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18255" windowHeight="9315" tabRatio="829"/>
  </bookViews>
  <sheets>
    <sheet name="base1" sheetId="1" r:id="rId1"/>
    <sheet name="base2" sheetId="2" r:id="rId2"/>
    <sheet name="호선별" sheetId="3" r:id="rId3"/>
    <sheet name="지역" sheetId="4" r:id="rId4"/>
    <sheet name="역별 승하차비율 분석" sheetId="5" r:id="rId5"/>
    <sheet name="역별 시간당비율 분석" sheetId="6" r:id="rId6"/>
    <sheet name="역당 노선비율 분석1" sheetId="7" r:id="rId7"/>
    <sheet name="역당 노선비율 분석2" sheetId="11" r:id="rId8"/>
    <sheet name="역의 도시내 비율1" sheetId="8" r:id="rId9"/>
    <sheet name="역의 도시내 비율2" sheetId="12" r:id="rId10"/>
    <sheet name="복잡표" sheetId="10" r:id="rId11"/>
    <sheet name="개요표" sheetId="9" r:id="rId12"/>
  </sheets>
  <calcPr calcId="125725"/>
</workbook>
</file>

<file path=xl/calcChain.xml><?xml version="1.0" encoding="utf-8"?>
<calcChain xmlns="http://schemas.openxmlformats.org/spreadsheetml/2006/main">
  <c r="C23" i="11"/>
  <c r="D23"/>
  <c r="E23"/>
  <c r="T23" s="1"/>
  <c r="F23"/>
  <c r="G23"/>
  <c r="I23"/>
  <c r="C24"/>
  <c r="D24"/>
  <c r="E24"/>
  <c r="S24" s="1"/>
  <c r="F24"/>
  <c r="G24"/>
  <c r="I24"/>
  <c r="C243"/>
  <c r="D243"/>
  <c r="E243"/>
  <c r="F243"/>
  <c r="G243"/>
  <c r="I243"/>
  <c r="C244"/>
  <c r="D244"/>
  <c r="E244"/>
  <c r="F244"/>
  <c r="G244"/>
  <c r="I244"/>
  <c r="C245"/>
  <c r="D245"/>
  <c r="E245"/>
  <c r="F245"/>
  <c r="G245"/>
  <c r="I245"/>
  <c r="B13" i="10"/>
  <c r="B22" s="1"/>
  <c r="B31" s="1"/>
  <c r="B40" s="1"/>
  <c r="B49" s="1"/>
  <c r="B58" s="1"/>
  <c r="B67" s="1"/>
  <c r="B76" s="1"/>
  <c r="B85" s="1"/>
  <c r="B94" s="1"/>
  <c r="B103" s="1"/>
  <c r="B112" s="1"/>
  <c r="B121" s="1"/>
  <c r="B130" s="1"/>
  <c r="B139" s="1"/>
  <c r="B148" s="1"/>
  <c r="B157" s="1"/>
  <c r="B166" s="1"/>
  <c r="B175" s="1"/>
  <c r="B14"/>
  <c r="B23" s="1"/>
  <c r="B32" s="1"/>
  <c r="B41" s="1"/>
  <c r="B50" s="1"/>
  <c r="B59" s="1"/>
  <c r="B68" s="1"/>
  <c r="B77" s="1"/>
  <c r="B86" s="1"/>
  <c r="B95" s="1"/>
  <c r="B104" s="1"/>
  <c r="B113" s="1"/>
  <c r="B122" s="1"/>
  <c r="B131" s="1"/>
  <c r="B140" s="1"/>
  <c r="B149" s="1"/>
  <c r="B158" s="1"/>
  <c r="B167" s="1"/>
  <c r="B176" s="1"/>
  <c r="B15"/>
  <c r="B24" s="1"/>
  <c r="B33" s="1"/>
  <c r="B42" s="1"/>
  <c r="B51" s="1"/>
  <c r="B60" s="1"/>
  <c r="B69" s="1"/>
  <c r="B78" s="1"/>
  <c r="B87" s="1"/>
  <c r="B96" s="1"/>
  <c r="B105" s="1"/>
  <c r="B114" s="1"/>
  <c r="B123" s="1"/>
  <c r="B132" s="1"/>
  <c r="B141" s="1"/>
  <c r="B150" s="1"/>
  <c r="B159" s="1"/>
  <c r="B168" s="1"/>
  <c r="B177" s="1"/>
  <c r="B16"/>
  <c r="B25" s="1"/>
  <c r="B34" s="1"/>
  <c r="B43" s="1"/>
  <c r="B52" s="1"/>
  <c r="B61" s="1"/>
  <c r="B70" s="1"/>
  <c r="B79" s="1"/>
  <c r="B88" s="1"/>
  <c r="B97" s="1"/>
  <c r="B106" s="1"/>
  <c r="B115" s="1"/>
  <c r="B124" s="1"/>
  <c r="B133" s="1"/>
  <c r="B142" s="1"/>
  <c r="B151" s="1"/>
  <c r="B160" s="1"/>
  <c r="B169" s="1"/>
  <c r="B178" s="1"/>
  <c r="B17"/>
  <c r="B26" s="1"/>
  <c r="B35" s="1"/>
  <c r="B44" s="1"/>
  <c r="B53" s="1"/>
  <c r="B62" s="1"/>
  <c r="B71" s="1"/>
  <c r="B80" s="1"/>
  <c r="B89" s="1"/>
  <c r="B98" s="1"/>
  <c r="B107" s="1"/>
  <c r="B116" s="1"/>
  <c r="B125" s="1"/>
  <c r="B134" s="1"/>
  <c r="B143" s="1"/>
  <c r="B152" s="1"/>
  <c r="B161" s="1"/>
  <c r="B170" s="1"/>
  <c r="B179" s="1"/>
  <c r="B18"/>
  <c r="B27" s="1"/>
  <c r="B36" s="1"/>
  <c r="B45" s="1"/>
  <c r="B54" s="1"/>
  <c r="B63" s="1"/>
  <c r="B72" s="1"/>
  <c r="B81" s="1"/>
  <c r="B90" s="1"/>
  <c r="B99" s="1"/>
  <c r="B108" s="1"/>
  <c r="B117" s="1"/>
  <c r="B126" s="1"/>
  <c r="B135" s="1"/>
  <c r="B144" s="1"/>
  <c r="B153" s="1"/>
  <c r="B162" s="1"/>
  <c r="B171" s="1"/>
  <c r="B180" s="1"/>
  <c r="B19"/>
  <c r="B28" s="1"/>
  <c r="B37" s="1"/>
  <c r="B46" s="1"/>
  <c r="B55" s="1"/>
  <c r="B64" s="1"/>
  <c r="B73" s="1"/>
  <c r="B82" s="1"/>
  <c r="B91" s="1"/>
  <c r="B100" s="1"/>
  <c r="B109" s="1"/>
  <c r="B118" s="1"/>
  <c r="B127" s="1"/>
  <c r="B136" s="1"/>
  <c r="B145" s="1"/>
  <c r="B154" s="1"/>
  <c r="B163" s="1"/>
  <c r="B172" s="1"/>
  <c r="B181" s="1"/>
  <c r="B12"/>
  <c r="B21" s="1"/>
  <c r="B30" s="1"/>
  <c r="B39" s="1"/>
  <c r="B48" s="1"/>
  <c r="B57" s="1"/>
  <c r="B66" s="1"/>
  <c r="B75" s="1"/>
  <c r="B84" s="1"/>
  <c r="B93" s="1"/>
  <c r="B102" s="1"/>
  <c r="B111" s="1"/>
  <c r="B120" s="1"/>
  <c r="B129" s="1"/>
  <c r="B138" s="1"/>
  <c r="B147" s="1"/>
  <c r="B156" s="1"/>
  <c r="B165" s="1"/>
  <c r="B174" s="1"/>
  <c r="D189" i="7"/>
  <c r="E189"/>
  <c r="D189" i="11" s="1"/>
  <c r="F189" i="7"/>
  <c r="G189"/>
  <c r="H189"/>
  <c r="E189" i="11" s="1"/>
  <c r="I189" i="7"/>
  <c r="J189"/>
  <c r="K189"/>
  <c r="L189"/>
  <c r="M189"/>
  <c r="N189"/>
  <c r="O189"/>
  <c r="P189"/>
  <c r="F189" i="11" s="1"/>
  <c r="Q189" i="7"/>
  <c r="R189"/>
  <c r="S189"/>
  <c r="G189" i="11" s="1"/>
  <c r="T189" i="7"/>
  <c r="U189"/>
  <c r="V189"/>
  <c r="W189"/>
  <c r="I189" i="11" s="1"/>
  <c r="D190" i="7"/>
  <c r="E190"/>
  <c r="D190" i="11" s="1"/>
  <c r="F190" i="7"/>
  <c r="G190"/>
  <c r="H190"/>
  <c r="E190" i="11" s="1"/>
  <c r="I190" i="7"/>
  <c r="J190"/>
  <c r="K190"/>
  <c r="L190"/>
  <c r="M190"/>
  <c r="N190"/>
  <c r="O190"/>
  <c r="P190"/>
  <c r="F190" i="11" s="1"/>
  <c r="Q190" i="7"/>
  <c r="R190"/>
  <c r="S190"/>
  <c r="G190" i="11" s="1"/>
  <c r="T190" i="7"/>
  <c r="U190"/>
  <c r="V190"/>
  <c r="W190"/>
  <c r="I190" i="11" s="1"/>
  <c r="D191" i="7"/>
  <c r="E191"/>
  <c r="D191" i="11" s="1"/>
  <c r="F191" i="7"/>
  <c r="G191"/>
  <c r="H191"/>
  <c r="E191" i="11" s="1"/>
  <c r="I191" i="7"/>
  <c r="J191"/>
  <c r="K191"/>
  <c r="L191"/>
  <c r="M191"/>
  <c r="N191"/>
  <c r="O191"/>
  <c r="P191"/>
  <c r="F191" i="11" s="1"/>
  <c r="Q191" i="7"/>
  <c r="R191"/>
  <c r="S191"/>
  <c r="G191" i="11" s="1"/>
  <c r="T191" i="7"/>
  <c r="U191"/>
  <c r="V191"/>
  <c r="W191"/>
  <c r="I191" i="11" s="1"/>
  <c r="D192" i="7"/>
  <c r="E192"/>
  <c r="D192" i="11" s="1"/>
  <c r="F192" i="7"/>
  <c r="G192"/>
  <c r="H192"/>
  <c r="E192" i="11" s="1"/>
  <c r="I192" i="7"/>
  <c r="J192"/>
  <c r="K192"/>
  <c r="L192"/>
  <c r="M192"/>
  <c r="N192"/>
  <c r="O192"/>
  <c r="P192"/>
  <c r="F192" i="11" s="1"/>
  <c r="Q192" i="7"/>
  <c r="R192"/>
  <c r="S192"/>
  <c r="G192" i="11" s="1"/>
  <c r="T192" i="7"/>
  <c r="U192"/>
  <c r="V192"/>
  <c r="W192"/>
  <c r="I192" i="11" s="1"/>
  <c r="D193" i="7"/>
  <c r="E193"/>
  <c r="D193" i="11" s="1"/>
  <c r="F193" i="7"/>
  <c r="G193"/>
  <c r="H193"/>
  <c r="E193" i="11" s="1"/>
  <c r="I193" i="7"/>
  <c r="J193"/>
  <c r="K193"/>
  <c r="L193"/>
  <c r="M193"/>
  <c r="N193"/>
  <c r="O193"/>
  <c r="P193"/>
  <c r="F193" i="11" s="1"/>
  <c r="Q193" i="7"/>
  <c r="R193"/>
  <c r="S193"/>
  <c r="G193" i="11" s="1"/>
  <c r="T193" i="7"/>
  <c r="U193"/>
  <c r="V193"/>
  <c r="W193"/>
  <c r="I193" i="11" s="1"/>
  <c r="D194" i="7"/>
  <c r="E194"/>
  <c r="D194" i="11" s="1"/>
  <c r="F194" i="7"/>
  <c r="G194"/>
  <c r="H194"/>
  <c r="E194" i="11" s="1"/>
  <c r="I194" i="7"/>
  <c r="J194"/>
  <c r="K194"/>
  <c r="L194"/>
  <c r="M194"/>
  <c r="N194"/>
  <c r="O194"/>
  <c r="P194"/>
  <c r="F194" i="11" s="1"/>
  <c r="Q194" i="7"/>
  <c r="R194"/>
  <c r="S194"/>
  <c r="G194" i="11" s="1"/>
  <c r="T194" i="7"/>
  <c r="U194"/>
  <c r="V194"/>
  <c r="W194"/>
  <c r="I194" i="11" s="1"/>
  <c r="D195" i="7"/>
  <c r="E195"/>
  <c r="D195" i="11" s="1"/>
  <c r="F195" i="7"/>
  <c r="G195"/>
  <c r="H195"/>
  <c r="E195" i="11" s="1"/>
  <c r="I195" i="7"/>
  <c r="J195"/>
  <c r="K195"/>
  <c r="L195"/>
  <c r="M195"/>
  <c r="N195"/>
  <c r="O195"/>
  <c r="P195"/>
  <c r="F195" i="11" s="1"/>
  <c r="Q195" i="7"/>
  <c r="R195"/>
  <c r="S195"/>
  <c r="G195" i="11" s="1"/>
  <c r="T195" i="7"/>
  <c r="U195"/>
  <c r="V195"/>
  <c r="W195"/>
  <c r="I195" i="11" s="1"/>
  <c r="D196" i="7"/>
  <c r="E196"/>
  <c r="D196" i="11" s="1"/>
  <c r="F196" i="7"/>
  <c r="G196"/>
  <c r="H196"/>
  <c r="E196" i="11" s="1"/>
  <c r="I196" i="7"/>
  <c r="J196"/>
  <c r="K196"/>
  <c r="L196"/>
  <c r="M196"/>
  <c r="N196"/>
  <c r="O196"/>
  <c r="P196"/>
  <c r="F196" i="11" s="1"/>
  <c r="Q196" i="7"/>
  <c r="R196"/>
  <c r="S196"/>
  <c r="G196" i="11" s="1"/>
  <c r="T196" i="7"/>
  <c r="U196"/>
  <c r="V196"/>
  <c r="W196"/>
  <c r="I196" i="11" s="1"/>
  <c r="D197" i="7"/>
  <c r="E197"/>
  <c r="D197" i="11" s="1"/>
  <c r="F197" i="7"/>
  <c r="G197"/>
  <c r="H197"/>
  <c r="E197" i="11" s="1"/>
  <c r="I197" i="7"/>
  <c r="J197"/>
  <c r="K197"/>
  <c r="L197"/>
  <c r="M197"/>
  <c r="N197"/>
  <c r="O197"/>
  <c r="P197"/>
  <c r="F197" i="11" s="1"/>
  <c r="Q197" i="7"/>
  <c r="R197"/>
  <c r="S197"/>
  <c r="G197" i="11" s="1"/>
  <c r="T197" i="7"/>
  <c r="U197"/>
  <c r="V197"/>
  <c r="W197"/>
  <c r="I197" i="11" s="1"/>
  <c r="D198" i="7"/>
  <c r="E198"/>
  <c r="D198" i="11" s="1"/>
  <c r="F198" i="7"/>
  <c r="G198"/>
  <c r="H198"/>
  <c r="E198" i="11" s="1"/>
  <c r="I198" i="7"/>
  <c r="J198"/>
  <c r="K198"/>
  <c r="L198"/>
  <c r="M198"/>
  <c r="N198"/>
  <c r="O198"/>
  <c r="P198"/>
  <c r="F198" i="11" s="1"/>
  <c r="Q198" i="7"/>
  <c r="R198"/>
  <c r="S198"/>
  <c r="G198" i="11" s="1"/>
  <c r="T198" i="7"/>
  <c r="U198"/>
  <c r="V198"/>
  <c r="W198"/>
  <c r="I198" i="11" s="1"/>
  <c r="D199" i="7"/>
  <c r="E199"/>
  <c r="D199" i="11" s="1"/>
  <c r="F199" i="7"/>
  <c r="G199"/>
  <c r="H199"/>
  <c r="E199" i="11" s="1"/>
  <c r="I199" i="7"/>
  <c r="J199"/>
  <c r="K199"/>
  <c r="L199"/>
  <c r="M199"/>
  <c r="N199"/>
  <c r="O199"/>
  <c r="P199"/>
  <c r="F199" i="11" s="1"/>
  <c r="Q199" i="7"/>
  <c r="R199"/>
  <c r="S199"/>
  <c r="G199" i="11" s="1"/>
  <c r="T199" i="7"/>
  <c r="U199"/>
  <c r="V199"/>
  <c r="W199"/>
  <c r="I199" i="11" s="1"/>
  <c r="D200" i="7"/>
  <c r="E200"/>
  <c r="D200" i="11" s="1"/>
  <c r="F200" i="7"/>
  <c r="G200"/>
  <c r="H200"/>
  <c r="E200" i="11" s="1"/>
  <c r="I200" i="7"/>
  <c r="J200"/>
  <c r="K200"/>
  <c r="L200"/>
  <c r="M200"/>
  <c r="N200"/>
  <c r="O200"/>
  <c r="P200"/>
  <c r="F200" i="11" s="1"/>
  <c r="Q200" i="7"/>
  <c r="R200"/>
  <c r="S200"/>
  <c r="G200" i="11" s="1"/>
  <c r="T200" i="7"/>
  <c r="U200"/>
  <c r="V200"/>
  <c r="W200"/>
  <c r="I200" i="11" s="1"/>
  <c r="D201" i="7"/>
  <c r="E201"/>
  <c r="D201" i="11" s="1"/>
  <c r="F201" i="7"/>
  <c r="G201"/>
  <c r="H201"/>
  <c r="E201" i="11" s="1"/>
  <c r="I201" i="7"/>
  <c r="J201"/>
  <c r="K201"/>
  <c r="L201"/>
  <c r="M201"/>
  <c r="N201"/>
  <c r="O201"/>
  <c r="P201"/>
  <c r="F201" i="11" s="1"/>
  <c r="Q201" i="7"/>
  <c r="R201"/>
  <c r="S201"/>
  <c r="G201" i="11" s="1"/>
  <c r="T201" i="7"/>
  <c r="U201"/>
  <c r="V201"/>
  <c r="W201"/>
  <c r="I201" i="11" s="1"/>
  <c r="D202" i="7"/>
  <c r="E202"/>
  <c r="D202" i="11" s="1"/>
  <c r="F202" i="7"/>
  <c r="G202"/>
  <c r="H202"/>
  <c r="E202" i="11" s="1"/>
  <c r="I202" i="7"/>
  <c r="J202"/>
  <c r="K202"/>
  <c r="L202"/>
  <c r="M202"/>
  <c r="N202"/>
  <c r="O202"/>
  <c r="P202"/>
  <c r="F202" i="11" s="1"/>
  <c r="Q202" i="7"/>
  <c r="R202"/>
  <c r="S202"/>
  <c r="G202" i="11" s="1"/>
  <c r="T202" i="7"/>
  <c r="U202"/>
  <c r="V202"/>
  <c r="W202"/>
  <c r="I202" i="11" s="1"/>
  <c r="D203" i="7"/>
  <c r="E203"/>
  <c r="D203" i="11" s="1"/>
  <c r="F203" i="7"/>
  <c r="G203"/>
  <c r="H203"/>
  <c r="E203" i="11" s="1"/>
  <c r="I203" i="7"/>
  <c r="J203"/>
  <c r="K203"/>
  <c r="L203"/>
  <c r="M203"/>
  <c r="N203"/>
  <c r="O203"/>
  <c r="P203"/>
  <c r="F203" i="11" s="1"/>
  <c r="Q203" i="7"/>
  <c r="R203"/>
  <c r="S203"/>
  <c r="G203" i="11" s="1"/>
  <c r="T203" i="7"/>
  <c r="U203"/>
  <c r="V203"/>
  <c r="W203"/>
  <c r="I203" i="11" s="1"/>
  <c r="D204" i="7"/>
  <c r="E204"/>
  <c r="D204" i="11" s="1"/>
  <c r="F204" i="7"/>
  <c r="G204"/>
  <c r="H204"/>
  <c r="E204" i="11" s="1"/>
  <c r="I204" i="7"/>
  <c r="J204"/>
  <c r="K204"/>
  <c r="L204"/>
  <c r="M204"/>
  <c r="N204"/>
  <c r="O204"/>
  <c r="P204"/>
  <c r="F204" i="11" s="1"/>
  <c r="Q204" i="7"/>
  <c r="R204"/>
  <c r="S204"/>
  <c r="G204" i="11" s="1"/>
  <c r="T204" i="7"/>
  <c r="U204"/>
  <c r="V204"/>
  <c r="W204"/>
  <c r="I204" i="11" s="1"/>
  <c r="D205" i="7"/>
  <c r="E205"/>
  <c r="D205" i="11" s="1"/>
  <c r="F205" i="7"/>
  <c r="G205"/>
  <c r="H205"/>
  <c r="E205" i="11" s="1"/>
  <c r="I205" i="7"/>
  <c r="J205"/>
  <c r="K205"/>
  <c r="L205"/>
  <c r="M205"/>
  <c r="N205"/>
  <c r="O205"/>
  <c r="P205"/>
  <c r="F205" i="11" s="1"/>
  <c r="Q205" i="7"/>
  <c r="R205"/>
  <c r="S205"/>
  <c r="G205" i="11" s="1"/>
  <c r="T205" i="7"/>
  <c r="U205"/>
  <c r="V205"/>
  <c r="W205"/>
  <c r="I205" i="11" s="1"/>
  <c r="D206" i="7"/>
  <c r="E206"/>
  <c r="D206" i="11" s="1"/>
  <c r="F206" i="7"/>
  <c r="G206"/>
  <c r="H206"/>
  <c r="E206" i="11" s="1"/>
  <c r="I206" i="7"/>
  <c r="J206"/>
  <c r="K206"/>
  <c r="L206"/>
  <c r="M206"/>
  <c r="N206"/>
  <c r="O206"/>
  <c r="P206"/>
  <c r="F206" i="11" s="1"/>
  <c r="Q206" i="7"/>
  <c r="R206"/>
  <c r="S206"/>
  <c r="G206" i="11" s="1"/>
  <c r="T206" i="7"/>
  <c r="U206"/>
  <c r="V206"/>
  <c r="W206"/>
  <c r="I206" i="11" s="1"/>
  <c r="D207" i="7"/>
  <c r="E207"/>
  <c r="D207" i="11" s="1"/>
  <c r="F207" i="7"/>
  <c r="G207"/>
  <c r="H207"/>
  <c r="E207" i="11" s="1"/>
  <c r="I207" i="7"/>
  <c r="J207"/>
  <c r="K207"/>
  <c r="L207"/>
  <c r="M207"/>
  <c r="N207"/>
  <c r="O207"/>
  <c r="P207"/>
  <c r="F207" i="11" s="1"/>
  <c r="Q207" i="7"/>
  <c r="R207"/>
  <c r="S207"/>
  <c r="G207" i="11" s="1"/>
  <c r="T207" i="7"/>
  <c r="U207"/>
  <c r="V207"/>
  <c r="W207"/>
  <c r="I207" i="11" s="1"/>
  <c r="D208" i="7"/>
  <c r="E208"/>
  <c r="D208" i="11" s="1"/>
  <c r="F208" i="7"/>
  <c r="G208"/>
  <c r="H208"/>
  <c r="E208" i="11" s="1"/>
  <c r="I208" i="7"/>
  <c r="J208"/>
  <c r="K208"/>
  <c r="L208"/>
  <c r="M208"/>
  <c r="N208"/>
  <c r="O208"/>
  <c r="P208"/>
  <c r="F208" i="11" s="1"/>
  <c r="Q208" i="7"/>
  <c r="R208"/>
  <c r="S208"/>
  <c r="G208" i="11" s="1"/>
  <c r="T208" i="7"/>
  <c r="U208"/>
  <c r="V208"/>
  <c r="W208"/>
  <c r="I208" i="11" s="1"/>
  <c r="D209" i="7"/>
  <c r="E209"/>
  <c r="D209" i="11" s="1"/>
  <c r="F209" i="7"/>
  <c r="G209"/>
  <c r="H209"/>
  <c r="E209" i="11" s="1"/>
  <c r="I209" i="7"/>
  <c r="J209"/>
  <c r="K209"/>
  <c r="L209"/>
  <c r="M209"/>
  <c r="N209"/>
  <c r="O209"/>
  <c r="P209"/>
  <c r="F209" i="11" s="1"/>
  <c r="Q209" i="7"/>
  <c r="R209"/>
  <c r="S209"/>
  <c r="G209" i="11" s="1"/>
  <c r="T209" i="7"/>
  <c r="U209"/>
  <c r="V209"/>
  <c r="W209"/>
  <c r="I209" i="11" s="1"/>
  <c r="D210" i="7"/>
  <c r="E210"/>
  <c r="D210" i="11" s="1"/>
  <c r="F210" i="7"/>
  <c r="G210"/>
  <c r="H210"/>
  <c r="E210" i="11" s="1"/>
  <c r="I210" i="7"/>
  <c r="J210"/>
  <c r="K210"/>
  <c r="L210"/>
  <c r="M210"/>
  <c r="N210"/>
  <c r="O210"/>
  <c r="P210"/>
  <c r="F210" i="11" s="1"/>
  <c r="Q210" i="7"/>
  <c r="R210"/>
  <c r="S210"/>
  <c r="G210" i="11" s="1"/>
  <c r="T210" i="7"/>
  <c r="U210"/>
  <c r="V210"/>
  <c r="W210"/>
  <c r="I210" i="11" s="1"/>
  <c r="D211" i="7"/>
  <c r="E211"/>
  <c r="D211" i="11" s="1"/>
  <c r="F211" i="7"/>
  <c r="G211"/>
  <c r="H211"/>
  <c r="E211" i="11" s="1"/>
  <c r="I211" i="7"/>
  <c r="J211"/>
  <c r="K211"/>
  <c r="L211"/>
  <c r="M211"/>
  <c r="N211"/>
  <c r="O211"/>
  <c r="P211"/>
  <c r="F211" i="11" s="1"/>
  <c r="Q211" i="7"/>
  <c r="R211"/>
  <c r="S211"/>
  <c r="G211" i="11" s="1"/>
  <c r="T211" i="7"/>
  <c r="U211"/>
  <c r="V211"/>
  <c r="W211"/>
  <c r="I211" i="11" s="1"/>
  <c r="D212" i="7"/>
  <c r="E212"/>
  <c r="D212" i="11" s="1"/>
  <c r="F212" i="7"/>
  <c r="G212"/>
  <c r="H212"/>
  <c r="E212" i="11" s="1"/>
  <c r="I212" i="7"/>
  <c r="J212"/>
  <c r="K212"/>
  <c r="L212"/>
  <c r="M212"/>
  <c r="N212"/>
  <c r="O212"/>
  <c r="P212"/>
  <c r="F212" i="11" s="1"/>
  <c r="Q212" i="7"/>
  <c r="R212"/>
  <c r="S212"/>
  <c r="G212" i="11" s="1"/>
  <c r="T212" i="7"/>
  <c r="U212"/>
  <c r="V212"/>
  <c r="W212"/>
  <c r="I212" i="11" s="1"/>
  <c r="D213" i="7"/>
  <c r="E213"/>
  <c r="D213" i="11" s="1"/>
  <c r="F213" i="7"/>
  <c r="G213"/>
  <c r="H213"/>
  <c r="E213" i="11" s="1"/>
  <c r="I213" i="7"/>
  <c r="J213"/>
  <c r="K213"/>
  <c r="L213"/>
  <c r="M213"/>
  <c r="N213"/>
  <c r="O213"/>
  <c r="P213"/>
  <c r="F213" i="11" s="1"/>
  <c r="Q213" i="7"/>
  <c r="R213"/>
  <c r="S213"/>
  <c r="G213" i="11" s="1"/>
  <c r="T213" i="7"/>
  <c r="U213"/>
  <c r="V213"/>
  <c r="W213"/>
  <c r="I213" i="11" s="1"/>
  <c r="D214" i="7"/>
  <c r="E214"/>
  <c r="D214" i="11" s="1"/>
  <c r="F214" i="7"/>
  <c r="G214"/>
  <c r="H214"/>
  <c r="E214" i="11" s="1"/>
  <c r="I214" i="7"/>
  <c r="J214"/>
  <c r="K214"/>
  <c r="L214"/>
  <c r="M214"/>
  <c r="N214"/>
  <c r="O214"/>
  <c r="P214"/>
  <c r="F214" i="11" s="1"/>
  <c r="Q214" i="7"/>
  <c r="R214"/>
  <c r="S214"/>
  <c r="G214" i="11" s="1"/>
  <c r="T214" i="7"/>
  <c r="U214"/>
  <c r="V214"/>
  <c r="W214"/>
  <c r="I214" i="11" s="1"/>
  <c r="D215" i="7"/>
  <c r="E215"/>
  <c r="D215" i="11" s="1"/>
  <c r="F215" i="7"/>
  <c r="G215"/>
  <c r="H215"/>
  <c r="E215" i="11" s="1"/>
  <c r="I215" i="7"/>
  <c r="J215"/>
  <c r="K215"/>
  <c r="L215"/>
  <c r="M215"/>
  <c r="N215"/>
  <c r="O215"/>
  <c r="P215"/>
  <c r="F215" i="11" s="1"/>
  <c r="Q215" i="7"/>
  <c r="R215"/>
  <c r="S215"/>
  <c r="G215" i="11" s="1"/>
  <c r="T215" i="7"/>
  <c r="U215"/>
  <c r="V215"/>
  <c r="W215"/>
  <c r="I215" i="11" s="1"/>
  <c r="D216" i="7"/>
  <c r="E216"/>
  <c r="D216" i="11" s="1"/>
  <c r="F216" i="7"/>
  <c r="G216"/>
  <c r="H216"/>
  <c r="E216" i="11" s="1"/>
  <c r="I216" i="7"/>
  <c r="J216"/>
  <c r="K216"/>
  <c r="L216"/>
  <c r="M216"/>
  <c r="N216"/>
  <c r="O216"/>
  <c r="P216"/>
  <c r="F216" i="11" s="1"/>
  <c r="Q216" i="7"/>
  <c r="R216"/>
  <c r="S216"/>
  <c r="G216" i="11" s="1"/>
  <c r="T216" i="7"/>
  <c r="U216"/>
  <c r="V216"/>
  <c r="W216"/>
  <c r="I216" i="11" s="1"/>
  <c r="D217" i="7"/>
  <c r="E217"/>
  <c r="D217" i="11" s="1"/>
  <c r="F217" i="7"/>
  <c r="G217"/>
  <c r="H217"/>
  <c r="E217" i="11" s="1"/>
  <c r="I217" i="7"/>
  <c r="J217"/>
  <c r="K217"/>
  <c r="L217"/>
  <c r="M217"/>
  <c r="N217"/>
  <c r="O217"/>
  <c r="P217"/>
  <c r="F217" i="11" s="1"/>
  <c r="Q217" i="7"/>
  <c r="R217"/>
  <c r="S217"/>
  <c r="G217" i="11" s="1"/>
  <c r="T217" i="7"/>
  <c r="U217"/>
  <c r="V217"/>
  <c r="W217"/>
  <c r="I217" i="11" s="1"/>
  <c r="D218" i="7"/>
  <c r="E218"/>
  <c r="D218" i="11" s="1"/>
  <c r="F218" i="7"/>
  <c r="G218"/>
  <c r="H218"/>
  <c r="E218" i="11" s="1"/>
  <c r="I218" i="7"/>
  <c r="J218"/>
  <c r="K218"/>
  <c r="L218"/>
  <c r="M218"/>
  <c r="N218"/>
  <c r="O218"/>
  <c r="P218"/>
  <c r="F218" i="11" s="1"/>
  <c r="Q218" i="7"/>
  <c r="R218"/>
  <c r="S218"/>
  <c r="G218" i="11" s="1"/>
  <c r="T218" i="7"/>
  <c r="U218"/>
  <c r="V218"/>
  <c r="W218"/>
  <c r="I218" i="11" s="1"/>
  <c r="D219" i="7"/>
  <c r="E219"/>
  <c r="D219" i="11" s="1"/>
  <c r="F219" i="7"/>
  <c r="G219"/>
  <c r="H219"/>
  <c r="E219" i="11" s="1"/>
  <c r="I219" i="7"/>
  <c r="J219"/>
  <c r="K219"/>
  <c r="L219"/>
  <c r="M219"/>
  <c r="N219"/>
  <c r="O219"/>
  <c r="P219"/>
  <c r="F219" i="11" s="1"/>
  <c r="Q219" i="7"/>
  <c r="R219"/>
  <c r="S219"/>
  <c r="G219" i="11" s="1"/>
  <c r="T219" i="7"/>
  <c r="U219"/>
  <c r="V219"/>
  <c r="W219"/>
  <c r="I219" i="11" s="1"/>
  <c r="D220" i="7"/>
  <c r="E220"/>
  <c r="D220" i="11" s="1"/>
  <c r="F220" i="7"/>
  <c r="G220"/>
  <c r="H220"/>
  <c r="E220" i="11" s="1"/>
  <c r="I220" i="7"/>
  <c r="J220"/>
  <c r="K220"/>
  <c r="L220"/>
  <c r="M220"/>
  <c r="N220"/>
  <c r="O220"/>
  <c r="P220"/>
  <c r="F220" i="11" s="1"/>
  <c r="Q220" i="7"/>
  <c r="R220"/>
  <c r="S220"/>
  <c r="G220" i="11" s="1"/>
  <c r="T220" i="7"/>
  <c r="U220"/>
  <c r="V220"/>
  <c r="W220"/>
  <c r="I220" i="11" s="1"/>
  <c r="D221" i="7"/>
  <c r="E221"/>
  <c r="D221" i="11" s="1"/>
  <c r="F221" i="7"/>
  <c r="G221"/>
  <c r="H221"/>
  <c r="E221" i="11" s="1"/>
  <c r="I221" i="7"/>
  <c r="J221"/>
  <c r="K221"/>
  <c r="L221"/>
  <c r="M221"/>
  <c r="N221"/>
  <c r="O221"/>
  <c r="P221"/>
  <c r="F221" i="11" s="1"/>
  <c r="Q221" i="7"/>
  <c r="R221"/>
  <c r="S221"/>
  <c r="G221" i="11" s="1"/>
  <c r="T221" i="7"/>
  <c r="U221"/>
  <c r="V221"/>
  <c r="W221"/>
  <c r="I221" i="11" s="1"/>
  <c r="D222" i="7"/>
  <c r="E222"/>
  <c r="D222" i="11" s="1"/>
  <c r="F222" i="7"/>
  <c r="G222"/>
  <c r="H222"/>
  <c r="E222" i="11" s="1"/>
  <c r="I222" i="7"/>
  <c r="J222"/>
  <c r="K222"/>
  <c r="L222"/>
  <c r="M222"/>
  <c r="N222"/>
  <c r="O222"/>
  <c r="P222"/>
  <c r="F222" i="11" s="1"/>
  <c r="Q222" i="7"/>
  <c r="R222"/>
  <c r="S222"/>
  <c r="G222" i="11" s="1"/>
  <c r="T222" i="7"/>
  <c r="U222"/>
  <c r="V222"/>
  <c r="W222"/>
  <c r="I222" i="11" s="1"/>
  <c r="D223" i="7"/>
  <c r="E223"/>
  <c r="D223" i="11" s="1"/>
  <c r="F223" i="7"/>
  <c r="G223"/>
  <c r="H223"/>
  <c r="E223" i="11" s="1"/>
  <c r="I223" i="7"/>
  <c r="J223"/>
  <c r="K223"/>
  <c r="L223"/>
  <c r="M223"/>
  <c r="N223"/>
  <c r="O223"/>
  <c r="P223"/>
  <c r="F223" i="11" s="1"/>
  <c r="Q223" i="7"/>
  <c r="R223"/>
  <c r="S223"/>
  <c r="G223" i="11" s="1"/>
  <c r="T223" i="7"/>
  <c r="U223"/>
  <c r="V223"/>
  <c r="W223"/>
  <c r="I223" i="11" s="1"/>
  <c r="D224" i="7"/>
  <c r="E224"/>
  <c r="D224" i="11" s="1"/>
  <c r="F224" i="7"/>
  <c r="G224"/>
  <c r="H224"/>
  <c r="E224" i="11" s="1"/>
  <c r="I224" i="7"/>
  <c r="J224"/>
  <c r="K224"/>
  <c r="L224"/>
  <c r="M224"/>
  <c r="N224"/>
  <c r="O224"/>
  <c r="P224"/>
  <c r="F224" i="11" s="1"/>
  <c r="Q224" i="7"/>
  <c r="R224"/>
  <c r="S224"/>
  <c r="G224" i="11" s="1"/>
  <c r="T224" i="7"/>
  <c r="U224"/>
  <c r="V224"/>
  <c r="W224"/>
  <c r="I224" i="11" s="1"/>
  <c r="D225" i="7"/>
  <c r="E225"/>
  <c r="D225" i="11" s="1"/>
  <c r="F225" i="7"/>
  <c r="G225"/>
  <c r="H225"/>
  <c r="E225" i="11" s="1"/>
  <c r="I225" i="7"/>
  <c r="J225"/>
  <c r="K225"/>
  <c r="L225"/>
  <c r="M225"/>
  <c r="N225"/>
  <c r="O225"/>
  <c r="P225"/>
  <c r="F225" i="11" s="1"/>
  <c r="Q225" i="7"/>
  <c r="R225"/>
  <c r="S225"/>
  <c r="G225" i="11" s="1"/>
  <c r="T225" i="7"/>
  <c r="U225"/>
  <c r="V225"/>
  <c r="W225"/>
  <c r="I225" i="11" s="1"/>
  <c r="D226" i="7"/>
  <c r="E226"/>
  <c r="D226" i="11" s="1"/>
  <c r="F226" i="7"/>
  <c r="G226"/>
  <c r="H226"/>
  <c r="E226" i="11" s="1"/>
  <c r="I226" i="7"/>
  <c r="J226"/>
  <c r="K226"/>
  <c r="L226"/>
  <c r="M226"/>
  <c r="N226"/>
  <c r="O226"/>
  <c r="P226"/>
  <c r="F226" i="11" s="1"/>
  <c r="Q226" i="7"/>
  <c r="R226"/>
  <c r="S226"/>
  <c r="G226" i="11" s="1"/>
  <c r="T226" i="7"/>
  <c r="U226"/>
  <c r="V226"/>
  <c r="W226"/>
  <c r="I226" i="11" s="1"/>
  <c r="D227" i="7"/>
  <c r="E227"/>
  <c r="D227" i="11" s="1"/>
  <c r="F227" i="7"/>
  <c r="G227"/>
  <c r="H227"/>
  <c r="E227" i="11" s="1"/>
  <c r="I227" i="7"/>
  <c r="J227"/>
  <c r="K227"/>
  <c r="L227"/>
  <c r="M227"/>
  <c r="N227"/>
  <c r="O227"/>
  <c r="P227"/>
  <c r="F227" i="11" s="1"/>
  <c r="Q227" i="7"/>
  <c r="R227"/>
  <c r="S227"/>
  <c r="G227" i="11" s="1"/>
  <c r="T227" i="7"/>
  <c r="U227"/>
  <c r="V227"/>
  <c r="W227"/>
  <c r="I227" i="11" s="1"/>
  <c r="D228" i="7"/>
  <c r="E228"/>
  <c r="D228" i="11" s="1"/>
  <c r="F228" i="7"/>
  <c r="G228"/>
  <c r="H228"/>
  <c r="E228" i="11" s="1"/>
  <c r="I228" i="7"/>
  <c r="J228"/>
  <c r="K228"/>
  <c r="L228"/>
  <c r="M228"/>
  <c r="N228"/>
  <c r="O228"/>
  <c r="P228"/>
  <c r="F228" i="11" s="1"/>
  <c r="Q228" i="7"/>
  <c r="R228"/>
  <c r="S228"/>
  <c r="G228" i="11" s="1"/>
  <c r="T228" i="7"/>
  <c r="U228"/>
  <c r="V228"/>
  <c r="W228"/>
  <c r="I228" i="11" s="1"/>
  <c r="D229" i="7"/>
  <c r="E229"/>
  <c r="D229" i="11" s="1"/>
  <c r="F229" i="7"/>
  <c r="G229"/>
  <c r="H229"/>
  <c r="E229" i="11" s="1"/>
  <c r="I229" i="7"/>
  <c r="J229"/>
  <c r="K229"/>
  <c r="L229"/>
  <c r="M229"/>
  <c r="N229"/>
  <c r="O229"/>
  <c r="P229"/>
  <c r="F229" i="11" s="1"/>
  <c r="Q229" i="7"/>
  <c r="R229"/>
  <c r="S229"/>
  <c r="G229" i="11" s="1"/>
  <c r="T229" i="7"/>
  <c r="U229"/>
  <c r="V229"/>
  <c r="W229"/>
  <c r="I229" i="11" s="1"/>
  <c r="D230" i="7"/>
  <c r="E230"/>
  <c r="D230" i="11" s="1"/>
  <c r="F230" i="7"/>
  <c r="G230"/>
  <c r="H230"/>
  <c r="E230" i="11" s="1"/>
  <c r="I230" i="7"/>
  <c r="J230"/>
  <c r="K230"/>
  <c r="L230"/>
  <c r="M230"/>
  <c r="N230"/>
  <c r="O230"/>
  <c r="P230"/>
  <c r="F230" i="11" s="1"/>
  <c r="Q230" i="7"/>
  <c r="R230"/>
  <c r="S230"/>
  <c r="G230" i="11" s="1"/>
  <c r="T230" i="7"/>
  <c r="U230"/>
  <c r="V230"/>
  <c r="W230"/>
  <c r="I230" i="11" s="1"/>
  <c r="D231" i="7"/>
  <c r="E231"/>
  <c r="D231" i="11" s="1"/>
  <c r="F231" i="7"/>
  <c r="G231"/>
  <c r="H231"/>
  <c r="E231" i="11" s="1"/>
  <c r="I231" i="7"/>
  <c r="J231"/>
  <c r="K231"/>
  <c r="L231"/>
  <c r="M231"/>
  <c r="N231"/>
  <c r="O231"/>
  <c r="P231"/>
  <c r="F231" i="11" s="1"/>
  <c r="Q231" i="7"/>
  <c r="R231"/>
  <c r="S231"/>
  <c r="G231" i="11" s="1"/>
  <c r="T231" i="7"/>
  <c r="U231"/>
  <c r="V231"/>
  <c r="W231"/>
  <c r="I231" i="11" s="1"/>
  <c r="D232" i="7"/>
  <c r="E232"/>
  <c r="D232" i="11" s="1"/>
  <c r="F232" i="7"/>
  <c r="G232"/>
  <c r="H232"/>
  <c r="E232" i="11" s="1"/>
  <c r="I232" i="7"/>
  <c r="J232"/>
  <c r="K232"/>
  <c r="L232"/>
  <c r="M232"/>
  <c r="N232"/>
  <c r="O232"/>
  <c r="P232"/>
  <c r="F232" i="11" s="1"/>
  <c r="Q232" i="7"/>
  <c r="R232"/>
  <c r="S232"/>
  <c r="G232" i="11" s="1"/>
  <c r="T232" i="7"/>
  <c r="U232"/>
  <c r="V232"/>
  <c r="W232"/>
  <c r="I232" i="11" s="1"/>
  <c r="D233" i="7"/>
  <c r="E233"/>
  <c r="D233" i="11" s="1"/>
  <c r="F233" i="7"/>
  <c r="G233"/>
  <c r="H233"/>
  <c r="E233" i="11" s="1"/>
  <c r="I233" i="7"/>
  <c r="J233"/>
  <c r="K233"/>
  <c r="L233"/>
  <c r="M233"/>
  <c r="N233"/>
  <c r="O233"/>
  <c r="P233"/>
  <c r="F233" i="11" s="1"/>
  <c r="Q233" i="7"/>
  <c r="R233"/>
  <c r="S233"/>
  <c r="G233" i="11" s="1"/>
  <c r="T233" i="7"/>
  <c r="U233"/>
  <c r="V233"/>
  <c r="W233"/>
  <c r="I233" i="11" s="1"/>
  <c r="D234" i="7"/>
  <c r="E234"/>
  <c r="D234" i="11" s="1"/>
  <c r="F234" i="7"/>
  <c r="G234"/>
  <c r="H234"/>
  <c r="E234" i="11" s="1"/>
  <c r="I234" i="7"/>
  <c r="J234"/>
  <c r="K234"/>
  <c r="L234"/>
  <c r="M234"/>
  <c r="N234"/>
  <c r="O234"/>
  <c r="P234"/>
  <c r="F234" i="11" s="1"/>
  <c r="Q234" i="7"/>
  <c r="R234"/>
  <c r="S234"/>
  <c r="G234" i="11" s="1"/>
  <c r="T234" i="7"/>
  <c r="U234"/>
  <c r="V234"/>
  <c r="W234"/>
  <c r="I234" i="11" s="1"/>
  <c r="D235" i="7"/>
  <c r="E235"/>
  <c r="D235" i="11" s="1"/>
  <c r="F235" i="7"/>
  <c r="G235"/>
  <c r="H235"/>
  <c r="E235" i="11" s="1"/>
  <c r="I235" i="7"/>
  <c r="J235"/>
  <c r="K235"/>
  <c r="L235"/>
  <c r="M235"/>
  <c r="N235"/>
  <c r="O235"/>
  <c r="P235"/>
  <c r="F235" i="11" s="1"/>
  <c r="Q235" i="7"/>
  <c r="R235"/>
  <c r="S235"/>
  <c r="G235" i="11" s="1"/>
  <c r="T235" i="7"/>
  <c r="U235"/>
  <c r="V235"/>
  <c r="W235"/>
  <c r="I235" i="11" s="1"/>
  <c r="D236" i="7"/>
  <c r="E236"/>
  <c r="D236" i="11" s="1"/>
  <c r="F236" i="7"/>
  <c r="G236"/>
  <c r="H236"/>
  <c r="E236" i="11" s="1"/>
  <c r="I236" i="7"/>
  <c r="J236"/>
  <c r="K236"/>
  <c r="L236"/>
  <c r="M236"/>
  <c r="N236"/>
  <c r="O236"/>
  <c r="P236"/>
  <c r="F236" i="11" s="1"/>
  <c r="Q236" i="7"/>
  <c r="R236"/>
  <c r="S236"/>
  <c r="G236" i="11" s="1"/>
  <c r="T236" i="7"/>
  <c r="U236"/>
  <c r="V236"/>
  <c r="W236"/>
  <c r="I236" i="11" s="1"/>
  <c r="D237" i="7"/>
  <c r="E237"/>
  <c r="D237" i="11" s="1"/>
  <c r="F237" i="7"/>
  <c r="G237"/>
  <c r="H237"/>
  <c r="E237" i="11" s="1"/>
  <c r="I237" i="7"/>
  <c r="J237"/>
  <c r="K237"/>
  <c r="L237"/>
  <c r="M237"/>
  <c r="N237"/>
  <c r="O237"/>
  <c r="P237"/>
  <c r="F237" i="11" s="1"/>
  <c r="Q237" i="7"/>
  <c r="R237"/>
  <c r="S237"/>
  <c r="G237" i="11" s="1"/>
  <c r="T237" i="7"/>
  <c r="U237"/>
  <c r="V237"/>
  <c r="W237"/>
  <c r="I237" i="11" s="1"/>
  <c r="D238" i="7"/>
  <c r="E238"/>
  <c r="D238" i="11" s="1"/>
  <c r="F238" i="7"/>
  <c r="G238"/>
  <c r="H238"/>
  <c r="E238" i="11" s="1"/>
  <c r="I238" i="7"/>
  <c r="J238"/>
  <c r="K238"/>
  <c r="L238"/>
  <c r="M238"/>
  <c r="N238"/>
  <c r="O238"/>
  <c r="P238"/>
  <c r="F238" i="11" s="1"/>
  <c r="Q238" i="7"/>
  <c r="R238"/>
  <c r="S238"/>
  <c r="G238" i="11" s="1"/>
  <c r="T238" i="7"/>
  <c r="U238"/>
  <c r="V238"/>
  <c r="W238"/>
  <c r="I238" i="11" s="1"/>
  <c r="D239" i="7"/>
  <c r="E239"/>
  <c r="D239" i="11" s="1"/>
  <c r="F239" i="7"/>
  <c r="G239"/>
  <c r="H239"/>
  <c r="E239" i="11" s="1"/>
  <c r="I239" i="7"/>
  <c r="J239"/>
  <c r="K239"/>
  <c r="L239"/>
  <c r="M239"/>
  <c r="N239"/>
  <c r="O239"/>
  <c r="P239"/>
  <c r="F239" i="11" s="1"/>
  <c r="Q239" i="7"/>
  <c r="R239"/>
  <c r="S239"/>
  <c r="G239" i="11" s="1"/>
  <c r="T239" i="7"/>
  <c r="U239"/>
  <c r="V239"/>
  <c r="W239"/>
  <c r="I239" i="11" s="1"/>
  <c r="D240" i="7"/>
  <c r="E240"/>
  <c r="D240" i="11" s="1"/>
  <c r="F240" i="7"/>
  <c r="G240"/>
  <c r="H240"/>
  <c r="E240" i="11" s="1"/>
  <c r="I240" i="7"/>
  <c r="J240"/>
  <c r="K240"/>
  <c r="L240"/>
  <c r="M240"/>
  <c r="N240"/>
  <c r="O240"/>
  <c r="P240"/>
  <c r="F240" i="11" s="1"/>
  <c r="Q240" i="7"/>
  <c r="R240"/>
  <c r="S240"/>
  <c r="G240" i="11" s="1"/>
  <c r="T240" i="7"/>
  <c r="U240"/>
  <c r="V240"/>
  <c r="W240"/>
  <c r="I240" i="11" s="1"/>
  <c r="D241" i="7"/>
  <c r="E241"/>
  <c r="D241" i="11" s="1"/>
  <c r="F241" i="7"/>
  <c r="G241"/>
  <c r="H241"/>
  <c r="E241" i="11" s="1"/>
  <c r="I241" i="7"/>
  <c r="J241"/>
  <c r="K241"/>
  <c r="L241"/>
  <c r="M241"/>
  <c r="N241"/>
  <c r="O241"/>
  <c r="P241"/>
  <c r="F241" i="11" s="1"/>
  <c r="Q241" i="7"/>
  <c r="R241"/>
  <c r="S241"/>
  <c r="G241" i="11" s="1"/>
  <c r="T241" i="7"/>
  <c r="U241"/>
  <c r="V241"/>
  <c r="W241"/>
  <c r="I241" i="11" s="1"/>
  <c r="D242" i="7"/>
  <c r="E242"/>
  <c r="D242" i="11" s="1"/>
  <c r="F242" i="7"/>
  <c r="G242"/>
  <c r="H242"/>
  <c r="E242" i="11" s="1"/>
  <c r="I242" i="7"/>
  <c r="J242"/>
  <c r="K242"/>
  <c r="L242"/>
  <c r="M242"/>
  <c r="N242"/>
  <c r="O242"/>
  <c r="P242"/>
  <c r="F242" i="11" s="1"/>
  <c r="Q242" i="7"/>
  <c r="R242"/>
  <c r="S242"/>
  <c r="G242" i="11" s="1"/>
  <c r="T242" i="7"/>
  <c r="U242"/>
  <c r="V242"/>
  <c r="W242"/>
  <c r="I242" i="11" s="1"/>
  <c r="C242" i="7"/>
  <c r="C242" i="11" s="1"/>
  <c r="C240" i="7"/>
  <c r="C240" i="11" s="1"/>
  <c r="C238" i="7"/>
  <c r="C238" i="11" s="1"/>
  <c r="C236" i="7"/>
  <c r="C236" i="11" s="1"/>
  <c r="C234" i="7"/>
  <c r="C234" i="11" s="1"/>
  <c r="C232" i="7"/>
  <c r="C232" i="11" s="1"/>
  <c r="C230" i="7"/>
  <c r="C230" i="11" s="1"/>
  <c r="C228" i="7"/>
  <c r="C228" i="11" s="1"/>
  <c r="C226" i="7"/>
  <c r="C226" i="11" s="1"/>
  <c r="C224" i="7"/>
  <c r="C224" i="11" s="1"/>
  <c r="C222" i="7"/>
  <c r="C222" i="11" s="1"/>
  <c r="C220" i="7"/>
  <c r="C220" i="11" s="1"/>
  <c r="C218" i="7"/>
  <c r="C218" i="11" s="1"/>
  <c r="C216" i="7"/>
  <c r="C216" i="11" s="1"/>
  <c r="C214" i="7"/>
  <c r="C214" i="11" s="1"/>
  <c r="C212" i="7"/>
  <c r="C212" i="11" s="1"/>
  <c r="C210" i="7"/>
  <c r="C210" i="11" s="1"/>
  <c r="C208" i="7"/>
  <c r="C208" i="11" s="1"/>
  <c r="C206" i="7"/>
  <c r="C206" i="11" s="1"/>
  <c r="C204" i="7"/>
  <c r="C204" i="11" s="1"/>
  <c r="C202" i="7"/>
  <c r="C202" i="11" s="1"/>
  <c r="C200" i="7"/>
  <c r="C200" i="11" s="1"/>
  <c r="C198" i="7"/>
  <c r="C198" i="11" s="1"/>
  <c r="C196" i="7"/>
  <c r="C196" i="11" s="1"/>
  <c r="C194" i="7"/>
  <c r="C194" i="11" s="1"/>
  <c r="C192" i="7"/>
  <c r="C192" i="11" s="1"/>
  <c r="C190" i="7"/>
  <c r="C190" i="11" s="1"/>
  <c r="C241" i="7"/>
  <c r="C241" i="11" s="1"/>
  <c r="C239" i="7"/>
  <c r="C239" i="11" s="1"/>
  <c r="C237" i="7"/>
  <c r="C237" i="11" s="1"/>
  <c r="C235" i="7"/>
  <c r="C235" i="11" s="1"/>
  <c r="C233" i="7"/>
  <c r="C233" i="11" s="1"/>
  <c r="C231" i="7"/>
  <c r="C231" i="11" s="1"/>
  <c r="C229" i="7"/>
  <c r="C229" i="11" s="1"/>
  <c r="C227" i="7"/>
  <c r="C227" i="11" s="1"/>
  <c r="C225" i="7"/>
  <c r="C225" i="11" s="1"/>
  <c r="C223" i="7"/>
  <c r="C223" i="11" s="1"/>
  <c r="C221" i="7"/>
  <c r="C221" i="11" s="1"/>
  <c r="C219" i="7"/>
  <c r="C219" i="11" s="1"/>
  <c r="C217" i="7"/>
  <c r="C217" i="11" s="1"/>
  <c r="C215" i="7"/>
  <c r="C215" i="11" s="1"/>
  <c r="C213" i="7"/>
  <c r="C213" i="11" s="1"/>
  <c r="C211" i="7"/>
  <c r="C211" i="11" s="1"/>
  <c r="C209" i="7"/>
  <c r="C209" i="11" s="1"/>
  <c r="C207" i="7"/>
  <c r="C207" i="11" s="1"/>
  <c r="C205" i="7"/>
  <c r="C205" i="11" s="1"/>
  <c r="C203" i="7"/>
  <c r="C203" i="11" s="1"/>
  <c r="C201" i="7"/>
  <c r="C201" i="11" s="1"/>
  <c r="C199" i="7"/>
  <c r="C199" i="11" s="1"/>
  <c r="C197" i="7"/>
  <c r="C197" i="11" s="1"/>
  <c r="C195" i="7"/>
  <c r="C195" i="11" s="1"/>
  <c r="C193" i="7"/>
  <c r="C193" i="11" s="1"/>
  <c r="C191" i="7"/>
  <c r="C191" i="11" s="1"/>
  <c r="C189" i="7"/>
  <c r="C189" i="11" s="1"/>
  <c r="D127" i="7"/>
  <c r="E127"/>
  <c r="D127" i="11" s="1"/>
  <c r="F127" i="7"/>
  <c r="G127"/>
  <c r="H127"/>
  <c r="E127" i="11" s="1"/>
  <c r="I127" i="7"/>
  <c r="J127"/>
  <c r="K127"/>
  <c r="L127"/>
  <c r="M127"/>
  <c r="N127"/>
  <c r="O127"/>
  <c r="P127"/>
  <c r="F127" i="11" s="1"/>
  <c r="Q127" i="7"/>
  <c r="R127"/>
  <c r="S127"/>
  <c r="G127" i="11" s="1"/>
  <c r="T127" i="7"/>
  <c r="U127"/>
  <c r="V127"/>
  <c r="W127"/>
  <c r="I127" i="11" s="1"/>
  <c r="D128" i="7"/>
  <c r="E128"/>
  <c r="D128" i="11" s="1"/>
  <c r="F128" i="7"/>
  <c r="G128"/>
  <c r="H128"/>
  <c r="E128" i="11" s="1"/>
  <c r="I128" i="7"/>
  <c r="J128"/>
  <c r="K128"/>
  <c r="L128"/>
  <c r="M128"/>
  <c r="N128"/>
  <c r="O128"/>
  <c r="P128"/>
  <c r="F128" i="11" s="1"/>
  <c r="Q128" i="7"/>
  <c r="R128"/>
  <c r="S128"/>
  <c r="G128" i="11" s="1"/>
  <c r="T128" i="7"/>
  <c r="U128"/>
  <c r="V128"/>
  <c r="W128"/>
  <c r="I128" i="11" s="1"/>
  <c r="D129" i="7"/>
  <c r="E129"/>
  <c r="D129" i="11" s="1"/>
  <c r="F129" i="7"/>
  <c r="G129"/>
  <c r="H129"/>
  <c r="E129" i="11" s="1"/>
  <c r="I129" i="7"/>
  <c r="J129"/>
  <c r="K129"/>
  <c r="L129"/>
  <c r="M129"/>
  <c r="N129"/>
  <c r="O129"/>
  <c r="P129"/>
  <c r="F129" i="11" s="1"/>
  <c r="Q129" i="7"/>
  <c r="R129"/>
  <c r="S129"/>
  <c r="G129" i="11" s="1"/>
  <c r="T129" i="7"/>
  <c r="U129"/>
  <c r="V129"/>
  <c r="W129"/>
  <c r="I129" i="11" s="1"/>
  <c r="D130" i="7"/>
  <c r="E130"/>
  <c r="D130" i="11" s="1"/>
  <c r="F130" i="7"/>
  <c r="G130"/>
  <c r="H130"/>
  <c r="E130" i="11" s="1"/>
  <c r="I130" i="7"/>
  <c r="J130"/>
  <c r="K130"/>
  <c r="L130"/>
  <c r="M130"/>
  <c r="N130"/>
  <c r="O130"/>
  <c r="P130"/>
  <c r="F130" i="11" s="1"/>
  <c r="Q130" i="7"/>
  <c r="R130"/>
  <c r="S130"/>
  <c r="G130" i="11" s="1"/>
  <c r="T130" i="7"/>
  <c r="U130"/>
  <c r="V130"/>
  <c r="W130"/>
  <c r="I130" i="11" s="1"/>
  <c r="D131" i="7"/>
  <c r="E131"/>
  <c r="D131" i="11" s="1"/>
  <c r="F131" i="7"/>
  <c r="G131"/>
  <c r="H131"/>
  <c r="E131" i="11" s="1"/>
  <c r="I131" i="7"/>
  <c r="J131"/>
  <c r="K131"/>
  <c r="L131"/>
  <c r="M131"/>
  <c r="N131"/>
  <c r="O131"/>
  <c r="P131"/>
  <c r="F131" i="11" s="1"/>
  <c r="Q131" i="7"/>
  <c r="R131"/>
  <c r="S131"/>
  <c r="G131" i="11" s="1"/>
  <c r="T131" i="7"/>
  <c r="U131"/>
  <c r="V131"/>
  <c r="W131"/>
  <c r="I131" i="11" s="1"/>
  <c r="D132" i="7"/>
  <c r="E132"/>
  <c r="D132" i="11" s="1"/>
  <c r="F132" i="7"/>
  <c r="G132"/>
  <c r="H132"/>
  <c r="E132" i="11" s="1"/>
  <c r="I132" i="7"/>
  <c r="J132"/>
  <c r="K132"/>
  <c r="L132"/>
  <c r="M132"/>
  <c r="N132"/>
  <c r="O132"/>
  <c r="P132"/>
  <c r="F132" i="11" s="1"/>
  <c r="Q132" i="7"/>
  <c r="R132"/>
  <c r="S132"/>
  <c r="G132" i="11" s="1"/>
  <c r="T132" i="7"/>
  <c r="U132"/>
  <c r="V132"/>
  <c r="W132"/>
  <c r="I132" i="11" s="1"/>
  <c r="D133" i="7"/>
  <c r="E133"/>
  <c r="D133" i="11" s="1"/>
  <c r="F133" i="7"/>
  <c r="G133"/>
  <c r="H133"/>
  <c r="E133" i="11" s="1"/>
  <c r="I133" i="7"/>
  <c r="J133"/>
  <c r="K133"/>
  <c r="L133"/>
  <c r="M133"/>
  <c r="N133"/>
  <c r="O133"/>
  <c r="P133"/>
  <c r="F133" i="11" s="1"/>
  <c r="Q133" i="7"/>
  <c r="R133"/>
  <c r="S133"/>
  <c r="G133" i="11" s="1"/>
  <c r="T133" i="7"/>
  <c r="U133"/>
  <c r="V133"/>
  <c r="W133"/>
  <c r="I133" i="11" s="1"/>
  <c r="D134" i="7"/>
  <c r="E134"/>
  <c r="D134" i="11" s="1"/>
  <c r="F134" i="7"/>
  <c r="G134"/>
  <c r="H134"/>
  <c r="E134" i="11" s="1"/>
  <c r="I134" i="7"/>
  <c r="J134"/>
  <c r="K134"/>
  <c r="L134"/>
  <c r="M134"/>
  <c r="N134"/>
  <c r="O134"/>
  <c r="P134"/>
  <c r="F134" i="11" s="1"/>
  <c r="Q134" i="7"/>
  <c r="R134"/>
  <c r="S134"/>
  <c r="G134" i="11" s="1"/>
  <c r="T134" i="7"/>
  <c r="U134"/>
  <c r="V134"/>
  <c r="W134"/>
  <c r="I134" i="11" s="1"/>
  <c r="D135" i="7"/>
  <c r="E135"/>
  <c r="D135" i="11" s="1"/>
  <c r="F135" i="7"/>
  <c r="G135"/>
  <c r="H135"/>
  <c r="E135" i="11" s="1"/>
  <c r="I135" i="7"/>
  <c r="J135"/>
  <c r="K135"/>
  <c r="L135"/>
  <c r="M135"/>
  <c r="N135"/>
  <c r="O135"/>
  <c r="P135"/>
  <c r="F135" i="11" s="1"/>
  <c r="Q135" i="7"/>
  <c r="R135"/>
  <c r="S135"/>
  <c r="G135" i="11" s="1"/>
  <c r="T135" i="7"/>
  <c r="U135"/>
  <c r="V135"/>
  <c r="W135"/>
  <c r="I135" i="11" s="1"/>
  <c r="D136" i="7"/>
  <c r="E136"/>
  <c r="D136" i="11" s="1"/>
  <c r="F136" i="7"/>
  <c r="G136"/>
  <c r="H136"/>
  <c r="E136" i="11" s="1"/>
  <c r="I136" i="7"/>
  <c r="J136"/>
  <c r="K136"/>
  <c r="L136"/>
  <c r="M136"/>
  <c r="N136"/>
  <c r="O136"/>
  <c r="P136"/>
  <c r="F136" i="11" s="1"/>
  <c r="Q136" i="7"/>
  <c r="R136"/>
  <c r="S136"/>
  <c r="G136" i="11" s="1"/>
  <c r="T136" i="7"/>
  <c r="U136"/>
  <c r="V136"/>
  <c r="W136"/>
  <c r="I136" i="11" s="1"/>
  <c r="D137" i="7"/>
  <c r="E137"/>
  <c r="D137" i="11" s="1"/>
  <c r="F137" i="7"/>
  <c r="G137"/>
  <c r="H137"/>
  <c r="E137" i="11" s="1"/>
  <c r="I137" i="7"/>
  <c r="J137"/>
  <c r="K137"/>
  <c r="L137"/>
  <c r="M137"/>
  <c r="N137"/>
  <c r="O137"/>
  <c r="P137"/>
  <c r="F137" i="11" s="1"/>
  <c r="Q137" i="7"/>
  <c r="R137"/>
  <c r="S137"/>
  <c r="G137" i="11" s="1"/>
  <c r="T137" i="7"/>
  <c r="U137"/>
  <c r="V137"/>
  <c r="W137"/>
  <c r="I137" i="11" s="1"/>
  <c r="D138" i="7"/>
  <c r="E138"/>
  <c r="D138" i="11" s="1"/>
  <c r="F138" i="7"/>
  <c r="G138"/>
  <c r="H138"/>
  <c r="E138" i="11" s="1"/>
  <c r="I138" i="7"/>
  <c r="J138"/>
  <c r="K138"/>
  <c r="L138"/>
  <c r="M138"/>
  <c r="N138"/>
  <c r="O138"/>
  <c r="P138"/>
  <c r="F138" i="11" s="1"/>
  <c r="Q138" i="7"/>
  <c r="R138"/>
  <c r="S138"/>
  <c r="G138" i="11" s="1"/>
  <c r="T138" i="7"/>
  <c r="U138"/>
  <c r="V138"/>
  <c r="W138"/>
  <c r="I138" i="11" s="1"/>
  <c r="D139" i="7"/>
  <c r="E139"/>
  <c r="D139" i="11" s="1"/>
  <c r="F139" i="7"/>
  <c r="G139"/>
  <c r="H139"/>
  <c r="E139" i="11" s="1"/>
  <c r="I139" i="7"/>
  <c r="J139"/>
  <c r="K139"/>
  <c r="L139"/>
  <c r="M139"/>
  <c r="N139"/>
  <c r="O139"/>
  <c r="P139"/>
  <c r="F139" i="11" s="1"/>
  <c r="Q139" i="7"/>
  <c r="R139"/>
  <c r="S139"/>
  <c r="G139" i="11" s="1"/>
  <c r="T139" i="7"/>
  <c r="U139"/>
  <c r="V139"/>
  <c r="W139"/>
  <c r="I139" i="11" s="1"/>
  <c r="D140" i="7"/>
  <c r="E140"/>
  <c r="D140" i="11" s="1"/>
  <c r="F140" i="7"/>
  <c r="G140"/>
  <c r="H140"/>
  <c r="E140" i="11" s="1"/>
  <c r="I140" i="7"/>
  <c r="J140"/>
  <c r="K140"/>
  <c r="L140"/>
  <c r="M140"/>
  <c r="N140"/>
  <c r="O140"/>
  <c r="P140"/>
  <c r="F140" i="11" s="1"/>
  <c r="Q140" i="7"/>
  <c r="R140"/>
  <c r="S140"/>
  <c r="G140" i="11" s="1"/>
  <c r="T140" i="7"/>
  <c r="U140"/>
  <c r="V140"/>
  <c r="W140"/>
  <c r="I140" i="11" s="1"/>
  <c r="D141" i="7"/>
  <c r="E141"/>
  <c r="D141" i="11" s="1"/>
  <c r="F141" i="7"/>
  <c r="G141"/>
  <c r="H141"/>
  <c r="E141" i="11" s="1"/>
  <c r="I141" i="7"/>
  <c r="J141"/>
  <c r="K141"/>
  <c r="L141"/>
  <c r="M141"/>
  <c r="N141"/>
  <c r="O141"/>
  <c r="P141"/>
  <c r="F141" i="11" s="1"/>
  <c r="Q141" i="7"/>
  <c r="R141"/>
  <c r="S141"/>
  <c r="G141" i="11" s="1"/>
  <c r="T141" i="7"/>
  <c r="U141"/>
  <c r="V141"/>
  <c r="W141"/>
  <c r="I141" i="11" s="1"/>
  <c r="D142" i="7"/>
  <c r="E142"/>
  <c r="D142" i="11" s="1"/>
  <c r="F142" i="7"/>
  <c r="G142"/>
  <c r="H142"/>
  <c r="E142" i="11" s="1"/>
  <c r="I142" i="7"/>
  <c r="J142"/>
  <c r="K142"/>
  <c r="L142"/>
  <c r="M142"/>
  <c r="N142"/>
  <c r="O142"/>
  <c r="P142"/>
  <c r="F142" i="11" s="1"/>
  <c r="Q142" i="7"/>
  <c r="R142"/>
  <c r="S142"/>
  <c r="G142" i="11" s="1"/>
  <c r="T142" i="7"/>
  <c r="U142"/>
  <c r="V142"/>
  <c r="W142"/>
  <c r="I142" i="11" s="1"/>
  <c r="D143" i="7"/>
  <c r="E143"/>
  <c r="D143" i="11" s="1"/>
  <c r="F143" i="7"/>
  <c r="G143"/>
  <c r="H143"/>
  <c r="E143" i="11" s="1"/>
  <c r="I143" i="7"/>
  <c r="J143"/>
  <c r="K143"/>
  <c r="L143"/>
  <c r="M143"/>
  <c r="N143"/>
  <c r="O143"/>
  <c r="P143"/>
  <c r="F143" i="11" s="1"/>
  <c r="Q143" i="7"/>
  <c r="R143"/>
  <c r="S143"/>
  <c r="G143" i="11" s="1"/>
  <c r="T143" i="7"/>
  <c r="U143"/>
  <c r="V143"/>
  <c r="W143"/>
  <c r="I143" i="11" s="1"/>
  <c r="D144" i="7"/>
  <c r="E144"/>
  <c r="D144" i="11" s="1"/>
  <c r="F144" i="7"/>
  <c r="G144"/>
  <c r="H144"/>
  <c r="E144" i="11" s="1"/>
  <c r="I144" i="7"/>
  <c r="J144"/>
  <c r="K144"/>
  <c r="L144"/>
  <c r="M144"/>
  <c r="N144"/>
  <c r="O144"/>
  <c r="P144"/>
  <c r="F144" i="11" s="1"/>
  <c r="Q144" i="7"/>
  <c r="R144"/>
  <c r="S144"/>
  <c r="G144" i="11" s="1"/>
  <c r="T144" i="7"/>
  <c r="U144"/>
  <c r="V144"/>
  <c r="W144"/>
  <c r="I144" i="11" s="1"/>
  <c r="D145" i="7"/>
  <c r="E145"/>
  <c r="D145" i="11" s="1"/>
  <c r="F145" i="7"/>
  <c r="G145"/>
  <c r="H145"/>
  <c r="E145" i="11" s="1"/>
  <c r="I145" i="7"/>
  <c r="J145"/>
  <c r="K145"/>
  <c r="L145"/>
  <c r="M145"/>
  <c r="N145"/>
  <c r="O145"/>
  <c r="P145"/>
  <c r="F145" i="11" s="1"/>
  <c r="Q145" i="7"/>
  <c r="R145"/>
  <c r="S145"/>
  <c r="G145" i="11" s="1"/>
  <c r="T145" i="7"/>
  <c r="U145"/>
  <c r="V145"/>
  <c r="W145"/>
  <c r="I145" i="11" s="1"/>
  <c r="D146" i="7"/>
  <c r="E146"/>
  <c r="D146" i="11" s="1"/>
  <c r="F146" i="7"/>
  <c r="G146"/>
  <c r="H146"/>
  <c r="E146" i="11" s="1"/>
  <c r="I146" i="7"/>
  <c r="J146"/>
  <c r="K146"/>
  <c r="L146"/>
  <c r="M146"/>
  <c r="N146"/>
  <c r="O146"/>
  <c r="P146"/>
  <c r="F146" i="11" s="1"/>
  <c r="Q146" i="7"/>
  <c r="R146"/>
  <c r="S146"/>
  <c r="G146" i="11" s="1"/>
  <c r="T146" i="7"/>
  <c r="U146"/>
  <c r="V146"/>
  <c r="W146"/>
  <c r="I146" i="11" s="1"/>
  <c r="D147" i="7"/>
  <c r="E147"/>
  <c r="D147" i="11" s="1"/>
  <c r="F147" i="7"/>
  <c r="G147"/>
  <c r="H147"/>
  <c r="E147" i="11" s="1"/>
  <c r="I147" i="7"/>
  <c r="J147"/>
  <c r="K147"/>
  <c r="L147"/>
  <c r="M147"/>
  <c r="N147"/>
  <c r="O147"/>
  <c r="P147"/>
  <c r="F147" i="11" s="1"/>
  <c r="Q147" i="7"/>
  <c r="R147"/>
  <c r="S147"/>
  <c r="G147" i="11" s="1"/>
  <c r="T147" i="7"/>
  <c r="U147"/>
  <c r="V147"/>
  <c r="W147"/>
  <c r="I147" i="11" s="1"/>
  <c r="D148" i="7"/>
  <c r="E148"/>
  <c r="D148" i="11" s="1"/>
  <c r="F148" i="7"/>
  <c r="G148"/>
  <c r="H148"/>
  <c r="E148" i="11" s="1"/>
  <c r="I148" i="7"/>
  <c r="J148"/>
  <c r="K148"/>
  <c r="L148"/>
  <c r="M148"/>
  <c r="N148"/>
  <c r="O148"/>
  <c r="P148"/>
  <c r="F148" i="11" s="1"/>
  <c r="Q148" i="7"/>
  <c r="R148"/>
  <c r="S148"/>
  <c r="G148" i="11" s="1"/>
  <c r="T148" i="7"/>
  <c r="U148"/>
  <c r="V148"/>
  <c r="W148"/>
  <c r="I148" i="11" s="1"/>
  <c r="D149" i="7"/>
  <c r="E149"/>
  <c r="D149" i="11" s="1"/>
  <c r="F149" i="7"/>
  <c r="G149"/>
  <c r="H149"/>
  <c r="E149" i="11" s="1"/>
  <c r="I149" i="7"/>
  <c r="J149"/>
  <c r="K149"/>
  <c r="L149"/>
  <c r="M149"/>
  <c r="N149"/>
  <c r="O149"/>
  <c r="P149"/>
  <c r="F149" i="11" s="1"/>
  <c r="Q149" i="7"/>
  <c r="R149"/>
  <c r="S149"/>
  <c r="G149" i="11" s="1"/>
  <c r="T149" i="7"/>
  <c r="U149"/>
  <c r="V149"/>
  <c r="W149"/>
  <c r="I149" i="11" s="1"/>
  <c r="D150" i="7"/>
  <c r="E150"/>
  <c r="D150" i="11" s="1"/>
  <c r="F150" i="7"/>
  <c r="G150"/>
  <c r="H150"/>
  <c r="E150" i="11" s="1"/>
  <c r="I150" i="7"/>
  <c r="J150"/>
  <c r="K150"/>
  <c r="L150"/>
  <c r="M150"/>
  <c r="N150"/>
  <c r="O150"/>
  <c r="P150"/>
  <c r="F150" i="11" s="1"/>
  <c r="Q150" i="7"/>
  <c r="R150"/>
  <c r="S150"/>
  <c r="G150" i="11" s="1"/>
  <c r="T150" i="7"/>
  <c r="U150"/>
  <c r="V150"/>
  <c r="W150"/>
  <c r="I150" i="11" s="1"/>
  <c r="D151" i="7"/>
  <c r="E151"/>
  <c r="D151" i="11" s="1"/>
  <c r="F151" i="7"/>
  <c r="G151"/>
  <c r="H151"/>
  <c r="E151" i="11" s="1"/>
  <c r="I151" i="7"/>
  <c r="J151"/>
  <c r="K151"/>
  <c r="L151"/>
  <c r="M151"/>
  <c r="N151"/>
  <c r="O151"/>
  <c r="P151"/>
  <c r="F151" i="11" s="1"/>
  <c r="Q151" i="7"/>
  <c r="R151"/>
  <c r="S151"/>
  <c r="G151" i="11" s="1"/>
  <c r="T151" i="7"/>
  <c r="U151"/>
  <c r="V151"/>
  <c r="W151"/>
  <c r="I151" i="11" s="1"/>
  <c r="D152" i="7"/>
  <c r="E152"/>
  <c r="D152" i="11" s="1"/>
  <c r="F152" i="7"/>
  <c r="G152"/>
  <c r="H152"/>
  <c r="E152" i="11" s="1"/>
  <c r="I152" i="7"/>
  <c r="J152"/>
  <c r="K152"/>
  <c r="L152"/>
  <c r="M152"/>
  <c r="N152"/>
  <c r="O152"/>
  <c r="P152"/>
  <c r="F152" i="11" s="1"/>
  <c r="Q152" i="7"/>
  <c r="R152"/>
  <c r="S152"/>
  <c r="G152" i="11" s="1"/>
  <c r="T152" i="7"/>
  <c r="U152"/>
  <c r="V152"/>
  <c r="W152"/>
  <c r="I152" i="11" s="1"/>
  <c r="D153" i="7"/>
  <c r="E153"/>
  <c r="D153" i="11" s="1"/>
  <c r="F153" i="7"/>
  <c r="G153"/>
  <c r="H153"/>
  <c r="E153" i="11" s="1"/>
  <c r="I153" i="7"/>
  <c r="J153"/>
  <c r="K153"/>
  <c r="L153"/>
  <c r="M153"/>
  <c r="N153"/>
  <c r="O153"/>
  <c r="P153"/>
  <c r="F153" i="11" s="1"/>
  <c r="Q153" i="7"/>
  <c r="R153"/>
  <c r="S153"/>
  <c r="G153" i="11" s="1"/>
  <c r="T153" i="7"/>
  <c r="U153"/>
  <c r="V153"/>
  <c r="W153"/>
  <c r="I153" i="11" s="1"/>
  <c r="D154" i="7"/>
  <c r="E154"/>
  <c r="D154" i="11" s="1"/>
  <c r="F154" i="7"/>
  <c r="G154"/>
  <c r="H154"/>
  <c r="E154" i="11" s="1"/>
  <c r="I154" i="7"/>
  <c r="J154"/>
  <c r="K154"/>
  <c r="L154"/>
  <c r="M154"/>
  <c r="N154"/>
  <c r="O154"/>
  <c r="P154"/>
  <c r="F154" i="11" s="1"/>
  <c r="Q154" i="7"/>
  <c r="R154"/>
  <c r="S154"/>
  <c r="G154" i="11" s="1"/>
  <c r="T154" i="7"/>
  <c r="U154"/>
  <c r="V154"/>
  <c r="W154"/>
  <c r="I154" i="11" s="1"/>
  <c r="D155" i="7"/>
  <c r="E155"/>
  <c r="D155" i="11" s="1"/>
  <c r="F155" i="7"/>
  <c r="G155"/>
  <c r="H155"/>
  <c r="E155" i="11" s="1"/>
  <c r="I155" i="7"/>
  <c r="J155"/>
  <c r="K155"/>
  <c r="L155"/>
  <c r="M155"/>
  <c r="N155"/>
  <c r="O155"/>
  <c r="P155"/>
  <c r="F155" i="11" s="1"/>
  <c r="Q155" i="7"/>
  <c r="R155"/>
  <c r="S155"/>
  <c r="G155" i="11" s="1"/>
  <c r="T155" i="7"/>
  <c r="U155"/>
  <c r="V155"/>
  <c r="W155"/>
  <c r="I155" i="11" s="1"/>
  <c r="D156" i="7"/>
  <c r="E156"/>
  <c r="D156" i="11" s="1"/>
  <c r="F156" i="7"/>
  <c r="G156"/>
  <c r="H156"/>
  <c r="E156" i="11" s="1"/>
  <c r="I156" i="7"/>
  <c r="J156"/>
  <c r="K156"/>
  <c r="L156"/>
  <c r="M156"/>
  <c r="N156"/>
  <c r="O156"/>
  <c r="P156"/>
  <c r="F156" i="11" s="1"/>
  <c r="Q156" i="7"/>
  <c r="R156"/>
  <c r="S156"/>
  <c r="G156" i="11" s="1"/>
  <c r="T156" i="7"/>
  <c r="U156"/>
  <c r="V156"/>
  <c r="W156"/>
  <c r="I156" i="11" s="1"/>
  <c r="D157" i="7"/>
  <c r="E157"/>
  <c r="D157" i="11" s="1"/>
  <c r="F157" i="7"/>
  <c r="G157"/>
  <c r="H157"/>
  <c r="E157" i="11" s="1"/>
  <c r="I157" i="7"/>
  <c r="J157"/>
  <c r="K157"/>
  <c r="L157"/>
  <c r="M157"/>
  <c r="N157"/>
  <c r="O157"/>
  <c r="P157"/>
  <c r="F157" i="11" s="1"/>
  <c r="Q157" i="7"/>
  <c r="R157"/>
  <c r="S157"/>
  <c r="G157" i="11" s="1"/>
  <c r="T157" i="7"/>
  <c r="U157"/>
  <c r="V157"/>
  <c r="W157"/>
  <c r="I157" i="11" s="1"/>
  <c r="D158" i="7"/>
  <c r="E158"/>
  <c r="D158" i="11" s="1"/>
  <c r="F158" i="7"/>
  <c r="G158"/>
  <c r="H158"/>
  <c r="E158" i="11" s="1"/>
  <c r="I158" i="7"/>
  <c r="J158"/>
  <c r="K158"/>
  <c r="L158"/>
  <c r="M158"/>
  <c r="N158"/>
  <c r="O158"/>
  <c r="P158"/>
  <c r="F158" i="11" s="1"/>
  <c r="Q158" i="7"/>
  <c r="R158"/>
  <c r="S158"/>
  <c r="G158" i="11" s="1"/>
  <c r="T158" i="7"/>
  <c r="U158"/>
  <c r="V158"/>
  <c r="W158"/>
  <c r="I158" i="11" s="1"/>
  <c r="D159" i="7"/>
  <c r="E159"/>
  <c r="D159" i="11" s="1"/>
  <c r="F159" i="7"/>
  <c r="G159"/>
  <c r="H159"/>
  <c r="E159" i="11" s="1"/>
  <c r="I159" i="7"/>
  <c r="J159"/>
  <c r="K159"/>
  <c r="L159"/>
  <c r="M159"/>
  <c r="N159"/>
  <c r="O159"/>
  <c r="P159"/>
  <c r="F159" i="11" s="1"/>
  <c r="Q159" i="7"/>
  <c r="R159"/>
  <c r="S159"/>
  <c r="G159" i="11" s="1"/>
  <c r="T159" i="7"/>
  <c r="U159"/>
  <c r="V159"/>
  <c r="W159"/>
  <c r="I159" i="11" s="1"/>
  <c r="D160" i="7"/>
  <c r="E160"/>
  <c r="D160" i="11" s="1"/>
  <c r="F160" i="7"/>
  <c r="G160"/>
  <c r="H160"/>
  <c r="E160" i="11" s="1"/>
  <c r="I160" i="7"/>
  <c r="J160"/>
  <c r="K160"/>
  <c r="L160"/>
  <c r="M160"/>
  <c r="N160"/>
  <c r="O160"/>
  <c r="P160"/>
  <c r="F160" i="11" s="1"/>
  <c r="Q160" i="7"/>
  <c r="R160"/>
  <c r="S160"/>
  <c r="G160" i="11" s="1"/>
  <c r="T160" i="7"/>
  <c r="U160"/>
  <c r="V160"/>
  <c r="W160"/>
  <c r="I160" i="11" s="1"/>
  <c r="D161" i="7"/>
  <c r="E161"/>
  <c r="D161" i="11" s="1"/>
  <c r="F161" i="7"/>
  <c r="G161"/>
  <c r="H161"/>
  <c r="E161" i="11" s="1"/>
  <c r="I161" i="7"/>
  <c r="J161"/>
  <c r="K161"/>
  <c r="L161"/>
  <c r="M161"/>
  <c r="N161"/>
  <c r="O161"/>
  <c r="P161"/>
  <c r="F161" i="11" s="1"/>
  <c r="Q161" i="7"/>
  <c r="R161"/>
  <c r="S161"/>
  <c r="G161" i="11" s="1"/>
  <c r="T161" i="7"/>
  <c r="U161"/>
  <c r="V161"/>
  <c r="W161"/>
  <c r="I161" i="11" s="1"/>
  <c r="D162" i="7"/>
  <c r="E162"/>
  <c r="D162" i="11" s="1"/>
  <c r="F162" i="7"/>
  <c r="G162"/>
  <c r="H162"/>
  <c r="E162" i="11" s="1"/>
  <c r="I162" i="7"/>
  <c r="J162"/>
  <c r="K162"/>
  <c r="L162"/>
  <c r="M162"/>
  <c r="N162"/>
  <c r="O162"/>
  <c r="P162"/>
  <c r="F162" i="11" s="1"/>
  <c r="Q162" i="7"/>
  <c r="R162"/>
  <c r="S162"/>
  <c r="G162" i="11" s="1"/>
  <c r="T162" i="7"/>
  <c r="U162"/>
  <c r="V162"/>
  <c r="W162"/>
  <c r="I162" i="11" s="1"/>
  <c r="D163" i="7"/>
  <c r="E163"/>
  <c r="D163" i="11" s="1"/>
  <c r="F163" i="7"/>
  <c r="G163"/>
  <c r="H163"/>
  <c r="E163" i="11" s="1"/>
  <c r="I163" i="7"/>
  <c r="J163"/>
  <c r="K163"/>
  <c r="L163"/>
  <c r="M163"/>
  <c r="N163"/>
  <c r="O163"/>
  <c r="P163"/>
  <c r="F163" i="11" s="1"/>
  <c r="Q163" i="7"/>
  <c r="R163"/>
  <c r="S163"/>
  <c r="G163" i="11" s="1"/>
  <c r="T163" i="7"/>
  <c r="U163"/>
  <c r="V163"/>
  <c r="W163"/>
  <c r="I163" i="11" s="1"/>
  <c r="D164" i="7"/>
  <c r="E164"/>
  <c r="D164" i="11" s="1"/>
  <c r="F164" i="7"/>
  <c r="G164"/>
  <c r="H164"/>
  <c r="E164" i="11" s="1"/>
  <c r="I164" i="7"/>
  <c r="J164"/>
  <c r="K164"/>
  <c r="L164"/>
  <c r="M164"/>
  <c r="N164"/>
  <c r="O164"/>
  <c r="P164"/>
  <c r="F164" i="11" s="1"/>
  <c r="Q164" i="7"/>
  <c r="R164"/>
  <c r="S164"/>
  <c r="G164" i="11" s="1"/>
  <c r="T164" i="7"/>
  <c r="U164"/>
  <c r="V164"/>
  <c r="W164"/>
  <c r="I164" i="11" s="1"/>
  <c r="D165" i="7"/>
  <c r="E165"/>
  <c r="D165" i="11" s="1"/>
  <c r="F165" i="7"/>
  <c r="G165"/>
  <c r="H165"/>
  <c r="E165" i="11" s="1"/>
  <c r="I165" i="7"/>
  <c r="J165"/>
  <c r="K165"/>
  <c r="L165"/>
  <c r="M165"/>
  <c r="N165"/>
  <c r="O165"/>
  <c r="P165"/>
  <c r="F165" i="11" s="1"/>
  <c r="Q165" i="7"/>
  <c r="R165"/>
  <c r="S165"/>
  <c r="G165" i="11" s="1"/>
  <c r="T165" i="7"/>
  <c r="U165"/>
  <c r="V165"/>
  <c r="W165"/>
  <c r="I165" i="11" s="1"/>
  <c r="D166" i="7"/>
  <c r="E166"/>
  <c r="D166" i="11" s="1"/>
  <c r="F166" i="7"/>
  <c r="G166"/>
  <c r="H166"/>
  <c r="E166" i="11" s="1"/>
  <c r="I166" i="7"/>
  <c r="J166"/>
  <c r="K166"/>
  <c r="L166"/>
  <c r="M166"/>
  <c r="N166"/>
  <c r="O166"/>
  <c r="P166"/>
  <c r="F166" i="11" s="1"/>
  <c r="Q166" i="7"/>
  <c r="R166"/>
  <c r="S166"/>
  <c r="G166" i="11" s="1"/>
  <c r="T166" i="7"/>
  <c r="U166"/>
  <c r="V166"/>
  <c r="W166"/>
  <c r="I166" i="11" s="1"/>
  <c r="D167" i="7"/>
  <c r="E167"/>
  <c r="D167" i="11" s="1"/>
  <c r="F167" i="7"/>
  <c r="G167"/>
  <c r="H167"/>
  <c r="E167" i="11" s="1"/>
  <c r="I167" i="7"/>
  <c r="J167"/>
  <c r="K167"/>
  <c r="L167"/>
  <c r="M167"/>
  <c r="N167"/>
  <c r="O167"/>
  <c r="P167"/>
  <c r="F167" i="11" s="1"/>
  <c r="Q167" i="7"/>
  <c r="R167"/>
  <c r="S167"/>
  <c r="G167" i="11" s="1"/>
  <c r="T167" i="7"/>
  <c r="U167"/>
  <c r="V167"/>
  <c r="W167"/>
  <c r="I167" i="11" s="1"/>
  <c r="D168" i="7"/>
  <c r="E168"/>
  <c r="D168" i="11" s="1"/>
  <c r="F168" i="7"/>
  <c r="G168"/>
  <c r="H168"/>
  <c r="E168" i="11" s="1"/>
  <c r="I168" i="7"/>
  <c r="J168"/>
  <c r="K168"/>
  <c r="L168"/>
  <c r="M168"/>
  <c r="N168"/>
  <c r="O168"/>
  <c r="P168"/>
  <c r="F168" i="11" s="1"/>
  <c r="Q168" i="7"/>
  <c r="R168"/>
  <c r="S168"/>
  <c r="G168" i="11" s="1"/>
  <c r="T168" i="7"/>
  <c r="U168"/>
  <c r="V168"/>
  <c r="W168"/>
  <c r="I168" i="11" s="1"/>
  <c r="D169" i="7"/>
  <c r="E169"/>
  <c r="D169" i="11" s="1"/>
  <c r="F169" i="7"/>
  <c r="G169"/>
  <c r="H169"/>
  <c r="E169" i="11" s="1"/>
  <c r="I169" i="7"/>
  <c r="J169"/>
  <c r="K169"/>
  <c r="L169"/>
  <c r="M169"/>
  <c r="N169"/>
  <c r="O169"/>
  <c r="P169"/>
  <c r="F169" i="11" s="1"/>
  <c r="Q169" i="7"/>
  <c r="R169"/>
  <c r="S169"/>
  <c r="G169" i="11" s="1"/>
  <c r="T169" i="7"/>
  <c r="U169"/>
  <c r="V169"/>
  <c r="W169"/>
  <c r="I169" i="11" s="1"/>
  <c r="D170" i="7"/>
  <c r="E170"/>
  <c r="D170" i="11" s="1"/>
  <c r="F170" i="7"/>
  <c r="G170"/>
  <c r="H170"/>
  <c r="E170" i="11" s="1"/>
  <c r="I170" i="7"/>
  <c r="J170"/>
  <c r="K170"/>
  <c r="L170"/>
  <c r="M170"/>
  <c r="N170"/>
  <c r="O170"/>
  <c r="P170"/>
  <c r="F170" i="11" s="1"/>
  <c r="Q170" i="7"/>
  <c r="R170"/>
  <c r="S170"/>
  <c r="G170" i="11" s="1"/>
  <c r="T170" i="7"/>
  <c r="U170"/>
  <c r="V170"/>
  <c r="W170"/>
  <c r="I170" i="11" s="1"/>
  <c r="D171" i="7"/>
  <c r="E171"/>
  <c r="D171" i="11" s="1"/>
  <c r="F171" i="7"/>
  <c r="G171"/>
  <c r="H171"/>
  <c r="E171" i="11" s="1"/>
  <c r="I171" i="7"/>
  <c r="J171"/>
  <c r="K171"/>
  <c r="L171"/>
  <c r="M171"/>
  <c r="N171"/>
  <c r="O171"/>
  <c r="P171"/>
  <c r="F171" i="11" s="1"/>
  <c r="Q171" i="7"/>
  <c r="R171"/>
  <c r="S171"/>
  <c r="G171" i="11" s="1"/>
  <c r="T171" i="7"/>
  <c r="U171"/>
  <c r="V171"/>
  <c r="W171"/>
  <c r="I171" i="11" s="1"/>
  <c r="D172" i="7"/>
  <c r="E172"/>
  <c r="D172" i="11" s="1"/>
  <c r="F172" i="7"/>
  <c r="G172"/>
  <c r="H172"/>
  <c r="E172" i="11" s="1"/>
  <c r="I172" i="7"/>
  <c r="J172"/>
  <c r="K172"/>
  <c r="L172"/>
  <c r="M172"/>
  <c r="N172"/>
  <c r="O172"/>
  <c r="P172"/>
  <c r="F172" i="11" s="1"/>
  <c r="Q172" i="7"/>
  <c r="R172"/>
  <c r="S172"/>
  <c r="G172" i="11" s="1"/>
  <c r="T172" i="7"/>
  <c r="U172"/>
  <c r="V172"/>
  <c r="W172"/>
  <c r="I172" i="11" s="1"/>
  <c r="D173" i="7"/>
  <c r="E173"/>
  <c r="D173" i="11" s="1"/>
  <c r="F173" i="7"/>
  <c r="G173"/>
  <c r="H173"/>
  <c r="E173" i="11" s="1"/>
  <c r="I173" i="7"/>
  <c r="J173"/>
  <c r="K173"/>
  <c r="L173"/>
  <c r="M173"/>
  <c r="N173"/>
  <c r="O173"/>
  <c r="P173"/>
  <c r="F173" i="11" s="1"/>
  <c r="Q173" i="7"/>
  <c r="R173"/>
  <c r="S173"/>
  <c r="G173" i="11" s="1"/>
  <c r="T173" i="7"/>
  <c r="U173"/>
  <c r="V173"/>
  <c r="W173"/>
  <c r="I173" i="11" s="1"/>
  <c r="D174" i="7"/>
  <c r="E174"/>
  <c r="D174" i="11" s="1"/>
  <c r="F174" i="7"/>
  <c r="G174"/>
  <c r="H174"/>
  <c r="E174" i="11" s="1"/>
  <c r="I174" i="7"/>
  <c r="J174"/>
  <c r="K174"/>
  <c r="L174"/>
  <c r="M174"/>
  <c r="N174"/>
  <c r="O174"/>
  <c r="P174"/>
  <c r="F174" i="11" s="1"/>
  <c r="Q174" i="7"/>
  <c r="R174"/>
  <c r="S174"/>
  <c r="G174" i="11" s="1"/>
  <c r="T174" i="7"/>
  <c r="U174"/>
  <c r="V174"/>
  <c r="W174"/>
  <c r="I174" i="11" s="1"/>
  <c r="D175" i="7"/>
  <c r="E175"/>
  <c r="D175" i="11" s="1"/>
  <c r="F175" i="7"/>
  <c r="G175"/>
  <c r="H175"/>
  <c r="E175" i="11" s="1"/>
  <c r="I175" i="7"/>
  <c r="J175"/>
  <c r="K175"/>
  <c r="L175"/>
  <c r="M175"/>
  <c r="N175"/>
  <c r="O175"/>
  <c r="P175"/>
  <c r="F175" i="11" s="1"/>
  <c r="Q175" i="7"/>
  <c r="R175"/>
  <c r="S175"/>
  <c r="G175" i="11" s="1"/>
  <c r="T175" i="7"/>
  <c r="U175"/>
  <c r="V175"/>
  <c r="W175"/>
  <c r="I175" i="11" s="1"/>
  <c r="D176" i="7"/>
  <c r="E176"/>
  <c r="D176" i="11" s="1"/>
  <c r="F176" i="7"/>
  <c r="G176"/>
  <c r="H176"/>
  <c r="E176" i="11" s="1"/>
  <c r="I176" i="7"/>
  <c r="J176"/>
  <c r="K176"/>
  <c r="L176"/>
  <c r="M176"/>
  <c r="N176"/>
  <c r="O176"/>
  <c r="P176"/>
  <c r="F176" i="11" s="1"/>
  <c r="Q176" i="7"/>
  <c r="R176"/>
  <c r="S176"/>
  <c r="G176" i="11" s="1"/>
  <c r="T176" i="7"/>
  <c r="U176"/>
  <c r="V176"/>
  <c r="W176"/>
  <c r="I176" i="11" s="1"/>
  <c r="D177" i="7"/>
  <c r="E177"/>
  <c r="D177" i="11" s="1"/>
  <c r="F177" i="7"/>
  <c r="G177"/>
  <c r="H177"/>
  <c r="E177" i="11" s="1"/>
  <c r="I177" i="7"/>
  <c r="J177"/>
  <c r="K177"/>
  <c r="L177"/>
  <c r="M177"/>
  <c r="N177"/>
  <c r="O177"/>
  <c r="P177"/>
  <c r="F177" i="11" s="1"/>
  <c r="Q177" i="7"/>
  <c r="R177"/>
  <c r="S177"/>
  <c r="G177" i="11" s="1"/>
  <c r="T177" i="7"/>
  <c r="U177"/>
  <c r="V177"/>
  <c r="W177"/>
  <c r="I177" i="11" s="1"/>
  <c r="D178" i="7"/>
  <c r="E178"/>
  <c r="D178" i="11" s="1"/>
  <c r="F178" i="7"/>
  <c r="G178"/>
  <c r="H178"/>
  <c r="E178" i="11" s="1"/>
  <c r="I178" i="7"/>
  <c r="J178"/>
  <c r="K178"/>
  <c r="L178"/>
  <c r="M178"/>
  <c r="N178"/>
  <c r="O178"/>
  <c r="P178"/>
  <c r="F178" i="11" s="1"/>
  <c r="Q178" i="7"/>
  <c r="R178"/>
  <c r="S178"/>
  <c r="G178" i="11" s="1"/>
  <c r="T178" i="7"/>
  <c r="U178"/>
  <c r="V178"/>
  <c r="W178"/>
  <c r="I178" i="11" s="1"/>
  <c r="D179" i="7"/>
  <c r="E179"/>
  <c r="D179" i="11" s="1"/>
  <c r="F179" i="7"/>
  <c r="G179"/>
  <c r="H179"/>
  <c r="E179" i="11" s="1"/>
  <c r="I179" i="7"/>
  <c r="J179"/>
  <c r="K179"/>
  <c r="L179"/>
  <c r="M179"/>
  <c r="N179"/>
  <c r="O179"/>
  <c r="P179"/>
  <c r="F179" i="11" s="1"/>
  <c r="Q179" i="7"/>
  <c r="R179"/>
  <c r="S179"/>
  <c r="G179" i="11" s="1"/>
  <c r="T179" i="7"/>
  <c r="U179"/>
  <c r="V179"/>
  <c r="W179"/>
  <c r="I179" i="11" s="1"/>
  <c r="D180" i="7"/>
  <c r="E180"/>
  <c r="D180" i="11" s="1"/>
  <c r="F180" i="7"/>
  <c r="G180"/>
  <c r="H180"/>
  <c r="E180" i="11" s="1"/>
  <c r="I180" i="7"/>
  <c r="J180"/>
  <c r="K180"/>
  <c r="L180"/>
  <c r="M180"/>
  <c r="N180"/>
  <c r="O180"/>
  <c r="P180"/>
  <c r="F180" i="11" s="1"/>
  <c r="Q180" i="7"/>
  <c r="R180"/>
  <c r="S180"/>
  <c r="G180" i="11" s="1"/>
  <c r="T180" i="7"/>
  <c r="U180"/>
  <c r="V180"/>
  <c r="W180"/>
  <c r="I180" i="11" s="1"/>
  <c r="D181" i="7"/>
  <c r="E181"/>
  <c r="D181" i="11" s="1"/>
  <c r="F181" i="7"/>
  <c r="G181"/>
  <c r="H181"/>
  <c r="E181" i="11" s="1"/>
  <c r="I181" i="7"/>
  <c r="J181"/>
  <c r="K181"/>
  <c r="L181"/>
  <c r="M181"/>
  <c r="N181"/>
  <c r="O181"/>
  <c r="P181"/>
  <c r="F181" i="11" s="1"/>
  <c r="Q181" i="7"/>
  <c r="R181"/>
  <c r="S181"/>
  <c r="G181" i="11" s="1"/>
  <c r="T181" i="7"/>
  <c r="U181"/>
  <c r="V181"/>
  <c r="W181"/>
  <c r="I181" i="11" s="1"/>
  <c r="D182" i="7"/>
  <c r="E182"/>
  <c r="D182" i="11" s="1"/>
  <c r="F182" i="7"/>
  <c r="G182"/>
  <c r="H182"/>
  <c r="E182" i="11" s="1"/>
  <c r="I182" i="7"/>
  <c r="J182"/>
  <c r="K182"/>
  <c r="L182"/>
  <c r="M182"/>
  <c r="N182"/>
  <c r="O182"/>
  <c r="P182"/>
  <c r="F182" i="11" s="1"/>
  <c r="Q182" i="7"/>
  <c r="R182"/>
  <c r="S182"/>
  <c r="G182" i="11" s="1"/>
  <c r="T182" i="7"/>
  <c r="U182"/>
  <c r="V182"/>
  <c r="W182"/>
  <c r="I182" i="11" s="1"/>
  <c r="D183" i="7"/>
  <c r="E183"/>
  <c r="D183" i="11" s="1"/>
  <c r="F183" i="7"/>
  <c r="G183"/>
  <c r="H183"/>
  <c r="E183" i="11" s="1"/>
  <c r="I183" i="7"/>
  <c r="J183"/>
  <c r="K183"/>
  <c r="L183"/>
  <c r="M183"/>
  <c r="N183"/>
  <c r="O183"/>
  <c r="P183"/>
  <c r="F183" i="11" s="1"/>
  <c r="Q183" i="7"/>
  <c r="R183"/>
  <c r="S183"/>
  <c r="G183" i="11" s="1"/>
  <c r="T183" i="7"/>
  <c r="U183"/>
  <c r="V183"/>
  <c r="W183"/>
  <c r="I183" i="11" s="1"/>
  <c r="D184" i="7"/>
  <c r="E184"/>
  <c r="D184" i="11" s="1"/>
  <c r="F184" i="7"/>
  <c r="G184"/>
  <c r="H184"/>
  <c r="E184" i="11" s="1"/>
  <c r="I184" i="7"/>
  <c r="J184"/>
  <c r="K184"/>
  <c r="L184"/>
  <c r="M184"/>
  <c r="N184"/>
  <c r="O184"/>
  <c r="P184"/>
  <c r="F184" i="11" s="1"/>
  <c r="Q184" i="7"/>
  <c r="R184"/>
  <c r="S184"/>
  <c r="G184" i="11" s="1"/>
  <c r="T184" i="7"/>
  <c r="U184"/>
  <c r="V184"/>
  <c r="W184"/>
  <c r="I184" i="11" s="1"/>
  <c r="D185" i="7"/>
  <c r="E185"/>
  <c r="D185" i="11" s="1"/>
  <c r="F185" i="7"/>
  <c r="G185"/>
  <c r="H185"/>
  <c r="E185" i="11" s="1"/>
  <c r="I185" i="7"/>
  <c r="J185"/>
  <c r="K185"/>
  <c r="L185"/>
  <c r="M185"/>
  <c r="N185"/>
  <c r="O185"/>
  <c r="P185"/>
  <c r="F185" i="11" s="1"/>
  <c r="Q185" i="7"/>
  <c r="R185"/>
  <c r="S185"/>
  <c r="G185" i="11" s="1"/>
  <c r="T185" i="7"/>
  <c r="U185"/>
  <c r="V185"/>
  <c r="W185"/>
  <c r="I185" i="11" s="1"/>
  <c r="D186" i="7"/>
  <c r="E186"/>
  <c r="D186" i="11" s="1"/>
  <c r="F186" i="7"/>
  <c r="G186"/>
  <c r="H186"/>
  <c r="E186" i="11" s="1"/>
  <c r="I186" i="7"/>
  <c r="J186"/>
  <c r="K186"/>
  <c r="L186"/>
  <c r="M186"/>
  <c r="N186"/>
  <c r="O186"/>
  <c r="P186"/>
  <c r="F186" i="11" s="1"/>
  <c r="Q186" i="7"/>
  <c r="R186"/>
  <c r="S186"/>
  <c r="G186" i="11" s="1"/>
  <c r="T186" i="7"/>
  <c r="U186"/>
  <c r="V186"/>
  <c r="W186"/>
  <c r="I186" i="11" s="1"/>
  <c r="D187" i="7"/>
  <c r="E187"/>
  <c r="D187" i="11" s="1"/>
  <c r="F187" i="7"/>
  <c r="G187"/>
  <c r="H187"/>
  <c r="E187" i="11" s="1"/>
  <c r="I187" i="7"/>
  <c r="J187"/>
  <c r="K187"/>
  <c r="L187"/>
  <c r="M187"/>
  <c r="N187"/>
  <c r="O187"/>
  <c r="P187"/>
  <c r="F187" i="11" s="1"/>
  <c r="Q187" i="7"/>
  <c r="R187"/>
  <c r="S187"/>
  <c r="G187" i="11" s="1"/>
  <c r="T187" i="7"/>
  <c r="U187"/>
  <c r="V187"/>
  <c r="W187"/>
  <c r="I187" i="11" s="1"/>
  <c r="D188" i="7"/>
  <c r="E188"/>
  <c r="D188" i="11" s="1"/>
  <c r="F188" i="7"/>
  <c r="G188"/>
  <c r="H188"/>
  <c r="E188" i="11" s="1"/>
  <c r="I188" i="7"/>
  <c r="J188"/>
  <c r="K188"/>
  <c r="L188"/>
  <c r="M188"/>
  <c r="N188"/>
  <c r="O188"/>
  <c r="P188"/>
  <c r="F188" i="11" s="1"/>
  <c r="Q188" i="7"/>
  <c r="R188"/>
  <c r="S188"/>
  <c r="G188" i="11" s="1"/>
  <c r="T188" i="7"/>
  <c r="U188"/>
  <c r="V188"/>
  <c r="W188"/>
  <c r="I188" i="11" s="1"/>
  <c r="C188" i="7"/>
  <c r="C188" i="11" s="1"/>
  <c r="C186" i="7"/>
  <c r="C186" i="11" s="1"/>
  <c r="C184" i="7"/>
  <c r="C184" i="11" s="1"/>
  <c r="C182" i="7"/>
  <c r="C182" i="11" s="1"/>
  <c r="C180" i="7"/>
  <c r="C180" i="11" s="1"/>
  <c r="C178" i="7"/>
  <c r="C178" i="11" s="1"/>
  <c r="C176" i="7"/>
  <c r="C176" i="11" s="1"/>
  <c r="C174" i="7"/>
  <c r="C174" i="11" s="1"/>
  <c r="C172" i="7"/>
  <c r="C172" i="11" s="1"/>
  <c r="C170" i="7"/>
  <c r="C170" i="11" s="1"/>
  <c r="C168" i="7"/>
  <c r="C168" i="11" s="1"/>
  <c r="C166" i="7"/>
  <c r="C166" i="11" s="1"/>
  <c r="C164" i="7"/>
  <c r="C164" i="11" s="1"/>
  <c r="C162" i="7"/>
  <c r="C162" i="11" s="1"/>
  <c r="C160" i="7"/>
  <c r="C160" i="11" s="1"/>
  <c r="C158" i="7"/>
  <c r="C158" i="11" s="1"/>
  <c r="C156" i="7"/>
  <c r="C156" i="11" s="1"/>
  <c r="C154" i="7"/>
  <c r="C154" i="11" s="1"/>
  <c r="C152" i="7"/>
  <c r="C152" i="11" s="1"/>
  <c r="C150" i="7"/>
  <c r="C150" i="11" s="1"/>
  <c r="C148" i="7"/>
  <c r="C148" i="11" s="1"/>
  <c r="C146" i="7"/>
  <c r="C146" i="11" s="1"/>
  <c r="C144" i="7"/>
  <c r="C144" i="11" s="1"/>
  <c r="C142" i="7"/>
  <c r="C142" i="11" s="1"/>
  <c r="C140" i="7"/>
  <c r="C140" i="11" s="1"/>
  <c r="C138" i="7"/>
  <c r="C138" i="11" s="1"/>
  <c r="C136" i="7"/>
  <c r="C136" i="11" s="1"/>
  <c r="C134" i="7"/>
  <c r="C134" i="11" s="1"/>
  <c r="C132" i="7"/>
  <c r="C132" i="11" s="1"/>
  <c r="C130" i="7"/>
  <c r="C130" i="11" s="1"/>
  <c r="C128" i="7"/>
  <c r="C128" i="11" s="1"/>
  <c r="C187" i="7"/>
  <c r="C187" i="11" s="1"/>
  <c r="C185" i="7"/>
  <c r="C185" i="11" s="1"/>
  <c r="C183" i="7"/>
  <c r="C183" i="11" s="1"/>
  <c r="C181" i="7"/>
  <c r="C181" i="11" s="1"/>
  <c r="C179" i="7"/>
  <c r="C179" i="11" s="1"/>
  <c r="C177" i="7"/>
  <c r="C177" i="11" s="1"/>
  <c r="C175" i="7"/>
  <c r="C175" i="11" s="1"/>
  <c r="C173" i="7"/>
  <c r="C173" i="11" s="1"/>
  <c r="C171" i="7"/>
  <c r="C171" i="11" s="1"/>
  <c r="C169" i="7"/>
  <c r="C169" i="11" s="1"/>
  <c r="C167" i="7"/>
  <c r="C167" i="11" s="1"/>
  <c r="C165" i="7"/>
  <c r="C165" i="11" s="1"/>
  <c r="C163" i="7"/>
  <c r="C163" i="11" s="1"/>
  <c r="C161" i="7"/>
  <c r="C161" i="11" s="1"/>
  <c r="C159" i="7"/>
  <c r="C159" i="11" s="1"/>
  <c r="C157" i="7"/>
  <c r="C157" i="11" s="1"/>
  <c r="C155" i="7"/>
  <c r="C155" i="11" s="1"/>
  <c r="C153" i="7"/>
  <c r="C153" i="11" s="1"/>
  <c r="C151" i="7"/>
  <c r="C151" i="11" s="1"/>
  <c r="C149" i="7"/>
  <c r="C149" i="11" s="1"/>
  <c r="C147" i="7"/>
  <c r="C147" i="11" s="1"/>
  <c r="C145" i="7"/>
  <c r="C145" i="11" s="1"/>
  <c r="C143" i="7"/>
  <c r="C143" i="11" s="1"/>
  <c r="C141" i="7"/>
  <c r="C141" i="11" s="1"/>
  <c r="C139" i="7"/>
  <c r="C139" i="11" s="1"/>
  <c r="C137" i="7"/>
  <c r="C137" i="11" s="1"/>
  <c r="C135" i="7"/>
  <c r="C135" i="11" s="1"/>
  <c r="C133" i="7"/>
  <c r="C133" i="11" s="1"/>
  <c r="C131" i="7"/>
  <c r="C131" i="11" s="1"/>
  <c r="C129" i="7"/>
  <c r="C129" i="11" s="1"/>
  <c r="C127" i="7"/>
  <c r="C127" i="11" s="1"/>
  <c r="W25" i="7"/>
  <c r="I25" i="11" s="1"/>
  <c r="W26" i="7"/>
  <c r="I26" i="11" s="1"/>
  <c r="W27" i="7"/>
  <c r="I27" i="11" s="1"/>
  <c r="W28" i="7"/>
  <c r="I28" i="11" s="1"/>
  <c r="W29" i="7"/>
  <c r="I29" i="11" s="1"/>
  <c r="W30" i="7"/>
  <c r="I30" i="11" s="1"/>
  <c r="W31" i="7"/>
  <c r="I31" i="11" s="1"/>
  <c r="W32" i="7"/>
  <c r="I32" i="11" s="1"/>
  <c r="W33" i="7"/>
  <c r="I33" i="11" s="1"/>
  <c r="W34" i="7"/>
  <c r="I34" i="11" s="1"/>
  <c r="W35" i="7"/>
  <c r="I35" i="11" s="1"/>
  <c r="W36" i="7"/>
  <c r="I36" i="11" s="1"/>
  <c r="W37" i="7"/>
  <c r="I37" i="11" s="1"/>
  <c r="W38" i="7"/>
  <c r="I38" i="11" s="1"/>
  <c r="W39" i="7"/>
  <c r="I39" i="11" s="1"/>
  <c r="W40" i="7"/>
  <c r="I40" i="11" s="1"/>
  <c r="W41" i="7"/>
  <c r="I41" i="11" s="1"/>
  <c r="W42" i="7"/>
  <c r="I42" i="11" s="1"/>
  <c r="W43" i="7"/>
  <c r="I43" i="11" s="1"/>
  <c r="W44" i="7"/>
  <c r="I44" i="11" s="1"/>
  <c r="W45" i="7"/>
  <c r="I45" i="11" s="1"/>
  <c r="W46" i="7"/>
  <c r="I46" i="11" s="1"/>
  <c r="W47" i="7"/>
  <c r="I47" i="11" s="1"/>
  <c r="W48" i="7"/>
  <c r="I48" i="11" s="1"/>
  <c r="W49" i="7"/>
  <c r="I49" i="11" s="1"/>
  <c r="W50" i="7"/>
  <c r="I50" i="11" s="1"/>
  <c r="W51" i="7"/>
  <c r="I51" i="11" s="1"/>
  <c r="W52" i="7"/>
  <c r="I52" i="11" s="1"/>
  <c r="W53" i="7"/>
  <c r="I53" i="11" s="1"/>
  <c r="W54" i="7"/>
  <c r="I54" i="11" s="1"/>
  <c r="W55" i="7"/>
  <c r="I55" i="11" s="1"/>
  <c r="W56" i="7"/>
  <c r="I56" i="11" s="1"/>
  <c r="W57" i="7"/>
  <c r="I57" i="11" s="1"/>
  <c r="W58" i="7"/>
  <c r="I58" i="11" s="1"/>
  <c r="W59" i="7"/>
  <c r="I59" i="11" s="1"/>
  <c r="W60" i="7"/>
  <c r="I60" i="11" s="1"/>
  <c r="W61" i="7"/>
  <c r="I61" i="11" s="1"/>
  <c r="W62" i="7"/>
  <c r="I62" i="11" s="1"/>
  <c r="W63" i="7"/>
  <c r="I63" i="11" s="1"/>
  <c r="W64" i="7"/>
  <c r="I64" i="11" s="1"/>
  <c r="W65" i="7"/>
  <c r="I65" i="11" s="1"/>
  <c r="W66" i="7"/>
  <c r="I66" i="11" s="1"/>
  <c r="W67" i="7"/>
  <c r="I67" i="11" s="1"/>
  <c r="W68" i="7"/>
  <c r="I68" i="11" s="1"/>
  <c r="W69" i="7"/>
  <c r="I69" i="11" s="1"/>
  <c r="W70" i="7"/>
  <c r="I70" i="11" s="1"/>
  <c r="W71" i="7"/>
  <c r="I71" i="11" s="1"/>
  <c r="W72" i="7"/>
  <c r="I72" i="11" s="1"/>
  <c r="W73" i="7"/>
  <c r="I73" i="11" s="1"/>
  <c r="W74" i="7"/>
  <c r="I74" i="11" s="1"/>
  <c r="W75" i="7"/>
  <c r="I75" i="11" s="1"/>
  <c r="W76" i="7"/>
  <c r="I76" i="11" s="1"/>
  <c r="W77" i="7"/>
  <c r="I77" i="11" s="1"/>
  <c r="W78" i="7"/>
  <c r="I78" i="11" s="1"/>
  <c r="W79" i="7"/>
  <c r="I79" i="11" s="1"/>
  <c r="W80" i="7"/>
  <c r="I80" i="11" s="1"/>
  <c r="W81" i="7"/>
  <c r="I81" i="11" s="1"/>
  <c r="W82" i="7"/>
  <c r="I82" i="11" s="1"/>
  <c r="W83" i="7"/>
  <c r="I83" i="11" s="1"/>
  <c r="W84" i="7"/>
  <c r="I84" i="11" s="1"/>
  <c r="W85" i="7"/>
  <c r="I85" i="11" s="1"/>
  <c r="W86" i="7"/>
  <c r="I86" i="11" s="1"/>
  <c r="W87" i="7"/>
  <c r="I87" i="11" s="1"/>
  <c r="W88" i="7"/>
  <c r="I88" i="11" s="1"/>
  <c r="W89" i="7"/>
  <c r="I89" i="11" s="1"/>
  <c r="W90" i="7"/>
  <c r="I90" i="11" s="1"/>
  <c r="W91" i="7"/>
  <c r="I91" i="11" s="1"/>
  <c r="W92" i="7"/>
  <c r="I92" i="11" s="1"/>
  <c r="W93" i="7"/>
  <c r="I93" i="11" s="1"/>
  <c r="W94" i="7"/>
  <c r="I94" i="11" s="1"/>
  <c r="W95" i="7"/>
  <c r="I95" i="11" s="1"/>
  <c r="W96" i="7"/>
  <c r="I96" i="11" s="1"/>
  <c r="W97" i="7"/>
  <c r="I97" i="11" s="1"/>
  <c r="W98" i="7"/>
  <c r="I98" i="11" s="1"/>
  <c r="W99" i="7"/>
  <c r="I99" i="11" s="1"/>
  <c r="W100" i="7"/>
  <c r="I100" i="11" s="1"/>
  <c r="W101" i="7"/>
  <c r="I101" i="11" s="1"/>
  <c r="W102" i="7"/>
  <c r="I102" i="11" s="1"/>
  <c r="W103" i="7"/>
  <c r="I103" i="11" s="1"/>
  <c r="W104" i="7"/>
  <c r="I104" i="11" s="1"/>
  <c r="W105" i="7"/>
  <c r="I105" i="11" s="1"/>
  <c r="W106" i="7"/>
  <c r="I106" i="11" s="1"/>
  <c r="W107" i="7"/>
  <c r="I107" i="11" s="1"/>
  <c r="W108" i="7"/>
  <c r="I108" i="11" s="1"/>
  <c r="W109" i="7"/>
  <c r="I109" i="11" s="1"/>
  <c r="W110" i="7"/>
  <c r="I110" i="11" s="1"/>
  <c r="W111" i="7"/>
  <c r="I111" i="11" s="1"/>
  <c r="W112" i="7"/>
  <c r="I112" i="11" s="1"/>
  <c r="W113" i="7"/>
  <c r="I113" i="11" s="1"/>
  <c r="W114" i="7"/>
  <c r="I114" i="11" s="1"/>
  <c r="W115" i="7"/>
  <c r="I115" i="11" s="1"/>
  <c r="W116" i="7"/>
  <c r="I116" i="11" s="1"/>
  <c r="W117" i="7"/>
  <c r="I117" i="11" s="1"/>
  <c r="W118" i="7"/>
  <c r="I118" i="11" s="1"/>
  <c r="W119" i="7"/>
  <c r="I119" i="11" s="1"/>
  <c r="W120" i="7"/>
  <c r="I120" i="11" s="1"/>
  <c r="W121" i="7"/>
  <c r="I121" i="11" s="1"/>
  <c r="W122" i="7"/>
  <c r="I122" i="11" s="1"/>
  <c r="W123" i="7"/>
  <c r="I123" i="11" s="1"/>
  <c r="W124" i="7"/>
  <c r="I124" i="11" s="1"/>
  <c r="W125" i="7"/>
  <c r="I125" i="11" s="1"/>
  <c r="W126" i="7"/>
  <c r="I126" i="11" s="1"/>
  <c r="D25" i="7"/>
  <c r="E25"/>
  <c r="D25" i="11" s="1"/>
  <c r="F25" i="7"/>
  <c r="G25"/>
  <c r="H25"/>
  <c r="I25"/>
  <c r="J25"/>
  <c r="K25"/>
  <c r="L25"/>
  <c r="M25"/>
  <c r="N25"/>
  <c r="O25"/>
  <c r="P25"/>
  <c r="F25" i="11" s="1"/>
  <c r="Q25" i="7"/>
  <c r="R25"/>
  <c r="S25"/>
  <c r="T25"/>
  <c r="U25"/>
  <c r="V25"/>
  <c r="D26"/>
  <c r="E26"/>
  <c r="D26" i="11" s="1"/>
  <c r="F26" i="7"/>
  <c r="G26"/>
  <c r="H26"/>
  <c r="I26"/>
  <c r="J26"/>
  <c r="K26"/>
  <c r="L26"/>
  <c r="M26"/>
  <c r="N26"/>
  <c r="O26"/>
  <c r="P26"/>
  <c r="F26" i="11" s="1"/>
  <c r="Q26" i="7"/>
  <c r="R26"/>
  <c r="S26"/>
  <c r="T26"/>
  <c r="U26"/>
  <c r="V26"/>
  <c r="D27"/>
  <c r="E27"/>
  <c r="D27" i="11" s="1"/>
  <c r="F27" i="7"/>
  <c r="G27"/>
  <c r="H27"/>
  <c r="I27"/>
  <c r="J27"/>
  <c r="K27"/>
  <c r="L27"/>
  <c r="M27"/>
  <c r="N27"/>
  <c r="O27"/>
  <c r="P27"/>
  <c r="F27" i="11" s="1"/>
  <c r="Q27" i="7"/>
  <c r="R27"/>
  <c r="S27"/>
  <c r="T27"/>
  <c r="U27"/>
  <c r="V27"/>
  <c r="D28"/>
  <c r="E28"/>
  <c r="D28" i="11" s="1"/>
  <c r="F28" i="7"/>
  <c r="G28"/>
  <c r="H28"/>
  <c r="I28"/>
  <c r="J28"/>
  <c r="K28"/>
  <c r="L28"/>
  <c r="M28"/>
  <c r="N28"/>
  <c r="O28"/>
  <c r="P28"/>
  <c r="F28" i="11" s="1"/>
  <c r="Q28" i="7"/>
  <c r="R28"/>
  <c r="S28"/>
  <c r="T28"/>
  <c r="U28"/>
  <c r="V28"/>
  <c r="D29"/>
  <c r="E29"/>
  <c r="D29" i="11" s="1"/>
  <c r="F29" i="7"/>
  <c r="G29"/>
  <c r="H29"/>
  <c r="I29"/>
  <c r="J29"/>
  <c r="K29"/>
  <c r="L29"/>
  <c r="M29"/>
  <c r="N29"/>
  <c r="O29"/>
  <c r="P29"/>
  <c r="F29" i="11" s="1"/>
  <c r="Q29" i="7"/>
  <c r="R29"/>
  <c r="S29"/>
  <c r="T29"/>
  <c r="U29"/>
  <c r="V29"/>
  <c r="D30"/>
  <c r="E30"/>
  <c r="D30" i="11" s="1"/>
  <c r="F30" i="7"/>
  <c r="G30"/>
  <c r="H30"/>
  <c r="I30"/>
  <c r="J30"/>
  <c r="K30"/>
  <c r="L30"/>
  <c r="M30"/>
  <c r="N30"/>
  <c r="O30"/>
  <c r="P30"/>
  <c r="F30" i="11" s="1"/>
  <c r="Q30" i="7"/>
  <c r="R30"/>
  <c r="S30"/>
  <c r="T30"/>
  <c r="U30"/>
  <c r="V30"/>
  <c r="D31"/>
  <c r="E31"/>
  <c r="D31" i="11" s="1"/>
  <c r="F31" i="7"/>
  <c r="G31"/>
  <c r="H31"/>
  <c r="I31"/>
  <c r="J31"/>
  <c r="K31"/>
  <c r="L31"/>
  <c r="M31"/>
  <c r="N31"/>
  <c r="O31"/>
  <c r="P31"/>
  <c r="F31" i="11" s="1"/>
  <c r="Q31" i="7"/>
  <c r="R31"/>
  <c r="S31"/>
  <c r="T31"/>
  <c r="U31"/>
  <c r="V31"/>
  <c r="D32"/>
  <c r="E32"/>
  <c r="D32" i="11" s="1"/>
  <c r="F32" i="7"/>
  <c r="G32"/>
  <c r="H32"/>
  <c r="I32"/>
  <c r="J32"/>
  <c r="K32"/>
  <c r="L32"/>
  <c r="M32"/>
  <c r="N32"/>
  <c r="O32"/>
  <c r="P32"/>
  <c r="F32" i="11" s="1"/>
  <c r="Q32" i="7"/>
  <c r="R32"/>
  <c r="S32"/>
  <c r="T32"/>
  <c r="U32"/>
  <c r="V32"/>
  <c r="D33"/>
  <c r="E33"/>
  <c r="D33" i="11" s="1"/>
  <c r="F33" i="7"/>
  <c r="G33"/>
  <c r="H33"/>
  <c r="I33"/>
  <c r="J33"/>
  <c r="K33"/>
  <c r="L33"/>
  <c r="M33"/>
  <c r="N33"/>
  <c r="O33"/>
  <c r="P33"/>
  <c r="F33" i="11" s="1"/>
  <c r="Q33" i="7"/>
  <c r="R33"/>
  <c r="S33"/>
  <c r="T33"/>
  <c r="U33"/>
  <c r="V33"/>
  <c r="D34"/>
  <c r="E34"/>
  <c r="D34" i="11" s="1"/>
  <c r="F34" i="7"/>
  <c r="G34"/>
  <c r="H34"/>
  <c r="I34"/>
  <c r="J34"/>
  <c r="K34"/>
  <c r="L34"/>
  <c r="M34"/>
  <c r="N34"/>
  <c r="O34"/>
  <c r="P34"/>
  <c r="F34" i="11" s="1"/>
  <c r="Q34" i="7"/>
  <c r="R34"/>
  <c r="S34"/>
  <c r="G34" i="11" s="1"/>
  <c r="T34" i="7"/>
  <c r="U34"/>
  <c r="V34"/>
  <c r="D35"/>
  <c r="E35"/>
  <c r="D35" i="11" s="1"/>
  <c r="F35" i="7"/>
  <c r="G35"/>
  <c r="H35"/>
  <c r="I35"/>
  <c r="J35"/>
  <c r="K35"/>
  <c r="L35"/>
  <c r="M35"/>
  <c r="N35"/>
  <c r="O35"/>
  <c r="P35"/>
  <c r="F35" i="11" s="1"/>
  <c r="Q35" i="7"/>
  <c r="R35"/>
  <c r="S35"/>
  <c r="T35"/>
  <c r="U35"/>
  <c r="V35"/>
  <c r="D36"/>
  <c r="E36"/>
  <c r="D36" i="11" s="1"/>
  <c r="F36" i="7"/>
  <c r="G36"/>
  <c r="H36"/>
  <c r="I36"/>
  <c r="J36"/>
  <c r="K36"/>
  <c r="L36"/>
  <c r="M36"/>
  <c r="N36"/>
  <c r="O36"/>
  <c r="P36"/>
  <c r="F36" i="11" s="1"/>
  <c r="Q36" i="7"/>
  <c r="R36"/>
  <c r="S36"/>
  <c r="G36" i="11" s="1"/>
  <c r="T36" i="7"/>
  <c r="U36"/>
  <c r="V36"/>
  <c r="D37"/>
  <c r="E37"/>
  <c r="D37" i="11" s="1"/>
  <c r="F37" i="7"/>
  <c r="G37"/>
  <c r="H37"/>
  <c r="E37" i="11" s="1"/>
  <c r="I37" i="7"/>
  <c r="J37"/>
  <c r="K37"/>
  <c r="L37"/>
  <c r="M37"/>
  <c r="N37"/>
  <c r="O37"/>
  <c r="P37"/>
  <c r="F37" i="11" s="1"/>
  <c r="Q37" i="7"/>
  <c r="R37"/>
  <c r="S37"/>
  <c r="T37"/>
  <c r="U37"/>
  <c r="V37"/>
  <c r="D38"/>
  <c r="E38"/>
  <c r="D38" i="11" s="1"/>
  <c r="F38" i="7"/>
  <c r="G38"/>
  <c r="H38"/>
  <c r="I38"/>
  <c r="J38"/>
  <c r="K38"/>
  <c r="L38"/>
  <c r="M38"/>
  <c r="N38"/>
  <c r="O38"/>
  <c r="P38"/>
  <c r="F38" i="11" s="1"/>
  <c r="Q38" i="7"/>
  <c r="R38"/>
  <c r="S38"/>
  <c r="G38" i="11" s="1"/>
  <c r="T38" i="7"/>
  <c r="U38"/>
  <c r="V38"/>
  <c r="D39"/>
  <c r="E39"/>
  <c r="D39" i="11" s="1"/>
  <c r="F39" i="7"/>
  <c r="G39"/>
  <c r="H39"/>
  <c r="E39" i="11" s="1"/>
  <c r="I39" i="7"/>
  <c r="J39"/>
  <c r="K39"/>
  <c r="L39"/>
  <c r="M39"/>
  <c r="N39"/>
  <c r="O39"/>
  <c r="P39"/>
  <c r="F39" i="11" s="1"/>
  <c r="Q39" i="7"/>
  <c r="R39"/>
  <c r="S39"/>
  <c r="G39" i="11" s="1"/>
  <c r="T39" i="7"/>
  <c r="U39"/>
  <c r="V39"/>
  <c r="D40"/>
  <c r="E40"/>
  <c r="D40" i="11" s="1"/>
  <c r="F40" i="7"/>
  <c r="G40"/>
  <c r="H40"/>
  <c r="E40" i="11" s="1"/>
  <c r="I40" i="7"/>
  <c r="J40"/>
  <c r="K40"/>
  <c r="L40"/>
  <c r="M40"/>
  <c r="N40"/>
  <c r="O40"/>
  <c r="P40"/>
  <c r="F40" i="11" s="1"/>
  <c r="Q40" i="7"/>
  <c r="R40"/>
  <c r="S40"/>
  <c r="G40" i="11" s="1"/>
  <c r="T40" i="7"/>
  <c r="U40"/>
  <c r="V40"/>
  <c r="D41"/>
  <c r="E41"/>
  <c r="D41" i="11" s="1"/>
  <c r="F41" i="7"/>
  <c r="G41"/>
  <c r="H41"/>
  <c r="E41" i="11" s="1"/>
  <c r="I41" i="7"/>
  <c r="J41"/>
  <c r="K41"/>
  <c r="L41"/>
  <c r="M41"/>
  <c r="N41"/>
  <c r="O41"/>
  <c r="P41"/>
  <c r="F41" i="11" s="1"/>
  <c r="Q41" i="7"/>
  <c r="R41"/>
  <c r="S41"/>
  <c r="G41" i="11" s="1"/>
  <c r="T41" i="7"/>
  <c r="U41"/>
  <c r="V41"/>
  <c r="D42"/>
  <c r="E42"/>
  <c r="D42" i="11" s="1"/>
  <c r="F42" i="7"/>
  <c r="G42"/>
  <c r="H42"/>
  <c r="E42" i="11" s="1"/>
  <c r="I42" i="7"/>
  <c r="J42"/>
  <c r="K42"/>
  <c r="L42"/>
  <c r="M42"/>
  <c r="N42"/>
  <c r="O42"/>
  <c r="P42"/>
  <c r="F42" i="11" s="1"/>
  <c r="Q42" i="7"/>
  <c r="R42"/>
  <c r="S42"/>
  <c r="G42" i="11" s="1"/>
  <c r="T42" i="7"/>
  <c r="U42"/>
  <c r="V42"/>
  <c r="D43"/>
  <c r="E43"/>
  <c r="D43" i="11" s="1"/>
  <c r="F43" i="7"/>
  <c r="G43"/>
  <c r="H43"/>
  <c r="E43" i="11" s="1"/>
  <c r="I43" i="7"/>
  <c r="J43"/>
  <c r="K43"/>
  <c r="L43"/>
  <c r="M43"/>
  <c r="N43"/>
  <c r="O43"/>
  <c r="P43"/>
  <c r="F43" i="11" s="1"/>
  <c r="Q43" i="7"/>
  <c r="R43"/>
  <c r="S43"/>
  <c r="G43" i="11" s="1"/>
  <c r="T43" i="7"/>
  <c r="U43"/>
  <c r="V43"/>
  <c r="D44"/>
  <c r="E44"/>
  <c r="D44" i="11" s="1"/>
  <c r="F44" i="7"/>
  <c r="G44"/>
  <c r="H44"/>
  <c r="E44" i="11" s="1"/>
  <c r="I44" i="7"/>
  <c r="J44"/>
  <c r="K44"/>
  <c r="L44"/>
  <c r="M44"/>
  <c r="N44"/>
  <c r="O44"/>
  <c r="P44"/>
  <c r="F44" i="11" s="1"/>
  <c r="Q44" i="7"/>
  <c r="R44"/>
  <c r="S44"/>
  <c r="G44" i="11" s="1"/>
  <c r="T44" i="7"/>
  <c r="U44"/>
  <c r="V44"/>
  <c r="D45"/>
  <c r="E45"/>
  <c r="D45" i="11" s="1"/>
  <c r="F45" i="7"/>
  <c r="G45"/>
  <c r="H45"/>
  <c r="E45" i="11" s="1"/>
  <c r="I45" i="7"/>
  <c r="J45"/>
  <c r="K45"/>
  <c r="L45"/>
  <c r="M45"/>
  <c r="N45"/>
  <c r="O45"/>
  <c r="P45"/>
  <c r="F45" i="11" s="1"/>
  <c r="Q45" i="7"/>
  <c r="R45"/>
  <c r="S45"/>
  <c r="G45" i="11" s="1"/>
  <c r="T45" i="7"/>
  <c r="U45"/>
  <c r="V45"/>
  <c r="D46"/>
  <c r="E46"/>
  <c r="D46" i="11" s="1"/>
  <c r="F46" i="7"/>
  <c r="G46"/>
  <c r="H46"/>
  <c r="E46" i="11" s="1"/>
  <c r="I46" i="7"/>
  <c r="J46"/>
  <c r="K46"/>
  <c r="L46"/>
  <c r="M46"/>
  <c r="N46"/>
  <c r="O46"/>
  <c r="P46"/>
  <c r="F46" i="11" s="1"/>
  <c r="Q46" i="7"/>
  <c r="R46"/>
  <c r="S46"/>
  <c r="G46" i="11" s="1"/>
  <c r="T46" i="7"/>
  <c r="U46"/>
  <c r="V46"/>
  <c r="D47"/>
  <c r="E47"/>
  <c r="D47" i="11" s="1"/>
  <c r="F47" i="7"/>
  <c r="G47"/>
  <c r="H47"/>
  <c r="E47" i="11" s="1"/>
  <c r="I47" i="7"/>
  <c r="J47"/>
  <c r="K47"/>
  <c r="L47"/>
  <c r="M47"/>
  <c r="N47"/>
  <c r="O47"/>
  <c r="P47"/>
  <c r="F47" i="11" s="1"/>
  <c r="Q47" i="7"/>
  <c r="R47"/>
  <c r="S47"/>
  <c r="G47" i="11" s="1"/>
  <c r="T47" i="7"/>
  <c r="U47"/>
  <c r="V47"/>
  <c r="D48"/>
  <c r="E48"/>
  <c r="D48" i="11" s="1"/>
  <c r="F48" i="7"/>
  <c r="G48"/>
  <c r="H48"/>
  <c r="E48" i="11" s="1"/>
  <c r="I48" i="7"/>
  <c r="J48"/>
  <c r="K48"/>
  <c r="L48"/>
  <c r="M48"/>
  <c r="N48"/>
  <c r="O48"/>
  <c r="P48"/>
  <c r="F48" i="11" s="1"/>
  <c r="Q48" i="7"/>
  <c r="R48"/>
  <c r="S48"/>
  <c r="G48" i="11" s="1"/>
  <c r="T48" i="7"/>
  <c r="U48"/>
  <c r="V48"/>
  <c r="D49"/>
  <c r="E49"/>
  <c r="D49" i="11" s="1"/>
  <c r="F49" i="7"/>
  <c r="G49"/>
  <c r="H49"/>
  <c r="E49" i="11" s="1"/>
  <c r="I49" i="7"/>
  <c r="J49"/>
  <c r="K49"/>
  <c r="L49"/>
  <c r="M49"/>
  <c r="N49"/>
  <c r="O49"/>
  <c r="P49"/>
  <c r="F49" i="11" s="1"/>
  <c r="Q49" i="7"/>
  <c r="R49"/>
  <c r="S49"/>
  <c r="G49" i="11" s="1"/>
  <c r="T49" i="7"/>
  <c r="U49"/>
  <c r="V49"/>
  <c r="D50"/>
  <c r="E50"/>
  <c r="D50" i="11" s="1"/>
  <c r="F50" i="7"/>
  <c r="G50"/>
  <c r="H50"/>
  <c r="E50" i="11" s="1"/>
  <c r="I50" i="7"/>
  <c r="J50"/>
  <c r="K50"/>
  <c r="L50"/>
  <c r="M50"/>
  <c r="N50"/>
  <c r="O50"/>
  <c r="P50"/>
  <c r="F50" i="11" s="1"/>
  <c r="Q50" i="7"/>
  <c r="R50"/>
  <c r="S50"/>
  <c r="G50" i="11" s="1"/>
  <c r="T50" i="7"/>
  <c r="U50"/>
  <c r="V50"/>
  <c r="D51"/>
  <c r="E51"/>
  <c r="D51" i="11" s="1"/>
  <c r="F51" i="7"/>
  <c r="G51"/>
  <c r="H51"/>
  <c r="E51" i="11" s="1"/>
  <c r="I51" i="7"/>
  <c r="J51"/>
  <c r="K51"/>
  <c r="L51"/>
  <c r="M51"/>
  <c r="N51"/>
  <c r="O51"/>
  <c r="P51"/>
  <c r="F51" i="11" s="1"/>
  <c r="Q51" i="7"/>
  <c r="R51"/>
  <c r="S51"/>
  <c r="G51" i="11" s="1"/>
  <c r="T51" i="7"/>
  <c r="U51"/>
  <c r="V51"/>
  <c r="D52"/>
  <c r="E52"/>
  <c r="D52" i="11" s="1"/>
  <c r="F52" i="7"/>
  <c r="G52"/>
  <c r="H52"/>
  <c r="E52" i="11" s="1"/>
  <c r="I52" i="7"/>
  <c r="J52"/>
  <c r="K52"/>
  <c r="L52"/>
  <c r="M52"/>
  <c r="N52"/>
  <c r="O52"/>
  <c r="P52"/>
  <c r="F52" i="11" s="1"/>
  <c r="Q52" i="7"/>
  <c r="R52"/>
  <c r="S52"/>
  <c r="G52" i="11" s="1"/>
  <c r="T52" i="7"/>
  <c r="U52"/>
  <c r="V52"/>
  <c r="D53"/>
  <c r="E53"/>
  <c r="D53" i="11" s="1"/>
  <c r="F53" i="7"/>
  <c r="G53"/>
  <c r="H53"/>
  <c r="E53" i="11" s="1"/>
  <c r="I53" i="7"/>
  <c r="J53"/>
  <c r="K53"/>
  <c r="L53"/>
  <c r="M53"/>
  <c r="N53"/>
  <c r="O53"/>
  <c r="P53"/>
  <c r="F53" i="11" s="1"/>
  <c r="Q53" i="7"/>
  <c r="R53"/>
  <c r="S53"/>
  <c r="G53" i="11" s="1"/>
  <c r="T53" i="7"/>
  <c r="U53"/>
  <c r="V53"/>
  <c r="D54"/>
  <c r="E54"/>
  <c r="D54" i="11" s="1"/>
  <c r="F54" i="7"/>
  <c r="G54"/>
  <c r="H54"/>
  <c r="E54" i="11" s="1"/>
  <c r="I54" i="7"/>
  <c r="J54"/>
  <c r="K54"/>
  <c r="L54"/>
  <c r="M54"/>
  <c r="N54"/>
  <c r="O54"/>
  <c r="P54"/>
  <c r="F54" i="11" s="1"/>
  <c r="Q54" i="7"/>
  <c r="R54"/>
  <c r="S54"/>
  <c r="G54" i="11" s="1"/>
  <c r="T54" i="7"/>
  <c r="U54"/>
  <c r="V54"/>
  <c r="D55"/>
  <c r="E55"/>
  <c r="D55" i="11" s="1"/>
  <c r="F55" i="7"/>
  <c r="G55"/>
  <c r="H55"/>
  <c r="E55" i="11" s="1"/>
  <c r="I55" i="7"/>
  <c r="J55"/>
  <c r="K55"/>
  <c r="L55"/>
  <c r="M55"/>
  <c r="N55"/>
  <c r="O55"/>
  <c r="P55"/>
  <c r="F55" i="11" s="1"/>
  <c r="Q55" i="7"/>
  <c r="R55"/>
  <c r="S55"/>
  <c r="G55" i="11" s="1"/>
  <c r="T55" i="7"/>
  <c r="U55"/>
  <c r="V55"/>
  <c r="D56"/>
  <c r="E56"/>
  <c r="D56" i="11" s="1"/>
  <c r="F56" i="7"/>
  <c r="G56"/>
  <c r="H56"/>
  <c r="E56" i="11" s="1"/>
  <c r="I56" i="7"/>
  <c r="J56"/>
  <c r="K56"/>
  <c r="L56"/>
  <c r="M56"/>
  <c r="N56"/>
  <c r="O56"/>
  <c r="P56"/>
  <c r="F56" i="11" s="1"/>
  <c r="Q56" i="7"/>
  <c r="R56"/>
  <c r="S56"/>
  <c r="G56" i="11" s="1"/>
  <c r="T56" i="7"/>
  <c r="U56"/>
  <c r="V56"/>
  <c r="D57"/>
  <c r="E57"/>
  <c r="D57" i="11" s="1"/>
  <c r="F57" i="7"/>
  <c r="G57"/>
  <c r="H57"/>
  <c r="E57" i="11" s="1"/>
  <c r="I57" i="7"/>
  <c r="J57"/>
  <c r="K57"/>
  <c r="L57"/>
  <c r="M57"/>
  <c r="N57"/>
  <c r="O57"/>
  <c r="P57"/>
  <c r="F57" i="11" s="1"/>
  <c r="Q57" i="7"/>
  <c r="R57"/>
  <c r="S57"/>
  <c r="G57" i="11" s="1"/>
  <c r="T57" i="7"/>
  <c r="U57"/>
  <c r="V57"/>
  <c r="D58"/>
  <c r="E58"/>
  <c r="D58" i="11" s="1"/>
  <c r="F58" i="7"/>
  <c r="G58"/>
  <c r="H58"/>
  <c r="E58" i="11" s="1"/>
  <c r="I58" i="7"/>
  <c r="J58"/>
  <c r="K58"/>
  <c r="L58"/>
  <c r="M58"/>
  <c r="N58"/>
  <c r="O58"/>
  <c r="P58"/>
  <c r="F58" i="11" s="1"/>
  <c r="Q58" i="7"/>
  <c r="R58"/>
  <c r="S58"/>
  <c r="G58" i="11" s="1"/>
  <c r="T58" i="7"/>
  <c r="U58"/>
  <c r="V58"/>
  <c r="D59"/>
  <c r="E59"/>
  <c r="D59" i="11" s="1"/>
  <c r="F59" i="7"/>
  <c r="G59"/>
  <c r="H59"/>
  <c r="E59" i="11" s="1"/>
  <c r="I59" i="7"/>
  <c r="J59"/>
  <c r="K59"/>
  <c r="L59"/>
  <c r="M59"/>
  <c r="N59"/>
  <c r="O59"/>
  <c r="P59"/>
  <c r="F59" i="11" s="1"/>
  <c r="Q59" i="7"/>
  <c r="R59"/>
  <c r="S59"/>
  <c r="G59" i="11" s="1"/>
  <c r="T59" i="7"/>
  <c r="U59"/>
  <c r="V59"/>
  <c r="D60"/>
  <c r="E60"/>
  <c r="D60" i="11" s="1"/>
  <c r="F60" i="7"/>
  <c r="G60"/>
  <c r="H60"/>
  <c r="E60" i="11" s="1"/>
  <c r="I60" i="7"/>
  <c r="J60"/>
  <c r="K60"/>
  <c r="L60"/>
  <c r="M60"/>
  <c r="N60"/>
  <c r="O60"/>
  <c r="P60"/>
  <c r="F60" i="11" s="1"/>
  <c r="Q60" i="7"/>
  <c r="R60"/>
  <c r="S60"/>
  <c r="G60" i="11" s="1"/>
  <c r="T60" i="7"/>
  <c r="U60"/>
  <c r="V60"/>
  <c r="D61"/>
  <c r="E61"/>
  <c r="D61" i="11" s="1"/>
  <c r="F61" i="7"/>
  <c r="G61"/>
  <c r="H61"/>
  <c r="E61" i="11" s="1"/>
  <c r="I61" i="7"/>
  <c r="J61"/>
  <c r="K61"/>
  <c r="L61"/>
  <c r="M61"/>
  <c r="N61"/>
  <c r="O61"/>
  <c r="P61"/>
  <c r="F61" i="11" s="1"/>
  <c r="Q61" i="7"/>
  <c r="R61"/>
  <c r="S61"/>
  <c r="G61" i="11" s="1"/>
  <c r="T61" i="7"/>
  <c r="U61"/>
  <c r="V61"/>
  <c r="D62"/>
  <c r="E62"/>
  <c r="D62" i="11" s="1"/>
  <c r="F62" i="7"/>
  <c r="G62"/>
  <c r="H62"/>
  <c r="E62" i="11" s="1"/>
  <c r="I62" i="7"/>
  <c r="J62"/>
  <c r="K62"/>
  <c r="L62"/>
  <c r="M62"/>
  <c r="N62"/>
  <c r="O62"/>
  <c r="P62"/>
  <c r="F62" i="11" s="1"/>
  <c r="Q62" i="7"/>
  <c r="R62"/>
  <c r="S62"/>
  <c r="G62" i="11" s="1"/>
  <c r="T62" i="7"/>
  <c r="U62"/>
  <c r="V62"/>
  <c r="D63"/>
  <c r="E63"/>
  <c r="D63" i="11" s="1"/>
  <c r="F63" i="7"/>
  <c r="G63"/>
  <c r="H63"/>
  <c r="E63" i="11" s="1"/>
  <c r="I63" i="7"/>
  <c r="J63"/>
  <c r="K63"/>
  <c r="L63"/>
  <c r="M63"/>
  <c r="N63"/>
  <c r="O63"/>
  <c r="P63"/>
  <c r="F63" i="11" s="1"/>
  <c r="Q63" i="7"/>
  <c r="R63"/>
  <c r="S63"/>
  <c r="G63" i="11" s="1"/>
  <c r="T63" i="7"/>
  <c r="U63"/>
  <c r="V63"/>
  <c r="D64"/>
  <c r="E64"/>
  <c r="D64" i="11" s="1"/>
  <c r="F64" i="7"/>
  <c r="G64"/>
  <c r="H64"/>
  <c r="E64" i="11" s="1"/>
  <c r="I64" i="7"/>
  <c r="J64"/>
  <c r="K64"/>
  <c r="L64"/>
  <c r="M64"/>
  <c r="N64"/>
  <c r="O64"/>
  <c r="P64"/>
  <c r="F64" i="11" s="1"/>
  <c r="Q64" i="7"/>
  <c r="R64"/>
  <c r="S64"/>
  <c r="G64" i="11" s="1"/>
  <c r="T64" i="7"/>
  <c r="U64"/>
  <c r="V64"/>
  <c r="D65"/>
  <c r="E65"/>
  <c r="D65" i="11" s="1"/>
  <c r="F65" i="7"/>
  <c r="G65"/>
  <c r="H65"/>
  <c r="E65" i="11" s="1"/>
  <c r="I65" i="7"/>
  <c r="J65"/>
  <c r="K65"/>
  <c r="L65"/>
  <c r="M65"/>
  <c r="N65"/>
  <c r="O65"/>
  <c r="P65"/>
  <c r="F65" i="11" s="1"/>
  <c r="Q65" i="7"/>
  <c r="R65"/>
  <c r="S65"/>
  <c r="G65" i="11" s="1"/>
  <c r="T65" i="7"/>
  <c r="U65"/>
  <c r="V65"/>
  <c r="D66"/>
  <c r="E66"/>
  <c r="D66" i="11" s="1"/>
  <c r="F66" i="7"/>
  <c r="G66"/>
  <c r="H66"/>
  <c r="E66" i="11" s="1"/>
  <c r="I66" i="7"/>
  <c r="J66"/>
  <c r="K66"/>
  <c r="L66"/>
  <c r="M66"/>
  <c r="N66"/>
  <c r="O66"/>
  <c r="P66"/>
  <c r="F66" i="11" s="1"/>
  <c r="Q66" i="7"/>
  <c r="R66"/>
  <c r="S66"/>
  <c r="G66" i="11" s="1"/>
  <c r="T66" i="7"/>
  <c r="U66"/>
  <c r="V66"/>
  <c r="D67"/>
  <c r="E67"/>
  <c r="D67" i="11" s="1"/>
  <c r="F67" i="7"/>
  <c r="G67"/>
  <c r="H67"/>
  <c r="E67" i="11" s="1"/>
  <c r="I67" i="7"/>
  <c r="J67"/>
  <c r="K67"/>
  <c r="L67"/>
  <c r="M67"/>
  <c r="N67"/>
  <c r="O67"/>
  <c r="P67"/>
  <c r="F67" i="11" s="1"/>
  <c r="Q67" i="7"/>
  <c r="R67"/>
  <c r="S67"/>
  <c r="G67" i="11" s="1"/>
  <c r="T67" i="7"/>
  <c r="U67"/>
  <c r="V67"/>
  <c r="D68"/>
  <c r="E68"/>
  <c r="D68" i="11" s="1"/>
  <c r="F68" i="7"/>
  <c r="G68"/>
  <c r="H68"/>
  <c r="E68" i="11" s="1"/>
  <c r="I68" i="7"/>
  <c r="J68"/>
  <c r="K68"/>
  <c r="L68"/>
  <c r="M68"/>
  <c r="N68"/>
  <c r="O68"/>
  <c r="P68"/>
  <c r="F68" i="11" s="1"/>
  <c r="Q68" i="7"/>
  <c r="R68"/>
  <c r="S68"/>
  <c r="G68" i="11" s="1"/>
  <c r="T68" i="7"/>
  <c r="U68"/>
  <c r="V68"/>
  <c r="D69"/>
  <c r="E69"/>
  <c r="D69" i="11" s="1"/>
  <c r="F69" i="7"/>
  <c r="G69"/>
  <c r="H69"/>
  <c r="E69" i="11" s="1"/>
  <c r="I69" i="7"/>
  <c r="J69"/>
  <c r="K69"/>
  <c r="L69"/>
  <c r="M69"/>
  <c r="N69"/>
  <c r="O69"/>
  <c r="P69"/>
  <c r="F69" i="11" s="1"/>
  <c r="Q69" i="7"/>
  <c r="R69"/>
  <c r="S69"/>
  <c r="G69" i="11" s="1"/>
  <c r="T69" i="7"/>
  <c r="U69"/>
  <c r="V69"/>
  <c r="D70"/>
  <c r="E70"/>
  <c r="D70" i="11" s="1"/>
  <c r="F70" i="7"/>
  <c r="G70"/>
  <c r="H70"/>
  <c r="E70" i="11" s="1"/>
  <c r="I70" i="7"/>
  <c r="J70"/>
  <c r="K70"/>
  <c r="L70"/>
  <c r="M70"/>
  <c r="N70"/>
  <c r="O70"/>
  <c r="P70"/>
  <c r="F70" i="11" s="1"/>
  <c r="Q70" i="7"/>
  <c r="R70"/>
  <c r="S70"/>
  <c r="G70" i="11" s="1"/>
  <c r="T70" i="7"/>
  <c r="U70"/>
  <c r="V70"/>
  <c r="D71"/>
  <c r="E71"/>
  <c r="D71" i="11" s="1"/>
  <c r="F71" i="7"/>
  <c r="G71"/>
  <c r="H71"/>
  <c r="E71" i="11" s="1"/>
  <c r="I71" i="7"/>
  <c r="J71"/>
  <c r="K71"/>
  <c r="L71"/>
  <c r="M71"/>
  <c r="N71"/>
  <c r="O71"/>
  <c r="P71"/>
  <c r="F71" i="11" s="1"/>
  <c r="Q71" i="7"/>
  <c r="R71"/>
  <c r="S71"/>
  <c r="G71" i="11" s="1"/>
  <c r="T71" i="7"/>
  <c r="U71"/>
  <c r="V71"/>
  <c r="D72"/>
  <c r="E72"/>
  <c r="D72" i="11" s="1"/>
  <c r="F72" i="7"/>
  <c r="G72"/>
  <c r="H72"/>
  <c r="E72" i="11" s="1"/>
  <c r="I72" i="7"/>
  <c r="J72"/>
  <c r="K72"/>
  <c r="L72"/>
  <c r="M72"/>
  <c r="N72"/>
  <c r="O72"/>
  <c r="P72"/>
  <c r="F72" i="11" s="1"/>
  <c r="Q72" i="7"/>
  <c r="R72"/>
  <c r="S72"/>
  <c r="G72" i="11" s="1"/>
  <c r="T72" i="7"/>
  <c r="U72"/>
  <c r="V72"/>
  <c r="D73"/>
  <c r="E73"/>
  <c r="D73" i="11" s="1"/>
  <c r="F73" i="7"/>
  <c r="G73"/>
  <c r="H73"/>
  <c r="E73" i="11" s="1"/>
  <c r="I73" i="7"/>
  <c r="J73"/>
  <c r="K73"/>
  <c r="L73"/>
  <c r="M73"/>
  <c r="N73"/>
  <c r="O73"/>
  <c r="P73"/>
  <c r="F73" i="11" s="1"/>
  <c r="Q73" i="7"/>
  <c r="R73"/>
  <c r="S73"/>
  <c r="G73" i="11" s="1"/>
  <c r="T73" i="7"/>
  <c r="U73"/>
  <c r="V73"/>
  <c r="D74"/>
  <c r="E74"/>
  <c r="D74" i="11" s="1"/>
  <c r="F74" i="7"/>
  <c r="G74"/>
  <c r="H74"/>
  <c r="E74" i="11" s="1"/>
  <c r="I74" i="7"/>
  <c r="J74"/>
  <c r="K74"/>
  <c r="L74"/>
  <c r="M74"/>
  <c r="N74"/>
  <c r="O74"/>
  <c r="P74"/>
  <c r="F74" i="11" s="1"/>
  <c r="Q74" i="7"/>
  <c r="R74"/>
  <c r="S74"/>
  <c r="G74" i="11" s="1"/>
  <c r="T74" i="7"/>
  <c r="U74"/>
  <c r="V74"/>
  <c r="D75"/>
  <c r="E75"/>
  <c r="D75" i="11" s="1"/>
  <c r="F75" i="7"/>
  <c r="G75"/>
  <c r="H75"/>
  <c r="E75" i="11" s="1"/>
  <c r="I75" i="7"/>
  <c r="J75"/>
  <c r="K75"/>
  <c r="L75"/>
  <c r="M75"/>
  <c r="N75"/>
  <c r="O75"/>
  <c r="P75"/>
  <c r="F75" i="11" s="1"/>
  <c r="Q75" i="7"/>
  <c r="R75"/>
  <c r="S75"/>
  <c r="G75" i="11" s="1"/>
  <c r="T75" i="7"/>
  <c r="U75"/>
  <c r="V75"/>
  <c r="D76"/>
  <c r="E76"/>
  <c r="D76" i="11" s="1"/>
  <c r="F76" i="7"/>
  <c r="G76"/>
  <c r="H76"/>
  <c r="E76" i="11" s="1"/>
  <c r="I76" i="7"/>
  <c r="J76"/>
  <c r="K76"/>
  <c r="L76"/>
  <c r="M76"/>
  <c r="N76"/>
  <c r="O76"/>
  <c r="P76"/>
  <c r="F76" i="11" s="1"/>
  <c r="Q76" i="7"/>
  <c r="R76"/>
  <c r="S76"/>
  <c r="G76" i="11" s="1"/>
  <c r="T76" i="7"/>
  <c r="U76"/>
  <c r="V76"/>
  <c r="D77"/>
  <c r="E77"/>
  <c r="D77" i="11" s="1"/>
  <c r="F77" i="7"/>
  <c r="G77"/>
  <c r="H77"/>
  <c r="E77" i="11" s="1"/>
  <c r="I77" i="7"/>
  <c r="J77"/>
  <c r="K77"/>
  <c r="L77"/>
  <c r="M77"/>
  <c r="N77"/>
  <c r="O77"/>
  <c r="P77"/>
  <c r="F77" i="11" s="1"/>
  <c r="Q77" i="7"/>
  <c r="R77"/>
  <c r="S77"/>
  <c r="G77" i="11" s="1"/>
  <c r="T77" i="7"/>
  <c r="U77"/>
  <c r="V77"/>
  <c r="D78"/>
  <c r="E78"/>
  <c r="D78" i="11" s="1"/>
  <c r="F78" i="7"/>
  <c r="G78"/>
  <c r="H78"/>
  <c r="E78" i="11" s="1"/>
  <c r="I78" i="7"/>
  <c r="J78"/>
  <c r="K78"/>
  <c r="L78"/>
  <c r="M78"/>
  <c r="N78"/>
  <c r="O78"/>
  <c r="P78"/>
  <c r="F78" i="11" s="1"/>
  <c r="Q78" i="7"/>
  <c r="R78"/>
  <c r="S78"/>
  <c r="G78" i="11" s="1"/>
  <c r="T78" i="7"/>
  <c r="U78"/>
  <c r="V78"/>
  <c r="D79"/>
  <c r="E79"/>
  <c r="D79" i="11" s="1"/>
  <c r="F79" i="7"/>
  <c r="G79"/>
  <c r="H79"/>
  <c r="E79" i="11" s="1"/>
  <c r="I79" i="7"/>
  <c r="J79"/>
  <c r="K79"/>
  <c r="L79"/>
  <c r="M79"/>
  <c r="N79"/>
  <c r="O79"/>
  <c r="P79"/>
  <c r="F79" i="11" s="1"/>
  <c r="Q79" i="7"/>
  <c r="R79"/>
  <c r="S79"/>
  <c r="G79" i="11" s="1"/>
  <c r="T79" i="7"/>
  <c r="U79"/>
  <c r="V79"/>
  <c r="D80"/>
  <c r="E80"/>
  <c r="D80" i="11" s="1"/>
  <c r="F80" i="7"/>
  <c r="G80"/>
  <c r="H80"/>
  <c r="E80" i="11" s="1"/>
  <c r="I80" i="7"/>
  <c r="J80"/>
  <c r="K80"/>
  <c r="L80"/>
  <c r="M80"/>
  <c r="N80"/>
  <c r="O80"/>
  <c r="P80"/>
  <c r="F80" i="11" s="1"/>
  <c r="Q80" i="7"/>
  <c r="R80"/>
  <c r="S80"/>
  <c r="G80" i="11" s="1"/>
  <c r="T80" i="7"/>
  <c r="U80"/>
  <c r="V80"/>
  <c r="D81"/>
  <c r="E81"/>
  <c r="D81" i="11" s="1"/>
  <c r="F81" i="7"/>
  <c r="G81"/>
  <c r="H81"/>
  <c r="E81" i="11" s="1"/>
  <c r="I81" i="7"/>
  <c r="J81"/>
  <c r="K81"/>
  <c r="L81"/>
  <c r="M81"/>
  <c r="N81"/>
  <c r="O81"/>
  <c r="P81"/>
  <c r="F81" i="11" s="1"/>
  <c r="Q81" i="7"/>
  <c r="R81"/>
  <c r="S81"/>
  <c r="G81" i="11" s="1"/>
  <c r="T81" i="7"/>
  <c r="U81"/>
  <c r="V81"/>
  <c r="D82"/>
  <c r="E82"/>
  <c r="D82" i="11" s="1"/>
  <c r="F82" i="7"/>
  <c r="G82"/>
  <c r="H82"/>
  <c r="E82" i="11" s="1"/>
  <c r="I82" i="7"/>
  <c r="J82"/>
  <c r="K82"/>
  <c r="L82"/>
  <c r="M82"/>
  <c r="N82"/>
  <c r="O82"/>
  <c r="P82"/>
  <c r="F82" i="11" s="1"/>
  <c r="Q82" i="7"/>
  <c r="R82"/>
  <c r="S82"/>
  <c r="G82" i="11" s="1"/>
  <c r="T82" i="7"/>
  <c r="U82"/>
  <c r="V82"/>
  <c r="D83"/>
  <c r="E83"/>
  <c r="D83" i="11" s="1"/>
  <c r="F83" i="7"/>
  <c r="G83"/>
  <c r="H83"/>
  <c r="E83" i="11" s="1"/>
  <c r="I83" i="7"/>
  <c r="J83"/>
  <c r="K83"/>
  <c r="L83"/>
  <c r="M83"/>
  <c r="N83"/>
  <c r="O83"/>
  <c r="P83"/>
  <c r="F83" i="11" s="1"/>
  <c r="Q83" i="7"/>
  <c r="R83"/>
  <c r="S83"/>
  <c r="G83" i="11" s="1"/>
  <c r="T83" i="7"/>
  <c r="U83"/>
  <c r="V83"/>
  <c r="D84"/>
  <c r="E84"/>
  <c r="D84" i="11" s="1"/>
  <c r="F84" i="7"/>
  <c r="G84"/>
  <c r="H84"/>
  <c r="E84" i="11" s="1"/>
  <c r="I84" i="7"/>
  <c r="J84"/>
  <c r="K84"/>
  <c r="L84"/>
  <c r="M84"/>
  <c r="N84"/>
  <c r="O84"/>
  <c r="P84"/>
  <c r="F84" i="11" s="1"/>
  <c r="Q84" i="7"/>
  <c r="R84"/>
  <c r="S84"/>
  <c r="G84" i="11" s="1"/>
  <c r="T84" i="7"/>
  <c r="U84"/>
  <c r="V84"/>
  <c r="D85"/>
  <c r="E85"/>
  <c r="D85" i="11" s="1"/>
  <c r="F85" i="7"/>
  <c r="G85"/>
  <c r="H85"/>
  <c r="E85" i="11" s="1"/>
  <c r="I85" i="7"/>
  <c r="J85"/>
  <c r="K85"/>
  <c r="L85"/>
  <c r="M85"/>
  <c r="N85"/>
  <c r="O85"/>
  <c r="P85"/>
  <c r="F85" i="11" s="1"/>
  <c r="Q85" i="7"/>
  <c r="R85"/>
  <c r="S85"/>
  <c r="G85" i="11" s="1"/>
  <c r="T85" i="7"/>
  <c r="U85"/>
  <c r="V85"/>
  <c r="D86"/>
  <c r="E86"/>
  <c r="D86" i="11" s="1"/>
  <c r="F86" i="7"/>
  <c r="G86"/>
  <c r="H86"/>
  <c r="E86" i="11" s="1"/>
  <c r="I86" i="7"/>
  <c r="J86"/>
  <c r="K86"/>
  <c r="L86"/>
  <c r="M86"/>
  <c r="N86"/>
  <c r="O86"/>
  <c r="P86"/>
  <c r="F86" i="11" s="1"/>
  <c r="Q86" i="7"/>
  <c r="R86"/>
  <c r="S86"/>
  <c r="G86" i="11" s="1"/>
  <c r="T86" i="7"/>
  <c r="U86"/>
  <c r="V86"/>
  <c r="D87"/>
  <c r="E87"/>
  <c r="D87" i="11" s="1"/>
  <c r="F87" i="7"/>
  <c r="G87"/>
  <c r="H87"/>
  <c r="E87" i="11" s="1"/>
  <c r="I87" i="7"/>
  <c r="J87"/>
  <c r="K87"/>
  <c r="L87"/>
  <c r="M87"/>
  <c r="N87"/>
  <c r="O87"/>
  <c r="P87"/>
  <c r="F87" i="11" s="1"/>
  <c r="Q87" i="7"/>
  <c r="R87"/>
  <c r="S87"/>
  <c r="G87" i="11" s="1"/>
  <c r="T87" i="7"/>
  <c r="U87"/>
  <c r="V87"/>
  <c r="D88"/>
  <c r="E88"/>
  <c r="D88" i="11" s="1"/>
  <c r="F88" i="7"/>
  <c r="G88"/>
  <c r="H88"/>
  <c r="E88" i="11" s="1"/>
  <c r="I88" i="7"/>
  <c r="J88"/>
  <c r="K88"/>
  <c r="L88"/>
  <c r="M88"/>
  <c r="N88"/>
  <c r="O88"/>
  <c r="P88"/>
  <c r="F88" i="11" s="1"/>
  <c r="Q88" i="7"/>
  <c r="R88"/>
  <c r="S88"/>
  <c r="G88" i="11" s="1"/>
  <c r="T88" i="7"/>
  <c r="U88"/>
  <c r="V88"/>
  <c r="D89"/>
  <c r="E89"/>
  <c r="D89" i="11" s="1"/>
  <c r="F89" i="7"/>
  <c r="G89"/>
  <c r="H89"/>
  <c r="E89" i="11" s="1"/>
  <c r="I89" i="7"/>
  <c r="J89"/>
  <c r="K89"/>
  <c r="L89"/>
  <c r="M89"/>
  <c r="N89"/>
  <c r="O89"/>
  <c r="P89"/>
  <c r="F89" i="11" s="1"/>
  <c r="Q89" i="7"/>
  <c r="R89"/>
  <c r="S89"/>
  <c r="G89" i="11" s="1"/>
  <c r="T89" i="7"/>
  <c r="U89"/>
  <c r="V89"/>
  <c r="D90"/>
  <c r="E90"/>
  <c r="D90" i="11" s="1"/>
  <c r="F90" i="7"/>
  <c r="G90"/>
  <c r="H90"/>
  <c r="E90" i="11" s="1"/>
  <c r="I90" i="7"/>
  <c r="J90"/>
  <c r="K90"/>
  <c r="L90"/>
  <c r="M90"/>
  <c r="N90"/>
  <c r="O90"/>
  <c r="P90"/>
  <c r="F90" i="11" s="1"/>
  <c r="Q90" i="7"/>
  <c r="R90"/>
  <c r="S90"/>
  <c r="G90" i="11" s="1"/>
  <c r="T90" i="7"/>
  <c r="U90"/>
  <c r="V90"/>
  <c r="D91"/>
  <c r="E91"/>
  <c r="D91" i="11" s="1"/>
  <c r="F91" i="7"/>
  <c r="G91"/>
  <c r="H91"/>
  <c r="E91" i="11" s="1"/>
  <c r="I91" i="7"/>
  <c r="J91"/>
  <c r="K91"/>
  <c r="L91"/>
  <c r="M91"/>
  <c r="N91"/>
  <c r="O91"/>
  <c r="P91"/>
  <c r="F91" i="11" s="1"/>
  <c r="Q91" i="7"/>
  <c r="R91"/>
  <c r="S91"/>
  <c r="G91" i="11" s="1"/>
  <c r="T91" i="7"/>
  <c r="U91"/>
  <c r="V91"/>
  <c r="D92"/>
  <c r="E92"/>
  <c r="D92" i="11" s="1"/>
  <c r="F92" i="7"/>
  <c r="G92"/>
  <c r="H92"/>
  <c r="E92" i="11" s="1"/>
  <c r="I92" i="7"/>
  <c r="J92"/>
  <c r="K92"/>
  <c r="L92"/>
  <c r="M92"/>
  <c r="N92"/>
  <c r="O92"/>
  <c r="P92"/>
  <c r="F92" i="11" s="1"/>
  <c r="Q92" i="7"/>
  <c r="R92"/>
  <c r="S92"/>
  <c r="G92" i="11" s="1"/>
  <c r="T92" i="7"/>
  <c r="U92"/>
  <c r="V92"/>
  <c r="D93"/>
  <c r="E93"/>
  <c r="D93" i="11" s="1"/>
  <c r="F93" i="7"/>
  <c r="G93"/>
  <c r="H93"/>
  <c r="E93" i="11" s="1"/>
  <c r="I93" i="7"/>
  <c r="J93"/>
  <c r="K93"/>
  <c r="L93"/>
  <c r="M93"/>
  <c r="N93"/>
  <c r="O93"/>
  <c r="P93"/>
  <c r="F93" i="11" s="1"/>
  <c r="Q93" i="7"/>
  <c r="R93"/>
  <c r="S93"/>
  <c r="G93" i="11" s="1"/>
  <c r="T93" i="7"/>
  <c r="U93"/>
  <c r="V93"/>
  <c r="D94"/>
  <c r="E94"/>
  <c r="D94" i="11" s="1"/>
  <c r="F94" i="7"/>
  <c r="G94"/>
  <c r="H94"/>
  <c r="E94" i="11" s="1"/>
  <c r="I94" i="7"/>
  <c r="J94"/>
  <c r="K94"/>
  <c r="L94"/>
  <c r="M94"/>
  <c r="N94"/>
  <c r="O94"/>
  <c r="P94"/>
  <c r="F94" i="11" s="1"/>
  <c r="Q94" i="7"/>
  <c r="R94"/>
  <c r="S94"/>
  <c r="G94" i="11" s="1"/>
  <c r="T94" i="7"/>
  <c r="U94"/>
  <c r="V94"/>
  <c r="D95"/>
  <c r="E95"/>
  <c r="D95" i="11" s="1"/>
  <c r="F95" i="7"/>
  <c r="G95"/>
  <c r="H95"/>
  <c r="E95" i="11" s="1"/>
  <c r="I95" i="7"/>
  <c r="J95"/>
  <c r="K95"/>
  <c r="L95"/>
  <c r="M95"/>
  <c r="N95"/>
  <c r="O95"/>
  <c r="P95"/>
  <c r="F95" i="11" s="1"/>
  <c r="Q95" i="7"/>
  <c r="R95"/>
  <c r="S95"/>
  <c r="G95" i="11" s="1"/>
  <c r="T95" i="7"/>
  <c r="U95"/>
  <c r="V95"/>
  <c r="D96"/>
  <c r="E96"/>
  <c r="D96" i="11" s="1"/>
  <c r="F96" i="7"/>
  <c r="G96"/>
  <c r="H96"/>
  <c r="E96" i="11" s="1"/>
  <c r="I96" i="7"/>
  <c r="J96"/>
  <c r="K96"/>
  <c r="L96"/>
  <c r="M96"/>
  <c r="N96"/>
  <c r="O96"/>
  <c r="P96"/>
  <c r="F96" i="11" s="1"/>
  <c r="Q96" i="7"/>
  <c r="R96"/>
  <c r="S96"/>
  <c r="G96" i="11" s="1"/>
  <c r="T96" i="7"/>
  <c r="U96"/>
  <c r="V96"/>
  <c r="D97"/>
  <c r="E97"/>
  <c r="D97" i="11" s="1"/>
  <c r="F97" i="7"/>
  <c r="G97"/>
  <c r="H97"/>
  <c r="E97" i="11" s="1"/>
  <c r="I97" i="7"/>
  <c r="J97"/>
  <c r="K97"/>
  <c r="L97"/>
  <c r="M97"/>
  <c r="N97"/>
  <c r="O97"/>
  <c r="P97"/>
  <c r="F97" i="11" s="1"/>
  <c r="Q97" i="7"/>
  <c r="R97"/>
  <c r="S97"/>
  <c r="G97" i="11" s="1"/>
  <c r="T97" i="7"/>
  <c r="U97"/>
  <c r="V97"/>
  <c r="D98"/>
  <c r="E98"/>
  <c r="D98" i="11" s="1"/>
  <c r="F98" i="7"/>
  <c r="G98"/>
  <c r="H98"/>
  <c r="E98" i="11" s="1"/>
  <c r="I98" i="7"/>
  <c r="J98"/>
  <c r="K98"/>
  <c r="L98"/>
  <c r="M98"/>
  <c r="N98"/>
  <c r="O98"/>
  <c r="P98"/>
  <c r="F98" i="11" s="1"/>
  <c r="Q98" i="7"/>
  <c r="R98"/>
  <c r="S98"/>
  <c r="G98" i="11" s="1"/>
  <c r="T98" i="7"/>
  <c r="U98"/>
  <c r="V98"/>
  <c r="D99"/>
  <c r="E99"/>
  <c r="D99" i="11" s="1"/>
  <c r="F99" i="7"/>
  <c r="G99"/>
  <c r="H99"/>
  <c r="E99" i="11" s="1"/>
  <c r="I99" i="7"/>
  <c r="J99"/>
  <c r="K99"/>
  <c r="L99"/>
  <c r="M99"/>
  <c r="N99"/>
  <c r="O99"/>
  <c r="P99"/>
  <c r="F99" i="11" s="1"/>
  <c r="Q99" i="7"/>
  <c r="R99"/>
  <c r="S99"/>
  <c r="G99" i="11" s="1"/>
  <c r="T99" i="7"/>
  <c r="U99"/>
  <c r="V99"/>
  <c r="D100"/>
  <c r="E100"/>
  <c r="D100" i="11" s="1"/>
  <c r="F100" i="7"/>
  <c r="G100"/>
  <c r="H100"/>
  <c r="E100" i="11" s="1"/>
  <c r="I100" i="7"/>
  <c r="J100"/>
  <c r="K100"/>
  <c r="L100"/>
  <c r="M100"/>
  <c r="N100"/>
  <c r="O100"/>
  <c r="P100"/>
  <c r="F100" i="11" s="1"/>
  <c r="Q100" i="7"/>
  <c r="R100"/>
  <c r="S100"/>
  <c r="G100" i="11" s="1"/>
  <c r="T100" i="7"/>
  <c r="U100"/>
  <c r="V100"/>
  <c r="D101"/>
  <c r="E101"/>
  <c r="D101" i="11" s="1"/>
  <c r="F101" i="7"/>
  <c r="G101"/>
  <c r="H101"/>
  <c r="E101" i="11" s="1"/>
  <c r="I101" i="7"/>
  <c r="J101"/>
  <c r="K101"/>
  <c r="L101"/>
  <c r="M101"/>
  <c r="N101"/>
  <c r="O101"/>
  <c r="P101"/>
  <c r="F101" i="11" s="1"/>
  <c r="Q101" i="7"/>
  <c r="R101"/>
  <c r="S101"/>
  <c r="G101" i="11" s="1"/>
  <c r="T101" i="7"/>
  <c r="U101"/>
  <c r="V101"/>
  <c r="D102"/>
  <c r="E102"/>
  <c r="D102" i="11" s="1"/>
  <c r="F102" i="7"/>
  <c r="G102"/>
  <c r="H102"/>
  <c r="E102" i="11" s="1"/>
  <c r="I102" i="7"/>
  <c r="J102"/>
  <c r="K102"/>
  <c r="L102"/>
  <c r="M102"/>
  <c r="N102"/>
  <c r="O102"/>
  <c r="P102"/>
  <c r="F102" i="11" s="1"/>
  <c r="Q102" i="7"/>
  <c r="R102"/>
  <c r="S102"/>
  <c r="G102" i="11" s="1"/>
  <c r="T102" i="7"/>
  <c r="U102"/>
  <c r="V102"/>
  <c r="D103"/>
  <c r="E103"/>
  <c r="D103" i="11" s="1"/>
  <c r="F103" i="7"/>
  <c r="G103"/>
  <c r="H103"/>
  <c r="E103" i="11" s="1"/>
  <c r="I103" i="7"/>
  <c r="J103"/>
  <c r="K103"/>
  <c r="L103"/>
  <c r="M103"/>
  <c r="N103"/>
  <c r="O103"/>
  <c r="P103"/>
  <c r="F103" i="11" s="1"/>
  <c r="Q103" i="7"/>
  <c r="R103"/>
  <c r="S103"/>
  <c r="G103" i="11" s="1"/>
  <c r="T103" i="7"/>
  <c r="U103"/>
  <c r="V103"/>
  <c r="D104"/>
  <c r="E104"/>
  <c r="D104" i="11" s="1"/>
  <c r="F104" i="7"/>
  <c r="G104"/>
  <c r="H104"/>
  <c r="E104" i="11" s="1"/>
  <c r="I104" i="7"/>
  <c r="J104"/>
  <c r="K104"/>
  <c r="L104"/>
  <c r="M104"/>
  <c r="N104"/>
  <c r="O104"/>
  <c r="P104"/>
  <c r="F104" i="11" s="1"/>
  <c r="Q104" i="7"/>
  <c r="R104"/>
  <c r="S104"/>
  <c r="G104" i="11" s="1"/>
  <c r="T104" i="7"/>
  <c r="U104"/>
  <c r="V104"/>
  <c r="D105"/>
  <c r="E105"/>
  <c r="D105" i="11" s="1"/>
  <c r="F105" i="7"/>
  <c r="G105"/>
  <c r="H105"/>
  <c r="E105" i="11" s="1"/>
  <c r="I105" i="7"/>
  <c r="J105"/>
  <c r="K105"/>
  <c r="L105"/>
  <c r="M105"/>
  <c r="N105"/>
  <c r="O105"/>
  <c r="P105"/>
  <c r="F105" i="11" s="1"/>
  <c r="Q105" i="7"/>
  <c r="R105"/>
  <c r="S105"/>
  <c r="G105" i="11" s="1"/>
  <c r="T105" i="7"/>
  <c r="U105"/>
  <c r="V105"/>
  <c r="D106"/>
  <c r="E106"/>
  <c r="D106" i="11" s="1"/>
  <c r="F106" i="7"/>
  <c r="G106"/>
  <c r="H106"/>
  <c r="E106" i="11" s="1"/>
  <c r="I106" i="7"/>
  <c r="J106"/>
  <c r="K106"/>
  <c r="L106"/>
  <c r="M106"/>
  <c r="N106"/>
  <c r="O106"/>
  <c r="P106"/>
  <c r="F106" i="11" s="1"/>
  <c r="Q106" i="7"/>
  <c r="R106"/>
  <c r="S106"/>
  <c r="G106" i="11" s="1"/>
  <c r="T106" i="7"/>
  <c r="U106"/>
  <c r="V106"/>
  <c r="D107"/>
  <c r="E107"/>
  <c r="D107" i="11" s="1"/>
  <c r="F107" i="7"/>
  <c r="G107"/>
  <c r="H107"/>
  <c r="E107" i="11" s="1"/>
  <c r="I107" i="7"/>
  <c r="J107"/>
  <c r="K107"/>
  <c r="L107"/>
  <c r="M107"/>
  <c r="N107"/>
  <c r="O107"/>
  <c r="P107"/>
  <c r="F107" i="11" s="1"/>
  <c r="Q107" i="7"/>
  <c r="R107"/>
  <c r="S107"/>
  <c r="G107" i="11" s="1"/>
  <c r="T107" i="7"/>
  <c r="U107"/>
  <c r="V107"/>
  <c r="D108"/>
  <c r="E108"/>
  <c r="D108" i="11" s="1"/>
  <c r="F108" i="7"/>
  <c r="G108"/>
  <c r="H108"/>
  <c r="E108" i="11" s="1"/>
  <c r="I108" i="7"/>
  <c r="J108"/>
  <c r="K108"/>
  <c r="L108"/>
  <c r="M108"/>
  <c r="N108"/>
  <c r="O108"/>
  <c r="P108"/>
  <c r="F108" i="11" s="1"/>
  <c r="Q108" i="7"/>
  <c r="R108"/>
  <c r="S108"/>
  <c r="G108" i="11" s="1"/>
  <c r="T108" i="7"/>
  <c r="U108"/>
  <c r="V108"/>
  <c r="D109"/>
  <c r="E109"/>
  <c r="D109" i="11" s="1"/>
  <c r="F109" i="7"/>
  <c r="G109"/>
  <c r="H109"/>
  <c r="E109" i="11" s="1"/>
  <c r="I109" i="7"/>
  <c r="J109"/>
  <c r="K109"/>
  <c r="L109"/>
  <c r="M109"/>
  <c r="N109"/>
  <c r="O109"/>
  <c r="P109"/>
  <c r="F109" i="11" s="1"/>
  <c r="Q109" i="7"/>
  <c r="R109"/>
  <c r="S109"/>
  <c r="G109" i="11" s="1"/>
  <c r="T109" i="7"/>
  <c r="U109"/>
  <c r="V109"/>
  <c r="D110"/>
  <c r="E110"/>
  <c r="D110" i="11" s="1"/>
  <c r="F110" i="7"/>
  <c r="G110"/>
  <c r="H110"/>
  <c r="E110" i="11" s="1"/>
  <c r="I110" i="7"/>
  <c r="J110"/>
  <c r="K110"/>
  <c r="L110"/>
  <c r="M110"/>
  <c r="N110"/>
  <c r="O110"/>
  <c r="P110"/>
  <c r="F110" i="11" s="1"/>
  <c r="Q110" i="7"/>
  <c r="R110"/>
  <c r="S110"/>
  <c r="G110" i="11" s="1"/>
  <c r="T110" i="7"/>
  <c r="U110"/>
  <c r="V110"/>
  <c r="D111"/>
  <c r="E111"/>
  <c r="D111" i="11" s="1"/>
  <c r="F111" i="7"/>
  <c r="G111"/>
  <c r="H111"/>
  <c r="E111" i="11" s="1"/>
  <c r="I111" i="7"/>
  <c r="J111"/>
  <c r="K111"/>
  <c r="L111"/>
  <c r="M111"/>
  <c r="N111"/>
  <c r="O111"/>
  <c r="P111"/>
  <c r="F111" i="11" s="1"/>
  <c r="Q111" i="7"/>
  <c r="R111"/>
  <c r="S111"/>
  <c r="G111" i="11" s="1"/>
  <c r="T111" i="7"/>
  <c r="U111"/>
  <c r="V111"/>
  <c r="D112"/>
  <c r="E112"/>
  <c r="D112" i="11" s="1"/>
  <c r="F112" i="7"/>
  <c r="G112"/>
  <c r="H112"/>
  <c r="E112" i="11" s="1"/>
  <c r="I112" i="7"/>
  <c r="J112"/>
  <c r="K112"/>
  <c r="L112"/>
  <c r="M112"/>
  <c r="N112"/>
  <c r="O112"/>
  <c r="P112"/>
  <c r="F112" i="11" s="1"/>
  <c r="Q112" i="7"/>
  <c r="R112"/>
  <c r="S112"/>
  <c r="G112" i="11" s="1"/>
  <c r="T112" i="7"/>
  <c r="U112"/>
  <c r="V112"/>
  <c r="D113"/>
  <c r="E113"/>
  <c r="D113" i="11" s="1"/>
  <c r="F113" i="7"/>
  <c r="G113"/>
  <c r="H113"/>
  <c r="E113" i="11" s="1"/>
  <c r="I113" i="7"/>
  <c r="J113"/>
  <c r="K113"/>
  <c r="L113"/>
  <c r="M113"/>
  <c r="N113"/>
  <c r="O113"/>
  <c r="P113"/>
  <c r="F113" i="11" s="1"/>
  <c r="Q113" i="7"/>
  <c r="R113"/>
  <c r="S113"/>
  <c r="G113" i="11" s="1"/>
  <c r="T113" i="7"/>
  <c r="U113"/>
  <c r="V113"/>
  <c r="D114"/>
  <c r="E114"/>
  <c r="D114" i="11" s="1"/>
  <c r="F114" i="7"/>
  <c r="G114"/>
  <c r="H114"/>
  <c r="E114" i="11" s="1"/>
  <c r="I114" i="7"/>
  <c r="J114"/>
  <c r="K114"/>
  <c r="L114"/>
  <c r="M114"/>
  <c r="N114"/>
  <c r="O114"/>
  <c r="P114"/>
  <c r="F114" i="11" s="1"/>
  <c r="Q114" i="7"/>
  <c r="R114"/>
  <c r="S114"/>
  <c r="G114" i="11" s="1"/>
  <c r="T114" i="7"/>
  <c r="U114"/>
  <c r="V114"/>
  <c r="D115"/>
  <c r="E115"/>
  <c r="D115" i="11" s="1"/>
  <c r="F115" i="7"/>
  <c r="G115"/>
  <c r="H115"/>
  <c r="E115" i="11" s="1"/>
  <c r="I115" i="7"/>
  <c r="J115"/>
  <c r="K115"/>
  <c r="L115"/>
  <c r="M115"/>
  <c r="N115"/>
  <c r="O115"/>
  <c r="P115"/>
  <c r="F115" i="11" s="1"/>
  <c r="Q115" i="7"/>
  <c r="R115"/>
  <c r="S115"/>
  <c r="G115" i="11" s="1"/>
  <c r="T115" i="7"/>
  <c r="U115"/>
  <c r="V115"/>
  <c r="D116"/>
  <c r="E116"/>
  <c r="D116" i="11" s="1"/>
  <c r="F116" i="7"/>
  <c r="G116"/>
  <c r="H116"/>
  <c r="E116" i="11" s="1"/>
  <c r="I116" i="7"/>
  <c r="J116"/>
  <c r="K116"/>
  <c r="L116"/>
  <c r="M116"/>
  <c r="N116"/>
  <c r="O116"/>
  <c r="P116"/>
  <c r="F116" i="11" s="1"/>
  <c r="Q116" i="7"/>
  <c r="R116"/>
  <c r="S116"/>
  <c r="G116" i="11" s="1"/>
  <c r="T116" i="7"/>
  <c r="U116"/>
  <c r="V116"/>
  <c r="D117"/>
  <c r="E117"/>
  <c r="D117" i="11" s="1"/>
  <c r="F117" i="7"/>
  <c r="G117"/>
  <c r="H117"/>
  <c r="E117" i="11" s="1"/>
  <c r="I117" i="7"/>
  <c r="J117"/>
  <c r="K117"/>
  <c r="L117"/>
  <c r="M117"/>
  <c r="N117"/>
  <c r="O117"/>
  <c r="P117"/>
  <c r="F117" i="11" s="1"/>
  <c r="Q117" i="7"/>
  <c r="R117"/>
  <c r="S117"/>
  <c r="G117" i="11" s="1"/>
  <c r="T117" i="7"/>
  <c r="U117"/>
  <c r="V117"/>
  <c r="D118"/>
  <c r="E118"/>
  <c r="D118" i="11" s="1"/>
  <c r="F118" i="7"/>
  <c r="G118"/>
  <c r="H118"/>
  <c r="E118" i="11" s="1"/>
  <c r="I118" i="7"/>
  <c r="J118"/>
  <c r="K118"/>
  <c r="L118"/>
  <c r="M118"/>
  <c r="N118"/>
  <c r="O118"/>
  <c r="P118"/>
  <c r="F118" i="11" s="1"/>
  <c r="Q118" i="7"/>
  <c r="R118"/>
  <c r="S118"/>
  <c r="G118" i="11" s="1"/>
  <c r="T118" i="7"/>
  <c r="U118"/>
  <c r="V118"/>
  <c r="D119"/>
  <c r="E119"/>
  <c r="D119" i="11" s="1"/>
  <c r="F119" i="7"/>
  <c r="G119"/>
  <c r="H119"/>
  <c r="E119" i="11" s="1"/>
  <c r="I119" i="7"/>
  <c r="J119"/>
  <c r="K119"/>
  <c r="L119"/>
  <c r="M119"/>
  <c r="N119"/>
  <c r="O119"/>
  <c r="P119"/>
  <c r="F119" i="11" s="1"/>
  <c r="Q119" i="7"/>
  <c r="R119"/>
  <c r="S119"/>
  <c r="G119" i="11" s="1"/>
  <c r="T119" i="7"/>
  <c r="U119"/>
  <c r="V119"/>
  <c r="D120"/>
  <c r="E120"/>
  <c r="D120" i="11" s="1"/>
  <c r="F120" i="7"/>
  <c r="G120"/>
  <c r="H120"/>
  <c r="E120" i="11" s="1"/>
  <c r="I120" i="7"/>
  <c r="J120"/>
  <c r="K120"/>
  <c r="L120"/>
  <c r="M120"/>
  <c r="N120"/>
  <c r="O120"/>
  <c r="P120"/>
  <c r="F120" i="11" s="1"/>
  <c r="Q120" i="7"/>
  <c r="R120"/>
  <c r="S120"/>
  <c r="G120" i="11" s="1"/>
  <c r="T120" i="7"/>
  <c r="U120"/>
  <c r="V120"/>
  <c r="D121"/>
  <c r="E121"/>
  <c r="D121" i="11" s="1"/>
  <c r="F121" i="7"/>
  <c r="G121"/>
  <c r="H121"/>
  <c r="E121" i="11" s="1"/>
  <c r="I121" i="7"/>
  <c r="J121"/>
  <c r="K121"/>
  <c r="L121"/>
  <c r="M121"/>
  <c r="N121"/>
  <c r="O121"/>
  <c r="P121"/>
  <c r="F121" i="11" s="1"/>
  <c r="Q121" i="7"/>
  <c r="R121"/>
  <c r="S121"/>
  <c r="G121" i="11" s="1"/>
  <c r="T121" i="7"/>
  <c r="U121"/>
  <c r="V121"/>
  <c r="D122"/>
  <c r="E122"/>
  <c r="D122" i="11" s="1"/>
  <c r="F122" i="7"/>
  <c r="G122"/>
  <c r="H122"/>
  <c r="E122" i="11" s="1"/>
  <c r="I122" i="7"/>
  <c r="J122"/>
  <c r="K122"/>
  <c r="L122"/>
  <c r="M122"/>
  <c r="N122"/>
  <c r="O122"/>
  <c r="P122"/>
  <c r="F122" i="11" s="1"/>
  <c r="Q122" i="7"/>
  <c r="R122"/>
  <c r="S122"/>
  <c r="G122" i="11" s="1"/>
  <c r="T122" i="7"/>
  <c r="U122"/>
  <c r="V122"/>
  <c r="D123"/>
  <c r="E123"/>
  <c r="D123" i="11" s="1"/>
  <c r="F123" i="7"/>
  <c r="G123"/>
  <c r="H123"/>
  <c r="E123" i="11" s="1"/>
  <c r="I123" i="7"/>
  <c r="J123"/>
  <c r="K123"/>
  <c r="L123"/>
  <c r="M123"/>
  <c r="N123"/>
  <c r="O123"/>
  <c r="P123"/>
  <c r="F123" i="11" s="1"/>
  <c r="Q123" i="7"/>
  <c r="R123"/>
  <c r="S123"/>
  <c r="G123" i="11" s="1"/>
  <c r="T123" i="7"/>
  <c r="U123"/>
  <c r="V123"/>
  <c r="D124"/>
  <c r="E124"/>
  <c r="D124" i="11" s="1"/>
  <c r="F124" i="7"/>
  <c r="G124"/>
  <c r="H124"/>
  <c r="E124" i="11" s="1"/>
  <c r="I124" i="7"/>
  <c r="J124"/>
  <c r="K124"/>
  <c r="L124"/>
  <c r="M124"/>
  <c r="N124"/>
  <c r="O124"/>
  <c r="P124"/>
  <c r="F124" i="11" s="1"/>
  <c r="Q124" i="7"/>
  <c r="R124"/>
  <c r="S124"/>
  <c r="G124" i="11" s="1"/>
  <c r="T124" i="7"/>
  <c r="U124"/>
  <c r="V124"/>
  <c r="D125"/>
  <c r="E125"/>
  <c r="D125" i="11" s="1"/>
  <c r="F125" i="7"/>
  <c r="G125"/>
  <c r="H125"/>
  <c r="E125" i="11" s="1"/>
  <c r="I125" i="7"/>
  <c r="J125"/>
  <c r="K125"/>
  <c r="L125"/>
  <c r="M125"/>
  <c r="N125"/>
  <c r="O125"/>
  <c r="P125"/>
  <c r="F125" i="11" s="1"/>
  <c r="Q125" i="7"/>
  <c r="R125"/>
  <c r="S125"/>
  <c r="G125" i="11" s="1"/>
  <c r="T125" i="7"/>
  <c r="U125"/>
  <c r="V125"/>
  <c r="D126"/>
  <c r="E126"/>
  <c r="D126" i="11" s="1"/>
  <c r="F126" i="7"/>
  <c r="G126"/>
  <c r="H126"/>
  <c r="E126" i="11" s="1"/>
  <c r="I126" i="7"/>
  <c r="J126"/>
  <c r="K126"/>
  <c r="L126"/>
  <c r="M126"/>
  <c r="N126"/>
  <c r="O126"/>
  <c r="P126"/>
  <c r="F126" i="11" s="1"/>
  <c r="Q126" i="7"/>
  <c r="R126"/>
  <c r="S126"/>
  <c r="G126" i="11" s="1"/>
  <c r="T126" i="7"/>
  <c r="U126"/>
  <c r="V126"/>
  <c r="C126"/>
  <c r="C126" i="11" s="1"/>
  <c r="C124" i="7"/>
  <c r="C124" i="11" s="1"/>
  <c r="C122" i="7"/>
  <c r="C122" i="11" s="1"/>
  <c r="C120" i="7"/>
  <c r="C120" i="11" s="1"/>
  <c r="C118" i="7"/>
  <c r="C118" i="11" s="1"/>
  <c r="C116" i="7"/>
  <c r="C116" i="11" s="1"/>
  <c r="C114" i="7"/>
  <c r="C114" i="11" s="1"/>
  <c r="C112" i="7"/>
  <c r="C112" i="11" s="1"/>
  <c r="C110" i="7"/>
  <c r="C110" i="11" s="1"/>
  <c r="C108" i="7"/>
  <c r="C108" i="11" s="1"/>
  <c r="C106" i="7"/>
  <c r="C106" i="11" s="1"/>
  <c r="C104" i="7"/>
  <c r="C104" i="11" s="1"/>
  <c r="C102" i="7"/>
  <c r="C102" i="11" s="1"/>
  <c r="C100" i="7"/>
  <c r="C100" i="11" s="1"/>
  <c r="C98" i="7"/>
  <c r="C98" i="11" s="1"/>
  <c r="C96" i="7"/>
  <c r="C96" i="11" s="1"/>
  <c r="C94" i="7"/>
  <c r="C94" i="11" s="1"/>
  <c r="C92" i="7"/>
  <c r="C92" i="11" s="1"/>
  <c r="C90" i="7"/>
  <c r="C90" i="11" s="1"/>
  <c r="C88" i="7"/>
  <c r="C88" i="11" s="1"/>
  <c r="C86" i="7"/>
  <c r="C86" i="11" s="1"/>
  <c r="C84" i="7"/>
  <c r="C84" i="11" s="1"/>
  <c r="C82" i="7"/>
  <c r="C82" i="11" s="1"/>
  <c r="C80" i="7"/>
  <c r="C80" i="11" s="1"/>
  <c r="C78" i="7"/>
  <c r="C78" i="11" s="1"/>
  <c r="C76" i="7"/>
  <c r="C76" i="11" s="1"/>
  <c r="C74" i="7"/>
  <c r="C74" i="11" s="1"/>
  <c r="C72" i="7"/>
  <c r="C72" i="11" s="1"/>
  <c r="C70" i="7"/>
  <c r="C70" i="11" s="1"/>
  <c r="C68" i="7"/>
  <c r="C68" i="11" s="1"/>
  <c r="C66" i="7"/>
  <c r="C66" i="11" s="1"/>
  <c r="C64" i="7"/>
  <c r="C64" i="11" s="1"/>
  <c r="C62" i="7"/>
  <c r="C62" i="11" s="1"/>
  <c r="C60" i="7"/>
  <c r="C60" i="11" s="1"/>
  <c r="C58" i="7"/>
  <c r="C58" i="11" s="1"/>
  <c r="C56" i="7"/>
  <c r="C56" i="11" s="1"/>
  <c r="C54" i="7"/>
  <c r="C54" i="11" s="1"/>
  <c r="C52" i="7"/>
  <c r="C52" i="11" s="1"/>
  <c r="C50" i="7"/>
  <c r="C50" i="11" s="1"/>
  <c r="C48" i="7"/>
  <c r="C48" i="11" s="1"/>
  <c r="C46" i="7"/>
  <c r="C46" i="11" s="1"/>
  <c r="C44" i="7"/>
  <c r="C44" i="11" s="1"/>
  <c r="C42" i="7"/>
  <c r="C42" i="11" s="1"/>
  <c r="C40" i="7"/>
  <c r="C40" i="11" s="1"/>
  <c r="C38" i="7"/>
  <c r="C38" i="11" s="1"/>
  <c r="C36" i="7"/>
  <c r="C36" i="11" s="1"/>
  <c r="C34" i="7"/>
  <c r="C34" i="11" s="1"/>
  <c r="C32" i="7"/>
  <c r="C32" i="11" s="1"/>
  <c r="C30" i="7"/>
  <c r="C30" i="11" s="1"/>
  <c r="C28" i="7"/>
  <c r="C28" i="11" s="1"/>
  <c r="C125" i="7"/>
  <c r="C125" i="11" s="1"/>
  <c r="C123" i="7"/>
  <c r="C123" i="11" s="1"/>
  <c r="C121" i="7"/>
  <c r="C121" i="11" s="1"/>
  <c r="C119" i="7"/>
  <c r="C119" i="11" s="1"/>
  <c r="C117" i="7"/>
  <c r="C117" i="11" s="1"/>
  <c r="C115" i="7"/>
  <c r="C115" i="11" s="1"/>
  <c r="C113" i="7"/>
  <c r="C113" i="11" s="1"/>
  <c r="C111" i="7"/>
  <c r="C111" i="11" s="1"/>
  <c r="C109" i="7"/>
  <c r="C109" i="11" s="1"/>
  <c r="C107" i="7"/>
  <c r="C107" i="11" s="1"/>
  <c r="C105" i="7"/>
  <c r="C105" i="11" s="1"/>
  <c r="C103" i="7"/>
  <c r="C103" i="11" s="1"/>
  <c r="C101" i="7"/>
  <c r="C101" i="11" s="1"/>
  <c r="C99" i="7"/>
  <c r="C99" i="11" s="1"/>
  <c r="C97" i="7"/>
  <c r="C97" i="11" s="1"/>
  <c r="C95" i="7"/>
  <c r="C95" i="11" s="1"/>
  <c r="C93" i="7"/>
  <c r="C93" i="11" s="1"/>
  <c r="C91" i="7"/>
  <c r="C91" i="11" s="1"/>
  <c r="C89" i="7"/>
  <c r="C89" i="11" s="1"/>
  <c r="C87" i="7"/>
  <c r="C87" i="11" s="1"/>
  <c r="C85" i="7"/>
  <c r="C85" i="11" s="1"/>
  <c r="C83" i="7"/>
  <c r="C83" i="11" s="1"/>
  <c r="C81" i="7"/>
  <c r="C81" i="11" s="1"/>
  <c r="C79" i="7"/>
  <c r="C79" i="11" s="1"/>
  <c r="C77" i="7"/>
  <c r="C77" i="11" s="1"/>
  <c r="C75" i="7"/>
  <c r="C75" i="11" s="1"/>
  <c r="C73" i="7"/>
  <c r="C73" i="11" s="1"/>
  <c r="C71" i="7"/>
  <c r="C71" i="11" s="1"/>
  <c r="C69" i="7"/>
  <c r="C69" i="11" s="1"/>
  <c r="C67" i="7"/>
  <c r="C67" i="11" s="1"/>
  <c r="C65" i="7"/>
  <c r="C65" i="11" s="1"/>
  <c r="C63" i="7"/>
  <c r="C63" i="11" s="1"/>
  <c r="C61" i="7"/>
  <c r="C61" i="11" s="1"/>
  <c r="C59" i="7"/>
  <c r="C59" i="11" s="1"/>
  <c r="C57" i="7"/>
  <c r="C57" i="11" s="1"/>
  <c r="C55" i="7"/>
  <c r="C55" i="11" s="1"/>
  <c r="C53" i="7"/>
  <c r="C53" i="11" s="1"/>
  <c r="C51" i="7"/>
  <c r="C51" i="11" s="1"/>
  <c r="C49" i="7"/>
  <c r="C49" i="11" s="1"/>
  <c r="C47" i="7"/>
  <c r="C47" i="11" s="1"/>
  <c r="C45" i="7"/>
  <c r="C45" i="11" s="1"/>
  <c r="C43" i="7"/>
  <c r="C43" i="11" s="1"/>
  <c r="C41" i="7"/>
  <c r="C41" i="11" s="1"/>
  <c r="C39" i="7"/>
  <c r="C39" i="11" s="1"/>
  <c r="C37" i="7"/>
  <c r="C37" i="11" s="1"/>
  <c r="C35" i="7"/>
  <c r="C35" i="11" s="1"/>
  <c r="C33" i="7"/>
  <c r="C33" i="11" s="1"/>
  <c r="C31" i="7"/>
  <c r="C31" i="11" s="1"/>
  <c r="C29" i="7"/>
  <c r="C29" i="11" s="1"/>
  <c r="C27" i="7"/>
  <c r="C27" i="11" s="1"/>
  <c r="C26" i="7"/>
  <c r="C26" i="11" s="1"/>
  <c r="C25" i="7"/>
  <c r="C25" i="11" s="1"/>
  <c r="W3" i="7"/>
  <c r="I3" i="11" s="1"/>
  <c r="W4" i="7"/>
  <c r="I4" i="11" s="1"/>
  <c r="W5" i="7"/>
  <c r="I5" i="11" s="1"/>
  <c r="W6" i="7"/>
  <c r="I6" i="11" s="1"/>
  <c r="W7" i="7"/>
  <c r="I7" i="11" s="1"/>
  <c r="W8" i="7"/>
  <c r="I8" i="11" s="1"/>
  <c r="W9" i="7"/>
  <c r="I9" i="11" s="1"/>
  <c r="W10" i="7"/>
  <c r="I10" i="11" s="1"/>
  <c r="W11" i="7"/>
  <c r="I11" i="11" s="1"/>
  <c r="W12" i="7"/>
  <c r="I12" i="11" s="1"/>
  <c r="W13" i="7"/>
  <c r="I13" i="11" s="1"/>
  <c r="W14" i="7"/>
  <c r="I14" i="11" s="1"/>
  <c r="W15" i="7"/>
  <c r="I15" i="11" s="1"/>
  <c r="W16" i="7"/>
  <c r="I16" i="11" s="1"/>
  <c r="W17" i="7"/>
  <c r="I17" i="11" s="1"/>
  <c r="W18" i="7"/>
  <c r="I18" i="11" s="1"/>
  <c r="W19" i="7"/>
  <c r="I19" i="11" s="1"/>
  <c r="W20" i="7"/>
  <c r="I20" i="11" s="1"/>
  <c r="W21" i="7"/>
  <c r="I21" i="11" s="1"/>
  <c r="W22" i="7"/>
  <c r="I22" i="11" s="1"/>
  <c r="D3" i="7"/>
  <c r="E3"/>
  <c r="D3" i="11" s="1"/>
  <c r="F3" i="7"/>
  <c r="G3"/>
  <c r="H3"/>
  <c r="E3" i="11" s="1"/>
  <c r="I3" i="7"/>
  <c r="J3"/>
  <c r="K3"/>
  <c r="L3"/>
  <c r="M3"/>
  <c r="N3"/>
  <c r="O3"/>
  <c r="P3"/>
  <c r="F3" i="11" s="1"/>
  <c r="Q3" i="7"/>
  <c r="R3"/>
  <c r="S3"/>
  <c r="G3" i="11" s="1"/>
  <c r="T3" i="7"/>
  <c r="U3"/>
  <c r="V3"/>
  <c r="D4"/>
  <c r="E4"/>
  <c r="F4"/>
  <c r="G4"/>
  <c r="H4"/>
  <c r="I4"/>
  <c r="J4"/>
  <c r="K4"/>
  <c r="L4"/>
  <c r="M4"/>
  <c r="N4"/>
  <c r="O4"/>
  <c r="P4"/>
  <c r="Q4"/>
  <c r="R4"/>
  <c r="S4"/>
  <c r="G4" i="11" s="1"/>
  <c r="T4" i="7"/>
  <c r="U4"/>
  <c r="V4"/>
  <c r="D5"/>
  <c r="E5"/>
  <c r="F5"/>
  <c r="G5"/>
  <c r="H5"/>
  <c r="I5"/>
  <c r="J5"/>
  <c r="K5"/>
  <c r="L5"/>
  <c r="M5"/>
  <c r="N5"/>
  <c r="O5"/>
  <c r="P5"/>
  <c r="F5" i="11" s="1"/>
  <c r="Q5" i="7"/>
  <c r="R5"/>
  <c r="S5"/>
  <c r="T5"/>
  <c r="U5"/>
  <c r="V5"/>
  <c r="D6"/>
  <c r="E6"/>
  <c r="D6" i="11" s="1"/>
  <c r="F6" i="7"/>
  <c r="G6"/>
  <c r="H6"/>
  <c r="I6"/>
  <c r="J6"/>
  <c r="K6"/>
  <c r="L6"/>
  <c r="M6"/>
  <c r="N6"/>
  <c r="O6"/>
  <c r="P6"/>
  <c r="F6" i="11" s="1"/>
  <c r="Q6" i="7"/>
  <c r="R6"/>
  <c r="S6"/>
  <c r="T6"/>
  <c r="U6"/>
  <c r="V6"/>
  <c r="D7"/>
  <c r="E7"/>
  <c r="D7" i="11" s="1"/>
  <c r="F7" i="7"/>
  <c r="G7"/>
  <c r="H7"/>
  <c r="I7"/>
  <c r="J7"/>
  <c r="K7"/>
  <c r="L7"/>
  <c r="M7"/>
  <c r="N7"/>
  <c r="O7"/>
  <c r="P7"/>
  <c r="F7" i="11" s="1"/>
  <c r="Q7" i="7"/>
  <c r="R7"/>
  <c r="S7"/>
  <c r="T7"/>
  <c r="U7"/>
  <c r="V7"/>
  <c r="D8"/>
  <c r="E8"/>
  <c r="D8" i="11" s="1"/>
  <c r="F8" i="7"/>
  <c r="G8"/>
  <c r="H8"/>
  <c r="I8"/>
  <c r="J8"/>
  <c r="K8"/>
  <c r="L8"/>
  <c r="M8"/>
  <c r="N8"/>
  <c r="O8"/>
  <c r="P8"/>
  <c r="F8" i="11" s="1"/>
  <c r="Q8" i="7"/>
  <c r="R8"/>
  <c r="S8"/>
  <c r="G8" i="11" s="1"/>
  <c r="T8" i="7"/>
  <c r="U8"/>
  <c r="V8"/>
  <c r="D9"/>
  <c r="E9"/>
  <c r="D9" i="11" s="1"/>
  <c r="F9" i="7"/>
  <c r="G9"/>
  <c r="H9"/>
  <c r="I9"/>
  <c r="J9"/>
  <c r="K9"/>
  <c r="L9"/>
  <c r="M9"/>
  <c r="N9"/>
  <c r="O9"/>
  <c r="P9"/>
  <c r="F9" i="11" s="1"/>
  <c r="Q9" i="7"/>
  <c r="R9"/>
  <c r="S9"/>
  <c r="T9"/>
  <c r="U9"/>
  <c r="V9"/>
  <c r="D10"/>
  <c r="E10"/>
  <c r="D10" i="11" s="1"/>
  <c r="F10" i="7"/>
  <c r="G10"/>
  <c r="H10"/>
  <c r="I10"/>
  <c r="J10"/>
  <c r="K10"/>
  <c r="L10"/>
  <c r="M10"/>
  <c r="N10"/>
  <c r="O10"/>
  <c r="P10"/>
  <c r="F10" i="11" s="1"/>
  <c r="Q10" i="7"/>
  <c r="R10"/>
  <c r="S10"/>
  <c r="T10"/>
  <c r="U10"/>
  <c r="V10"/>
  <c r="D11"/>
  <c r="E11"/>
  <c r="D11" i="11" s="1"/>
  <c r="F11" i="7"/>
  <c r="G11"/>
  <c r="H11"/>
  <c r="I11"/>
  <c r="J11"/>
  <c r="K11"/>
  <c r="L11"/>
  <c r="M11"/>
  <c r="N11"/>
  <c r="O11"/>
  <c r="P11"/>
  <c r="F11" i="11" s="1"/>
  <c r="Q11" i="7"/>
  <c r="R11"/>
  <c r="S11"/>
  <c r="T11"/>
  <c r="U11"/>
  <c r="V11"/>
  <c r="D12"/>
  <c r="E12"/>
  <c r="D12" i="11" s="1"/>
  <c r="F12" i="7"/>
  <c r="G12"/>
  <c r="H12"/>
  <c r="I12"/>
  <c r="J12"/>
  <c r="K12"/>
  <c r="L12"/>
  <c r="M12"/>
  <c r="N12"/>
  <c r="O12"/>
  <c r="P12"/>
  <c r="F12" i="11" s="1"/>
  <c r="Q12" i="7"/>
  <c r="R12"/>
  <c r="S12"/>
  <c r="G12" i="11" s="1"/>
  <c r="T12" i="7"/>
  <c r="U12"/>
  <c r="V12"/>
  <c r="D13"/>
  <c r="E13"/>
  <c r="D13" i="11" s="1"/>
  <c r="F13" i="7"/>
  <c r="G13"/>
  <c r="H13"/>
  <c r="I13"/>
  <c r="J13"/>
  <c r="K13"/>
  <c r="L13"/>
  <c r="M13"/>
  <c r="N13"/>
  <c r="O13"/>
  <c r="P13"/>
  <c r="F13" i="11" s="1"/>
  <c r="Q13" i="7"/>
  <c r="R13"/>
  <c r="S13"/>
  <c r="T13"/>
  <c r="U13"/>
  <c r="V13"/>
  <c r="D14"/>
  <c r="E14"/>
  <c r="D14" i="11" s="1"/>
  <c r="F14" i="7"/>
  <c r="G14"/>
  <c r="H14"/>
  <c r="I14"/>
  <c r="J14"/>
  <c r="K14"/>
  <c r="L14"/>
  <c r="M14"/>
  <c r="N14"/>
  <c r="O14"/>
  <c r="P14"/>
  <c r="F14" i="11" s="1"/>
  <c r="Q14" i="7"/>
  <c r="R14"/>
  <c r="S14"/>
  <c r="T14"/>
  <c r="U14"/>
  <c r="V14"/>
  <c r="D15"/>
  <c r="E15"/>
  <c r="D15" i="11" s="1"/>
  <c r="F15" i="7"/>
  <c r="G15"/>
  <c r="H15"/>
  <c r="I15"/>
  <c r="J15"/>
  <c r="K15"/>
  <c r="L15"/>
  <c r="M15"/>
  <c r="N15"/>
  <c r="O15"/>
  <c r="P15"/>
  <c r="F15" i="11" s="1"/>
  <c r="Q15" i="7"/>
  <c r="R15"/>
  <c r="S15"/>
  <c r="T15"/>
  <c r="U15"/>
  <c r="V15"/>
  <c r="D16"/>
  <c r="E16"/>
  <c r="D16" i="11" s="1"/>
  <c r="F16" i="7"/>
  <c r="G16"/>
  <c r="H16"/>
  <c r="I16"/>
  <c r="J16"/>
  <c r="K16"/>
  <c r="L16"/>
  <c r="M16"/>
  <c r="N16"/>
  <c r="O16"/>
  <c r="P16"/>
  <c r="F16" i="11" s="1"/>
  <c r="Q16" i="7"/>
  <c r="R16"/>
  <c r="S16"/>
  <c r="G16" i="11" s="1"/>
  <c r="T16" i="7"/>
  <c r="U16"/>
  <c r="V16"/>
  <c r="D17"/>
  <c r="E17"/>
  <c r="D17" i="11" s="1"/>
  <c r="F17" i="7"/>
  <c r="G17"/>
  <c r="H17"/>
  <c r="I17"/>
  <c r="J17"/>
  <c r="K17"/>
  <c r="L17"/>
  <c r="M17"/>
  <c r="N17"/>
  <c r="O17"/>
  <c r="P17"/>
  <c r="F17" i="11" s="1"/>
  <c r="Q17" i="7"/>
  <c r="R17"/>
  <c r="S17"/>
  <c r="T17"/>
  <c r="U17"/>
  <c r="V17"/>
  <c r="D18"/>
  <c r="E18"/>
  <c r="D18" i="11" s="1"/>
  <c r="F18" i="7"/>
  <c r="G18"/>
  <c r="H18"/>
  <c r="I18"/>
  <c r="J18"/>
  <c r="K18"/>
  <c r="L18"/>
  <c r="M18"/>
  <c r="N18"/>
  <c r="O18"/>
  <c r="P18"/>
  <c r="F18" i="11" s="1"/>
  <c r="Q18" i="7"/>
  <c r="R18"/>
  <c r="S18"/>
  <c r="T18"/>
  <c r="U18"/>
  <c r="V18"/>
  <c r="D19"/>
  <c r="E19"/>
  <c r="D19" i="11" s="1"/>
  <c r="F19" i="7"/>
  <c r="G19"/>
  <c r="H19"/>
  <c r="I19"/>
  <c r="J19"/>
  <c r="K19"/>
  <c r="L19"/>
  <c r="M19"/>
  <c r="N19"/>
  <c r="O19"/>
  <c r="P19"/>
  <c r="F19" i="11" s="1"/>
  <c r="Q19" i="7"/>
  <c r="R19"/>
  <c r="S19"/>
  <c r="T19"/>
  <c r="U19"/>
  <c r="V19"/>
  <c r="D20"/>
  <c r="E20"/>
  <c r="D20" i="11" s="1"/>
  <c r="F20" i="7"/>
  <c r="G20"/>
  <c r="H20"/>
  <c r="I20"/>
  <c r="J20"/>
  <c r="K20"/>
  <c r="L20"/>
  <c r="M20"/>
  <c r="N20"/>
  <c r="O20"/>
  <c r="P20"/>
  <c r="F20" i="11" s="1"/>
  <c r="Q20" i="7"/>
  <c r="R20"/>
  <c r="S20"/>
  <c r="G20" i="11" s="1"/>
  <c r="T20" i="7"/>
  <c r="U20"/>
  <c r="V20"/>
  <c r="D21"/>
  <c r="E21"/>
  <c r="D21" i="11" s="1"/>
  <c r="F21" i="7"/>
  <c r="G21"/>
  <c r="H21"/>
  <c r="I21"/>
  <c r="J21"/>
  <c r="K21"/>
  <c r="L21"/>
  <c r="M21"/>
  <c r="N21"/>
  <c r="O21"/>
  <c r="P21"/>
  <c r="F21" i="11" s="1"/>
  <c r="Q21" i="7"/>
  <c r="R21"/>
  <c r="S21"/>
  <c r="T21"/>
  <c r="U21"/>
  <c r="V21"/>
  <c r="D22"/>
  <c r="E22"/>
  <c r="D22" i="11" s="1"/>
  <c r="F22" i="7"/>
  <c r="G22"/>
  <c r="H22"/>
  <c r="I22"/>
  <c r="J22"/>
  <c r="K22"/>
  <c r="L22"/>
  <c r="M22"/>
  <c r="N22"/>
  <c r="O22"/>
  <c r="P22"/>
  <c r="F22" i="11" s="1"/>
  <c r="Q22" i="7"/>
  <c r="R22"/>
  <c r="S22"/>
  <c r="T22"/>
  <c r="U22"/>
  <c r="V22"/>
  <c r="C12"/>
  <c r="C12" i="11" s="1"/>
  <c r="C22" i="7"/>
  <c r="C22" i="11" s="1"/>
  <c r="C21" i="7"/>
  <c r="C21" i="11" s="1"/>
  <c r="C20" i="7"/>
  <c r="C20" i="11" s="1"/>
  <c r="C19" i="7"/>
  <c r="C19" i="11" s="1"/>
  <c r="C18" i="7"/>
  <c r="C18" i="11" s="1"/>
  <c r="C17" i="7"/>
  <c r="C17" i="11" s="1"/>
  <c r="C16" i="7"/>
  <c r="C16" i="11" s="1"/>
  <c r="C15" i="7"/>
  <c r="C15" i="11" s="1"/>
  <c r="C14" i="7"/>
  <c r="C14" i="11" s="1"/>
  <c r="C13" i="7"/>
  <c r="C13" i="11" s="1"/>
  <c r="C11" i="7"/>
  <c r="C11" i="11" s="1"/>
  <c r="C10" i="7"/>
  <c r="C10" i="11" s="1"/>
  <c r="C9" i="7"/>
  <c r="C9" i="11" s="1"/>
  <c r="C8" i="7"/>
  <c r="C8" i="11" s="1"/>
  <c r="C7" i="7"/>
  <c r="C7" i="11" s="1"/>
  <c r="C6" i="7"/>
  <c r="C6" i="11" s="1"/>
  <c r="C5" i="7"/>
  <c r="C5" i="11" s="1"/>
  <c r="C4" i="7"/>
  <c r="C4" i="11" s="1"/>
  <c r="C3" i="7"/>
  <c r="C3" i="11" s="1"/>
  <c r="X784" i="6"/>
  <c r="S784"/>
  <c r="T784"/>
  <c r="U784"/>
  <c r="L784"/>
  <c r="M784"/>
  <c r="N784"/>
  <c r="Y784"/>
  <c r="C537"/>
  <c r="D537"/>
  <c r="E537"/>
  <c r="F537"/>
  <c r="G537"/>
  <c r="H537"/>
  <c r="I537"/>
  <c r="J537"/>
  <c r="K537"/>
  <c r="L537"/>
  <c r="M537"/>
  <c r="N537"/>
  <c r="O537"/>
  <c r="P537"/>
  <c r="Q537"/>
  <c r="R537"/>
  <c r="S537"/>
  <c r="T537"/>
  <c r="U537"/>
  <c r="V537"/>
  <c r="W537"/>
  <c r="C247"/>
  <c r="D247"/>
  <c r="E247"/>
  <c r="F247"/>
  <c r="G247"/>
  <c r="H247"/>
  <c r="I247"/>
  <c r="J247"/>
  <c r="K247"/>
  <c r="L247"/>
  <c r="M247"/>
  <c r="N247"/>
  <c r="O247"/>
  <c r="P247"/>
  <c r="Q247"/>
  <c r="R247"/>
  <c r="S247"/>
  <c r="T247"/>
  <c r="U247"/>
  <c r="V247"/>
  <c r="W247"/>
  <c r="C248"/>
  <c r="D248"/>
  <c r="E248"/>
  <c r="F248"/>
  <c r="G248"/>
  <c r="H248"/>
  <c r="I248"/>
  <c r="J248"/>
  <c r="K248"/>
  <c r="L248"/>
  <c r="M248"/>
  <c r="N248"/>
  <c r="O248"/>
  <c r="P248"/>
  <c r="Q248"/>
  <c r="R248"/>
  <c r="S248"/>
  <c r="T248"/>
  <c r="U248"/>
  <c r="V248"/>
  <c r="W248"/>
  <c r="C249"/>
  <c r="D249"/>
  <c r="E249"/>
  <c r="F249"/>
  <c r="G249"/>
  <c r="H249"/>
  <c r="I249"/>
  <c r="J249"/>
  <c r="K249"/>
  <c r="L249"/>
  <c r="M249"/>
  <c r="N249"/>
  <c r="O249"/>
  <c r="P249"/>
  <c r="Q249"/>
  <c r="R249"/>
  <c r="S249"/>
  <c r="T249"/>
  <c r="U249"/>
  <c r="V249"/>
  <c r="W249"/>
  <c r="C250"/>
  <c r="D250"/>
  <c r="E250"/>
  <c r="F250"/>
  <c r="G250"/>
  <c r="H250"/>
  <c r="I250"/>
  <c r="J250"/>
  <c r="K250"/>
  <c r="L250"/>
  <c r="M250"/>
  <c r="N250"/>
  <c r="O250"/>
  <c r="P250"/>
  <c r="Q250"/>
  <c r="R250"/>
  <c r="S250"/>
  <c r="T250"/>
  <c r="U250"/>
  <c r="V250"/>
  <c r="W250"/>
  <c r="C251"/>
  <c r="D251"/>
  <c r="E251"/>
  <c r="F251"/>
  <c r="G251"/>
  <c r="H251"/>
  <c r="I251"/>
  <c r="J251"/>
  <c r="K251"/>
  <c r="L251"/>
  <c r="M251"/>
  <c r="N251"/>
  <c r="O251"/>
  <c r="P251"/>
  <c r="Q251"/>
  <c r="R251"/>
  <c r="S251"/>
  <c r="T251"/>
  <c r="U251"/>
  <c r="V251"/>
  <c r="W251"/>
  <c r="C252"/>
  <c r="D252"/>
  <c r="E252"/>
  <c r="F252"/>
  <c r="G252"/>
  <c r="H252"/>
  <c r="I252"/>
  <c r="J252"/>
  <c r="K252"/>
  <c r="L252"/>
  <c r="M252"/>
  <c r="N252"/>
  <c r="O252"/>
  <c r="P252"/>
  <c r="Q252"/>
  <c r="R252"/>
  <c r="S252"/>
  <c r="T252"/>
  <c r="U252"/>
  <c r="V252"/>
  <c r="W252"/>
  <c r="C253"/>
  <c r="D253"/>
  <c r="E253"/>
  <c r="F253"/>
  <c r="G253"/>
  <c r="H253"/>
  <c r="I253"/>
  <c r="J253"/>
  <c r="K253"/>
  <c r="L253"/>
  <c r="M253"/>
  <c r="N253"/>
  <c r="O253"/>
  <c r="P253"/>
  <c r="Q253"/>
  <c r="R253"/>
  <c r="S253"/>
  <c r="T253"/>
  <c r="U253"/>
  <c r="V253"/>
  <c r="W253"/>
  <c r="C254"/>
  <c r="D254"/>
  <c r="E254"/>
  <c r="F254"/>
  <c r="G254"/>
  <c r="H254"/>
  <c r="I254"/>
  <c r="J254"/>
  <c r="K254"/>
  <c r="L254"/>
  <c r="M254"/>
  <c r="N254"/>
  <c r="O254"/>
  <c r="P254"/>
  <c r="Q254"/>
  <c r="R254"/>
  <c r="S254"/>
  <c r="T254"/>
  <c r="U254"/>
  <c r="V254"/>
  <c r="W254"/>
  <c r="C255"/>
  <c r="D255"/>
  <c r="E255"/>
  <c r="F255"/>
  <c r="G255"/>
  <c r="H255"/>
  <c r="I255"/>
  <c r="J255"/>
  <c r="K255"/>
  <c r="L255"/>
  <c r="M255"/>
  <c r="N255"/>
  <c r="O255"/>
  <c r="P255"/>
  <c r="Q255"/>
  <c r="R255"/>
  <c r="S255"/>
  <c r="T255"/>
  <c r="U255"/>
  <c r="V255"/>
  <c r="W255"/>
  <c r="C256"/>
  <c r="D256"/>
  <c r="E256"/>
  <c r="F256"/>
  <c r="G256"/>
  <c r="H256"/>
  <c r="I256"/>
  <c r="J256"/>
  <c r="K256"/>
  <c r="L256"/>
  <c r="M256"/>
  <c r="N256"/>
  <c r="O256"/>
  <c r="P256"/>
  <c r="Q256"/>
  <c r="R256"/>
  <c r="S256"/>
  <c r="T256"/>
  <c r="U256"/>
  <c r="V256"/>
  <c r="W256"/>
  <c r="C257"/>
  <c r="D257"/>
  <c r="E257"/>
  <c r="F257"/>
  <c r="G257"/>
  <c r="H257"/>
  <c r="I257"/>
  <c r="J257"/>
  <c r="K257"/>
  <c r="L257"/>
  <c r="M257"/>
  <c r="N257"/>
  <c r="O257"/>
  <c r="P257"/>
  <c r="Q257"/>
  <c r="R257"/>
  <c r="S257"/>
  <c r="T257"/>
  <c r="U257"/>
  <c r="V257"/>
  <c r="W257"/>
  <c r="C258"/>
  <c r="D258"/>
  <c r="E258"/>
  <c r="F258"/>
  <c r="G258"/>
  <c r="H258"/>
  <c r="I258"/>
  <c r="J258"/>
  <c r="K258"/>
  <c r="L258"/>
  <c r="M258"/>
  <c r="N258"/>
  <c r="O258"/>
  <c r="P258"/>
  <c r="Q258"/>
  <c r="R258"/>
  <c r="S258"/>
  <c r="T258"/>
  <c r="U258"/>
  <c r="V258"/>
  <c r="W258"/>
  <c r="C259"/>
  <c r="D259"/>
  <c r="E259"/>
  <c r="F259"/>
  <c r="G259"/>
  <c r="H259"/>
  <c r="I259"/>
  <c r="J259"/>
  <c r="K259"/>
  <c r="L259"/>
  <c r="M259"/>
  <c r="N259"/>
  <c r="O259"/>
  <c r="P259"/>
  <c r="Q259"/>
  <c r="R259"/>
  <c r="S259"/>
  <c r="T259"/>
  <c r="U259"/>
  <c r="V259"/>
  <c r="W259"/>
  <c r="C260"/>
  <c r="D260"/>
  <c r="E260"/>
  <c r="F260"/>
  <c r="G260"/>
  <c r="H260"/>
  <c r="I260"/>
  <c r="J260"/>
  <c r="K260"/>
  <c r="L260"/>
  <c r="M260"/>
  <c r="N260"/>
  <c r="O260"/>
  <c r="P260"/>
  <c r="Q260"/>
  <c r="R260"/>
  <c r="S260"/>
  <c r="T260"/>
  <c r="U260"/>
  <c r="V260"/>
  <c r="W260"/>
  <c r="C261"/>
  <c r="D261"/>
  <c r="E261"/>
  <c r="F261"/>
  <c r="G261"/>
  <c r="H261"/>
  <c r="I261"/>
  <c r="J261"/>
  <c r="K261"/>
  <c r="L261"/>
  <c r="M261"/>
  <c r="N261"/>
  <c r="O261"/>
  <c r="P261"/>
  <c r="Q261"/>
  <c r="R261"/>
  <c r="S261"/>
  <c r="T261"/>
  <c r="U261"/>
  <c r="V261"/>
  <c r="W261"/>
  <c r="C262"/>
  <c r="D262"/>
  <c r="E262"/>
  <c r="F262"/>
  <c r="G262"/>
  <c r="H262"/>
  <c r="I262"/>
  <c r="J262"/>
  <c r="K262"/>
  <c r="L262"/>
  <c r="M262"/>
  <c r="N262"/>
  <c r="O262"/>
  <c r="P262"/>
  <c r="Q262"/>
  <c r="R262"/>
  <c r="S262"/>
  <c r="T262"/>
  <c r="U262"/>
  <c r="V262"/>
  <c r="W262"/>
  <c r="C263"/>
  <c r="D263"/>
  <c r="E263"/>
  <c r="F263"/>
  <c r="G263"/>
  <c r="H263"/>
  <c r="I263"/>
  <c r="J263"/>
  <c r="K263"/>
  <c r="L263"/>
  <c r="M263"/>
  <c r="N263"/>
  <c r="O263"/>
  <c r="P263"/>
  <c r="Q263"/>
  <c r="R263"/>
  <c r="S263"/>
  <c r="T263"/>
  <c r="U263"/>
  <c r="V263"/>
  <c r="W263"/>
  <c r="C264"/>
  <c r="D264"/>
  <c r="E264"/>
  <c r="F264"/>
  <c r="G264"/>
  <c r="H264"/>
  <c r="I264"/>
  <c r="J264"/>
  <c r="K264"/>
  <c r="L264"/>
  <c r="M264"/>
  <c r="N264"/>
  <c r="O264"/>
  <c r="P264"/>
  <c r="Q264"/>
  <c r="R264"/>
  <c r="S264"/>
  <c r="T264"/>
  <c r="U264"/>
  <c r="V264"/>
  <c r="W264"/>
  <c r="C265"/>
  <c r="D265"/>
  <c r="E265"/>
  <c r="F265"/>
  <c r="G265"/>
  <c r="H265"/>
  <c r="I265"/>
  <c r="J265"/>
  <c r="K265"/>
  <c r="L265"/>
  <c r="M265"/>
  <c r="N265"/>
  <c r="O265"/>
  <c r="P265"/>
  <c r="Q265"/>
  <c r="R265"/>
  <c r="S265"/>
  <c r="T265"/>
  <c r="U265"/>
  <c r="V265"/>
  <c r="W265"/>
  <c r="C266"/>
  <c r="D266"/>
  <c r="E266"/>
  <c r="F266"/>
  <c r="G266"/>
  <c r="H266"/>
  <c r="I266"/>
  <c r="J266"/>
  <c r="K266"/>
  <c r="L266"/>
  <c r="M266"/>
  <c r="N266"/>
  <c r="O266"/>
  <c r="P266"/>
  <c r="Q266"/>
  <c r="R266"/>
  <c r="S266"/>
  <c r="T266"/>
  <c r="U266"/>
  <c r="V266"/>
  <c r="W266"/>
  <c r="C267"/>
  <c r="D267"/>
  <c r="E267"/>
  <c r="F267"/>
  <c r="G267"/>
  <c r="H267"/>
  <c r="I267"/>
  <c r="J267"/>
  <c r="K267"/>
  <c r="L267"/>
  <c r="M267"/>
  <c r="N267"/>
  <c r="O267"/>
  <c r="P267"/>
  <c r="Q267"/>
  <c r="R267"/>
  <c r="S267"/>
  <c r="T267"/>
  <c r="U267"/>
  <c r="V267"/>
  <c r="W267"/>
  <c r="C268"/>
  <c r="D268"/>
  <c r="E268"/>
  <c r="F268"/>
  <c r="G268"/>
  <c r="H268"/>
  <c r="I268"/>
  <c r="J268"/>
  <c r="K268"/>
  <c r="L268"/>
  <c r="M268"/>
  <c r="N268"/>
  <c r="O268"/>
  <c r="P268"/>
  <c r="Q268"/>
  <c r="R268"/>
  <c r="S268"/>
  <c r="T268"/>
  <c r="U268"/>
  <c r="V268"/>
  <c r="W268"/>
  <c r="C269"/>
  <c r="D269"/>
  <c r="E269"/>
  <c r="F269"/>
  <c r="G269"/>
  <c r="H269"/>
  <c r="I269"/>
  <c r="J269"/>
  <c r="K269"/>
  <c r="L269"/>
  <c r="M269"/>
  <c r="N269"/>
  <c r="O269"/>
  <c r="P269"/>
  <c r="Q269"/>
  <c r="R269"/>
  <c r="S269"/>
  <c r="T269"/>
  <c r="U269"/>
  <c r="V269"/>
  <c r="W269"/>
  <c r="C270"/>
  <c r="D270"/>
  <c r="E270"/>
  <c r="F270"/>
  <c r="G270"/>
  <c r="H270"/>
  <c r="I270"/>
  <c r="J270"/>
  <c r="K270"/>
  <c r="L270"/>
  <c r="M270"/>
  <c r="N270"/>
  <c r="O270"/>
  <c r="P270"/>
  <c r="Q270"/>
  <c r="R270"/>
  <c r="S270"/>
  <c r="T270"/>
  <c r="U270"/>
  <c r="V270"/>
  <c r="W270"/>
  <c r="C271"/>
  <c r="D271"/>
  <c r="E271"/>
  <c r="F271"/>
  <c r="G271"/>
  <c r="H271"/>
  <c r="I271"/>
  <c r="J271"/>
  <c r="K271"/>
  <c r="L271"/>
  <c r="M271"/>
  <c r="N271"/>
  <c r="O271"/>
  <c r="P271"/>
  <c r="Q271"/>
  <c r="R271"/>
  <c r="S271"/>
  <c r="T271"/>
  <c r="U271"/>
  <c r="V271"/>
  <c r="W271"/>
  <c r="C272"/>
  <c r="D272"/>
  <c r="E272"/>
  <c r="F272"/>
  <c r="G272"/>
  <c r="H272"/>
  <c r="I272"/>
  <c r="J272"/>
  <c r="K272"/>
  <c r="L272"/>
  <c r="M272"/>
  <c r="N272"/>
  <c r="O272"/>
  <c r="P272"/>
  <c r="Q272"/>
  <c r="R272"/>
  <c r="S272"/>
  <c r="T272"/>
  <c r="U272"/>
  <c r="V272"/>
  <c r="W272"/>
  <c r="C273"/>
  <c r="D273"/>
  <c r="E273"/>
  <c r="F273"/>
  <c r="G273"/>
  <c r="H273"/>
  <c r="I273"/>
  <c r="J273"/>
  <c r="K273"/>
  <c r="L273"/>
  <c r="M273"/>
  <c r="N273"/>
  <c r="O273"/>
  <c r="P273"/>
  <c r="Q273"/>
  <c r="R273"/>
  <c r="S273"/>
  <c r="T273"/>
  <c r="U273"/>
  <c r="V273"/>
  <c r="W273"/>
  <c r="C274"/>
  <c r="D274"/>
  <c r="E274"/>
  <c r="F274"/>
  <c r="G274"/>
  <c r="H274"/>
  <c r="I274"/>
  <c r="J274"/>
  <c r="K274"/>
  <c r="L274"/>
  <c r="M274"/>
  <c r="N274"/>
  <c r="O274"/>
  <c r="P274"/>
  <c r="Q274"/>
  <c r="R274"/>
  <c r="S274"/>
  <c r="T274"/>
  <c r="U274"/>
  <c r="V274"/>
  <c r="W274"/>
  <c r="C275"/>
  <c r="D275"/>
  <c r="E275"/>
  <c r="F275"/>
  <c r="G275"/>
  <c r="H275"/>
  <c r="I275"/>
  <c r="J275"/>
  <c r="K275"/>
  <c r="L275"/>
  <c r="M275"/>
  <c r="N275"/>
  <c r="O275"/>
  <c r="P275"/>
  <c r="Q275"/>
  <c r="R275"/>
  <c r="S275"/>
  <c r="T275"/>
  <c r="U275"/>
  <c r="V275"/>
  <c r="W275"/>
  <c r="C276"/>
  <c r="D276"/>
  <c r="E276"/>
  <c r="F276"/>
  <c r="G276"/>
  <c r="H276"/>
  <c r="I276"/>
  <c r="J276"/>
  <c r="K276"/>
  <c r="L276"/>
  <c r="M276"/>
  <c r="N276"/>
  <c r="O276"/>
  <c r="P276"/>
  <c r="Q276"/>
  <c r="R276"/>
  <c r="S276"/>
  <c r="T276"/>
  <c r="U276"/>
  <c r="V276"/>
  <c r="W276"/>
  <c r="C277"/>
  <c r="D277"/>
  <c r="E277"/>
  <c r="F277"/>
  <c r="G277"/>
  <c r="H277"/>
  <c r="I277"/>
  <c r="J277"/>
  <c r="K277"/>
  <c r="L277"/>
  <c r="M277"/>
  <c r="N277"/>
  <c r="O277"/>
  <c r="P277"/>
  <c r="Q277"/>
  <c r="R277"/>
  <c r="S277"/>
  <c r="T277"/>
  <c r="U277"/>
  <c r="V277"/>
  <c r="W277"/>
  <c r="C278"/>
  <c r="D278"/>
  <c r="E278"/>
  <c r="F278"/>
  <c r="G278"/>
  <c r="H278"/>
  <c r="I278"/>
  <c r="J278"/>
  <c r="K278"/>
  <c r="L278"/>
  <c r="M278"/>
  <c r="N278"/>
  <c r="O278"/>
  <c r="P278"/>
  <c r="Q278"/>
  <c r="R278"/>
  <c r="S278"/>
  <c r="T278"/>
  <c r="U278"/>
  <c r="V278"/>
  <c r="W278"/>
  <c r="C279"/>
  <c r="D279"/>
  <c r="E279"/>
  <c r="F279"/>
  <c r="G279"/>
  <c r="H279"/>
  <c r="I279"/>
  <c r="J279"/>
  <c r="K279"/>
  <c r="L279"/>
  <c r="M279"/>
  <c r="N279"/>
  <c r="O279"/>
  <c r="P279"/>
  <c r="Q279"/>
  <c r="R279"/>
  <c r="S279"/>
  <c r="T279"/>
  <c r="U279"/>
  <c r="V279"/>
  <c r="W279"/>
  <c r="C280"/>
  <c r="D280"/>
  <c r="E280"/>
  <c r="F280"/>
  <c r="G280"/>
  <c r="H280"/>
  <c r="I280"/>
  <c r="J280"/>
  <c r="K280"/>
  <c r="L280"/>
  <c r="M280"/>
  <c r="N280"/>
  <c r="O280"/>
  <c r="P280"/>
  <c r="Q280"/>
  <c r="R280"/>
  <c r="S280"/>
  <c r="T280"/>
  <c r="U280"/>
  <c r="V280"/>
  <c r="W280"/>
  <c r="C281"/>
  <c r="D281"/>
  <c r="E281"/>
  <c r="F281"/>
  <c r="G281"/>
  <c r="H281"/>
  <c r="I281"/>
  <c r="J281"/>
  <c r="K281"/>
  <c r="L281"/>
  <c r="M281"/>
  <c r="N281"/>
  <c r="O281"/>
  <c r="P281"/>
  <c r="Q281"/>
  <c r="R281"/>
  <c r="S281"/>
  <c r="T281"/>
  <c r="U281"/>
  <c r="V281"/>
  <c r="W281"/>
  <c r="C282"/>
  <c r="D282"/>
  <c r="E282"/>
  <c r="F282"/>
  <c r="G282"/>
  <c r="H282"/>
  <c r="I282"/>
  <c r="J282"/>
  <c r="K282"/>
  <c r="L282"/>
  <c r="M282"/>
  <c r="N282"/>
  <c r="O282"/>
  <c r="P282"/>
  <c r="Q282"/>
  <c r="R282"/>
  <c r="S282"/>
  <c r="T282"/>
  <c r="U282"/>
  <c r="V282"/>
  <c r="W282"/>
  <c r="C283"/>
  <c r="D283"/>
  <c r="E283"/>
  <c r="F283"/>
  <c r="G283"/>
  <c r="H283"/>
  <c r="I283"/>
  <c r="J283"/>
  <c r="K283"/>
  <c r="L283"/>
  <c r="M283"/>
  <c r="N283"/>
  <c r="O283"/>
  <c r="P283"/>
  <c r="Q283"/>
  <c r="R283"/>
  <c r="S283"/>
  <c r="T283"/>
  <c r="U283"/>
  <c r="V283"/>
  <c r="W283"/>
  <c r="C284"/>
  <c r="D284"/>
  <c r="E284"/>
  <c r="F284"/>
  <c r="G284"/>
  <c r="H284"/>
  <c r="I284"/>
  <c r="J284"/>
  <c r="K284"/>
  <c r="L284"/>
  <c r="M284"/>
  <c r="N284"/>
  <c r="O284"/>
  <c r="P284"/>
  <c r="Q284"/>
  <c r="R284"/>
  <c r="S284"/>
  <c r="T284"/>
  <c r="U284"/>
  <c r="V284"/>
  <c r="W284"/>
  <c r="C285"/>
  <c r="D285"/>
  <c r="E285"/>
  <c r="F285"/>
  <c r="G285"/>
  <c r="H285"/>
  <c r="I285"/>
  <c r="J285"/>
  <c r="K285"/>
  <c r="L285"/>
  <c r="M285"/>
  <c r="N285"/>
  <c r="O285"/>
  <c r="P285"/>
  <c r="Q285"/>
  <c r="R285"/>
  <c r="S285"/>
  <c r="T285"/>
  <c r="U285"/>
  <c r="V285"/>
  <c r="W285"/>
  <c r="C286"/>
  <c r="D286"/>
  <c r="E286"/>
  <c r="F286"/>
  <c r="G286"/>
  <c r="H286"/>
  <c r="I286"/>
  <c r="J286"/>
  <c r="K286"/>
  <c r="L286"/>
  <c r="M286"/>
  <c r="N286"/>
  <c r="O286"/>
  <c r="P286"/>
  <c r="Q286"/>
  <c r="R286"/>
  <c r="S286"/>
  <c r="T286"/>
  <c r="U286"/>
  <c r="V286"/>
  <c r="W286"/>
  <c r="C287"/>
  <c r="D287"/>
  <c r="E287"/>
  <c r="F287"/>
  <c r="G287"/>
  <c r="H287"/>
  <c r="I287"/>
  <c r="J287"/>
  <c r="K287"/>
  <c r="L287"/>
  <c r="M287"/>
  <c r="N287"/>
  <c r="O287"/>
  <c r="P287"/>
  <c r="Q287"/>
  <c r="R287"/>
  <c r="S287"/>
  <c r="T287"/>
  <c r="U287"/>
  <c r="V287"/>
  <c r="W287"/>
  <c r="C288"/>
  <c r="D288"/>
  <c r="E288"/>
  <c r="F288"/>
  <c r="G288"/>
  <c r="H288"/>
  <c r="I288"/>
  <c r="J288"/>
  <c r="K288"/>
  <c r="L288"/>
  <c r="M288"/>
  <c r="N288"/>
  <c r="O288"/>
  <c r="P288"/>
  <c r="Q288"/>
  <c r="R288"/>
  <c r="S288"/>
  <c r="T288"/>
  <c r="U288"/>
  <c r="V288"/>
  <c r="W288"/>
  <c r="C289"/>
  <c r="D289"/>
  <c r="E289"/>
  <c r="F289"/>
  <c r="G289"/>
  <c r="H289"/>
  <c r="I289"/>
  <c r="J289"/>
  <c r="K289"/>
  <c r="L289"/>
  <c r="M289"/>
  <c r="N289"/>
  <c r="O289"/>
  <c r="P289"/>
  <c r="Q289"/>
  <c r="R289"/>
  <c r="S289"/>
  <c r="T289"/>
  <c r="U289"/>
  <c r="V289"/>
  <c r="W289"/>
  <c r="C290"/>
  <c r="D290"/>
  <c r="E290"/>
  <c r="F290"/>
  <c r="G290"/>
  <c r="H290"/>
  <c r="I290"/>
  <c r="J290"/>
  <c r="K290"/>
  <c r="L290"/>
  <c r="M290"/>
  <c r="N290"/>
  <c r="O290"/>
  <c r="P290"/>
  <c r="Q290"/>
  <c r="R290"/>
  <c r="S290"/>
  <c r="T290"/>
  <c r="U290"/>
  <c r="V290"/>
  <c r="W290"/>
  <c r="C291"/>
  <c r="D291"/>
  <c r="E291"/>
  <c r="F291"/>
  <c r="G291"/>
  <c r="H291"/>
  <c r="I291"/>
  <c r="J291"/>
  <c r="K291"/>
  <c r="L291"/>
  <c r="M291"/>
  <c r="N291"/>
  <c r="O291"/>
  <c r="P291"/>
  <c r="Q291"/>
  <c r="R291"/>
  <c r="S291"/>
  <c r="T291"/>
  <c r="U291"/>
  <c r="V291"/>
  <c r="W291"/>
  <c r="C292"/>
  <c r="D292"/>
  <c r="E292"/>
  <c r="F292"/>
  <c r="G292"/>
  <c r="H292"/>
  <c r="I292"/>
  <c r="J292"/>
  <c r="K292"/>
  <c r="L292"/>
  <c r="M292"/>
  <c r="N292"/>
  <c r="O292"/>
  <c r="P292"/>
  <c r="Q292"/>
  <c r="R292"/>
  <c r="S292"/>
  <c r="T292"/>
  <c r="U292"/>
  <c r="V292"/>
  <c r="W292"/>
  <c r="C293"/>
  <c r="D293"/>
  <c r="E293"/>
  <c r="F293"/>
  <c r="G293"/>
  <c r="H293"/>
  <c r="I293"/>
  <c r="J293"/>
  <c r="K293"/>
  <c r="L293"/>
  <c r="M293"/>
  <c r="N293"/>
  <c r="O293"/>
  <c r="P293"/>
  <c r="Q293"/>
  <c r="R293"/>
  <c r="S293"/>
  <c r="T293"/>
  <c r="U293"/>
  <c r="V293"/>
  <c r="W293"/>
  <c r="C294"/>
  <c r="D294"/>
  <c r="E294"/>
  <c r="F294"/>
  <c r="G294"/>
  <c r="H294"/>
  <c r="I294"/>
  <c r="J294"/>
  <c r="K294"/>
  <c r="L294"/>
  <c r="M294"/>
  <c r="N294"/>
  <c r="O294"/>
  <c r="P294"/>
  <c r="Q294"/>
  <c r="R294"/>
  <c r="S294"/>
  <c r="T294"/>
  <c r="U294"/>
  <c r="V294"/>
  <c r="W294"/>
  <c r="C295"/>
  <c r="D295"/>
  <c r="E295"/>
  <c r="F295"/>
  <c r="G295"/>
  <c r="H295"/>
  <c r="I295"/>
  <c r="J295"/>
  <c r="K295"/>
  <c r="L295"/>
  <c r="M295"/>
  <c r="N295"/>
  <c r="O295"/>
  <c r="P295"/>
  <c r="Q295"/>
  <c r="R295"/>
  <c r="S295"/>
  <c r="T295"/>
  <c r="U295"/>
  <c r="V295"/>
  <c r="W295"/>
  <c r="C296"/>
  <c r="D296"/>
  <c r="E296"/>
  <c r="F296"/>
  <c r="G296"/>
  <c r="H296"/>
  <c r="I296"/>
  <c r="J296"/>
  <c r="K296"/>
  <c r="L296"/>
  <c r="M296"/>
  <c r="N296"/>
  <c r="O296"/>
  <c r="P296"/>
  <c r="Q296"/>
  <c r="R296"/>
  <c r="S296"/>
  <c r="T296"/>
  <c r="U296"/>
  <c r="V296"/>
  <c r="W296"/>
  <c r="C297"/>
  <c r="D297"/>
  <c r="E297"/>
  <c r="F297"/>
  <c r="G297"/>
  <c r="H297"/>
  <c r="I297"/>
  <c r="J297"/>
  <c r="K297"/>
  <c r="L297"/>
  <c r="M297"/>
  <c r="N297"/>
  <c r="O297"/>
  <c r="P297"/>
  <c r="Q297"/>
  <c r="R297"/>
  <c r="S297"/>
  <c r="T297"/>
  <c r="U297"/>
  <c r="V297"/>
  <c r="W297"/>
  <c r="C298"/>
  <c r="D298"/>
  <c r="E298"/>
  <c r="F298"/>
  <c r="G298"/>
  <c r="H298"/>
  <c r="I298"/>
  <c r="J298"/>
  <c r="K298"/>
  <c r="L298"/>
  <c r="M298"/>
  <c r="N298"/>
  <c r="O298"/>
  <c r="P298"/>
  <c r="Q298"/>
  <c r="R298"/>
  <c r="S298"/>
  <c r="T298"/>
  <c r="U298"/>
  <c r="V298"/>
  <c r="W298"/>
  <c r="C299"/>
  <c r="D299"/>
  <c r="E299"/>
  <c r="F299"/>
  <c r="G299"/>
  <c r="H299"/>
  <c r="I299"/>
  <c r="J299"/>
  <c r="K299"/>
  <c r="L299"/>
  <c r="M299"/>
  <c r="N299"/>
  <c r="O299"/>
  <c r="P299"/>
  <c r="Q299"/>
  <c r="R299"/>
  <c r="S299"/>
  <c r="T299"/>
  <c r="U299"/>
  <c r="V299"/>
  <c r="W299"/>
  <c r="C300"/>
  <c r="D300"/>
  <c r="E300"/>
  <c r="F300"/>
  <c r="G300"/>
  <c r="H300"/>
  <c r="I300"/>
  <c r="J300"/>
  <c r="K300"/>
  <c r="L300"/>
  <c r="M300"/>
  <c r="N300"/>
  <c r="O300"/>
  <c r="P300"/>
  <c r="Q300"/>
  <c r="R300"/>
  <c r="S300"/>
  <c r="T300"/>
  <c r="U300"/>
  <c r="V300"/>
  <c r="W300"/>
  <c r="C301"/>
  <c r="D301"/>
  <c r="E301"/>
  <c r="F301"/>
  <c r="G301"/>
  <c r="H301"/>
  <c r="I301"/>
  <c r="J301"/>
  <c r="K301"/>
  <c r="L301"/>
  <c r="M301"/>
  <c r="N301"/>
  <c r="O301"/>
  <c r="P301"/>
  <c r="Q301"/>
  <c r="R301"/>
  <c r="S301"/>
  <c r="T301"/>
  <c r="U301"/>
  <c r="V301"/>
  <c r="W301"/>
  <c r="C302"/>
  <c r="D302"/>
  <c r="E302"/>
  <c r="F302"/>
  <c r="G302"/>
  <c r="H302"/>
  <c r="I302"/>
  <c r="J302"/>
  <c r="K302"/>
  <c r="L302"/>
  <c r="M302"/>
  <c r="N302"/>
  <c r="O302"/>
  <c r="P302"/>
  <c r="Q302"/>
  <c r="R302"/>
  <c r="S302"/>
  <c r="T302"/>
  <c r="U302"/>
  <c r="V302"/>
  <c r="W302"/>
  <c r="C303"/>
  <c r="D303"/>
  <c r="E303"/>
  <c r="F303"/>
  <c r="G303"/>
  <c r="H303"/>
  <c r="I303"/>
  <c r="J303"/>
  <c r="K303"/>
  <c r="L303"/>
  <c r="M303"/>
  <c r="N303"/>
  <c r="O303"/>
  <c r="P303"/>
  <c r="Q303"/>
  <c r="R303"/>
  <c r="S303"/>
  <c r="T303"/>
  <c r="U303"/>
  <c r="V303"/>
  <c r="W303"/>
  <c r="C304"/>
  <c r="D304"/>
  <c r="E304"/>
  <c r="F304"/>
  <c r="G304"/>
  <c r="H304"/>
  <c r="I304"/>
  <c r="J304"/>
  <c r="K304"/>
  <c r="L304"/>
  <c r="M304"/>
  <c r="N304"/>
  <c r="O304"/>
  <c r="P304"/>
  <c r="Q304"/>
  <c r="R304"/>
  <c r="S304"/>
  <c r="T304"/>
  <c r="U304"/>
  <c r="V304"/>
  <c r="W304"/>
  <c r="C305"/>
  <c r="D305"/>
  <c r="E305"/>
  <c r="F305"/>
  <c r="G305"/>
  <c r="H305"/>
  <c r="I305"/>
  <c r="J305"/>
  <c r="K305"/>
  <c r="L305"/>
  <c r="M305"/>
  <c r="N305"/>
  <c r="O305"/>
  <c r="P305"/>
  <c r="Q305"/>
  <c r="R305"/>
  <c r="S305"/>
  <c r="T305"/>
  <c r="U305"/>
  <c r="V305"/>
  <c r="W305"/>
  <c r="C306"/>
  <c r="D306"/>
  <c r="E306"/>
  <c r="F306"/>
  <c r="G306"/>
  <c r="H306"/>
  <c r="I306"/>
  <c r="J306"/>
  <c r="K306"/>
  <c r="L306"/>
  <c r="M306"/>
  <c r="N306"/>
  <c r="O306"/>
  <c r="P306"/>
  <c r="Q306"/>
  <c r="R306"/>
  <c r="S306"/>
  <c r="T306"/>
  <c r="U306"/>
  <c r="V306"/>
  <c r="W306"/>
  <c r="C307"/>
  <c r="D307"/>
  <c r="E307"/>
  <c r="F307"/>
  <c r="G307"/>
  <c r="H307"/>
  <c r="I307"/>
  <c r="J307"/>
  <c r="K307"/>
  <c r="L307"/>
  <c r="M307"/>
  <c r="N307"/>
  <c r="O307"/>
  <c r="P307"/>
  <c r="Q307"/>
  <c r="R307"/>
  <c r="S307"/>
  <c r="T307"/>
  <c r="U307"/>
  <c r="V307"/>
  <c r="W307"/>
  <c r="C308"/>
  <c r="D308"/>
  <c r="E308"/>
  <c r="F308"/>
  <c r="G308"/>
  <c r="H308"/>
  <c r="I308"/>
  <c r="J308"/>
  <c r="K308"/>
  <c r="L308"/>
  <c r="M308"/>
  <c r="N308"/>
  <c r="O308"/>
  <c r="P308"/>
  <c r="Q308"/>
  <c r="R308"/>
  <c r="S308"/>
  <c r="T308"/>
  <c r="U308"/>
  <c r="V308"/>
  <c r="W308"/>
  <c r="C309"/>
  <c r="D309"/>
  <c r="E309"/>
  <c r="F309"/>
  <c r="G309"/>
  <c r="H309"/>
  <c r="I309"/>
  <c r="J309"/>
  <c r="K309"/>
  <c r="L309"/>
  <c r="M309"/>
  <c r="N309"/>
  <c r="O309"/>
  <c r="P309"/>
  <c r="Q309"/>
  <c r="R309"/>
  <c r="S309"/>
  <c r="T309"/>
  <c r="U309"/>
  <c r="V309"/>
  <c r="W309"/>
  <c r="C310"/>
  <c r="D310"/>
  <c r="E310"/>
  <c r="F310"/>
  <c r="G310"/>
  <c r="H310"/>
  <c r="I310"/>
  <c r="J310"/>
  <c r="K310"/>
  <c r="L310"/>
  <c r="M310"/>
  <c r="N310"/>
  <c r="O310"/>
  <c r="P310"/>
  <c r="Q310"/>
  <c r="R310"/>
  <c r="S310"/>
  <c r="T310"/>
  <c r="U310"/>
  <c r="V310"/>
  <c r="W310"/>
  <c r="C311"/>
  <c r="D311"/>
  <c r="E311"/>
  <c r="F311"/>
  <c r="G311"/>
  <c r="H311"/>
  <c r="I311"/>
  <c r="J311"/>
  <c r="K311"/>
  <c r="L311"/>
  <c r="M311"/>
  <c r="N311"/>
  <c r="O311"/>
  <c r="P311"/>
  <c r="Q311"/>
  <c r="R311"/>
  <c r="S311"/>
  <c r="T311"/>
  <c r="U311"/>
  <c r="V311"/>
  <c r="W311"/>
  <c r="C312"/>
  <c r="D312"/>
  <c r="E312"/>
  <c r="F312"/>
  <c r="G312"/>
  <c r="H312"/>
  <c r="I312"/>
  <c r="J312"/>
  <c r="K312"/>
  <c r="L312"/>
  <c r="M312"/>
  <c r="N312"/>
  <c r="O312"/>
  <c r="P312"/>
  <c r="Q312"/>
  <c r="R312"/>
  <c r="S312"/>
  <c r="T312"/>
  <c r="U312"/>
  <c r="V312"/>
  <c r="W312"/>
  <c r="C313"/>
  <c r="D313"/>
  <c r="E313"/>
  <c r="F313"/>
  <c r="G313"/>
  <c r="H313"/>
  <c r="I313"/>
  <c r="J313"/>
  <c r="K313"/>
  <c r="L313"/>
  <c r="M313"/>
  <c r="N313"/>
  <c r="O313"/>
  <c r="P313"/>
  <c r="Q313"/>
  <c r="R313"/>
  <c r="S313"/>
  <c r="T313"/>
  <c r="U313"/>
  <c r="V313"/>
  <c r="W313"/>
  <c r="C314"/>
  <c r="D314"/>
  <c r="E314"/>
  <c r="F314"/>
  <c r="G314"/>
  <c r="H314"/>
  <c r="I314"/>
  <c r="J314"/>
  <c r="K314"/>
  <c r="L314"/>
  <c r="M314"/>
  <c r="N314"/>
  <c r="O314"/>
  <c r="P314"/>
  <c r="Q314"/>
  <c r="R314"/>
  <c r="S314"/>
  <c r="T314"/>
  <c r="U314"/>
  <c r="V314"/>
  <c r="W314"/>
  <c r="C315"/>
  <c r="D315"/>
  <c r="E315"/>
  <c r="F315"/>
  <c r="G315"/>
  <c r="H315"/>
  <c r="I315"/>
  <c r="J315"/>
  <c r="K315"/>
  <c r="L315"/>
  <c r="M315"/>
  <c r="N315"/>
  <c r="O315"/>
  <c r="P315"/>
  <c r="Q315"/>
  <c r="R315"/>
  <c r="S315"/>
  <c r="T315"/>
  <c r="U315"/>
  <c r="V315"/>
  <c r="W315"/>
  <c r="C316"/>
  <c r="D316"/>
  <c r="E316"/>
  <c r="F316"/>
  <c r="G316"/>
  <c r="H316"/>
  <c r="I316"/>
  <c r="J316"/>
  <c r="K316"/>
  <c r="L316"/>
  <c r="M316"/>
  <c r="N316"/>
  <c r="O316"/>
  <c r="P316"/>
  <c r="Q316"/>
  <c r="R316"/>
  <c r="S316"/>
  <c r="T316"/>
  <c r="U316"/>
  <c r="V316"/>
  <c r="W316"/>
  <c r="C317"/>
  <c r="D317"/>
  <c r="E317"/>
  <c r="F317"/>
  <c r="G317"/>
  <c r="H317"/>
  <c r="I317"/>
  <c r="J317"/>
  <c r="K317"/>
  <c r="L317"/>
  <c r="M317"/>
  <c r="N317"/>
  <c r="O317"/>
  <c r="P317"/>
  <c r="Q317"/>
  <c r="R317"/>
  <c r="S317"/>
  <c r="T317"/>
  <c r="U317"/>
  <c r="V317"/>
  <c r="W317"/>
  <c r="C318"/>
  <c r="D318"/>
  <c r="E318"/>
  <c r="F318"/>
  <c r="G318"/>
  <c r="H318"/>
  <c r="I318"/>
  <c r="J318"/>
  <c r="K318"/>
  <c r="L318"/>
  <c r="M318"/>
  <c r="N318"/>
  <c r="O318"/>
  <c r="P318"/>
  <c r="Q318"/>
  <c r="R318"/>
  <c r="S318"/>
  <c r="T318"/>
  <c r="U318"/>
  <c r="V318"/>
  <c r="W318"/>
  <c r="C319"/>
  <c r="D319"/>
  <c r="E319"/>
  <c r="F319"/>
  <c r="G319"/>
  <c r="H319"/>
  <c r="I319"/>
  <c r="J319"/>
  <c r="K319"/>
  <c r="L319"/>
  <c r="M319"/>
  <c r="N319"/>
  <c r="O319"/>
  <c r="P319"/>
  <c r="Q319"/>
  <c r="R319"/>
  <c r="S319"/>
  <c r="T319"/>
  <c r="U319"/>
  <c r="V319"/>
  <c r="W319"/>
  <c r="C320"/>
  <c r="D320"/>
  <c r="E320"/>
  <c r="F320"/>
  <c r="G320"/>
  <c r="H320"/>
  <c r="I320"/>
  <c r="J320"/>
  <c r="K320"/>
  <c r="L320"/>
  <c r="M320"/>
  <c r="N320"/>
  <c r="O320"/>
  <c r="P320"/>
  <c r="Q320"/>
  <c r="R320"/>
  <c r="S320"/>
  <c r="T320"/>
  <c r="U320"/>
  <c r="V320"/>
  <c r="W320"/>
  <c r="C321"/>
  <c r="D321"/>
  <c r="E321"/>
  <c r="F321"/>
  <c r="G321"/>
  <c r="H321"/>
  <c r="I321"/>
  <c r="J321"/>
  <c r="K321"/>
  <c r="L321"/>
  <c r="M321"/>
  <c r="N321"/>
  <c r="O321"/>
  <c r="P321"/>
  <c r="Q321"/>
  <c r="R321"/>
  <c r="S321"/>
  <c r="T321"/>
  <c r="U321"/>
  <c r="V321"/>
  <c r="W321"/>
  <c r="C322"/>
  <c r="D322"/>
  <c r="E322"/>
  <c r="F322"/>
  <c r="G322"/>
  <c r="H322"/>
  <c r="I322"/>
  <c r="J322"/>
  <c r="K322"/>
  <c r="L322"/>
  <c r="M322"/>
  <c r="N322"/>
  <c r="O322"/>
  <c r="P322"/>
  <c r="Q322"/>
  <c r="R322"/>
  <c r="S322"/>
  <c r="T322"/>
  <c r="U322"/>
  <c r="V322"/>
  <c r="W322"/>
  <c r="C323"/>
  <c r="D323"/>
  <c r="E323"/>
  <c r="F323"/>
  <c r="G323"/>
  <c r="H323"/>
  <c r="I323"/>
  <c r="J323"/>
  <c r="K323"/>
  <c r="L323"/>
  <c r="M323"/>
  <c r="N323"/>
  <c r="O323"/>
  <c r="P323"/>
  <c r="Q323"/>
  <c r="R323"/>
  <c r="S323"/>
  <c r="T323"/>
  <c r="U323"/>
  <c r="V323"/>
  <c r="W323"/>
  <c r="C324"/>
  <c r="D324"/>
  <c r="E324"/>
  <c r="F324"/>
  <c r="G324"/>
  <c r="H324"/>
  <c r="I324"/>
  <c r="J324"/>
  <c r="K324"/>
  <c r="L324"/>
  <c r="M324"/>
  <c r="N324"/>
  <c r="O324"/>
  <c r="P324"/>
  <c r="Q324"/>
  <c r="R324"/>
  <c r="S324"/>
  <c r="T324"/>
  <c r="U324"/>
  <c r="V324"/>
  <c r="W324"/>
  <c r="C325"/>
  <c r="D325"/>
  <c r="E325"/>
  <c r="F325"/>
  <c r="G325"/>
  <c r="H325"/>
  <c r="I325"/>
  <c r="J325"/>
  <c r="K325"/>
  <c r="L325"/>
  <c r="M325"/>
  <c r="N325"/>
  <c r="O325"/>
  <c r="P325"/>
  <c r="Q325"/>
  <c r="R325"/>
  <c r="S325"/>
  <c r="T325"/>
  <c r="U325"/>
  <c r="V325"/>
  <c r="W325"/>
  <c r="C326"/>
  <c r="D326"/>
  <c r="E326"/>
  <c r="F326"/>
  <c r="G326"/>
  <c r="H326"/>
  <c r="I326"/>
  <c r="J326"/>
  <c r="K326"/>
  <c r="L326"/>
  <c r="M326"/>
  <c r="N326"/>
  <c r="O326"/>
  <c r="P326"/>
  <c r="Q326"/>
  <c r="R326"/>
  <c r="S326"/>
  <c r="T326"/>
  <c r="U326"/>
  <c r="V326"/>
  <c r="W326"/>
  <c r="C327"/>
  <c r="D327"/>
  <c r="E327"/>
  <c r="F327"/>
  <c r="G327"/>
  <c r="H327"/>
  <c r="I327"/>
  <c r="J327"/>
  <c r="K327"/>
  <c r="L327"/>
  <c r="M327"/>
  <c r="N327"/>
  <c r="O327"/>
  <c r="P327"/>
  <c r="Q327"/>
  <c r="R327"/>
  <c r="S327"/>
  <c r="T327"/>
  <c r="U327"/>
  <c r="V327"/>
  <c r="W327"/>
  <c r="C328"/>
  <c r="D328"/>
  <c r="E328"/>
  <c r="F328"/>
  <c r="G328"/>
  <c r="H328"/>
  <c r="I328"/>
  <c r="J328"/>
  <c r="K328"/>
  <c r="L328"/>
  <c r="M328"/>
  <c r="N328"/>
  <c r="O328"/>
  <c r="P328"/>
  <c r="Q328"/>
  <c r="R328"/>
  <c r="S328"/>
  <c r="T328"/>
  <c r="U328"/>
  <c r="V328"/>
  <c r="W328"/>
  <c r="C329"/>
  <c r="D329"/>
  <c r="E329"/>
  <c r="F329"/>
  <c r="G329"/>
  <c r="H329"/>
  <c r="I329"/>
  <c r="J329"/>
  <c r="K329"/>
  <c r="L329"/>
  <c r="M329"/>
  <c r="N329"/>
  <c r="O329"/>
  <c r="P329"/>
  <c r="Q329"/>
  <c r="R329"/>
  <c r="S329"/>
  <c r="T329"/>
  <c r="U329"/>
  <c r="V329"/>
  <c r="W329"/>
  <c r="C330"/>
  <c r="D330"/>
  <c r="E330"/>
  <c r="F330"/>
  <c r="G330"/>
  <c r="H330"/>
  <c r="I330"/>
  <c r="J330"/>
  <c r="K330"/>
  <c r="L330"/>
  <c r="M330"/>
  <c r="N330"/>
  <c r="O330"/>
  <c r="P330"/>
  <c r="Q330"/>
  <c r="R330"/>
  <c r="S330"/>
  <c r="T330"/>
  <c r="U330"/>
  <c r="V330"/>
  <c r="W330"/>
  <c r="C331"/>
  <c r="D331"/>
  <c r="E331"/>
  <c r="F331"/>
  <c r="G331"/>
  <c r="H331"/>
  <c r="I331"/>
  <c r="J331"/>
  <c r="K331"/>
  <c r="L331"/>
  <c r="M331"/>
  <c r="N331"/>
  <c r="O331"/>
  <c r="P331"/>
  <c r="Q331"/>
  <c r="R331"/>
  <c r="S331"/>
  <c r="T331"/>
  <c r="U331"/>
  <c r="V331"/>
  <c r="W331"/>
  <c r="C332"/>
  <c r="D332"/>
  <c r="E332"/>
  <c r="F332"/>
  <c r="G332"/>
  <c r="H332"/>
  <c r="I332"/>
  <c r="J332"/>
  <c r="K332"/>
  <c r="L332"/>
  <c r="M332"/>
  <c r="N332"/>
  <c r="O332"/>
  <c r="P332"/>
  <c r="Q332"/>
  <c r="R332"/>
  <c r="S332"/>
  <c r="T332"/>
  <c r="U332"/>
  <c r="V332"/>
  <c r="W332"/>
  <c r="C333"/>
  <c r="D333"/>
  <c r="E333"/>
  <c r="F333"/>
  <c r="G333"/>
  <c r="H333"/>
  <c r="I333"/>
  <c r="J333"/>
  <c r="K333"/>
  <c r="L333"/>
  <c r="M333"/>
  <c r="N333"/>
  <c r="O333"/>
  <c r="P333"/>
  <c r="Q333"/>
  <c r="R333"/>
  <c r="S333"/>
  <c r="T333"/>
  <c r="U333"/>
  <c r="V333"/>
  <c r="W333"/>
  <c r="C334"/>
  <c r="D334"/>
  <c r="E334"/>
  <c r="F334"/>
  <c r="G334"/>
  <c r="H334"/>
  <c r="I334"/>
  <c r="J334"/>
  <c r="K334"/>
  <c r="L334"/>
  <c r="M334"/>
  <c r="N334"/>
  <c r="O334"/>
  <c r="P334"/>
  <c r="Q334"/>
  <c r="R334"/>
  <c r="S334"/>
  <c r="T334"/>
  <c r="U334"/>
  <c r="V334"/>
  <c r="W334"/>
  <c r="C335"/>
  <c r="D335"/>
  <c r="E335"/>
  <c r="F335"/>
  <c r="G335"/>
  <c r="H335"/>
  <c r="I335"/>
  <c r="J335"/>
  <c r="K335"/>
  <c r="L335"/>
  <c r="M335"/>
  <c r="N335"/>
  <c r="O335"/>
  <c r="P335"/>
  <c r="Q335"/>
  <c r="R335"/>
  <c r="S335"/>
  <c r="T335"/>
  <c r="U335"/>
  <c r="V335"/>
  <c r="W335"/>
  <c r="C336"/>
  <c r="D336"/>
  <c r="E336"/>
  <c r="F336"/>
  <c r="G336"/>
  <c r="H336"/>
  <c r="I336"/>
  <c r="J336"/>
  <c r="K336"/>
  <c r="L336"/>
  <c r="M336"/>
  <c r="N336"/>
  <c r="O336"/>
  <c r="P336"/>
  <c r="Q336"/>
  <c r="R336"/>
  <c r="S336"/>
  <c r="T336"/>
  <c r="U336"/>
  <c r="V336"/>
  <c r="W336"/>
  <c r="C337"/>
  <c r="D337"/>
  <c r="E337"/>
  <c r="F337"/>
  <c r="G337"/>
  <c r="H337"/>
  <c r="I337"/>
  <c r="J337"/>
  <c r="K337"/>
  <c r="L337"/>
  <c r="M337"/>
  <c r="N337"/>
  <c r="O337"/>
  <c r="P337"/>
  <c r="Q337"/>
  <c r="R337"/>
  <c r="S337"/>
  <c r="T337"/>
  <c r="U337"/>
  <c r="V337"/>
  <c r="W337"/>
  <c r="C338"/>
  <c r="D338"/>
  <c r="E338"/>
  <c r="F338"/>
  <c r="G338"/>
  <c r="H338"/>
  <c r="I338"/>
  <c r="J338"/>
  <c r="K338"/>
  <c r="L338"/>
  <c r="M338"/>
  <c r="N338"/>
  <c r="O338"/>
  <c r="P338"/>
  <c r="Q338"/>
  <c r="R338"/>
  <c r="S338"/>
  <c r="T338"/>
  <c r="U338"/>
  <c r="V338"/>
  <c r="W338"/>
  <c r="C339"/>
  <c r="D339"/>
  <c r="E339"/>
  <c r="F339"/>
  <c r="G339"/>
  <c r="H339"/>
  <c r="I339"/>
  <c r="J339"/>
  <c r="K339"/>
  <c r="L339"/>
  <c r="M339"/>
  <c r="N339"/>
  <c r="O339"/>
  <c r="P339"/>
  <c r="Q339"/>
  <c r="R339"/>
  <c r="S339"/>
  <c r="T339"/>
  <c r="U339"/>
  <c r="V339"/>
  <c r="W339"/>
  <c r="C340"/>
  <c r="D340"/>
  <c r="E340"/>
  <c r="F340"/>
  <c r="G340"/>
  <c r="H340"/>
  <c r="I340"/>
  <c r="J340"/>
  <c r="K340"/>
  <c r="L340"/>
  <c r="M340"/>
  <c r="N340"/>
  <c r="O340"/>
  <c r="P340"/>
  <c r="Q340"/>
  <c r="R340"/>
  <c r="S340"/>
  <c r="T340"/>
  <c r="U340"/>
  <c r="V340"/>
  <c r="W340"/>
  <c r="C341"/>
  <c r="D341"/>
  <c r="E341"/>
  <c r="F341"/>
  <c r="G341"/>
  <c r="H341"/>
  <c r="I341"/>
  <c r="J341"/>
  <c r="K341"/>
  <c r="L341"/>
  <c r="M341"/>
  <c r="N341"/>
  <c r="O341"/>
  <c r="P341"/>
  <c r="Q341"/>
  <c r="R341"/>
  <c r="S341"/>
  <c r="T341"/>
  <c r="U341"/>
  <c r="V341"/>
  <c r="W341"/>
  <c r="C342"/>
  <c r="D342"/>
  <c r="E342"/>
  <c r="F342"/>
  <c r="G342"/>
  <c r="H342"/>
  <c r="I342"/>
  <c r="J342"/>
  <c r="K342"/>
  <c r="L342"/>
  <c r="M342"/>
  <c r="N342"/>
  <c r="O342"/>
  <c r="P342"/>
  <c r="Q342"/>
  <c r="R342"/>
  <c r="S342"/>
  <c r="T342"/>
  <c r="U342"/>
  <c r="V342"/>
  <c r="W342"/>
  <c r="C343"/>
  <c r="D343"/>
  <c r="E343"/>
  <c r="F343"/>
  <c r="G343"/>
  <c r="H343"/>
  <c r="I343"/>
  <c r="J343"/>
  <c r="K343"/>
  <c r="L343"/>
  <c r="M343"/>
  <c r="N343"/>
  <c r="O343"/>
  <c r="P343"/>
  <c r="Q343"/>
  <c r="R343"/>
  <c r="S343"/>
  <c r="T343"/>
  <c r="U343"/>
  <c r="V343"/>
  <c r="W343"/>
  <c r="C344"/>
  <c r="D344"/>
  <c r="E344"/>
  <c r="F344"/>
  <c r="G344"/>
  <c r="H344"/>
  <c r="I344"/>
  <c r="J344"/>
  <c r="K344"/>
  <c r="L344"/>
  <c r="M344"/>
  <c r="N344"/>
  <c r="O344"/>
  <c r="P344"/>
  <c r="Q344"/>
  <c r="R344"/>
  <c r="S344"/>
  <c r="T344"/>
  <c r="U344"/>
  <c r="V344"/>
  <c r="W344"/>
  <c r="C345"/>
  <c r="D345"/>
  <c r="E345"/>
  <c r="F345"/>
  <c r="G345"/>
  <c r="H345"/>
  <c r="I345"/>
  <c r="J345"/>
  <c r="K345"/>
  <c r="L345"/>
  <c r="M345"/>
  <c r="N345"/>
  <c r="O345"/>
  <c r="P345"/>
  <c r="Q345"/>
  <c r="R345"/>
  <c r="S345"/>
  <c r="T345"/>
  <c r="U345"/>
  <c r="V345"/>
  <c r="W345"/>
  <c r="C346"/>
  <c r="D346"/>
  <c r="E346"/>
  <c r="F346"/>
  <c r="G346"/>
  <c r="H346"/>
  <c r="I346"/>
  <c r="J346"/>
  <c r="K346"/>
  <c r="L346"/>
  <c r="M346"/>
  <c r="N346"/>
  <c r="O346"/>
  <c r="P346"/>
  <c r="Q346"/>
  <c r="R346"/>
  <c r="S346"/>
  <c r="T346"/>
  <c r="U346"/>
  <c r="V346"/>
  <c r="W346"/>
  <c r="C347"/>
  <c r="D347"/>
  <c r="E347"/>
  <c r="F347"/>
  <c r="G347"/>
  <c r="H347"/>
  <c r="I347"/>
  <c r="J347"/>
  <c r="K347"/>
  <c r="L347"/>
  <c r="M347"/>
  <c r="N347"/>
  <c r="O347"/>
  <c r="P347"/>
  <c r="Q347"/>
  <c r="R347"/>
  <c r="S347"/>
  <c r="T347"/>
  <c r="U347"/>
  <c r="V347"/>
  <c r="W347"/>
  <c r="C348"/>
  <c r="D348"/>
  <c r="E348"/>
  <c r="F348"/>
  <c r="G348"/>
  <c r="H348"/>
  <c r="I348"/>
  <c r="J348"/>
  <c r="K348"/>
  <c r="L348"/>
  <c r="M348"/>
  <c r="N348"/>
  <c r="O348"/>
  <c r="P348"/>
  <c r="Q348"/>
  <c r="R348"/>
  <c r="S348"/>
  <c r="T348"/>
  <c r="U348"/>
  <c r="V348"/>
  <c r="W348"/>
  <c r="C349"/>
  <c r="D349"/>
  <c r="E349"/>
  <c r="F349"/>
  <c r="G349"/>
  <c r="H349"/>
  <c r="I349"/>
  <c r="J349"/>
  <c r="K349"/>
  <c r="L349"/>
  <c r="M349"/>
  <c r="N349"/>
  <c r="O349"/>
  <c r="P349"/>
  <c r="Q349"/>
  <c r="R349"/>
  <c r="S349"/>
  <c r="T349"/>
  <c r="U349"/>
  <c r="V349"/>
  <c r="W349"/>
  <c r="C350"/>
  <c r="D350"/>
  <c r="E350"/>
  <c r="F350"/>
  <c r="G350"/>
  <c r="H350"/>
  <c r="I350"/>
  <c r="J350"/>
  <c r="K350"/>
  <c r="L350"/>
  <c r="M350"/>
  <c r="N350"/>
  <c r="O350"/>
  <c r="P350"/>
  <c r="Q350"/>
  <c r="R350"/>
  <c r="S350"/>
  <c r="T350"/>
  <c r="U350"/>
  <c r="V350"/>
  <c r="W350"/>
  <c r="C351"/>
  <c r="D351"/>
  <c r="E351"/>
  <c r="F351"/>
  <c r="G351"/>
  <c r="H351"/>
  <c r="I351"/>
  <c r="J351"/>
  <c r="K351"/>
  <c r="L351"/>
  <c r="M351"/>
  <c r="N351"/>
  <c r="O351"/>
  <c r="P351"/>
  <c r="Q351"/>
  <c r="R351"/>
  <c r="S351"/>
  <c r="T351"/>
  <c r="U351"/>
  <c r="V351"/>
  <c r="W351"/>
  <c r="C352"/>
  <c r="D352"/>
  <c r="E352"/>
  <c r="F352"/>
  <c r="G352"/>
  <c r="H352"/>
  <c r="I352"/>
  <c r="J352"/>
  <c r="K352"/>
  <c r="L352"/>
  <c r="M352"/>
  <c r="N352"/>
  <c r="O352"/>
  <c r="P352"/>
  <c r="Q352"/>
  <c r="R352"/>
  <c r="S352"/>
  <c r="T352"/>
  <c r="U352"/>
  <c r="V352"/>
  <c r="W352"/>
  <c r="C353"/>
  <c r="D353"/>
  <c r="E353"/>
  <c r="F353"/>
  <c r="G353"/>
  <c r="H353"/>
  <c r="I353"/>
  <c r="J353"/>
  <c r="K353"/>
  <c r="L353"/>
  <c r="M353"/>
  <c r="N353"/>
  <c r="O353"/>
  <c r="P353"/>
  <c r="Q353"/>
  <c r="R353"/>
  <c r="S353"/>
  <c r="T353"/>
  <c r="U353"/>
  <c r="V353"/>
  <c r="W353"/>
  <c r="C354"/>
  <c r="D354"/>
  <c r="E354"/>
  <c r="F354"/>
  <c r="G354"/>
  <c r="H354"/>
  <c r="I354"/>
  <c r="J354"/>
  <c r="K354"/>
  <c r="L354"/>
  <c r="M354"/>
  <c r="N354"/>
  <c r="O354"/>
  <c r="P354"/>
  <c r="Q354"/>
  <c r="R354"/>
  <c r="S354"/>
  <c r="T354"/>
  <c r="U354"/>
  <c r="V354"/>
  <c r="W354"/>
  <c r="C355"/>
  <c r="D355"/>
  <c r="E355"/>
  <c r="F355"/>
  <c r="G355"/>
  <c r="H355"/>
  <c r="I355"/>
  <c r="J355"/>
  <c r="K355"/>
  <c r="L355"/>
  <c r="M355"/>
  <c r="N355"/>
  <c r="O355"/>
  <c r="P355"/>
  <c r="Q355"/>
  <c r="R355"/>
  <c r="S355"/>
  <c r="T355"/>
  <c r="U355"/>
  <c r="V355"/>
  <c r="W355"/>
  <c r="C356"/>
  <c r="D356"/>
  <c r="E356"/>
  <c r="F356"/>
  <c r="G356"/>
  <c r="H356"/>
  <c r="I356"/>
  <c r="J356"/>
  <c r="K356"/>
  <c r="L356"/>
  <c r="M356"/>
  <c r="N356"/>
  <c r="O356"/>
  <c r="P356"/>
  <c r="Q356"/>
  <c r="R356"/>
  <c r="S356"/>
  <c r="T356"/>
  <c r="U356"/>
  <c r="V356"/>
  <c r="W356"/>
  <c r="C357"/>
  <c r="D357"/>
  <c r="E357"/>
  <c r="F357"/>
  <c r="G357"/>
  <c r="H357"/>
  <c r="I357"/>
  <c r="J357"/>
  <c r="K357"/>
  <c r="L357"/>
  <c r="M357"/>
  <c r="N357"/>
  <c r="O357"/>
  <c r="P357"/>
  <c r="Q357"/>
  <c r="R357"/>
  <c r="S357"/>
  <c r="T357"/>
  <c r="U357"/>
  <c r="V357"/>
  <c r="W357"/>
  <c r="C358"/>
  <c r="D358"/>
  <c r="E358"/>
  <c r="F358"/>
  <c r="G358"/>
  <c r="H358"/>
  <c r="I358"/>
  <c r="J358"/>
  <c r="K358"/>
  <c r="L358"/>
  <c r="M358"/>
  <c r="N358"/>
  <c r="O358"/>
  <c r="P358"/>
  <c r="Q358"/>
  <c r="R358"/>
  <c r="S358"/>
  <c r="T358"/>
  <c r="U358"/>
  <c r="V358"/>
  <c r="W358"/>
  <c r="C359"/>
  <c r="D359"/>
  <c r="E359"/>
  <c r="F359"/>
  <c r="G359"/>
  <c r="H359"/>
  <c r="I359"/>
  <c r="J359"/>
  <c r="K359"/>
  <c r="L359"/>
  <c r="M359"/>
  <c r="N359"/>
  <c r="O359"/>
  <c r="P359"/>
  <c r="Q359"/>
  <c r="R359"/>
  <c r="S359"/>
  <c r="T359"/>
  <c r="U359"/>
  <c r="V359"/>
  <c r="W359"/>
  <c r="C360"/>
  <c r="D360"/>
  <c r="E360"/>
  <c r="F360"/>
  <c r="G360"/>
  <c r="H360"/>
  <c r="I360"/>
  <c r="J360"/>
  <c r="K360"/>
  <c r="L360"/>
  <c r="M360"/>
  <c r="N360"/>
  <c r="O360"/>
  <c r="P360"/>
  <c r="Q360"/>
  <c r="R360"/>
  <c r="S360"/>
  <c r="T360"/>
  <c r="U360"/>
  <c r="V360"/>
  <c r="W360"/>
  <c r="C361"/>
  <c r="D361"/>
  <c r="E361"/>
  <c r="F361"/>
  <c r="G361"/>
  <c r="H361"/>
  <c r="I361"/>
  <c r="J361"/>
  <c r="K361"/>
  <c r="L361"/>
  <c r="M361"/>
  <c r="N361"/>
  <c r="O361"/>
  <c r="P361"/>
  <c r="Q361"/>
  <c r="R361"/>
  <c r="S361"/>
  <c r="T361"/>
  <c r="U361"/>
  <c r="V361"/>
  <c r="W361"/>
  <c r="C362"/>
  <c r="D362"/>
  <c r="E362"/>
  <c r="F362"/>
  <c r="G362"/>
  <c r="H362"/>
  <c r="I362"/>
  <c r="J362"/>
  <c r="K362"/>
  <c r="L362"/>
  <c r="M362"/>
  <c r="N362"/>
  <c r="O362"/>
  <c r="P362"/>
  <c r="Q362"/>
  <c r="R362"/>
  <c r="S362"/>
  <c r="T362"/>
  <c r="U362"/>
  <c r="V362"/>
  <c r="W362"/>
  <c r="C363"/>
  <c r="D363"/>
  <c r="E363"/>
  <c r="F363"/>
  <c r="G363"/>
  <c r="H363"/>
  <c r="I363"/>
  <c r="J363"/>
  <c r="K363"/>
  <c r="L363"/>
  <c r="M363"/>
  <c r="N363"/>
  <c r="O363"/>
  <c r="P363"/>
  <c r="Q363"/>
  <c r="R363"/>
  <c r="S363"/>
  <c r="T363"/>
  <c r="U363"/>
  <c r="V363"/>
  <c r="W363"/>
  <c r="C364"/>
  <c r="D364"/>
  <c r="E364"/>
  <c r="F364"/>
  <c r="G364"/>
  <c r="H364"/>
  <c r="I364"/>
  <c r="J364"/>
  <c r="K364"/>
  <c r="L364"/>
  <c r="M364"/>
  <c r="N364"/>
  <c r="O364"/>
  <c r="P364"/>
  <c r="Q364"/>
  <c r="R364"/>
  <c r="S364"/>
  <c r="T364"/>
  <c r="U364"/>
  <c r="V364"/>
  <c r="W364"/>
  <c r="C365"/>
  <c r="D365"/>
  <c r="E365"/>
  <c r="F365"/>
  <c r="G365"/>
  <c r="H365"/>
  <c r="I365"/>
  <c r="J365"/>
  <c r="K365"/>
  <c r="L365"/>
  <c r="M365"/>
  <c r="N365"/>
  <c r="O365"/>
  <c r="P365"/>
  <c r="Q365"/>
  <c r="R365"/>
  <c r="S365"/>
  <c r="T365"/>
  <c r="U365"/>
  <c r="V365"/>
  <c r="W365"/>
  <c r="C366"/>
  <c r="D366"/>
  <c r="E366"/>
  <c r="F366"/>
  <c r="G366"/>
  <c r="H366"/>
  <c r="I366"/>
  <c r="J366"/>
  <c r="K366"/>
  <c r="L366"/>
  <c r="M366"/>
  <c r="N366"/>
  <c r="O366"/>
  <c r="P366"/>
  <c r="Q366"/>
  <c r="R366"/>
  <c r="S366"/>
  <c r="T366"/>
  <c r="U366"/>
  <c r="V366"/>
  <c r="W366"/>
  <c r="C367"/>
  <c r="D367"/>
  <c r="E367"/>
  <c r="F367"/>
  <c r="G367"/>
  <c r="H367"/>
  <c r="I367"/>
  <c r="J367"/>
  <c r="K367"/>
  <c r="L367"/>
  <c r="M367"/>
  <c r="N367"/>
  <c r="O367"/>
  <c r="P367"/>
  <c r="Q367"/>
  <c r="R367"/>
  <c r="S367"/>
  <c r="T367"/>
  <c r="U367"/>
  <c r="V367"/>
  <c r="W367"/>
  <c r="C368"/>
  <c r="D368"/>
  <c r="E368"/>
  <c r="F368"/>
  <c r="G368"/>
  <c r="H368"/>
  <c r="I368"/>
  <c r="J368"/>
  <c r="K368"/>
  <c r="L368"/>
  <c r="M368"/>
  <c r="N368"/>
  <c r="O368"/>
  <c r="P368"/>
  <c r="Q368"/>
  <c r="R368"/>
  <c r="S368"/>
  <c r="T368"/>
  <c r="U368"/>
  <c r="V368"/>
  <c r="W368"/>
  <c r="C369"/>
  <c r="D369"/>
  <c r="E369"/>
  <c r="F369"/>
  <c r="G369"/>
  <c r="H369"/>
  <c r="I369"/>
  <c r="J369"/>
  <c r="K369"/>
  <c r="L369"/>
  <c r="M369"/>
  <c r="N369"/>
  <c r="O369"/>
  <c r="P369"/>
  <c r="Q369"/>
  <c r="R369"/>
  <c r="S369"/>
  <c r="T369"/>
  <c r="U369"/>
  <c r="V369"/>
  <c r="W369"/>
  <c r="C370"/>
  <c r="D370"/>
  <c r="E370"/>
  <c r="F370"/>
  <c r="G370"/>
  <c r="H370"/>
  <c r="I370"/>
  <c r="J370"/>
  <c r="K370"/>
  <c r="L370"/>
  <c r="M370"/>
  <c r="N370"/>
  <c r="O370"/>
  <c r="P370"/>
  <c r="Q370"/>
  <c r="R370"/>
  <c r="S370"/>
  <c r="T370"/>
  <c r="U370"/>
  <c r="V370"/>
  <c r="W370"/>
  <c r="C371"/>
  <c r="D371"/>
  <c r="E371"/>
  <c r="F371"/>
  <c r="G371"/>
  <c r="H371"/>
  <c r="I371"/>
  <c r="J371"/>
  <c r="K371"/>
  <c r="L371"/>
  <c r="M371"/>
  <c r="N371"/>
  <c r="O371"/>
  <c r="P371"/>
  <c r="Q371"/>
  <c r="R371"/>
  <c r="S371"/>
  <c r="T371"/>
  <c r="U371"/>
  <c r="V371"/>
  <c r="W371"/>
  <c r="C372"/>
  <c r="D372"/>
  <c r="E372"/>
  <c r="F372"/>
  <c r="G372"/>
  <c r="H372"/>
  <c r="I372"/>
  <c r="J372"/>
  <c r="K372"/>
  <c r="L372"/>
  <c r="M372"/>
  <c r="N372"/>
  <c r="O372"/>
  <c r="P372"/>
  <c r="Q372"/>
  <c r="R372"/>
  <c r="S372"/>
  <c r="T372"/>
  <c r="U372"/>
  <c r="V372"/>
  <c r="W372"/>
  <c r="C373"/>
  <c r="D373"/>
  <c r="E373"/>
  <c r="F373"/>
  <c r="G373"/>
  <c r="H373"/>
  <c r="I373"/>
  <c r="J373"/>
  <c r="K373"/>
  <c r="L373"/>
  <c r="M373"/>
  <c r="N373"/>
  <c r="O373"/>
  <c r="P373"/>
  <c r="Q373"/>
  <c r="R373"/>
  <c r="S373"/>
  <c r="T373"/>
  <c r="U373"/>
  <c r="V373"/>
  <c r="W373"/>
  <c r="C374"/>
  <c r="D374"/>
  <c r="E374"/>
  <c r="F374"/>
  <c r="G374"/>
  <c r="H374"/>
  <c r="I374"/>
  <c r="J374"/>
  <c r="K374"/>
  <c r="L374"/>
  <c r="M374"/>
  <c r="N374"/>
  <c r="O374"/>
  <c r="P374"/>
  <c r="Q374"/>
  <c r="R374"/>
  <c r="S374"/>
  <c r="T374"/>
  <c r="U374"/>
  <c r="V374"/>
  <c r="W374"/>
  <c r="C375"/>
  <c r="D375"/>
  <c r="E375"/>
  <c r="F375"/>
  <c r="G375"/>
  <c r="H375"/>
  <c r="I375"/>
  <c r="J375"/>
  <c r="K375"/>
  <c r="L375"/>
  <c r="M375"/>
  <c r="N375"/>
  <c r="O375"/>
  <c r="P375"/>
  <c r="Q375"/>
  <c r="R375"/>
  <c r="S375"/>
  <c r="T375"/>
  <c r="U375"/>
  <c r="V375"/>
  <c r="W375"/>
  <c r="C376"/>
  <c r="D376"/>
  <c r="E376"/>
  <c r="F376"/>
  <c r="G376"/>
  <c r="H376"/>
  <c r="I376"/>
  <c r="J376"/>
  <c r="K376"/>
  <c r="L376"/>
  <c r="M376"/>
  <c r="N376"/>
  <c r="O376"/>
  <c r="P376"/>
  <c r="Q376"/>
  <c r="R376"/>
  <c r="S376"/>
  <c r="T376"/>
  <c r="U376"/>
  <c r="V376"/>
  <c r="W376"/>
  <c r="C377"/>
  <c r="D377"/>
  <c r="E377"/>
  <c r="F377"/>
  <c r="G377"/>
  <c r="H377"/>
  <c r="I377"/>
  <c r="J377"/>
  <c r="K377"/>
  <c r="L377"/>
  <c r="M377"/>
  <c r="N377"/>
  <c r="O377"/>
  <c r="P377"/>
  <c r="Q377"/>
  <c r="R377"/>
  <c r="S377"/>
  <c r="T377"/>
  <c r="U377"/>
  <c r="V377"/>
  <c r="W377"/>
  <c r="C378"/>
  <c r="D378"/>
  <c r="E378"/>
  <c r="F378"/>
  <c r="G378"/>
  <c r="H378"/>
  <c r="I378"/>
  <c r="J378"/>
  <c r="K378"/>
  <c r="L378"/>
  <c r="M378"/>
  <c r="N378"/>
  <c r="O378"/>
  <c r="P378"/>
  <c r="Q378"/>
  <c r="R378"/>
  <c r="S378"/>
  <c r="T378"/>
  <c r="U378"/>
  <c r="V378"/>
  <c r="W378"/>
  <c r="C379"/>
  <c r="D379"/>
  <c r="E379"/>
  <c r="F379"/>
  <c r="G379"/>
  <c r="H379"/>
  <c r="I379"/>
  <c r="J379"/>
  <c r="K379"/>
  <c r="L379"/>
  <c r="M379"/>
  <c r="N379"/>
  <c r="O379"/>
  <c r="P379"/>
  <c r="Q379"/>
  <c r="R379"/>
  <c r="S379"/>
  <c r="T379"/>
  <c r="U379"/>
  <c r="V379"/>
  <c r="W379"/>
  <c r="C380"/>
  <c r="D380"/>
  <c r="E380"/>
  <c r="F380"/>
  <c r="G380"/>
  <c r="H380"/>
  <c r="I380"/>
  <c r="J380"/>
  <c r="K380"/>
  <c r="L380"/>
  <c r="M380"/>
  <c r="N380"/>
  <c r="O380"/>
  <c r="P380"/>
  <c r="Q380"/>
  <c r="R380"/>
  <c r="S380"/>
  <c r="T380"/>
  <c r="U380"/>
  <c r="V380"/>
  <c r="W380"/>
  <c r="C381"/>
  <c r="D381"/>
  <c r="E381"/>
  <c r="F381"/>
  <c r="G381"/>
  <c r="H381"/>
  <c r="I381"/>
  <c r="J381"/>
  <c r="K381"/>
  <c r="L381"/>
  <c r="M381"/>
  <c r="N381"/>
  <c r="O381"/>
  <c r="P381"/>
  <c r="Q381"/>
  <c r="R381"/>
  <c r="S381"/>
  <c r="T381"/>
  <c r="U381"/>
  <c r="V381"/>
  <c r="W381"/>
  <c r="C382"/>
  <c r="D382"/>
  <c r="E382"/>
  <c r="F382"/>
  <c r="G382"/>
  <c r="H382"/>
  <c r="I382"/>
  <c r="J382"/>
  <c r="K382"/>
  <c r="L382"/>
  <c r="M382"/>
  <c r="N382"/>
  <c r="O382"/>
  <c r="P382"/>
  <c r="Q382"/>
  <c r="R382"/>
  <c r="S382"/>
  <c r="T382"/>
  <c r="U382"/>
  <c r="V382"/>
  <c r="W382"/>
  <c r="C383"/>
  <c r="D383"/>
  <c r="E383"/>
  <c r="F383"/>
  <c r="G383"/>
  <c r="H383"/>
  <c r="I383"/>
  <c r="J383"/>
  <c r="K383"/>
  <c r="L383"/>
  <c r="M383"/>
  <c r="N383"/>
  <c r="O383"/>
  <c r="P383"/>
  <c r="Q383"/>
  <c r="R383"/>
  <c r="S383"/>
  <c r="T383"/>
  <c r="U383"/>
  <c r="V383"/>
  <c r="W383"/>
  <c r="C384"/>
  <c r="D384"/>
  <c r="E384"/>
  <c r="F384"/>
  <c r="G384"/>
  <c r="H384"/>
  <c r="I384"/>
  <c r="J384"/>
  <c r="K384"/>
  <c r="L384"/>
  <c r="M384"/>
  <c r="N384"/>
  <c r="O384"/>
  <c r="P384"/>
  <c r="Q384"/>
  <c r="R384"/>
  <c r="S384"/>
  <c r="T384"/>
  <c r="U384"/>
  <c r="V384"/>
  <c r="W384"/>
  <c r="C385"/>
  <c r="D385"/>
  <c r="E385"/>
  <c r="F385"/>
  <c r="G385"/>
  <c r="H385"/>
  <c r="I385"/>
  <c r="J385"/>
  <c r="K385"/>
  <c r="L385"/>
  <c r="M385"/>
  <c r="N385"/>
  <c r="O385"/>
  <c r="P385"/>
  <c r="Q385"/>
  <c r="R385"/>
  <c r="S385"/>
  <c r="T385"/>
  <c r="U385"/>
  <c r="V385"/>
  <c r="W385"/>
  <c r="C386"/>
  <c r="D386"/>
  <c r="E386"/>
  <c r="F386"/>
  <c r="G386"/>
  <c r="H386"/>
  <c r="I386"/>
  <c r="J386"/>
  <c r="K386"/>
  <c r="L386"/>
  <c r="M386"/>
  <c r="N386"/>
  <c r="O386"/>
  <c r="P386"/>
  <c r="Q386"/>
  <c r="R386"/>
  <c r="S386"/>
  <c r="T386"/>
  <c r="U386"/>
  <c r="V386"/>
  <c r="W386"/>
  <c r="C387"/>
  <c r="D387"/>
  <c r="E387"/>
  <c r="F387"/>
  <c r="G387"/>
  <c r="H387"/>
  <c r="I387"/>
  <c r="J387"/>
  <c r="K387"/>
  <c r="L387"/>
  <c r="M387"/>
  <c r="N387"/>
  <c r="O387"/>
  <c r="P387"/>
  <c r="Q387"/>
  <c r="R387"/>
  <c r="S387"/>
  <c r="T387"/>
  <c r="U387"/>
  <c r="V387"/>
  <c r="W387"/>
  <c r="C388"/>
  <c r="D388"/>
  <c r="E388"/>
  <c r="F388"/>
  <c r="G388"/>
  <c r="H388"/>
  <c r="I388"/>
  <c r="J388"/>
  <c r="K388"/>
  <c r="L388"/>
  <c r="M388"/>
  <c r="N388"/>
  <c r="O388"/>
  <c r="P388"/>
  <c r="Q388"/>
  <c r="R388"/>
  <c r="S388"/>
  <c r="T388"/>
  <c r="U388"/>
  <c r="V388"/>
  <c r="W388"/>
  <c r="C389"/>
  <c r="D389"/>
  <c r="E389"/>
  <c r="F389"/>
  <c r="G389"/>
  <c r="H389"/>
  <c r="I389"/>
  <c r="J389"/>
  <c r="K389"/>
  <c r="L389"/>
  <c r="M389"/>
  <c r="N389"/>
  <c r="O389"/>
  <c r="P389"/>
  <c r="Q389"/>
  <c r="R389"/>
  <c r="S389"/>
  <c r="T389"/>
  <c r="U389"/>
  <c r="V389"/>
  <c r="W389"/>
  <c r="C390"/>
  <c r="D390"/>
  <c r="E390"/>
  <c r="F390"/>
  <c r="G390"/>
  <c r="H390"/>
  <c r="I390"/>
  <c r="J390"/>
  <c r="K390"/>
  <c r="L390"/>
  <c r="M390"/>
  <c r="N390"/>
  <c r="O390"/>
  <c r="P390"/>
  <c r="Q390"/>
  <c r="R390"/>
  <c r="S390"/>
  <c r="T390"/>
  <c r="U390"/>
  <c r="V390"/>
  <c r="W390"/>
  <c r="C391"/>
  <c r="D391"/>
  <c r="E391"/>
  <c r="F391"/>
  <c r="G391"/>
  <c r="H391"/>
  <c r="I391"/>
  <c r="J391"/>
  <c r="K391"/>
  <c r="L391"/>
  <c r="M391"/>
  <c r="N391"/>
  <c r="O391"/>
  <c r="P391"/>
  <c r="Q391"/>
  <c r="R391"/>
  <c r="S391"/>
  <c r="T391"/>
  <c r="U391"/>
  <c r="V391"/>
  <c r="W391"/>
  <c r="C392"/>
  <c r="D392"/>
  <c r="E392"/>
  <c r="F392"/>
  <c r="G392"/>
  <c r="H392"/>
  <c r="I392"/>
  <c r="J392"/>
  <c r="K392"/>
  <c r="L392"/>
  <c r="M392"/>
  <c r="N392"/>
  <c r="O392"/>
  <c r="P392"/>
  <c r="Q392"/>
  <c r="R392"/>
  <c r="S392"/>
  <c r="T392"/>
  <c r="U392"/>
  <c r="V392"/>
  <c r="W392"/>
  <c r="C393"/>
  <c r="D393"/>
  <c r="E393"/>
  <c r="F393"/>
  <c r="G393"/>
  <c r="H393"/>
  <c r="I393"/>
  <c r="J393"/>
  <c r="K393"/>
  <c r="L393"/>
  <c r="M393"/>
  <c r="N393"/>
  <c r="O393"/>
  <c r="P393"/>
  <c r="Q393"/>
  <c r="R393"/>
  <c r="S393"/>
  <c r="T393"/>
  <c r="U393"/>
  <c r="V393"/>
  <c r="W393"/>
  <c r="C394"/>
  <c r="D394"/>
  <c r="E394"/>
  <c r="F394"/>
  <c r="G394"/>
  <c r="H394"/>
  <c r="I394"/>
  <c r="J394"/>
  <c r="K394"/>
  <c r="L394"/>
  <c r="M394"/>
  <c r="N394"/>
  <c r="O394"/>
  <c r="P394"/>
  <c r="Q394"/>
  <c r="R394"/>
  <c r="S394"/>
  <c r="T394"/>
  <c r="U394"/>
  <c r="V394"/>
  <c r="W394"/>
  <c r="C395"/>
  <c r="D395"/>
  <c r="E395"/>
  <c r="F395"/>
  <c r="G395"/>
  <c r="H395"/>
  <c r="I395"/>
  <c r="J395"/>
  <c r="K395"/>
  <c r="L395"/>
  <c r="M395"/>
  <c r="N395"/>
  <c r="O395"/>
  <c r="P395"/>
  <c r="Q395"/>
  <c r="R395"/>
  <c r="S395"/>
  <c r="T395"/>
  <c r="U395"/>
  <c r="V395"/>
  <c r="W395"/>
  <c r="C396"/>
  <c r="D396"/>
  <c r="E396"/>
  <c r="F396"/>
  <c r="G396"/>
  <c r="H396"/>
  <c r="I396"/>
  <c r="J396"/>
  <c r="K396"/>
  <c r="L396"/>
  <c r="M396"/>
  <c r="N396"/>
  <c r="O396"/>
  <c r="P396"/>
  <c r="Q396"/>
  <c r="R396"/>
  <c r="S396"/>
  <c r="T396"/>
  <c r="U396"/>
  <c r="V396"/>
  <c r="W396"/>
  <c r="C397"/>
  <c r="D397"/>
  <c r="E397"/>
  <c r="F397"/>
  <c r="G397"/>
  <c r="H397"/>
  <c r="I397"/>
  <c r="J397"/>
  <c r="K397"/>
  <c r="L397"/>
  <c r="M397"/>
  <c r="N397"/>
  <c r="O397"/>
  <c r="P397"/>
  <c r="Q397"/>
  <c r="R397"/>
  <c r="S397"/>
  <c r="T397"/>
  <c r="U397"/>
  <c r="V397"/>
  <c r="W397"/>
  <c r="C398"/>
  <c r="D398"/>
  <c r="E398"/>
  <c r="F398"/>
  <c r="G398"/>
  <c r="H398"/>
  <c r="I398"/>
  <c r="J398"/>
  <c r="K398"/>
  <c r="L398"/>
  <c r="M398"/>
  <c r="N398"/>
  <c r="O398"/>
  <c r="P398"/>
  <c r="Q398"/>
  <c r="R398"/>
  <c r="S398"/>
  <c r="T398"/>
  <c r="U398"/>
  <c r="V398"/>
  <c r="W398"/>
  <c r="C399"/>
  <c r="D399"/>
  <c r="E399"/>
  <c r="F399"/>
  <c r="G399"/>
  <c r="H399"/>
  <c r="I399"/>
  <c r="J399"/>
  <c r="K399"/>
  <c r="L399"/>
  <c r="M399"/>
  <c r="N399"/>
  <c r="O399"/>
  <c r="P399"/>
  <c r="Q399"/>
  <c r="R399"/>
  <c r="S399"/>
  <c r="T399"/>
  <c r="U399"/>
  <c r="V399"/>
  <c r="W399"/>
  <c r="C400"/>
  <c r="D400"/>
  <c r="E400"/>
  <c r="F400"/>
  <c r="G400"/>
  <c r="H400"/>
  <c r="I400"/>
  <c r="J400"/>
  <c r="K400"/>
  <c r="L400"/>
  <c r="M400"/>
  <c r="N400"/>
  <c r="O400"/>
  <c r="P400"/>
  <c r="Q400"/>
  <c r="R400"/>
  <c r="S400"/>
  <c r="T400"/>
  <c r="U400"/>
  <c r="V400"/>
  <c r="W400"/>
  <c r="C401"/>
  <c r="D401"/>
  <c r="E401"/>
  <c r="F401"/>
  <c r="G401"/>
  <c r="H401"/>
  <c r="I401"/>
  <c r="J401"/>
  <c r="K401"/>
  <c r="L401"/>
  <c r="M401"/>
  <c r="N401"/>
  <c r="O401"/>
  <c r="P401"/>
  <c r="Q401"/>
  <c r="R401"/>
  <c r="S401"/>
  <c r="T401"/>
  <c r="U401"/>
  <c r="V401"/>
  <c r="W401"/>
  <c r="C402"/>
  <c r="D402"/>
  <c r="E402"/>
  <c r="F402"/>
  <c r="G402"/>
  <c r="H402"/>
  <c r="I402"/>
  <c r="J402"/>
  <c r="K402"/>
  <c r="L402"/>
  <c r="M402"/>
  <c r="N402"/>
  <c r="O402"/>
  <c r="P402"/>
  <c r="Q402"/>
  <c r="R402"/>
  <c r="S402"/>
  <c r="T402"/>
  <c r="U402"/>
  <c r="V402"/>
  <c r="W402"/>
  <c r="C403"/>
  <c r="D403"/>
  <c r="E403"/>
  <c r="F403"/>
  <c r="G403"/>
  <c r="H403"/>
  <c r="I403"/>
  <c r="J403"/>
  <c r="K403"/>
  <c r="L403"/>
  <c r="M403"/>
  <c r="N403"/>
  <c r="O403"/>
  <c r="P403"/>
  <c r="Q403"/>
  <c r="R403"/>
  <c r="S403"/>
  <c r="T403"/>
  <c r="U403"/>
  <c r="V403"/>
  <c r="W403"/>
  <c r="C404"/>
  <c r="D404"/>
  <c r="E404"/>
  <c r="F404"/>
  <c r="G404"/>
  <c r="H404"/>
  <c r="I404"/>
  <c r="J404"/>
  <c r="K404"/>
  <c r="L404"/>
  <c r="M404"/>
  <c r="N404"/>
  <c r="O404"/>
  <c r="P404"/>
  <c r="Q404"/>
  <c r="R404"/>
  <c r="S404"/>
  <c r="T404"/>
  <c r="U404"/>
  <c r="V404"/>
  <c r="W404"/>
  <c r="C405"/>
  <c r="D405"/>
  <c r="E405"/>
  <c r="F405"/>
  <c r="G405"/>
  <c r="H405"/>
  <c r="I405"/>
  <c r="J405"/>
  <c r="K405"/>
  <c r="L405"/>
  <c r="M405"/>
  <c r="N405"/>
  <c r="O405"/>
  <c r="P405"/>
  <c r="Q405"/>
  <c r="R405"/>
  <c r="S405"/>
  <c r="T405"/>
  <c r="U405"/>
  <c r="V405"/>
  <c r="W405"/>
  <c r="C406"/>
  <c r="D406"/>
  <c r="E406"/>
  <c r="F406"/>
  <c r="G406"/>
  <c r="H406"/>
  <c r="I406"/>
  <c r="J406"/>
  <c r="K406"/>
  <c r="L406"/>
  <c r="M406"/>
  <c r="N406"/>
  <c r="O406"/>
  <c r="P406"/>
  <c r="Q406"/>
  <c r="R406"/>
  <c r="S406"/>
  <c r="T406"/>
  <c r="U406"/>
  <c r="V406"/>
  <c r="W406"/>
  <c r="C407"/>
  <c r="D407"/>
  <c r="E407"/>
  <c r="F407"/>
  <c r="G407"/>
  <c r="H407"/>
  <c r="I407"/>
  <c r="J407"/>
  <c r="K407"/>
  <c r="L407"/>
  <c r="M407"/>
  <c r="N407"/>
  <c r="O407"/>
  <c r="P407"/>
  <c r="Q407"/>
  <c r="R407"/>
  <c r="S407"/>
  <c r="T407"/>
  <c r="U407"/>
  <c r="V407"/>
  <c r="W407"/>
  <c r="C408"/>
  <c r="D408"/>
  <c r="E408"/>
  <c r="F408"/>
  <c r="G408"/>
  <c r="H408"/>
  <c r="I408"/>
  <c r="J408"/>
  <c r="K408"/>
  <c r="L408"/>
  <c r="M408"/>
  <c r="N408"/>
  <c r="O408"/>
  <c r="P408"/>
  <c r="Q408"/>
  <c r="R408"/>
  <c r="S408"/>
  <c r="T408"/>
  <c r="U408"/>
  <c r="V408"/>
  <c r="W408"/>
  <c r="C409"/>
  <c r="D409"/>
  <c r="E409"/>
  <c r="F409"/>
  <c r="G409"/>
  <c r="H409"/>
  <c r="I409"/>
  <c r="J409"/>
  <c r="K409"/>
  <c r="L409"/>
  <c r="M409"/>
  <c r="N409"/>
  <c r="O409"/>
  <c r="P409"/>
  <c r="Q409"/>
  <c r="R409"/>
  <c r="S409"/>
  <c r="T409"/>
  <c r="U409"/>
  <c r="V409"/>
  <c r="W409"/>
  <c r="C410"/>
  <c r="D410"/>
  <c r="E410"/>
  <c r="F410"/>
  <c r="G410"/>
  <c r="H410"/>
  <c r="I410"/>
  <c r="J410"/>
  <c r="K410"/>
  <c r="L410"/>
  <c r="M410"/>
  <c r="N410"/>
  <c r="O410"/>
  <c r="P410"/>
  <c r="Q410"/>
  <c r="R410"/>
  <c r="S410"/>
  <c r="T410"/>
  <c r="U410"/>
  <c r="V410"/>
  <c r="W410"/>
  <c r="C411"/>
  <c r="D411"/>
  <c r="E411"/>
  <c r="F411"/>
  <c r="G411"/>
  <c r="H411"/>
  <c r="I411"/>
  <c r="J411"/>
  <c r="K411"/>
  <c r="L411"/>
  <c r="M411"/>
  <c r="N411"/>
  <c r="O411"/>
  <c r="P411"/>
  <c r="Q411"/>
  <c r="R411"/>
  <c r="S411"/>
  <c r="T411"/>
  <c r="U411"/>
  <c r="V411"/>
  <c r="W411"/>
  <c r="C412"/>
  <c r="D412"/>
  <c r="E412"/>
  <c r="F412"/>
  <c r="G412"/>
  <c r="H412"/>
  <c r="I412"/>
  <c r="J412"/>
  <c r="K412"/>
  <c r="L412"/>
  <c r="M412"/>
  <c r="N412"/>
  <c r="O412"/>
  <c r="P412"/>
  <c r="Q412"/>
  <c r="R412"/>
  <c r="S412"/>
  <c r="T412"/>
  <c r="U412"/>
  <c r="V412"/>
  <c r="W412"/>
  <c r="C413"/>
  <c r="D413"/>
  <c r="E413"/>
  <c r="F413"/>
  <c r="G413"/>
  <c r="H413"/>
  <c r="I413"/>
  <c r="J413"/>
  <c r="K413"/>
  <c r="L413"/>
  <c r="M413"/>
  <c r="N413"/>
  <c r="O413"/>
  <c r="P413"/>
  <c r="Q413"/>
  <c r="R413"/>
  <c r="S413"/>
  <c r="T413"/>
  <c r="U413"/>
  <c r="V413"/>
  <c r="W413"/>
  <c r="C414"/>
  <c r="D414"/>
  <c r="E414"/>
  <c r="F414"/>
  <c r="G414"/>
  <c r="H414"/>
  <c r="I414"/>
  <c r="J414"/>
  <c r="K414"/>
  <c r="L414"/>
  <c r="M414"/>
  <c r="N414"/>
  <c r="O414"/>
  <c r="P414"/>
  <c r="Q414"/>
  <c r="R414"/>
  <c r="S414"/>
  <c r="T414"/>
  <c r="U414"/>
  <c r="V414"/>
  <c r="W414"/>
  <c r="C415"/>
  <c r="D415"/>
  <c r="E415"/>
  <c r="F415"/>
  <c r="G415"/>
  <c r="H415"/>
  <c r="I415"/>
  <c r="J415"/>
  <c r="K415"/>
  <c r="L415"/>
  <c r="M415"/>
  <c r="N415"/>
  <c r="O415"/>
  <c r="P415"/>
  <c r="Q415"/>
  <c r="R415"/>
  <c r="S415"/>
  <c r="T415"/>
  <c r="U415"/>
  <c r="V415"/>
  <c r="W415"/>
  <c r="C416"/>
  <c r="D416"/>
  <c r="E416"/>
  <c r="F416"/>
  <c r="G416"/>
  <c r="H416"/>
  <c r="I416"/>
  <c r="J416"/>
  <c r="K416"/>
  <c r="L416"/>
  <c r="M416"/>
  <c r="N416"/>
  <c r="O416"/>
  <c r="P416"/>
  <c r="Q416"/>
  <c r="R416"/>
  <c r="S416"/>
  <c r="T416"/>
  <c r="U416"/>
  <c r="V416"/>
  <c r="W416"/>
  <c r="C417"/>
  <c r="D417"/>
  <c r="E417"/>
  <c r="F417"/>
  <c r="G417"/>
  <c r="H417"/>
  <c r="I417"/>
  <c r="J417"/>
  <c r="K417"/>
  <c r="L417"/>
  <c r="M417"/>
  <c r="N417"/>
  <c r="O417"/>
  <c r="P417"/>
  <c r="Q417"/>
  <c r="R417"/>
  <c r="S417"/>
  <c r="T417"/>
  <c r="U417"/>
  <c r="V417"/>
  <c r="W417"/>
  <c r="C418"/>
  <c r="D418"/>
  <c r="E418"/>
  <c r="F418"/>
  <c r="G418"/>
  <c r="H418"/>
  <c r="I418"/>
  <c r="J418"/>
  <c r="K418"/>
  <c r="L418"/>
  <c r="M418"/>
  <c r="N418"/>
  <c r="O418"/>
  <c r="P418"/>
  <c r="Q418"/>
  <c r="R418"/>
  <c r="S418"/>
  <c r="T418"/>
  <c r="U418"/>
  <c r="V418"/>
  <c r="W418"/>
  <c r="C419"/>
  <c r="D419"/>
  <c r="E419"/>
  <c r="F419"/>
  <c r="G419"/>
  <c r="H419"/>
  <c r="I419"/>
  <c r="J419"/>
  <c r="K419"/>
  <c r="L419"/>
  <c r="M419"/>
  <c r="N419"/>
  <c r="O419"/>
  <c r="P419"/>
  <c r="Q419"/>
  <c r="R419"/>
  <c r="S419"/>
  <c r="T419"/>
  <c r="U419"/>
  <c r="V419"/>
  <c r="W419"/>
  <c r="C420"/>
  <c r="D420"/>
  <c r="E420"/>
  <c r="F420"/>
  <c r="G420"/>
  <c r="H420"/>
  <c r="I420"/>
  <c r="J420"/>
  <c r="K420"/>
  <c r="L420"/>
  <c r="M420"/>
  <c r="N420"/>
  <c r="O420"/>
  <c r="P420"/>
  <c r="Q420"/>
  <c r="R420"/>
  <c r="S420"/>
  <c r="T420"/>
  <c r="U420"/>
  <c r="V420"/>
  <c r="W420"/>
  <c r="C421"/>
  <c r="D421"/>
  <c r="E421"/>
  <c r="F421"/>
  <c r="G421"/>
  <c r="H421"/>
  <c r="I421"/>
  <c r="J421"/>
  <c r="K421"/>
  <c r="L421"/>
  <c r="M421"/>
  <c r="N421"/>
  <c r="O421"/>
  <c r="P421"/>
  <c r="Q421"/>
  <c r="R421"/>
  <c r="S421"/>
  <c r="T421"/>
  <c r="U421"/>
  <c r="V421"/>
  <c r="W421"/>
  <c r="C422"/>
  <c r="D422"/>
  <c r="E422"/>
  <c r="F422"/>
  <c r="G422"/>
  <c r="H422"/>
  <c r="I422"/>
  <c r="J422"/>
  <c r="K422"/>
  <c r="L422"/>
  <c r="M422"/>
  <c r="N422"/>
  <c r="O422"/>
  <c r="P422"/>
  <c r="Q422"/>
  <c r="R422"/>
  <c r="S422"/>
  <c r="T422"/>
  <c r="U422"/>
  <c r="V422"/>
  <c r="W422"/>
  <c r="C423"/>
  <c r="D423"/>
  <c r="E423"/>
  <c r="F423"/>
  <c r="G423"/>
  <c r="H423"/>
  <c r="I423"/>
  <c r="J423"/>
  <c r="K423"/>
  <c r="L423"/>
  <c r="M423"/>
  <c r="N423"/>
  <c r="O423"/>
  <c r="P423"/>
  <c r="Q423"/>
  <c r="R423"/>
  <c r="S423"/>
  <c r="T423"/>
  <c r="U423"/>
  <c r="V423"/>
  <c r="W423"/>
  <c r="C424"/>
  <c r="D424"/>
  <c r="E424"/>
  <c r="F424"/>
  <c r="G424"/>
  <c r="H424"/>
  <c r="I424"/>
  <c r="J424"/>
  <c r="K424"/>
  <c r="L424"/>
  <c r="M424"/>
  <c r="N424"/>
  <c r="O424"/>
  <c r="P424"/>
  <c r="Q424"/>
  <c r="R424"/>
  <c r="S424"/>
  <c r="T424"/>
  <c r="U424"/>
  <c r="V424"/>
  <c r="W424"/>
  <c r="C425"/>
  <c r="D425"/>
  <c r="E425"/>
  <c r="F425"/>
  <c r="G425"/>
  <c r="H425"/>
  <c r="I425"/>
  <c r="J425"/>
  <c r="K425"/>
  <c r="L425"/>
  <c r="M425"/>
  <c r="N425"/>
  <c r="O425"/>
  <c r="P425"/>
  <c r="Q425"/>
  <c r="R425"/>
  <c r="S425"/>
  <c r="T425"/>
  <c r="U425"/>
  <c r="V425"/>
  <c r="W425"/>
  <c r="C426"/>
  <c r="D426"/>
  <c r="E426"/>
  <c r="F426"/>
  <c r="G426"/>
  <c r="H426"/>
  <c r="I426"/>
  <c r="J426"/>
  <c r="K426"/>
  <c r="L426"/>
  <c r="M426"/>
  <c r="N426"/>
  <c r="O426"/>
  <c r="P426"/>
  <c r="Q426"/>
  <c r="R426"/>
  <c r="S426"/>
  <c r="T426"/>
  <c r="U426"/>
  <c r="V426"/>
  <c r="W426"/>
  <c r="C427"/>
  <c r="D427"/>
  <c r="E427"/>
  <c r="F427"/>
  <c r="G427"/>
  <c r="H427"/>
  <c r="I427"/>
  <c r="J427"/>
  <c r="K427"/>
  <c r="L427"/>
  <c r="M427"/>
  <c r="N427"/>
  <c r="O427"/>
  <c r="P427"/>
  <c r="Q427"/>
  <c r="R427"/>
  <c r="S427"/>
  <c r="T427"/>
  <c r="U427"/>
  <c r="V427"/>
  <c r="W427"/>
  <c r="C428"/>
  <c r="D428"/>
  <c r="E428"/>
  <c r="F428"/>
  <c r="G428"/>
  <c r="H428"/>
  <c r="I428"/>
  <c r="J428"/>
  <c r="K428"/>
  <c r="L428"/>
  <c r="M428"/>
  <c r="N428"/>
  <c r="O428"/>
  <c r="P428"/>
  <c r="Q428"/>
  <c r="R428"/>
  <c r="S428"/>
  <c r="T428"/>
  <c r="U428"/>
  <c r="V428"/>
  <c r="W428"/>
  <c r="C429"/>
  <c r="D429"/>
  <c r="E429"/>
  <c r="F429"/>
  <c r="G429"/>
  <c r="H429"/>
  <c r="I429"/>
  <c r="J429"/>
  <c r="K429"/>
  <c r="L429"/>
  <c r="M429"/>
  <c r="N429"/>
  <c r="O429"/>
  <c r="P429"/>
  <c r="Q429"/>
  <c r="R429"/>
  <c r="S429"/>
  <c r="T429"/>
  <c r="U429"/>
  <c r="V429"/>
  <c r="W429"/>
  <c r="C430"/>
  <c r="D430"/>
  <c r="E430"/>
  <c r="F430"/>
  <c r="G430"/>
  <c r="H430"/>
  <c r="I430"/>
  <c r="J430"/>
  <c r="K430"/>
  <c r="L430"/>
  <c r="M430"/>
  <c r="N430"/>
  <c r="O430"/>
  <c r="P430"/>
  <c r="Q430"/>
  <c r="R430"/>
  <c r="S430"/>
  <c r="T430"/>
  <c r="U430"/>
  <c r="V430"/>
  <c r="W430"/>
  <c r="C431"/>
  <c r="D431"/>
  <c r="E431"/>
  <c r="F431"/>
  <c r="G431"/>
  <c r="H431"/>
  <c r="I431"/>
  <c r="J431"/>
  <c r="K431"/>
  <c r="L431"/>
  <c r="M431"/>
  <c r="N431"/>
  <c r="O431"/>
  <c r="P431"/>
  <c r="Q431"/>
  <c r="R431"/>
  <c r="S431"/>
  <c r="T431"/>
  <c r="U431"/>
  <c r="V431"/>
  <c r="W431"/>
  <c r="C432"/>
  <c r="D432"/>
  <c r="E432"/>
  <c r="F432"/>
  <c r="G432"/>
  <c r="H432"/>
  <c r="I432"/>
  <c r="J432"/>
  <c r="K432"/>
  <c r="L432"/>
  <c r="M432"/>
  <c r="N432"/>
  <c r="O432"/>
  <c r="P432"/>
  <c r="Q432"/>
  <c r="R432"/>
  <c r="S432"/>
  <c r="T432"/>
  <c r="U432"/>
  <c r="V432"/>
  <c r="W432"/>
  <c r="C433"/>
  <c r="D433"/>
  <c r="E433"/>
  <c r="F433"/>
  <c r="G433"/>
  <c r="H433"/>
  <c r="I433"/>
  <c r="J433"/>
  <c r="K433"/>
  <c r="L433"/>
  <c r="M433"/>
  <c r="N433"/>
  <c r="O433"/>
  <c r="P433"/>
  <c r="Q433"/>
  <c r="R433"/>
  <c r="S433"/>
  <c r="T433"/>
  <c r="U433"/>
  <c r="V433"/>
  <c r="W433"/>
  <c r="C434"/>
  <c r="D434"/>
  <c r="E434"/>
  <c r="F434"/>
  <c r="G434"/>
  <c r="H434"/>
  <c r="I434"/>
  <c r="J434"/>
  <c r="K434"/>
  <c r="L434"/>
  <c r="M434"/>
  <c r="N434"/>
  <c r="O434"/>
  <c r="P434"/>
  <c r="Q434"/>
  <c r="R434"/>
  <c r="S434"/>
  <c r="T434"/>
  <c r="U434"/>
  <c r="V434"/>
  <c r="W434"/>
  <c r="C435"/>
  <c r="D435"/>
  <c r="E435"/>
  <c r="F435"/>
  <c r="G435"/>
  <c r="H435"/>
  <c r="I435"/>
  <c r="J435"/>
  <c r="K435"/>
  <c r="L435"/>
  <c r="M435"/>
  <c r="N435"/>
  <c r="O435"/>
  <c r="P435"/>
  <c r="Q435"/>
  <c r="R435"/>
  <c r="S435"/>
  <c r="T435"/>
  <c r="U435"/>
  <c r="V435"/>
  <c r="W435"/>
  <c r="C436"/>
  <c r="D436"/>
  <c r="E436"/>
  <c r="F436"/>
  <c r="G436"/>
  <c r="H436"/>
  <c r="I436"/>
  <c r="J436"/>
  <c r="K436"/>
  <c r="L436"/>
  <c r="M436"/>
  <c r="N436"/>
  <c r="O436"/>
  <c r="P436"/>
  <c r="Q436"/>
  <c r="R436"/>
  <c r="S436"/>
  <c r="T436"/>
  <c r="U436"/>
  <c r="V436"/>
  <c r="W436"/>
  <c r="C437"/>
  <c r="D437"/>
  <c r="E437"/>
  <c r="F437"/>
  <c r="G437"/>
  <c r="H437"/>
  <c r="I437"/>
  <c r="J437"/>
  <c r="K437"/>
  <c r="L437"/>
  <c r="M437"/>
  <c r="N437"/>
  <c r="O437"/>
  <c r="P437"/>
  <c r="Q437"/>
  <c r="R437"/>
  <c r="S437"/>
  <c r="T437"/>
  <c r="U437"/>
  <c r="V437"/>
  <c r="W437"/>
  <c r="C438"/>
  <c r="D438"/>
  <c r="E438"/>
  <c r="F438"/>
  <c r="G438"/>
  <c r="H438"/>
  <c r="I438"/>
  <c r="J438"/>
  <c r="K438"/>
  <c r="L438"/>
  <c r="M438"/>
  <c r="N438"/>
  <c r="O438"/>
  <c r="P438"/>
  <c r="Q438"/>
  <c r="R438"/>
  <c r="S438"/>
  <c r="T438"/>
  <c r="U438"/>
  <c r="V438"/>
  <c r="W438"/>
  <c r="C439"/>
  <c r="D439"/>
  <c r="E439"/>
  <c r="F439"/>
  <c r="G439"/>
  <c r="H439"/>
  <c r="I439"/>
  <c r="J439"/>
  <c r="K439"/>
  <c r="L439"/>
  <c r="M439"/>
  <c r="N439"/>
  <c r="O439"/>
  <c r="P439"/>
  <c r="Q439"/>
  <c r="R439"/>
  <c r="S439"/>
  <c r="T439"/>
  <c r="U439"/>
  <c r="V439"/>
  <c r="W439"/>
  <c r="C440"/>
  <c r="D440"/>
  <c r="E440"/>
  <c r="F440"/>
  <c r="G440"/>
  <c r="H440"/>
  <c r="I440"/>
  <c r="J440"/>
  <c r="K440"/>
  <c r="L440"/>
  <c r="M440"/>
  <c r="N440"/>
  <c r="O440"/>
  <c r="P440"/>
  <c r="Q440"/>
  <c r="R440"/>
  <c r="S440"/>
  <c r="T440"/>
  <c r="U440"/>
  <c r="V440"/>
  <c r="W440"/>
  <c r="C441"/>
  <c r="D441"/>
  <c r="E441"/>
  <c r="F441"/>
  <c r="G441"/>
  <c r="H441"/>
  <c r="I441"/>
  <c r="J441"/>
  <c r="K441"/>
  <c r="L441"/>
  <c r="M441"/>
  <c r="N441"/>
  <c r="O441"/>
  <c r="P441"/>
  <c r="Q441"/>
  <c r="R441"/>
  <c r="S441"/>
  <c r="T441"/>
  <c r="U441"/>
  <c r="V441"/>
  <c r="W441"/>
  <c r="C442"/>
  <c r="D442"/>
  <c r="E442"/>
  <c r="F442"/>
  <c r="G442"/>
  <c r="H442"/>
  <c r="I442"/>
  <c r="J442"/>
  <c r="K442"/>
  <c r="L442"/>
  <c r="M442"/>
  <c r="N442"/>
  <c r="O442"/>
  <c r="P442"/>
  <c r="Q442"/>
  <c r="R442"/>
  <c r="S442"/>
  <c r="T442"/>
  <c r="U442"/>
  <c r="V442"/>
  <c r="W442"/>
  <c r="C443"/>
  <c r="D443"/>
  <c r="E443"/>
  <c r="F443"/>
  <c r="G443"/>
  <c r="H443"/>
  <c r="I443"/>
  <c r="J443"/>
  <c r="K443"/>
  <c r="L443"/>
  <c r="M443"/>
  <c r="N443"/>
  <c r="O443"/>
  <c r="P443"/>
  <c r="Q443"/>
  <c r="R443"/>
  <c r="S443"/>
  <c r="T443"/>
  <c r="U443"/>
  <c r="V443"/>
  <c r="W443"/>
  <c r="C444"/>
  <c r="D444"/>
  <c r="E444"/>
  <c r="F444"/>
  <c r="G444"/>
  <c r="H444"/>
  <c r="I444"/>
  <c r="J444"/>
  <c r="K444"/>
  <c r="L444"/>
  <c r="M444"/>
  <c r="N444"/>
  <c r="O444"/>
  <c r="P444"/>
  <c r="Q444"/>
  <c r="R444"/>
  <c r="S444"/>
  <c r="T444"/>
  <c r="U444"/>
  <c r="V444"/>
  <c r="W444"/>
  <c r="C445"/>
  <c r="D445"/>
  <c r="E445"/>
  <c r="F445"/>
  <c r="G445"/>
  <c r="H445"/>
  <c r="I445"/>
  <c r="J445"/>
  <c r="K445"/>
  <c r="L445"/>
  <c r="M445"/>
  <c r="N445"/>
  <c r="O445"/>
  <c r="P445"/>
  <c r="Q445"/>
  <c r="R445"/>
  <c r="S445"/>
  <c r="T445"/>
  <c r="U445"/>
  <c r="V445"/>
  <c r="W445"/>
  <c r="C446"/>
  <c r="D446"/>
  <c r="E446"/>
  <c r="F446"/>
  <c r="G446"/>
  <c r="H446"/>
  <c r="I446"/>
  <c r="J446"/>
  <c r="K446"/>
  <c r="L446"/>
  <c r="M446"/>
  <c r="N446"/>
  <c r="O446"/>
  <c r="P446"/>
  <c r="Q446"/>
  <c r="R446"/>
  <c r="S446"/>
  <c r="T446"/>
  <c r="U446"/>
  <c r="V446"/>
  <c r="W446"/>
  <c r="C447"/>
  <c r="D447"/>
  <c r="E447"/>
  <c r="F447"/>
  <c r="G447"/>
  <c r="H447"/>
  <c r="I447"/>
  <c r="J447"/>
  <c r="K447"/>
  <c r="L447"/>
  <c r="M447"/>
  <c r="N447"/>
  <c r="O447"/>
  <c r="P447"/>
  <c r="Q447"/>
  <c r="R447"/>
  <c r="S447"/>
  <c r="T447"/>
  <c r="U447"/>
  <c r="V447"/>
  <c r="W447"/>
  <c r="C448"/>
  <c r="D448"/>
  <c r="E448"/>
  <c r="F448"/>
  <c r="G448"/>
  <c r="H448"/>
  <c r="I448"/>
  <c r="J448"/>
  <c r="K448"/>
  <c r="L448"/>
  <c r="M448"/>
  <c r="N448"/>
  <c r="O448"/>
  <c r="P448"/>
  <c r="Q448"/>
  <c r="R448"/>
  <c r="S448"/>
  <c r="T448"/>
  <c r="U448"/>
  <c r="V448"/>
  <c r="W448"/>
  <c r="C449"/>
  <c r="D449"/>
  <c r="E449"/>
  <c r="F449"/>
  <c r="G449"/>
  <c r="H449"/>
  <c r="I449"/>
  <c r="J449"/>
  <c r="K449"/>
  <c r="L449"/>
  <c r="M449"/>
  <c r="N449"/>
  <c r="O449"/>
  <c r="P449"/>
  <c r="Q449"/>
  <c r="R449"/>
  <c r="S449"/>
  <c r="T449"/>
  <c r="U449"/>
  <c r="V449"/>
  <c r="W449"/>
  <c r="C450"/>
  <c r="D450"/>
  <c r="E450"/>
  <c r="F450"/>
  <c r="G450"/>
  <c r="H450"/>
  <c r="I450"/>
  <c r="J450"/>
  <c r="K450"/>
  <c r="L450"/>
  <c r="M450"/>
  <c r="N450"/>
  <c r="O450"/>
  <c r="P450"/>
  <c r="Q450"/>
  <c r="R450"/>
  <c r="S450"/>
  <c r="T450"/>
  <c r="U450"/>
  <c r="V450"/>
  <c r="W450"/>
  <c r="C451"/>
  <c r="D451"/>
  <c r="E451"/>
  <c r="F451"/>
  <c r="G451"/>
  <c r="H451"/>
  <c r="I451"/>
  <c r="J451"/>
  <c r="K451"/>
  <c r="L451"/>
  <c r="M451"/>
  <c r="N451"/>
  <c r="O451"/>
  <c r="P451"/>
  <c r="Q451"/>
  <c r="R451"/>
  <c r="S451"/>
  <c r="T451"/>
  <c r="U451"/>
  <c r="V451"/>
  <c r="W451"/>
  <c r="C452"/>
  <c r="D452"/>
  <c r="E452"/>
  <c r="F452"/>
  <c r="G452"/>
  <c r="H452"/>
  <c r="I452"/>
  <c r="J452"/>
  <c r="K452"/>
  <c r="L452"/>
  <c r="M452"/>
  <c r="N452"/>
  <c r="O452"/>
  <c r="P452"/>
  <c r="Q452"/>
  <c r="R452"/>
  <c r="S452"/>
  <c r="T452"/>
  <c r="U452"/>
  <c r="V452"/>
  <c r="W452"/>
  <c r="C453"/>
  <c r="D453"/>
  <c r="E453"/>
  <c r="F453"/>
  <c r="G453"/>
  <c r="H453"/>
  <c r="I453"/>
  <c r="J453"/>
  <c r="K453"/>
  <c r="L453"/>
  <c r="M453"/>
  <c r="N453"/>
  <c r="O453"/>
  <c r="P453"/>
  <c r="Q453"/>
  <c r="R453"/>
  <c r="S453"/>
  <c r="T453"/>
  <c r="U453"/>
  <c r="V453"/>
  <c r="W453"/>
  <c r="C454"/>
  <c r="D454"/>
  <c r="E454"/>
  <c r="F454"/>
  <c r="G454"/>
  <c r="H454"/>
  <c r="I454"/>
  <c r="J454"/>
  <c r="K454"/>
  <c r="L454"/>
  <c r="M454"/>
  <c r="N454"/>
  <c r="O454"/>
  <c r="P454"/>
  <c r="Q454"/>
  <c r="R454"/>
  <c r="S454"/>
  <c r="T454"/>
  <c r="U454"/>
  <c r="V454"/>
  <c r="W454"/>
  <c r="C455"/>
  <c r="D455"/>
  <c r="E455"/>
  <c r="F455"/>
  <c r="G455"/>
  <c r="H455"/>
  <c r="I455"/>
  <c r="J455"/>
  <c r="K455"/>
  <c r="L455"/>
  <c r="M455"/>
  <c r="N455"/>
  <c r="O455"/>
  <c r="P455"/>
  <c r="Q455"/>
  <c r="R455"/>
  <c r="S455"/>
  <c r="T455"/>
  <c r="U455"/>
  <c r="V455"/>
  <c r="W455"/>
  <c r="C456"/>
  <c r="D456"/>
  <c r="E456"/>
  <c r="F456"/>
  <c r="G456"/>
  <c r="H456"/>
  <c r="I456"/>
  <c r="J456"/>
  <c r="K456"/>
  <c r="L456"/>
  <c r="M456"/>
  <c r="N456"/>
  <c r="O456"/>
  <c r="P456"/>
  <c r="Q456"/>
  <c r="R456"/>
  <c r="S456"/>
  <c r="T456"/>
  <c r="U456"/>
  <c r="V456"/>
  <c r="W456"/>
  <c r="C457"/>
  <c r="D457"/>
  <c r="E457"/>
  <c r="F457"/>
  <c r="G457"/>
  <c r="H457"/>
  <c r="I457"/>
  <c r="J457"/>
  <c r="K457"/>
  <c r="L457"/>
  <c r="M457"/>
  <c r="N457"/>
  <c r="O457"/>
  <c r="P457"/>
  <c r="Q457"/>
  <c r="R457"/>
  <c r="S457"/>
  <c r="T457"/>
  <c r="U457"/>
  <c r="V457"/>
  <c r="W457"/>
  <c r="C458"/>
  <c r="D458"/>
  <c r="E458"/>
  <c r="F458"/>
  <c r="G458"/>
  <c r="H458"/>
  <c r="I458"/>
  <c r="J458"/>
  <c r="K458"/>
  <c r="L458"/>
  <c r="M458"/>
  <c r="N458"/>
  <c r="O458"/>
  <c r="P458"/>
  <c r="Q458"/>
  <c r="R458"/>
  <c r="S458"/>
  <c r="T458"/>
  <c r="U458"/>
  <c r="V458"/>
  <c r="W458"/>
  <c r="C459"/>
  <c r="D459"/>
  <c r="E459"/>
  <c r="F459"/>
  <c r="G459"/>
  <c r="H459"/>
  <c r="I459"/>
  <c r="J459"/>
  <c r="K459"/>
  <c r="L459"/>
  <c r="M459"/>
  <c r="N459"/>
  <c r="O459"/>
  <c r="P459"/>
  <c r="Q459"/>
  <c r="R459"/>
  <c r="S459"/>
  <c r="T459"/>
  <c r="U459"/>
  <c r="V459"/>
  <c r="W459"/>
  <c r="C460"/>
  <c r="D460"/>
  <c r="E460"/>
  <c r="F460"/>
  <c r="G460"/>
  <c r="H460"/>
  <c r="I460"/>
  <c r="J460"/>
  <c r="K460"/>
  <c r="L460"/>
  <c r="M460"/>
  <c r="N460"/>
  <c r="O460"/>
  <c r="P460"/>
  <c r="Q460"/>
  <c r="R460"/>
  <c r="S460"/>
  <c r="T460"/>
  <c r="U460"/>
  <c r="V460"/>
  <c r="W460"/>
  <c r="C461"/>
  <c r="D461"/>
  <c r="E461"/>
  <c r="F461"/>
  <c r="G461"/>
  <c r="H461"/>
  <c r="I461"/>
  <c r="J461"/>
  <c r="K461"/>
  <c r="L461"/>
  <c r="M461"/>
  <c r="N461"/>
  <c r="O461"/>
  <c r="P461"/>
  <c r="Q461"/>
  <c r="R461"/>
  <c r="S461"/>
  <c r="T461"/>
  <c r="U461"/>
  <c r="V461"/>
  <c r="W461"/>
  <c r="C462"/>
  <c r="D462"/>
  <c r="E462"/>
  <c r="F462"/>
  <c r="G462"/>
  <c r="H462"/>
  <c r="I462"/>
  <c r="J462"/>
  <c r="K462"/>
  <c r="L462"/>
  <c r="M462"/>
  <c r="N462"/>
  <c r="O462"/>
  <c r="P462"/>
  <c r="Q462"/>
  <c r="R462"/>
  <c r="S462"/>
  <c r="T462"/>
  <c r="U462"/>
  <c r="V462"/>
  <c r="W462"/>
  <c r="C463"/>
  <c r="D463"/>
  <c r="E463"/>
  <c r="F463"/>
  <c r="G463"/>
  <c r="H463"/>
  <c r="I463"/>
  <c r="J463"/>
  <c r="K463"/>
  <c r="L463"/>
  <c r="M463"/>
  <c r="N463"/>
  <c r="O463"/>
  <c r="P463"/>
  <c r="Q463"/>
  <c r="R463"/>
  <c r="S463"/>
  <c r="T463"/>
  <c r="U463"/>
  <c r="V463"/>
  <c r="W463"/>
  <c r="C464"/>
  <c r="D464"/>
  <c r="E464"/>
  <c r="F464"/>
  <c r="G464"/>
  <c r="H464"/>
  <c r="I464"/>
  <c r="J464"/>
  <c r="K464"/>
  <c r="L464"/>
  <c r="M464"/>
  <c r="N464"/>
  <c r="O464"/>
  <c r="P464"/>
  <c r="Q464"/>
  <c r="R464"/>
  <c r="S464"/>
  <c r="T464"/>
  <c r="U464"/>
  <c r="V464"/>
  <c r="W464"/>
  <c r="C465"/>
  <c r="D465"/>
  <c r="E465"/>
  <c r="F465"/>
  <c r="G465"/>
  <c r="H465"/>
  <c r="I465"/>
  <c r="J465"/>
  <c r="K465"/>
  <c r="L465"/>
  <c r="M465"/>
  <c r="N465"/>
  <c r="O465"/>
  <c r="P465"/>
  <c r="Q465"/>
  <c r="R465"/>
  <c r="S465"/>
  <c r="T465"/>
  <c r="U465"/>
  <c r="V465"/>
  <c r="W465"/>
  <c r="C466"/>
  <c r="D466"/>
  <c r="E466"/>
  <c r="F466"/>
  <c r="G466"/>
  <c r="H466"/>
  <c r="I466"/>
  <c r="J466"/>
  <c r="K466"/>
  <c r="L466"/>
  <c r="M466"/>
  <c r="N466"/>
  <c r="O466"/>
  <c r="P466"/>
  <c r="Q466"/>
  <c r="R466"/>
  <c r="S466"/>
  <c r="T466"/>
  <c r="U466"/>
  <c r="V466"/>
  <c r="W466"/>
  <c r="C467"/>
  <c r="D467"/>
  <c r="E467"/>
  <c r="F467"/>
  <c r="G467"/>
  <c r="H467"/>
  <c r="I467"/>
  <c r="J467"/>
  <c r="K467"/>
  <c r="L467"/>
  <c r="M467"/>
  <c r="N467"/>
  <c r="O467"/>
  <c r="P467"/>
  <c r="Q467"/>
  <c r="R467"/>
  <c r="S467"/>
  <c r="T467"/>
  <c r="U467"/>
  <c r="V467"/>
  <c r="W467"/>
  <c r="C468"/>
  <c r="D468"/>
  <c r="E468"/>
  <c r="F468"/>
  <c r="G468"/>
  <c r="H468"/>
  <c r="I468"/>
  <c r="J468"/>
  <c r="K468"/>
  <c r="L468"/>
  <c r="M468"/>
  <c r="N468"/>
  <c r="O468"/>
  <c r="P468"/>
  <c r="Q468"/>
  <c r="R468"/>
  <c r="S468"/>
  <c r="T468"/>
  <c r="U468"/>
  <c r="V468"/>
  <c r="W468"/>
  <c r="C469"/>
  <c r="D469"/>
  <c r="E469"/>
  <c r="F469"/>
  <c r="G469"/>
  <c r="H469"/>
  <c r="I469"/>
  <c r="J469"/>
  <c r="K469"/>
  <c r="L469"/>
  <c r="M469"/>
  <c r="N469"/>
  <c r="O469"/>
  <c r="P469"/>
  <c r="Q469"/>
  <c r="R469"/>
  <c r="S469"/>
  <c r="T469"/>
  <c r="U469"/>
  <c r="V469"/>
  <c r="W469"/>
  <c r="C470"/>
  <c r="D470"/>
  <c r="E470"/>
  <c r="F470"/>
  <c r="G470"/>
  <c r="H470"/>
  <c r="I470"/>
  <c r="J470"/>
  <c r="K470"/>
  <c r="L470"/>
  <c r="M470"/>
  <c r="N470"/>
  <c r="O470"/>
  <c r="P470"/>
  <c r="Q470"/>
  <c r="R470"/>
  <c r="S470"/>
  <c r="T470"/>
  <c r="U470"/>
  <c r="V470"/>
  <c r="W470"/>
  <c r="C471"/>
  <c r="D471"/>
  <c r="E471"/>
  <c r="F471"/>
  <c r="G471"/>
  <c r="H471"/>
  <c r="I471"/>
  <c r="J471"/>
  <c r="K471"/>
  <c r="L471"/>
  <c r="M471"/>
  <c r="N471"/>
  <c r="O471"/>
  <c r="P471"/>
  <c r="Q471"/>
  <c r="R471"/>
  <c r="S471"/>
  <c r="T471"/>
  <c r="U471"/>
  <c r="V471"/>
  <c r="W471"/>
  <c r="C472"/>
  <c r="D472"/>
  <c r="E472"/>
  <c r="F472"/>
  <c r="G472"/>
  <c r="H472"/>
  <c r="I472"/>
  <c r="J472"/>
  <c r="K472"/>
  <c r="L472"/>
  <c r="M472"/>
  <c r="N472"/>
  <c r="O472"/>
  <c r="P472"/>
  <c r="Q472"/>
  <c r="R472"/>
  <c r="S472"/>
  <c r="T472"/>
  <c r="U472"/>
  <c r="V472"/>
  <c r="W472"/>
  <c r="C473"/>
  <c r="D473"/>
  <c r="E473"/>
  <c r="F473"/>
  <c r="G473"/>
  <c r="H473"/>
  <c r="I473"/>
  <c r="J473"/>
  <c r="K473"/>
  <c r="L473"/>
  <c r="M473"/>
  <c r="N473"/>
  <c r="O473"/>
  <c r="P473"/>
  <c r="Q473"/>
  <c r="R473"/>
  <c r="S473"/>
  <c r="T473"/>
  <c r="U473"/>
  <c r="V473"/>
  <c r="W473"/>
  <c r="C474"/>
  <c r="D474"/>
  <c r="E474"/>
  <c r="F474"/>
  <c r="G474"/>
  <c r="H474"/>
  <c r="I474"/>
  <c r="J474"/>
  <c r="K474"/>
  <c r="L474"/>
  <c r="M474"/>
  <c r="N474"/>
  <c r="O474"/>
  <c r="P474"/>
  <c r="Q474"/>
  <c r="R474"/>
  <c r="S474"/>
  <c r="T474"/>
  <c r="U474"/>
  <c r="V474"/>
  <c r="W474"/>
  <c r="C475"/>
  <c r="D475"/>
  <c r="E475"/>
  <c r="F475"/>
  <c r="G475"/>
  <c r="H475"/>
  <c r="I475"/>
  <c r="J475"/>
  <c r="K475"/>
  <c r="L475"/>
  <c r="M475"/>
  <c r="N475"/>
  <c r="O475"/>
  <c r="P475"/>
  <c r="Q475"/>
  <c r="R475"/>
  <c r="S475"/>
  <c r="T475"/>
  <c r="U475"/>
  <c r="V475"/>
  <c r="W475"/>
  <c r="C476"/>
  <c r="D476"/>
  <c r="E476"/>
  <c r="F476"/>
  <c r="G476"/>
  <c r="H476"/>
  <c r="I476"/>
  <c r="J476"/>
  <c r="K476"/>
  <c r="L476"/>
  <c r="M476"/>
  <c r="N476"/>
  <c r="O476"/>
  <c r="P476"/>
  <c r="Q476"/>
  <c r="R476"/>
  <c r="S476"/>
  <c r="T476"/>
  <c r="U476"/>
  <c r="V476"/>
  <c r="W476"/>
  <c r="C477"/>
  <c r="D477"/>
  <c r="E477"/>
  <c r="F477"/>
  <c r="G477"/>
  <c r="H477"/>
  <c r="I477"/>
  <c r="J477"/>
  <c r="K477"/>
  <c r="L477"/>
  <c r="M477"/>
  <c r="N477"/>
  <c r="O477"/>
  <c r="P477"/>
  <c r="Q477"/>
  <c r="R477"/>
  <c r="S477"/>
  <c r="T477"/>
  <c r="U477"/>
  <c r="V477"/>
  <c r="W477"/>
  <c r="C478"/>
  <c r="D478"/>
  <c r="E478"/>
  <c r="F478"/>
  <c r="G478"/>
  <c r="H478"/>
  <c r="I478"/>
  <c r="J478"/>
  <c r="K478"/>
  <c r="L478"/>
  <c r="M478"/>
  <c r="N478"/>
  <c r="O478"/>
  <c r="P478"/>
  <c r="Q478"/>
  <c r="R478"/>
  <c r="S478"/>
  <c r="T478"/>
  <c r="U478"/>
  <c r="V478"/>
  <c r="W478"/>
  <c r="C479"/>
  <c r="D479"/>
  <c r="E479"/>
  <c r="F479"/>
  <c r="G479"/>
  <c r="H479"/>
  <c r="I479"/>
  <c r="J479"/>
  <c r="K479"/>
  <c r="L479"/>
  <c r="M479"/>
  <c r="N479"/>
  <c r="O479"/>
  <c r="P479"/>
  <c r="Q479"/>
  <c r="R479"/>
  <c r="S479"/>
  <c r="T479"/>
  <c r="U479"/>
  <c r="V479"/>
  <c r="W479"/>
  <c r="C480"/>
  <c r="D480"/>
  <c r="E480"/>
  <c r="F480"/>
  <c r="G480"/>
  <c r="H480"/>
  <c r="I480"/>
  <c r="J480"/>
  <c r="K480"/>
  <c r="L480"/>
  <c r="M480"/>
  <c r="N480"/>
  <c r="O480"/>
  <c r="P480"/>
  <c r="Q480"/>
  <c r="R480"/>
  <c r="S480"/>
  <c r="T480"/>
  <c r="U480"/>
  <c r="V480"/>
  <c r="W480"/>
  <c r="C481"/>
  <c r="D481"/>
  <c r="E481"/>
  <c r="F481"/>
  <c r="G481"/>
  <c r="H481"/>
  <c r="I481"/>
  <c r="J481"/>
  <c r="K481"/>
  <c r="L481"/>
  <c r="M481"/>
  <c r="N481"/>
  <c r="O481"/>
  <c r="P481"/>
  <c r="Q481"/>
  <c r="R481"/>
  <c r="S481"/>
  <c r="T481"/>
  <c r="U481"/>
  <c r="V481"/>
  <c r="W481"/>
  <c r="C482"/>
  <c r="D482"/>
  <c r="E482"/>
  <c r="F482"/>
  <c r="G482"/>
  <c r="H482"/>
  <c r="I482"/>
  <c r="J482"/>
  <c r="K482"/>
  <c r="L482"/>
  <c r="M482"/>
  <c r="N482"/>
  <c r="O482"/>
  <c r="P482"/>
  <c r="Q482"/>
  <c r="R482"/>
  <c r="S482"/>
  <c r="T482"/>
  <c r="U482"/>
  <c r="V482"/>
  <c r="W482"/>
  <c r="C483"/>
  <c r="D483"/>
  <c r="E483"/>
  <c r="F483"/>
  <c r="G483"/>
  <c r="H483"/>
  <c r="I483"/>
  <c r="J483"/>
  <c r="K483"/>
  <c r="L483"/>
  <c r="M483"/>
  <c r="N483"/>
  <c r="O483"/>
  <c r="P483"/>
  <c r="Q483"/>
  <c r="R483"/>
  <c r="S483"/>
  <c r="T483"/>
  <c r="U483"/>
  <c r="V483"/>
  <c r="W483"/>
  <c r="C484"/>
  <c r="D484"/>
  <c r="E484"/>
  <c r="F484"/>
  <c r="G484"/>
  <c r="H484"/>
  <c r="I484"/>
  <c r="J484"/>
  <c r="K484"/>
  <c r="L484"/>
  <c r="M484"/>
  <c r="N484"/>
  <c r="O484"/>
  <c r="P484"/>
  <c r="Q484"/>
  <c r="R484"/>
  <c r="S484"/>
  <c r="T484"/>
  <c r="U484"/>
  <c r="V484"/>
  <c r="W484"/>
  <c r="C485"/>
  <c r="D485"/>
  <c r="E485"/>
  <c r="F485"/>
  <c r="G485"/>
  <c r="H485"/>
  <c r="I485"/>
  <c r="J485"/>
  <c r="K485"/>
  <c r="L485"/>
  <c r="M485"/>
  <c r="N485"/>
  <c r="O485"/>
  <c r="P485"/>
  <c r="Q485"/>
  <c r="R485"/>
  <c r="S485"/>
  <c r="T485"/>
  <c r="U485"/>
  <c r="V485"/>
  <c r="W485"/>
  <c r="C486"/>
  <c r="D486"/>
  <c r="E486"/>
  <c r="F486"/>
  <c r="G486"/>
  <c r="H486"/>
  <c r="I486"/>
  <c r="J486"/>
  <c r="K486"/>
  <c r="L486"/>
  <c r="M486"/>
  <c r="N486"/>
  <c r="O486"/>
  <c r="P486"/>
  <c r="Q486"/>
  <c r="R486"/>
  <c r="S486"/>
  <c r="T486"/>
  <c r="U486"/>
  <c r="V486"/>
  <c r="W486"/>
  <c r="C487"/>
  <c r="D487"/>
  <c r="E487"/>
  <c r="F487"/>
  <c r="G487"/>
  <c r="H487"/>
  <c r="I487"/>
  <c r="J487"/>
  <c r="K487"/>
  <c r="L487"/>
  <c r="M487"/>
  <c r="N487"/>
  <c r="O487"/>
  <c r="P487"/>
  <c r="Q487"/>
  <c r="R487"/>
  <c r="S487"/>
  <c r="T487"/>
  <c r="U487"/>
  <c r="V487"/>
  <c r="W487"/>
  <c r="C488"/>
  <c r="D488"/>
  <c r="E488"/>
  <c r="F488"/>
  <c r="G488"/>
  <c r="H488"/>
  <c r="I488"/>
  <c r="J488"/>
  <c r="K488"/>
  <c r="L488"/>
  <c r="M488"/>
  <c r="N488"/>
  <c r="O488"/>
  <c r="P488"/>
  <c r="Q488"/>
  <c r="R488"/>
  <c r="S488"/>
  <c r="T488"/>
  <c r="U488"/>
  <c r="V488"/>
  <c r="W488"/>
  <c r="C489"/>
  <c r="D489"/>
  <c r="E489"/>
  <c r="F489"/>
  <c r="G489"/>
  <c r="H489"/>
  <c r="I489"/>
  <c r="J489"/>
  <c r="K489"/>
  <c r="L489"/>
  <c r="M489"/>
  <c r="N489"/>
  <c r="O489"/>
  <c r="P489"/>
  <c r="Q489"/>
  <c r="R489"/>
  <c r="S489"/>
  <c r="T489"/>
  <c r="U489"/>
  <c r="V489"/>
  <c r="W489"/>
  <c r="C490"/>
  <c r="D490"/>
  <c r="E490"/>
  <c r="F490"/>
  <c r="G490"/>
  <c r="H490"/>
  <c r="I490"/>
  <c r="J490"/>
  <c r="K490"/>
  <c r="L490"/>
  <c r="M490"/>
  <c r="N490"/>
  <c r="O490"/>
  <c r="P490"/>
  <c r="Q490"/>
  <c r="R490"/>
  <c r="S490"/>
  <c r="T490"/>
  <c r="U490"/>
  <c r="V490"/>
  <c r="W490"/>
  <c r="C491"/>
  <c r="D491"/>
  <c r="E491"/>
  <c r="F491"/>
  <c r="G491"/>
  <c r="H491"/>
  <c r="I491"/>
  <c r="J491"/>
  <c r="K491"/>
  <c r="L491"/>
  <c r="M491"/>
  <c r="N491"/>
  <c r="O491"/>
  <c r="P491"/>
  <c r="Q491"/>
  <c r="R491"/>
  <c r="S491"/>
  <c r="T491"/>
  <c r="U491"/>
  <c r="V491"/>
  <c r="W491"/>
  <c r="C492"/>
  <c r="D492"/>
  <c r="E492"/>
  <c r="F492"/>
  <c r="G492"/>
  <c r="H492"/>
  <c r="I492"/>
  <c r="J492"/>
  <c r="K492"/>
  <c r="L492"/>
  <c r="M492"/>
  <c r="N492"/>
  <c r="O492"/>
  <c r="P492"/>
  <c r="Q492"/>
  <c r="R492"/>
  <c r="S492"/>
  <c r="T492"/>
  <c r="U492"/>
  <c r="V492"/>
  <c r="W492"/>
  <c r="C493"/>
  <c r="D493"/>
  <c r="E493"/>
  <c r="F493"/>
  <c r="G493"/>
  <c r="H493"/>
  <c r="I493"/>
  <c r="J493"/>
  <c r="K493"/>
  <c r="L493"/>
  <c r="M493"/>
  <c r="N493"/>
  <c r="O493"/>
  <c r="P493"/>
  <c r="Q493"/>
  <c r="R493"/>
  <c r="S493"/>
  <c r="T493"/>
  <c r="U493"/>
  <c r="V493"/>
  <c r="W493"/>
  <c r="C494"/>
  <c r="D494"/>
  <c r="E494"/>
  <c r="F494"/>
  <c r="G494"/>
  <c r="H494"/>
  <c r="I494"/>
  <c r="J494"/>
  <c r="K494"/>
  <c r="L494"/>
  <c r="M494"/>
  <c r="N494"/>
  <c r="O494"/>
  <c r="P494"/>
  <c r="Q494"/>
  <c r="R494"/>
  <c r="S494"/>
  <c r="T494"/>
  <c r="U494"/>
  <c r="V494"/>
  <c r="W494"/>
  <c r="C495"/>
  <c r="D495"/>
  <c r="E495"/>
  <c r="F495"/>
  <c r="G495"/>
  <c r="H495"/>
  <c r="I495"/>
  <c r="J495"/>
  <c r="K495"/>
  <c r="L495"/>
  <c r="M495"/>
  <c r="N495"/>
  <c r="O495"/>
  <c r="P495"/>
  <c r="Q495"/>
  <c r="R495"/>
  <c r="S495"/>
  <c r="T495"/>
  <c r="U495"/>
  <c r="V495"/>
  <c r="W495"/>
  <c r="C496"/>
  <c r="D496"/>
  <c r="E496"/>
  <c r="F496"/>
  <c r="G496"/>
  <c r="H496"/>
  <c r="I496"/>
  <c r="J496"/>
  <c r="K496"/>
  <c r="L496"/>
  <c r="M496"/>
  <c r="N496"/>
  <c r="O496"/>
  <c r="P496"/>
  <c r="Q496"/>
  <c r="R496"/>
  <c r="S496"/>
  <c r="T496"/>
  <c r="U496"/>
  <c r="V496"/>
  <c r="W496"/>
  <c r="C497"/>
  <c r="D497"/>
  <c r="E497"/>
  <c r="F497"/>
  <c r="G497"/>
  <c r="H497"/>
  <c r="I497"/>
  <c r="J497"/>
  <c r="K497"/>
  <c r="L497"/>
  <c r="M497"/>
  <c r="N497"/>
  <c r="O497"/>
  <c r="P497"/>
  <c r="Q497"/>
  <c r="R497"/>
  <c r="S497"/>
  <c r="T497"/>
  <c r="U497"/>
  <c r="V497"/>
  <c r="W497"/>
  <c r="C498"/>
  <c r="D498"/>
  <c r="E498"/>
  <c r="F498"/>
  <c r="G498"/>
  <c r="H498"/>
  <c r="I498"/>
  <c r="J498"/>
  <c r="K498"/>
  <c r="L498"/>
  <c r="M498"/>
  <c r="N498"/>
  <c r="O498"/>
  <c r="P498"/>
  <c r="Q498"/>
  <c r="R498"/>
  <c r="S498"/>
  <c r="T498"/>
  <c r="U498"/>
  <c r="V498"/>
  <c r="W498"/>
  <c r="C499"/>
  <c r="D499"/>
  <c r="E499"/>
  <c r="F499"/>
  <c r="G499"/>
  <c r="H499"/>
  <c r="I499"/>
  <c r="J499"/>
  <c r="K499"/>
  <c r="L499"/>
  <c r="M499"/>
  <c r="N499"/>
  <c r="O499"/>
  <c r="P499"/>
  <c r="Q499"/>
  <c r="R499"/>
  <c r="S499"/>
  <c r="T499"/>
  <c r="U499"/>
  <c r="V499"/>
  <c r="W499"/>
  <c r="C500"/>
  <c r="D500"/>
  <c r="E500"/>
  <c r="F500"/>
  <c r="G500"/>
  <c r="H500"/>
  <c r="I500"/>
  <c r="J500"/>
  <c r="K500"/>
  <c r="L500"/>
  <c r="M500"/>
  <c r="N500"/>
  <c r="O500"/>
  <c r="P500"/>
  <c r="Q500"/>
  <c r="R500"/>
  <c r="S500"/>
  <c r="T500"/>
  <c r="U500"/>
  <c r="V500"/>
  <c r="W500"/>
  <c r="C501"/>
  <c r="D501"/>
  <c r="E501"/>
  <c r="F501"/>
  <c r="G501"/>
  <c r="H501"/>
  <c r="I501"/>
  <c r="J501"/>
  <c r="K501"/>
  <c r="L501"/>
  <c r="M501"/>
  <c r="N501"/>
  <c r="O501"/>
  <c r="P501"/>
  <c r="Q501"/>
  <c r="R501"/>
  <c r="S501"/>
  <c r="T501"/>
  <c r="U501"/>
  <c r="V501"/>
  <c r="W501"/>
  <c r="C502"/>
  <c r="D502"/>
  <c r="E502"/>
  <c r="F502"/>
  <c r="G502"/>
  <c r="H502"/>
  <c r="I502"/>
  <c r="J502"/>
  <c r="K502"/>
  <c r="L502"/>
  <c r="M502"/>
  <c r="N502"/>
  <c r="O502"/>
  <c r="P502"/>
  <c r="Q502"/>
  <c r="R502"/>
  <c r="S502"/>
  <c r="T502"/>
  <c r="U502"/>
  <c r="V502"/>
  <c r="W502"/>
  <c r="C503"/>
  <c r="D503"/>
  <c r="E503"/>
  <c r="F503"/>
  <c r="G503"/>
  <c r="H503"/>
  <c r="I503"/>
  <c r="J503"/>
  <c r="K503"/>
  <c r="L503"/>
  <c r="M503"/>
  <c r="N503"/>
  <c r="O503"/>
  <c r="P503"/>
  <c r="Q503"/>
  <c r="R503"/>
  <c r="S503"/>
  <c r="T503"/>
  <c r="U503"/>
  <c r="V503"/>
  <c r="W503"/>
  <c r="C504"/>
  <c r="D504"/>
  <c r="E504"/>
  <c r="F504"/>
  <c r="G504"/>
  <c r="H504"/>
  <c r="I504"/>
  <c r="J504"/>
  <c r="K504"/>
  <c r="L504"/>
  <c r="M504"/>
  <c r="N504"/>
  <c r="O504"/>
  <c r="P504"/>
  <c r="Q504"/>
  <c r="R504"/>
  <c r="S504"/>
  <c r="T504"/>
  <c r="U504"/>
  <c r="V504"/>
  <c r="W504"/>
  <c r="C505"/>
  <c r="D505"/>
  <c r="E505"/>
  <c r="F505"/>
  <c r="G505"/>
  <c r="H505"/>
  <c r="I505"/>
  <c r="J505"/>
  <c r="K505"/>
  <c r="L505"/>
  <c r="M505"/>
  <c r="N505"/>
  <c r="O505"/>
  <c r="P505"/>
  <c r="Q505"/>
  <c r="R505"/>
  <c r="S505"/>
  <c r="T505"/>
  <c r="U505"/>
  <c r="V505"/>
  <c r="W505"/>
  <c r="C506"/>
  <c r="D506"/>
  <c r="E506"/>
  <c r="F506"/>
  <c r="G506"/>
  <c r="H506"/>
  <c r="I506"/>
  <c r="J506"/>
  <c r="K506"/>
  <c r="L506"/>
  <c r="M506"/>
  <c r="N506"/>
  <c r="O506"/>
  <c r="P506"/>
  <c r="Q506"/>
  <c r="R506"/>
  <c r="S506"/>
  <c r="T506"/>
  <c r="U506"/>
  <c r="V506"/>
  <c r="W506"/>
  <c r="C507"/>
  <c r="D507"/>
  <c r="E507"/>
  <c r="F507"/>
  <c r="G507"/>
  <c r="H507"/>
  <c r="I507"/>
  <c r="J507"/>
  <c r="K507"/>
  <c r="L507"/>
  <c r="M507"/>
  <c r="N507"/>
  <c r="O507"/>
  <c r="P507"/>
  <c r="Q507"/>
  <c r="R507"/>
  <c r="S507"/>
  <c r="T507"/>
  <c r="U507"/>
  <c r="V507"/>
  <c r="W507"/>
  <c r="C508"/>
  <c r="D508"/>
  <c r="E508"/>
  <c r="F508"/>
  <c r="G508"/>
  <c r="H508"/>
  <c r="I508"/>
  <c r="J508"/>
  <c r="K508"/>
  <c r="L508"/>
  <c r="M508"/>
  <c r="N508"/>
  <c r="O508"/>
  <c r="P508"/>
  <c r="Q508"/>
  <c r="R508"/>
  <c r="S508"/>
  <c r="T508"/>
  <c r="U508"/>
  <c r="V508"/>
  <c r="W508"/>
  <c r="C509"/>
  <c r="D509"/>
  <c r="E509"/>
  <c r="F509"/>
  <c r="G509"/>
  <c r="H509"/>
  <c r="I509"/>
  <c r="J509"/>
  <c r="K509"/>
  <c r="L509"/>
  <c r="M509"/>
  <c r="N509"/>
  <c r="O509"/>
  <c r="P509"/>
  <c r="Q509"/>
  <c r="R509"/>
  <c r="S509"/>
  <c r="T509"/>
  <c r="U509"/>
  <c r="V509"/>
  <c r="W509"/>
  <c r="C510"/>
  <c r="D510"/>
  <c r="E510"/>
  <c r="F510"/>
  <c r="G510"/>
  <c r="H510"/>
  <c r="I510"/>
  <c r="J510"/>
  <c r="K510"/>
  <c r="L510"/>
  <c r="M510"/>
  <c r="N510"/>
  <c r="O510"/>
  <c r="P510"/>
  <c r="Q510"/>
  <c r="R510"/>
  <c r="S510"/>
  <c r="T510"/>
  <c r="U510"/>
  <c r="V510"/>
  <c r="W510"/>
  <c r="C511"/>
  <c r="D511"/>
  <c r="E511"/>
  <c r="F511"/>
  <c r="G511"/>
  <c r="H511"/>
  <c r="I511"/>
  <c r="J511"/>
  <c r="K511"/>
  <c r="L511"/>
  <c r="M511"/>
  <c r="N511"/>
  <c r="O511"/>
  <c r="P511"/>
  <c r="Q511"/>
  <c r="R511"/>
  <c r="S511"/>
  <c r="T511"/>
  <c r="U511"/>
  <c r="V511"/>
  <c r="W511"/>
  <c r="C512"/>
  <c r="D512"/>
  <c r="E512"/>
  <c r="F512"/>
  <c r="G512"/>
  <c r="H512"/>
  <c r="I512"/>
  <c r="J512"/>
  <c r="K512"/>
  <c r="L512"/>
  <c r="M512"/>
  <c r="N512"/>
  <c r="O512"/>
  <c r="P512"/>
  <c r="Q512"/>
  <c r="R512"/>
  <c r="S512"/>
  <c r="T512"/>
  <c r="U512"/>
  <c r="V512"/>
  <c r="W512"/>
  <c r="C513"/>
  <c r="D513"/>
  <c r="E513"/>
  <c r="F513"/>
  <c r="G513"/>
  <c r="H513"/>
  <c r="I513"/>
  <c r="J513"/>
  <c r="K513"/>
  <c r="L513"/>
  <c r="M513"/>
  <c r="N513"/>
  <c r="O513"/>
  <c r="P513"/>
  <c r="Q513"/>
  <c r="R513"/>
  <c r="S513"/>
  <c r="T513"/>
  <c r="U513"/>
  <c r="V513"/>
  <c r="W513"/>
  <c r="C514"/>
  <c r="D514"/>
  <c r="E514"/>
  <c r="F514"/>
  <c r="G514"/>
  <c r="H514"/>
  <c r="I514"/>
  <c r="J514"/>
  <c r="K514"/>
  <c r="L514"/>
  <c r="M514"/>
  <c r="N514"/>
  <c r="O514"/>
  <c r="P514"/>
  <c r="Q514"/>
  <c r="R514"/>
  <c r="S514"/>
  <c r="T514"/>
  <c r="U514"/>
  <c r="V514"/>
  <c r="W514"/>
  <c r="C515"/>
  <c r="D515"/>
  <c r="E515"/>
  <c r="F515"/>
  <c r="G515"/>
  <c r="H515"/>
  <c r="I515"/>
  <c r="J515"/>
  <c r="K515"/>
  <c r="L515"/>
  <c r="M515"/>
  <c r="N515"/>
  <c r="O515"/>
  <c r="P515"/>
  <c r="Q515"/>
  <c r="R515"/>
  <c r="S515"/>
  <c r="T515"/>
  <c r="U515"/>
  <c r="V515"/>
  <c r="W515"/>
  <c r="C516"/>
  <c r="D516"/>
  <c r="E516"/>
  <c r="F516"/>
  <c r="G516"/>
  <c r="H516"/>
  <c r="I516"/>
  <c r="J516"/>
  <c r="K516"/>
  <c r="L516"/>
  <c r="M516"/>
  <c r="N516"/>
  <c r="O516"/>
  <c r="P516"/>
  <c r="Q516"/>
  <c r="R516"/>
  <c r="S516"/>
  <c r="T516"/>
  <c r="U516"/>
  <c r="V516"/>
  <c r="W516"/>
  <c r="C517"/>
  <c r="D517"/>
  <c r="E517"/>
  <c r="F517"/>
  <c r="G517"/>
  <c r="H517"/>
  <c r="I517"/>
  <c r="J517"/>
  <c r="K517"/>
  <c r="L517"/>
  <c r="M517"/>
  <c r="N517"/>
  <c r="O517"/>
  <c r="P517"/>
  <c r="Q517"/>
  <c r="R517"/>
  <c r="S517"/>
  <c r="T517"/>
  <c r="U517"/>
  <c r="V517"/>
  <c r="W517"/>
  <c r="C518"/>
  <c r="D518"/>
  <c r="E518"/>
  <c r="F518"/>
  <c r="G518"/>
  <c r="H518"/>
  <c r="I518"/>
  <c r="J518"/>
  <c r="K518"/>
  <c r="L518"/>
  <c r="M518"/>
  <c r="N518"/>
  <c r="O518"/>
  <c r="P518"/>
  <c r="Q518"/>
  <c r="R518"/>
  <c r="S518"/>
  <c r="T518"/>
  <c r="U518"/>
  <c r="V518"/>
  <c r="W518"/>
  <c r="C519"/>
  <c r="D519"/>
  <c r="E519"/>
  <c r="F519"/>
  <c r="G519"/>
  <c r="H519"/>
  <c r="I519"/>
  <c r="J519"/>
  <c r="K519"/>
  <c r="L519"/>
  <c r="M519"/>
  <c r="N519"/>
  <c r="O519"/>
  <c r="P519"/>
  <c r="Q519"/>
  <c r="R519"/>
  <c r="S519"/>
  <c r="T519"/>
  <c r="U519"/>
  <c r="V519"/>
  <c r="W519"/>
  <c r="C520"/>
  <c r="D520"/>
  <c r="E520"/>
  <c r="F520"/>
  <c r="G520"/>
  <c r="H520"/>
  <c r="I520"/>
  <c r="J520"/>
  <c r="K520"/>
  <c r="L520"/>
  <c r="M520"/>
  <c r="N520"/>
  <c r="O520"/>
  <c r="P520"/>
  <c r="Q520"/>
  <c r="R520"/>
  <c r="S520"/>
  <c r="T520"/>
  <c r="U520"/>
  <c r="V520"/>
  <c r="W520"/>
  <c r="C521"/>
  <c r="D521"/>
  <c r="E521"/>
  <c r="F521"/>
  <c r="G521"/>
  <c r="H521"/>
  <c r="I521"/>
  <c r="J521"/>
  <c r="K521"/>
  <c r="L521"/>
  <c r="M521"/>
  <c r="N521"/>
  <c r="O521"/>
  <c r="P521"/>
  <c r="Q521"/>
  <c r="R521"/>
  <c r="S521"/>
  <c r="T521"/>
  <c r="U521"/>
  <c r="V521"/>
  <c r="W521"/>
  <c r="C522"/>
  <c r="D522"/>
  <c r="E522"/>
  <c r="F522"/>
  <c r="G522"/>
  <c r="H522"/>
  <c r="I522"/>
  <c r="J522"/>
  <c r="K522"/>
  <c r="L522"/>
  <c r="M522"/>
  <c r="N522"/>
  <c r="O522"/>
  <c r="P522"/>
  <c r="Q522"/>
  <c r="R522"/>
  <c r="S522"/>
  <c r="T522"/>
  <c r="U522"/>
  <c r="V522"/>
  <c r="W522"/>
  <c r="C523"/>
  <c r="D523"/>
  <c r="E523"/>
  <c r="F523"/>
  <c r="G523"/>
  <c r="H523"/>
  <c r="I523"/>
  <c r="J523"/>
  <c r="K523"/>
  <c r="L523"/>
  <c r="M523"/>
  <c r="N523"/>
  <c r="O523"/>
  <c r="P523"/>
  <c r="Q523"/>
  <c r="R523"/>
  <c r="S523"/>
  <c r="T523"/>
  <c r="U523"/>
  <c r="V523"/>
  <c r="W523"/>
  <c r="C524"/>
  <c r="D524"/>
  <c r="E524"/>
  <c r="F524"/>
  <c r="G524"/>
  <c r="H524"/>
  <c r="I524"/>
  <c r="J524"/>
  <c r="K524"/>
  <c r="L524"/>
  <c r="M524"/>
  <c r="N524"/>
  <c r="O524"/>
  <c r="P524"/>
  <c r="Q524"/>
  <c r="R524"/>
  <c r="S524"/>
  <c r="T524"/>
  <c r="U524"/>
  <c r="V524"/>
  <c r="W524"/>
  <c r="C525"/>
  <c r="D525"/>
  <c r="E525"/>
  <c r="F525"/>
  <c r="G525"/>
  <c r="H525"/>
  <c r="I525"/>
  <c r="J525"/>
  <c r="K525"/>
  <c r="L525"/>
  <c r="M525"/>
  <c r="N525"/>
  <c r="O525"/>
  <c r="P525"/>
  <c r="Q525"/>
  <c r="R525"/>
  <c r="S525"/>
  <c r="T525"/>
  <c r="U525"/>
  <c r="V525"/>
  <c r="W525"/>
  <c r="C526"/>
  <c r="D526"/>
  <c r="E526"/>
  <c r="F526"/>
  <c r="G526"/>
  <c r="H526"/>
  <c r="I526"/>
  <c r="J526"/>
  <c r="K526"/>
  <c r="L526"/>
  <c r="M526"/>
  <c r="N526"/>
  <c r="O526"/>
  <c r="P526"/>
  <c r="Q526"/>
  <c r="R526"/>
  <c r="S526"/>
  <c r="T526"/>
  <c r="U526"/>
  <c r="V526"/>
  <c r="W526"/>
  <c r="C527"/>
  <c r="D527"/>
  <c r="E527"/>
  <c r="F527"/>
  <c r="G527"/>
  <c r="H527"/>
  <c r="I527"/>
  <c r="J527"/>
  <c r="K527"/>
  <c r="L527"/>
  <c r="M527"/>
  <c r="N527"/>
  <c r="O527"/>
  <c r="P527"/>
  <c r="Q527"/>
  <c r="R527"/>
  <c r="S527"/>
  <c r="T527"/>
  <c r="U527"/>
  <c r="V527"/>
  <c r="W527"/>
  <c r="C528"/>
  <c r="D528"/>
  <c r="E528"/>
  <c r="F528"/>
  <c r="G528"/>
  <c r="H528"/>
  <c r="I528"/>
  <c r="J528"/>
  <c r="K528"/>
  <c r="L528"/>
  <c r="M528"/>
  <c r="N528"/>
  <c r="O528"/>
  <c r="P528"/>
  <c r="Q528"/>
  <c r="R528"/>
  <c r="S528"/>
  <c r="T528"/>
  <c r="U528"/>
  <c r="V528"/>
  <c r="W528"/>
  <c r="C529"/>
  <c r="D529"/>
  <c r="E529"/>
  <c r="F529"/>
  <c r="G529"/>
  <c r="H529"/>
  <c r="I529"/>
  <c r="J529"/>
  <c r="K529"/>
  <c r="L529"/>
  <c r="M529"/>
  <c r="N529"/>
  <c r="O529"/>
  <c r="P529"/>
  <c r="Q529"/>
  <c r="R529"/>
  <c r="S529"/>
  <c r="T529"/>
  <c r="U529"/>
  <c r="V529"/>
  <c r="W529"/>
  <c r="C530"/>
  <c r="D530"/>
  <c r="E530"/>
  <c r="F530"/>
  <c r="G530"/>
  <c r="H530"/>
  <c r="I530"/>
  <c r="J530"/>
  <c r="K530"/>
  <c r="L530"/>
  <c r="M530"/>
  <c r="N530"/>
  <c r="O530"/>
  <c r="P530"/>
  <c r="Q530"/>
  <c r="R530"/>
  <c r="S530"/>
  <c r="T530"/>
  <c r="U530"/>
  <c r="V530"/>
  <c r="W530"/>
  <c r="C531"/>
  <c r="D531"/>
  <c r="E531"/>
  <c r="F531"/>
  <c r="G531"/>
  <c r="H531"/>
  <c r="I531"/>
  <c r="J531"/>
  <c r="K531"/>
  <c r="L531"/>
  <c r="M531"/>
  <c r="N531"/>
  <c r="O531"/>
  <c r="P531"/>
  <c r="Q531"/>
  <c r="R531"/>
  <c r="S531"/>
  <c r="T531"/>
  <c r="U531"/>
  <c r="V531"/>
  <c r="W531"/>
  <c r="C532"/>
  <c r="D532"/>
  <c r="E532"/>
  <c r="F532"/>
  <c r="G532"/>
  <c r="H532"/>
  <c r="I532"/>
  <c r="J532"/>
  <c r="K532"/>
  <c r="L532"/>
  <c r="M532"/>
  <c r="N532"/>
  <c r="O532"/>
  <c r="P532"/>
  <c r="Q532"/>
  <c r="R532"/>
  <c r="S532"/>
  <c r="T532"/>
  <c r="U532"/>
  <c r="V532"/>
  <c r="W532"/>
  <c r="C533"/>
  <c r="D533"/>
  <c r="E533"/>
  <c r="F533"/>
  <c r="G533"/>
  <c r="H533"/>
  <c r="I533"/>
  <c r="J533"/>
  <c r="K533"/>
  <c r="L533"/>
  <c r="M533"/>
  <c r="N533"/>
  <c r="O533"/>
  <c r="P533"/>
  <c r="Q533"/>
  <c r="R533"/>
  <c r="S533"/>
  <c r="T533"/>
  <c r="U533"/>
  <c r="V533"/>
  <c r="W533"/>
  <c r="C534"/>
  <c r="D534"/>
  <c r="E534"/>
  <c r="F534"/>
  <c r="G534"/>
  <c r="H534"/>
  <c r="I534"/>
  <c r="J534"/>
  <c r="K534"/>
  <c r="L534"/>
  <c r="M534"/>
  <c r="N534"/>
  <c r="O534"/>
  <c r="P534"/>
  <c r="Q534"/>
  <c r="R534"/>
  <c r="S534"/>
  <c r="T534"/>
  <c r="U534"/>
  <c r="V534"/>
  <c r="W534"/>
  <c r="C535"/>
  <c r="D535"/>
  <c r="E535"/>
  <c r="F535"/>
  <c r="G535"/>
  <c r="H535"/>
  <c r="I535"/>
  <c r="J535"/>
  <c r="K535"/>
  <c r="L535"/>
  <c r="M535"/>
  <c r="N535"/>
  <c r="O535"/>
  <c r="P535"/>
  <c r="Q535"/>
  <c r="R535"/>
  <c r="S535"/>
  <c r="T535"/>
  <c r="U535"/>
  <c r="V535"/>
  <c r="W535"/>
  <c r="C536"/>
  <c r="D536"/>
  <c r="E536"/>
  <c r="F536"/>
  <c r="G536"/>
  <c r="H536"/>
  <c r="I536"/>
  <c r="J536"/>
  <c r="K536"/>
  <c r="L536"/>
  <c r="M536"/>
  <c r="N536"/>
  <c r="O536"/>
  <c r="P536"/>
  <c r="Q536"/>
  <c r="R536"/>
  <c r="S536"/>
  <c r="T536"/>
  <c r="U536"/>
  <c r="V536"/>
  <c r="W536"/>
  <c r="W246"/>
  <c r="V246"/>
  <c r="U246"/>
  <c r="T246"/>
  <c r="G785" s="1"/>
  <c r="S246"/>
  <c r="R246"/>
  <c r="Q246"/>
  <c r="P246"/>
  <c r="F785" s="1"/>
  <c r="O246"/>
  <c r="N246"/>
  <c r="M246"/>
  <c r="L246"/>
  <c r="K246"/>
  <c r="J246"/>
  <c r="I246"/>
  <c r="H246"/>
  <c r="E785" s="1"/>
  <c r="G246"/>
  <c r="F246"/>
  <c r="E246"/>
  <c r="D785" s="1"/>
  <c r="D246"/>
  <c r="C246"/>
  <c r="C238"/>
  <c r="D238"/>
  <c r="E238"/>
  <c r="F238"/>
  <c r="G238"/>
  <c r="H238"/>
  <c r="I238"/>
  <c r="J238"/>
  <c r="K238"/>
  <c r="L238"/>
  <c r="M238"/>
  <c r="N238"/>
  <c r="O238"/>
  <c r="P238"/>
  <c r="Q238"/>
  <c r="R238"/>
  <c r="S238"/>
  <c r="T238"/>
  <c r="U238"/>
  <c r="V238"/>
  <c r="W238"/>
  <c r="C239"/>
  <c r="D239"/>
  <c r="E239"/>
  <c r="F239"/>
  <c r="G239"/>
  <c r="H239"/>
  <c r="I239"/>
  <c r="J239"/>
  <c r="K239"/>
  <c r="L239"/>
  <c r="M239"/>
  <c r="N239"/>
  <c r="O239"/>
  <c r="P239"/>
  <c r="Q239"/>
  <c r="R239"/>
  <c r="S239"/>
  <c r="T239"/>
  <c r="U239"/>
  <c r="V239"/>
  <c r="W239"/>
  <c r="C240"/>
  <c r="D240"/>
  <c r="E240"/>
  <c r="F240"/>
  <c r="G240"/>
  <c r="H240"/>
  <c r="I240"/>
  <c r="J240"/>
  <c r="K240"/>
  <c r="L240"/>
  <c r="M240"/>
  <c r="N240"/>
  <c r="O240"/>
  <c r="P240"/>
  <c r="Q240"/>
  <c r="R240"/>
  <c r="S240"/>
  <c r="T240"/>
  <c r="U240"/>
  <c r="V240"/>
  <c r="W240"/>
  <c r="C241"/>
  <c r="D241"/>
  <c r="E241"/>
  <c r="F241"/>
  <c r="G241"/>
  <c r="H241"/>
  <c r="I241"/>
  <c r="J241"/>
  <c r="K241"/>
  <c r="L241"/>
  <c r="M241"/>
  <c r="N241"/>
  <c r="O241"/>
  <c r="P241"/>
  <c r="Q241"/>
  <c r="R241"/>
  <c r="S241"/>
  <c r="T241"/>
  <c r="U241"/>
  <c r="V241"/>
  <c r="W241"/>
  <c r="C242"/>
  <c r="D242"/>
  <c r="E242"/>
  <c r="F242"/>
  <c r="G242"/>
  <c r="H242"/>
  <c r="I242"/>
  <c r="J242"/>
  <c r="K242"/>
  <c r="L242"/>
  <c r="M242"/>
  <c r="N242"/>
  <c r="O242"/>
  <c r="P242"/>
  <c r="Q242"/>
  <c r="R242"/>
  <c r="S242"/>
  <c r="T242"/>
  <c r="U242"/>
  <c r="V242"/>
  <c r="W242"/>
  <c r="C243"/>
  <c r="D243"/>
  <c r="E243"/>
  <c r="F243"/>
  <c r="G243"/>
  <c r="H243"/>
  <c r="I243"/>
  <c r="J243"/>
  <c r="K243"/>
  <c r="L243"/>
  <c r="M243"/>
  <c r="N243"/>
  <c r="O243"/>
  <c r="P243"/>
  <c r="Q243"/>
  <c r="R243"/>
  <c r="S243"/>
  <c r="T243"/>
  <c r="U243"/>
  <c r="V243"/>
  <c r="W243"/>
  <c r="C244"/>
  <c r="D244"/>
  <c r="E244"/>
  <c r="F244"/>
  <c r="G244"/>
  <c r="H244"/>
  <c r="I244"/>
  <c r="J244"/>
  <c r="K244"/>
  <c r="L244"/>
  <c r="M244"/>
  <c r="N244"/>
  <c r="O244"/>
  <c r="P244"/>
  <c r="Q244"/>
  <c r="R244"/>
  <c r="S244"/>
  <c r="T244"/>
  <c r="U244"/>
  <c r="V244"/>
  <c r="W244"/>
  <c r="C39"/>
  <c r="D39"/>
  <c r="E39"/>
  <c r="F39"/>
  <c r="G39"/>
  <c r="H39"/>
  <c r="I39"/>
  <c r="J39"/>
  <c r="K39"/>
  <c r="L39"/>
  <c r="M39"/>
  <c r="N39"/>
  <c r="O39"/>
  <c r="P39"/>
  <c r="Q39"/>
  <c r="R39"/>
  <c r="S39"/>
  <c r="T39"/>
  <c r="U39"/>
  <c r="V39"/>
  <c r="W39"/>
  <c r="C40"/>
  <c r="D40"/>
  <c r="E40"/>
  <c r="F40"/>
  <c r="G40"/>
  <c r="H40"/>
  <c r="I40"/>
  <c r="J40"/>
  <c r="K40"/>
  <c r="L40"/>
  <c r="M40"/>
  <c r="N40"/>
  <c r="O40"/>
  <c r="P40"/>
  <c r="Q40"/>
  <c r="R40"/>
  <c r="S40"/>
  <c r="T40"/>
  <c r="U40"/>
  <c r="V40"/>
  <c r="W40"/>
  <c r="C41"/>
  <c r="D41"/>
  <c r="E41"/>
  <c r="F41"/>
  <c r="G41"/>
  <c r="H41"/>
  <c r="I41"/>
  <c r="J41"/>
  <c r="K41"/>
  <c r="L41"/>
  <c r="M41"/>
  <c r="N41"/>
  <c r="O41"/>
  <c r="P41"/>
  <c r="Q41"/>
  <c r="R41"/>
  <c r="S41"/>
  <c r="T41"/>
  <c r="U41"/>
  <c r="V41"/>
  <c r="W41"/>
  <c r="C42"/>
  <c r="D42"/>
  <c r="E42"/>
  <c r="F42"/>
  <c r="G42"/>
  <c r="H42"/>
  <c r="I42"/>
  <c r="J42"/>
  <c r="K42"/>
  <c r="L42"/>
  <c r="M42"/>
  <c r="N42"/>
  <c r="O42"/>
  <c r="P42"/>
  <c r="Q42"/>
  <c r="R42"/>
  <c r="S42"/>
  <c r="T42"/>
  <c r="U42"/>
  <c r="V42"/>
  <c r="W42"/>
  <c r="C43"/>
  <c r="D43"/>
  <c r="E43"/>
  <c r="F43"/>
  <c r="G43"/>
  <c r="H43"/>
  <c r="I43"/>
  <c r="J43"/>
  <c r="K43"/>
  <c r="L43"/>
  <c r="M43"/>
  <c r="N43"/>
  <c r="O43"/>
  <c r="P43"/>
  <c r="Q43"/>
  <c r="R43"/>
  <c r="S43"/>
  <c r="T43"/>
  <c r="U43"/>
  <c r="V43"/>
  <c r="W43"/>
  <c r="C44"/>
  <c r="D44"/>
  <c r="E44"/>
  <c r="F44"/>
  <c r="G44"/>
  <c r="H44"/>
  <c r="I44"/>
  <c r="J44"/>
  <c r="K44"/>
  <c r="L44"/>
  <c r="M44"/>
  <c r="N44"/>
  <c r="O44"/>
  <c r="P44"/>
  <c r="Q44"/>
  <c r="R44"/>
  <c r="S44"/>
  <c r="T44"/>
  <c r="U44"/>
  <c r="V44"/>
  <c r="W44"/>
  <c r="C45"/>
  <c r="D45"/>
  <c r="E45"/>
  <c r="F45"/>
  <c r="G45"/>
  <c r="H45"/>
  <c r="I45"/>
  <c r="J45"/>
  <c r="K45"/>
  <c r="L45"/>
  <c r="M45"/>
  <c r="N45"/>
  <c r="O45"/>
  <c r="P45"/>
  <c r="Q45"/>
  <c r="R45"/>
  <c r="S45"/>
  <c r="T45"/>
  <c r="U45"/>
  <c r="V45"/>
  <c r="W45"/>
  <c r="C46"/>
  <c r="D46"/>
  <c r="E46"/>
  <c r="F46"/>
  <c r="G46"/>
  <c r="H46"/>
  <c r="I46"/>
  <c r="J46"/>
  <c r="K46"/>
  <c r="L46"/>
  <c r="M46"/>
  <c r="N46"/>
  <c r="O46"/>
  <c r="P46"/>
  <c r="Q46"/>
  <c r="R46"/>
  <c r="S46"/>
  <c r="T46"/>
  <c r="U46"/>
  <c r="V46"/>
  <c r="W46"/>
  <c r="C47"/>
  <c r="D47"/>
  <c r="E47"/>
  <c r="F47"/>
  <c r="G47"/>
  <c r="H47"/>
  <c r="I47"/>
  <c r="J47"/>
  <c r="K47"/>
  <c r="L47"/>
  <c r="M47"/>
  <c r="N47"/>
  <c r="O47"/>
  <c r="P47"/>
  <c r="Q47"/>
  <c r="R47"/>
  <c r="S47"/>
  <c r="T47"/>
  <c r="U47"/>
  <c r="V47"/>
  <c r="W47"/>
  <c r="C48"/>
  <c r="D48"/>
  <c r="E48"/>
  <c r="F48"/>
  <c r="G48"/>
  <c r="H48"/>
  <c r="I48"/>
  <c r="J48"/>
  <c r="K48"/>
  <c r="L48"/>
  <c r="M48"/>
  <c r="N48"/>
  <c r="O48"/>
  <c r="P48"/>
  <c r="Q48"/>
  <c r="R48"/>
  <c r="S48"/>
  <c r="T48"/>
  <c r="U48"/>
  <c r="V48"/>
  <c r="W48"/>
  <c r="C49"/>
  <c r="D49"/>
  <c r="E49"/>
  <c r="F49"/>
  <c r="G49"/>
  <c r="H49"/>
  <c r="I49"/>
  <c r="J49"/>
  <c r="K49"/>
  <c r="L49"/>
  <c r="M49"/>
  <c r="N49"/>
  <c r="O49"/>
  <c r="P49"/>
  <c r="Q49"/>
  <c r="R49"/>
  <c r="S49"/>
  <c r="T49"/>
  <c r="U49"/>
  <c r="V49"/>
  <c r="W49"/>
  <c r="C50"/>
  <c r="D50"/>
  <c r="E50"/>
  <c r="F50"/>
  <c r="G50"/>
  <c r="H50"/>
  <c r="I50"/>
  <c r="J50"/>
  <c r="K50"/>
  <c r="L50"/>
  <c r="M50"/>
  <c r="N50"/>
  <c r="O50"/>
  <c r="P50"/>
  <c r="Q50"/>
  <c r="R50"/>
  <c r="S50"/>
  <c r="T50"/>
  <c r="U50"/>
  <c r="V50"/>
  <c r="W50"/>
  <c r="C51"/>
  <c r="D51"/>
  <c r="E51"/>
  <c r="F51"/>
  <c r="G51"/>
  <c r="H51"/>
  <c r="I51"/>
  <c r="J51"/>
  <c r="K51"/>
  <c r="L51"/>
  <c r="M51"/>
  <c r="N51"/>
  <c r="O51"/>
  <c r="P51"/>
  <c r="Q51"/>
  <c r="R51"/>
  <c r="S51"/>
  <c r="T51"/>
  <c r="U51"/>
  <c r="V51"/>
  <c r="W51"/>
  <c r="C52"/>
  <c r="D52"/>
  <c r="E52"/>
  <c r="F52"/>
  <c r="G52"/>
  <c r="H52"/>
  <c r="I52"/>
  <c r="J52"/>
  <c r="K52"/>
  <c r="L52"/>
  <c r="M52"/>
  <c r="N52"/>
  <c r="O52"/>
  <c r="P52"/>
  <c r="Q52"/>
  <c r="R52"/>
  <c r="S52"/>
  <c r="T52"/>
  <c r="U52"/>
  <c r="V52"/>
  <c r="W52"/>
  <c r="C53"/>
  <c r="D53"/>
  <c r="E53"/>
  <c r="F53"/>
  <c r="G53"/>
  <c r="H53"/>
  <c r="I53"/>
  <c r="J53"/>
  <c r="K53"/>
  <c r="L53"/>
  <c r="M53"/>
  <c r="N53"/>
  <c r="O53"/>
  <c r="P53"/>
  <c r="Q53"/>
  <c r="R53"/>
  <c r="S53"/>
  <c r="T53"/>
  <c r="U53"/>
  <c r="V53"/>
  <c r="W53"/>
  <c r="C54"/>
  <c r="D54"/>
  <c r="E54"/>
  <c r="F54"/>
  <c r="G54"/>
  <c r="H54"/>
  <c r="I54"/>
  <c r="J54"/>
  <c r="K54"/>
  <c r="L54"/>
  <c r="M54"/>
  <c r="N54"/>
  <c r="O54"/>
  <c r="P54"/>
  <c r="Q54"/>
  <c r="R54"/>
  <c r="S54"/>
  <c r="T54"/>
  <c r="U54"/>
  <c r="V54"/>
  <c r="W54"/>
  <c r="C55"/>
  <c r="D55"/>
  <c r="E55"/>
  <c r="F55"/>
  <c r="G55"/>
  <c r="H55"/>
  <c r="I55"/>
  <c r="J55"/>
  <c r="K55"/>
  <c r="L55"/>
  <c r="M55"/>
  <c r="N55"/>
  <c r="O55"/>
  <c r="P55"/>
  <c r="Q55"/>
  <c r="R55"/>
  <c r="S55"/>
  <c r="T55"/>
  <c r="U55"/>
  <c r="V55"/>
  <c r="W55"/>
  <c r="C56"/>
  <c r="D56"/>
  <c r="E56"/>
  <c r="F56"/>
  <c r="G56"/>
  <c r="H56"/>
  <c r="I56"/>
  <c r="J56"/>
  <c r="K56"/>
  <c r="L56"/>
  <c r="M56"/>
  <c r="N56"/>
  <c r="O56"/>
  <c r="P56"/>
  <c r="Q56"/>
  <c r="R56"/>
  <c r="S56"/>
  <c r="T56"/>
  <c r="U56"/>
  <c r="V56"/>
  <c r="W56"/>
  <c r="C57"/>
  <c r="D57"/>
  <c r="E57"/>
  <c r="F57"/>
  <c r="G57"/>
  <c r="H57"/>
  <c r="I57"/>
  <c r="J57"/>
  <c r="K57"/>
  <c r="L57"/>
  <c r="M57"/>
  <c r="N57"/>
  <c r="O57"/>
  <c r="P57"/>
  <c r="Q57"/>
  <c r="R57"/>
  <c r="S57"/>
  <c r="T57"/>
  <c r="U57"/>
  <c r="V57"/>
  <c r="W57"/>
  <c r="C58"/>
  <c r="D58"/>
  <c r="E58"/>
  <c r="F58"/>
  <c r="G58"/>
  <c r="H58"/>
  <c r="I58"/>
  <c r="J58"/>
  <c r="K58"/>
  <c r="L58"/>
  <c r="M58"/>
  <c r="N58"/>
  <c r="O58"/>
  <c r="P58"/>
  <c r="Q58"/>
  <c r="R58"/>
  <c r="S58"/>
  <c r="T58"/>
  <c r="U58"/>
  <c r="V58"/>
  <c r="W58"/>
  <c r="C59"/>
  <c r="D59"/>
  <c r="E59"/>
  <c r="F59"/>
  <c r="G59"/>
  <c r="H59"/>
  <c r="I59"/>
  <c r="J59"/>
  <c r="K59"/>
  <c r="L59"/>
  <c r="M59"/>
  <c r="N59"/>
  <c r="O59"/>
  <c r="P59"/>
  <c r="Q59"/>
  <c r="R59"/>
  <c r="S59"/>
  <c r="T59"/>
  <c r="U59"/>
  <c r="V59"/>
  <c r="W59"/>
  <c r="C60"/>
  <c r="D60"/>
  <c r="E60"/>
  <c r="F60"/>
  <c r="G60"/>
  <c r="H60"/>
  <c r="I60"/>
  <c r="J60"/>
  <c r="K60"/>
  <c r="L60"/>
  <c r="M60"/>
  <c r="N60"/>
  <c r="O60"/>
  <c r="P60"/>
  <c r="Q60"/>
  <c r="R60"/>
  <c r="S60"/>
  <c r="T60"/>
  <c r="U60"/>
  <c r="V60"/>
  <c r="W60"/>
  <c r="C61"/>
  <c r="D61"/>
  <c r="E61"/>
  <c r="F61"/>
  <c r="G61"/>
  <c r="H61"/>
  <c r="I61"/>
  <c r="J61"/>
  <c r="K61"/>
  <c r="L61"/>
  <c r="M61"/>
  <c r="N61"/>
  <c r="O61"/>
  <c r="P61"/>
  <c r="Q61"/>
  <c r="R61"/>
  <c r="S61"/>
  <c r="T61"/>
  <c r="U61"/>
  <c r="V61"/>
  <c r="W61"/>
  <c r="C62"/>
  <c r="D62"/>
  <c r="E62"/>
  <c r="F62"/>
  <c r="G62"/>
  <c r="H62"/>
  <c r="I62"/>
  <c r="J62"/>
  <c r="K62"/>
  <c r="L62"/>
  <c r="M62"/>
  <c r="N62"/>
  <c r="O62"/>
  <c r="P62"/>
  <c r="Q62"/>
  <c r="R62"/>
  <c r="S62"/>
  <c r="T62"/>
  <c r="U62"/>
  <c r="V62"/>
  <c r="W62"/>
  <c r="C63"/>
  <c r="D63"/>
  <c r="E63"/>
  <c r="F63"/>
  <c r="G63"/>
  <c r="H63"/>
  <c r="I63"/>
  <c r="J63"/>
  <c r="K63"/>
  <c r="L63"/>
  <c r="M63"/>
  <c r="N63"/>
  <c r="O63"/>
  <c r="P63"/>
  <c r="Q63"/>
  <c r="R63"/>
  <c r="S63"/>
  <c r="T63"/>
  <c r="U63"/>
  <c r="V63"/>
  <c r="W63"/>
  <c r="C64"/>
  <c r="D64"/>
  <c r="E64"/>
  <c r="F64"/>
  <c r="G64"/>
  <c r="H64"/>
  <c r="I64"/>
  <c r="J64"/>
  <c r="K64"/>
  <c r="L64"/>
  <c r="M64"/>
  <c r="N64"/>
  <c r="O64"/>
  <c r="P64"/>
  <c r="Q64"/>
  <c r="R64"/>
  <c r="S64"/>
  <c r="T64"/>
  <c r="U64"/>
  <c r="V64"/>
  <c r="W64"/>
  <c r="C65"/>
  <c r="D65"/>
  <c r="E65"/>
  <c r="F65"/>
  <c r="G65"/>
  <c r="H65"/>
  <c r="I65"/>
  <c r="J65"/>
  <c r="K65"/>
  <c r="L65"/>
  <c r="M65"/>
  <c r="N65"/>
  <c r="O65"/>
  <c r="P65"/>
  <c r="Q65"/>
  <c r="R65"/>
  <c r="S65"/>
  <c r="T65"/>
  <c r="U65"/>
  <c r="V65"/>
  <c r="W65"/>
  <c r="C66"/>
  <c r="D66"/>
  <c r="E66"/>
  <c r="F66"/>
  <c r="G66"/>
  <c r="H66"/>
  <c r="I66"/>
  <c r="J66"/>
  <c r="K66"/>
  <c r="L66"/>
  <c r="M66"/>
  <c r="N66"/>
  <c r="O66"/>
  <c r="P66"/>
  <c r="Q66"/>
  <c r="R66"/>
  <c r="S66"/>
  <c r="T66"/>
  <c r="U66"/>
  <c r="V66"/>
  <c r="W66"/>
  <c r="C67"/>
  <c r="D67"/>
  <c r="E67"/>
  <c r="F67"/>
  <c r="G67"/>
  <c r="H67"/>
  <c r="I67"/>
  <c r="J67"/>
  <c r="K67"/>
  <c r="L67"/>
  <c r="M67"/>
  <c r="N67"/>
  <c r="O67"/>
  <c r="P67"/>
  <c r="Q67"/>
  <c r="R67"/>
  <c r="S67"/>
  <c r="T67"/>
  <c r="U67"/>
  <c r="V67"/>
  <c r="W67"/>
  <c r="C68"/>
  <c r="D68"/>
  <c r="E68"/>
  <c r="F68"/>
  <c r="G68"/>
  <c r="H68"/>
  <c r="I68"/>
  <c r="J68"/>
  <c r="K68"/>
  <c r="L68"/>
  <c r="M68"/>
  <c r="N68"/>
  <c r="O68"/>
  <c r="P68"/>
  <c r="Q68"/>
  <c r="R68"/>
  <c r="S68"/>
  <c r="T68"/>
  <c r="U68"/>
  <c r="V68"/>
  <c r="W68"/>
  <c r="C69"/>
  <c r="D69"/>
  <c r="E69"/>
  <c r="F69"/>
  <c r="G69"/>
  <c r="H69"/>
  <c r="I69"/>
  <c r="J69"/>
  <c r="K69"/>
  <c r="L69"/>
  <c r="M69"/>
  <c r="N69"/>
  <c r="O69"/>
  <c r="P69"/>
  <c r="Q69"/>
  <c r="R69"/>
  <c r="S69"/>
  <c r="T69"/>
  <c r="U69"/>
  <c r="V69"/>
  <c r="W69"/>
  <c r="C70"/>
  <c r="D70"/>
  <c r="E70"/>
  <c r="F70"/>
  <c r="G70"/>
  <c r="H70"/>
  <c r="I70"/>
  <c r="J70"/>
  <c r="K70"/>
  <c r="L70"/>
  <c r="M70"/>
  <c r="N70"/>
  <c r="O70"/>
  <c r="P70"/>
  <c r="Q70"/>
  <c r="R70"/>
  <c r="S70"/>
  <c r="T70"/>
  <c r="U70"/>
  <c r="V70"/>
  <c r="W70"/>
  <c r="C71"/>
  <c r="D71"/>
  <c r="E71"/>
  <c r="F71"/>
  <c r="G71"/>
  <c r="H71"/>
  <c r="I71"/>
  <c r="J71"/>
  <c r="K71"/>
  <c r="L71"/>
  <c r="M71"/>
  <c r="N71"/>
  <c r="O71"/>
  <c r="P71"/>
  <c r="Q71"/>
  <c r="R71"/>
  <c r="S71"/>
  <c r="T71"/>
  <c r="U71"/>
  <c r="V71"/>
  <c r="W71"/>
  <c r="C72"/>
  <c r="D72"/>
  <c r="E72"/>
  <c r="F72"/>
  <c r="G72"/>
  <c r="H72"/>
  <c r="I72"/>
  <c r="J72"/>
  <c r="K72"/>
  <c r="L72"/>
  <c r="M72"/>
  <c r="N72"/>
  <c r="O72"/>
  <c r="P72"/>
  <c r="Q72"/>
  <c r="R72"/>
  <c r="S72"/>
  <c r="T72"/>
  <c r="U72"/>
  <c r="V72"/>
  <c r="W72"/>
  <c r="C73"/>
  <c r="D73"/>
  <c r="E73"/>
  <c r="F73"/>
  <c r="G73"/>
  <c r="H73"/>
  <c r="I73"/>
  <c r="J73"/>
  <c r="K73"/>
  <c r="L73"/>
  <c r="M73"/>
  <c r="N73"/>
  <c r="O73"/>
  <c r="P73"/>
  <c r="Q73"/>
  <c r="R73"/>
  <c r="S73"/>
  <c r="T73"/>
  <c r="U73"/>
  <c r="V73"/>
  <c r="W73"/>
  <c r="C74"/>
  <c r="D74"/>
  <c r="E74"/>
  <c r="F74"/>
  <c r="G74"/>
  <c r="H74"/>
  <c r="I74"/>
  <c r="J74"/>
  <c r="K74"/>
  <c r="L74"/>
  <c r="M74"/>
  <c r="N74"/>
  <c r="O74"/>
  <c r="P74"/>
  <c r="Q74"/>
  <c r="R74"/>
  <c r="S74"/>
  <c r="T74"/>
  <c r="U74"/>
  <c r="V74"/>
  <c r="W74"/>
  <c r="C75"/>
  <c r="D75"/>
  <c r="E75"/>
  <c r="F75"/>
  <c r="G75"/>
  <c r="H75"/>
  <c r="I75"/>
  <c r="J75"/>
  <c r="K75"/>
  <c r="L75"/>
  <c r="M75"/>
  <c r="N75"/>
  <c r="O75"/>
  <c r="P75"/>
  <c r="Q75"/>
  <c r="R75"/>
  <c r="S75"/>
  <c r="T75"/>
  <c r="U75"/>
  <c r="V75"/>
  <c r="W75"/>
  <c r="C76"/>
  <c r="D76"/>
  <c r="E76"/>
  <c r="F76"/>
  <c r="G76"/>
  <c r="H76"/>
  <c r="I76"/>
  <c r="J76"/>
  <c r="K76"/>
  <c r="L76"/>
  <c r="M76"/>
  <c r="N76"/>
  <c r="O76"/>
  <c r="P76"/>
  <c r="Q76"/>
  <c r="R76"/>
  <c r="S76"/>
  <c r="T76"/>
  <c r="U76"/>
  <c r="V76"/>
  <c r="W76"/>
  <c r="C77"/>
  <c r="D77"/>
  <c r="E77"/>
  <c r="F77"/>
  <c r="G77"/>
  <c r="H77"/>
  <c r="I77"/>
  <c r="J77"/>
  <c r="K77"/>
  <c r="L77"/>
  <c r="M77"/>
  <c r="N77"/>
  <c r="O77"/>
  <c r="P77"/>
  <c r="Q77"/>
  <c r="R77"/>
  <c r="S77"/>
  <c r="T77"/>
  <c r="U77"/>
  <c r="V77"/>
  <c r="W77"/>
  <c r="C78"/>
  <c r="D78"/>
  <c r="E78"/>
  <c r="F78"/>
  <c r="G78"/>
  <c r="H78"/>
  <c r="I78"/>
  <c r="J78"/>
  <c r="K78"/>
  <c r="L78"/>
  <c r="M78"/>
  <c r="N78"/>
  <c r="O78"/>
  <c r="P78"/>
  <c r="Q78"/>
  <c r="R78"/>
  <c r="S78"/>
  <c r="T78"/>
  <c r="U78"/>
  <c r="V78"/>
  <c r="W78"/>
  <c r="C79"/>
  <c r="D79"/>
  <c r="E79"/>
  <c r="F79"/>
  <c r="G79"/>
  <c r="H79"/>
  <c r="I79"/>
  <c r="J79"/>
  <c r="K79"/>
  <c r="L79"/>
  <c r="M79"/>
  <c r="N79"/>
  <c r="O79"/>
  <c r="P79"/>
  <c r="Q79"/>
  <c r="R79"/>
  <c r="S79"/>
  <c r="T79"/>
  <c r="U79"/>
  <c r="V79"/>
  <c r="W79"/>
  <c r="C80"/>
  <c r="D80"/>
  <c r="E80"/>
  <c r="F80"/>
  <c r="G80"/>
  <c r="H80"/>
  <c r="I80"/>
  <c r="J80"/>
  <c r="K80"/>
  <c r="L80"/>
  <c r="M80"/>
  <c r="N80"/>
  <c r="O80"/>
  <c r="P80"/>
  <c r="Q80"/>
  <c r="R80"/>
  <c r="S80"/>
  <c r="T80"/>
  <c r="U80"/>
  <c r="V80"/>
  <c r="W80"/>
  <c r="C81"/>
  <c r="D81"/>
  <c r="E81"/>
  <c r="F81"/>
  <c r="G81"/>
  <c r="H81"/>
  <c r="I81"/>
  <c r="J81"/>
  <c r="K81"/>
  <c r="L81"/>
  <c r="M81"/>
  <c r="N81"/>
  <c r="O81"/>
  <c r="P81"/>
  <c r="Q81"/>
  <c r="R81"/>
  <c r="S81"/>
  <c r="T81"/>
  <c r="U81"/>
  <c r="V81"/>
  <c r="W81"/>
  <c r="C82"/>
  <c r="D82"/>
  <c r="E82"/>
  <c r="F82"/>
  <c r="G82"/>
  <c r="H82"/>
  <c r="I82"/>
  <c r="J82"/>
  <c r="K82"/>
  <c r="L82"/>
  <c r="M82"/>
  <c r="N82"/>
  <c r="O82"/>
  <c r="P82"/>
  <c r="Q82"/>
  <c r="R82"/>
  <c r="S82"/>
  <c r="T82"/>
  <c r="U82"/>
  <c r="V82"/>
  <c r="W82"/>
  <c r="C83"/>
  <c r="D83"/>
  <c r="E83"/>
  <c r="F83"/>
  <c r="G83"/>
  <c r="H83"/>
  <c r="I83"/>
  <c r="J83"/>
  <c r="K83"/>
  <c r="L83"/>
  <c r="M83"/>
  <c r="N83"/>
  <c r="O83"/>
  <c r="P83"/>
  <c r="Q83"/>
  <c r="R83"/>
  <c r="S83"/>
  <c r="T83"/>
  <c r="U83"/>
  <c r="V83"/>
  <c r="W83"/>
  <c r="C84"/>
  <c r="D84"/>
  <c r="E84"/>
  <c r="F84"/>
  <c r="G84"/>
  <c r="H84"/>
  <c r="I84"/>
  <c r="J84"/>
  <c r="K84"/>
  <c r="L84"/>
  <c r="M84"/>
  <c r="N84"/>
  <c r="O84"/>
  <c r="P84"/>
  <c r="Q84"/>
  <c r="R84"/>
  <c r="S84"/>
  <c r="T84"/>
  <c r="U84"/>
  <c r="V84"/>
  <c r="W84"/>
  <c r="C85"/>
  <c r="D85"/>
  <c r="E85"/>
  <c r="F85"/>
  <c r="G85"/>
  <c r="H85"/>
  <c r="I85"/>
  <c r="J85"/>
  <c r="K85"/>
  <c r="L85"/>
  <c r="M85"/>
  <c r="N85"/>
  <c r="O85"/>
  <c r="P85"/>
  <c r="Q85"/>
  <c r="R85"/>
  <c r="S85"/>
  <c r="T85"/>
  <c r="U85"/>
  <c r="V85"/>
  <c r="W85"/>
  <c r="C86"/>
  <c r="D86"/>
  <c r="E86"/>
  <c r="F86"/>
  <c r="G86"/>
  <c r="H86"/>
  <c r="I86"/>
  <c r="J86"/>
  <c r="K86"/>
  <c r="L86"/>
  <c r="M86"/>
  <c r="N86"/>
  <c r="O86"/>
  <c r="P86"/>
  <c r="Q86"/>
  <c r="R86"/>
  <c r="S86"/>
  <c r="T86"/>
  <c r="U86"/>
  <c r="V86"/>
  <c r="W86"/>
  <c r="C87"/>
  <c r="D87"/>
  <c r="E87"/>
  <c r="F87"/>
  <c r="G87"/>
  <c r="H87"/>
  <c r="I87"/>
  <c r="J87"/>
  <c r="K87"/>
  <c r="L87"/>
  <c r="M87"/>
  <c r="N87"/>
  <c r="O87"/>
  <c r="P87"/>
  <c r="Q87"/>
  <c r="R87"/>
  <c r="S87"/>
  <c r="T87"/>
  <c r="U87"/>
  <c r="V87"/>
  <c r="W87"/>
  <c r="C88"/>
  <c r="D88"/>
  <c r="E88"/>
  <c r="F88"/>
  <c r="G88"/>
  <c r="H88"/>
  <c r="I88"/>
  <c r="J88"/>
  <c r="K88"/>
  <c r="L88"/>
  <c r="M88"/>
  <c r="N88"/>
  <c r="O88"/>
  <c r="P88"/>
  <c r="Q88"/>
  <c r="R88"/>
  <c r="S88"/>
  <c r="T88"/>
  <c r="U88"/>
  <c r="V88"/>
  <c r="W88"/>
  <c r="C89"/>
  <c r="D89"/>
  <c r="E89"/>
  <c r="F89"/>
  <c r="G89"/>
  <c r="H89"/>
  <c r="I89"/>
  <c r="J89"/>
  <c r="K89"/>
  <c r="L89"/>
  <c r="M89"/>
  <c r="N89"/>
  <c r="O89"/>
  <c r="P89"/>
  <c r="Q89"/>
  <c r="R89"/>
  <c r="S89"/>
  <c r="T89"/>
  <c r="U89"/>
  <c r="V89"/>
  <c r="W89"/>
  <c r="C90"/>
  <c r="D90"/>
  <c r="E90"/>
  <c r="F90"/>
  <c r="G90"/>
  <c r="H90"/>
  <c r="I90"/>
  <c r="J90"/>
  <c r="K90"/>
  <c r="L90"/>
  <c r="M90"/>
  <c r="N90"/>
  <c r="O90"/>
  <c r="P90"/>
  <c r="Q90"/>
  <c r="R90"/>
  <c r="S90"/>
  <c r="T90"/>
  <c r="U90"/>
  <c r="V90"/>
  <c r="W90"/>
  <c r="C91"/>
  <c r="D91"/>
  <c r="E91"/>
  <c r="F91"/>
  <c r="G91"/>
  <c r="H91"/>
  <c r="I91"/>
  <c r="J91"/>
  <c r="K91"/>
  <c r="L91"/>
  <c r="M91"/>
  <c r="N91"/>
  <c r="O91"/>
  <c r="P91"/>
  <c r="Q91"/>
  <c r="R91"/>
  <c r="S91"/>
  <c r="T91"/>
  <c r="U91"/>
  <c r="V91"/>
  <c r="W91"/>
  <c r="C92"/>
  <c r="D92"/>
  <c r="E92"/>
  <c r="F92"/>
  <c r="G92"/>
  <c r="H92"/>
  <c r="I92"/>
  <c r="J92"/>
  <c r="K92"/>
  <c r="L92"/>
  <c r="M92"/>
  <c r="N92"/>
  <c r="O92"/>
  <c r="P92"/>
  <c r="Q92"/>
  <c r="R92"/>
  <c r="S92"/>
  <c r="T92"/>
  <c r="U92"/>
  <c r="V92"/>
  <c r="W92"/>
  <c r="C93"/>
  <c r="D93"/>
  <c r="E93"/>
  <c r="F93"/>
  <c r="G93"/>
  <c r="H93"/>
  <c r="I93"/>
  <c r="J93"/>
  <c r="K93"/>
  <c r="L93"/>
  <c r="M93"/>
  <c r="N93"/>
  <c r="O93"/>
  <c r="P93"/>
  <c r="Q93"/>
  <c r="R93"/>
  <c r="S93"/>
  <c r="T93"/>
  <c r="U93"/>
  <c r="V93"/>
  <c r="W93"/>
  <c r="C94"/>
  <c r="D94"/>
  <c r="E94"/>
  <c r="F94"/>
  <c r="G94"/>
  <c r="H94"/>
  <c r="I94"/>
  <c r="J94"/>
  <c r="K94"/>
  <c r="L94"/>
  <c r="M94"/>
  <c r="N94"/>
  <c r="O94"/>
  <c r="P94"/>
  <c r="Q94"/>
  <c r="R94"/>
  <c r="S94"/>
  <c r="T94"/>
  <c r="U94"/>
  <c r="V94"/>
  <c r="W94"/>
  <c r="C95"/>
  <c r="D95"/>
  <c r="E95"/>
  <c r="F95"/>
  <c r="G95"/>
  <c r="H95"/>
  <c r="I95"/>
  <c r="J95"/>
  <c r="K95"/>
  <c r="L95"/>
  <c r="M95"/>
  <c r="N95"/>
  <c r="O95"/>
  <c r="P95"/>
  <c r="Q95"/>
  <c r="R95"/>
  <c r="S95"/>
  <c r="T95"/>
  <c r="U95"/>
  <c r="V95"/>
  <c r="W95"/>
  <c r="C96"/>
  <c r="D96"/>
  <c r="E96"/>
  <c r="F96"/>
  <c r="G96"/>
  <c r="H96"/>
  <c r="I96"/>
  <c r="J96"/>
  <c r="K96"/>
  <c r="L96"/>
  <c r="M96"/>
  <c r="N96"/>
  <c r="O96"/>
  <c r="P96"/>
  <c r="Q96"/>
  <c r="R96"/>
  <c r="S96"/>
  <c r="T96"/>
  <c r="U96"/>
  <c r="V96"/>
  <c r="W96"/>
  <c r="C97"/>
  <c r="D97"/>
  <c r="E97"/>
  <c r="F97"/>
  <c r="G97"/>
  <c r="H97"/>
  <c r="I97"/>
  <c r="J97"/>
  <c r="K97"/>
  <c r="L97"/>
  <c r="M97"/>
  <c r="N97"/>
  <c r="O97"/>
  <c r="P97"/>
  <c r="Q97"/>
  <c r="R97"/>
  <c r="S97"/>
  <c r="T97"/>
  <c r="U97"/>
  <c r="V97"/>
  <c r="W97"/>
  <c r="C98"/>
  <c r="D98"/>
  <c r="E98"/>
  <c r="F98"/>
  <c r="G98"/>
  <c r="H98"/>
  <c r="I98"/>
  <c r="J98"/>
  <c r="K98"/>
  <c r="L98"/>
  <c r="M98"/>
  <c r="N98"/>
  <c r="O98"/>
  <c r="P98"/>
  <c r="Q98"/>
  <c r="R98"/>
  <c r="S98"/>
  <c r="T98"/>
  <c r="U98"/>
  <c r="V98"/>
  <c r="W98"/>
  <c r="C99"/>
  <c r="D99"/>
  <c r="E99"/>
  <c r="F99"/>
  <c r="G99"/>
  <c r="H99"/>
  <c r="I99"/>
  <c r="J99"/>
  <c r="K99"/>
  <c r="L99"/>
  <c r="M99"/>
  <c r="N99"/>
  <c r="O99"/>
  <c r="P99"/>
  <c r="Q99"/>
  <c r="R99"/>
  <c r="S99"/>
  <c r="T99"/>
  <c r="U99"/>
  <c r="V99"/>
  <c r="W99"/>
  <c r="C100"/>
  <c r="D100"/>
  <c r="E100"/>
  <c r="F100"/>
  <c r="G100"/>
  <c r="H100"/>
  <c r="I100"/>
  <c r="J100"/>
  <c r="K100"/>
  <c r="L100"/>
  <c r="M100"/>
  <c r="N100"/>
  <c r="O100"/>
  <c r="P100"/>
  <c r="Q100"/>
  <c r="R100"/>
  <c r="S100"/>
  <c r="T100"/>
  <c r="U100"/>
  <c r="V100"/>
  <c r="W100"/>
  <c r="C101"/>
  <c r="D101"/>
  <c r="E101"/>
  <c r="F101"/>
  <c r="G101"/>
  <c r="H101"/>
  <c r="I101"/>
  <c r="J101"/>
  <c r="K101"/>
  <c r="L101"/>
  <c r="M101"/>
  <c r="N101"/>
  <c r="O101"/>
  <c r="P101"/>
  <c r="Q101"/>
  <c r="R101"/>
  <c r="S101"/>
  <c r="T101"/>
  <c r="U101"/>
  <c r="V101"/>
  <c r="W101"/>
  <c r="C102"/>
  <c r="D102"/>
  <c r="E102"/>
  <c r="F102"/>
  <c r="G102"/>
  <c r="H102"/>
  <c r="I102"/>
  <c r="J102"/>
  <c r="K102"/>
  <c r="L102"/>
  <c r="M102"/>
  <c r="N102"/>
  <c r="O102"/>
  <c r="P102"/>
  <c r="Q102"/>
  <c r="R102"/>
  <c r="S102"/>
  <c r="T102"/>
  <c r="U102"/>
  <c r="V102"/>
  <c r="W102"/>
  <c r="C103"/>
  <c r="D103"/>
  <c r="E103"/>
  <c r="F103"/>
  <c r="G103"/>
  <c r="H103"/>
  <c r="I103"/>
  <c r="J103"/>
  <c r="K103"/>
  <c r="L103"/>
  <c r="M103"/>
  <c r="N103"/>
  <c r="O103"/>
  <c r="P103"/>
  <c r="Q103"/>
  <c r="R103"/>
  <c r="S103"/>
  <c r="T103"/>
  <c r="U103"/>
  <c r="V103"/>
  <c r="W103"/>
  <c r="C104"/>
  <c r="D104"/>
  <c r="E104"/>
  <c r="F104"/>
  <c r="G104"/>
  <c r="H104"/>
  <c r="I104"/>
  <c r="J104"/>
  <c r="K104"/>
  <c r="L104"/>
  <c r="M104"/>
  <c r="N104"/>
  <c r="O104"/>
  <c r="P104"/>
  <c r="Q104"/>
  <c r="R104"/>
  <c r="S104"/>
  <c r="T104"/>
  <c r="U104"/>
  <c r="V104"/>
  <c r="W104"/>
  <c r="C105"/>
  <c r="D105"/>
  <c r="E105"/>
  <c r="F105"/>
  <c r="G105"/>
  <c r="H105"/>
  <c r="I105"/>
  <c r="J105"/>
  <c r="K105"/>
  <c r="L105"/>
  <c r="M105"/>
  <c r="N105"/>
  <c r="O105"/>
  <c r="P105"/>
  <c r="Q105"/>
  <c r="R105"/>
  <c r="S105"/>
  <c r="T105"/>
  <c r="U105"/>
  <c r="V105"/>
  <c r="W105"/>
  <c r="C106"/>
  <c r="D106"/>
  <c r="E106"/>
  <c r="F106"/>
  <c r="G106"/>
  <c r="H106"/>
  <c r="I106"/>
  <c r="J106"/>
  <c r="K106"/>
  <c r="L106"/>
  <c r="M106"/>
  <c r="N106"/>
  <c r="O106"/>
  <c r="P106"/>
  <c r="Q106"/>
  <c r="R106"/>
  <c r="S106"/>
  <c r="T106"/>
  <c r="U106"/>
  <c r="V106"/>
  <c r="W106"/>
  <c r="C107"/>
  <c r="D107"/>
  <c r="E107"/>
  <c r="F107"/>
  <c r="G107"/>
  <c r="H107"/>
  <c r="I107"/>
  <c r="J107"/>
  <c r="K107"/>
  <c r="L107"/>
  <c r="M107"/>
  <c r="N107"/>
  <c r="O107"/>
  <c r="P107"/>
  <c r="Q107"/>
  <c r="R107"/>
  <c r="S107"/>
  <c r="T107"/>
  <c r="U107"/>
  <c r="V107"/>
  <c r="W107"/>
  <c r="C108"/>
  <c r="D108"/>
  <c r="E108"/>
  <c r="F108"/>
  <c r="G108"/>
  <c r="H108"/>
  <c r="I108"/>
  <c r="J108"/>
  <c r="K108"/>
  <c r="L108"/>
  <c r="M108"/>
  <c r="N108"/>
  <c r="O108"/>
  <c r="P108"/>
  <c r="Q108"/>
  <c r="R108"/>
  <c r="S108"/>
  <c r="T108"/>
  <c r="U108"/>
  <c r="V108"/>
  <c r="W108"/>
  <c r="C109"/>
  <c r="D109"/>
  <c r="E109"/>
  <c r="F109"/>
  <c r="G109"/>
  <c r="H109"/>
  <c r="I109"/>
  <c r="J109"/>
  <c r="K109"/>
  <c r="L109"/>
  <c r="M109"/>
  <c r="N109"/>
  <c r="O109"/>
  <c r="P109"/>
  <c r="Q109"/>
  <c r="R109"/>
  <c r="S109"/>
  <c r="T109"/>
  <c r="U109"/>
  <c r="V109"/>
  <c r="W109"/>
  <c r="C110"/>
  <c r="D110"/>
  <c r="E110"/>
  <c r="F110"/>
  <c r="G110"/>
  <c r="H110"/>
  <c r="I110"/>
  <c r="J110"/>
  <c r="K110"/>
  <c r="L110"/>
  <c r="M110"/>
  <c r="N110"/>
  <c r="O110"/>
  <c r="P110"/>
  <c r="Q110"/>
  <c r="R110"/>
  <c r="S110"/>
  <c r="T110"/>
  <c r="U110"/>
  <c r="V110"/>
  <c r="W110"/>
  <c r="C111"/>
  <c r="D111"/>
  <c r="E111"/>
  <c r="F111"/>
  <c r="G111"/>
  <c r="H111"/>
  <c r="I111"/>
  <c r="J111"/>
  <c r="K111"/>
  <c r="L111"/>
  <c r="M111"/>
  <c r="N111"/>
  <c r="O111"/>
  <c r="P111"/>
  <c r="Q111"/>
  <c r="R111"/>
  <c r="S111"/>
  <c r="T111"/>
  <c r="U111"/>
  <c r="V111"/>
  <c r="W111"/>
  <c r="C112"/>
  <c r="D112"/>
  <c r="E112"/>
  <c r="F112"/>
  <c r="G112"/>
  <c r="H112"/>
  <c r="I112"/>
  <c r="J112"/>
  <c r="K112"/>
  <c r="L112"/>
  <c r="M112"/>
  <c r="N112"/>
  <c r="O112"/>
  <c r="P112"/>
  <c r="Q112"/>
  <c r="R112"/>
  <c r="S112"/>
  <c r="T112"/>
  <c r="U112"/>
  <c r="V112"/>
  <c r="W112"/>
  <c r="C113"/>
  <c r="D113"/>
  <c r="E113"/>
  <c r="F113"/>
  <c r="G113"/>
  <c r="H113"/>
  <c r="I113"/>
  <c r="J113"/>
  <c r="K113"/>
  <c r="L113"/>
  <c r="M113"/>
  <c r="N113"/>
  <c r="O113"/>
  <c r="P113"/>
  <c r="Q113"/>
  <c r="R113"/>
  <c r="S113"/>
  <c r="T113"/>
  <c r="U113"/>
  <c r="V113"/>
  <c r="W113"/>
  <c r="C114"/>
  <c r="D114"/>
  <c r="E114"/>
  <c r="F114"/>
  <c r="G114"/>
  <c r="H114"/>
  <c r="I114"/>
  <c r="J114"/>
  <c r="K114"/>
  <c r="L114"/>
  <c r="M114"/>
  <c r="N114"/>
  <c r="O114"/>
  <c r="P114"/>
  <c r="Q114"/>
  <c r="R114"/>
  <c r="S114"/>
  <c r="T114"/>
  <c r="U114"/>
  <c r="V114"/>
  <c r="W114"/>
  <c r="C115"/>
  <c r="D115"/>
  <c r="E115"/>
  <c r="F115"/>
  <c r="G115"/>
  <c r="H115"/>
  <c r="I115"/>
  <c r="J115"/>
  <c r="K115"/>
  <c r="L115"/>
  <c r="M115"/>
  <c r="N115"/>
  <c r="O115"/>
  <c r="P115"/>
  <c r="Q115"/>
  <c r="R115"/>
  <c r="S115"/>
  <c r="T115"/>
  <c r="U115"/>
  <c r="V115"/>
  <c r="W115"/>
  <c r="C116"/>
  <c r="D116"/>
  <c r="E116"/>
  <c r="F116"/>
  <c r="G116"/>
  <c r="H116"/>
  <c r="I116"/>
  <c r="J116"/>
  <c r="K116"/>
  <c r="L116"/>
  <c r="M116"/>
  <c r="N116"/>
  <c r="O116"/>
  <c r="P116"/>
  <c r="Q116"/>
  <c r="R116"/>
  <c r="S116"/>
  <c r="T116"/>
  <c r="U116"/>
  <c r="V116"/>
  <c r="W116"/>
  <c r="C117"/>
  <c r="D117"/>
  <c r="E117"/>
  <c r="F117"/>
  <c r="G117"/>
  <c r="H117"/>
  <c r="I117"/>
  <c r="J117"/>
  <c r="K117"/>
  <c r="L117"/>
  <c r="M117"/>
  <c r="N117"/>
  <c r="O117"/>
  <c r="P117"/>
  <c r="Q117"/>
  <c r="R117"/>
  <c r="S117"/>
  <c r="T117"/>
  <c r="U117"/>
  <c r="V117"/>
  <c r="W117"/>
  <c r="C118"/>
  <c r="D118"/>
  <c r="E118"/>
  <c r="F118"/>
  <c r="G118"/>
  <c r="H118"/>
  <c r="I118"/>
  <c r="J118"/>
  <c r="K118"/>
  <c r="L118"/>
  <c r="M118"/>
  <c r="N118"/>
  <c r="O118"/>
  <c r="P118"/>
  <c r="Q118"/>
  <c r="R118"/>
  <c r="S118"/>
  <c r="T118"/>
  <c r="U118"/>
  <c r="V118"/>
  <c r="W118"/>
  <c r="C119"/>
  <c r="D119"/>
  <c r="E119"/>
  <c r="F119"/>
  <c r="G119"/>
  <c r="H119"/>
  <c r="I119"/>
  <c r="J119"/>
  <c r="K119"/>
  <c r="L119"/>
  <c r="M119"/>
  <c r="N119"/>
  <c r="O119"/>
  <c r="P119"/>
  <c r="Q119"/>
  <c r="R119"/>
  <c r="S119"/>
  <c r="T119"/>
  <c r="U119"/>
  <c r="V119"/>
  <c r="W119"/>
  <c r="C120"/>
  <c r="D120"/>
  <c r="E120"/>
  <c r="F120"/>
  <c r="G120"/>
  <c r="H120"/>
  <c r="I120"/>
  <c r="J120"/>
  <c r="K120"/>
  <c r="L120"/>
  <c r="M120"/>
  <c r="N120"/>
  <c r="O120"/>
  <c r="P120"/>
  <c r="Q120"/>
  <c r="R120"/>
  <c r="S120"/>
  <c r="T120"/>
  <c r="U120"/>
  <c r="V120"/>
  <c r="W120"/>
  <c r="C121"/>
  <c r="D121"/>
  <c r="E121"/>
  <c r="F121"/>
  <c r="G121"/>
  <c r="H121"/>
  <c r="I121"/>
  <c r="J121"/>
  <c r="K121"/>
  <c r="L121"/>
  <c r="M121"/>
  <c r="N121"/>
  <c r="O121"/>
  <c r="P121"/>
  <c r="Q121"/>
  <c r="R121"/>
  <c r="S121"/>
  <c r="T121"/>
  <c r="U121"/>
  <c r="V121"/>
  <c r="W121"/>
  <c r="C122"/>
  <c r="D122"/>
  <c r="E122"/>
  <c r="F122"/>
  <c r="G122"/>
  <c r="H122"/>
  <c r="I122"/>
  <c r="J122"/>
  <c r="K122"/>
  <c r="L122"/>
  <c r="M122"/>
  <c r="N122"/>
  <c r="O122"/>
  <c r="P122"/>
  <c r="Q122"/>
  <c r="R122"/>
  <c r="S122"/>
  <c r="T122"/>
  <c r="U122"/>
  <c r="V122"/>
  <c r="W122"/>
  <c r="C123"/>
  <c r="D123"/>
  <c r="E123"/>
  <c r="F123"/>
  <c r="G123"/>
  <c r="H123"/>
  <c r="I123"/>
  <c r="J123"/>
  <c r="K123"/>
  <c r="L123"/>
  <c r="M123"/>
  <c r="N123"/>
  <c r="O123"/>
  <c r="P123"/>
  <c r="Q123"/>
  <c r="R123"/>
  <c r="S123"/>
  <c r="T123"/>
  <c r="U123"/>
  <c r="V123"/>
  <c r="W123"/>
  <c r="C124"/>
  <c r="D124"/>
  <c r="E124"/>
  <c r="F124"/>
  <c r="G124"/>
  <c r="H124"/>
  <c r="I124"/>
  <c r="J124"/>
  <c r="K124"/>
  <c r="L124"/>
  <c r="M124"/>
  <c r="N124"/>
  <c r="O124"/>
  <c r="P124"/>
  <c r="Q124"/>
  <c r="R124"/>
  <c r="S124"/>
  <c r="T124"/>
  <c r="U124"/>
  <c r="V124"/>
  <c r="W124"/>
  <c r="C125"/>
  <c r="D125"/>
  <c r="E125"/>
  <c r="F125"/>
  <c r="G125"/>
  <c r="H125"/>
  <c r="I125"/>
  <c r="J125"/>
  <c r="K125"/>
  <c r="L125"/>
  <c r="M125"/>
  <c r="N125"/>
  <c r="O125"/>
  <c r="P125"/>
  <c r="Q125"/>
  <c r="R125"/>
  <c r="S125"/>
  <c r="T125"/>
  <c r="U125"/>
  <c r="V125"/>
  <c r="W125"/>
  <c r="C126"/>
  <c r="D126"/>
  <c r="E126"/>
  <c r="F126"/>
  <c r="G126"/>
  <c r="H126"/>
  <c r="I126"/>
  <c r="J126"/>
  <c r="K126"/>
  <c r="L126"/>
  <c r="M126"/>
  <c r="N126"/>
  <c r="O126"/>
  <c r="P126"/>
  <c r="Q126"/>
  <c r="R126"/>
  <c r="S126"/>
  <c r="T126"/>
  <c r="U126"/>
  <c r="V126"/>
  <c r="W126"/>
  <c r="C127"/>
  <c r="D127"/>
  <c r="E127"/>
  <c r="F127"/>
  <c r="G127"/>
  <c r="H127"/>
  <c r="I127"/>
  <c r="J127"/>
  <c r="K127"/>
  <c r="L127"/>
  <c r="M127"/>
  <c r="N127"/>
  <c r="O127"/>
  <c r="P127"/>
  <c r="Q127"/>
  <c r="R127"/>
  <c r="S127"/>
  <c r="T127"/>
  <c r="U127"/>
  <c r="V127"/>
  <c r="W127"/>
  <c r="C128"/>
  <c r="D128"/>
  <c r="E128"/>
  <c r="F128"/>
  <c r="G128"/>
  <c r="H128"/>
  <c r="I128"/>
  <c r="J128"/>
  <c r="K128"/>
  <c r="L128"/>
  <c r="M128"/>
  <c r="N128"/>
  <c r="O128"/>
  <c r="P128"/>
  <c r="Q128"/>
  <c r="R128"/>
  <c r="S128"/>
  <c r="T128"/>
  <c r="U128"/>
  <c r="V128"/>
  <c r="W128"/>
  <c r="C129"/>
  <c r="D129"/>
  <c r="E129"/>
  <c r="F129"/>
  <c r="G129"/>
  <c r="H129"/>
  <c r="I129"/>
  <c r="J129"/>
  <c r="K129"/>
  <c r="L129"/>
  <c r="M129"/>
  <c r="N129"/>
  <c r="O129"/>
  <c r="P129"/>
  <c r="Q129"/>
  <c r="R129"/>
  <c r="S129"/>
  <c r="T129"/>
  <c r="U129"/>
  <c r="V129"/>
  <c r="W129"/>
  <c r="C130"/>
  <c r="D130"/>
  <c r="E130"/>
  <c r="F130"/>
  <c r="G130"/>
  <c r="H130"/>
  <c r="I130"/>
  <c r="J130"/>
  <c r="K130"/>
  <c r="L130"/>
  <c r="M130"/>
  <c r="N130"/>
  <c r="O130"/>
  <c r="P130"/>
  <c r="Q130"/>
  <c r="R130"/>
  <c r="S130"/>
  <c r="T130"/>
  <c r="U130"/>
  <c r="V130"/>
  <c r="W130"/>
  <c r="C131"/>
  <c r="D131"/>
  <c r="E131"/>
  <c r="F131"/>
  <c r="G131"/>
  <c r="H131"/>
  <c r="I131"/>
  <c r="J131"/>
  <c r="K131"/>
  <c r="L131"/>
  <c r="M131"/>
  <c r="N131"/>
  <c r="O131"/>
  <c r="P131"/>
  <c r="Q131"/>
  <c r="R131"/>
  <c r="S131"/>
  <c r="T131"/>
  <c r="U131"/>
  <c r="V131"/>
  <c r="W131"/>
  <c r="C132"/>
  <c r="D132"/>
  <c r="E132"/>
  <c r="F132"/>
  <c r="G132"/>
  <c r="H132"/>
  <c r="I132"/>
  <c r="J132"/>
  <c r="K132"/>
  <c r="L132"/>
  <c r="M132"/>
  <c r="N132"/>
  <c r="O132"/>
  <c r="P132"/>
  <c r="Q132"/>
  <c r="R132"/>
  <c r="S132"/>
  <c r="T132"/>
  <c r="U132"/>
  <c r="V132"/>
  <c r="W132"/>
  <c r="C133"/>
  <c r="D133"/>
  <c r="E133"/>
  <c r="F133"/>
  <c r="G133"/>
  <c r="H133"/>
  <c r="I133"/>
  <c r="J133"/>
  <c r="K133"/>
  <c r="L133"/>
  <c r="M133"/>
  <c r="N133"/>
  <c r="O133"/>
  <c r="P133"/>
  <c r="Q133"/>
  <c r="R133"/>
  <c r="S133"/>
  <c r="T133"/>
  <c r="U133"/>
  <c r="V133"/>
  <c r="W133"/>
  <c r="C134"/>
  <c r="D134"/>
  <c r="E134"/>
  <c r="F134"/>
  <c r="G134"/>
  <c r="H134"/>
  <c r="I134"/>
  <c r="J134"/>
  <c r="K134"/>
  <c r="L134"/>
  <c r="M134"/>
  <c r="N134"/>
  <c r="O134"/>
  <c r="P134"/>
  <c r="Q134"/>
  <c r="R134"/>
  <c r="S134"/>
  <c r="T134"/>
  <c r="U134"/>
  <c r="V134"/>
  <c r="W134"/>
  <c r="C135"/>
  <c r="D135"/>
  <c r="E135"/>
  <c r="F135"/>
  <c r="G135"/>
  <c r="H135"/>
  <c r="I135"/>
  <c r="J135"/>
  <c r="K135"/>
  <c r="L135"/>
  <c r="M135"/>
  <c r="N135"/>
  <c r="O135"/>
  <c r="P135"/>
  <c r="Q135"/>
  <c r="R135"/>
  <c r="S135"/>
  <c r="T135"/>
  <c r="U135"/>
  <c r="V135"/>
  <c r="W135"/>
  <c r="C136"/>
  <c r="D136"/>
  <c r="E136"/>
  <c r="F136"/>
  <c r="G136"/>
  <c r="H136"/>
  <c r="I136"/>
  <c r="J136"/>
  <c r="K136"/>
  <c r="L136"/>
  <c r="M136"/>
  <c r="N136"/>
  <c r="O136"/>
  <c r="P136"/>
  <c r="Q136"/>
  <c r="R136"/>
  <c r="S136"/>
  <c r="T136"/>
  <c r="U136"/>
  <c r="V136"/>
  <c r="W136"/>
  <c r="C137"/>
  <c r="D137"/>
  <c r="E137"/>
  <c r="F137"/>
  <c r="G137"/>
  <c r="H137"/>
  <c r="I137"/>
  <c r="J137"/>
  <c r="K137"/>
  <c r="L137"/>
  <c r="M137"/>
  <c r="N137"/>
  <c r="O137"/>
  <c r="P137"/>
  <c r="Q137"/>
  <c r="R137"/>
  <c r="S137"/>
  <c r="T137"/>
  <c r="U137"/>
  <c r="V137"/>
  <c r="W137"/>
  <c r="C138"/>
  <c r="D138"/>
  <c r="E138"/>
  <c r="F138"/>
  <c r="G138"/>
  <c r="H138"/>
  <c r="I138"/>
  <c r="J138"/>
  <c r="K138"/>
  <c r="L138"/>
  <c r="M138"/>
  <c r="N138"/>
  <c r="O138"/>
  <c r="P138"/>
  <c r="Q138"/>
  <c r="R138"/>
  <c r="S138"/>
  <c r="T138"/>
  <c r="U138"/>
  <c r="V138"/>
  <c r="W138"/>
  <c r="C139"/>
  <c r="D139"/>
  <c r="E139"/>
  <c r="F139"/>
  <c r="G139"/>
  <c r="H139"/>
  <c r="I139"/>
  <c r="J139"/>
  <c r="K139"/>
  <c r="L139"/>
  <c r="M139"/>
  <c r="N139"/>
  <c r="O139"/>
  <c r="P139"/>
  <c r="Q139"/>
  <c r="R139"/>
  <c r="S139"/>
  <c r="T139"/>
  <c r="U139"/>
  <c r="V139"/>
  <c r="W139"/>
  <c r="C140"/>
  <c r="D140"/>
  <c r="E140"/>
  <c r="F140"/>
  <c r="G140"/>
  <c r="H140"/>
  <c r="I140"/>
  <c r="J140"/>
  <c r="K140"/>
  <c r="L140"/>
  <c r="M140"/>
  <c r="N140"/>
  <c r="O140"/>
  <c r="P140"/>
  <c r="Q140"/>
  <c r="R140"/>
  <c r="S140"/>
  <c r="T140"/>
  <c r="U140"/>
  <c r="V140"/>
  <c r="W140"/>
  <c r="C141"/>
  <c r="D141"/>
  <c r="E141"/>
  <c r="F141"/>
  <c r="G141"/>
  <c r="H141"/>
  <c r="I141"/>
  <c r="J141"/>
  <c r="K141"/>
  <c r="L141"/>
  <c r="M141"/>
  <c r="N141"/>
  <c r="O141"/>
  <c r="P141"/>
  <c r="Q141"/>
  <c r="R141"/>
  <c r="S141"/>
  <c r="T141"/>
  <c r="U141"/>
  <c r="V141"/>
  <c r="W141"/>
  <c r="C142"/>
  <c r="D142"/>
  <c r="E142"/>
  <c r="F142"/>
  <c r="G142"/>
  <c r="H142"/>
  <c r="I142"/>
  <c r="J142"/>
  <c r="K142"/>
  <c r="L142"/>
  <c r="M142"/>
  <c r="N142"/>
  <c r="O142"/>
  <c r="P142"/>
  <c r="Q142"/>
  <c r="R142"/>
  <c r="S142"/>
  <c r="T142"/>
  <c r="U142"/>
  <c r="V142"/>
  <c r="W142"/>
  <c r="C143"/>
  <c r="D143"/>
  <c r="E143"/>
  <c r="F143"/>
  <c r="G143"/>
  <c r="H143"/>
  <c r="I143"/>
  <c r="J143"/>
  <c r="K143"/>
  <c r="L143"/>
  <c r="M143"/>
  <c r="N143"/>
  <c r="O143"/>
  <c r="P143"/>
  <c r="Q143"/>
  <c r="R143"/>
  <c r="S143"/>
  <c r="T143"/>
  <c r="U143"/>
  <c r="V143"/>
  <c r="W143"/>
  <c r="C144"/>
  <c r="D144"/>
  <c r="E144"/>
  <c r="F144"/>
  <c r="G144"/>
  <c r="H144"/>
  <c r="I144"/>
  <c r="J144"/>
  <c r="K144"/>
  <c r="L144"/>
  <c r="M144"/>
  <c r="N144"/>
  <c r="O144"/>
  <c r="P144"/>
  <c r="Q144"/>
  <c r="R144"/>
  <c r="S144"/>
  <c r="T144"/>
  <c r="U144"/>
  <c r="V144"/>
  <c r="W144"/>
  <c r="C145"/>
  <c r="D145"/>
  <c r="E145"/>
  <c r="F145"/>
  <c r="G145"/>
  <c r="H145"/>
  <c r="I145"/>
  <c r="J145"/>
  <c r="K145"/>
  <c r="L145"/>
  <c r="M145"/>
  <c r="N145"/>
  <c r="O145"/>
  <c r="P145"/>
  <c r="Q145"/>
  <c r="R145"/>
  <c r="S145"/>
  <c r="T145"/>
  <c r="U145"/>
  <c r="V145"/>
  <c r="W145"/>
  <c r="C146"/>
  <c r="D146"/>
  <c r="E146"/>
  <c r="F146"/>
  <c r="G146"/>
  <c r="H146"/>
  <c r="I146"/>
  <c r="J146"/>
  <c r="K146"/>
  <c r="L146"/>
  <c r="M146"/>
  <c r="N146"/>
  <c r="O146"/>
  <c r="P146"/>
  <c r="Q146"/>
  <c r="R146"/>
  <c r="S146"/>
  <c r="T146"/>
  <c r="U146"/>
  <c r="V146"/>
  <c r="W146"/>
  <c r="C147"/>
  <c r="D147"/>
  <c r="E147"/>
  <c r="F147"/>
  <c r="G147"/>
  <c r="H147"/>
  <c r="I147"/>
  <c r="J147"/>
  <c r="K147"/>
  <c r="L147"/>
  <c r="M147"/>
  <c r="N147"/>
  <c r="O147"/>
  <c r="P147"/>
  <c r="Q147"/>
  <c r="R147"/>
  <c r="S147"/>
  <c r="T147"/>
  <c r="U147"/>
  <c r="V147"/>
  <c r="W147"/>
  <c r="C148"/>
  <c r="D148"/>
  <c r="E148"/>
  <c r="F148"/>
  <c r="G148"/>
  <c r="H148"/>
  <c r="I148"/>
  <c r="J148"/>
  <c r="K148"/>
  <c r="L148"/>
  <c r="M148"/>
  <c r="N148"/>
  <c r="O148"/>
  <c r="P148"/>
  <c r="Q148"/>
  <c r="R148"/>
  <c r="S148"/>
  <c r="T148"/>
  <c r="U148"/>
  <c r="V148"/>
  <c r="W148"/>
  <c r="C149"/>
  <c r="D149"/>
  <c r="E149"/>
  <c r="F149"/>
  <c r="G149"/>
  <c r="H149"/>
  <c r="I149"/>
  <c r="J149"/>
  <c r="K149"/>
  <c r="L149"/>
  <c r="M149"/>
  <c r="N149"/>
  <c r="O149"/>
  <c r="P149"/>
  <c r="Q149"/>
  <c r="R149"/>
  <c r="S149"/>
  <c r="T149"/>
  <c r="U149"/>
  <c r="V149"/>
  <c r="W149"/>
  <c r="C150"/>
  <c r="D150"/>
  <c r="E150"/>
  <c r="F150"/>
  <c r="G150"/>
  <c r="H150"/>
  <c r="I150"/>
  <c r="J150"/>
  <c r="K150"/>
  <c r="L150"/>
  <c r="M150"/>
  <c r="N150"/>
  <c r="O150"/>
  <c r="P150"/>
  <c r="Q150"/>
  <c r="R150"/>
  <c r="S150"/>
  <c r="T150"/>
  <c r="U150"/>
  <c r="V150"/>
  <c r="W150"/>
  <c r="C151"/>
  <c r="D151"/>
  <c r="E151"/>
  <c r="F151"/>
  <c r="G151"/>
  <c r="H151"/>
  <c r="I151"/>
  <c r="J151"/>
  <c r="K151"/>
  <c r="L151"/>
  <c r="M151"/>
  <c r="N151"/>
  <c r="O151"/>
  <c r="P151"/>
  <c r="Q151"/>
  <c r="R151"/>
  <c r="S151"/>
  <c r="T151"/>
  <c r="U151"/>
  <c r="V151"/>
  <c r="W151"/>
  <c r="C152"/>
  <c r="D152"/>
  <c r="E152"/>
  <c r="F152"/>
  <c r="G152"/>
  <c r="H152"/>
  <c r="I152"/>
  <c r="J152"/>
  <c r="K152"/>
  <c r="L152"/>
  <c r="M152"/>
  <c r="N152"/>
  <c r="O152"/>
  <c r="P152"/>
  <c r="Q152"/>
  <c r="R152"/>
  <c r="S152"/>
  <c r="T152"/>
  <c r="U152"/>
  <c r="V152"/>
  <c r="W152"/>
  <c r="C153"/>
  <c r="D153"/>
  <c r="E153"/>
  <c r="F153"/>
  <c r="G153"/>
  <c r="H153"/>
  <c r="I153"/>
  <c r="J153"/>
  <c r="K153"/>
  <c r="L153"/>
  <c r="M153"/>
  <c r="N153"/>
  <c r="O153"/>
  <c r="P153"/>
  <c r="Q153"/>
  <c r="R153"/>
  <c r="S153"/>
  <c r="T153"/>
  <c r="U153"/>
  <c r="V153"/>
  <c r="W153"/>
  <c r="C154"/>
  <c r="D154"/>
  <c r="E154"/>
  <c r="F154"/>
  <c r="G154"/>
  <c r="H154"/>
  <c r="I154"/>
  <c r="J154"/>
  <c r="K154"/>
  <c r="L154"/>
  <c r="M154"/>
  <c r="N154"/>
  <c r="O154"/>
  <c r="P154"/>
  <c r="Q154"/>
  <c r="R154"/>
  <c r="S154"/>
  <c r="T154"/>
  <c r="U154"/>
  <c r="V154"/>
  <c r="W154"/>
  <c r="C155"/>
  <c r="D155"/>
  <c r="E155"/>
  <c r="F155"/>
  <c r="G155"/>
  <c r="H155"/>
  <c r="I155"/>
  <c r="J155"/>
  <c r="K155"/>
  <c r="L155"/>
  <c r="M155"/>
  <c r="N155"/>
  <c r="O155"/>
  <c r="P155"/>
  <c r="Q155"/>
  <c r="R155"/>
  <c r="S155"/>
  <c r="T155"/>
  <c r="U155"/>
  <c r="V155"/>
  <c r="W155"/>
  <c r="C156"/>
  <c r="D156"/>
  <c r="E156"/>
  <c r="F156"/>
  <c r="G156"/>
  <c r="H156"/>
  <c r="I156"/>
  <c r="J156"/>
  <c r="K156"/>
  <c r="L156"/>
  <c r="M156"/>
  <c r="N156"/>
  <c r="O156"/>
  <c r="P156"/>
  <c r="Q156"/>
  <c r="R156"/>
  <c r="S156"/>
  <c r="T156"/>
  <c r="U156"/>
  <c r="V156"/>
  <c r="W156"/>
  <c r="C157"/>
  <c r="D157"/>
  <c r="E157"/>
  <c r="F157"/>
  <c r="G157"/>
  <c r="H157"/>
  <c r="I157"/>
  <c r="J157"/>
  <c r="K157"/>
  <c r="L157"/>
  <c r="M157"/>
  <c r="N157"/>
  <c r="O157"/>
  <c r="P157"/>
  <c r="Q157"/>
  <c r="R157"/>
  <c r="S157"/>
  <c r="T157"/>
  <c r="U157"/>
  <c r="V157"/>
  <c r="W157"/>
  <c r="C158"/>
  <c r="D158"/>
  <c r="E158"/>
  <c r="F158"/>
  <c r="G158"/>
  <c r="H158"/>
  <c r="I158"/>
  <c r="J158"/>
  <c r="K158"/>
  <c r="L158"/>
  <c r="M158"/>
  <c r="N158"/>
  <c r="O158"/>
  <c r="P158"/>
  <c r="Q158"/>
  <c r="R158"/>
  <c r="S158"/>
  <c r="T158"/>
  <c r="U158"/>
  <c r="V158"/>
  <c r="W158"/>
  <c r="C159"/>
  <c r="D159"/>
  <c r="E159"/>
  <c r="F159"/>
  <c r="G159"/>
  <c r="H159"/>
  <c r="I159"/>
  <c r="J159"/>
  <c r="K159"/>
  <c r="L159"/>
  <c r="M159"/>
  <c r="N159"/>
  <c r="O159"/>
  <c r="P159"/>
  <c r="Q159"/>
  <c r="R159"/>
  <c r="S159"/>
  <c r="T159"/>
  <c r="U159"/>
  <c r="V159"/>
  <c r="W159"/>
  <c r="C160"/>
  <c r="D160"/>
  <c r="E160"/>
  <c r="F160"/>
  <c r="G160"/>
  <c r="H160"/>
  <c r="I160"/>
  <c r="J160"/>
  <c r="K160"/>
  <c r="L160"/>
  <c r="M160"/>
  <c r="N160"/>
  <c r="O160"/>
  <c r="P160"/>
  <c r="Q160"/>
  <c r="R160"/>
  <c r="S160"/>
  <c r="T160"/>
  <c r="U160"/>
  <c r="V160"/>
  <c r="W160"/>
  <c r="C161"/>
  <c r="D161"/>
  <c r="E161"/>
  <c r="F161"/>
  <c r="G161"/>
  <c r="H161"/>
  <c r="I161"/>
  <c r="J161"/>
  <c r="K161"/>
  <c r="L161"/>
  <c r="M161"/>
  <c r="N161"/>
  <c r="O161"/>
  <c r="P161"/>
  <c r="Q161"/>
  <c r="R161"/>
  <c r="S161"/>
  <c r="T161"/>
  <c r="U161"/>
  <c r="V161"/>
  <c r="W161"/>
  <c r="C162"/>
  <c r="D162"/>
  <c r="E162"/>
  <c r="F162"/>
  <c r="G162"/>
  <c r="H162"/>
  <c r="I162"/>
  <c r="J162"/>
  <c r="K162"/>
  <c r="L162"/>
  <c r="M162"/>
  <c r="N162"/>
  <c r="O162"/>
  <c r="P162"/>
  <c r="Q162"/>
  <c r="R162"/>
  <c r="S162"/>
  <c r="T162"/>
  <c r="U162"/>
  <c r="V162"/>
  <c r="W162"/>
  <c r="C163"/>
  <c r="D163"/>
  <c r="E163"/>
  <c r="F163"/>
  <c r="G163"/>
  <c r="H163"/>
  <c r="I163"/>
  <c r="J163"/>
  <c r="K163"/>
  <c r="L163"/>
  <c r="M163"/>
  <c r="N163"/>
  <c r="O163"/>
  <c r="P163"/>
  <c r="Q163"/>
  <c r="R163"/>
  <c r="S163"/>
  <c r="T163"/>
  <c r="U163"/>
  <c r="V163"/>
  <c r="W163"/>
  <c r="C164"/>
  <c r="D164"/>
  <c r="E164"/>
  <c r="F164"/>
  <c r="G164"/>
  <c r="H164"/>
  <c r="I164"/>
  <c r="J164"/>
  <c r="K164"/>
  <c r="L164"/>
  <c r="M164"/>
  <c r="N164"/>
  <c r="O164"/>
  <c r="P164"/>
  <c r="Q164"/>
  <c r="R164"/>
  <c r="S164"/>
  <c r="T164"/>
  <c r="U164"/>
  <c r="V164"/>
  <c r="W164"/>
  <c r="C165"/>
  <c r="D165"/>
  <c r="E165"/>
  <c r="F165"/>
  <c r="G165"/>
  <c r="H165"/>
  <c r="I165"/>
  <c r="J165"/>
  <c r="K165"/>
  <c r="L165"/>
  <c r="M165"/>
  <c r="N165"/>
  <c r="O165"/>
  <c r="P165"/>
  <c r="Q165"/>
  <c r="R165"/>
  <c r="S165"/>
  <c r="T165"/>
  <c r="U165"/>
  <c r="V165"/>
  <c r="W165"/>
  <c r="C166"/>
  <c r="D166"/>
  <c r="E166"/>
  <c r="F166"/>
  <c r="G166"/>
  <c r="H166"/>
  <c r="I166"/>
  <c r="J166"/>
  <c r="K166"/>
  <c r="L166"/>
  <c r="M166"/>
  <c r="N166"/>
  <c r="O166"/>
  <c r="P166"/>
  <c r="Q166"/>
  <c r="R166"/>
  <c r="S166"/>
  <c r="T166"/>
  <c r="U166"/>
  <c r="V166"/>
  <c r="W166"/>
  <c r="C167"/>
  <c r="D167"/>
  <c r="E167"/>
  <c r="F167"/>
  <c r="G167"/>
  <c r="H167"/>
  <c r="I167"/>
  <c r="J167"/>
  <c r="K167"/>
  <c r="L167"/>
  <c r="M167"/>
  <c r="N167"/>
  <c r="O167"/>
  <c r="P167"/>
  <c r="Q167"/>
  <c r="R167"/>
  <c r="S167"/>
  <c r="T167"/>
  <c r="U167"/>
  <c r="V167"/>
  <c r="W167"/>
  <c r="C168"/>
  <c r="D168"/>
  <c r="E168"/>
  <c r="F168"/>
  <c r="G168"/>
  <c r="H168"/>
  <c r="I168"/>
  <c r="J168"/>
  <c r="K168"/>
  <c r="L168"/>
  <c r="M168"/>
  <c r="N168"/>
  <c r="O168"/>
  <c r="P168"/>
  <c r="Q168"/>
  <c r="R168"/>
  <c r="S168"/>
  <c r="T168"/>
  <c r="U168"/>
  <c r="V168"/>
  <c r="W168"/>
  <c r="C169"/>
  <c r="D169"/>
  <c r="E169"/>
  <c r="F169"/>
  <c r="G169"/>
  <c r="H169"/>
  <c r="I169"/>
  <c r="J169"/>
  <c r="K169"/>
  <c r="L169"/>
  <c r="M169"/>
  <c r="N169"/>
  <c r="O169"/>
  <c r="P169"/>
  <c r="Q169"/>
  <c r="R169"/>
  <c r="S169"/>
  <c r="T169"/>
  <c r="U169"/>
  <c r="V169"/>
  <c r="W169"/>
  <c r="C170"/>
  <c r="D170"/>
  <c r="E170"/>
  <c r="F170"/>
  <c r="G170"/>
  <c r="H170"/>
  <c r="I170"/>
  <c r="J170"/>
  <c r="K170"/>
  <c r="L170"/>
  <c r="M170"/>
  <c r="N170"/>
  <c r="O170"/>
  <c r="P170"/>
  <c r="Q170"/>
  <c r="R170"/>
  <c r="S170"/>
  <c r="T170"/>
  <c r="U170"/>
  <c r="V170"/>
  <c r="W170"/>
  <c r="C171"/>
  <c r="D171"/>
  <c r="E171"/>
  <c r="F171"/>
  <c r="G171"/>
  <c r="H171"/>
  <c r="I171"/>
  <c r="J171"/>
  <c r="K171"/>
  <c r="L171"/>
  <c r="M171"/>
  <c r="N171"/>
  <c r="O171"/>
  <c r="P171"/>
  <c r="Q171"/>
  <c r="R171"/>
  <c r="S171"/>
  <c r="T171"/>
  <c r="U171"/>
  <c r="V171"/>
  <c r="W171"/>
  <c r="C172"/>
  <c r="D172"/>
  <c r="E172"/>
  <c r="F172"/>
  <c r="G172"/>
  <c r="H172"/>
  <c r="I172"/>
  <c r="J172"/>
  <c r="K172"/>
  <c r="L172"/>
  <c r="M172"/>
  <c r="N172"/>
  <c r="O172"/>
  <c r="P172"/>
  <c r="Q172"/>
  <c r="R172"/>
  <c r="S172"/>
  <c r="T172"/>
  <c r="U172"/>
  <c r="V172"/>
  <c r="W172"/>
  <c r="C173"/>
  <c r="D173"/>
  <c r="E173"/>
  <c r="F173"/>
  <c r="G173"/>
  <c r="H173"/>
  <c r="I173"/>
  <c r="J173"/>
  <c r="K173"/>
  <c r="L173"/>
  <c r="M173"/>
  <c r="N173"/>
  <c r="O173"/>
  <c r="P173"/>
  <c r="Q173"/>
  <c r="R173"/>
  <c r="S173"/>
  <c r="T173"/>
  <c r="U173"/>
  <c r="V173"/>
  <c r="W173"/>
  <c r="C174"/>
  <c r="D174"/>
  <c r="E174"/>
  <c r="F174"/>
  <c r="G174"/>
  <c r="H174"/>
  <c r="I174"/>
  <c r="J174"/>
  <c r="K174"/>
  <c r="L174"/>
  <c r="M174"/>
  <c r="N174"/>
  <c r="O174"/>
  <c r="P174"/>
  <c r="Q174"/>
  <c r="R174"/>
  <c r="S174"/>
  <c r="T174"/>
  <c r="U174"/>
  <c r="V174"/>
  <c r="W174"/>
  <c r="C175"/>
  <c r="D175"/>
  <c r="E175"/>
  <c r="F175"/>
  <c r="G175"/>
  <c r="H175"/>
  <c r="I175"/>
  <c r="J175"/>
  <c r="K175"/>
  <c r="L175"/>
  <c r="M175"/>
  <c r="N175"/>
  <c r="O175"/>
  <c r="P175"/>
  <c r="Q175"/>
  <c r="R175"/>
  <c r="S175"/>
  <c r="T175"/>
  <c r="U175"/>
  <c r="V175"/>
  <c r="W175"/>
  <c r="C176"/>
  <c r="D176"/>
  <c r="E176"/>
  <c r="F176"/>
  <c r="G176"/>
  <c r="H176"/>
  <c r="I176"/>
  <c r="J176"/>
  <c r="K176"/>
  <c r="L176"/>
  <c r="M176"/>
  <c r="N176"/>
  <c r="O176"/>
  <c r="P176"/>
  <c r="Q176"/>
  <c r="R176"/>
  <c r="S176"/>
  <c r="T176"/>
  <c r="U176"/>
  <c r="V176"/>
  <c r="W176"/>
  <c r="C177"/>
  <c r="D177"/>
  <c r="E177"/>
  <c r="F177"/>
  <c r="G177"/>
  <c r="H177"/>
  <c r="I177"/>
  <c r="J177"/>
  <c r="K177"/>
  <c r="L177"/>
  <c r="M177"/>
  <c r="N177"/>
  <c r="O177"/>
  <c r="P177"/>
  <c r="Q177"/>
  <c r="R177"/>
  <c r="S177"/>
  <c r="T177"/>
  <c r="U177"/>
  <c r="V177"/>
  <c r="W177"/>
  <c r="C178"/>
  <c r="D178"/>
  <c r="E178"/>
  <c r="F178"/>
  <c r="G178"/>
  <c r="H178"/>
  <c r="I178"/>
  <c r="J178"/>
  <c r="K178"/>
  <c r="L178"/>
  <c r="M178"/>
  <c r="N178"/>
  <c r="O178"/>
  <c r="P178"/>
  <c r="Q178"/>
  <c r="R178"/>
  <c r="S178"/>
  <c r="T178"/>
  <c r="U178"/>
  <c r="V178"/>
  <c r="W178"/>
  <c r="C179"/>
  <c r="D179"/>
  <c r="E179"/>
  <c r="F179"/>
  <c r="G179"/>
  <c r="H179"/>
  <c r="I179"/>
  <c r="J179"/>
  <c r="K179"/>
  <c r="L179"/>
  <c r="M179"/>
  <c r="N179"/>
  <c r="O179"/>
  <c r="P179"/>
  <c r="Q179"/>
  <c r="R179"/>
  <c r="S179"/>
  <c r="T179"/>
  <c r="U179"/>
  <c r="V179"/>
  <c r="W179"/>
  <c r="C180"/>
  <c r="D180"/>
  <c r="E180"/>
  <c r="F180"/>
  <c r="G180"/>
  <c r="H180"/>
  <c r="I180"/>
  <c r="J180"/>
  <c r="K180"/>
  <c r="L180"/>
  <c r="M180"/>
  <c r="N180"/>
  <c r="O180"/>
  <c r="P180"/>
  <c r="Q180"/>
  <c r="R180"/>
  <c r="S180"/>
  <c r="T180"/>
  <c r="U180"/>
  <c r="V180"/>
  <c r="W180"/>
  <c r="C181"/>
  <c r="D181"/>
  <c r="E181"/>
  <c r="F181"/>
  <c r="G181"/>
  <c r="H181"/>
  <c r="I181"/>
  <c r="J181"/>
  <c r="K181"/>
  <c r="L181"/>
  <c r="M181"/>
  <c r="N181"/>
  <c r="O181"/>
  <c r="P181"/>
  <c r="Q181"/>
  <c r="R181"/>
  <c r="S181"/>
  <c r="T181"/>
  <c r="U181"/>
  <c r="V181"/>
  <c r="W181"/>
  <c r="C182"/>
  <c r="D182"/>
  <c r="E182"/>
  <c r="F182"/>
  <c r="G182"/>
  <c r="H182"/>
  <c r="I182"/>
  <c r="J182"/>
  <c r="K182"/>
  <c r="L182"/>
  <c r="M182"/>
  <c r="N182"/>
  <c r="O182"/>
  <c r="P182"/>
  <c r="Q182"/>
  <c r="R182"/>
  <c r="S182"/>
  <c r="T182"/>
  <c r="U182"/>
  <c r="V182"/>
  <c r="W182"/>
  <c r="C183"/>
  <c r="D183"/>
  <c r="E183"/>
  <c r="F183"/>
  <c r="G183"/>
  <c r="H183"/>
  <c r="I183"/>
  <c r="J183"/>
  <c r="K183"/>
  <c r="L183"/>
  <c r="M183"/>
  <c r="N183"/>
  <c r="O183"/>
  <c r="P183"/>
  <c r="Q183"/>
  <c r="R183"/>
  <c r="S183"/>
  <c r="T183"/>
  <c r="U183"/>
  <c r="V183"/>
  <c r="W183"/>
  <c r="C184"/>
  <c r="D184"/>
  <c r="E184"/>
  <c r="F184"/>
  <c r="G184"/>
  <c r="H184"/>
  <c r="I184"/>
  <c r="J184"/>
  <c r="K184"/>
  <c r="L184"/>
  <c r="M184"/>
  <c r="N184"/>
  <c r="O184"/>
  <c r="P184"/>
  <c r="Q184"/>
  <c r="R184"/>
  <c r="S184"/>
  <c r="T184"/>
  <c r="U184"/>
  <c r="V184"/>
  <c r="W184"/>
  <c r="C185"/>
  <c r="D185"/>
  <c r="E185"/>
  <c r="F185"/>
  <c r="G185"/>
  <c r="H185"/>
  <c r="I185"/>
  <c r="J185"/>
  <c r="K185"/>
  <c r="L185"/>
  <c r="M185"/>
  <c r="N185"/>
  <c r="O185"/>
  <c r="P185"/>
  <c r="Q185"/>
  <c r="R185"/>
  <c r="S185"/>
  <c r="T185"/>
  <c r="U185"/>
  <c r="V185"/>
  <c r="W185"/>
  <c r="C186"/>
  <c r="D186"/>
  <c r="E186"/>
  <c r="F186"/>
  <c r="G186"/>
  <c r="H186"/>
  <c r="I186"/>
  <c r="J186"/>
  <c r="K186"/>
  <c r="L186"/>
  <c r="M186"/>
  <c r="N186"/>
  <c r="O186"/>
  <c r="P186"/>
  <c r="Q186"/>
  <c r="R186"/>
  <c r="S186"/>
  <c r="T186"/>
  <c r="U186"/>
  <c r="V186"/>
  <c r="W186"/>
  <c r="C187"/>
  <c r="D187"/>
  <c r="E187"/>
  <c r="F187"/>
  <c r="G187"/>
  <c r="H187"/>
  <c r="I187"/>
  <c r="J187"/>
  <c r="K187"/>
  <c r="L187"/>
  <c r="M187"/>
  <c r="N187"/>
  <c r="O187"/>
  <c r="P187"/>
  <c r="Q187"/>
  <c r="R187"/>
  <c r="S187"/>
  <c r="T187"/>
  <c r="U187"/>
  <c r="V187"/>
  <c r="W187"/>
  <c r="C188"/>
  <c r="D188"/>
  <c r="E188"/>
  <c r="F188"/>
  <c r="G188"/>
  <c r="H188"/>
  <c r="I188"/>
  <c r="J188"/>
  <c r="K188"/>
  <c r="L188"/>
  <c r="M188"/>
  <c r="N188"/>
  <c r="O188"/>
  <c r="P188"/>
  <c r="Q188"/>
  <c r="R188"/>
  <c r="S188"/>
  <c r="T188"/>
  <c r="U188"/>
  <c r="V188"/>
  <c r="W188"/>
  <c r="C189"/>
  <c r="D189"/>
  <c r="E189"/>
  <c r="F189"/>
  <c r="G189"/>
  <c r="H189"/>
  <c r="I189"/>
  <c r="J189"/>
  <c r="K189"/>
  <c r="L189"/>
  <c r="M189"/>
  <c r="N189"/>
  <c r="O189"/>
  <c r="P189"/>
  <c r="Q189"/>
  <c r="R189"/>
  <c r="S189"/>
  <c r="T189"/>
  <c r="U189"/>
  <c r="V189"/>
  <c r="W189"/>
  <c r="C190"/>
  <c r="D190"/>
  <c r="E190"/>
  <c r="F190"/>
  <c r="G190"/>
  <c r="H190"/>
  <c r="I190"/>
  <c r="J190"/>
  <c r="K190"/>
  <c r="L190"/>
  <c r="M190"/>
  <c r="N190"/>
  <c r="O190"/>
  <c r="P190"/>
  <c r="Q190"/>
  <c r="R190"/>
  <c r="S190"/>
  <c r="T190"/>
  <c r="U190"/>
  <c r="V190"/>
  <c r="W190"/>
  <c r="C191"/>
  <c r="D191"/>
  <c r="E191"/>
  <c r="F191"/>
  <c r="G191"/>
  <c r="H191"/>
  <c r="I191"/>
  <c r="J191"/>
  <c r="K191"/>
  <c r="L191"/>
  <c r="M191"/>
  <c r="N191"/>
  <c r="O191"/>
  <c r="P191"/>
  <c r="Q191"/>
  <c r="R191"/>
  <c r="S191"/>
  <c r="T191"/>
  <c r="U191"/>
  <c r="V191"/>
  <c r="W191"/>
  <c r="C192"/>
  <c r="D192"/>
  <c r="E192"/>
  <c r="F192"/>
  <c r="G192"/>
  <c r="H192"/>
  <c r="I192"/>
  <c r="J192"/>
  <c r="K192"/>
  <c r="L192"/>
  <c r="M192"/>
  <c r="N192"/>
  <c r="O192"/>
  <c r="P192"/>
  <c r="Q192"/>
  <c r="R192"/>
  <c r="S192"/>
  <c r="T192"/>
  <c r="U192"/>
  <c r="V192"/>
  <c r="W192"/>
  <c r="C193"/>
  <c r="D193"/>
  <c r="E193"/>
  <c r="F193"/>
  <c r="G193"/>
  <c r="H193"/>
  <c r="I193"/>
  <c r="J193"/>
  <c r="K193"/>
  <c r="L193"/>
  <c r="M193"/>
  <c r="N193"/>
  <c r="O193"/>
  <c r="P193"/>
  <c r="Q193"/>
  <c r="R193"/>
  <c r="S193"/>
  <c r="T193"/>
  <c r="U193"/>
  <c r="V193"/>
  <c r="W193"/>
  <c r="C194"/>
  <c r="D194"/>
  <c r="E194"/>
  <c r="F194"/>
  <c r="G194"/>
  <c r="H194"/>
  <c r="I194"/>
  <c r="J194"/>
  <c r="K194"/>
  <c r="L194"/>
  <c r="M194"/>
  <c r="N194"/>
  <c r="O194"/>
  <c r="P194"/>
  <c r="Q194"/>
  <c r="R194"/>
  <c r="S194"/>
  <c r="T194"/>
  <c r="U194"/>
  <c r="V194"/>
  <c r="W194"/>
  <c r="C195"/>
  <c r="D195"/>
  <c r="E195"/>
  <c r="F195"/>
  <c r="G195"/>
  <c r="H195"/>
  <c r="I195"/>
  <c r="J195"/>
  <c r="K195"/>
  <c r="L195"/>
  <c r="M195"/>
  <c r="N195"/>
  <c r="O195"/>
  <c r="P195"/>
  <c r="Q195"/>
  <c r="R195"/>
  <c r="S195"/>
  <c r="T195"/>
  <c r="U195"/>
  <c r="V195"/>
  <c r="W195"/>
  <c r="C196"/>
  <c r="D196"/>
  <c r="E196"/>
  <c r="F196"/>
  <c r="G196"/>
  <c r="H196"/>
  <c r="I196"/>
  <c r="J196"/>
  <c r="K196"/>
  <c r="L196"/>
  <c r="M196"/>
  <c r="N196"/>
  <c r="O196"/>
  <c r="P196"/>
  <c r="Q196"/>
  <c r="R196"/>
  <c r="S196"/>
  <c r="T196"/>
  <c r="U196"/>
  <c r="V196"/>
  <c r="W196"/>
  <c r="C197"/>
  <c r="D197"/>
  <c r="E197"/>
  <c r="F197"/>
  <c r="G197"/>
  <c r="H197"/>
  <c r="I197"/>
  <c r="J197"/>
  <c r="K197"/>
  <c r="L197"/>
  <c r="M197"/>
  <c r="N197"/>
  <c r="O197"/>
  <c r="P197"/>
  <c r="Q197"/>
  <c r="R197"/>
  <c r="S197"/>
  <c r="T197"/>
  <c r="U197"/>
  <c r="V197"/>
  <c r="W197"/>
  <c r="C198"/>
  <c r="D198"/>
  <c r="E198"/>
  <c r="F198"/>
  <c r="G198"/>
  <c r="H198"/>
  <c r="I198"/>
  <c r="J198"/>
  <c r="K198"/>
  <c r="L198"/>
  <c r="M198"/>
  <c r="N198"/>
  <c r="O198"/>
  <c r="P198"/>
  <c r="Q198"/>
  <c r="R198"/>
  <c r="S198"/>
  <c r="T198"/>
  <c r="U198"/>
  <c r="V198"/>
  <c r="W198"/>
  <c r="C199"/>
  <c r="D199"/>
  <c r="E199"/>
  <c r="F199"/>
  <c r="G199"/>
  <c r="H199"/>
  <c r="I199"/>
  <c r="J199"/>
  <c r="K199"/>
  <c r="L199"/>
  <c r="M199"/>
  <c r="N199"/>
  <c r="O199"/>
  <c r="P199"/>
  <c r="Q199"/>
  <c r="R199"/>
  <c r="S199"/>
  <c r="T199"/>
  <c r="U199"/>
  <c r="V199"/>
  <c r="W199"/>
  <c r="C200"/>
  <c r="D200"/>
  <c r="E200"/>
  <c r="F200"/>
  <c r="G200"/>
  <c r="H200"/>
  <c r="I200"/>
  <c r="J200"/>
  <c r="K200"/>
  <c r="L200"/>
  <c r="M200"/>
  <c r="N200"/>
  <c r="O200"/>
  <c r="P200"/>
  <c r="Q200"/>
  <c r="R200"/>
  <c r="S200"/>
  <c r="T200"/>
  <c r="U200"/>
  <c r="V200"/>
  <c r="W200"/>
  <c r="C201"/>
  <c r="D201"/>
  <c r="E201"/>
  <c r="F201"/>
  <c r="G201"/>
  <c r="H201"/>
  <c r="I201"/>
  <c r="J201"/>
  <c r="K201"/>
  <c r="L201"/>
  <c r="M201"/>
  <c r="N201"/>
  <c r="O201"/>
  <c r="P201"/>
  <c r="Q201"/>
  <c r="R201"/>
  <c r="S201"/>
  <c r="T201"/>
  <c r="U201"/>
  <c r="V201"/>
  <c r="W201"/>
  <c r="C202"/>
  <c r="D202"/>
  <c r="E202"/>
  <c r="F202"/>
  <c r="G202"/>
  <c r="H202"/>
  <c r="I202"/>
  <c r="J202"/>
  <c r="K202"/>
  <c r="L202"/>
  <c r="M202"/>
  <c r="N202"/>
  <c r="O202"/>
  <c r="P202"/>
  <c r="Q202"/>
  <c r="R202"/>
  <c r="S202"/>
  <c r="T202"/>
  <c r="U202"/>
  <c r="V202"/>
  <c r="W202"/>
  <c r="C203"/>
  <c r="D203"/>
  <c r="E203"/>
  <c r="F203"/>
  <c r="G203"/>
  <c r="H203"/>
  <c r="I203"/>
  <c r="J203"/>
  <c r="K203"/>
  <c r="L203"/>
  <c r="M203"/>
  <c r="N203"/>
  <c r="O203"/>
  <c r="P203"/>
  <c r="Q203"/>
  <c r="R203"/>
  <c r="S203"/>
  <c r="T203"/>
  <c r="U203"/>
  <c r="V203"/>
  <c r="W203"/>
  <c r="C204"/>
  <c r="D204"/>
  <c r="E204"/>
  <c r="F204"/>
  <c r="G204"/>
  <c r="H204"/>
  <c r="I204"/>
  <c r="J204"/>
  <c r="K204"/>
  <c r="L204"/>
  <c r="M204"/>
  <c r="N204"/>
  <c r="O204"/>
  <c r="P204"/>
  <c r="Q204"/>
  <c r="R204"/>
  <c r="S204"/>
  <c r="T204"/>
  <c r="U204"/>
  <c r="V204"/>
  <c r="W204"/>
  <c r="C205"/>
  <c r="D205"/>
  <c r="E205"/>
  <c r="F205"/>
  <c r="G205"/>
  <c r="H205"/>
  <c r="I205"/>
  <c r="J205"/>
  <c r="K205"/>
  <c r="L205"/>
  <c r="M205"/>
  <c r="N205"/>
  <c r="O205"/>
  <c r="P205"/>
  <c r="Q205"/>
  <c r="R205"/>
  <c r="S205"/>
  <c r="T205"/>
  <c r="U205"/>
  <c r="V205"/>
  <c r="W205"/>
  <c r="C206"/>
  <c r="D206"/>
  <c r="E206"/>
  <c r="F206"/>
  <c r="G206"/>
  <c r="H206"/>
  <c r="I206"/>
  <c r="J206"/>
  <c r="K206"/>
  <c r="L206"/>
  <c r="M206"/>
  <c r="N206"/>
  <c r="O206"/>
  <c r="P206"/>
  <c r="Q206"/>
  <c r="R206"/>
  <c r="S206"/>
  <c r="T206"/>
  <c r="U206"/>
  <c r="V206"/>
  <c r="W206"/>
  <c r="C207"/>
  <c r="D207"/>
  <c r="E207"/>
  <c r="F207"/>
  <c r="G207"/>
  <c r="H207"/>
  <c r="I207"/>
  <c r="J207"/>
  <c r="K207"/>
  <c r="L207"/>
  <c r="M207"/>
  <c r="N207"/>
  <c r="O207"/>
  <c r="P207"/>
  <c r="Q207"/>
  <c r="R207"/>
  <c r="S207"/>
  <c r="T207"/>
  <c r="U207"/>
  <c r="V207"/>
  <c r="W207"/>
  <c r="C208"/>
  <c r="D208"/>
  <c r="E208"/>
  <c r="F208"/>
  <c r="G208"/>
  <c r="H208"/>
  <c r="I208"/>
  <c r="J208"/>
  <c r="K208"/>
  <c r="L208"/>
  <c r="M208"/>
  <c r="N208"/>
  <c r="O208"/>
  <c r="P208"/>
  <c r="Q208"/>
  <c r="R208"/>
  <c r="S208"/>
  <c r="T208"/>
  <c r="U208"/>
  <c r="V208"/>
  <c r="W208"/>
  <c r="C209"/>
  <c r="D209"/>
  <c r="E209"/>
  <c r="F209"/>
  <c r="G209"/>
  <c r="H209"/>
  <c r="I209"/>
  <c r="J209"/>
  <c r="K209"/>
  <c r="L209"/>
  <c r="M209"/>
  <c r="N209"/>
  <c r="O209"/>
  <c r="P209"/>
  <c r="Q209"/>
  <c r="R209"/>
  <c r="S209"/>
  <c r="T209"/>
  <c r="U209"/>
  <c r="V209"/>
  <c r="W209"/>
  <c r="C210"/>
  <c r="D210"/>
  <c r="E210"/>
  <c r="F210"/>
  <c r="G210"/>
  <c r="H210"/>
  <c r="I210"/>
  <c r="J210"/>
  <c r="K210"/>
  <c r="L210"/>
  <c r="M210"/>
  <c r="N210"/>
  <c r="O210"/>
  <c r="P210"/>
  <c r="Q210"/>
  <c r="R210"/>
  <c r="S210"/>
  <c r="T210"/>
  <c r="U210"/>
  <c r="V210"/>
  <c r="W210"/>
  <c r="C211"/>
  <c r="D211"/>
  <c r="E211"/>
  <c r="F211"/>
  <c r="G211"/>
  <c r="H211"/>
  <c r="I211"/>
  <c r="J211"/>
  <c r="K211"/>
  <c r="L211"/>
  <c r="M211"/>
  <c r="N211"/>
  <c r="O211"/>
  <c r="P211"/>
  <c r="Q211"/>
  <c r="R211"/>
  <c r="S211"/>
  <c r="T211"/>
  <c r="U211"/>
  <c r="V211"/>
  <c r="W211"/>
  <c r="C212"/>
  <c r="D212"/>
  <c r="E212"/>
  <c r="F212"/>
  <c r="G212"/>
  <c r="H212"/>
  <c r="I212"/>
  <c r="J212"/>
  <c r="K212"/>
  <c r="L212"/>
  <c r="M212"/>
  <c r="N212"/>
  <c r="O212"/>
  <c r="P212"/>
  <c r="Q212"/>
  <c r="R212"/>
  <c r="S212"/>
  <c r="T212"/>
  <c r="U212"/>
  <c r="V212"/>
  <c r="W212"/>
  <c r="C213"/>
  <c r="D213"/>
  <c r="E213"/>
  <c r="F213"/>
  <c r="G213"/>
  <c r="H213"/>
  <c r="I213"/>
  <c r="J213"/>
  <c r="K213"/>
  <c r="L213"/>
  <c r="M213"/>
  <c r="N213"/>
  <c r="O213"/>
  <c r="P213"/>
  <c r="Q213"/>
  <c r="R213"/>
  <c r="S213"/>
  <c r="T213"/>
  <c r="U213"/>
  <c r="V213"/>
  <c r="W213"/>
  <c r="C214"/>
  <c r="D214"/>
  <c r="E214"/>
  <c r="F214"/>
  <c r="G214"/>
  <c r="H214"/>
  <c r="I214"/>
  <c r="J214"/>
  <c r="K214"/>
  <c r="L214"/>
  <c r="M214"/>
  <c r="N214"/>
  <c r="O214"/>
  <c r="P214"/>
  <c r="Q214"/>
  <c r="R214"/>
  <c r="S214"/>
  <c r="T214"/>
  <c r="U214"/>
  <c r="V214"/>
  <c r="W214"/>
  <c r="C215"/>
  <c r="D215"/>
  <c r="E215"/>
  <c r="F215"/>
  <c r="G215"/>
  <c r="H215"/>
  <c r="I215"/>
  <c r="J215"/>
  <c r="K215"/>
  <c r="L215"/>
  <c r="M215"/>
  <c r="N215"/>
  <c r="O215"/>
  <c r="P215"/>
  <c r="Q215"/>
  <c r="R215"/>
  <c r="S215"/>
  <c r="T215"/>
  <c r="U215"/>
  <c r="V215"/>
  <c r="W215"/>
  <c r="C216"/>
  <c r="D216"/>
  <c r="E216"/>
  <c r="F216"/>
  <c r="G216"/>
  <c r="H216"/>
  <c r="I216"/>
  <c r="J216"/>
  <c r="K216"/>
  <c r="L216"/>
  <c r="M216"/>
  <c r="N216"/>
  <c r="O216"/>
  <c r="P216"/>
  <c r="Q216"/>
  <c r="R216"/>
  <c r="S216"/>
  <c r="T216"/>
  <c r="U216"/>
  <c r="V216"/>
  <c r="W216"/>
  <c r="C217"/>
  <c r="D217"/>
  <c r="E217"/>
  <c r="F217"/>
  <c r="G217"/>
  <c r="H217"/>
  <c r="I217"/>
  <c r="J217"/>
  <c r="K217"/>
  <c r="L217"/>
  <c r="M217"/>
  <c r="N217"/>
  <c r="O217"/>
  <c r="P217"/>
  <c r="Q217"/>
  <c r="R217"/>
  <c r="S217"/>
  <c r="T217"/>
  <c r="U217"/>
  <c r="V217"/>
  <c r="W217"/>
  <c r="C218"/>
  <c r="D218"/>
  <c r="E218"/>
  <c r="F218"/>
  <c r="G218"/>
  <c r="H218"/>
  <c r="I218"/>
  <c r="J218"/>
  <c r="K218"/>
  <c r="L218"/>
  <c r="M218"/>
  <c r="N218"/>
  <c r="O218"/>
  <c r="P218"/>
  <c r="Q218"/>
  <c r="R218"/>
  <c r="S218"/>
  <c r="T218"/>
  <c r="U218"/>
  <c r="V218"/>
  <c r="W218"/>
  <c r="C219"/>
  <c r="D219"/>
  <c r="E219"/>
  <c r="F219"/>
  <c r="G219"/>
  <c r="H219"/>
  <c r="I219"/>
  <c r="J219"/>
  <c r="K219"/>
  <c r="L219"/>
  <c r="M219"/>
  <c r="N219"/>
  <c r="O219"/>
  <c r="P219"/>
  <c r="Q219"/>
  <c r="R219"/>
  <c r="S219"/>
  <c r="T219"/>
  <c r="U219"/>
  <c r="V219"/>
  <c r="W219"/>
  <c r="C220"/>
  <c r="D220"/>
  <c r="E220"/>
  <c r="F220"/>
  <c r="G220"/>
  <c r="H220"/>
  <c r="I220"/>
  <c r="J220"/>
  <c r="K220"/>
  <c r="L220"/>
  <c r="M220"/>
  <c r="N220"/>
  <c r="O220"/>
  <c r="P220"/>
  <c r="Q220"/>
  <c r="R220"/>
  <c r="S220"/>
  <c r="T220"/>
  <c r="U220"/>
  <c r="V220"/>
  <c r="W220"/>
  <c r="C221"/>
  <c r="D221"/>
  <c r="E221"/>
  <c r="F221"/>
  <c r="G221"/>
  <c r="H221"/>
  <c r="I221"/>
  <c r="J221"/>
  <c r="K221"/>
  <c r="L221"/>
  <c r="M221"/>
  <c r="N221"/>
  <c r="O221"/>
  <c r="P221"/>
  <c r="Q221"/>
  <c r="R221"/>
  <c r="S221"/>
  <c r="T221"/>
  <c r="U221"/>
  <c r="V221"/>
  <c r="W221"/>
  <c r="C222"/>
  <c r="D222"/>
  <c r="E222"/>
  <c r="F222"/>
  <c r="G222"/>
  <c r="H222"/>
  <c r="I222"/>
  <c r="J222"/>
  <c r="K222"/>
  <c r="L222"/>
  <c r="M222"/>
  <c r="N222"/>
  <c r="O222"/>
  <c r="P222"/>
  <c r="Q222"/>
  <c r="R222"/>
  <c r="S222"/>
  <c r="T222"/>
  <c r="U222"/>
  <c r="V222"/>
  <c r="W222"/>
  <c r="C223"/>
  <c r="D223"/>
  <c r="E223"/>
  <c r="F223"/>
  <c r="G223"/>
  <c r="H223"/>
  <c r="I223"/>
  <c r="J223"/>
  <c r="K223"/>
  <c r="L223"/>
  <c r="M223"/>
  <c r="N223"/>
  <c r="O223"/>
  <c r="P223"/>
  <c r="Q223"/>
  <c r="R223"/>
  <c r="S223"/>
  <c r="T223"/>
  <c r="U223"/>
  <c r="V223"/>
  <c r="W223"/>
  <c r="C224"/>
  <c r="D224"/>
  <c r="E224"/>
  <c r="F224"/>
  <c r="G224"/>
  <c r="H224"/>
  <c r="I224"/>
  <c r="J224"/>
  <c r="K224"/>
  <c r="L224"/>
  <c r="M224"/>
  <c r="N224"/>
  <c r="O224"/>
  <c r="P224"/>
  <c r="Q224"/>
  <c r="R224"/>
  <c r="S224"/>
  <c r="T224"/>
  <c r="U224"/>
  <c r="V224"/>
  <c r="W224"/>
  <c r="C225"/>
  <c r="D225"/>
  <c r="E225"/>
  <c r="F225"/>
  <c r="G225"/>
  <c r="H225"/>
  <c r="I225"/>
  <c r="J225"/>
  <c r="K225"/>
  <c r="L225"/>
  <c r="M225"/>
  <c r="N225"/>
  <c r="O225"/>
  <c r="P225"/>
  <c r="Q225"/>
  <c r="R225"/>
  <c r="S225"/>
  <c r="T225"/>
  <c r="U225"/>
  <c r="V225"/>
  <c r="W225"/>
  <c r="C226"/>
  <c r="D226"/>
  <c r="E226"/>
  <c r="F226"/>
  <c r="G226"/>
  <c r="H226"/>
  <c r="I226"/>
  <c r="J226"/>
  <c r="K226"/>
  <c r="L226"/>
  <c r="M226"/>
  <c r="N226"/>
  <c r="O226"/>
  <c r="P226"/>
  <c r="Q226"/>
  <c r="R226"/>
  <c r="S226"/>
  <c r="T226"/>
  <c r="U226"/>
  <c r="V226"/>
  <c r="W226"/>
  <c r="C227"/>
  <c r="D227"/>
  <c r="E227"/>
  <c r="F227"/>
  <c r="G227"/>
  <c r="H227"/>
  <c r="I227"/>
  <c r="J227"/>
  <c r="K227"/>
  <c r="L227"/>
  <c r="M227"/>
  <c r="N227"/>
  <c r="O227"/>
  <c r="P227"/>
  <c r="Q227"/>
  <c r="R227"/>
  <c r="S227"/>
  <c r="T227"/>
  <c r="U227"/>
  <c r="V227"/>
  <c r="W227"/>
  <c r="C228"/>
  <c r="D228"/>
  <c r="E228"/>
  <c r="F228"/>
  <c r="G228"/>
  <c r="H228"/>
  <c r="I228"/>
  <c r="J228"/>
  <c r="K228"/>
  <c r="L228"/>
  <c r="M228"/>
  <c r="N228"/>
  <c r="O228"/>
  <c r="P228"/>
  <c r="Q228"/>
  <c r="R228"/>
  <c r="S228"/>
  <c r="T228"/>
  <c r="U228"/>
  <c r="V228"/>
  <c r="W228"/>
  <c r="C229"/>
  <c r="D229"/>
  <c r="E229"/>
  <c r="F229"/>
  <c r="G229"/>
  <c r="H229"/>
  <c r="I229"/>
  <c r="J229"/>
  <c r="K229"/>
  <c r="L229"/>
  <c r="M229"/>
  <c r="N229"/>
  <c r="O229"/>
  <c r="P229"/>
  <c r="Q229"/>
  <c r="R229"/>
  <c r="S229"/>
  <c r="T229"/>
  <c r="U229"/>
  <c r="V229"/>
  <c r="W229"/>
  <c r="C230"/>
  <c r="D230"/>
  <c r="E230"/>
  <c r="F230"/>
  <c r="G230"/>
  <c r="H230"/>
  <c r="I230"/>
  <c r="J230"/>
  <c r="K230"/>
  <c r="L230"/>
  <c r="M230"/>
  <c r="N230"/>
  <c r="O230"/>
  <c r="P230"/>
  <c r="Q230"/>
  <c r="R230"/>
  <c r="S230"/>
  <c r="T230"/>
  <c r="U230"/>
  <c r="V230"/>
  <c r="W230"/>
  <c r="C231"/>
  <c r="D231"/>
  <c r="E231"/>
  <c r="F231"/>
  <c r="G231"/>
  <c r="H231"/>
  <c r="I231"/>
  <c r="J231"/>
  <c r="K231"/>
  <c r="L231"/>
  <c r="M231"/>
  <c r="N231"/>
  <c r="O231"/>
  <c r="P231"/>
  <c r="Q231"/>
  <c r="R231"/>
  <c r="S231"/>
  <c r="T231"/>
  <c r="U231"/>
  <c r="V231"/>
  <c r="W231"/>
  <c r="C232"/>
  <c r="D232"/>
  <c r="E232"/>
  <c r="F232"/>
  <c r="G232"/>
  <c r="H232"/>
  <c r="I232"/>
  <c r="J232"/>
  <c r="K232"/>
  <c r="L232"/>
  <c r="M232"/>
  <c r="N232"/>
  <c r="O232"/>
  <c r="P232"/>
  <c r="Q232"/>
  <c r="R232"/>
  <c r="S232"/>
  <c r="T232"/>
  <c r="U232"/>
  <c r="V232"/>
  <c r="W232"/>
  <c r="C233"/>
  <c r="D233"/>
  <c r="E233"/>
  <c r="F233"/>
  <c r="G233"/>
  <c r="H233"/>
  <c r="I233"/>
  <c r="J233"/>
  <c r="K233"/>
  <c r="L233"/>
  <c r="M233"/>
  <c r="N233"/>
  <c r="O233"/>
  <c r="P233"/>
  <c r="Q233"/>
  <c r="R233"/>
  <c r="S233"/>
  <c r="T233"/>
  <c r="U233"/>
  <c r="V233"/>
  <c r="W233"/>
  <c r="C234"/>
  <c r="D234"/>
  <c r="E234"/>
  <c r="F234"/>
  <c r="G234"/>
  <c r="H234"/>
  <c r="I234"/>
  <c r="J234"/>
  <c r="K234"/>
  <c r="L234"/>
  <c r="M234"/>
  <c r="N234"/>
  <c r="O234"/>
  <c r="P234"/>
  <c r="Q234"/>
  <c r="R234"/>
  <c r="S234"/>
  <c r="T234"/>
  <c r="U234"/>
  <c r="V234"/>
  <c r="W234"/>
  <c r="C235"/>
  <c r="D235"/>
  <c r="E235"/>
  <c r="F235"/>
  <c r="G235"/>
  <c r="H235"/>
  <c r="I235"/>
  <c r="J235"/>
  <c r="K235"/>
  <c r="L235"/>
  <c r="M235"/>
  <c r="N235"/>
  <c r="O235"/>
  <c r="P235"/>
  <c r="Q235"/>
  <c r="R235"/>
  <c r="S235"/>
  <c r="T235"/>
  <c r="U235"/>
  <c r="V235"/>
  <c r="W235"/>
  <c r="C236"/>
  <c r="D236"/>
  <c r="E236"/>
  <c r="F236"/>
  <c r="G236"/>
  <c r="H236"/>
  <c r="I236"/>
  <c r="J236"/>
  <c r="K236"/>
  <c r="L236"/>
  <c r="M236"/>
  <c r="N236"/>
  <c r="O236"/>
  <c r="P236"/>
  <c r="Q236"/>
  <c r="R236"/>
  <c r="S236"/>
  <c r="T236"/>
  <c r="U236"/>
  <c r="V236"/>
  <c r="W236"/>
  <c r="C237"/>
  <c r="D237"/>
  <c r="E237"/>
  <c r="F237"/>
  <c r="G237"/>
  <c r="H237"/>
  <c r="I237"/>
  <c r="J237"/>
  <c r="K237"/>
  <c r="L237"/>
  <c r="M237"/>
  <c r="N237"/>
  <c r="O237"/>
  <c r="P237"/>
  <c r="Q237"/>
  <c r="R237"/>
  <c r="S237"/>
  <c r="T237"/>
  <c r="U237"/>
  <c r="V237"/>
  <c r="W237"/>
  <c r="C4"/>
  <c r="D4"/>
  <c r="E4"/>
  <c r="F4"/>
  <c r="G4"/>
  <c r="H4"/>
  <c r="I4"/>
  <c r="J4"/>
  <c r="K4"/>
  <c r="L4"/>
  <c r="M4"/>
  <c r="N4"/>
  <c r="O4"/>
  <c r="P4"/>
  <c r="Q4"/>
  <c r="R4"/>
  <c r="S4"/>
  <c r="T4"/>
  <c r="U4"/>
  <c r="V4"/>
  <c r="W4"/>
  <c r="C5"/>
  <c r="D5"/>
  <c r="E5"/>
  <c r="F5"/>
  <c r="G5"/>
  <c r="H5"/>
  <c r="I5"/>
  <c r="J5"/>
  <c r="K5"/>
  <c r="L5"/>
  <c r="M5"/>
  <c r="N5"/>
  <c r="O5"/>
  <c r="P5"/>
  <c r="Q5"/>
  <c r="R5"/>
  <c r="S5"/>
  <c r="T5"/>
  <c r="U5"/>
  <c r="V5"/>
  <c r="W5"/>
  <c r="C6"/>
  <c r="D6"/>
  <c r="E6"/>
  <c r="F6"/>
  <c r="G6"/>
  <c r="H6"/>
  <c r="I6"/>
  <c r="J6"/>
  <c r="K6"/>
  <c r="L6"/>
  <c r="M6"/>
  <c r="N6"/>
  <c r="O6"/>
  <c r="P6"/>
  <c r="Q6"/>
  <c r="R6"/>
  <c r="S6"/>
  <c r="T6"/>
  <c r="U6"/>
  <c r="V6"/>
  <c r="W6"/>
  <c r="C7"/>
  <c r="D7"/>
  <c r="E7"/>
  <c r="F7"/>
  <c r="G7"/>
  <c r="H7"/>
  <c r="I7"/>
  <c r="J7"/>
  <c r="K7"/>
  <c r="L7"/>
  <c r="M7"/>
  <c r="N7"/>
  <c r="O7"/>
  <c r="P7"/>
  <c r="Q7"/>
  <c r="R7"/>
  <c r="S7"/>
  <c r="T7"/>
  <c r="U7"/>
  <c r="V7"/>
  <c r="W7"/>
  <c r="C8"/>
  <c r="D8"/>
  <c r="E8"/>
  <c r="F8"/>
  <c r="G8"/>
  <c r="H8"/>
  <c r="I8"/>
  <c r="J8"/>
  <c r="K8"/>
  <c r="L8"/>
  <c r="M8"/>
  <c r="N8"/>
  <c r="O8"/>
  <c r="P8"/>
  <c r="Q8"/>
  <c r="R8"/>
  <c r="S8"/>
  <c r="T8"/>
  <c r="U8"/>
  <c r="V8"/>
  <c r="W8"/>
  <c r="C9"/>
  <c r="D9"/>
  <c r="E9"/>
  <c r="F9"/>
  <c r="G9"/>
  <c r="H9"/>
  <c r="I9"/>
  <c r="J9"/>
  <c r="K9"/>
  <c r="L9"/>
  <c r="M9"/>
  <c r="N9"/>
  <c r="O9"/>
  <c r="P9"/>
  <c r="Q9"/>
  <c r="R9"/>
  <c r="S9"/>
  <c r="T9"/>
  <c r="U9"/>
  <c r="V9"/>
  <c r="W9"/>
  <c r="C10"/>
  <c r="D10"/>
  <c r="E10"/>
  <c r="F10"/>
  <c r="G10"/>
  <c r="H10"/>
  <c r="I10"/>
  <c r="J10"/>
  <c r="K10"/>
  <c r="L10"/>
  <c r="M10"/>
  <c r="N10"/>
  <c r="O10"/>
  <c r="P10"/>
  <c r="Q10"/>
  <c r="R10"/>
  <c r="S10"/>
  <c r="T10"/>
  <c r="U10"/>
  <c r="V10"/>
  <c r="W10"/>
  <c r="C11"/>
  <c r="D11"/>
  <c r="E11"/>
  <c r="F11"/>
  <c r="G11"/>
  <c r="H11"/>
  <c r="I11"/>
  <c r="J11"/>
  <c r="K11"/>
  <c r="L11"/>
  <c r="M11"/>
  <c r="N11"/>
  <c r="O11"/>
  <c r="P11"/>
  <c r="Q11"/>
  <c r="R11"/>
  <c r="S11"/>
  <c r="T11"/>
  <c r="U11"/>
  <c r="V11"/>
  <c r="W11"/>
  <c r="C12"/>
  <c r="D12"/>
  <c r="E12"/>
  <c r="F12"/>
  <c r="G12"/>
  <c r="H12"/>
  <c r="I12"/>
  <c r="J12"/>
  <c r="K12"/>
  <c r="L12"/>
  <c r="M12"/>
  <c r="N12"/>
  <c r="O12"/>
  <c r="P12"/>
  <c r="Q12"/>
  <c r="R12"/>
  <c r="S12"/>
  <c r="T12"/>
  <c r="U12"/>
  <c r="V12"/>
  <c r="W12"/>
  <c r="C13"/>
  <c r="D13"/>
  <c r="E13"/>
  <c r="F13"/>
  <c r="G13"/>
  <c r="H13"/>
  <c r="I13"/>
  <c r="J13"/>
  <c r="K13"/>
  <c r="L13"/>
  <c r="M13"/>
  <c r="N13"/>
  <c r="O13"/>
  <c r="P13"/>
  <c r="Q13"/>
  <c r="R13"/>
  <c r="S13"/>
  <c r="T13"/>
  <c r="U13"/>
  <c r="V13"/>
  <c r="W13"/>
  <c r="C14"/>
  <c r="D14"/>
  <c r="E14"/>
  <c r="F14"/>
  <c r="G14"/>
  <c r="H14"/>
  <c r="I14"/>
  <c r="J14"/>
  <c r="K14"/>
  <c r="L14"/>
  <c r="M14"/>
  <c r="N14"/>
  <c r="O14"/>
  <c r="P14"/>
  <c r="Q14"/>
  <c r="R14"/>
  <c r="S14"/>
  <c r="T14"/>
  <c r="U14"/>
  <c r="V14"/>
  <c r="W14"/>
  <c r="C15"/>
  <c r="D15"/>
  <c r="E15"/>
  <c r="F15"/>
  <c r="G15"/>
  <c r="H15"/>
  <c r="I15"/>
  <c r="J15"/>
  <c r="K15"/>
  <c r="L15"/>
  <c r="M15"/>
  <c r="N15"/>
  <c r="O15"/>
  <c r="P15"/>
  <c r="Q15"/>
  <c r="R15"/>
  <c r="S15"/>
  <c r="T15"/>
  <c r="U15"/>
  <c r="V15"/>
  <c r="W15"/>
  <c r="C16"/>
  <c r="D16"/>
  <c r="E16"/>
  <c r="F16"/>
  <c r="G16"/>
  <c r="H16"/>
  <c r="I16"/>
  <c r="J16"/>
  <c r="K16"/>
  <c r="L16"/>
  <c r="M16"/>
  <c r="N16"/>
  <c r="O16"/>
  <c r="P16"/>
  <c r="Q16"/>
  <c r="R16"/>
  <c r="S16"/>
  <c r="T16"/>
  <c r="U16"/>
  <c r="V16"/>
  <c r="W16"/>
  <c r="C17"/>
  <c r="D17"/>
  <c r="E17"/>
  <c r="F17"/>
  <c r="G17"/>
  <c r="H17"/>
  <c r="I17"/>
  <c r="J17"/>
  <c r="K17"/>
  <c r="L17"/>
  <c r="M17"/>
  <c r="N17"/>
  <c r="O17"/>
  <c r="P17"/>
  <c r="Q17"/>
  <c r="R17"/>
  <c r="S17"/>
  <c r="T17"/>
  <c r="U17"/>
  <c r="V17"/>
  <c r="W17"/>
  <c r="C18"/>
  <c r="D18"/>
  <c r="E18"/>
  <c r="F18"/>
  <c r="G18"/>
  <c r="H18"/>
  <c r="I18"/>
  <c r="J18"/>
  <c r="K18"/>
  <c r="L18"/>
  <c r="M18"/>
  <c r="N18"/>
  <c r="O18"/>
  <c r="P18"/>
  <c r="Q18"/>
  <c r="R18"/>
  <c r="S18"/>
  <c r="T18"/>
  <c r="U18"/>
  <c r="V18"/>
  <c r="W18"/>
  <c r="C19"/>
  <c r="D19"/>
  <c r="E19"/>
  <c r="F19"/>
  <c r="G19"/>
  <c r="H19"/>
  <c r="I19"/>
  <c r="J19"/>
  <c r="K19"/>
  <c r="L19"/>
  <c r="M19"/>
  <c r="N19"/>
  <c r="O19"/>
  <c r="P19"/>
  <c r="Q19"/>
  <c r="R19"/>
  <c r="S19"/>
  <c r="T19"/>
  <c r="U19"/>
  <c r="V19"/>
  <c r="W19"/>
  <c r="C20"/>
  <c r="D20"/>
  <c r="E20"/>
  <c r="F20"/>
  <c r="G20"/>
  <c r="H20"/>
  <c r="I20"/>
  <c r="J20"/>
  <c r="K20"/>
  <c r="L20"/>
  <c r="M20"/>
  <c r="N20"/>
  <c r="O20"/>
  <c r="P20"/>
  <c r="Q20"/>
  <c r="R20"/>
  <c r="S20"/>
  <c r="T20"/>
  <c r="U20"/>
  <c r="V20"/>
  <c r="W20"/>
  <c r="C21"/>
  <c r="D21"/>
  <c r="E21"/>
  <c r="F21"/>
  <c r="G21"/>
  <c r="H21"/>
  <c r="I21"/>
  <c r="J21"/>
  <c r="K21"/>
  <c r="L21"/>
  <c r="M21"/>
  <c r="N21"/>
  <c r="O21"/>
  <c r="P21"/>
  <c r="Q21"/>
  <c r="R21"/>
  <c r="S21"/>
  <c r="T21"/>
  <c r="U21"/>
  <c r="V21"/>
  <c r="W21"/>
  <c r="C22"/>
  <c r="D22"/>
  <c r="E22"/>
  <c r="F22"/>
  <c r="G22"/>
  <c r="H22"/>
  <c r="I22"/>
  <c r="J22"/>
  <c r="K22"/>
  <c r="L22"/>
  <c r="M22"/>
  <c r="N22"/>
  <c r="O22"/>
  <c r="P22"/>
  <c r="Q22"/>
  <c r="R22"/>
  <c r="S22"/>
  <c r="T22"/>
  <c r="U22"/>
  <c r="V22"/>
  <c r="W22"/>
  <c r="C23"/>
  <c r="D23"/>
  <c r="E23"/>
  <c r="F23"/>
  <c r="G23"/>
  <c r="H23"/>
  <c r="I23"/>
  <c r="J23"/>
  <c r="K23"/>
  <c r="L23"/>
  <c r="M23"/>
  <c r="N23"/>
  <c r="O23"/>
  <c r="P23"/>
  <c r="Q23"/>
  <c r="R23"/>
  <c r="S23"/>
  <c r="T23"/>
  <c r="U23"/>
  <c r="V23"/>
  <c r="W23"/>
  <c r="C24"/>
  <c r="D24"/>
  <c r="E24"/>
  <c r="F24"/>
  <c r="G24"/>
  <c r="H24"/>
  <c r="I24"/>
  <c r="J24"/>
  <c r="K24"/>
  <c r="L24"/>
  <c r="M24"/>
  <c r="N24"/>
  <c r="O24"/>
  <c r="P24"/>
  <c r="Q24"/>
  <c r="R24"/>
  <c r="S24"/>
  <c r="T24"/>
  <c r="U24"/>
  <c r="V24"/>
  <c r="W24"/>
  <c r="C25"/>
  <c r="D25"/>
  <c r="E25"/>
  <c r="F25"/>
  <c r="G25"/>
  <c r="H25"/>
  <c r="I25"/>
  <c r="J25"/>
  <c r="K25"/>
  <c r="L25"/>
  <c r="M25"/>
  <c r="N25"/>
  <c r="O25"/>
  <c r="P25"/>
  <c r="Q25"/>
  <c r="R25"/>
  <c r="S25"/>
  <c r="T25"/>
  <c r="U25"/>
  <c r="V25"/>
  <c r="W25"/>
  <c r="C26"/>
  <c r="D26"/>
  <c r="E26"/>
  <c r="F26"/>
  <c r="G26"/>
  <c r="H26"/>
  <c r="I26"/>
  <c r="J26"/>
  <c r="K26"/>
  <c r="L26"/>
  <c r="M26"/>
  <c r="N26"/>
  <c r="O26"/>
  <c r="P26"/>
  <c r="Q26"/>
  <c r="R26"/>
  <c r="S26"/>
  <c r="T26"/>
  <c r="U26"/>
  <c r="V26"/>
  <c r="W26"/>
  <c r="C27"/>
  <c r="D27"/>
  <c r="E27"/>
  <c r="F27"/>
  <c r="G27"/>
  <c r="H27"/>
  <c r="I27"/>
  <c r="J27"/>
  <c r="K27"/>
  <c r="L27"/>
  <c r="M27"/>
  <c r="N27"/>
  <c r="O27"/>
  <c r="P27"/>
  <c r="Q27"/>
  <c r="R27"/>
  <c r="S27"/>
  <c r="T27"/>
  <c r="U27"/>
  <c r="V27"/>
  <c r="W27"/>
  <c r="C28"/>
  <c r="D28"/>
  <c r="E28"/>
  <c r="F28"/>
  <c r="G28"/>
  <c r="H28"/>
  <c r="I28"/>
  <c r="J28"/>
  <c r="K28"/>
  <c r="L28"/>
  <c r="M28"/>
  <c r="N28"/>
  <c r="O28"/>
  <c r="P28"/>
  <c r="Q28"/>
  <c r="R28"/>
  <c r="S28"/>
  <c r="T28"/>
  <c r="U28"/>
  <c r="V28"/>
  <c r="W28"/>
  <c r="C29"/>
  <c r="D29"/>
  <c r="E29"/>
  <c r="F29"/>
  <c r="G29"/>
  <c r="H29"/>
  <c r="I29"/>
  <c r="J29"/>
  <c r="K29"/>
  <c r="L29"/>
  <c r="M29"/>
  <c r="N29"/>
  <c r="O29"/>
  <c r="P29"/>
  <c r="Q29"/>
  <c r="R29"/>
  <c r="S29"/>
  <c r="T29"/>
  <c r="U29"/>
  <c r="V29"/>
  <c r="W29"/>
  <c r="C30"/>
  <c r="D30"/>
  <c r="E30"/>
  <c r="F30"/>
  <c r="G30"/>
  <c r="H30"/>
  <c r="I30"/>
  <c r="J30"/>
  <c r="K30"/>
  <c r="L30"/>
  <c r="M30"/>
  <c r="N30"/>
  <c r="O30"/>
  <c r="P30"/>
  <c r="Q30"/>
  <c r="R30"/>
  <c r="S30"/>
  <c r="T30"/>
  <c r="U30"/>
  <c r="V30"/>
  <c r="W30"/>
  <c r="C31"/>
  <c r="D31"/>
  <c r="E31"/>
  <c r="F31"/>
  <c r="G31"/>
  <c r="H31"/>
  <c r="I31"/>
  <c r="J31"/>
  <c r="K31"/>
  <c r="L31"/>
  <c r="M31"/>
  <c r="N31"/>
  <c r="O31"/>
  <c r="P31"/>
  <c r="Q31"/>
  <c r="R31"/>
  <c r="S31"/>
  <c r="T31"/>
  <c r="U31"/>
  <c r="V31"/>
  <c r="W31"/>
  <c r="C32"/>
  <c r="D32"/>
  <c r="E32"/>
  <c r="F32"/>
  <c r="G32"/>
  <c r="H32"/>
  <c r="I32"/>
  <c r="J32"/>
  <c r="K32"/>
  <c r="L32"/>
  <c r="M32"/>
  <c r="N32"/>
  <c r="O32"/>
  <c r="P32"/>
  <c r="Q32"/>
  <c r="R32"/>
  <c r="S32"/>
  <c r="T32"/>
  <c r="U32"/>
  <c r="V32"/>
  <c r="W32"/>
  <c r="C33"/>
  <c r="D33"/>
  <c r="E33"/>
  <c r="F33"/>
  <c r="G33"/>
  <c r="H33"/>
  <c r="I33"/>
  <c r="J33"/>
  <c r="K33"/>
  <c r="L33"/>
  <c r="M33"/>
  <c r="N33"/>
  <c r="O33"/>
  <c r="P33"/>
  <c r="Q33"/>
  <c r="R33"/>
  <c r="S33"/>
  <c r="T33"/>
  <c r="U33"/>
  <c r="V33"/>
  <c r="W33"/>
  <c r="C34"/>
  <c r="D34"/>
  <c r="E34"/>
  <c r="F34"/>
  <c r="G34"/>
  <c r="H34"/>
  <c r="I34"/>
  <c r="J34"/>
  <c r="K34"/>
  <c r="L34"/>
  <c r="M34"/>
  <c r="N34"/>
  <c r="O34"/>
  <c r="P34"/>
  <c r="Q34"/>
  <c r="R34"/>
  <c r="S34"/>
  <c r="T34"/>
  <c r="U34"/>
  <c r="V34"/>
  <c r="W34"/>
  <c r="C35"/>
  <c r="D35"/>
  <c r="E35"/>
  <c r="F35"/>
  <c r="G35"/>
  <c r="H35"/>
  <c r="I35"/>
  <c r="J35"/>
  <c r="K35"/>
  <c r="L35"/>
  <c r="M35"/>
  <c r="N35"/>
  <c r="O35"/>
  <c r="P35"/>
  <c r="Q35"/>
  <c r="R35"/>
  <c r="S35"/>
  <c r="T35"/>
  <c r="U35"/>
  <c r="V35"/>
  <c r="W35"/>
  <c r="C36"/>
  <c r="D36"/>
  <c r="E36"/>
  <c r="F36"/>
  <c r="G36"/>
  <c r="H36"/>
  <c r="I36"/>
  <c r="J36"/>
  <c r="K36"/>
  <c r="L36"/>
  <c r="M36"/>
  <c r="N36"/>
  <c r="O36"/>
  <c r="P36"/>
  <c r="Q36"/>
  <c r="R36"/>
  <c r="S36"/>
  <c r="T36"/>
  <c r="U36"/>
  <c r="V36"/>
  <c r="W36"/>
  <c r="C37"/>
  <c r="D37"/>
  <c r="E37"/>
  <c r="F37"/>
  <c r="G37"/>
  <c r="H37"/>
  <c r="I37"/>
  <c r="J37"/>
  <c r="K37"/>
  <c r="L37"/>
  <c r="M37"/>
  <c r="N37"/>
  <c r="O37"/>
  <c r="P37"/>
  <c r="Q37"/>
  <c r="R37"/>
  <c r="S37"/>
  <c r="T37"/>
  <c r="U37"/>
  <c r="V37"/>
  <c r="W37"/>
  <c r="C38"/>
  <c r="D38"/>
  <c r="E38"/>
  <c r="F38"/>
  <c r="G38"/>
  <c r="H38"/>
  <c r="I38"/>
  <c r="J38"/>
  <c r="K38"/>
  <c r="L38"/>
  <c r="M38"/>
  <c r="N38"/>
  <c r="O38"/>
  <c r="P38"/>
  <c r="Q38"/>
  <c r="R38"/>
  <c r="S38"/>
  <c r="T38"/>
  <c r="U38"/>
  <c r="V38"/>
  <c r="W38"/>
  <c r="W3"/>
  <c r="V3"/>
  <c r="U3"/>
  <c r="T3"/>
  <c r="S3"/>
  <c r="R3"/>
  <c r="Q3"/>
  <c r="P3"/>
  <c r="O3"/>
  <c r="N3"/>
  <c r="M3"/>
  <c r="L3"/>
  <c r="K3"/>
  <c r="J3"/>
  <c r="I3"/>
  <c r="H3"/>
  <c r="G3"/>
  <c r="F3"/>
  <c r="E3"/>
  <c r="D3"/>
  <c r="C3"/>
  <c r="C542" s="1"/>
  <c r="W537" i="5"/>
  <c r="V537"/>
  <c r="U537"/>
  <c r="T537"/>
  <c r="S537"/>
  <c r="R537"/>
  <c r="Q537"/>
  <c r="P537"/>
  <c r="O537"/>
  <c r="N537"/>
  <c r="M537"/>
  <c r="L537"/>
  <c r="K537"/>
  <c r="J537"/>
  <c r="I537"/>
  <c r="H537"/>
  <c r="G537"/>
  <c r="F537"/>
  <c r="E537"/>
  <c r="D537"/>
  <c r="C537"/>
  <c r="W535"/>
  <c r="V535"/>
  <c r="U535"/>
  <c r="T535"/>
  <c r="S535"/>
  <c r="R535"/>
  <c r="Q535"/>
  <c r="P535"/>
  <c r="O535"/>
  <c r="N535"/>
  <c r="M535"/>
  <c r="L535"/>
  <c r="K535"/>
  <c r="J535"/>
  <c r="I535"/>
  <c r="H535"/>
  <c r="G535"/>
  <c r="F535"/>
  <c r="E535"/>
  <c r="D535"/>
  <c r="C535"/>
  <c r="W533"/>
  <c r="V533"/>
  <c r="U533"/>
  <c r="T533"/>
  <c r="S533"/>
  <c r="R533"/>
  <c r="Q533"/>
  <c r="P533"/>
  <c r="O533"/>
  <c r="N533"/>
  <c r="M533"/>
  <c r="L533"/>
  <c r="K533"/>
  <c r="J533"/>
  <c r="I533"/>
  <c r="H533"/>
  <c r="G533"/>
  <c r="F533"/>
  <c r="E533"/>
  <c r="D533"/>
  <c r="C533"/>
  <c r="W531"/>
  <c r="V531"/>
  <c r="U531"/>
  <c r="T531"/>
  <c r="S531"/>
  <c r="R531"/>
  <c r="Q531"/>
  <c r="P531"/>
  <c r="O531"/>
  <c r="N531"/>
  <c r="M531"/>
  <c r="L531"/>
  <c r="K531"/>
  <c r="J531"/>
  <c r="I531"/>
  <c r="H531"/>
  <c r="G531"/>
  <c r="F531"/>
  <c r="E531"/>
  <c r="D531"/>
  <c r="C531"/>
  <c r="W529"/>
  <c r="V529"/>
  <c r="U529"/>
  <c r="T529"/>
  <c r="S529"/>
  <c r="R529"/>
  <c r="Q529"/>
  <c r="P529"/>
  <c r="O529"/>
  <c r="N529"/>
  <c r="M529"/>
  <c r="L529"/>
  <c r="K529"/>
  <c r="J529"/>
  <c r="I529"/>
  <c r="H529"/>
  <c r="G529"/>
  <c r="F529"/>
  <c r="E529"/>
  <c r="D529"/>
  <c r="C529"/>
  <c r="W527"/>
  <c r="V527"/>
  <c r="U527"/>
  <c r="T527"/>
  <c r="S527"/>
  <c r="R527"/>
  <c r="Q527"/>
  <c r="P527"/>
  <c r="O527"/>
  <c r="N527"/>
  <c r="M527"/>
  <c r="L527"/>
  <c r="K527"/>
  <c r="J527"/>
  <c r="I527"/>
  <c r="H527"/>
  <c r="G527"/>
  <c r="F527"/>
  <c r="E527"/>
  <c r="D527"/>
  <c r="C527"/>
  <c r="W525"/>
  <c r="V525"/>
  <c r="U525"/>
  <c r="T525"/>
  <c r="S525"/>
  <c r="R525"/>
  <c r="Q525"/>
  <c r="P525"/>
  <c r="O525"/>
  <c r="N525"/>
  <c r="M525"/>
  <c r="L525"/>
  <c r="K525"/>
  <c r="J525"/>
  <c r="I525"/>
  <c r="H525"/>
  <c r="G525"/>
  <c r="F525"/>
  <c r="E525"/>
  <c r="D525"/>
  <c r="C525"/>
  <c r="W523"/>
  <c r="V523"/>
  <c r="U523"/>
  <c r="T523"/>
  <c r="S523"/>
  <c r="R523"/>
  <c r="Q523"/>
  <c r="P523"/>
  <c r="O523"/>
  <c r="N523"/>
  <c r="M523"/>
  <c r="L523"/>
  <c r="K523"/>
  <c r="J523"/>
  <c r="I523"/>
  <c r="H523"/>
  <c r="G523"/>
  <c r="F523"/>
  <c r="E523"/>
  <c r="D523"/>
  <c r="C523"/>
  <c r="W521"/>
  <c r="V521"/>
  <c r="U521"/>
  <c r="T521"/>
  <c r="S521"/>
  <c r="R521"/>
  <c r="Q521"/>
  <c r="P521"/>
  <c r="O521"/>
  <c r="N521"/>
  <c r="M521"/>
  <c r="L521"/>
  <c r="K521"/>
  <c r="J521"/>
  <c r="I521"/>
  <c r="H521"/>
  <c r="G521"/>
  <c r="F521"/>
  <c r="E521"/>
  <c r="D521"/>
  <c r="C521"/>
  <c r="W519"/>
  <c r="V519"/>
  <c r="U519"/>
  <c r="T519"/>
  <c r="S519"/>
  <c r="R519"/>
  <c r="Q519"/>
  <c r="P519"/>
  <c r="O519"/>
  <c r="N519"/>
  <c r="M519"/>
  <c r="L519"/>
  <c r="K519"/>
  <c r="J519"/>
  <c r="I519"/>
  <c r="H519"/>
  <c r="G519"/>
  <c r="F519"/>
  <c r="E519"/>
  <c r="D519"/>
  <c r="C519"/>
  <c r="W517"/>
  <c r="V517"/>
  <c r="U517"/>
  <c r="T517"/>
  <c r="S517"/>
  <c r="R517"/>
  <c r="Q517"/>
  <c r="P517"/>
  <c r="O517"/>
  <c r="N517"/>
  <c r="M517"/>
  <c r="L517"/>
  <c r="K517"/>
  <c r="J517"/>
  <c r="I517"/>
  <c r="H517"/>
  <c r="G517"/>
  <c r="F517"/>
  <c r="E517"/>
  <c r="D517"/>
  <c r="C517"/>
  <c r="W515"/>
  <c r="V515"/>
  <c r="U515"/>
  <c r="T515"/>
  <c r="S515"/>
  <c r="R515"/>
  <c r="Q515"/>
  <c r="P515"/>
  <c r="O515"/>
  <c r="N515"/>
  <c r="M515"/>
  <c r="L515"/>
  <c r="K515"/>
  <c r="J515"/>
  <c r="I515"/>
  <c r="H515"/>
  <c r="G515"/>
  <c r="F515"/>
  <c r="E515"/>
  <c r="D515"/>
  <c r="C515"/>
  <c r="W513"/>
  <c r="V513"/>
  <c r="U513"/>
  <c r="T513"/>
  <c r="S513"/>
  <c r="R513"/>
  <c r="Q513"/>
  <c r="P513"/>
  <c r="O513"/>
  <c r="N513"/>
  <c r="M513"/>
  <c r="L513"/>
  <c r="K513"/>
  <c r="J513"/>
  <c r="I513"/>
  <c r="H513"/>
  <c r="G513"/>
  <c r="F513"/>
  <c r="E513"/>
  <c r="D513"/>
  <c r="C513"/>
  <c r="W511"/>
  <c r="V511"/>
  <c r="U511"/>
  <c r="T511"/>
  <c r="S511"/>
  <c r="R511"/>
  <c r="Q511"/>
  <c r="P511"/>
  <c r="O511"/>
  <c r="N511"/>
  <c r="M511"/>
  <c r="L511"/>
  <c r="K511"/>
  <c r="J511"/>
  <c r="I511"/>
  <c r="H511"/>
  <c r="G511"/>
  <c r="F511"/>
  <c r="E511"/>
  <c r="D511"/>
  <c r="C511"/>
  <c r="W509"/>
  <c r="V509"/>
  <c r="U509"/>
  <c r="T509"/>
  <c r="S509"/>
  <c r="R509"/>
  <c r="Q509"/>
  <c r="P509"/>
  <c r="O509"/>
  <c r="N509"/>
  <c r="M509"/>
  <c r="L509"/>
  <c r="K509"/>
  <c r="J509"/>
  <c r="I509"/>
  <c r="H509"/>
  <c r="G509"/>
  <c r="F509"/>
  <c r="E509"/>
  <c r="D509"/>
  <c r="C509"/>
  <c r="W507"/>
  <c r="V507"/>
  <c r="U507"/>
  <c r="T507"/>
  <c r="S507"/>
  <c r="R507"/>
  <c r="Q507"/>
  <c r="P507"/>
  <c r="O507"/>
  <c r="N507"/>
  <c r="M507"/>
  <c r="L507"/>
  <c r="K507"/>
  <c r="J507"/>
  <c r="I507"/>
  <c r="H507"/>
  <c r="G507"/>
  <c r="F507"/>
  <c r="E507"/>
  <c r="D507"/>
  <c r="C507"/>
  <c r="W505"/>
  <c r="V505"/>
  <c r="U505"/>
  <c r="T505"/>
  <c r="S505"/>
  <c r="R505"/>
  <c r="Q505"/>
  <c r="P505"/>
  <c r="O505"/>
  <c r="N505"/>
  <c r="M505"/>
  <c r="L505"/>
  <c r="K505"/>
  <c r="J505"/>
  <c r="I505"/>
  <c r="H505"/>
  <c r="G505"/>
  <c r="F505"/>
  <c r="E505"/>
  <c r="D505"/>
  <c r="C505"/>
  <c r="W503"/>
  <c r="V503"/>
  <c r="U503"/>
  <c r="T503"/>
  <c r="S503"/>
  <c r="R503"/>
  <c r="Q503"/>
  <c r="P503"/>
  <c r="O503"/>
  <c r="N503"/>
  <c r="M503"/>
  <c r="L503"/>
  <c r="K503"/>
  <c r="J503"/>
  <c r="I503"/>
  <c r="H503"/>
  <c r="G503"/>
  <c r="F503"/>
  <c r="E503"/>
  <c r="D503"/>
  <c r="C503"/>
  <c r="W501"/>
  <c r="V501"/>
  <c r="U501"/>
  <c r="T501"/>
  <c r="S501"/>
  <c r="R501"/>
  <c r="Q501"/>
  <c r="P501"/>
  <c r="O501"/>
  <c r="N501"/>
  <c r="M501"/>
  <c r="L501"/>
  <c r="K501"/>
  <c r="J501"/>
  <c r="I501"/>
  <c r="H501"/>
  <c r="G501"/>
  <c r="F501"/>
  <c r="E501"/>
  <c r="D501"/>
  <c r="C501"/>
  <c r="W499"/>
  <c r="V499"/>
  <c r="U499"/>
  <c r="T499"/>
  <c r="S499"/>
  <c r="R499"/>
  <c r="Q499"/>
  <c r="P499"/>
  <c r="O499"/>
  <c r="N499"/>
  <c r="M499"/>
  <c r="L499"/>
  <c r="K499"/>
  <c r="J499"/>
  <c r="I499"/>
  <c r="H499"/>
  <c r="G499"/>
  <c r="F499"/>
  <c r="E499"/>
  <c r="D499"/>
  <c r="C499"/>
  <c r="W497"/>
  <c r="V497"/>
  <c r="U497"/>
  <c r="T497"/>
  <c r="S497"/>
  <c r="R497"/>
  <c r="Q497"/>
  <c r="P497"/>
  <c r="O497"/>
  <c r="N497"/>
  <c r="M497"/>
  <c r="L497"/>
  <c r="K497"/>
  <c r="J497"/>
  <c r="I497"/>
  <c r="H497"/>
  <c r="G497"/>
  <c r="F497"/>
  <c r="E497"/>
  <c r="D497"/>
  <c r="C497"/>
  <c r="W495"/>
  <c r="V495"/>
  <c r="U495"/>
  <c r="T495"/>
  <c r="S495"/>
  <c r="R495"/>
  <c r="Q495"/>
  <c r="P495"/>
  <c r="O495"/>
  <c r="N495"/>
  <c r="M495"/>
  <c r="L495"/>
  <c r="K495"/>
  <c r="J495"/>
  <c r="I495"/>
  <c r="H495"/>
  <c r="G495"/>
  <c r="F495"/>
  <c r="E495"/>
  <c r="D495"/>
  <c r="C495"/>
  <c r="W493"/>
  <c r="V493"/>
  <c r="U493"/>
  <c r="T493"/>
  <c r="S493"/>
  <c r="R493"/>
  <c r="Q493"/>
  <c r="P493"/>
  <c r="O493"/>
  <c r="N493"/>
  <c r="M493"/>
  <c r="L493"/>
  <c r="K493"/>
  <c r="J493"/>
  <c r="I493"/>
  <c r="H493"/>
  <c r="G493"/>
  <c r="F493"/>
  <c r="E493"/>
  <c r="D493"/>
  <c r="C493"/>
  <c r="W491"/>
  <c r="V491"/>
  <c r="U491"/>
  <c r="T491"/>
  <c r="S491"/>
  <c r="R491"/>
  <c r="Q491"/>
  <c r="P491"/>
  <c r="O491"/>
  <c r="N491"/>
  <c r="M491"/>
  <c r="L491"/>
  <c r="K491"/>
  <c r="J491"/>
  <c r="I491"/>
  <c r="H491"/>
  <c r="G491"/>
  <c r="F491"/>
  <c r="E491"/>
  <c r="D491"/>
  <c r="C491"/>
  <c r="W489"/>
  <c r="V489"/>
  <c r="U489"/>
  <c r="T489"/>
  <c r="S489"/>
  <c r="R489"/>
  <c r="Q489"/>
  <c r="P489"/>
  <c r="O489"/>
  <c r="N489"/>
  <c r="M489"/>
  <c r="L489"/>
  <c r="K489"/>
  <c r="J489"/>
  <c r="I489"/>
  <c r="H489"/>
  <c r="G489"/>
  <c r="F489"/>
  <c r="E489"/>
  <c r="D489"/>
  <c r="C489"/>
  <c r="W487"/>
  <c r="V487"/>
  <c r="U487"/>
  <c r="T487"/>
  <c r="S487"/>
  <c r="R487"/>
  <c r="Q487"/>
  <c r="P487"/>
  <c r="O487"/>
  <c r="N487"/>
  <c r="M487"/>
  <c r="L487"/>
  <c r="K487"/>
  <c r="J487"/>
  <c r="I487"/>
  <c r="H487"/>
  <c r="G487"/>
  <c r="F487"/>
  <c r="E487"/>
  <c r="D487"/>
  <c r="C487"/>
  <c r="W485"/>
  <c r="V485"/>
  <c r="U485"/>
  <c r="T485"/>
  <c r="S485"/>
  <c r="R485"/>
  <c r="Q485"/>
  <c r="P485"/>
  <c r="O485"/>
  <c r="N485"/>
  <c r="M485"/>
  <c r="L485"/>
  <c r="K485"/>
  <c r="J485"/>
  <c r="I485"/>
  <c r="H485"/>
  <c r="G485"/>
  <c r="F485"/>
  <c r="E485"/>
  <c r="D485"/>
  <c r="C485"/>
  <c r="W483"/>
  <c r="V483"/>
  <c r="U483"/>
  <c r="T483"/>
  <c r="S483"/>
  <c r="R483"/>
  <c r="Q483"/>
  <c r="P483"/>
  <c r="O483"/>
  <c r="N483"/>
  <c r="M483"/>
  <c r="L483"/>
  <c r="K483"/>
  <c r="J483"/>
  <c r="I483"/>
  <c r="H483"/>
  <c r="G483"/>
  <c r="F483"/>
  <c r="E483"/>
  <c r="D483"/>
  <c r="C483"/>
  <c r="W481"/>
  <c r="V481"/>
  <c r="U481"/>
  <c r="T481"/>
  <c r="S481"/>
  <c r="R481"/>
  <c r="Q481"/>
  <c r="P481"/>
  <c r="O481"/>
  <c r="N481"/>
  <c r="M481"/>
  <c r="L481"/>
  <c r="K481"/>
  <c r="J481"/>
  <c r="I481"/>
  <c r="H481"/>
  <c r="G481"/>
  <c r="F481"/>
  <c r="E481"/>
  <c r="D481"/>
  <c r="C481"/>
  <c r="W479"/>
  <c r="V479"/>
  <c r="U479"/>
  <c r="T479"/>
  <c r="S479"/>
  <c r="R479"/>
  <c r="Q479"/>
  <c r="P479"/>
  <c r="O479"/>
  <c r="N479"/>
  <c r="M479"/>
  <c r="L479"/>
  <c r="K479"/>
  <c r="J479"/>
  <c r="I479"/>
  <c r="H479"/>
  <c r="G479"/>
  <c r="F479"/>
  <c r="E479"/>
  <c r="D479"/>
  <c r="C479"/>
  <c r="W477"/>
  <c r="V477"/>
  <c r="U477"/>
  <c r="T477"/>
  <c r="S477"/>
  <c r="R477"/>
  <c r="Q477"/>
  <c r="P477"/>
  <c r="O477"/>
  <c r="N477"/>
  <c r="M477"/>
  <c r="L477"/>
  <c r="K477"/>
  <c r="J477"/>
  <c r="I477"/>
  <c r="H477"/>
  <c r="G477"/>
  <c r="F477"/>
  <c r="E477"/>
  <c r="D477"/>
  <c r="C477"/>
  <c r="W475"/>
  <c r="V475"/>
  <c r="U475"/>
  <c r="T475"/>
  <c r="S475"/>
  <c r="R475"/>
  <c r="Q475"/>
  <c r="P475"/>
  <c r="O475"/>
  <c r="N475"/>
  <c r="M475"/>
  <c r="L475"/>
  <c r="K475"/>
  <c r="J475"/>
  <c r="I475"/>
  <c r="H475"/>
  <c r="G475"/>
  <c r="F475"/>
  <c r="E475"/>
  <c r="D475"/>
  <c r="C475"/>
  <c r="W473"/>
  <c r="V473"/>
  <c r="U473"/>
  <c r="T473"/>
  <c r="S473"/>
  <c r="R473"/>
  <c r="Q473"/>
  <c r="P473"/>
  <c r="O473"/>
  <c r="N473"/>
  <c r="M473"/>
  <c r="L473"/>
  <c r="K473"/>
  <c r="J473"/>
  <c r="I473"/>
  <c r="H473"/>
  <c r="G473"/>
  <c r="F473"/>
  <c r="E473"/>
  <c r="D473"/>
  <c r="C473"/>
  <c r="W471"/>
  <c r="V471"/>
  <c r="U471"/>
  <c r="T471"/>
  <c r="S471"/>
  <c r="R471"/>
  <c r="Q471"/>
  <c r="P471"/>
  <c r="O471"/>
  <c r="N471"/>
  <c r="M471"/>
  <c r="L471"/>
  <c r="K471"/>
  <c r="J471"/>
  <c r="I471"/>
  <c r="H471"/>
  <c r="G471"/>
  <c r="F471"/>
  <c r="E471"/>
  <c r="D471"/>
  <c r="C471"/>
  <c r="W469"/>
  <c r="V469"/>
  <c r="U469"/>
  <c r="T469"/>
  <c r="S469"/>
  <c r="R469"/>
  <c r="Q469"/>
  <c r="P469"/>
  <c r="O469"/>
  <c r="N469"/>
  <c r="M469"/>
  <c r="L469"/>
  <c r="K469"/>
  <c r="J469"/>
  <c r="I469"/>
  <c r="H469"/>
  <c r="G469"/>
  <c r="F469"/>
  <c r="E469"/>
  <c r="D469"/>
  <c r="C469"/>
  <c r="W467"/>
  <c r="V467"/>
  <c r="U467"/>
  <c r="T467"/>
  <c r="S467"/>
  <c r="R467"/>
  <c r="Q467"/>
  <c r="P467"/>
  <c r="O467"/>
  <c r="N467"/>
  <c r="M467"/>
  <c r="L467"/>
  <c r="K467"/>
  <c r="J467"/>
  <c r="I467"/>
  <c r="H467"/>
  <c r="G467"/>
  <c r="F467"/>
  <c r="E467"/>
  <c r="D467"/>
  <c r="C467"/>
  <c r="W465"/>
  <c r="V465"/>
  <c r="U465"/>
  <c r="T465"/>
  <c r="S465"/>
  <c r="R465"/>
  <c r="Q465"/>
  <c r="P465"/>
  <c r="O465"/>
  <c r="N465"/>
  <c r="M465"/>
  <c r="L465"/>
  <c r="K465"/>
  <c r="J465"/>
  <c r="I465"/>
  <c r="H465"/>
  <c r="G465"/>
  <c r="F465"/>
  <c r="E465"/>
  <c r="D465"/>
  <c r="C465"/>
  <c r="W463"/>
  <c r="V463"/>
  <c r="U463"/>
  <c r="T463"/>
  <c r="S463"/>
  <c r="R463"/>
  <c r="Q463"/>
  <c r="P463"/>
  <c r="O463"/>
  <c r="N463"/>
  <c r="M463"/>
  <c r="L463"/>
  <c r="K463"/>
  <c r="J463"/>
  <c r="I463"/>
  <c r="H463"/>
  <c r="G463"/>
  <c r="F463"/>
  <c r="E463"/>
  <c r="D463"/>
  <c r="C463"/>
  <c r="W461"/>
  <c r="V461"/>
  <c r="U461"/>
  <c r="T461"/>
  <c r="S461"/>
  <c r="R461"/>
  <c r="Q461"/>
  <c r="P461"/>
  <c r="O461"/>
  <c r="N461"/>
  <c r="M461"/>
  <c r="L461"/>
  <c r="K461"/>
  <c r="J461"/>
  <c r="I461"/>
  <c r="H461"/>
  <c r="G461"/>
  <c r="F461"/>
  <c r="E461"/>
  <c r="D461"/>
  <c r="C461"/>
  <c r="W459"/>
  <c r="V459"/>
  <c r="U459"/>
  <c r="T459"/>
  <c r="S459"/>
  <c r="R459"/>
  <c r="Q459"/>
  <c r="P459"/>
  <c r="O459"/>
  <c r="N459"/>
  <c r="M459"/>
  <c r="L459"/>
  <c r="K459"/>
  <c r="J459"/>
  <c r="I459"/>
  <c r="H459"/>
  <c r="G459"/>
  <c r="F459"/>
  <c r="E459"/>
  <c r="D459"/>
  <c r="C459"/>
  <c r="W457"/>
  <c r="V457"/>
  <c r="U457"/>
  <c r="T457"/>
  <c r="S457"/>
  <c r="R457"/>
  <c r="Q457"/>
  <c r="P457"/>
  <c r="O457"/>
  <c r="N457"/>
  <c r="M457"/>
  <c r="L457"/>
  <c r="K457"/>
  <c r="J457"/>
  <c r="I457"/>
  <c r="H457"/>
  <c r="G457"/>
  <c r="F457"/>
  <c r="E457"/>
  <c r="D457"/>
  <c r="C457"/>
  <c r="W455"/>
  <c r="V455"/>
  <c r="U455"/>
  <c r="T455"/>
  <c r="S455"/>
  <c r="R455"/>
  <c r="Q455"/>
  <c r="P455"/>
  <c r="O455"/>
  <c r="N455"/>
  <c r="M455"/>
  <c r="L455"/>
  <c r="K455"/>
  <c r="J455"/>
  <c r="I455"/>
  <c r="H455"/>
  <c r="G455"/>
  <c r="F455"/>
  <c r="E455"/>
  <c r="D455"/>
  <c r="C455"/>
  <c r="W453"/>
  <c r="V453"/>
  <c r="U453"/>
  <c r="T453"/>
  <c r="S453"/>
  <c r="R453"/>
  <c r="Q453"/>
  <c r="P453"/>
  <c r="O453"/>
  <c r="N453"/>
  <c r="M453"/>
  <c r="L453"/>
  <c r="K453"/>
  <c r="J453"/>
  <c r="I453"/>
  <c r="H453"/>
  <c r="G453"/>
  <c r="F453"/>
  <c r="E453"/>
  <c r="D453"/>
  <c r="C453"/>
  <c r="W451"/>
  <c r="V451"/>
  <c r="U451"/>
  <c r="T451"/>
  <c r="S451"/>
  <c r="R451"/>
  <c r="Q451"/>
  <c r="P451"/>
  <c r="O451"/>
  <c r="N451"/>
  <c r="M451"/>
  <c r="L451"/>
  <c r="K451"/>
  <c r="J451"/>
  <c r="I451"/>
  <c r="H451"/>
  <c r="G451"/>
  <c r="F451"/>
  <c r="E451"/>
  <c r="D451"/>
  <c r="C451"/>
  <c r="W449"/>
  <c r="V449"/>
  <c r="U449"/>
  <c r="T449"/>
  <c r="S449"/>
  <c r="R449"/>
  <c r="Q449"/>
  <c r="P449"/>
  <c r="O449"/>
  <c r="N449"/>
  <c r="M449"/>
  <c r="L449"/>
  <c r="K449"/>
  <c r="J449"/>
  <c r="I449"/>
  <c r="H449"/>
  <c r="G449"/>
  <c r="F449"/>
  <c r="E449"/>
  <c r="D449"/>
  <c r="C449"/>
  <c r="W447"/>
  <c r="V447"/>
  <c r="U447"/>
  <c r="T447"/>
  <c r="S447"/>
  <c r="R447"/>
  <c r="Q447"/>
  <c r="P447"/>
  <c r="O447"/>
  <c r="N447"/>
  <c r="M447"/>
  <c r="L447"/>
  <c r="K447"/>
  <c r="J447"/>
  <c r="I447"/>
  <c r="H447"/>
  <c r="G447"/>
  <c r="F447"/>
  <c r="E447"/>
  <c r="D447"/>
  <c r="C447"/>
  <c r="W445"/>
  <c r="V445"/>
  <c r="U445"/>
  <c r="T445"/>
  <c r="S445"/>
  <c r="R445"/>
  <c r="Q445"/>
  <c r="P445"/>
  <c r="O445"/>
  <c r="N445"/>
  <c r="M445"/>
  <c r="L445"/>
  <c r="K445"/>
  <c r="J445"/>
  <c r="I445"/>
  <c r="H445"/>
  <c r="G445"/>
  <c r="F445"/>
  <c r="E445"/>
  <c r="D445"/>
  <c r="C445"/>
  <c r="W443"/>
  <c r="V443"/>
  <c r="U443"/>
  <c r="T443"/>
  <c r="S443"/>
  <c r="R443"/>
  <c r="Q443"/>
  <c r="P443"/>
  <c r="O443"/>
  <c r="N443"/>
  <c r="M443"/>
  <c r="L443"/>
  <c r="K443"/>
  <c r="J443"/>
  <c r="I443"/>
  <c r="H443"/>
  <c r="G443"/>
  <c r="F443"/>
  <c r="E443"/>
  <c r="D443"/>
  <c r="C443"/>
  <c r="W441"/>
  <c r="V441"/>
  <c r="U441"/>
  <c r="T441"/>
  <c r="S441"/>
  <c r="R441"/>
  <c r="Q441"/>
  <c r="P441"/>
  <c r="O441"/>
  <c r="N441"/>
  <c r="M441"/>
  <c r="L441"/>
  <c r="K441"/>
  <c r="J441"/>
  <c r="I441"/>
  <c r="H441"/>
  <c r="G441"/>
  <c r="F441"/>
  <c r="E441"/>
  <c r="D441"/>
  <c r="C441"/>
  <c r="W439"/>
  <c r="V439"/>
  <c r="U439"/>
  <c r="T439"/>
  <c r="S439"/>
  <c r="R439"/>
  <c r="Q439"/>
  <c r="P439"/>
  <c r="O439"/>
  <c r="N439"/>
  <c r="M439"/>
  <c r="L439"/>
  <c r="K439"/>
  <c r="J439"/>
  <c r="I439"/>
  <c r="H439"/>
  <c r="G439"/>
  <c r="F439"/>
  <c r="E439"/>
  <c r="D439"/>
  <c r="C439"/>
  <c r="W437"/>
  <c r="V437"/>
  <c r="U437"/>
  <c r="T437"/>
  <c r="S437"/>
  <c r="R437"/>
  <c r="Q437"/>
  <c r="P437"/>
  <c r="O437"/>
  <c r="N437"/>
  <c r="M437"/>
  <c r="L437"/>
  <c r="K437"/>
  <c r="J437"/>
  <c r="I437"/>
  <c r="H437"/>
  <c r="G437"/>
  <c r="F437"/>
  <c r="E437"/>
  <c r="D437"/>
  <c r="C437"/>
  <c r="W435"/>
  <c r="V435"/>
  <c r="U435"/>
  <c r="T435"/>
  <c r="S435"/>
  <c r="R435"/>
  <c r="Q435"/>
  <c r="P435"/>
  <c r="O435"/>
  <c r="N435"/>
  <c r="M435"/>
  <c r="L435"/>
  <c r="K435"/>
  <c r="J435"/>
  <c r="I435"/>
  <c r="H435"/>
  <c r="G435"/>
  <c r="F435"/>
  <c r="E435"/>
  <c r="D435"/>
  <c r="C435"/>
  <c r="W433"/>
  <c r="V433"/>
  <c r="U433"/>
  <c r="T433"/>
  <c r="S433"/>
  <c r="R433"/>
  <c r="Q433"/>
  <c r="P433"/>
  <c r="O433"/>
  <c r="N433"/>
  <c r="M433"/>
  <c r="L433"/>
  <c r="K433"/>
  <c r="J433"/>
  <c r="I433"/>
  <c r="H433"/>
  <c r="G433"/>
  <c r="F433"/>
  <c r="E433"/>
  <c r="D433"/>
  <c r="C433"/>
  <c r="W431"/>
  <c r="V431"/>
  <c r="U431"/>
  <c r="T431"/>
  <c r="S431"/>
  <c r="R431"/>
  <c r="Q431"/>
  <c r="P431"/>
  <c r="O431"/>
  <c r="N431"/>
  <c r="M431"/>
  <c r="L431"/>
  <c r="K431"/>
  <c r="J431"/>
  <c r="I431"/>
  <c r="H431"/>
  <c r="G431"/>
  <c r="F431"/>
  <c r="E431"/>
  <c r="D431"/>
  <c r="C431"/>
  <c r="W429"/>
  <c r="V429"/>
  <c r="U429"/>
  <c r="T429"/>
  <c r="S429"/>
  <c r="R429"/>
  <c r="Q429"/>
  <c r="P429"/>
  <c r="O429"/>
  <c r="N429"/>
  <c r="M429"/>
  <c r="L429"/>
  <c r="K429"/>
  <c r="J429"/>
  <c r="I429"/>
  <c r="H429"/>
  <c r="G429"/>
  <c r="F429"/>
  <c r="E429"/>
  <c r="D429"/>
  <c r="C429"/>
  <c r="W427"/>
  <c r="V427"/>
  <c r="U427"/>
  <c r="T427"/>
  <c r="S427"/>
  <c r="R427"/>
  <c r="Q427"/>
  <c r="P427"/>
  <c r="O427"/>
  <c r="N427"/>
  <c r="M427"/>
  <c r="L427"/>
  <c r="K427"/>
  <c r="J427"/>
  <c r="I427"/>
  <c r="H427"/>
  <c r="G427"/>
  <c r="F427"/>
  <c r="E427"/>
  <c r="D427"/>
  <c r="C427"/>
  <c r="W425"/>
  <c r="V425"/>
  <c r="U425"/>
  <c r="T425"/>
  <c r="S425"/>
  <c r="R425"/>
  <c r="Q425"/>
  <c r="P425"/>
  <c r="O425"/>
  <c r="N425"/>
  <c r="M425"/>
  <c r="L425"/>
  <c r="K425"/>
  <c r="J425"/>
  <c r="I425"/>
  <c r="H425"/>
  <c r="G425"/>
  <c r="F425"/>
  <c r="E425"/>
  <c r="D425"/>
  <c r="C425"/>
  <c r="W423"/>
  <c r="V423"/>
  <c r="U423"/>
  <c r="T423"/>
  <c r="S423"/>
  <c r="R423"/>
  <c r="Q423"/>
  <c r="P423"/>
  <c r="O423"/>
  <c r="N423"/>
  <c r="M423"/>
  <c r="L423"/>
  <c r="K423"/>
  <c r="J423"/>
  <c r="I423"/>
  <c r="H423"/>
  <c r="G423"/>
  <c r="F423"/>
  <c r="E423"/>
  <c r="D423"/>
  <c r="C423"/>
  <c r="W421"/>
  <c r="V421"/>
  <c r="U421"/>
  <c r="T421"/>
  <c r="S421"/>
  <c r="R421"/>
  <c r="Q421"/>
  <c r="P421"/>
  <c r="O421"/>
  <c r="N421"/>
  <c r="M421"/>
  <c r="L421"/>
  <c r="K421"/>
  <c r="J421"/>
  <c r="I421"/>
  <c r="H421"/>
  <c r="G421"/>
  <c r="F421"/>
  <c r="E421"/>
  <c r="D421"/>
  <c r="C421"/>
  <c r="W419"/>
  <c r="V419"/>
  <c r="U419"/>
  <c r="T419"/>
  <c r="S419"/>
  <c r="R419"/>
  <c r="Q419"/>
  <c r="P419"/>
  <c r="O419"/>
  <c r="N419"/>
  <c r="M419"/>
  <c r="L419"/>
  <c r="K419"/>
  <c r="J419"/>
  <c r="I419"/>
  <c r="H419"/>
  <c r="G419"/>
  <c r="F419"/>
  <c r="E419"/>
  <c r="D419"/>
  <c r="C419"/>
  <c r="W417"/>
  <c r="V417"/>
  <c r="U417"/>
  <c r="T417"/>
  <c r="S417"/>
  <c r="R417"/>
  <c r="Q417"/>
  <c r="P417"/>
  <c r="O417"/>
  <c r="N417"/>
  <c r="M417"/>
  <c r="L417"/>
  <c r="K417"/>
  <c r="J417"/>
  <c r="I417"/>
  <c r="H417"/>
  <c r="G417"/>
  <c r="F417"/>
  <c r="E417"/>
  <c r="D417"/>
  <c r="C417"/>
  <c r="W415"/>
  <c r="V415"/>
  <c r="U415"/>
  <c r="T415"/>
  <c r="S415"/>
  <c r="R415"/>
  <c r="Q415"/>
  <c r="P415"/>
  <c r="O415"/>
  <c r="N415"/>
  <c r="M415"/>
  <c r="L415"/>
  <c r="K415"/>
  <c r="J415"/>
  <c r="I415"/>
  <c r="H415"/>
  <c r="G415"/>
  <c r="F415"/>
  <c r="E415"/>
  <c r="D415"/>
  <c r="C415"/>
  <c r="W413"/>
  <c r="V413"/>
  <c r="U413"/>
  <c r="T413"/>
  <c r="S413"/>
  <c r="R413"/>
  <c r="Q413"/>
  <c r="P413"/>
  <c r="O413"/>
  <c r="N413"/>
  <c r="M413"/>
  <c r="L413"/>
  <c r="K413"/>
  <c r="J413"/>
  <c r="I413"/>
  <c r="H413"/>
  <c r="G413"/>
  <c r="F413"/>
  <c r="E413"/>
  <c r="D413"/>
  <c r="C413"/>
  <c r="W411"/>
  <c r="V411"/>
  <c r="U411"/>
  <c r="T411"/>
  <c r="S411"/>
  <c r="R411"/>
  <c r="Q411"/>
  <c r="P411"/>
  <c r="O411"/>
  <c r="N411"/>
  <c r="M411"/>
  <c r="L411"/>
  <c r="K411"/>
  <c r="J411"/>
  <c r="I411"/>
  <c r="H411"/>
  <c r="G411"/>
  <c r="F411"/>
  <c r="E411"/>
  <c r="D411"/>
  <c r="C411"/>
  <c r="W409"/>
  <c r="V409"/>
  <c r="U409"/>
  <c r="T409"/>
  <c r="S409"/>
  <c r="R409"/>
  <c r="Q409"/>
  <c r="P409"/>
  <c r="O409"/>
  <c r="N409"/>
  <c r="M409"/>
  <c r="L409"/>
  <c r="K409"/>
  <c r="J409"/>
  <c r="I409"/>
  <c r="H409"/>
  <c r="G409"/>
  <c r="F409"/>
  <c r="E409"/>
  <c r="D409"/>
  <c r="C409"/>
  <c r="W407"/>
  <c r="V407"/>
  <c r="U407"/>
  <c r="T407"/>
  <c r="S407"/>
  <c r="R407"/>
  <c r="Q407"/>
  <c r="P407"/>
  <c r="O407"/>
  <c r="N407"/>
  <c r="M407"/>
  <c r="L407"/>
  <c r="K407"/>
  <c r="J407"/>
  <c r="I407"/>
  <c r="H407"/>
  <c r="G407"/>
  <c r="F407"/>
  <c r="E407"/>
  <c r="D407"/>
  <c r="C407"/>
  <c r="W405"/>
  <c r="V405"/>
  <c r="U405"/>
  <c r="T405"/>
  <c r="S405"/>
  <c r="R405"/>
  <c r="Q405"/>
  <c r="P405"/>
  <c r="O405"/>
  <c r="N405"/>
  <c r="M405"/>
  <c r="L405"/>
  <c r="K405"/>
  <c r="J405"/>
  <c r="I405"/>
  <c r="H405"/>
  <c r="G405"/>
  <c r="F405"/>
  <c r="E405"/>
  <c r="D405"/>
  <c r="C405"/>
  <c r="W403"/>
  <c r="V403"/>
  <c r="U403"/>
  <c r="T403"/>
  <c r="S403"/>
  <c r="R403"/>
  <c r="Q403"/>
  <c r="P403"/>
  <c r="O403"/>
  <c r="N403"/>
  <c r="M403"/>
  <c r="L403"/>
  <c r="K403"/>
  <c r="J403"/>
  <c r="I403"/>
  <c r="H403"/>
  <c r="G403"/>
  <c r="F403"/>
  <c r="E403"/>
  <c r="D403"/>
  <c r="C403"/>
  <c r="W401"/>
  <c r="V401"/>
  <c r="U401"/>
  <c r="T401"/>
  <c r="S401"/>
  <c r="R401"/>
  <c r="Q401"/>
  <c r="P401"/>
  <c r="O401"/>
  <c r="N401"/>
  <c r="M401"/>
  <c r="L401"/>
  <c r="K401"/>
  <c r="J401"/>
  <c r="I401"/>
  <c r="H401"/>
  <c r="G401"/>
  <c r="F401"/>
  <c r="E401"/>
  <c r="D401"/>
  <c r="C401"/>
  <c r="W399"/>
  <c r="V399"/>
  <c r="U399"/>
  <c r="T399"/>
  <c r="S399"/>
  <c r="R399"/>
  <c r="Q399"/>
  <c r="P399"/>
  <c r="O399"/>
  <c r="N399"/>
  <c r="M399"/>
  <c r="L399"/>
  <c r="K399"/>
  <c r="J399"/>
  <c r="I399"/>
  <c r="H399"/>
  <c r="G399"/>
  <c r="F399"/>
  <c r="E399"/>
  <c r="D399"/>
  <c r="C399"/>
  <c r="W397"/>
  <c r="V397"/>
  <c r="U397"/>
  <c r="T397"/>
  <c r="S397"/>
  <c r="R397"/>
  <c r="Q397"/>
  <c r="P397"/>
  <c r="O397"/>
  <c r="N397"/>
  <c r="M397"/>
  <c r="L397"/>
  <c r="K397"/>
  <c r="J397"/>
  <c r="I397"/>
  <c r="H397"/>
  <c r="G397"/>
  <c r="F397"/>
  <c r="E397"/>
  <c r="D397"/>
  <c r="C397"/>
  <c r="W395"/>
  <c r="V395"/>
  <c r="U395"/>
  <c r="T395"/>
  <c r="S395"/>
  <c r="R395"/>
  <c r="Q395"/>
  <c r="P395"/>
  <c r="O395"/>
  <c r="N395"/>
  <c r="M395"/>
  <c r="L395"/>
  <c r="K395"/>
  <c r="J395"/>
  <c r="I395"/>
  <c r="H395"/>
  <c r="G395"/>
  <c r="F395"/>
  <c r="E395"/>
  <c r="D395"/>
  <c r="C395"/>
  <c r="W393"/>
  <c r="V393"/>
  <c r="U393"/>
  <c r="T393"/>
  <c r="S393"/>
  <c r="R393"/>
  <c r="Q393"/>
  <c r="P393"/>
  <c r="O393"/>
  <c r="N393"/>
  <c r="M393"/>
  <c r="L393"/>
  <c r="K393"/>
  <c r="J393"/>
  <c r="I393"/>
  <c r="H393"/>
  <c r="G393"/>
  <c r="F393"/>
  <c r="E393"/>
  <c r="D393"/>
  <c r="C393"/>
  <c r="W391"/>
  <c r="V391"/>
  <c r="U391"/>
  <c r="T391"/>
  <c r="S391"/>
  <c r="R391"/>
  <c r="Q391"/>
  <c r="P391"/>
  <c r="O391"/>
  <c r="N391"/>
  <c r="M391"/>
  <c r="L391"/>
  <c r="K391"/>
  <c r="J391"/>
  <c r="I391"/>
  <c r="H391"/>
  <c r="G391"/>
  <c r="F391"/>
  <c r="E391"/>
  <c r="D391"/>
  <c r="C391"/>
  <c r="W389"/>
  <c r="V389"/>
  <c r="U389"/>
  <c r="T389"/>
  <c r="S389"/>
  <c r="R389"/>
  <c r="Q389"/>
  <c r="P389"/>
  <c r="O389"/>
  <c r="N389"/>
  <c r="M389"/>
  <c r="L389"/>
  <c r="K389"/>
  <c r="J389"/>
  <c r="I389"/>
  <c r="H389"/>
  <c r="G389"/>
  <c r="F389"/>
  <c r="E389"/>
  <c r="D389"/>
  <c r="C389"/>
  <c r="W387"/>
  <c r="V387"/>
  <c r="U387"/>
  <c r="T387"/>
  <c r="S387"/>
  <c r="R387"/>
  <c r="Q387"/>
  <c r="P387"/>
  <c r="O387"/>
  <c r="N387"/>
  <c r="M387"/>
  <c r="L387"/>
  <c r="K387"/>
  <c r="J387"/>
  <c r="I387"/>
  <c r="H387"/>
  <c r="G387"/>
  <c r="F387"/>
  <c r="E387"/>
  <c r="D387"/>
  <c r="C387"/>
  <c r="W385"/>
  <c r="V385"/>
  <c r="U385"/>
  <c r="T385"/>
  <c r="S385"/>
  <c r="R385"/>
  <c r="Q385"/>
  <c r="P385"/>
  <c r="O385"/>
  <c r="N385"/>
  <c r="M385"/>
  <c r="L385"/>
  <c r="K385"/>
  <c r="J385"/>
  <c r="I385"/>
  <c r="H385"/>
  <c r="G385"/>
  <c r="F385"/>
  <c r="E385"/>
  <c r="D385"/>
  <c r="C385"/>
  <c r="W383"/>
  <c r="V383"/>
  <c r="U383"/>
  <c r="T383"/>
  <c r="S383"/>
  <c r="R383"/>
  <c r="Q383"/>
  <c r="P383"/>
  <c r="O383"/>
  <c r="N383"/>
  <c r="M383"/>
  <c r="L383"/>
  <c r="K383"/>
  <c r="J383"/>
  <c r="I383"/>
  <c r="H383"/>
  <c r="G383"/>
  <c r="F383"/>
  <c r="E383"/>
  <c r="D383"/>
  <c r="C383"/>
  <c r="W381"/>
  <c r="V381"/>
  <c r="U381"/>
  <c r="T381"/>
  <c r="S381"/>
  <c r="R381"/>
  <c r="Q381"/>
  <c r="P381"/>
  <c r="O381"/>
  <c r="N381"/>
  <c r="M381"/>
  <c r="L381"/>
  <c r="K381"/>
  <c r="J381"/>
  <c r="I381"/>
  <c r="H381"/>
  <c r="G381"/>
  <c r="F381"/>
  <c r="E381"/>
  <c r="D381"/>
  <c r="C381"/>
  <c r="W379"/>
  <c r="V379"/>
  <c r="U379"/>
  <c r="T379"/>
  <c r="S379"/>
  <c r="R379"/>
  <c r="Q379"/>
  <c r="P379"/>
  <c r="O379"/>
  <c r="N379"/>
  <c r="M379"/>
  <c r="L379"/>
  <c r="K379"/>
  <c r="J379"/>
  <c r="I379"/>
  <c r="H379"/>
  <c r="G379"/>
  <c r="F379"/>
  <c r="E379"/>
  <c r="D379"/>
  <c r="C379"/>
  <c r="W377"/>
  <c r="V377"/>
  <c r="U377"/>
  <c r="T377"/>
  <c r="S377"/>
  <c r="R377"/>
  <c r="Q377"/>
  <c r="P377"/>
  <c r="O377"/>
  <c r="N377"/>
  <c r="M377"/>
  <c r="L377"/>
  <c r="K377"/>
  <c r="J377"/>
  <c r="I377"/>
  <c r="H377"/>
  <c r="G377"/>
  <c r="F377"/>
  <c r="E377"/>
  <c r="D377"/>
  <c r="C377"/>
  <c r="W375"/>
  <c r="V375"/>
  <c r="U375"/>
  <c r="T375"/>
  <c r="S375"/>
  <c r="R375"/>
  <c r="Q375"/>
  <c r="P375"/>
  <c r="O375"/>
  <c r="N375"/>
  <c r="M375"/>
  <c r="L375"/>
  <c r="K375"/>
  <c r="J375"/>
  <c r="I375"/>
  <c r="H375"/>
  <c r="G375"/>
  <c r="F375"/>
  <c r="E375"/>
  <c r="D375"/>
  <c r="C375"/>
  <c r="W373"/>
  <c r="V373"/>
  <c r="U373"/>
  <c r="T373"/>
  <c r="S373"/>
  <c r="R373"/>
  <c r="Q373"/>
  <c r="P373"/>
  <c r="O373"/>
  <c r="N373"/>
  <c r="M373"/>
  <c r="L373"/>
  <c r="K373"/>
  <c r="J373"/>
  <c r="I373"/>
  <c r="H373"/>
  <c r="G373"/>
  <c r="F373"/>
  <c r="E373"/>
  <c r="D373"/>
  <c r="C373"/>
  <c r="W371"/>
  <c r="V371"/>
  <c r="U371"/>
  <c r="T371"/>
  <c r="S371"/>
  <c r="R371"/>
  <c r="Q371"/>
  <c r="P371"/>
  <c r="O371"/>
  <c r="N371"/>
  <c r="M371"/>
  <c r="L371"/>
  <c r="K371"/>
  <c r="J371"/>
  <c r="I371"/>
  <c r="H371"/>
  <c r="G371"/>
  <c r="F371"/>
  <c r="E371"/>
  <c r="D371"/>
  <c r="C371"/>
  <c r="W369"/>
  <c r="V369"/>
  <c r="U369"/>
  <c r="T369"/>
  <c r="S369"/>
  <c r="R369"/>
  <c r="Q369"/>
  <c r="P369"/>
  <c r="O369"/>
  <c r="N369"/>
  <c r="M369"/>
  <c r="L369"/>
  <c r="K369"/>
  <c r="J369"/>
  <c r="I369"/>
  <c r="H369"/>
  <c r="G369"/>
  <c r="F369"/>
  <c r="E369"/>
  <c r="D369"/>
  <c r="C369"/>
  <c r="W367"/>
  <c r="V367"/>
  <c r="U367"/>
  <c r="T367"/>
  <c r="S367"/>
  <c r="R367"/>
  <c r="Q367"/>
  <c r="P367"/>
  <c r="O367"/>
  <c r="N367"/>
  <c r="M367"/>
  <c r="L367"/>
  <c r="K367"/>
  <c r="J367"/>
  <c r="I367"/>
  <c r="H367"/>
  <c r="G367"/>
  <c r="F367"/>
  <c r="E367"/>
  <c r="D367"/>
  <c r="C367"/>
  <c r="W365"/>
  <c r="V365"/>
  <c r="U365"/>
  <c r="T365"/>
  <c r="S365"/>
  <c r="R365"/>
  <c r="Q365"/>
  <c r="P365"/>
  <c r="O365"/>
  <c r="N365"/>
  <c r="M365"/>
  <c r="L365"/>
  <c r="K365"/>
  <c r="J365"/>
  <c r="I365"/>
  <c r="H365"/>
  <c r="G365"/>
  <c r="F365"/>
  <c r="E365"/>
  <c r="D365"/>
  <c r="C365"/>
  <c r="W363"/>
  <c r="V363"/>
  <c r="U363"/>
  <c r="T363"/>
  <c r="S363"/>
  <c r="R363"/>
  <c r="Q363"/>
  <c r="P363"/>
  <c r="O363"/>
  <c r="N363"/>
  <c r="M363"/>
  <c r="L363"/>
  <c r="K363"/>
  <c r="J363"/>
  <c r="I363"/>
  <c r="H363"/>
  <c r="G363"/>
  <c r="F363"/>
  <c r="E363"/>
  <c r="D363"/>
  <c r="C363"/>
  <c r="W361"/>
  <c r="V361"/>
  <c r="U361"/>
  <c r="T361"/>
  <c r="S361"/>
  <c r="R361"/>
  <c r="Q361"/>
  <c r="P361"/>
  <c r="O361"/>
  <c r="N361"/>
  <c r="M361"/>
  <c r="L361"/>
  <c r="K361"/>
  <c r="J361"/>
  <c r="I361"/>
  <c r="H361"/>
  <c r="G361"/>
  <c r="F361"/>
  <c r="E361"/>
  <c r="D361"/>
  <c r="C361"/>
  <c r="W359"/>
  <c r="V359"/>
  <c r="U359"/>
  <c r="T359"/>
  <c r="S359"/>
  <c r="R359"/>
  <c r="Q359"/>
  <c r="P359"/>
  <c r="O359"/>
  <c r="N359"/>
  <c r="M359"/>
  <c r="L359"/>
  <c r="K359"/>
  <c r="J359"/>
  <c r="I359"/>
  <c r="H359"/>
  <c r="G359"/>
  <c r="F359"/>
  <c r="E359"/>
  <c r="D359"/>
  <c r="C359"/>
  <c r="W357"/>
  <c r="V357"/>
  <c r="U357"/>
  <c r="T357"/>
  <c r="S357"/>
  <c r="R357"/>
  <c r="Q357"/>
  <c r="P357"/>
  <c r="O357"/>
  <c r="N357"/>
  <c r="M357"/>
  <c r="L357"/>
  <c r="K357"/>
  <c r="J357"/>
  <c r="I357"/>
  <c r="H357"/>
  <c r="G357"/>
  <c r="F357"/>
  <c r="E357"/>
  <c r="D357"/>
  <c r="C357"/>
  <c r="W355"/>
  <c r="V355"/>
  <c r="U355"/>
  <c r="T355"/>
  <c r="S355"/>
  <c r="R355"/>
  <c r="Q355"/>
  <c r="P355"/>
  <c r="O355"/>
  <c r="N355"/>
  <c r="M355"/>
  <c r="L355"/>
  <c r="K355"/>
  <c r="J355"/>
  <c r="I355"/>
  <c r="H355"/>
  <c r="G355"/>
  <c r="F355"/>
  <c r="E355"/>
  <c r="D355"/>
  <c r="C355"/>
  <c r="W353"/>
  <c r="V353"/>
  <c r="U353"/>
  <c r="T353"/>
  <c r="S353"/>
  <c r="R353"/>
  <c r="Q353"/>
  <c r="P353"/>
  <c r="O353"/>
  <c r="N353"/>
  <c r="M353"/>
  <c r="L353"/>
  <c r="K353"/>
  <c r="J353"/>
  <c r="I353"/>
  <c r="H353"/>
  <c r="G353"/>
  <c r="F353"/>
  <c r="E353"/>
  <c r="D353"/>
  <c r="C353"/>
  <c r="W351"/>
  <c r="V351"/>
  <c r="U351"/>
  <c r="T351"/>
  <c r="S351"/>
  <c r="R351"/>
  <c r="Q351"/>
  <c r="P351"/>
  <c r="O351"/>
  <c r="N351"/>
  <c r="M351"/>
  <c r="L351"/>
  <c r="K351"/>
  <c r="J351"/>
  <c r="I351"/>
  <c r="H351"/>
  <c r="G351"/>
  <c r="F351"/>
  <c r="E351"/>
  <c r="D351"/>
  <c r="C351"/>
  <c r="W349"/>
  <c r="V349"/>
  <c r="U349"/>
  <c r="T349"/>
  <c r="S349"/>
  <c r="R349"/>
  <c r="Q349"/>
  <c r="P349"/>
  <c r="O349"/>
  <c r="N349"/>
  <c r="M349"/>
  <c r="L349"/>
  <c r="K349"/>
  <c r="J349"/>
  <c r="I349"/>
  <c r="H349"/>
  <c r="G349"/>
  <c r="F349"/>
  <c r="E349"/>
  <c r="D349"/>
  <c r="C349"/>
  <c r="W347"/>
  <c r="V347"/>
  <c r="U347"/>
  <c r="T347"/>
  <c r="S347"/>
  <c r="R347"/>
  <c r="Q347"/>
  <c r="P347"/>
  <c r="O347"/>
  <c r="N347"/>
  <c r="M347"/>
  <c r="L347"/>
  <c r="K347"/>
  <c r="J347"/>
  <c r="I347"/>
  <c r="H347"/>
  <c r="G347"/>
  <c r="F347"/>
  <c r="E347"/>
  <c r="D347"/>
  <c r="C347"/>
  <c r="W345"/>
  <c r="V345"/>
  <c r="U345"/>
  <c r="T345"/>
  <c r="S345"/>
  <c r="R345"/>
  <c r="Q345"/>
  <c r="P345"/>
  <c r="O345"/>
  <c r="N345"/>
  <c r="M345"/>
  <c r="L345"/>
  <c r="K345"/>
  <c r="J345"/>
  <c r="I345"/>
  <c r="H345"/>
  <c r="G345"/>
  <c r="F345"/>
  <c r="E345"/>
  <c r="D345"/>
  <c r="C345"/>
  <c r="W343"/>
  <c r="V343"/>
  <c r="U343"/>
  <c r="T343"/>
  <c r="S343"/>
  <c r="R343"/>
  <c r="Q343"/>
  <c r="P343"/>
  <c r="O343"/>
  <c r="N343"/>
  <c r="M343"/>
  <c r="L343"/>
  <c r="K343"/>
  <c r="J343"/>
  <c r="I343"/>
  <c r="H343"/>
  <c r="G343"/>
  <c r="F343"/>
  <c r="E343"/>
  <c r="D343"/>
  <c r="C343"/>
  <c r="W341"/>
  <c r="V341"/>
  <c r="U341"/>
  <c r="T341"/>
  <c r="S341"/>
  <c r="R341"/>
  <c r="Q341"/>
  <c r="P341"/>
  <c r="O341"/>
  <c r="N341"/>
  <c r="M341"/>
  <c r="L341"/>
  <c r="K341"/>
  <c r="J341"/>
  <c r="I341"/>
  <c r="H341"/>
  <c r="G341"/>
  <c r="F341"/>
  <c r="E341"/>
  <c r="D341"/>
  <c r="C341"/>
  <c r="W339"/>
  <c r="V339"/>
  <c r="U339"/>
  <c r="T339"/>
  <c r="S339"/>
  <c r="R339"/>
  <c r="Q339"/>
  <c r="P339"/>
  <c r="O339"/>
  <c r="N339"/>
  <c r="M339"/>
  <c r="L339"/>
  <c r="K339"/>
  <c r="J339"/>
  <c r="I339"/>
  <c r="H339"/>
  <c r="G339"/>
  <c r="F339"/>
  <c r="E339"/>
  <c r="D339"/>
  <c r="C339"/>
  <c r="W337"/>
  <c r="V337"/>
  <c r="U337"/>
  <c r="T337"/>
  <c r="S337"/>
  <c r="R337"/>
  <c r="Q337"/>
  <c r="P337"/>
  <c r="O337"/>
  <c r="N337"/>
  <c r="M337"/>
  <c r="L337"/>
  <c r="K337"/>
  <c r="J337"/>
  <c r="I337"/>
  <c r="H337"/>
  <c r="G337"/>
  <c r="F337"/>
  <c r="E337"/>
  <c r="D337"/>
  <c r="C337"/>
  <c r="W335"/>
  <c r="V335"/>
  <c r="U335"/>
  <c r="T335"/>
  <c r="S335"/>
  <c r="R335"/>
  <c r="Q335"/>
  <c r="P335"/>
  <c r="O335"/>
  <c r="N335"/>
  <c r="M335"/>
  <c r="L335"/>
  <c r="K335"/>
  <c r="J335"/>
  <c r="I335"/>
  <c r="H335"/>
  <c r="G335"/>
  <c r="F335"/>
  <c r="E335"/>
  <c r="D335"/>
  <c r="C335"/>
  <c r="W333"/>
  <c r="V333"/>
  <c r="U333"/>
  <c r="T333"/>
  <c r="S333"/>
  <c r="R333"/>
  <c r="Q333"/>
  <c r="P333"/>
  <c r="O333"/>
  <c r="N333"/>
  <c r="M333"/>
  <c r="L333"/>
  <c r="K333"/>
  <c r="J333"/>
  <c r="I333"/>
  <c r="H333"/>
  <c r="G333"/>
  <c r="F333"/>
  <c r="E333"/>
  <c r="D333"/>
  <c r="C333"/>
  <c r="W331"/>
  <c r="V331"/>
  <c r="U331"/>
  <c r="T331"/>
  <c r="S331"/>
  <c r="R331"/>
  <c r="Q331"/>
  <c r="P331"/>
  <c r="O331"/>
  <c r="N331"/>
  <c r="M331"/>
  <c r="L331"/>
  <c r="K331"/>
  <c r="J331"/>
  <c r="I331"/>
  <c r="H331"/>
  <c r="G331"/>
  <c r="F331"/>
  <c r="E331"/>
  <c r="D331"/>
  <c r="C331"/>
  <c r="W329"/>
  <c r="V329"/>
  <c r="U329"/>
  <c r="T329"/>
  <c r="S329"/>
  <c r="R329"/>
  <c r="Q329"/>
  <c r="P329"/>
  <c r="O329"/>
  <c r="N329"/>
  <c r="M329"/>
  <c r="L329"/>
  <c r="K329"/>
  <c r="J329"/>
  <c r="I329"/>
  <c r="H329"/>
  <c r="G329"/>
  <c r="F329"/>
  <c r="E329"/>
  <c r="D329"/>
  <c r="C329"/>
  <c r="W327"/>
  <c r="V327"/>
  <c r="U327"/>
  <c r="T327"/>
  <c r="S327"/>
  <c r="R327"/>
  <c r="Q327"/>
  <c r="P327"/>
  <c r="O327"/>
  <c r="N327"/>
  <c r="M327"/>
  <c r="L327"/>
  <c r="K327"/>
  <c r="J327"/>
  <c r="I327"/>
  <c r="H327"/>
  <c r="G327"/>
  <c r="F327"/>
  <c r="E327"/>
  <c r="D327"/>
  <c r="C327"/>
  <c r="W325"/>
  <c r="V325"/>
  <c r="U325"/>
  <c r="T325"/>
  <c r="S325"/>
  <c r="R325"/>
  <c r="Q325"/>
  <c r="P325"/>
  <c r="O325"/>
  <c r="N325"/>
  <c r="M325"/>
  <c r="L325"/>
  <c r="K325"/>
  <c r="J325"/>
  <c r="I325"/>
  <c r="H325"/>
  <c r="G325"/>
  <c r="F325"/>
  <c r="E325"/>
  <c r="D325"/>
  <c r="C325"/>
  <c r="W323"/>
  <c r="V323"/>
  <c r="U323"/>
  <c r="T323"/>
  <c r="S323"/>
  <c r="R323"/>
  <c r="Q323"/>
  <c r="P323"/>
  <c r="O323"/>
  <c r="N323"/>
  <c r="M323"/>
  <c r="L323"/>
  <c r="K323"/>
  <c r="J323"/>
  <c r="I323"/>
  <c r="H323"/>
  <c r="G323"/>
  <c r="F323"/>
  <c r="E323"/>
  <c r="D323"/>
  <c r="C323"/>
  <c r="W321"/>
  <c r="V321"/>
  <c r="U321"/>
  <c r="T321"/>
  <c r="S321"/>
  <c r="R321"/>
  <c r="Q321"/>
  <c r="P321"/>
  <c r="O321"/>
  <c r="N321"/>
  <c r="M321"/>
  <c r="L321"/>
  <c r="K321"/>
  <c r="J321"/>
  <c r="I321"/>
  <c r="H321"/>
  <c r="G321"/>
  <c r="F321"/>
  <c r="E321"/>
  <c r="D321"/>
  <c r="C321"/>
  <c r="W319"/>
  <c r="V319"/>
  <c r="U319"/>
  <c r="T319"/>
  <c r="S319"/>
  <c r="R319"/>
  <c r="Q319"/>
  <c r="P319"/>
  <c r="O319"/>
  <c r="N319"/>
  <c r="M319"/>
  <c r="L319"/>
  <c r="K319"/>
  <c r="J319"/>
  <c r="I319"/>
  <c r="H319"/>
  <c r="G319"/>
  <c r="F319"/>
  <c r="E319"/>
  <c r="D319"/>
  <c r="C319"/>
  <c r="W317"/>
  <c r="V317"/>
  <c r="U317"/>
  <c r="T317"/>
  <c r="S317"/>
  <c r="R317"/>
  <c r="Q317"/>
  <c r="P317"/>
  <c r="O317"/>
  <c r="N317"/>
  <c r="M317"/>
  <c r="L317"/>
  <c r="K317"/>
  <c r="J317"/>
  <c r="I317"/>
  <c r="H317"/>
  <c r="G317"/>
  <c r="F317"/>
  <c r="E317"/>
  <c r="D317"/>
  <c r="C317"/>
  <c r="W315"/>
  <c r="V315"/>
  <c r="U315"/>
  <c r="T315"/>
  <c r="S315"/>
  <c r="R315"/>
  <c r="Q315"/>
  <c r="P315"/>
  <c r="O315"/>
  <c r="N315"/>
  <c r="M315"/>
  <c r="L315"/>
  <c r="K315"/>
  <c r="J315"/>
  <c r="I315"/>
  <c r="H315"/>
  <c r="G315"/>
  <c r="F315"/>
  <c r="E315"/>
  <c r="D315"/>
  <c r="C315"/>
  <c r="W313"/>
  <c r="V313"/>
  <c r="U313"/>
  <c r="T313"/>
  <c r="S313"/>
  <c r="R313"/>
  <c r="Q313"/>
  <c r="P313"/>
  <c r="O313"/>
  <c r="N313"/>
  <c r="M313"/>
  <c r="L313"/>
  <c r="K313"/>
  <c r="J313"/>
  <c r="I313"/>
  <c r="H313"/>
  <c r="G313"/>
  <c r="F313"/>
  <c r="E313"/>
  <c r="D313"/>
  <c r="C313"/>
  <c r="W311"/>
  <c r="V311"/>
  <c r="U311"/>
  <c r="T311"/>
  <c r="S311"/>
  <c r="R311"/>
  <c r="Q311"/>
  <c r="P311"/>
  <c r="O311"/>
  <c r="N311"/>
  <c r="M311"/>
  <c r="L311"/>
  <c r="K311"/>
  <c r="J311"/>
  <c r="I311"/>
  <c r="H311"/>
  <c r="G311"/>
  <c r="F311"/>
  <c r="E311"/>
  <c r="D311"/>
  <c r="C311"/>
  <c r="W309"/>
  <c r="V309"/>
  <c r="U309"/>
  <c r="T309"/>
  <c r="S309"/>
  <c r="R309"/>
  <c r="Q309"/>
  <c r="P309"/>
  <c r="O309"/>
  <c r="N309"/>
  <c r="M309"/>
  <c r="L309"/>
  <c r="K309"/>
  <c r="J309"/>
  <c r="I309"/>
  <c r="H309"/>
  <c r="G309"/>
  <c r="F309"/>
  <c r="E309"/>
  <c r="D309"/>
  <c r="C309"/>
  <c r="W307"/>
  <c r="V307"/>
  <c r="U307"/>
  <c r="T307"/>
  <c r="S307"/>
  <c r="R307"/>
  <c r="Q307"/>
  <c r="P307"/>
  <c r="O307"/>
  <c r="N307"/>
  <c r="M307"/>
  <c r="L307"/>
  <c r="K307"/>
  <c r="J307"/>
  <c r="I307"/>
  <c r="H307"/>
  <c r="G307"/>
  <c r="F307"/>
  <c r="E307"/>
  <c r="D307"/>
  <c r="C307"/>
  <c r="W305"/>
  <c r="V305"/>
  <c r="U305"/>
  <c r="T305"/>
  <c r="S305"/>
  <c r="R305"/>
  <c r="Q305"/>
  <c r="P305"/>
  <c r="O305"/>
  <c r="N305"/>
  <c r="M305"/>
  <c r="L305"/>
  <c r="K305"/>
  <c r="J305"/>
  <c r="I305"/>
  <c r="H305"/>
  <c r="G305"/>
  <c r="F305"/>
  <c r="E305"/>
  <c r="D305"/>
  <c r="C305"/>
  <c r="W303"/>
  <c r="V303"/>
  <c r="U303"/>
  <c r="T303"/>
  <c r="S303"/>
  <c r="R303"/>
  <c r="Q303"/>
  <c r="P303"/>
  <c r="O303"/>
  <c r="N303"/>
  <c r="M303"/>
  <c r="L303"/>
  <c r="K303"/>
  <c r="J303"/>
  <c r="I303"/>
  <c r="H303"/>
  <c r="G303"/>
  <c r="F303"/>
  <c r="E303"/>
  <c r="D303"/>
  <c r="C303"/>
  <c r="W301"/>
  <c r="V301"/>
  <c r="U301"/>
  <c r="T301"/>
  <c r="S301"/>
  <c r="R301"/>
  <c r="Q301"/>
  <c r="P301"/>
  <c r="O301"/>
  <c r="N301"/>
  <c r="M301"/>
  <c r="L301"/>
  <c r="K301"/>
  <c r="J301"/>
  <c r="I301"/>
  <c r="H301"/>
  <c r="G301"/>
  <c r="F301"/>
  <c r="E301"/>
  <c r="D301"/>
  <c r="C301"/>
  <c r="W299"/>
  <c r="V299"/>
  <c r="U299"/>
  <c r="T299"/>
  <c r="S299"/>
  <c r="R299"/>
  <c r="Q299"/>
  <c r="P299"/>
  <c r="O299"/>
  <c r="N299"/>
  <c r="M299"/>
  <c r="L299"/>
  <c r="K299"/>
  <c r="J299"/>
  <c r="I299"/>
  <c r="H299"/>
  <c r="G299"/>
  <c r="F299"/>
  <c r="E299"/>
  <c r="D299"/>
  <c r="C299"/>
  <c r="W297"/>
  <c r="V297"/>
  <c r="U297"/>
  <c r="T297"/>
  <c r="S297"/>
  <c r="R297"/>
  <c r="Q297"/>
  <c r="P297"/>
  <c r="O297"/>
  <c r="N297"/>
  <c r="M297"/>
  <c r="L297"/>
  <c r="K297"/>
  <c r="J297"/>
  <c r="I297"/>
  <c r="H297"/>
  <c r="G297"/>
  <c r="F297"/>
  <c r="E297"/>
  <c r="D297"/>
  <c r="C297"/>
  <c r="W295"/>
  <c r="V295"/>
  <c r="U295"/>
  <c r="T295"/>
  <c r="S295"/>
  <c r="R295"/>
  <c r="Q295"/>
  <c r="P295"/>
  <c r="O295"/>
  <c r="N295"/>
  <c r="M295"/>
  <c r="L295"/>
  <c r="K295"/>
  <c r="J295"/>
  <c r="I295"/>
  <c r="H295"/>
  <c r="G295"/>
  <c r="F295"/>
  <c r="E295"/>
  <c r="D295"/>
  <c r="C295"/>
  <c r="W293"/>
  <c r="V293"/>
  <c r="U293"/>
  <c r="T293"/>
  <c r="S293"/>
  <c r="R293"/>
  <c r="Q293"/>
  <c r="P293"/>
  <c r="O293"/>
  <c r="N293"/>
  <c r="M293"/>
  <c r="L293"/>
  <c r="K293"/>
  <c r="J293"/>
  <c r="I293"/>
  <c r="H293"/>
  <c r="G293"/>
  <c r="F293"/>
  <c r="E293"/>
  <c r="D293"/>
  <c r="C293"/>
  <c r="C294"/>
  <c r="D294"/>
  <c r="E294"/>
  <c r="F294"/>
  <c r="G294"/>
  <c r="H294"/>
  <c r="I294"/>
  <c r="J294"/>
  <c r="K294"/>
  <c r="L294"/>
  <c r="M294"/>
  <c r="N294"/>
  <c r="O294"/>
  <c r="P294"/>
  <c r="Q294"/>
  <c r="R294"/>
  <c r="S294"/>
  <c r="T294"/>
  <c r="U294"/>
  <c r="V294"/>
  <c r="W294"/>
  <c r="W291"/>
  <c r="V291"/>
  <c r="U291"/>
  <c r="T291"/>
  <c r="S291"/>
  <c r="R291"/>
  <c r="Q291"/>
  <c r="P291"/>
  <c r="O291"/>
  <c r="N291"/>
  <c r="M291"/>
  <c r="L291"/>
  <c r="K291"/>
  <c r="J291"/>
  <c r="I291"/>
  <c r="H291"/>
  <c r="G291"/>
  <c r="F291"/>
  <c r="E291"/>
  <c r="D291"/>
  <c r="C291"/>
  <c r="W289"/>
  <c r="V289"/>
  <c r="U289"/>
  <c r="T289"/>
  <c r="S289"/>
  <c r="R289"/>
  <c r="Q289"/>
  <c r="P289"/>
  <c r="O289"/>
  <c r="N289"/>
  <c r="M289"/>
  <c r="L289"/>
  <c r="K289"/>
  <c r="J289"/>
  <c r="I289"/>
  <c r="H289"/>
  <c r="G289"/>
  <c r="F289"/>
  <c r="E289"/>
  <c r="D289"/>
  <c r="C289"/>
  <c r="W287"/>
  <c r="V287"/>
  <c r="U287"/>
  <c r="T287"/>
  <c r="S287"/>
  <c r="R287"/>
  <c r="Q287"/>
  <c r="P287"/>
  <c r="O287"/>
  <c r="N287"/>
  <c r="M287"/>
  <c r="L287"/>
  <c r="K287"/>
  <c r="J287"/>
  <c r="I287"/>
  <c r="H287"/>
  <c r="G287"/>
  <c r="F287"/>
  <c r="E287"/>
  <c r="D287"/>
  <c r="C287"/>
  <c r="W285"/>
  <c r="V285"/>
  <c r="U285"/>
  <c r="T285"/>
  <c r="S285"/>
  <c r="R285"/>
  <c r="Q285"/>
  <c r="P285"/>
  <c r="O285"/>
  <c r="N285"/>
  <c r="M285"/>
  <c r="L285"/>
  <c r="K285"/>
  <c r="J285"/>
  <c r="I285"/>
  <c r="H285"/>
  <c r="G285"/>
  <c r="F285"/>
  <c r="E285"/>
  <c r="D285"/>
  <c r="C285"/>
  <c r="W283"/>
  <c r="V283"/>
  <c r="U283"/>
  <c r="T283"/>
  <c r="S283"/>
  <c r="R283"/>
  <c r="Q283"/>
  <c r="P283"/>
  <c r="O283"/>
  <c r="N283"/>
  <c r="M283"/>
  <c r="L283"/>
  <c r="K283"/>
  <c r="J283"/>
  <c r="I283"/>
  <c r="H283"/>
  <c r="G283"/>
  <c r="F283"/>
  <c r="E283"/>
  <c r="D283"/>
  <c r="C283"/>
  <c r="W281"/>
  <c r="V281"/>
  <c r="U281"/>
  <c r="T281"/>
  <c r="S281"/>
  <c r="R281"/>
  <c r="Q281"/>
  <c r="P281"/>
  <c r="O281"/>
  <c r="N281"/>
  <c r="M281"/>
  <c r="L281"/>
  <c r="K281"/>
  <c r="J281"/>
  <c r="I281"/>
  <c r="H281"/>
  <c r="G281"/>
  <c r="F281"/>
  <c r="E281"/>
  <c r="D281"/>
  <c r="C281"/>
  <c r="W279"/>
  <c r="V279"/>
  <c r="U279"/>
  <c r="T279"/>
  <c r="S279"/>
  <c r="R279"/>
  <c r="Q279"/>
  <c r="P279"/>
  <c r="O279"/>
  <c r="N279"/>
  <c r="M279"/>
  <c r="L279"/>
  <c r="K279"/>
  <c r="J279"/>
  <c r="I279"/>
  <c r="H279"/>
  <c r="G279"/>
  <c r="F279"/>
  <c r="E279"/>
  <c r="D279"/>
  <c r="C279"/>
  <c r="W277"/>
  <c r="V277"/>
  <c r="U277"/>
  <c r="T277"/>
  <c r="S277"/>
  <c r="R277"/>
  <c r="Q277"/>
  <c r="P277"/>
  <c r="O277"/>
  <c r="N277"/>
  <c r="M277"/>
  <c r="L277"/>
  <c r="K277"/>
  <c r="J277"/>
  <c r="I277"/>
  <c r="H277"/>
  <c r="G277"/>
  <c r="F277"/>
  <c r="E277"/>
  <c r="D277"/>
  <c r="C277"/>
  <c r="W275"/>
  <c r="V275"/>
  <c r="U275"/>
  <c r="T275"/>
  <c r="S275"/>
  <c r="R275"/>
  <c r="Q275"/>
  <c r="P275"/>
  <c r="O275"/>
  <c r="N275"/>
  <c r="M275"/>
  <c r="L275"/>
  <c r="K275"/>
  <c r="J275"/>
  <c r="I275"/>
  <c r="H275"/>
  <c r="G275"/>
  <c r="F275"/>
  <c r="E275"/>
  <c r="D275"/>
  <c r="C275"/>
  <c r="W273"/>
  <c r="V273"/>
  <c r="U273"/>
  <c r="T273"/>
  <c r="S273"/>
  <c r="R273"/>
  <c r="Q273"/>
  <c r="P273"/>
  <c r="O273"/>
  <c r="N273"/>
  <c r="M273"/>
  <c r="L273"/>
  <c r="K273"/>
  <c r="J273"/>
  <c r="I273"/>
  <c r="H273"/>
  <c r="G273"/>
  <c r="F273"/>
  <c r="E273"/>
  <c r="D273"/>
  <c r="C273"/>
  <c r="W271"/>
  <c r="V271"/>
  <c r="U271"/>
  <c r="T271"/>
  <c r="S271"/>
  <c r="R271"/>
  <c r="Q271"/>
  <c r="P271"/>
  <c r="O271"/>
  <c r="N271"/>
  <c r="M271"/>
  <c r="L271"/>
  <c r="K271"/>
  <c r="J271"/>
  <c r="I271"/>
  <c r="H271"/>
  <c r="G271"/>
  <c r="F271"/>
  <c r="E271"/>
  <c r="D271"/>
  <c r="C271"/>
  <c r="W269"/>
  <c r="V269"/>
  <c r="U269"/>
  <c r="T269"/>
  <c r="S269"/>
  <c r="R269"/>
  <c r="Q269"/>
  <c r="P269"/>
  <c r="O269"/>
  <c r="N269"/>
  <c r="M269"/>
  <c r="L269"/>
  <c r="K269"/>
  <c r="J269"/>
  <c r="I269"/>
  <c r="H269"/>
  <c r="G269"/>
  <c r="F269"/>
  <c r="E269"/>
  <c r="D269"/>
  <c r="C269"/>
  <c r="W267"/>
  <c r="V267"/>
  <c r="U267"/>
  <c r="T267"/>
  <c r="S267"/>
  <c r="R267"/>
  <c r="Q267"/>
  <c r="P267"/>
  <c r="O267"/>
  <c r="N267"/>
  <c r="M267"/>
  <c r="L267"/>
  <c r="K267"/>
  <c r="J267"/>
  <c r="I267"/>
  <c r="H267"/>
  <c r="G267"/>
  <c r="F267"/>
  <c r="E267"/>
  <c r="D267"/>
  <c r="C267"/>
  <c r="W265"/>
  <c r="V265"/>
  <c r="U265"/>
  <c r="T265"/>
  <c r="S265"/>
  <c r="R265"/>
  <c r="Q265"/>
  <c r="P265"/>
  <c r="O265"/>
  <c r="N265"/>
  <c r="M265"/>
  <c r="L265"/>
  <c r="K265"/>
  <c r="J265"/>
  <c r="I265"/>
  <c r="H265"/>
  <c r="G265"/>
  <c r="F265"/>
  <c r="E265"/>
  <c r="D265"/>
  <c r="C265"/>
  <c r="W263"/>
  <c r="V263"/>
  <c r="U263"/>
  <c r="T263"/>
  <c r="S263"/>
  <c r="R263"/>
  <c r="Q263"/>
  <c r="P263"/>
  <c r="O263"/>
  <c r="N263"/>
  <c r="M263"/>
  <c r="L263"/>
  <c r="K263"/>
  <c r="J263"/>
  <c r="I263"/>
  <c r="H263"/>
  <c r="G263"/>
  <c r="F263"/>
  <c r="E263"/>
  <c r="D263"/>
  <c r="C263"/>
  <c r="W261"/>
  <c r="V261"/>
  <c r="U261"/>
  <c r="T261"/>
  <c r="S261"/>
  <c r="R261"/>
  <c r="Q261"/>
  <c r="P261"/>
  <c r="O261"/>
  <c r="N261"/>
  <c r="M261"/>
  <c r="L261"/>
  <c r="K261"/>
  <c r="J261"/>
  <c r="I261"/>
  <c r="H261"/>
  <c r="G261"/>
  <c r="F261"/>
  <c r="E261"/>
  <c r="D261"/>
  <c r="C261"/>
  <c r="W259"/>
  <c r="V259"/>
  <c r="U259"/>
  <c r="T259"/>
  <c r="S259"/>
  <c r="R259"/>
  <c r="Q259"/>
  <c r="P259"/>
  <c r="O259"/>
  <c r="N259"/>
  <c r="M259"/>
  <c r="L259"/>
  <c r="K259"/>
  <c r="J259"/>
  <c r="I259"/>
  <c r="H259"/>
  <c r="G259"/>
  <c r="F259"/>
  <c r="E259"/>
  <c r="D259"/>
  <c r="C259"/>
  <c r="W257"/>
  <c r="V257"/>
  <c r="U257"/>
  <c r="T257"/>
  <c r="S257"/>
  <c r="R257"/>
  <c r="Q257"/>
  <c r="P257"/>
  <c r="O257"/>
  <c r="N257"/>
  <c r="M257"/>
  <c r="L257"/>
  <c r="K257"/>
  <c r="J257"/>
  <c r="I257"/>
  <c r="H257"/>
  <c r="G257"/>
  <c r="F257"/>
  <c r="E257"/>
  <c r="D257"/>
  <c r="C257"/>
  <c r="W255"/>
  <c r="V255"/>
  <c r="U255"/>
  <c r="T255"/>
  <c r="S255"/>
  <c r="R255"/>
  <c r="Q255"/>
  <c r="P255"/>
  <c r="O255"/>
  <c r="N255"/>
  <c r="M255"/>
  <c r="L255"/>
  <c r="K255"/>
  <c r="J255"/>
  <c r="I255"/>
  <c r="H255"/>
  <c r="G255"/>
  <c r="F255"/>
  <c r="E255"/>
  <c r="D255"/>
  <c r="C255"/>
  <c r="W253"/>
  <c r="V253"/>
  <c r="U253"/>
  <c r="T253"/>
  <c r="S253"/>
  <c r="R253"/>
  <c r="Q253"/>
  <c r="P253"/>
  <c r="O253"/>
  <c r="N253"/>
  <c r="M253"/>
  <c r="L253"/>
  <c r="K253"/>
  <c r="J253"/>
  <c r="I253"/>
  <c r="H253"/>
  <c r="G253"/>
  <c r="F253"/>
  <c r="E253"/>
  <c r="D253"/>
  <c r="C253"/>
  <c r="W251"/>
  <c r="V251"/>
  <c r="U251"/>
  <c r="T251"/>
  <c r="S251"/>
  <c r="R251"/>
  <c r="Q251"/>
  <c r="P251"/>
  <c r="O251"/>
  <c r="N251"/>
  <c r="M251"/>
  <c r="L251"/>
  <c r="K251"/>
  <c r="J251"/>
  <c r="I251"/>
  <c r="H251"/>
  <c r="G251"/>
  <c r="F251"/>
  <c r="E251"/>
  <c r="D251"/>
  <c r="C251"/>
  <c r="W249"/>
  <c r="V249"/>
  <c r="U249"/>
  <c r="T249"/>
  <c r="S249"/>
  <c r="R249"/>
  <c r="Q249"/>
  <c r="P249"/>
  <c r="O249"/>
  <c r="N249"/>
  <c r="M249"/>
  <c r="L249"/>
  <c r="K249"/>
  <c r="J249"/>
  <c r="I249"/>
  <c r="H249"/>
  <c r="G249"/>
  <c r="F249"/>
  <c r="E249"/>
  <c r="D249"/>
  <c r="C249"/>
  <c r="W247"/>
  <c r="D247"/>
  <c r="E247"/>
  <c r="F247"/>
  <c r="G247"/>
  <c r="H247"/>
  <c r="I247"/>
  <c r="J247"/>
  <c r="K247"/>
  <c r="L247"/>
  <c r="M247"/>
  <c r="N247"/>
  <c r="O247"/>
  <c r="P247"/>
  <c r="Q247"/>
  <c r="R247"/>
  <c r="S247"/>
  <c r="T247"/>
  <c r="U247"/>
  <c r="V247"/>
  <c r="C247"/>
  <c r="C248"/>
  <c r="D248"/>
  <c r="E248"/>
  <c r="F248"/>
  <c r="G248"/>
  <c r="H248"/>
  <c r="I248"/>
  <c r="J248"/>
  <c r="K248"/>
  <c r="L248"/>
  <c r="M248"/>
  <c r="N248"/>
  <c r="O248"/>
  <c r="P248"/>
  <c r="Q248"/>
  <c r="R248"/>
  <c r="S248"/>
  <c r="T248"/>
  <c r="U248"/>
  <c r="V248"/>
  <c r="W248"/>
  <c r="C250"/>
  <c r="D250"/>
  <c r="E250"/>
  <c r="F250"/>
  <c r="G250"/>
  <c r="H250"/>
  <c r="I250"/>
  <c r="J250"/>
  <c r="K250"/>
  <c r="L250"/>
  <c r="M250"/>
  <c r="N250"/>
  <c r="O250"/>
  <c r="P250"/>
  <c r="Q250"/>
  <c r="R250"/>
  <c r="S250"/>
  <c r="T250"/>
  <c r="U250"/>
  <c r="V250"/>
  <c r="W250"/>
  <c r="C252"/>
  <c r="D252"/>
  <c r="E252"/>
  <c r="F252"/>
  <c r="G252"/>
  <c r="H252"/>
  <c r="I252"/>
  <c r="J252"/>
  <c r="K252"/>
  <c r="L252"/>
  <c r="M252"/>
  <c r="N252"/>
  <c r="O252"/>
  <c r="P252"/>
  <c r="Q252"/>
  <c r="R252"/>
  <c r="S252"/>
  <c r="T252"/>
  <c r="U252"/>
  <c r="V252"/>
  <c r="W252"/>
  <c r="C254"/>
  <c r="D254"/>
  <c r="E254"/>
  <c r="F254"/>
  <c r="G254"/>
  <c r="H254"/>
  <c r="I254"/>
  <c r="J254"/>
  <c r="K254"/>
  <c r="L254"/>
  <c r="M254"/>
  <c r="N254"/>
  <c r="O254"/>
  <c r="P254"/>
  <c r="Q254"/>
  <c r="R254"/>
  <c r="S254"/>
  <c r="T254"/>
  <c r="U254"/>
  <c r="V254"/>
  <c r="W254"/>
  <c r="C256"/>
  <c r="D256"/>
  <c r="E256"/>
  <c r="F256"/>
  <c r="G256"/>
  <c r="H256"/>
  <c r="I256"/>
  <c r="J256"/>
  <c r="K256"/>
  <c r="L256"/>
  <c r="M256"/>
  <c r="N256"/>
  <c r="O256"/>
  <c r="P256"/>
  <c r="Q256"/>
  <c r="R256"/>
  <c r="S256"/>
  <c r="T256"/>
  <c r="U256"/>
  <c r="V256"/>
  <c r="W256"/>
  <c r="C258"/>
  <c r="D258"/>
  <c r="E258"/>
  <c r="F258"/>
  <c r="G258"/>
  <c r="H258"/>
  <c r="I258"/>
  <c r="J258"/>
  <c r="K258"/>
  <c r="L258"/>
  <c r="M258"/>
  <c r="N258"/>
  <c r="O258"/>
  <c r="P258"/>
  <c r="Q258"/>
  <c r="R258"/>
  <c r="S258"/>
  <c r="T258"/>
  <c r="U258"/>
  <c r="V258"/>
  <c r="W258"/>
  <c r="C260"/>
  <c r="D260"/>
  <c r="E260"/>
  <c r="F260"/>
  <c r="G260"/>
  <c r="H260"/>
  <c r="I260"/>
  <c r="J260"/>
  <c r="K260"/>
  <c r="L260"/>
  <c r="M260"/>
  <c r="N260"/>
  <c r="O260"/>
  <c r="P260"/>
  <c r="Q260"/>
  <c r="R260"/>
  <c r="S260"/>
  <c r="T260"/>
  <c r="U260"/>
  <c r="V260"/>
  <c r="W260"/>
  <c r="C262"/>
  <c r="D262"/>
  <c r="E262"/>
  <c r="F262"/>
  <c r="G262"/>
  <c r="H262"/>
  <c r="I262"/>
  <c r="J262"/>
  <c r="K262"/>
  <c r="L262"/>
  <c r="M262"/>
  <c r="N262"/>
  <c r="O262"/>
  <c r="P262"/>
  <c r="Q262"/>
  <c r="R262"/>
  <c r="S262"/>
  <c r="T262"/>
  <c r="U262"/>
  <c r="V262"/>
  <c r="W262"/>
  <c r="C264"/>
  <c r="D264"/>
  <c r="E264"/>
  <c r="F264"/>
  <c r="G264"/>
  <c r="H264"/>
  <c r="I264"/>
  <c r="J264"/>
  <c r="K264"/>
  <c r="L264"/>
  <c r="M264"/>
  <c r="N264"/>
  <c r="O264"/>
  <c r="P264"/>
  <c r="Q264"/>
  <c r="R264"/>
  <c r="S264"/>
  <c r="T264"/>
  <c r="U264"/>
  <c r="V264"/>
  <c r="W264"/>
  <c r="C266"/>
  <c r="D266"/>
  <c r="E266"/>
  <c r="F266"/>
  <c r="G266"/>
  <c r="H266"/>
  <c r="I266"/>
  <c r="J266"/>
  <c r="K266"/>
  <c r="L266"/>
  <c r="M266"/>
  <c r="N266"/>
  <c r="O266"/>
  <c r="P266"/>
  <c r="Q266"/>
  <c r="R266"/>
  <c r="S266"/>
  <c r="T266"/>
  <c r="U266"/>
  <c r="V266"/>
  <c r="W266"/>
  <c r="C268"/>
  <c r="D268"/>
  <c r="E268"/>
  <c r="F268"/>
  <c r="G268"/>
  <c r="H268"/>
  <c r="I268"/>
  <c r="J268"/>
  <c r="K268"/>
  <c r="L268"/>
  <c r="M268"/>
  <c r="N268"/>
  <c r="O268"/>
  <c r="P268"/>
  <c r="Q268"/>
  <c r="R268"/>
  <c r="S268"/>
  <c r="T268"/>
  <c r="U268"/>
  <c r="V268"/>
  <c r="W268"/>
  <c r="C270"/>
  <c r="D270"/>
  <c r="E270"/>
  <c r="F270"/>
  <c r="G270"/>
  <c r="H270"/>
  <c r="I270"/>
  <c r="J270"/>
  <c r="K270"/>
  <c r="L270"/>
  <c r="M270"/>
  <c r="N270"/>
  <c r="O270"/>
  <c r="P270"/>
  <c r="Q270"/>
  <c r="R270"/>
  <c r="S270"/>
  <c r="T270"/>
  <c r="U270"/>
  <c r="V270"/>
  <c r="W270"/>
  <c r="C272"/>
  <c r="D272"/>
  <c r="E272"/>
  <c r="F272"/>
  <c r="G272"/>
  <c r="H272"/>
  <c r="I272"/>
  <c r="J272"/>
  <c r="K272"/>
  <c r="L272"/>
  <c r="M272"/>
  <c r="N272"/>
  <c r="O272"/>
  <c r="P272"/>
  <c r="Q272"/>
  <c r="R272"/>
  <c r="S272"/>
  <c r="T272"/>
  <c r="U272"/>
  <c r="V272"/>
  <c r="W272"/>
  <c r="C274"/>
  <c r="D274"/>
  <c r="E274"/>
  <c r="F274"/>
  <c r="G274"/>
  <c r="H274"/>
  <c r="I274"/>
  <c r="J274"/>
  <c r="K274"/>
  <c r="L274"/>
  <c r="M274"/>
  <c r="N274"/>
  <c r="O274"/>
  <c r="P274"/>
  <c r="Q274"/>
  <c r="R274"/>
  <c r="S274"/>
  <c r="T274"/>
  <c r="U274"/>
  <c r="V274"/>
  <c r="W274"/>
  <c r="C276"/>
  <c r="D276"/>
  <c r="E276"/>
  <c r="F276"/>
  <c r="G276"/>
  <c r="H276"/>
  <c r="I276"/>
  <c r="J276"/>
  <c r="K276"/>
  <c r="L276"/>
  <c r="M276"/>
  <c r="N276"/>
  <c r="O276"/>
  <c r="P276"/>
  <c r="Q276"/>
  <c r="R276"/>
  <c r="S276"/>
  <c r="T276"/>
  <c r="U276"/>
  <c r="V276"/>
  <c r="W276"/>
  <c r="C278"/>
  <c r="D278"/>
  <c r="E278"/>
  <c r="F278"/>
  <c r="G278"/>
  <c r="H278"/>
  <c r="I278"/>
  <c r="J278"/>
  <c r="K278"/>
  <c r="L278"/>
  <c r="M278"/>
  <c r="N278"/>
  <c r="O278"/>
  <c r="P278"/>
  <c r="Q278"/>
  <c r="R278"/>
  <c r="S278"/>
  <c r="T278"/>
  <c r="U278"/>
  <c r="V278"/>
  <c r="W278"/>
  <c r="C280"/>
  <c r="D280"/>
  <c r="E280"/>
  <c r="F280"/>
  <c r="G280"/>
  <c r="H280"/>
  <c r="I280"/>
  <c r="J280"/>
  <c r="K280"/>
  <c r="L280"/>
  <c r="M280"/>
  <c r="N280"/>
  <c r="O280"/>
  <c r="P280"/>
  <c r="Q280"/>
  <c r="R280"/>
  <c r="S280"/>
  <c r="T280"/>
  <c r="U280"/>
  <c r="V280"/>
  <c r="W280"/>
  <c r="C282"/>
  <c r="D282"/>
  <c r="E282"/>
  <c r="F282"/>
  <c r="G282"/>
  <c r="H282"/>
  <c r="I282"/>
  <c r="J282"/>
  <c r="K282"/>
  <c r="L282"/>
  <c r="M282"/>
  <c r="N282"/>
  <c r="O282"/>
  <c r="P282"/>
  <c r="Q282"/>
  <c r="R282"/>
  <c r="S282"/>
  <c r="T282"/>
  <c r="U282"/>
  <c r="V282"/>
  <c r="W282"/>
  <c r="C284"/>
  <c r="D284"/>
  <c r="E284"/>
  <c r="F284"/>
  <c r="G284"/>
  <c r="H284"/>
  <c r="I284"/>
  <c r="J284"/>
  <c r="K284"/>
  <c r="L284"/>
  <c r="M284"/>
  <c r="N284"/>
  <c r="O284"/>
  <c r="P284"/>
  <c r="Q284"/>
  <c r="R284"/>
  <c r="S284"/>
  <c r="T284"/>
  <c r="U284"/>
  <c r="V284"/>
  <c r="W284"/>
  <c r="C286"/>
  <c r="D286"/>
  <c r="E286"/>
  <c r="F286"/>
  <c r="G286"/>
  <c r="H286"/>
  <c r="I286"/>
  <c r="J286"/>
  <c r="K286"/>
  <c r="L286"/>
  <c r="M286"/>
  <c r="N286"/>
  <c r="O286"/>
  <c r="P286"/>
  <c r="Q286"/>
  <c r="R286"/>
  <c r="S286"/>
  <c r="T286"/>
  <c r="U286"/>
  <c r="V286"/>
  <c r="W286"/>
  <c r="C288"/>
  <c r="D288"/>
  <c r="E288"/>
  <c r="F288"/>
  <c r="G288"/>
  <c r="H288"/>
  <c r="I288"/>
  <c r="J288"/>
  <c r="K288"/>
  <c r="L288"/>
  <c r="M288"/>
  <c r="N288"/>
  <c r="O288"/>
  <c r="P288"/>
  <c r="Q288"/>
  <c r="R288"/>
  <c r="S288"/>
  <c r="T288"/>
  <c r="U288"/>
  <c r="V288"/>
  <c r="W288"/>
  <c r="C290"/>
  <c r="D290"/>
  <c r="E290"/>
  <c r="F290"/>
  <c r="G290"/>
  <c r="H290"/>
  <c r="I290"/>
  <c r="J290"/>
  <c r="K290"/>
  <c r="L290"/>
  <c r="M290"/>
  <c r="N290"/>
  <c r="O290"/>
  <c r="P290"/>
  <c r="Q290"/>
  <c r="R290"/>
  <c r="S290"/>
  <c r="T290"/>
  <c r="U290"/>
  <c r="V290"/>
  <c r="W290"/>
  <c r="C292"/>
  <c r="D292"/>
  <c r="E292"/>
  <c r="F292"/>
  <c r="G292"/>
  <c r="H292"/>
  <c r="I292"/>
  <c r="J292"/>
  <c r="K292"/>
  <c r="L292"/>
  <c r="M292"/>
  <c r="N292"/>
  <c r="O292"/>
  <c r="P292"/>
  <c r="Q292"/>
  <c r="R292"/>
  <c r="S292"/>
  <c r="T292"/>
  <c r="U292"/>
  <c r="V292"/>
  <c r="W292"/>
  <c r="C296"/>
  <c r="D296"/>
  <c r="E296"/>
  <c r="F296"/>
  <c r="G296"/>
  <c r="H296"/>
  <c r="I296"/>
  <c r="J296"/>
  <c r="K296"/>
  <c r="L296"/>
  <c r="M296"/>
  <c r="N296"/>
  <c r="O296"/>
  <c r="P296"/>
  <c r="Q296"/>
  <c r="R296"/>
  <c r="S296"/>
  <c r="T296"/>
  <c r="U296"/>
  <c r="V296"/>
  <c r="W296"/>
  <c r="C298"/>
  <c r="D298"/>
  <c r="E298"/>
  <c r="F298"/>
  <c r="G298"/>
  <c r="H298"/>
  <c r="I298"/>
  <c r="J298"/>
  <c r="K298"/>
  <c r="L298"/>
  <c r="M298"/>
  <c r="N298"/>
  <c r="O298"/>
  <c r="P298"/>
  <c r="Q298"/>
  <c r="R298"/>
  <c r="S298"/>
  <c r="T298"/>
  <c r="U298"/>
  <c r="V298"/>
  <c r="W298"/>
  <c r="C300"/>
  <c r="D300"/>
  <c r="E300"/>
  <c r="F300"/>
  <c r="G300"/>
  <c r="H300"/>
  <c r="I300"/>
  <c r="J300"/>
  <c r="K300"/>
  <c r="L300"/>
  <c r="M300"/>
  <c r="N300"/>
  <c r="O300"/>
  <c r="P300"/>
  <c r="Q300"/>
  <c r="R300"/>
  <c r="S300"/>
  <c r="T300"/>
  <c r="U300"/>
  <c r="V300"/>
  <c r="W300"/>
  <c r="C302"/>
  <c r="D302"/>
  <c r="E302"/>
  <c r="F302"/>
  <c r="G302"/>
  <c r="H302"/>
  <c r="I302"/>
  <c r="J302"/>
  <c r="K302"/>
  <c r="L302"/>
  <c r="M302"/>
  <c r="N302"/>
  <c r="O302"/>
  <c r="P302"/>
  <c r="Q302"/>
  <c r="R302"/>
  <c r="S302"/>
  <c r="T302"/>
  <c r="U302"/>
  <c r="V302"/>
  <c r="W302"/>
  <c r="C304"/>
  <c r="D304"/>
  <c r="E304"/>
  <c r="F304"/>
  <c r="G304"/>
  <c r="H304"/>
  <c r="I304"/>
  <c r="J304"/>
  <c r="K304"/>
  <c r="L304"/>
  <c r="M304"/>
  <c r="N304"/>
  <c r="O304"/>
  <c r="P304"/>
  <c r="Q304"/>
  <c r="R304"/>
  <c r="S304"/>
  <c r="T304"/>
  <c r="U304"/>
  <c r="V304"/>
  <c r="W304"/>
  <c r="C306"/>
  <c r="D306"/>
  <c r="E306"/>
  <c r="F306"/>
  <c r="G306"/>
  <c r="H306"/>
  <c r="I306"/>
  <c r="J306"/>
  <c r="K306"/>
  <c r="L306"/>
  <c r="M306"/>
  <c r="N306"/>
  <c r="O306"/>
  <c r="P306"/>
  <c r="Q306"/>
  <c r="R306"/>
  <c r="S306"/>
  <c r="T306"/>
  <c r="U306"/>
  <c r="V306"/>
  <c r="W306"/>
  <c r="C308"/>
  <c r="D308"/>
  <c r="E308"/>
  <c r="F308"/>
  <c r="G308"/>
  <c r="H308"/>
  <c r="I308"/>
  <c r="J308"/>
  <c r="K308"/>
  <c r="L308"/>
  <c r="M308"/>
  <c r="N308"/>
  <c r="O308"/>
  <c r="P308"/>
  <c r="Q308"/>
  <c r="R308"/>
  <c r="S308"/>
  <c r="T308"/>
  <c r="U308"/>
  <c r="V308"/>
  <c r="W308"/>
  <c r="C310"/>
  <c r="D310"/>
  <c r="E310"/>
  <c r="F310"/>
  <c r="G310"/>
  <c r="H310"/>
  <c r="I310"/>
  <c r="J310"/>
  <c r="K310"/>
  <c r="L310"/>
  <c r="M310"/>
  <c r="N310"/>
  <c r="O310"/>
  <c r="P310"/>
  <c r="Q310"/>
  <c r="R310"/>
  <c r="S310"/>
  <c r="T310"/>
  <c r="U310"/>
  <c r="V310"/>
  <c r="W310"/>
  <c r="C312"/>
  <c r="D312"/>
  <c r="E312"/>
  <c r="F312"/>
  <c r="G312"/>
  <c r="H312"/>
  <c r="I312"/>
  <c r="J312"/>
  <c r="K312"/>
  <c r="L312"/>
  <c r="M312"/>
  <c r="N312"/>
  <c r="O312"/>
  <c r="P312"/>
  <c r="Q312"/>
  <c r="R312"/>
  <c r="S312"/>
  <c r="T312"/>
  <c r="U312"/>
  <c r="V312"/>
  <c r="W312"/>
  <c r="C314"/>
  <c r="D314"/>
  <c r="E314"/>
  <c r="F314"/>
  <c r="G314"/>
  <c r="H314"/>
  <c r="I314"/>
  <c r="J314"/>
  <c r="K314"/>
  <c r="L314"/>
  <c r="M314"/>
  <c r="N314"/>
  <c r="O314"/>
  <c r="P314"/>
  <c r="Q314"/>
  <c r="R314"/>
  <c r="S314"/>
  <c r="T314"/>
  <c r="U314"/>
  <c r="V314"/>
  <c r="W314"/>
  <c r="C316"/>
  <c r="D316"/>
  <c r="E316"/>
  <c r="F316"/>
  <c r="G316"/>
  <c r="H316"/>
  <c r="I316"/>
  <c r="J316"/>
  <c r="K316"/>
  <c r="L316"/>
  <c r="M316"/>
  <c r="N316"/>
  <c r="O316"/>
  <c r="P316"/>
  <c r="Q316"/>
  <c r="R316"/>
  <c r="S316"/>
  <c r="T316"/>
  <c r="U316"/>
  <c r="V316"/>
  <c r="W316"/>
  <c r="C318"/>
  <c r="D318"/>
  <c r="E318"/>
  <c r="F318"/>
  <c r="G318"/>
  <c r="H318"/>
  <c r="I318"/>
  <c r="J318"/>
  <c r="K318"/>
  <c r="L318"/>
  <c r="M318"/>
  <c r="N318"/>
  <c r="O318"/>
  <c r="P318"/>
  <c r="Q318"/>
  <c r="R318"/>
  <c r="S318"/>
  <c r="T318"/>
  <c r="U318"/>
  <c r="V318"/>
  <c r="W318"/>
  <c r="C320"/>
  <c r="D320"/>
  <c r="E320"/>
  <c r="F320"/>
  <c r="G320"/>
  <c r="H320"/>
  <c r="I320"/>
  <c r="J320"/>
  <c r="K320"/>
  <c r="L320"/>
  <c r="M320"/>
  <c r="N320"/>
  <c r="O320"/>
  <c r="P320"/>
  <c r="Q320"/>
  <c r="R320"/>
  <c r="S320"/>
  <c r="T320"/>
  <c r="U320"/>
  <c r="V320"/>
  <c r="W320"/>
  <c r="C322"/>
  <c r="D322"/>
  <c r="E322"/>
  <c r="F322"/>
  <c r="G322"/>
  <c r="H322"/>
  <c r="I322"/>
  <c r="J322"/>
  <c r="K322"/>
  <c r="L322"/>
  <c r="M322"/>
  <c r="N322"/>
  <c r="O322"/>
  <c r="P322"/>
  <c r="Q322"/>
  <c r="R322"/>
  <c r="S322"/>
  <c r="T322"/>
  <c r="U322"/>
  <c r="V322"/>
  <c r="W322"/>
  <c r="C324"/>
  <c r="D324"/>
  <c r="E324"/>
  <c r="F324"/>
  <c r="G324"/>
  <c r="H324"/>
  <c r="I324"/>
  <c r="J324"/>
  <c r="K324"/>
  <c r="L324"/>
  <c r="M324"/>
  <c r="N324"/>
  <c r="O324"/>
  <c r="P324"/>
  <c r="Q324"/>
  <c r="R324"/>
  <c r="S324"/>
  <c r="T324"/>
  <c r="U324"/>
  <c r="V324"/>
  <c r="W324"/>
  <c r="C326"/>
  <c r="D326"/>
  <c r="E326"/>
  <c r="F326"/>
  <c r="G326"/>
  <c r="H326"/>
  <c r="I326"/>
  <c r="J326"/>
  <c r="K326"/>
  <c r="L326"/>
  <c r="M326"/>
  <c r="N326"/>
  <c r="O326"/>
  <c r="P326"/>
  <c r="Q326"/>
  <c r="R326"/>
  <c r="S326"/>
  <c r="T326"/>
  <c r="U326"/>
  <c r="V326"/>
  <c r="W326"/>
  <c r="C328"/>
  <c r="D328"/>
  <c r="E328"/>
  <c r="F328"/>
  <c r="G328"/>
  <c r="H328"/>
  <c r="I328"/>
  <c r="J328"/>
  <c r="K328"/>
  <c r="L328"/>
  <c r="M328"/>
  <c r="N328"/>
  <c r="O328"/>
  <c r="P328"/>
  <c r="Q328"/>
  <c r="R328"/>
  <c r="S328"/>
  <c r="T328"/>
  <c r="U328"/>
  <c r="V328"/>
  <c r="W328"/>
  <c r="C330"/>
  <c r="D330"/>
  <c r="E330"/>
  <c r="F330"/>
  <c r="G330"/>
  <c r="H330"/>
  <c r="I330"/>
  <c r="J330"/>
  <c r="K330"/>
  <c r="L330"/>
  <c r="M330"/>
  <c r="N330"/>
  <c r="O330"/>
  <c r="P330"/>
  <c r="Q330"/>
  <c r="R330"/>
  <c r="S330"/>
  <c r="T330"/>
  <c r="U330"/>
  <c r="V330"/>
  <c r="W330"/>
  <c r="C332"/>
  <c r="D332"/>
  <c r="E332"/>
  <c r="F332"/>
  <c r="G332"/>
  <c r="H332"/>
  <c r="I332"/>
  <c r="J332"/>
  <c r="K332"/>
  <c r="L332"/>
  <c r="M332"/>
  <c r="N332"/>
  <c r="O332"/>
  <c r="P332"/>
  <c r="Q332"/>
  <c r="R332"/>
  <c r="S332"/>
  <c r="T332"/>
  <c r="U332"/>
  <c r="V332"/>
  <c r="W332"/>
  <c r="C334"/>
  <c r="D334"/>
  <c r="E334"/>
  <c r="F334"/>
  <c r="G334"/>
  <c r="H334"/>
  <c r="I334"/>
  <c r="J334"/>
  <c r="K334"/>
  <c r="L334"/>
  <c r="M334"/>
  <c r="N334"/>
  <c r="O334"/>
  <c r="P334"/>
  <c r="Q334"/>
  <c r="R334"/>
  <c r="S334"/>
  <c r="T334"/>
  <c r="U334"/>
  <c r="V334"/>
  <c r="W334"/>
  <c r="C336"/>
  <c r="D336"/>
  <c r="E336"/>
  <c r="F336"/>
  <c r="G336"/>
  <c r="H336"/>
  <c r="I336"/>
  <c r="J336"/>
  <c r="K336"/>
  <c r="L336"/>
  <c r="M336"/>
  <c r="N336"/>
  <c r="O336"/>
  <c r="P336"/>
  <c r="Q336"/>
  <c r="R336"/>
  <c r="S336"/>
  <c r="T336"/>
  <c r="U336"/>
  <c r="V336"/>
  <c r="W336"/>
  <c r="C338"/>
  <c r="D338"/>
  <c r="E338"/>
  <c r="F338"/>
  <c r="G338"/>
  <c r="H338"/>
  <c r="I338"/>
  <c r="J338"/>
  <c r="K338"/>
  <c r="L338"/>
  <c r="M338"/>
  <c r="N338"/>
  <c r="O338"/>
  <c r="P338"/>
  <c r="Q338"/>
  <c r="R338"/>
  <c r="S338"/>
  <c r="T338"/>
  <c r="U338"/>
  <c r="V338"/>
  <c r="W338"/>
  <c r="C340"/>
  <c r="D340"/>
  <c r="E340"/>
  <c r="F340"/>
  <c r="G340"/>
  <c r="H340"/>
  <c r="I340"/>
  <c r="J340"/>
  <c r="K340"/>
  <c r="L340"/>
  <c r="M340"/>
  <c r="N340"/>
  <c r="O340"/>
  <c r="P340"/>
  <c r="Q340"/>
  <c r="R340"/>
  <c r="S340"/>
  <c r="T340"/>
  <c r="U340"/>
  <c r="V340"/>
  <c r="W340"/>
  <c r="C342"/>
  <c r="D342"/>
  <c r="E342"/>
  <c r="F342"/>
  <c r="G342"/>
  <c r="H342"/>
  <c r="I342"/>
  <c r="J342"/>
  <c r="K342"/>
  <c r="L342"/>
  <c r="M342"/>
  <c r="N342"/>
  <c r="O342"/>
  <c r="P342"/>
  <c r="Q342"/>
  <c r="R342"/>
  <c r="S342"/>
  <c r="T342"/>
  <c r="U342"/>
  <c r="V342"/>
  <c r="W342"/>
  <c r="C344"/>
  <c r="D344"/>
  <c r="E344"/>
  <c r="F344"/>
  <c r="G344"/>
  <c r="H344"/>
  <c r="I344"/>
  <c r="J344"/>
  <c r="K344"/>
  <c r="L344"/>
  <c r="M344"/>
  <c r="N344"/>
  <c r="O344"/>
  <c r="P344"/>
  <c r="Q344"/>
  <c r="R344"/>
  <c r="S344"/>
  <c r="T344"/>
  <c r="U344"/>
  <c r="V344"/>
  <c r="W344"/>
  <c r="C346"/>
  <c r="D346"/>
  <c r="E346"/>
  <c r="F346"/>
  <c r="G346"/>
  <c r="H346"/>
  <c r="I346"/>
  <c r="J346"/>
  <c r="K346"/>
  <c r="L346"/>
  <c r="M346"/>
  <c r="N346"/>
  <c r="O346"/>
  <c r="P346"/>
  <c r="Q346"/>
  <c r="R346"/>
  <c r="S346"/>
  <c r="T346"/>
  <c r="U346"/>
  <c r="V346"/>
  <c r="W346"/>
  <c r="C348"/>
  <c r="D348"/>
  <c r="E348"/>
  <c r="F348"/>
  <c r="G348"/>
  <c r="H348"/>
  <c r="I348"/>
  <c r="J348"/>
  <c r="K348"/>
  <c r="L348"/>
  <c r="M348"/>
  <c r="N348"/>
  <c r="O348"/>
  <c r="P348"/>
  <c r="Q348"/>
  <c r="R348"/>
  <c r="S348"/>
  <c r="T348"/>
  <c r="U348"/>
  <c r="V348"/>
  <c r="W348"/>
  <c r="C350"/>
  <c r="D350"/>
  <c r="E350"/>
  <c r="F350"/>
  <c r="G350"/>
  <c r="H350"/>
  <c r="I350"/>
  <c r="J350"/>
  <c r="K350"/>
  <c r="L350"/>
  <c r="M350"/>
  <c r="N350"/>
  <c r="O350"/>
  <c r="P350"/>
  <c r="Q350"/>
  <c r="R350"/>
  <c r="S350"/>
  <c r="T350"/>
  <c r="U350"/>
  <c r="V350"/>
  <c r="W350"/>
  <c r="C352"/>
  <c r="D352"/>
  <c r="E352"/>
  <c r="F352"/>
  <c r="G352"/>
  <c r="H352"/>
  <c r="I352"/>
  <c r="J352"/>
  <c r="K352"/>
  <c r="L352"/>
  <c r="M352"/>
  <c r="N352"/>
  <c r="O352"/>
  <c r="P352"/>
  <c r="Q352"/>
  <c r="R352"/>
  <c r="S352"/>
  <c r="T352"/>
  <c r="U352"/>
  <c r="V352"/>
  <c r="W352"/>
  <c r="C354"/>
  <c r="D354"/>
  <c r="E354"/>
  <c r="F354"/>
  <c r="G354"/>
  <c r="H354"/>
  <c r="I354"/>
  <c r="J354"/>
  <c r="K354"/>
  <c r="L354"/>
  <c r="M354"/>
  <c r="N354"/>
  <c r="O354"/>
  <c r="P354"/>
  <c r="Q354"/>
  <c r="R354"/>
  <c r="S354"/>
  <c r="T354"/>
  <c r="U354"/>
  <c r="V354"/>
  <c r="W354"/>
  <c r="C356"/>
  <c r="D356"/>
  <c r="E356"/>
  <c r="F356"/>
  <c r="G356"/>
  <c r="H356"/>
  <c r="I356"/>
  <c r="J356"/>
  <c r="K356"/>
  <c r="L356"/>
  <c r="M356"/>
  <c r="N356"/>
  <c r="O356"/>
  <c r="P356"/>
  <c r="Q356"/>
  <c r="R356"/>
  <c r="S356"/>
  <c r="T356"/>
  <c r="U356"/>
  <c r="V356"/>
  <c r="W356"/>
  <c r="C358"/>
  <c r="D358"/>
  <c r="E358"/>
  <c r="F358"/>
  <c r="G358"/>
  <c r="H358"/>
  <c r="I358"/>
  <c r="J358"/>
  <c r="K358"/>
  <c r="L358"/>
  <c r="M358"/>
  <c r="N358"/>
  <c r="O358"/>
  <c r="P358"/>
  <c r="Q358"/>
  <c r="R358"/>
  <c r="S358"/>
  <c r="T358"/>
  <c r="U358"/>
  <c r="V358"/>
  <c r="W358"/>
  <c r="C360"/>
  <c r="D360"/>
  <c r="E360"/>
  <c r="F360"/>
  <c r="G360"/>
  <c r="H360"/>
  <c r="I360"/>
  <c r="J360"/>
  <c r="K360"/>
  <c r="L360"/>
  <c r="M360"/>
  <c r="N360"/>
  <c r="O360"/>
  <c r="P360"/>
  <c r="Q360"/>
  <c r="R360"/>
  <c r="S360"/>
  <c r="T360"/>
  <c r="U360"/>
  <c r="V360"/>
  <c r="W360"/>
  <c r="C362"/>
  <c r="D362"/>
  <c r="E362"/>
  <c r="F362"/>
  <c r="G362"/>
  <c r="H362"/>
  <c r="I362"/>
  <c r="J362"/>
  <c r="K362"/>
  <c r="L362"/>
  <c r="M362"/>
  <c r="N362"/>
  <c r="O362"/>
  <c r="P362"/>
  <c r="Q362"/>
  <c r="R362"/>
  <c r="S362"/>
  <c r="T362"/>
  <c r="U362"/>
  <c r="V362"/>
  <c r="W362"/>
  <c r="C364"/>
  <c r="D364"/>
  <c r="E364"/>
  <c r="F364"/>
  <c r="G364"/>
  <c r="H364"/>
  <c r="I364"/>
  <c r="J364"/>
  <c r="K364"/>
  <c r="L364"/>
  <c r="M364"/>
  <c r="N364"/>
  <c r="O364"/>
  <c r="P364"/>
  <c r="Q364"/>
  <c r="R364"/>
  <c r="S364"/>
  <c r="T364"/>
  <c r="U364"/>
  <c r="V364"/>
  <c r="W364"/>
  <c r="C366"/>
  <c r="D366"/>
  <c r="E366"/>
  <c r="F366"/>
  <c r="G366"/>
  <c r="H366"/>
  <c r="I366"/>
  <c r="J366"/>
  <c r="K366"/>
  <c r="L366"/>
  <c r="M366"/>
  <c r="N366"/>
  <c r="O366"/>
  <c r="P366"/>
  <c r="Q366"/>
  <c r="R366"/>
  <c r="S366"/>
  <c r="T366"/>
  <c r="U366"/>
  <c r="V366"/>
  <c r="W366"/>
  <c r="C368"/>
  <c r="D368"/>
  <c r="E368"/>
  <c r="F368"/>
  <c r="G368"/>
  <c r="H368"/>
  <c r="I368"/>
  <c r="J368"/>
  <c r="K368"/>
  <c r="L368"/>
  <c r="M368"/>
  <c r="N368"/>
  <c r="O368"/>
  <c r="P368"/>
  <c r="Q368"/>
  <c r="R368"/>
  <c r="S368"/>
  <c r="T368"/>
  <c r="U368"/>
  <c r="V368"/>
  <c r="W368"/>
  <c r="C370"/>
  <c r="D370"/>
  <c r="E370"/>
  <c r="F370"/>
  <c r="G370"/>
  <c r="H370"/>
  <c r="I370"/>
  <c r="J370"/>
  <c r="K370"/>
  <c r="L370"/>
  <c r="M370"/>
  <c r="N370"/>
  <c r="O370"/>
  <c r="P370"/>
  <c r="Q370"/>
  <c r="R370"/>
  <c r="S370"/>
  <c r="T370"/>
  <c r="U370"/>
  <c r="V370"/>
  <c r="W370"/>
  <c r="C372"/>
  <c r="D372"/>
  <c r="E372"/>
  <c r="F372"/>
  <c r="G372"/>
  <c r="H372"/>
  <c r="I372"/>
  <c r="J372"/>
  <c r="K372"/>
  <c r="L372"/>
  <c r="M372"/>
  <c r="N372"/>
  <c r="O372"/>
  <c r="P372"/>
  <c r="Q372"/>
  <c r="R372"/>
  <c r="S372"/>
  <c r="T372"/>
  <c r="U372"/>
  <c r="V372"/>
  <c r="W372"/>
  <c r="C374"/>
  <c r="D374"/>
  <c r="E374"/>
  <c r="F374"/>
  <c r="G374"/>
  <c r="H374"/>
  <c r="I374"/>
  <c r="J374"/>
  <c r="K374"/>
  <c r="L374"/>
  <c r="M374"/>
  <c r="N374"/>
  <c r="O374"/>
  <c r="P374"/>
  <c r="Q374"/>
  <c r="R374"/>
  <c r="S374"/>
  <c r="T374"/>
  <c r="U374"/>
  <c r="V374"/>
  <c r="W374"/>
  <c r="C376"/>
  <c r="D376"/>
  <c r="E376"/>
  <c r="F376"/>
  <c r="G376"/>
  <c r="H376"/>
  <c r="I376"/>
  <c r="J376"/>
  <c r="K376"/>
  <c r="L376"/>
  <c r="M376"/>
  <c r="N376"/>
  <c r="O376"/>
  <c r="P376"/>
  <c r="Q376"/>
  <c r="R376"/>
  <c r="S376"/>
  <c r="T376"/>
  <c r="U376"/>
  <c r="V376"/>
  <c r="W376"/>
  <c r="C378"/>
  <c r="D378"/>
  <c r="E378"/>
  <c r="F378"/>
  <c r="G378"/>
  <c r="H378"/>
  <c r="I378"/>
  <c r="J378"/>
  <c r="K378"/>
  <c r="L378"/>
  <c r="M378"/>
  <c r="N378"/>
  <c r="O378"/>
  <c r="P378"/>
  <c r="Q378"/>
  <c r="R378"/>
  <c r="S378"/>
  <c r="T378"/>
  <c r="U378"/>
  <c r="V378"/>
  <c r="W378"/>
  <c r="C380"/>
  <c r="D380"/>
  <c r="E380"/>
  <c r="F380"/>
  <c r="G380"/>
  <c r="H380"/>
  <c r="I380"/>
  <c r="J380"/>
  <c r="K380"/>
  <c r="L380"/>
  <c r="M380"/>
  <c r="N380"/>
  <c r="O380"/>
  <c r="P380"/>
  <c r="Q380"/>
  <c r="R380"/>
  <c r="S380"/>
  <c r="T380"/>
  <c r="U380"/>
  <c r="V380"/>
  <c r="W380"/>
  <c r="C382"/>
  <c r="D382"/>
  <c r="E382"/>
  <c r="F382"/>
  <c r="G382"/>
  <c r="H382"/>
  <c r="I382"/>
  <c r="J382"/>
  <c r="K382"/>
  <c r="L382"/>
  <c r="M382"/>
  <c r="N382"/>
  <c r="O382"/>
  <c r="P382"/>
  <c r="Q382"/>
  <c r="R382"/>
  <c r="S382"/>
  <c r="T382"/>
  <c r="U382"/>
  <c r="V382"/>
  <c r="W382"/>
  <c r="C384"/>
  <c r="D384"/>
  <c r="E384"/>
  <c r="F384"/>
  <c r="G384"/>
  <c r="H384"/>
  <c r="I384"/>
  <c r="J384"/>
  <c r="K384"/>
  <c r="L384"/>
  <c r="M384"/>
  <c r="N384"/>
  <c r="O384"/>
  <c r="P384"/>
  <c r="Q384"/>
  <c r="R384"/>
  <c r="S384"/>
  <c r="T384"/>
  <c r="U384"/>
  <c r="V384"/>
  <c r="W384"/>
  <c r="C386"/>
  <c r="D386"/>
  <c r="E386"/>
  <c r="F386"/>
  <c r="G386"/>
  <c r="H386"/>
  <c r="I386"/>
  <c r="J386"/>
  <c r="K386"/>
  <c r="L386"/>
  <c r="M386"/>
  <c r="N386"/>
  <c r="O386"/>
  <c r="P386"/>
  <c r="Q386"/>
  <c r="R386"/>
  <c r="S386"/>
  <c r="T386"/>
  <c r="U386"/>
  <c r="V386"/>
  <c r="W386"/>
  <c r="C388"/>
  <c r="D388"/>
  <c r="E388"/>
  <c r="F388"/>
  <c r="G388"/>
  <c r="H388"/>
  <c r="I388"/>
  <c r="J388"/>
  <c r="K388"/>
  <c r="L388"/>
  <c r="M388"/>
  <c r="N388"/>
  <c r="O388"/>
  <c r="P388"/>
  <c r="Q388"/>
  <c r="R388"/>
  <c r="S388"/>
  <c r="T388"/>
  <c r="U388"/>
  <c r="V388"/>
  <c r="W388"/>
  <c r="C390"/>
  <c r="D390"/>
  <c r="E390"/>
  <c r="F390"/>
  <c r="G390"/>
  <c r="H390"/>
  <c r="I390"/>
  <c r="J390"/>
  <c r="K390"/>
  <c r="L390"/>
  <c r="M390"/>
  <c r="N390"/>
  <c r="O390"/>
  <c r="P390"/>
  <c r="Q390"/>
  <c r="R390"/>
  <c r="S390"/>
  <c r="T390"/>
  <c r="U390"/>
  <c r="V390"/>
  <c r="W390"/>
  <c r="C392"/>
  <c r="D392"/>
  <c r="E392"/>
  <c r="F392"/>
  <c r="G392"/>
  <c r="H392"/>
  <c r="I392"/>
  <c r="J392"/>
  <c r="K392"/>
  <c r="L392"/>
  <c r="M392"/>
  <c r="N392"/>
  <c r="O392"/>
  <c r="P392"/>
  <c r="Q392"/>
  <c r="R392"/>
  <c r="S392"/>
  <c r="T392"/>
  <c r="U392"/>
  <c r="V392"/>
  <c r="W392"/>
  <c r="C394"/>
  <c r="D394"/>
  <c r="E394"/>
  <c r="F394"/>
  <c r="G394"/>
  <c r="H394"/>
  <c r="I394"/>
  <c r="J394"/>
  <c r="K394"/>
  <c r="L394"/>
  <c r="M394"/>
  <c r="N394"/>
  <c r="O394"/>
  <c r="P394"/>
  <c r="Q394"/>
  <c r="R394"/>
  <c r="S394"/>
  <c r="T394"/>
  <c r="U394"/>
  <c r="V394"/>
  <c r="W394"/>
  <c r="C396"/>
  <c r="D396"/>
  <c r="E396"/>
  <c r="F396"/>
  <c r="G396"/>
  <c r="H396"/>
  <c r="I396"/>
  <c r="J396"/>
  <c r="K396"/>
  <c r="L396"/>
  <c r="M396"/>
  <c r="N396"/>
  <c r="O396"/>
  <c r="P396"/>
  <c r="Q396"/>
  <c r="R396"/>
  <c r="S396"/>
  <c r="T396"/>
  <c r="U396"/>
  <c r="V396"/>
  <c r="W396"/>
  <c r="C398"/>
  <c r="D398"/>
  <c r="E398"/>
  <c r="F398"/>
  <c r="G398"/>
  <c r="H398"/>
  <c r="I398"/>
  <c r="J398"/>
  <c r="K398"/>
  <c r="L398"/>
  <c r="M398"/>
  <c r="N398"/>
  <c r="O398"/>
  <c r="P398"/>
  <c r="Q398"/>
  <c r="R398"/>
  <c r="S398"/>
  <c r="T398"/>
  <c r="U398"/>
  <c r="V398"/>
  <c r="W398"/>
  <c r="C400"/>
  <c r="D400"/>
  <c r="E400"/>
  <c r="F400"/>
  <c r="G400"/>
  <c r="H400"/>
  <c r="I400"/>
  <c r="J400"/>
  <c r="K400"/>
  <c r="L400"/>
  <c r="M400"/>
  <c r="N400"/>
  <c r="O400"/>
  <c r="P400"/>
  <c r="Q400"/>
  <c r="R400"/>
  <c r="S400"/>
  <c r="T400"/>
  <c r="U400"/>
  <c r="V400"/>
  <c r="W400"/>
  <c r="C402"/>
  <c r="D402"/>
  <c r="E402"/>
  <c r="F402"/>
  <c r="G402"/>
  <c r="H402"/>
  <c r="I402"/>
  <c r="J402"/>
  <c r="K402"/>
  <c r="L402"/>
  <c r="M402"/>
  <c r="N402"/>
  <c r="O402"/>
  <c r="P402"/>
  <c r="Q402"/>
  <c r="R402"/>
  <c r="S402"/>
  <c r="T402"/>
  <c r="U402"/>
  <c r="V402"/>
  <c r="W402"/>
  <c r="C404"/>
  <c r="D404"/>
  <c r="E404"/>
  <c r="F404"/>
  <c r="G404"/>
  <c r="H404"/>
  <c r="I404"/>
  <c r="J404"/>
  <c r="K404"/>
  <c r="L404"/>
  <c r="M404"/>
  <c r="N404"/>
  <c r="O404"/>
  <c r="P404"/>
  <c r="Q404"/>
  <c r="R404"/>
  <c r="S404"/>
  <c r="T404"/>
  <c r="U404"/>
  <c r="V404"/>
  <c r="W404"/>
  <c r="C406"/>
  <c r="D406"/>
  <c r="E406"/>
  <c r="F406"/>
  <c r="G406"/>
  <c r="H406"/>
  <c r="I406"/>
  <c r="J406"/>
  <c r="K406"/>
  <c r="L406"/>
  <c r="M406"/>
  <c r="N406"/>
  <c r="O406"/>
  <c r="P406"/>
  <c r="Q406"/>
  <c r="R406"/>
  <c r="S406"/>
  <c r="T406"/>
  <c r="U406"/>
  <c r="V406"/>
  <c r="W406"/>
  <c r="C408"/>
  <c r="D408"/>
  <c r="E408"/>
  <c r="F408"/>
  <c r="G408"/>
  <c r="H408"/>
  <c r="I408"/>
  <c r="J408"/>
  <c r="K408"/>
  <c r="L408"/>
  <c r="M408"/>
  <c r="N408"/>
  <c r="O408"/>
  <c r="P408"/>
  <c r="Q408"/>
  <c r="R408"/>
  <c r="S408"/>
  <c r="T408"/>
  <c r="U408"/>
  <c r="V408"/>
  <c r="W408"/>
  <c r="C410"/>
  <c r="D410"/>
  <c r="E410"/>
  <c r="F410"/>
  <c r="G410"/>
  <c r="H410"/>
  <c r="I410"/>
  <c r="J410"/>
  <c r="K410"/>
  <c r="L410"/>
  <c r="M410"/>
  <c r="N410"/>
  <c r="O410"/>
  <c r="P410"/>
  <c r="Q410"/>
  <c r="R410"/>
  <c r="S410"/>
  <c r="T410"/>
  <c r="U410"/>
  <c r="V410"/>
  <c r="W410"/>
  <c r="C412"/>
  <c r="D412"/>
  <c r="E412"/>
  <c r="F412"/>
  <c r="G412"/>
  <c r="H412"/>
  <c r="I412"/>
  <c r="J412"/>
  <c r="K412"/>
  <c r="L412"/>
  <c r="M412"/>
  <c r="N412"/>
  <c r="O412"/>
  <c r="P412"/>
  <c r="Q412"/>
  <c r="R412"/>
  <c r="S412"/>
  <c r="T412"/>
  <c r="U412"/>
  <c r="V412"/>
  <c r="W412"/>
  <c r="C414"/>
  <c r="D414"/>
  <c r="E414"/>
  <c r="F414"/>
  <c r="G414"/>
  <c r="H414"/>
  <c r="I414"/>
  <c r="J414"/>
  <c r="K414"/>
  <c r="L414"/>
  <c r="M414"/>
  <c r="N414"/>
  <c r="O414"/>
  <c r="P414"/>
  <c r="Q414"/>
  <c r="R414"/>
  <c r="S414"/>
  <c r="T414"/>
  <c r="U414"/>
  <c r="V414"/>
  <c r="W414"/>
  <c r="C416"/>
  <c r="D416"/>
  <c r="E416"/>
  <c r="F416"/>
  <c r="G416"/>
  <c r="H416"/>
  <c r="I416"/>
  <c r="J416"/>
  <c r="K416"/>
  <c r="L416"/>
  <c r="M416"/>
  <c r="N416"/>
  <c r="O416"/>
  <c r="P416"/>
  <c r="Q416"/>
  <c r="R416"/>
  <c r="S416"/>
  <c r="T416"/>
  <c r="U416"/>
  <c r="V416"/>
  <c r="W416"/>
  <c r="C418"/>
  <c r="D418"/>
  <c r="E418"/>
  <c r="F418"/>
  <c r="G418"/>
  <c r="H418"/>
  <c r="I418"/>
  <c r="J418"/>
  <c r="K418"/>
  <c r="L418"/>
  <c r="M418"/>
  <c r="N418"/>
  <c r="O418"/>
  <c r="P418"/>
  <c r="Q418"/>
  <c r="R418"/>
  <c r="S418"/>
  <c r="T418"/>
  <c r="U418"/>
  <c r="V418"/>
  <c r="W418"/>
  <c r="C420"/>
  <c r="D420"/>
  <c r="E420"/>
  <c r="F420"/>
  <c r="G420"/>
  <c r="H420"/>
  <c r="I420"/>
  <c r="J420"/>
  <c r="K420"/>
  <c r="L420"/>
  <c r="M420"/>
  <c r="N420"/>
  <c r="O420"/>
  <c r="P420"/>
  <c r="Q420"/>
  <c r="R420"/>
  <c r="S420"/>
  <c r="T420"/>
  <c r="U420"/>
  <c r="V420"/>
  <c r="W420"/>
  <c r="C422"/>
  <c r="D422"/>
  <c r="E422"/>
  <c r="F422"/>
  <c r="G422"/>
  <c r="H422"/>
  <c r="I422"/>
  <c r="J422"/>
  <c r="K422"/>
  <c r="L422"/>
  <c r="M422"/>
  <c r="N422"/>
  <c r="O422"/>
  <c r="P422"/>
  <c r="Q422"/>
  <c r="R422"/>
  <c r="S422"/>
  <c r="T422"/>
  <c r="U422"/>
  <c r="V422"/>
  <c r="W422"/>
  <c r="C424"/>
  <c r="D424"/>
  <c r="E424"/>
  <c r="F424"/>
  <c r="G424"/>
  <c r="H424"/>
  <c r="I424"/>
  <c r="J424"/>
  <c r="K424"/>
  <c r="L424"/>
  <c r="M424"/>
  <c r="N424"/>
  <c r="O424"/>
  <c r="P424"/>
  <c r="Q424"/>
  <c r="R424"/>
  <c r="S424"/>
  <c r="T424"/>
  <c r="U424"/>
  <c r="V424"/>
  <c r="W424"/>
  <c r="C426"/>
  <c r="D426"/>
  <c r="E426"/>
  <c r="F426"/>
  <c r="G426"/>
  <c r="H426"/>
  <c r="I426"/>
  <c r="J426"/>
  <c r="K426"/>
  <c r="L426"/>
  <c r="M426"/>
  <c r="N426"/>
  <c r="O426"/>
  <c r="P426"/>
  <c r="Q426"/>
  <c r="R426"/>
  <c r="S426"/>
  <c r="T426"/>
  <c r="U426"/>
  <c r="V426"/>
  <c r="W426"/>
  <c r="C428"/>
  <c r="D428"/>
  <c r="E428"/>
  <c r="F428"/>
  <c r="G428"/>
  <c r="H428"/>
  <c r="I428"/>
  <c r="J428"/>
  <c r="K428"/>
  <c r="L428"/>
  <c r="M428"/>
  <c r="N428"/>
  <c r="O428"/>
  <c r="P428"/>
  <c r="Q428"/>
  <c r="R428"/>
  <c r="S428"/>
  <c r="T428"/>
  <c r="U428"/>
  <c r="V428"/>
  <c r="W428"/>
  <c r="C430"/>
  <c r="D430"/>
  <c r="E430"/>
  <c r="F430"/>
  <c r="G430"/>
  <c r="H430"/>
  <c r="I430"/>
  <c r="J430"/>
  <c r="K430"/>
  <c r="L430"/>
  <c r="M430"/>
  <c r="N430"/>
  <c r="O430"/>
  <c r="P430"/>
  <c r="Q430"/>
  <c r="R430"/>
  <c r="S430"/>
  <c r="T430"/>
  <c r="U430"/>
  <c r="V430"/>
  <c r="W430"/>
  <c r="C432"/>
  <c r="D432"/>
  <c r="E432"/>
  <c r="F432"/>
  <c r="G432"/>
  <c r="H432"/>
  <c r="I432"/>
  <c r="J432"/>
  <c r="K432"/>
  <c r="L432"/>
  <c r="M432"/>
  <c r="N432"/>
  <c r="O432"/>
  <c r="P432"/>
  <c r="Q432"/>
  <c r="R432"/>
  <c r="S432"/>
  <c r="T432"/>
  <c r="U432"/>
  <c r="V432"/>
  <c r="W432"/>
  <c r="C434"/>
  <c r="D434"/>
  <c r="E434"/>
  <c r="F434"/>
  <c r="G434"/>
  <c r="H434"/>
  <c r="I434"/>
  <c r="J434"/>
  <c r="K434"/>
  <c r="L434"/>
  <c r="M434"/>
  <c r="N434"/>
  <c r="O434"/>
  <c r="P434"/>
  <c r="Q434"/>
  <c r="R434"/>
  <c r="S434"/>
  <c r="T434"/>
  <c r="U434"/>
  <c r="V434"/>
  <c r="W434"/>
  <c r="C436"/>
  <c r="D436"/>
  <c r="E436"/>
  <c r="F436"/>
  <c r="G436"/>
  <c r="H436"/>
  <c r="I436"/>
  <c r="J436"/>
  <c r="K436"/>
  <c r="L436"/>
  <c r="M436"/>
  <c r="N436"/>
  <c r="O436"/>
  <c r="P436"/>
  <c r="Q436"/>
  <c r="R436"/>
  <c r="S436"/>
  <c r="T436"/>
  <c r="U436"/>
  <c r="V436"/>
  <c r="W436"/>
  <c r="C438"/>
  <c r="D438"/>
  <c r="E438"/>
  <c r="F438"/>
  <c r="G438"/>
  <c r="H438"/>
  <c r="I438"/>
  <c r="J438"/>
  <c r="K438"/>
  <c r="L438"/>
  <c r="M438"/>
  <c r="N438"/>
  <c r="O438"/>
  <c r="P438"/>
  <c r="Q438"/>
  <c r="R438"/>
  <c r="S438"/>
  <c r="T438"/>
  <c r="U438"/>
  <c r="V438"/>
  <c r="W438"/>
  <c r="C440"/>
  <c r="D440"/>
  <c r="E440"/>
  <c r="F440"/>
  <c r="G440"/>
  <c r="H440"/>
  <c r="I440"/>
  <c r="J440"/>
  <c r="K440"/>
  <c r="L440"/>
  <c r="M440"/>
  <c r="N440"/>
  <c r="O440"/>
  <c r="P440"/>
  <c r="Q440"/>
  <c r="R440"/>
  <c r="S440"/>
  <c r="T440"/>
  <c r="U440"/>
  <c r="V440"/>
  <c r="W440"/>
  <c r="C442"/>
  <c r="D442"/>
  <c r="E442"/>
  <c r="F442"/>
  <c r="G442"/>
  <c r="H442"/>
  <c r="I442"/>
  <c r="J442"/>
  <c r="K442"/>
  <c r="L442"/>
  <c r="M442"/>
  <c r="N442"/>
  <c r="O442"/>
  <c r="P442"/>
  <c r="Q442"/>
  <c r="R442"/>
  <c r="S442"/>
  <c r="T442"/>
  <c r="U442"/>
  <c r="V442"/>
  <c r="W442"/>
  <c r="C444"/>
  <c r="D444"/>
  <c r="E444"/>
  <c r="F444"/>
  <c r="G444"/>
  <c r="H444"/>
  <c r="I444"/>
  <c r="J444"/>
  <c r="K444"/>
  <c r="L444"/>
  <c r="M444"/>
  <c r="N444"/>
  <c r="O444"/>
  <c r="P444"/>
  <c r="Q444"/>
  <c r="R444"/>
  <c r="S444"/>
  <c r="T444"/>
  <c r="U444"/>
  <c r="V444"/>
  <c r="W444"/>
  <c r="C446"/>
  <c r="D446"/>
  <c r="E446"/>
  <c r="F446"/>
  <c r="G446"/>
  <c r="H446"/>
  <c r="I446"/>
  <c r="J446"/>
  <c r="K446"/>
  <c r="L446"/>
  <c r="M446"/>
  <c r="N446"/>
  <c r="O446"/>
  <c r="P446"/>
  <c r="Q446"/>
  <c r="R446"/>
  <c r="S446"/>
  <c r="T446"/>
  <c r="U446"/>
  <c r="V446"/>
  <c r="W446"/>
  <c r="C448"/>
  <c r="D448"/>
  <c r="E448"/>
  <c r="F448"/>
  <c r="G448"/>
  <c r="H448"/>
  <c r="I448"/>
  <c r="J448"/>
  <c r="K448"/>
  <c r="L448"/>
  <c r="M448"/>
  <c r="N448"/>
  <c r="O448"/>
  <c r="P448"/>
  <c r="Q448"/>
  <c r="R448"/>
  <c r="S448"/>
  <c r="T448"/>
  <c r="U448"/>
  <c r="V448"/>
  <c r="W448"/>
  <c r="C450"/>
  <c r="D450"/>
  <c r="E450"/>
  <c r="F450"/>
  <c r="G450"/>
  <c r="H450"/>
  <c r="I450"/>
  <c r="J450"/>
  <c r="K450"/>
  <c r="L450"/>
  <c r="M450"/>
  <c r="N450"/>
  <c r="O450"/>
  <c r="P450"/>
  <c r="Q450"/>
  <c r="R450"/>
  <c r="S450"/>
  <c r="T450"/>
  <c r="U450"/>
  <c r="V450"/>
  <c r="W450"/>
  <c r="C452"/>
  <c r="D452"/>
  <c r="E452"/>
  <c r="F452"/>
  <c r="G452"/>
  <c r="H452"/>
  <c r="I452"/>
  <c r="J452"/>
  <c r="K452"/>
  <c r="L452"/>
  <c r="M452"/>
  <c r="N452"/>
  <c r="O452"/>
  <c r="P452"/>
  <c r="Q452"/>
  <c r="R452"/>
  <c r="S452"/>
  <c r="T452"/>
  <c r="U452"/>
  <c r="V452"/>
  <c r="W452"/>
  <c r="C454"/>
  <c r="D454"/>
  <c r="E454"/>
  <c r="F454"/>
  <c r="G454"/>
  <c r="H454"/>
  <c r="I454"/>
  <c r="J454"/>
  <c r="K454"/>
  <c r="L454"/>
  <c r="M454"/>
  <c r="N454"/>
  <c r="O454"/>
  <c r="P454"/>
  <c r="Q454"/>
  <c r="R454"/>
  <c r="S454"/>
  <c r="T454"/>
  <c r="U454"/>
  <c r="V454"/>
  <c r="W454"/>
  <c r="C456"/>
  <c r="D456"/>
  <c r="E456"/>
  <c r="F456"/>
  <c r="G456"/>
  <c r="H456"/>
  <c r="I456"/>
  <c r="J456"/>
  <c r="K456"/>
  <c r="L456"/>
  <c r="M456"/>
  <c r="N456"/>
  <c r="O456"/>
  <c r="P456"/>
  <c r="Q456"/>
  <c r="R456"/>
  <c r="S456"/>
  <c r="T456"/>
  <c r="U456"/>
  <c r="V456"/>
  <c r="W456"/>
  <c r="C458"/>
  <c r="D458"/>
  <c r="E458"/>
  <c r="F458"/>
  <c r="G458"/>
  <c r="H458"/>
  <c r="I458"/>
  <c r="J458"/>
  <c r="K458"/>
  <c r="L458"/>
  <c r="M458"/>
  <c r="N458"/>
  <c r="O458"/>
  <c r="P458"/>
  <c r="Q458"/>
  <c r="R458"/>
  <c r="S458"/>
  <c r="T458"/>
  <c r="U458"/>
  <c r="V458"/>
  <c r="W458"/>
  <c r="C460"/>
  <c r="D460"/>
  <c r="E460"/>
  <c r="F460"/>
  <c r="G460"/>
  <c r="H460"/>
  <c r="I460"/>
  <c r="J460"/>
  <c r="K460"/>
  <c r="L460"/>
  <c r="M460"/>
  <c r="N460"/>
  <c r="O460"/>
  <c r="P460"/>
  <c r="Q460"/>
  <c r="R460"/>
  <c r="S460"/>
  <c r="T460"/>
  <c r="U460"/>
  <c r="V460"/>
  <c r="W460"/>
  <c r="C462"/>
  <c r="D462"/>
  <c r="E462"/>
  <c r="F462"/>
  <c r="G462"/>
  <c r="H462"/>
  <c r="I462"/>
  <c r="J462"/>
  <c r="K462"/>
  <c r="L462"/>
  <c r="M462"/>
  <c r="N462"/>
  <c r="O462"/>
  <c r="P462"/>
  <c r="Q462"/>
  <c r="R462"/>
  <c r="S462"/>
  <c r="T462"/>
  <c r="U462"/>
  <c r="V462"/>
  <c r="W462"/>
  <c r="C464"/>
  <c r="D464"/>
  <c r="E464"/>
  <c r="F464"/>
  <c r="G464"/>
  <c r="H464"/>
  <c r="I464"/>
  <c r="J464"/>
  <c r="K464"/>
  <c r="L464"/>
  <c r="M464"/>
  <c r="N464"/>
  <c r="O464"/>
  <c r="P464"/>
  <c r="Q464"/>
  <c r="R464"/>
  <c r="S464"/>
  <c r="T464"/>
  <c r="U464"/>
  <c r="V464"/>
  <c r="W464"/>
  <c r="C466"/>
  <c r="D466"/>
  <c r="E466"/>
  <c r="F466"/>
  <c r="G466"/>
  <c r="H466"/>
  <c r="I466"/>
  <c r="J466"/>
  <c r="K466"/>
  <c r="L466"/>
  <c r="M466"/>
  <c r="N466"/>
  <c r="O466"/>
  <c r="P466"/>
  <c r="Q466"/>
  <c r="R466"/>
  <c r="S466"/>
  <c r="T466"/>
  <c r="U466"/>
  <c r="V466"/>
  <c r="W466"/>
  <c r="C468"/>
  <c r="D468"/>
  <c r="E468"/>
  <c r="F468"/>
  <c r="G468"/>
  <c r="H468"/>
  <c r="I468"/>
  <c r="J468"/>
  <c r="K468"/>
  <c r="L468"/>
  <c r="M468"/>
  <c r="N468"/>
  <c r="O468"/>
  <c r="P468"/>
  <c r="Q468"/>
  <c r="R468"/>
  <c r="S468"/>
  <c r="T468"/>
  <c r="U468"/>
  <c r="V468"/>
  <c r="W468"/>
  <c r="C470"/>
  <c r="D470"/>
  <c r="E470"/>
  <c r="F470"/>
  <c r="G470"/>
  <c r="H470"/>
  <c r="I470"/>
  <c r="J470"/>
  <c r="K470"/>
  <c r="L470"/>
  <c r="M470"/>
  <c r="N470"/>
  <c r="O470"/>
  <c r="P470"/>
  <c r="Q470"/>
  <c r="R470"/>
  <c r="S470"/>
  <c r="T470"/>
  <c r="U470"/>
  <c r="V470"/>
  <c r="W470"/>
  <c r="C472"/>
  <c r="D472"/>
  <c r="E472"/>
  <c r="F472"/>
  <c r="G472"/>
  <c r="H472"/>
  <c r="I472"/>
  <c r="J472"/>
  <c r="K472"/>
  <c r="L472"/>
  <c r="M472"/>
  <c r="N472"/>
  <c r="O472"/>
  <c r="P472"/>
  <c r="Q472"/>
  <c r="R472"/>
  <c r="S472"/>
  <c r="T472"/>
  <c r="U472"/>
  <c r="V472"/>
  <c r="W472"/>
  <c r="C474"/>
  <c r="D474"/>
  <c r="E474"/>
  <c r="F474"/>
  <c r="G474"/>
  <c r="H474"/>
  <c r="I474"/>
  <c r="J474"/>
  <c r="K474"/>
  <c r="L474"/>
  <c r="M474"/>
  <c r="N474"/>
  <c r="O474"/>
  <c r="P474"/>
  <c r="Q474"/>
  <c r="R474"/>
  <c r="S474"/>
  <c r="T474"/>
  <c r="U474"/>
  <c r="V474"/>
  <c r="W474"/>
  <c r="C476"/>
  <c r="D476"/>
  <c r="E476"/>
  <c r="F476"/>
  <c r="G476"/>
  <c r="H476"/>
  <c r="I476"/>
  <c r="J476"/>
  <c r="K476"/>
  <c r="L476"/>
  <c r="M476"/>
  <c r="N476"/>
  <c r="O476"/>
  <c r="P476"/>
  <c r="Q476"/>
  <c r="R476"/>
  <c r="S476"/>
  <c r="T476"/>
  <c r="U476"/>
  <c r="V476"/>
  <c r="W476"/>
  <c r="C478"/>
  <c r="D478"/>
  <c r="E478"/>
  <c r="F478"/>
  <c r="G478"/>
  <c r="H478"/>
  <c r="I478"/>
  <c r="J478"/>
  <c r="K478"/>
  <c r="L478"/>
  <c r="M478"/>
  <c r="N478"/>
  <c r="O478"/>
  <c r="P478"/>
  <c r="Q478"/>
  <c r="R478"/>
  <c r="S478"/>
  <c r="T478"/>
  <c r="U478"/>
  <c r="V478"/>
  <c r="W478"/>
  <c r="C480"/>
  <c r="D480"/>
  <c r="E480"/>
  <c r="F480"/>
  <c r="G480"/>
  <c r="H480"/>
  <c r="I480"/>
  <c r="J480"/>
  <c r="K480"/>
  <c r="L480"/>
  <c r="M480"/>
  <c r="N480"/>
  <c r="O480"/>
  <c r="P480"/>
  <c r="Q480"/>
  <c r="R480"/>
  <c r="S480"/>
  <c r="T480"/>
  <c r="U480"/>
  <c r="V480"/>
  <c r="W480"/>
  <c r="C482"/>
  <c r="D482"/>
  <c r="E482"/>
  <c r="F482"/>
  <c r="G482"/>
  <c r="H482"/>
  <c r="I482"/>
  <c r="J482"/>
  <c r="K482"/>
  <c r="L482"/>
  <c r="M482"/>
  <c r="N482"/>
  <c r="O482"/>
  <c r="P482"/>
  <c r="Q482"/>
  <c r="R482"/>
  <c r="S482"/>
  <c r="T482"/>
  <c r="U482"/>
  <c r="V482"/>
  <c r="W482"/>
  <c r="C484"/>
  <c r="D484"/>
  <c r="E484"/>
  <c r="F484"/>
  <c r="G484"/>
  <c r="H484"/>
  <c r="I484"/>
  <c r="J484"/>
  <c r="K484"/>
  <c r="L484"/>
  <c r="M484"/>
  <c r="N484"/>
  <c r="O484"/>
  <c r="P484"/>
  <c r="Q484"/>
  <c r="R484"/>
  <c r="S484"/>
  <c r="T484"/>
  <c r="U484"/>
  <c r="V484"/>
  <c r="W484"/>
  <c r="C486"/>
  <c r="D486"/>
  <c r="E486"/>
  <c r="F486"/>
  <c r="G486"/>
  <c r="H486"/>
  <c r="I486"/>
  <c r="J486"/>
  <c r="K486"/>
  <c r="L486"/>
  <c r="M486"/>
  <c r="N486"/>
  <c r="O486"/>
  <c r="P486"/>
  <c r="Q486"/>
  <c r="R486"/>
  <c r="S486"/>
  <c r="T486"/>
  <c r="U486"/>
  <c r="V486"/>
  <c r="W486"/>
  <c r="C488"/>
  <c r="D488"/>
  <c r="E488"/>
  <c r="F488"/>
  <c r="G488"/>
  <c r="H488"/>
  <c r="I488"/>
  <c r="J488"/>
  <c r="K488"/>
  <c r="L488"/>
  <c r="M488"/>
  <c r="N488"/>
  <c r="O488"/>
  <c r="P488"/>
  <c r="Q488"/>
  <c r="R488"/>
  <c r="S488"/>
  <c r="T488"/>
  <c r="U488"/>
  <c r="V488"/>
  <c r="W488"/>
  <c r="C490"/>
  <c r="D490"/>
  <c r="E490"/>
  <c r="F490"/>
  <c r="G490"/>
  <c r="H490"/>
  <c r="I490"/>
  <c r="J490"/>
  <c r="K490"/>
  <c r="L490"/>
  <c r="M490"/>
  <c r="N490"/>
  <c r="O490"/>
  <c r="P490"/>
  <c r="Q490"/>
  <c r="R490"/>
  <c r="S490"/>
  <c r="T490"/>
  <c r="U490"/>
  <c r="V490"/>
  <c r="W490"/>
  <c r="C492"/>
  <c r="D492"/>
  <c r="E492"/>
  <c r="F492"/>
  <c r="G492"/>
  <c r="H492"/>
  <c r="I492"/>
  <c r="J492"/>
  <c r="K492"/>
  <c r="L492"/>
  <c r="M492"/>
  <c r="N492"/>
  <c r="O492"/>
  <c r="P492"/>
  <c r="Q492"/>
  <c r="R492"/>
  <c r="S492"/>
  <c r="T492"/>
  <c r="U492"/>
  <c r="V492"/>
  <c r="W492"/>
  <c r="C494"/>
  <c r="D494"/>
  <c r="E494"/>
  <c r="F494"/>
  <c r="G494"/>
  <c r="H494"/>
  <c r="I494"/>
  <c r="J494"/>
  <c r="K494"/>
  <c r="L494"/>
  <c r="M494"/>
  <c r="N494"/>
  <c r="O494"/>
  <c r="P494"/>
  <c r="Q494"/>
  <c r="R494"/>
  <c r="S494"/>
  <c r="T494"/>
  <c r="U494"/>
  <c r="V494"/>
  <c r="W494"/>
  <c r="C496"/>
  <c r="D496"/>
  <c r="E496"/>
  <c r="F496"/>
  <c r="G496"/>
  <c r="H496"/>
  <c r="I496"/>
  <c r="J496"/>
  <c r="K496"/>
  <c r="L496"/>
  <c r="M496"/>
  <c r="N496"/>
  <c r="O496"/>
  <c r="P496"/>
  <c r="Q496"/>
  <c r="R496"/>
  <c r="S496"/>
  <c r="T496"/>
  <c r="U496"/>
  <c r="V496"/>
  <c r="W496"/>
  <c r="C498"/>
  <c r="D498"/>
  <c r="E498"/>
  <c r="F498"/>
  <c r="G498"/>
  <c r="H498"/>
  <c r="I498"/>
  <c r="J498"/>
  <c r="K498"/>
  <c r="L498"/>
  <c r="M498"/>
  <c r="N498"/>
  <c r="O498"/>
  <c r="P498"/>
  <c r="Q498"/>
  <c r="R498"/>
  <c r="S498"/>
  <c r="T498"/>
  <c r="U498"/>
  <c r="V498"/>
  <c r="W498"/>
  <c r="C500"/>
  <c r="D500"/>
  <c r="E500"/>
  <c r="F500"/>
  <c r="G500"/>
  <c r="H500"/>
  <c r="I500"/>
  <c r="J500"/>
  <c r="K500"/>
  <c r="L500"/>
  <c r="M500"/>
  <c r="N500"/>
  <c r="O500"/>
  <c r="P500"/>
  <c r="Q500"/>
  <c r="R500"/>
  <c r="S500"/>
  <c r="T500"/>
  <c r="U500"/>
  <c r="V500"/>
  <c r="W500"/>
  <c r="C502"/>
  <c r="D502"/>
  <c r="E502"/>
  <c r="F502"/>
  <c r="G502"/>
  <c r="H502"/>
  <c r="I502"/>
  <c r="J502"/>
  <c r="K502"/>
  <c r="L502"/>
  <c r="M502"/>
  <c r="N502"/>
  <c r="O502"/>
  <c r="P502"/>
  <c r="Q502"/>
  <c r="R502"/>
  <c r="S502"/>
  <c r="T502"/>
  <c r="U502"/>
  <c r="V502"/>
  <c r="W502"/>
  <c r="C504"/>
  <c r="D504"/>
  <c r="E504"/>
  <c r="F504"/>
  <c r="G504"/>
  <c r="H504"/>
  <c r="I504"/>
  <c r="J504"/>
  <c r="K504"/>
  <c r="L504"/>
  <c r="M504"/>
  <c r="N504"/>
  <c r="O504"/>
  <c r="P504"/>
  <c r="Q504"/>
  <c r="R504"/>
  <c r="S504"/>
  <c r="T504"/>
  <c r="U504"/>
  <c r="V504"/>
  <c r="W504"/>
  <c r="C506"/>
  <c r="D506"/>
  <c r="E506"/>
  <c r="F506"/>
  <c r="G506"/>
  <c r="H506"/>
  <c r="I506"/>
  <c r="J506"/>
  <c r="K506"/>
  <c r="L506"/>
  <c r="M506"/>
  <c r="N506"/>
  <c r="O506"/>
  <c r="P506"/>
  <c r="Q506"/>
  <c r="R506"/>
  <c r="S506"/>
  <c r="T506"/>
  <c r="U506"/>
  <c r="V506"/>
  <c r="W506"/>
  <c r="C508"/>
  <c r="D508"/>
  <c r="E508"/>
  <c r="F508"/>
  <c r="G508"/>
  <c r="H508"/>
  <c r="I508"/>
  <c r="J508"/>
  <c r="K508"/>
  <c r="L508"/>
  <c r="M508"/>
  <c r="N508"/>
  <c r="O508"/>
  <c r="P508"/>
  <c r="Q508"/>
  <c r="R508"/>
  <c r="S508"/>
  <c r="T508"/>
  <c r="U508"/>
  <c r="V508"/>
  <c r="W508"/>
  <c r="C510"/>
  <c r="D510"/>
  <c r="E510"/>
  <c r="F510"/>
  <c r="G510"/>
  <c r="H510"/>
  <c r="I510"/>
  <c r="J510"/>
  <c r="K510"/>
  <c r="L510"/>
  <c r="M510"/>
  <c r="N510"/>
  <c r="O510"/>
  <c r="P510"/>
  <c r="Q510"/>
  <c r="R510"/>
  <c r="S510"/>
  <c r="T510"/>
  <c r="U510"/>
  <c r="V510"/>
  <c r="W510"/>
  <c r="C512"/>
  <c r="D512"/>
  <c r="E512"/>
  <c r="F512"/>
  <c r="G512"/>
  <c r="H512"/>
  <c r="I512"/>
  <c r="J512"/>
  <c r="K512"/>
  <c r="L512"/>
  <c r="M512"/>
  <c r="N512"/>
  <c r="O512"/>
  <c r="P512"/>
  <c r="Q512"/>
  <c r="R512"/>
  <c r="S512"/>
  <c r="T512"/>
  <c r="U512"/>
  <c r="V512"/>
  <c r="W512"/>
  <c r="C514"/>
  <c r="D514"/>
  <c r="E514"/>
  <c r="F514"/>
  <c r="G514"/>
  <c r="H514"/>
  <c r="I514"/>
  <c r="J514"/>
  <c r="K514"/>
  <c r="L514"/>
  <c r="M514"/>
  <c r="N514"/>
  <c r="O514"/>
  <c r="P514"/>
  <c r="Q514"/>
  <c r="R514"/>
  <c r="S514"/>
  <c r="T514"/>
  <c r="U514"/>
  <c r="V514"/>
  <c r="W514"/>
  <c r="C516"/>
  <c r="D516"/>
  <c r="E516"/>
  <c r="F516"/>
  <c r="G516"/>
  <c r="H516"/>
  <c r="I516"/>
  <c r="J516"/>
  <c r="K516"/>
  <c r="L516"/>
  <c r="M516"/>
  <c r="N516"/>
  <c r="O516"/>
  <c r="P516"/>
  <c r="Q516"/>
  <c r="R516"/>
  <c r="S516"/>
  <c r="T516"/>
  <c r="U516"/>
  <c r="V516"/>
  <c r="W516"/>
  <c r="C518"/>
  <c r="D518"/>
  <c r="E518"/>
  <c r="F518"/>
  <c r="G518"/>
  <c r="H518"/>
  <c r="I518"/>
  <c r="J518"/>
  <c r="K518"/>
  <c r="L518"/>
  <c r="M518"/>
  <c r="N518"/>
  <c r="O518"/>
  <c r="P518"/>
  <c r="Q518"/>
  <c r="R518"/>
  <c r="S518"/>
  <c r="T518"/>
  <c r="U518"/>
  <c r="V518"/>
  <c r="W518"/>
  <c r="C520"/>
  <c r="D520"/>
  <c r="E520"/>
  <c r="F520"/>
  <c r="G520"/>
  <c r="H520"/>
  <c r="I520"/>
  <c r="J520"/>
  <c r="K520"/>
  <c r="L520"/>
  <c r="M520"/>
  <c r="N520"/>
  <c r="O520"/>
  <c r="P520"/>
  <c r="Q520"/>
  <c r="R520"/>
  <c r="S520"/>
  <c r="T520"/>
  <c r="U520"/>
  <c r="V520"/>
  <c r="W520"/>
  <c r="C522"/>
  <c r="D522"/>
  <c r="E522"/>
  <c r="F522"/>
  <c r="G522"/>
  <c r="H522"/>
  <c r="I522"/>
  <c r="J522"/>
  <c r="K522"/>
  <c r="L522"/>
  <c r="M522"/>
  <c r="N522"/>
  <c r="O522"/>
  <c r="P522"/>
  <c r="Q522"/>
  <c r="R522"/>
  <c r="S522"/>
  <c r="T522"/>
  <c r="U522"/>
  <c r="V522"/>
  <c r="W522"/>
  <c r="C524"/>
  <c r="D524"/>
  <c r="E524"/>
  <c r="F524"/>
  <c r="G524"/>
  <c r="H524"/>
  <c r="I524"/>
  <c r="J524"/>
  <c r="K524"/>
  <c r="L524"/>
  <c r="M524"/>
  <c r="N524"/>
  <c r="O524"/>
  <c r="P524"/>
  <c r="Q524"/>
  <c r="R524"/>
  <c r="S524"/>
  <c r="T524"/>
  <c r="U524"/>
  <c r="V524"/>
  <c r="W524"/>
  <c r="C526"/>
  <c r="D526"/>
  <c r="E526"/>
  <c r="F526"/>
  <c r="G526"/>
  <c r="H526"/>
  <c r="I526"/>
  <c r="J526"/>
  <c r="K526"/>
  <c r="L526"/>
  <c r="M526"/>
  <c r="N526"/>
  <c r="O526"/>
  <c r="P526"/>
  <c r="Q526"/>
  <c r="R526"/>
  <c r="S526"/>
  <c r="T526"/>
  <c r="U526"/>
  <c r="V526"/>
  <c r="W526"/>
  <c r="C528"/>
  <c r="D528"/>
  <c r="E528"/>
  <c r="F528"/>
  <c r="G528"/>
  <c r="H528"/>
  <c r="I528"/>
  <c r="J528"/>
  <c r="K528"/>
  <c r="L528"/>
  <c r="M528"/>
  <c r="N528"/>
  <c r="O528"/>
  <c r="P528"/>
  <c r="Q528"/>
  <c r="R528"/>
  <c r="S528"/>
  <c r="T528"/>
  <c r="U528"/>
  <c r="V528"/>
  <c r="W528"/>
  <c r="C530"/>
  <c r="D530"/>
  <c r="E530"/>
  <c r="F530"/>
  <c r="G530"/>
  <c r="H530"/>
  <c r="I530"/>
  <c r="J530"/>
  <c r="K530"/>
  <c r="L530"/>
  <c r="M530"/>
  <c r="N530"/>
  <c r="O530"/>
  <c r="P530"/>
  <c r="Q530"/>
  <c r="R530"/>
  <c r="S530"/>
  <c r="T530"/>
  <c r="U530"/>
  <c r="V530"/>
  <c r="W530"/>
  <c r="C532"/>
  <c r="D532"/>
  <c r="E532"/>
  <c r="F532"/>
  <c r="G532"/>
  <c r="H532"/>
  <c r="I532"/>
  <c r="J532"/>
  <c r="K532"/>
  <c r="L532"/>
  <c r="M532"/>
  <c r="N532"/>
  <c r="O532"/>
  <c r="P532"/>
  <c r="Q532"/>
  <c r="R532"/>
  <c r="S532"/>
  <c r="T532"/>
  <c r="U532"/>
  <c r="V532"/>
  <c r="W532"/>
  <c r="C534"/>
  <c r="D534"/>
  <c r="E534"/>
  <c r="F534"/>
  <c r="G534"/>
  <c r="H534"/>
  <c r="I534"/>
  <c r="J534"/>
  <c r="K534"/>
  <c r="L534"/>
  <c r="M534"/>
  <c r="N534"/>
  <c r="O534"/>
  <c r="P534"/>
  <c r="Q534"/>
  <c r="R534"/>
  <c r="S534"/>
  <c r="T534"/>
  <c r="U534"/>
  <c r="V534"/>
  <c r="W534"/>
  <c r="C536"/>
  <c r="D536"/>
  <c r="E536"/>
  <c r="F536"/>
  <c r="G536"/>
  <c r="H536"/>
  <c r="I536"/>
  <c r="J536"/>
  <c r="K536"/>
  <c r="L536"/>
  <c r="M536"/>
  <c r="N536"/>
  <c r="O536"/>
  <c r="P536"/>
  <c r="Q536"/>
  <c r="R536"/>
  <c r="S536"/>
  <c r="T536"/>
  <c r="U536"/>
  <c r="V536"/>
  <c r="W536"/>
  <c r="W246"/>
  <c r="D246"/>
  <c r="E246"/>
  <c r="F246"/>
  <c r="G246"/>
  <c r="H246"/>
  <c r="I246"/>
  <c r="J246"/>
  <c r="K246"/>
  <c r="L246"/>
  <c r="M246"/>
  <c r="N246"/>
  <c r="O246"/>
  <c r="P246"/>
  <c r="Q246"/>
  <c r="R246"/>
  <c r="S246"/>
  <c r="T246"/>
  <c r="U246"/>
  <c r="V246"/>
  <c r="C246"/>
  <c r="W240"/>
  <c r="V240"/>
  <c r="U240"/>
  <c r="T240"/>
  <c r="S240"/>
  <c r="R240"/>
  <c r="Q240"/>
  <c r="P240"/>
  <c r="O240"/>
  <c r="N240"/>
  <c r="M240"/>
  <c r="L240"/>
  <c r="K240"/>
  <c r="J240"/>
  <c r="I240"/>
  <c r="H240"/>
  <c r="G240"/>
  <c r="F240"/>
  <c r="E240"/>
  <c r="D240"/>
  <c r="C240"/>
  <c r="W238"/>
  <c r="V238"/>
  <c r="U238"/>
  <c r="T238"/>
  <c r="S238"/>
  <c r="R238"/>
  <c r="Q238"/>
  <c r="P238"/>
  <c r="O238"/>
  <c r="N238"/>
  <c r="M238"/>
  <c r="L238"/>
  <c r="K238"/>
  <c r="J238"/>
  <c r="I238"/>
  <c r="H238"/>
  <c r="G238"/>
  <c r="F238"/>
  <c r="E238"/>
  <c r="D238"/>
  <c r="C238"/>
  <c r="W236"/>
  <c r="V236"/>
  <c r="U236"/>
  <c r="T236"/>
  <c r="S236"/>
  <c r="R236"/>
  <c r="Q236"/>
  <c r="P236"/>
  <c r="O236"/>
  <c r="N236"/>
  <c r="M236"/>
  <c r="L236"/>
  <c r="K236"/>
  <c r="J236"/>
  <c r="I236"/>
  <c r="H236"/>
  <c r="G236"/>
  <c r="F236"/>
  <c r="E236"/>
  <c r="D236"/>
  <c r="C236"/>
  <c r="W234"/>
  <c r="V234"/>
  <c r="U234"/>
  <c r="T234"/>
  <c r="S234"/>
  <c r="R234"/>
  <c r="Q234"/>
  <c r="P234"/>
  <c r="O234"/>
  <c r="N234"/>
  <c r="M234"/>
  <c r="L234"/>
  <c r="K234"/>
  <c r="J234"/>
  <c r="I234"/>
  <c r="H234"/>
  <c r="G234"/>
  <c r="F234"/>
  <c r="E234"/>
  <c r="D234"/>
  <c r="C234"/>
  <c r="W232"/>
  <c r="V232"/>
  <c r="U232"/>
  <c r="T232"/>
  <c r="S232"/>
  <c r="R232"/>
  <c r="Q232"/>
  <c r="P232"/>
  <c r="O232"/>
  <c r="N232"/>
  <c r="M232"/>
  <c r="L232"/>
  <c r="K232"/>
  <c r="J232"/>
  <c r="I232"/>
  <c r="H232"/>
  <c r="G232"/>
  <c r="F232"/>
  <c r="E232"/>
  <c r="D232"/>
  <c r="C232"/>
  <c r="W230"/>
  <c r="V230"/>
  <c r="U230"/>
  <c r="T230"/>
  <c r="S230"/>
  <c r="R230"/>
  <c r="Q230"/>
  <c r="P230"/>
  <c r="O230"/>
  <c r="N230"/>
  <c r="M230"/>
  <c r="L230"/>
  <c r="K230"/>
  <c r="J230"/>
  <c r="I230"/>
  <c r="H230"/>
  <c r="G230"/>
  <c r="F230"/>
  <c r="E230"/>
  <c r="D230"/>
  <c r="C230"/>
  <c r="W228"/>
  <c r="V228"/>
  <c r="U228"/>
  <c r="T228"/>
  <c r="S228"/>
  <c r="R228"/>
  <c r="Q228"/>
  <c r="P228"/>
  <c r="O228"/>
  <c r="N228"/>
  <c r="M228"/>
  <c r="L228"/>
  <c r="K228"/>
  <c r="J228"/>
  <c r="I228"/>
  <c r="H228"/>
  <c r="G228"/>
  <c r="F228"/>
  <c r="E228"/>
  <c r="D228"/>
  <c r="C228"/>
  <c r="W226"/>
  <c r="V226"/>
  <c r="U226"/>
  <c r="T226"/>
  <c r="S226"/>
  <c r="R226"/>
  <c r="Q226"/>
  <c r="P226"/>
  <c r="O226"/>
  <c r="N226"/>
  <c r="M226"/>
  <c r="L226"/>
  <c r="K226"/>
  <c r="J226"/>
  <c r="I226"/>
  <c r="H226"/>
  <c r="G226"/>
  <c r="F226"/>
  <c r="E226"/>
  <c r="D226"/>
  <c r="C226"/>
  <c r="W224"/>
  <c r="V224"/>
  <c r="U224"/>
  <c r="T224"/>
  <c r="S224"/>
  <c r="R224"/>
  <c r="Q224"/>
  <c r="P224"/>
  <c r="O224"/>
  <c r="N224"/>
  <c r="M224"/>
  <c r="L224"/>
  <c r="K224"/>
  <c r="J224"/>
  <c r="I224"/>
  <c r="H224"/>
  <c r="G224"/>
  <c r="F224"/>
  <c r="E224"/>
  <c r="D224"/>
  <c r="C224"/>
  <c r="W222"/>
  <c r="V222"/>
  <c r="U222"/>
  <c r="T222"/>
  <c r="S222"/>
  <c r="R222"/>
  <c r="Q222"/>
  <c r="P222"/>
  <c r="O222"/>
  <c r="N222"/>
  <c r="M222"/>
  <c r="L222"/>
  <c r="K222"/>
  <c r="J222"/>
  <c r="I222"/>
  <c r="H222"/>
  <c r="G222"/>
  <c r="F222"/>
  <c r="E222"/>
  <c r="D222"/>
  <c r="C222"/>
  <c r="W220"/>
  <c r="V220"/>
  <c r="U220"/>
  <c r="T220"/>
  <c r="S220"/>
  <c r="R220"/>
  <c r="Q220"/>
  <c r="P220"/>
  <c r="O220"/>
  <c r="N220"/>
  <c r="M220"/>
  <c r="L220"/>
  <c r="K220"/>
  <c r="J220"/>
  <c r="I220"/>
  <c r="H220"/>
  <c r="G220"/>
  <c r="F220"/>
  <c r="E220"/>
  <c r="D220"/>
  <c r="C220"/>
  <c r="W218"/>
  <c r="V218"/>
  <c r="U218"/>
  <c r="T218"/>
  <c r="S218"/>
  <c r="R218"/>
  <c r="Q218"/>
  <c r="P218"/>
  <c r="O218"/>
  <c r="N218"/>
  <c r="M218"/>
  <c r="L218"/>
  <c r="K218"/>
  <c r="J218"/>
  <c r="I218"/>
  <c r="H218"/>
  <c r="G218"/>
  <c r="F218"/>
  <c r="E218"/>
  <c r="D218"/>
  <c r="C218"/>
  <c r="W216"/>
  <c r="V216"/>
  <c r="U216"/>
  <c r="T216"/>
  <c r="S216"/>
  <c r="R216"/>
  <c r="Q216"/>
  <c r="P216"/>
  <c r="O216"/>
  <c r="N216"/>
  <c r="M216"/>
  <c r="L216"/>
  <c r="K216"/>
  <c r="J216"/>
  <c r="I216"/>
  <c r="H216"/>
  <c r="G216"/>
  <c r="F216"/>
  <c r="E216"/>
  <c r="D216"/>
  <c r="C216"/>
  <c r="W214"/>
  <c r="V214"/>
  <c r="U214"/>
  <c r="T214"/>
  <c r="S214"/>
  <c r="R214"/>
  <c r="Q214"/>
  <c r="P214"/>
  <c r="O214"/>
  <c r="N214"/>
  <c r="M214"/>
  <c r="L214"/>
  <c r="K214"/>
  <c r="J214"/>
  <c r="I214"/>
  <c r="H214"/>
  <c r="G214"/>
  <c r="F214"/>
  <c r="E214"/>
  <c r="D214"/>
  <c r="C214"/>
  <c r="W212"/>
  <c r="V212"/>
  <c r="U212"/>
  <c r="T212"/>
  <c r="S212"/>
  <c r="R212"/>
  <c r="Q212"/>
  <c r="P212"/>
  <c r="O212"/>
  <c r="N212"/>
  <c r="M212"/>
  <c r="L212"/>
  <c r="K212"/>
  <c r="J212"/>
  <c r="I212"/>
  <c r="H212"/>
  <c r="G212"/>
  <c r="F212"/>
  <c r="E212"/>
  <c r="D212"/>
  <c r="C212"/>
  <c r="W210"/>
  <c r="V210"/>
  <c r="U210"/>
  <c r="T210"/>
  <c r="S210"/>
  <c r="R210"/>
  <c r="Q210"/>
  <c r="P210"/>
  <c r="O210"/>
  <c r="N210"/>
  <c r="M210"/>
  <c r="L210"/>
  <c r="K210"/>
  <c r="J210"/>
  <c r="I210"/>
  <c r="H210"/>
  <c r="G210"/>
  <c r="F210"/>
  <c r="E210"/>
  <c r="D210"/>
  <c r="C210"/>
  <c r="W208"/>
  <c r="V208"/>
  <c r="U208"/>
  <c r="T208"/>
  <c r="S208"/>
  <c r="R208"/>
  <c r="Q208"/>
  <c r="P208"/>
  <c r="O208"/>
  <c r="N208"/>
  <c r="M208"/>
  <c r="L208"/>
  <c r="K208"/>
  <c r="J208"/>
  <c r="I208"/>
  <c r="H208"/>
  <c r="G208"/>
  <c r="F208"/>
  <c r="E208"/>
  <c r="D208"/>
  <c r="C208"/>
  <c r="W206"/>
  <c r="V206"/>
  <c r="U206"/>
  <c r="T206"/>
  <c r="S206"/>
  <c r="R206"/>
  <c r="Q206"/>
  <c r="P206"/>
  <c r="O206"/>
  <c r="N206"/>
  <c r="M206"/>
  <c r="L206"/>
  <c r="K206"/>
  <c r="J206"/>
  <c r="I206"/>
  <c r="H206"/>
  <c r="G206"/>
  <c r="F206"/>
  <c r="E206"/>
  <c r="D206"/>
  <c r="C206"/>
  <c r="W204"/>
  <c r="V204"/>
  <c r="U204"/>
  <c r="T204"/>
  <c r="S204"/>
  <c r="R204"/>
  <c r="Q204"/>
  <c r="P204"/>
  <c r="O204"/>
  <c r="N204"/>
  <c r="M204"/>
  <c r="L204"/>
  <c r="K204"/>
  <c r="J204"/>
  <c r="I204"/>
  <c r="H204"/>
  <c r="G204"/>
  <c r="F204"/>
  <c r="E204"/>
  <c r="D204"/>
  <c r="C204"/>
  <c r="W202"/>
  <c r="V202"/>
  <c r="U202"/>
  <c r="T202"/>
  <c r="S202"/>
  <c r="R202"/>
  <c r="Q202"/>
  <c r="P202"/>
  <c r="O202"/>
  <c r="N202"/>
  <c r="M202"/>
  <c r="L202"/>
  <c r="K202"/>
  <c r="J202"/>
  <c r="I202"/>
  <c r="H202"/>
  <c r="G202"/>
  <c r="F202"/>
  <c r="E202"/>
  <c r="D202"/>
  <c r="C202"/>
  <c r="W200"/>
  <c r="V200"/>
  <c r="U200"/>
  <c r="T200"/>
  <c r="S200"/>
  <c r="R200"/>
  <c r="Q200"/>
  <c r="P200"/>
  <c r="O200"/>
  <c r="N200"/>
  <c r="M200"/>
  <c r="L200"/>
  <c r="K200"/>
  <c r="J200"/>
  <c r="I200"/>
  <c r="H200"/>
  <c r="G200"/>
  <c r="F200"/>
  <c r="E200"/>
  <c r="D200"/>
  <c r="C200"/>
  <c r="W198"/>
  <c r="V198"/>
  <c r="U198"/>
  <c r="T198"/>
  <c r="S198"/>
  <c r="R198"/>
  <c r="Q198"/>
  <c r="P198"/>
  <c r="O198"/>
  <c r="N198"/>
  <c r="M198"/>
  <c r="L198"/>
  <c r="K198"/>
  <c r="J198"/>
  <c r="I198"/>
  <c r="H198"/>
  <c r="G198"/>
  <c r="F198"/>
  <c r="E198"/>
  <c r="D198"/>
  <c r="C198"/>
  <c r="W196"/>
  <c r="V196"/>
  <c r="U196"/>
  <c r="T196"/>
  <c r="S196"/>
  <c r="R196"/>
  <c r="Q196"/>
  <c r="P196"/>
  <c r="O196"/>
  <c r="N196"/>
  <c r="M196"/>
  <c r="L196"/>
  <c r="K196"/>
  <c r="J196"/>
  <c r="I196"/>
  <c r="H196"/>
  <c r="G196"/>
  <c r="F196"/>
  <c r="E196"/>
  <c r="D196"/>
  <c r="C196"/>
  <c r="W194"/>
  <c r="V194"/>
  <c r="U194"/>
  <c r="T194"/>
  <c r="S194"/>
  <c r="R194"/>
  <c r="Q194"/>
  <c r="P194"/>
  <c r="O194"/>
  <c r="N194"/>
  <c r="M194"/>
  <c r="L194"/>
  <c r="K194"/>
  <c r="J194"/>
  <c r="I194"/>
  <c r="H194"/>
  <c r="G194"/>
  <c r="F194"/>
  <c r="E194"/>
  <c r="D194"/>
  <c r="C194"/>
  <c r="W192"/>
  <c r="V192"/>
  <c r="U192"/>
  <c r="T192"/>
  <c r="S192"/>
  <c r="R192"/>
  <c r="Q192"/>
  <c r="P192"/>
  <c r="O192"/>
  <c r="N192"/>
  <c r="M192"/>
  <c r="L192"/>
  <c r="K192"/>
  <c r="J192"/>
  <c r="I192"/>
  <c r="H192"/>
  <c r="G192"/>
  <c r="F192"/>
  <c r="E192"/>
  <c r="D192"/>
  <c r="C192"/>
  <c r="C191"/>
  <c r="D191"/>
  <c r="E191"/>
  <c r="F191"/>
  <c r="G191"/>
  <c r="H191"/>
  <c r="I191"/>
  <c r="J191"/>
  <c r="K191"/>
  <c r="L191"/>
  <c r="M191"/>
  <c r="N191"/>
  <c r="O191"/>
  <c r="P191"/>
  <c r="Q191"/>
  <c r="R191"/>
  <c r="S191"/>
  <c r="T191"/>
  <c r="U191"/>
  <c r="V191"/>
  <c r="W191"/>
  <c r="W189"/>
  <c r="V189"/>
  <c r="U189"/>
  <c r="T189"/>
  <c r="S189"/>
  <c r="R189"/>
  <c r="Q189"/>
  <c r="P189"/>
  <c r="O189"/>
  <c r="N189"/>
  <c r="M189"/>
  <c r="L189"/>
  <c r="K189"/>
  <c r="J189"/>
  <c r="I189"/>
  <c r="H189"/>
  <c r="G189"/>
  <c r="F189"/>
  <c r="E189"/>
  <c r="D189"/>
  <c r="C189"/>
  <c r="W186"/>
  <c r="V186"/>
  <c r="U186"/>
  <c r="T186"/>
  <c r="S186"/>
  <c r="R186"/>
  <c r="Q186"/>
  <c r="P186"/>
  <c r="O186"/>
  <c r="N186"/>
  <c r="M186"/>
  <c r="L186"/>
  <c r="K186"/>
  <c r="J186"/>
  <c r="I186"/>
  <c r="H186"/>
  <c r="G186"/>
  <c r="F186"/>
  <c r="E186"/>
  <c r="D186"/>
  <c r="C186"/>
  <c r="W184"/>
  <c r="V184"/>
  <c r="U184"/>
  <c r="T184"/>
  <c r="S184"/>
  <c r="R184"/>
  <c r="Q184"/>
  <c r="P184"/>
  <c r="O184"/>
  <c r="N184"/>
  <c r="M184"/>
  <c r="L184"/>
  <c r="K184"/>
  <c r="J184"/>
  <c r="I184"/>
  <c r="H184"/>
  <c r="G184"/>
  <c r="F184"/>
  <c r="E184"/>
  <c r="D184"/>
  <c r="C184"/>
  <c r="W182"/>
  <c r="V182"/>
  <c r="U182"/>
  <c r="T182"/>
  <c r="S182"/>
  <c r="R182"/>
  <c r="Q182"/>
  <c r="P182"/>
  <c r="O182"/>
  <c r="N182"/>
  <c r="M182"/>
  <c r="L182"/>
  <c r="K182"/>
  <c r="J182"/>
  <c r="I182"/>
  <c r="H182"/>
  <c r="G182"/>
  <c r="F182"/>
  <c r="E182"/>
  <c r="D182"/>
  <c r="C182"/>
  <c r="W180"/>
  <c r="V180"/>
  <c r="U180"/>
  <c r="T180"/>
  <c r="S180"/>
  <c r="R180"/>
  <c r="Q180"/>
  <c r="P180"/>
  <c r="O180"/>
  <c r="N180"/>
  <c r="M180"/>
  <c r="L180"/>
  <c r="K180"/>
  <c r="J180"/>
  <c r="I180"/>
  <c r="H180"/>
  <c r="G180"/>
  <c r="F180"/>
  <c r="E180"/>
  <c r="D180"/>
  <c r="C180"/>
  <c r="W178"/>
  <c r="V178"/>
  <c r="U178"/>
  <c r="T178"/>
  <c r="S178"/>
  <c r="R178"/>
  <c r="Q178"/>
  <c r="P178"/>
  <c r="O178"/>
  <c r="N178"/>
  <c r="M178"/>
  <c r="L178"/>
  <c r="K178"/>
  <c r="J178"/>
  <c r="I178"/>
  <c r="H178"/>
  <c r="G178"/>
  <c r="F178"/>
  <c r="E178"/>
  <c r="D178"/>
  <c r="C178"/>
  <c r="W176"/>
  <c r="V176"/>
  <c r="U176"/>
  <c r="T176"/>
  <c r="S176"/>
  <c r="R176"/>
  <c r="Q176"/>
  <c r="P176"/>
  <c r="O176"/>
  <c r="N176"/>
  <c r="M176"/>
  <c r="L176"/>
  <c r="K176"/>
  <c r="J176"/>
  <c r="I176"/>
  <c r="H176"/>
  <c r="G176"/>
  <c r="F176"/>
  <c r="E176"/>
  <c r="D176"/>
  <c r="C176"/>
  <c r="W174"/>
  <c r="V174"/>
  <c r="U174"/>
  <c r="T174"/>
  <c r="S174"/>
  <c r="R174"/>
  <c r="Q174"/>
  <c r="P174"/>
  <c r="O174"/>
  <c r="N174"/>
  <c r="M174"/>
  <c r="L174"/>
  <c r="K174"/>
  <c r="J174"/>
  <c r="I174"/>
  <c r="H174"/>
  <c r="G174"/>
  <c r="F174"/>
  <c r="E174"/>
  <c r="D174"/>
  <c r="C174"/>
  <c r="W172"/>
  <c r="V172"/>
  <c r="U172"/>
  <c r="T172"/>
  <c r="S172"/>
  <c r="R172"/>
  <c r="Q172"/>
  <c r="P172"/>
  <c r="O172"/>
  <c r="N172"/>
  <c r="M172"/>
  <c r="L172"/>
  <c r="K172"/>
  <c r="J172"/>
  <c r="I172"/>
  <c r="H172"/>
  <c r="G172"/>
  <c r="F172"/>
  <c r="E172"/>
  <c r="D172"/>
  <c r="C172"/>
  <c r="W170"/>
  <c r="V170"/>
  <c r="U170"/>
  <c r="T170"/>
  <c r="S170"/>
  <c r="R170"/>
  <c r="Q170"/>
  <c r="P170"/>
  <c r="O170"/>
  <c r="N170"/>
  <c r="M170"/>
  <c r="L170"/>
  <c r="K170"/>
  <c r="J170"/>
  <c r="I170"/>
  <c r="H170"/>
  <c r="G170"/>
  <c r="F170"/>
  <c r="E170"/>
  <c r="D170"/>
  <c r="C170"/>
  <c r="W168"/>
  <c r="V168"/>
  <c r="U168"/>
  <c r="T168"/>
  <c r="S168"/>
  <c r="R168"/>
  <c r="Q168"/>
  <c r="P168"/>
  <c r="O168"/>
  <c r="N168"/>
  <c r="M168"/>
  <c r="L168"/>
  <c r="K168"/>
  <c r="J168"/>
  <c r="I168"/>
  <c r="H168"/>
  <c r="G168"/>
  <c r="F168"/>
  <c r="E168"/>
  <c r="D168"/>
  <c r="C168"/>
  <c r="W166"/>
  <c r="V166"/>
  <c r="U166"/>
  <c r="T166"/>
  <c r="S166"/>
  <c r="R166"/>
  <c r="Q166"/>
  <c r="P166"/>
  <c r="O166"/>
  <c r="N166"/>
  <c r="M166"/>
  <c r="L166"/>
  <c r="K166"/>
  <c r="J166"/>
  <c r="I166"/>
  <c r="H166"/>
  <c r="G166"/>
  <c r="F166"/>
  <c r="E166"/>
  <c r="D166"/>
  <c r="C166"/>
  <c r="W164"/>
  <c r="V164"/>
  <c r="U164"/>
  <c r="T164"/>
  <c r="S164"/>
  <c r="R164"/>
  <c r="Q164"/>
  <c r="P164"/>
  <c r="O164"/>
  <c r="N164"/>
  <c r="M164"/>
  <c r="L164"/>
  <c r="K164"/>
  <c r="J164"/>
  <c r="I164"/>
  <c r="H164"/>
  <c r="G164"/>
  <c r="F164"/>
  <c r="E164"/>
  <c r="D164"/>
  <c r="C164"/>
  <c r="W162"/>
  <c r="V162"/>
  <c r="U162"/>
  <c r="T162"/>
  <c r="S162"/>
  <c r="R162"/>
  <c r="Q162"/>
  <c r="P162"/>
  <c r="O162"/>
  <c r="N162"/>
  <c r="M162"/>
  <c r="L162"/>
  <c r="K162"/>
  <c r="J162"/>
  <c r="I162"/>
  <c r="H162"/>
  <c r="G162"/>
  <c r="F162"/>
  <c r="E162"/>
  <c r="D162"/>
  <c r="C162"/>
  <c r="W160"/>
  <c r="V160"/>
  <c r="U160"/>
  <c r="T160"/>
  <c r="S160"/>
  <c r="R160"/>
  <c r="Q160"/>
  <c r="P160"/>
  <c r="O160"/>
  <c r="N160"/>
  <c r="M160"/>
  <c r="L160"/>
  <c r="K160"/>
  <c r="J160"/>
  <c r="I160"/>
  <c r="H160"/>
  <c r="G160"/>
  <c r="F160"/>
  <c r="E160"/>
  <c r="D160"/>
  <c r="C160"/>
  <c r="W158"/>
  <c r="V158"/>
  <c r="U158"/>
  <c r="T158"/>
  <c r="S158"/>
  <c r="R158"/>
  <c r="Q158"/>
  <c r="P158"/>
  <c r="O158"/>
  <c r="N158"/>
  <c r="M158"/>
  <c r="L158"/>
  <c r="K158"/>
  <c r="J158"/>
  <c r="I158"/>
  <c r="H158"/>
  <c r="G158"/>
  <c r="F158"/>
  <c r="E158"/>
  <c r="D158"/>
  <c r="C158"/>
  <c r="W156"/>
  <c r="V156"/>
  <c r="U156"/>
  <c r="T156"/>
  <c r="S156"/>
  <c r="R156"/>
  <c r="Q156"/>
  <c r="P156"/>
  <c r="O156"/>
  <c r="N156"/>
  <c r="M156"/>
  <c r="L156"/>
  <c r="K156"/>
  <c r="J156"/>
  <c r="I156"/>
  <c r="H156"/>
  <c r="G156"/>
  <c r="F156"/>
  <c r="E156"/>
  <c r="D156"/>
  <c r="C156"/>
  <c r="W154"/>
  <c r="V154"/>
  <c r="U154"/>
  <c r="T154"/>
  <c r="S154"/>
  <c r="R154"/>
  <c r="Q154"/>
  <c r="P154"/>
  <c r="O154"/>
  <c r="N154"/>
  <c r="M154"/>
  <c r="L154"/>
  <c r="K154"/>
  <c r="J154"/>
  <c r="I154"/>
  <c r="H154"/>
  <c r="G154"/>
  <c r="F154"/>
  <c r="E154"/>
  <c r="D154"/>
  <c r="C154"/>
  <c r="W152"/>
  <c r="V152"/>
  <c r="U152"/>
  <c r="T152"/>
  <c r="S152"/>
  <c r="R152"/>
  <c r="Q152"/>
  <c r="P152"/>
  <c r="O152"/>
  <c r="N152"/>
  <c r="M152"/>
  <c r="L152"/>
  <c r="K152"/>
  <c r="J152"/>
  <c r="I152"/>
  <c r="H152"/>
  <c r="G152"/>
  <c r="F152"/>
  <c r="E152"/>
  <c r="D152"/>
  <c r="C152"/>
  <c r="W150"/>
  <c r="V150"/>
  <c r="U150"/>
  <c r="T150"/>
  <c r="S150"/>
  <c r="R150"/>
  <c r="Q150"/>
  <c r="P150"/>
  <c r="O150"/>
  <c r="N150"/>
  <c r="M150"/>
  <c r="L150"/>
  <c r="K150"/>
  <c r="J150"/>
  <c r="I150"/>
  <c r="H150"/>
  <c r="G150"/>
  <c r="F150"/>
  <c r="E150"/>
  <c r="D150"/>
  <c r="C150"/>
  <c r="W148"/>
  <c r="V148"/>
  <c r="U148"/>
  <c r="T148"/>
  <c r="S148"/>
  <c r="R148"/>
  <c r="Q148"/>
  <c r="P148"/>
  <c r="O148"/>
  <c r="N148"/>
  <c r="M148"/>
  <c r="L148"/>
  <c r="K148"/>
  <c r="J148"/>
  <c r="I148"/>
  <c r="H148"/>
  <c r="G148"/>
  <c r="F148"/>
  <c r="E148"/>
  <c r="D148"/>
  <c r="C148"/>
  <c r="W146"/>
  <c r="V146"/>
  <c r="U146"/>
  <c r="T146"/>
  <c r="S146"/>
  <c r="R146"/>
  <c r="Q146"/>
  <c r="P146"/>
  <c r="O146"/>
  <c r="N146"/>
  <c r="M146"/>
  <c r="L146"/>
  <c r="K146"/>
  <c r="J146"/>
  <c r="I146"/>
  <c r="H146"/>
  <c r="G146"/>
  <c r="F146"/>
  <c r="E146"/>
  <c r="D146"/>
  <c r="C146"/>
  <c r="W144"/>
  <c r="V144"/>
  <c r="U144"/>
  <c r="T144"/>
  <c r="S144"/>
  <c r="R144"/>
  <c r="Q144"/>
  <c r="P144"/>
  <c r="O144"/>
  <c r="N144"/>
  <c r="M144"/>
  <c r="L144"/>
  <c r="K144"/>
  <c r="J144"/>
  <c r="I144"/>
  <c r="H144"/>
  <c r="G144"/>
  <c r="F144"/>
  <c r="E144"/>
  <c r="D144"/>
  <c r="C144"/>
  <c r="W142"/>
  <c r="V142"/>
  <c r="U142"/>
  <c r="T142"/>
  <c r="S142"/>
  <c r="R142"/>
  <c r="Q142"/>
  <c r="P142"/>
  <c r="O142"/>
  <c r="N142"/>
  <c r="M142"/>
  <c r="L142"/>
  <c r="K142"/>
  <c r="J142"/>
  <c r="I142"/>
  <c r="H142"/>
  <c r="G142"/>
  <c r="F142"/>
  <c r="E142"/>
  <c r="D142"/>
  <c r="C142"/>
  <c r="W140"/>
  <c r="V140"/>
  <c r="U140"/>
  <c r="T140"/>
  <c r="S140"/>
  <c r="R140"/>
  <c r="Q140"/>
  <c r="P140"/>
  <c r="O140"/>
  <c r="N140"/>
  <c r="M140"/>
  <c r="L140"/>
  <c r="K140"/>
  <c r="J140"/>
  <c r="I140"/>
  <c r="H140"/>
  <c r="G140"/>
  <c r="F140"/>
  <c r="E140"/>
  <c r="D140"/>
  <c r="C140"/>
  <c r="W138"/>
  <c r="V138"/>
  <c r="U138"/>
  <c r="T138"/>
  <c r="S138"/>
  <c r="R138"/>
  <c r="Q138"/>
  <c r="P138"/>
  <c r="O138"/>
  <c r="N138"/>
  <c r="M138"/>
  <c r="L138"/>
  <c r="K138"/>
  <c r="J138"/>
  <c r="I138"/>
  <c r="H138"/>
  <c r="G138"/>
  <c r="F138"/>
  <c r="E138"/>
  <c r="D138"/>
  <c r="C138"/>
  <c r="W136"/>
  <c r="V136"/>
  <c r="U136"/>
  <c r="T136"/>
  <c r="S136"/>
  <c r="R136"/>
  <c r="Q136"/>
  <c r="P136"/>
  <c r="O136"/>
  <c r="N136"/>
  <c r="M136"/>
  <c r="L136"/>
  <c r="K136"/>
  <c r="J136"/>
  <c r="I136"/>
  <c r="H136"/>
  <c r="G136"/>
  <c r="F136"/>
  <c r="E136"/>
  <c r="D136"/>
  <c r="C136"/>
  <c r="W134"/>
  <c r="V134"/>
  <c r="U134"/>
  <c r="T134"/>
  <c r="S134"/>
  <c r="R134"/>
  <c r="Q134"/>
  <c r="P134"/>
  <c r="O134"/>
  <c r="N134"/>
  <c r="M134"/>
  <c r="L134"/>
  <c r="K134"/>
  <c r="J134"/>
  <c r="I134"/>
  <c r="H134"/>
  <c r="G134"/>
  <c r="F134"/>
  <c r="E134"/>
  <c r="D134"/>
  <c r="C134"/>
  <c r="W132"/>
  <c r="V132"/>
  <c r="U132"/>
  <c r="T132"/>
  <c r="S132"/>
  <c r="R132"/>
  <c r="Q132"/>
  <c r="P132"/>
  <c r="O132"/>
  <c r="N132"/>
  <c r="M132"/>
  <c r="L132"/>
  <c r="K132"/>
  <c r="J132"/>
  <c r="I132"/>
  <c r="H132"/>
  <c r="G132"/>
  <c r="F132"/>
  <c r="E132"/>
  <c r="D132"/>
  <c r="C132"/>
  <c r="W130"/>
  <c r="V130"/>
  <c r="U130"/>
  <c r="T130"/>
  <c r="S130"/>
  <c r="R130"/>
  <c r="Q130"/>
  <c r="P130"/>
  <c r="O130"/>
  <c r="N130"/>
  <c r="M130"/>
  <c r="L130"/>
  <c r="K130"/>
  <c r="J130"/>
  <c r="I130"/>
  <c r="H130"/>
  <c r="G130"/>
  <c r="F130"/>
  <c r="E130"/>
  <c r="D130"/>
  <c r="C130"/>
  <c r="W128"/>
  <c r="V128"/>
  <c r="U128"/>
  <c r="T128"/>
  <c r="S128"/>
  <c r="R128"/>
  <c r="Q128"/>
  <c r="P128"/>
  <c r="O128"/>
  <c r="N128"/>
  <c r="M128"/>
  <c r="L128"/>
  <c r="K128"/>
  <c r="J128"/>
  <c r="I128"/>
  <c r="H128"/>
  <c r="G128"/>
  <c r="F128"/>
  <c r="E128"/>
  <c r="D128"/>
  <c r="C128"/>
  <c r="W126"/>
  <c r="V126"/>
  <c r="U126"/>
  <c r="T126"/>
  <c r="S126"/>
  <c r="R126"/>
  <c r="Q126"/>
  <c r="P126"/>
  <c r="O126"/>
  <c r="N126"/>
  <c r="M126"/>
  <c r="L126"/>
  <c r="K126"/>
  <c r="J126"/>
  <c r="I126"/>
  <c r="H126"/>
  <c r="G126"/>
  <c r="F126"/>
  <c r="E126"/>
  <c r="D126"/>
  <c r="C126"/>
  <c r="W124"/>
  <c r="V124"/>
  <c r="U124"/>
  <c r="T124"/>
  <c r="S124"/>
  <c r="R124"/>
  <c r="Q124"/>
  <c r="P124"/>
  <c r="O124"/>
  <c r="N124"/>
  <c r="M124"/>
  <c r="L124"/>
  <c r="K124"/>
  <c r="J124"/>
  <c r="I124"/>
  <c r="H124"/>
  <c r="G124"/>
  <c r="F124"/>
  <c r="E124"/>
  <c r="D124"/>
  <c r="C124"/>
  <c r="W122"/>
  <c r="V122"/>
  <c r="U122"/>
  <c r="T122"/>
  <c r="S122"/>
  <c r="R122"/>
  <c r="Q122"/>
  <c r="P122"/>
  <c r="O122"/>
  <c r="N122"/>
  <c r="M122"/>
  <c r="L122"/>
  <c r="K122"/>
  <c r="J122"/>
  <c r="I122"/>
  <c r="H122"/>
  <c r="G122"/>
  <c r="F122"/>
  <c r="E122"/>
  <c r="D122"/>
  <c r="C122"/>
  <c r="W120"/>
  <c r="V120"/>
  <c r="U120"/>
  <c r="T120"/>
  <c r="S120"/>
  <c r="R120"/>
  <c r="Q120"/>
  <c r="P120"/>
  <c r="O120"/>
  <c r="N120"/>
  <c r="M120"/>
  <c r="L120"/>
  <c r="K120"/>
  <c r="J120"/>
  <c r="I120"/>
  <c r="H120"/>
  <c r="G120"/>
  <c r="F120"/>
  <c r="E120"/>
  <c r="D120"/>
  <c r="C120"/>
  <c r="W118"/>
  <c r="V118"/>
  <c r="U118"/>
  <c r="T118"/>
  <c r="S118"/>
  <c r="R118"/>
  <c r="Q118"/>
  <c r="P118"/>
  <c r="O118"/>
  <c r="N118"/>
  <c r="M118"/>
  <c r="L118"/>
  <c r="K118"/>
  <c r="J118"/>
  <c r="I118"/>
  <c r="H118"/>
  <c r="G118"/>
  <c r="F118"/>
  <c r="E118"/>
  <c r="D118"/>
  <c r="C118"/>
  <c r="W116"/>
  <c r="V116"/>
  <c r="U116"/>
  <c r="T116"/>
  <c r="S116"/>
  <c r="R116"/>
  <c r="Q116"/>
  <c r="P116"/>
  <c r="O116"/>
  <c r="N116"/>
  <c r="M116"/>
  <c r="L116"/>
  <c r="K116"/>
  <c r="J116"/>
  <c r="I116"/>
  <c r="H116"/>
  <c r="G116"/>
  <c r="F116"/>
  <c r="E116"/>
  <c r="D116"/>
  <c r="C116"/>
  <c r="W114"/>
  <c r="V114"/>
  <c r="U114"/>
  <c r="T114"/>
  <c r="S114"/>
  <c r="R114"/>
  <c r="Q114"/>
  <c r="P114"/>
  <c r="O114"/>
  <c r="N114"/>
  <c r="M114"/>
  <c r="L114"/>
  <c r="K114"/>
  <c r="J114"/>
  <c r="I114"/>
  <c r="H114"/>
  <c r="G114"/>
  <c r="F114"/>
  <c r="E114"/>
  <c r="D114"/>
  <c r="C114"/>
  <c r="W112"/>
  <c r="V112"/>
  <c r="U112"/>
  <c r="T112"/>
  <c r="S112"/>
  <c r="R112"/>
  <c r="Q112"/>
  <c r="P112"/>
  <c r="O112"/>
  <c r="N112"/>
  <c r="M112"/>
  <c r="L112"/>
  <c r="K112"/>
  <c r="J112"/>
  <c r="I112"/>
  <c r="H112"/>
  <c r="G112"/>
  <c r="F112"/>
  <c r="E112"/>
  <c r="D112"/>
  <c r="C112"/>
  <c r="W110"/>
  <c r="V110"/>
  <c r="U110"/>
  <c r="T110"/>
  <c r="S110"/>
  <c r="R110"/>
  <c r="Q110"/>
  <c r="P110"/>
  <c r="O110"/>
  <c r="N110"/>
  <c r="M110"/>
  <c r="L110"/>
  <c r="K110"/>
  <c r="J110"/>
  <c r="I110"/>
  <c r="H110"/>
  <c r="G110"/>
  <c r="F110"/>
  <c r="E110"/>
  <c r="D110"/>
  <c r="C110"/>
  <c r="W108"/>
  <c r="V108"/>
  <c r="U108"/>
  <c r="T108"/>
  <c r="S108"/>
  <c r="R108"/>
  <c r="Q108"/>
  <c r="P108"/>
  <c r="O108"/>
  <c r="N108"/>
  <c r="M108"/>
  <c r="L108"/>
  <c r="K108"/>
  <c r="J108"/>
  <c r="I108"/>
  <c r="H108"/>
  <c r="G108"/>
  <c r="F108"/>
  <c r="E108"/>
  <c r="D108"/>
  <c r="C108"/>
  <c r="W106"/>
  <c r="V106"/>
  <c r="U106"/>
  <c r="T106"/>
  <c r="S106"/>
  <c r="R106"/>
  <c r="Q106"/>
  <c r="P106"/>
  <c r="O106"/>
  <c r="N106"/>
  <c r="M106"/>
  <c r="L106"/>
  <c r="K106"/>
  <c r="J106"/>
  <c r="I106"/>
  <c r="H106"/>
  <c r="G106"/>
  <c r="F106"/>
  <c r="E106"/>
  <c r="D106"/>
  <c r="C106"/>
  <c r="W104"/>
  <c r="V104"/>
  <c r="U104"/>
  <c r="T104"/>
  <c r="S104"/>
  <c r="R104"/>
  <c r="Q104"/>
  <c r="P104"/>
  <c r="O104"/>
  <c r="N104"/>
  <c r="M104"/>
  <c r="L104"/>
  <c r="K104"/>
  <c r="J104"/>
  <c r="I104"/>
  <c r="H104"/>
  <c r="G104"/>
  <c r="F104"/>
  <c r="E104"/>
  <c r="D104"/>
  <c r="C104"/>
  <c r="W102"/>
  <c r="V102"/>
  <c r="U102"/>
  <c r="T102"/>
  <c r="S102"/>
  <c r="R102"/>
  <c r="Q102"/>
  <c r="P102"/>
  <c r="O102"/>
  <c r="N102"/>
  <c r="M102"/>
  <c r="L102"/>
  <c r="K102"/>
  <c r="J102"/>
  <c r="I102"/>
  <c r="H102"/>
  <c r="G102"/>
  <c r="F102"/>
  <c r="E102"/>
  <c r="D102"/>
  <c r="C102"/>
  <c r="W100"/>
  <c r="V100"/>
  <c r="U100"/>
  <c r="T100"/>
  <c r="S100"/>
  <c r="R100"/>
  <c r="Q100"/>
  <c r="P100"/>
  <c r="O100"/>
  <c r="N100"/>
  <c r="M100"/>
  <c r="L100"/>
  <c r="K100"/>
  <c r="J100"/>
  <c r="I100"/>
  <c r="H100"/>
  <c r="G100"/>
  <c r="F100"/>
  <c r="E100"/>
  <c r="D100"/>
  <c r="C100"/>
  <c r="W98"/>
  <c r="V98"/>
  <c r="U98"/>
  <c r="T98"/>
  <c r="S98"/>
  <c r="R98"/>
  <c r="Q98"/>
  <c r="P98"/>
  <c r="O98"/>
  <c r="N98"/>
  <c r="M98"/>
  <c r="L98"/>
  <c r="K98"/>
  <c r="J98"/>
  <c r="I98"/>
  <c r="H98"/>
  <c r="G98"/>
  <c r="F98"/>
  <c r="E98"/>
  <c r="D98"/>
  <c r="C98"/>
  <c r="W96"/>
  <c r="V96"/>
  <c r="U96"/>
  <c r="T96"/>
  <c r="S96"/>
  <c r="R96"/>
  <c r="Q96"/>
  <c r="P96"/>
  <c r="O96"/>
  <c r="N96"/>
  <c r="M96"/>
  <c r="L96"/>
  <c r="K96"/>
  <c r="J96"/>
  <c r="I96"/>
  <c r="H96"/>
  <c r="G96"/>
  <c r="F96"/>
  <c r="E96"/>
  <c r="D96"/>
  <c r="C96"/>
  <c r="W94"/>
  <c r="V94"/>
  <c r="U94"/>
  <c r="T94"/>
  <c r="S94"/>
  <c r="R94"/>
  <c r="Q94"/>
  <c r="P94"/>
  <c r="O94"/>
  <c r="N94"/>
  <c r="M94"/>
  <c r="L94"/>
  <c r="K94"/>
  <c r="J94"/>
  <c r="I94"/>
  <c r="H94"/>
  <c r="G94"/>
  <c r="F94"/>
  <c r="E94"/>
  <c r="D94"/>
  <c r="C94"/>
  <c r="W92"/>
  <c r="V92"/>
  <c r="U92"/>
  <c r="T92"/>
  <c r="S92"/>
  <c r="R92"/>
  <c r="Q92"/>
  <c r="P92"/>
  <c r="O92"/>
  <c r="N92"/>
  <c r="M92"/>
  <c r="L92"/>
  <c r="K92"/>
  <c r="J92"/>
  <c r="I92"/>
  <c r="H92"/>
  <c r="G92"/>
  <c r="F92"/>
  <c r="E92"/>
  <c r="D92"/>
  <c r="C92"/>
  <c r="W90"/>
  <c r="V90"/>
  <c r="U90"/>
  <c r="T90"/>
  <c r="S90"/>
  <c r="R90"/>
  <c r="Q90"/>
  <c r="P90"/>
  <c r="O90"/>
  <c r="N90"/>
  <c r="M90"/>
  <c r="L90"/>
  <c r="K90"/>
  <c r="J90"/>
  <c r="I90"/>
  <c r="H90"/>
  <c r="G90"/>
  <c r="F90"/>
  <c r="E90"/>
  <c r="D90"/>
  <c r="C90"/>
  <c r="W88"/>
  <c r="V88"/>
  <c r="U88"/>
  <c r="T88"/>
  <c r="S88"/>
  <c r="R88"/>
  <c r="Q88"/>
  <c r="P88"/>
  <c r="O88"/>
  <c r="N88"/>
  <c r="M88"/>
  <c r="L88"/>
  <c r="K88"/>
  <c r="J88"/>
  <c r="I88"/>
  <c r="H88"/>
  <c r="G88"/>
  <c r="F88"/>
  <c r="E88"/>
  <c r="D88"/>
  <c r="C88"/>
  <c r="W86"/>
  <c r="V86"/>
  <c r="U86"/>
  <c r="T86"/>
  <c r="S86"/>
  <c r="R86"/>
  <c r="Q86"/>
  <c r="P86"/>
  <c r="O86"/>
  <c r="N86"/>
  <c r="M86"/>
  <c r="L86"/>
  <c r="K86"/>
  <c r="J86"/>
  <c r="I86"/>
  <c r="H86"/>
  <c r="G86"/>
  <c r="F86"/>
  <c r="E86"/>
  <c r="D86"/>
  <c r="C86"/>
  <c r="W84"/>
  <c r="V84"/>
  <c r="U84"/>
  <c r="T84"/>
  <c r="S84"/>
  <c r="R84"/>
  <c r="Q84"/>
  <c r="P84"/>
  <c r="O84"/>
  <c r="N84"/>
  <c r="M84"/>
  <c r="L84"/>
  <c r="K84"/>
  <c r="J84"/>
  <c r="I84"/>
  <c r="H84"/>
  <c r="G84"/>
  <c r="F84"/>
  <c r="E84"/>
  <c r="D84"/>
  <c r="C84"/>
  <c r="W82"/>
  <c r="V82"/>
  <c r="U82"/>
  <c r="T82"/>
  <c r="S82"/>
  <c r="R82"/>
  <c r="Q82"/>
  <c r="P82"/>
  <c r="O82"/>
  <c r="N82"/>
  <c r="M82"/>
  <c r="L82"/>
  <c r="K82"/>
  <c r="J82"/>
  <c r="I82"/>
  <c r="H82"/>
  <c r="G82"/>
  <c r="F82"/>
  <c r="E82"/>
  <c r="D82"/>
  <c r="C82"/>
  <c r="W80"/>
  <c r="V80"/>
  <c r="U80"/>
  <c r="T80"/>
  <c r="S80"/>
  <c r="R80"/>
  <c r="Q80"/>
  <c r="P80"/>
  <c r="O80"/>
  <c r="N80"/>
  <c r="M80"/>
  <c r="L80"/>
  <c r="K80"/>
  <c r="J80"/>
  <c r="I80"/>
  <c r="H80"/>
  <c r="G80"/>
  <c r="F80"/>
  <c r="E80"/>
  <c r="D80"/>
  <c r="C80"/>
  <c r="W78"/>
  <c r="V78"/>
  <c r="U78"/>
  <c r="T78"/>
  <c r="S78"/>
  <c r="R78"/>
  <c r="Q78"/>
  <c r="P78"/>
  <c r="O78"/>
  <c r="N78"/>
  <c r="M78"/>
  <c r="L78"/>
  <c r="K78"/>
  <c r="J78"/>
  <c r="I78"/>
  <c r="H78"/>
  <c r="G78"/>
  <c r="F78"/>
  <c r="E78"/>
  <c r="D78"/>
  <c r="C78"/>
  <c r="W76"/>
  <c r="V76"/>
  <c r="U76"/>
  <c r="T76"/>
  <c r="S76"/>
  <c r="R76"/>
  <c r="Q76"/>
  <c r="P76"/>
  <c r="O76"/>
  <c r="N76"/>
  <c r="M76"/>
  <c r="L76"/>
  <c r="K76"/>
  <c r="J76"/>
  <c r="I76"/>
  <c r="H76"/>
  <c r="G76"/>
  <c r="F76"/>
  <c r="E76"/>
  <c r="D76"/>
  <c r="C76"/>
  <c r="W74"/>
  <c r="V74"/>
  <c r="U74"/>
  <c r="T74"/>
  <c r="S74"/>
  <c r="R74"/>
  <c r="Q74"/>
  <c r="P74"/>
  <c r="O74"/>
  <c r="N74"/>
  <c r="M74"/>
  <c r="L74"/>
  <c r="K74"/>
  <c r="J74"/>
  <c r="I74"/>
  <c r="H74"/>
  <c r="G74"/>
  <c r="F74"/>
  <c r="E74"/>
  <c r="D74"/>
  <c r="C74"/>
  <c r="W72"/>
  <c r="V72"/>
  <c r="U72"/>
  <c r="T72"/>
  <c r="S72"/>
  <c r="R72"/>
  <c r="Q72"/>
  <c r="P72"/>
  <c r="O72"/>
  <c r="N72"/>
  <c r="M72"/>
  <c r="L72"/>
  <c r="K72"/>
  <c r="J72"/>
  <c r="I72"/>
  <c r="H72"/>
  <c r="G72"/>
  <c r="F72"/>
  <c r="E72"/>
  <c r="D72"/>
  <c r="C72"/>
  <c r="W70"/>
  <c r="V70"/>
  <c r="U70"/>
  <c r="T70"/>
  <c r="S70"/>
  <c r="R70"/>
  <c r="Q70"/>
  <c r="P70"/>
  <c r="O70"/>
  <c r="N70"/>
  <c r="M70"/>
  <c r="L70"/>
  <c r="K70"/>
  <c r="J70"/>
  <c r="I70"/>
  <c r="H70"/>
  <c r="G70"/>
  <c r="F70"/>
  <c r="E70"/>
  <c r="D70"/>
  <c r="C70"/>
  <c r="W68"/>
  <c r="V68"/>
  <c r="U68"/>
  <c r="T68"/>
  <c r="S68"/>
  <c r="R68"/>
  <c r="Q68"/>
  <c r="P68"/>
  <c r="O68"/>
  <c r="N68"/>
  <c r="M68"/>
  <c r="L68"/>
  <c r="K68"/>
  <c r="J68"/>
  <c r="I68"/>
  <c r="H68"/>
  <c r="G68"/>
  <c r="F68"/>
  <c r="E68"/>
  <c r="D68"/>
  <c r="C68"/>
  <c r="W66"/>
  <c r="V66"/>
  <c r="U66"/>
  <c r="T66"/>
  <c r="S66"/>
  <c r="R66"/>
  <c r="Q66"/>
  <c r="P66"/>
  <c r="O66"/>
  <c r="N66"/>
  <c r="M66"/>
  <c r="L66"/>
  <c r="K66"/>
  <c r="J66"/>
  <c r="I66"/>
  <c r="H66"/>
  <c r="G66"/>
  <c r="F66"/>
  <c r="E66"/>
  <c r="D66"/>
  <c r="C66"/>
  <c r="W64"/>
  <c r="V64"/>
  <c r="U64"/>
  <c r="T64"/>
  <c r="S64"/>
  <c r="R64"/>
  <c r="Q64"/>
  <c r="P64"/>
  <c r="O64"/>
  <c r="N64"/>
  <c r="M64"/>
  <c r="L64"/>
  <c r="K64"/>
  <c r="J64"/>
  <c r="I64"/>
  <c r="H64"/>
  <c r="G64"/>
  <c r="F64"/>
  <c r="E64"/>
  <c r="D64"/>
  <c r="C64"/>
  <c r="W62"/>
  <c r="V62"/>
  <c r="U62"/>
  <c r="T62"/>
  <c r="S62"/>
  <c r="R62"/>
  <c r="Q62"/>
  <c r="P62"/>
  <c r="O62"/>
  <c r="N62"/>
  <c r="M62"/>
  <c r="L62"/>
  <c r="K62"/>
  <c r="J62"/>
  <c r="I62"/>
  <c r="H62"/>
  <c r="G62"/>
  <c r="F62"/>
  <c r="E62"/>
  <c r="D62"/>
  <c r="C62"/>
  <c r="W60"/>
  <c r="V60"/>
  <c r="U60"/>
  <c r="T60"/>
  <c r="S60"/>
  <c r="R60"/>
  <c r="Q60"/>
  <c r="P60"/>
  <c r="O60"/>
  <c r="N60"/>
  <c r="M60"/>
  <c r="L60"/>
  <c r="K60"/>
  <c r="J60"/>
  <c r="I60"/>
  <c r="H60"/>
  <c r="G60"/>
  <c r="F60"/>
  <c r="E60"/>
  <c r="D60"/>
  <c r="C60"/>
  <c r="W58"/>
  <c r="V58"/>
  <c r="U58"/>
  <c r="T58"/>
  <c r="S58"/>
  <c r="R58"/>
  <c r="Q58"/>
  <c r="P58"/>
  <c r="O58"/>
  <c r="N58"/>
  <c r="M58"/>
  <c r="L58"/>
  <c r="K58"/>
  <c r="J58"/>
  <c r="I58"/>
  <c r="H58"/>
  <c r="G58"/>
  <c r="F58"/>
  <c r="E58"/>
  <c r="D58"/>
  <c r="C58"/>
  <c r="W56"/>
  <c r="V56"/>
  <c r="U56"/>
  <c r="T56"/>
  <c r="S56"/>
  <c r="R56"/>
  <c r="Q56"/>
  <c r="P56"/>
  <c r="O56"/>
  <c r="N56"/>
  <c r="M56"/>
  <c r="L56"/>
  <c r="K56"/>
  <c r="J56"/>
  <c r="I56"/>
  <c r="H56"/>
  <c r="G56"/>
  <c r="F56"/>
  <c r="E56"/>
  <c r="D56"/>
  <c r="C56"/>
  <c r="W54"/>
  <c r="V54"/>
  <c r="U54"/>
  <c r="T54"/>
  <c r="S54"/>
  <c r="R54"/>
  <c r="Q54"/>
  <c r="P54"/>
  <c r="O54"/>
  <c r="N54"/>
  <c r="M54"/>
  <c r="L54"/>
  <c r="K54"/>
  <c r="J54"/>
  <c r="I54"/>
  <c r="H54"/>
  <c r="G54"/>
  <c r="F54"/>
  <c r="E54"/>
  <c r="D54"/>
  <c r="C54"/>
  <c r="W52"/>
  <c r="V52"/>
  <c r="U52"/>
  <c r="T52"/>
  <c r="S52"/>
  <c r="R52"/>
  <c r="Q52"/>
  <c r="P52"/>
  <c r="O52"/>
  <c r="N52"/>
  <c r="M52"/>
  <c r="L52"/>
  <c r="K52"/>
  <c r="J52"/>
  <c r="I52"/>
  <c r="H52"/>
  <c r="G52"/>
  <c r="F52"/>
  <c r="E52"/>
  <c r="D52"/>
  <c r="C52"/>
  <c r="W48"/>
  <c r="V48"/>
  <c r="U48"/>
  <c r="T48"/>
  <c r="S48"/>
  <c r="R48"/>
  <c r="Q48"/>
  <c r="P48"/>
  <c r="O48"/>
  <c r="N48"/>
  <c r="M48"/>
  <c r="L48"/>
  <c r="K48"/>
  <c r="J48"/>
  <c r="I48"/>
  <c r="H48"/>
  <c r="G48"/>
  <c r="F48"/>
  <c r="E48"/>
  <c r="D48"/>
  <c r="C48"/>
  <c r="W46"/>
  <c r="V46"/>
  <c r="U46"/>
  <c r="T46"/>
  <c r="S46"/>
  <c r="R46"/>
  <c r="Q46"/>
  <c r="P46"/>
  <c r="O46"/>
  <c r="N46"/>
  <c r="M46"/>
  <c r="L46"/>
  <c r="K46"/>
  <c r="J46"/>
  <c r="I46"/>
  <c r="H46"/>
  <c r="G46"/>
  <c r="F46"/>
  <c r="E46"/>
  <c r="D46"/>
  <c r="C46"/>
  <c r="W44"/>
  <c r="V44"/>
  <c r="U44"/>
  <c r="T44"/>
  <c r="S44"/>
  <c r="R44"/>
  <c r="Q44"/>
  <c r="P44"/>
  <c r="O44"/>
  <c r="N44"/>
  <c r="M44"/>
  <c r="L44"/>
  <c r="K44"/>
  <c r="J44"/>
  <c r="I44"/>
  <c r="H44"/>
  <c r="G44"/>
  <c r="F44"/>
  <c r="E44"/>
  <c r="D44"/>
  <c r="C44"/>
  <c r="W42"/>
  <c r="V42"/>
  <c r="U42"/>
  <c r="T42"/>
  <c r="S42"/>
  <c r="R42"/>
  <c r="Q42"/>
  <c r="P42"/>
  <c r="O42"/>
  <c r="N42"/>
  <c r="M42"/>
  <c r="L42"/>
  <c r="K42"/>
  <c r="J42"/>
  <c r="I42"/>
  <c r="H42"/>
  <c r="G42"/>
  <c r="F42"/>
  <c r="E42"/>
  <c r="D42"/>
  <c r="C42"/>
  <c r="W40"/>
  <c r="V40"/>
  <c r="U40"/>
  <c r="T40"/>
  <c r="S40"/>
  <c r="R40"/>
  <c r="Q40"/>
  <c r="P40"/>
  <c r="O40"/>
  <c r="N40"/>
  <c r="M40"/>
  <c r="L40"/>
  <c r="K40"/>
  <c r="J40"/>
  <c r="I40"/>
  <c r="H40"/>
  <c r="G40"/>
  <c r="F40"/>
  <c r="E40"/>
  <c r="D40"/>
  <c r="C40"/>
  <c r="W242"/>
  <c r="V242"/>
  <c r="U242"/>
  <c r="T242"/>
  <c r="S242"/>
  <c r="R242"/>
  <c r="Q242"/>
  <c r="P242"/>
  <c r="O242"/>
  <c r="N242"/>
  <c r="M242"/>
  <c r="L242"/>
  <c r="K242"/>
  <c r="J242"/>
  <c r="I242"/>
  <c r="H242"/>
  <c r="G242"/>
  <c r="F242"/>
  <c r="E242"/>
  <c r="D242"/>
  <c r="C242"/>
  <c r="W244"/>
  <c r="V244"/>
  <c r="U244"/>
  <c r="T244"/>
  <c r="S244"/>
  <c r="R244"/>
  <c r="Q244"/>
  <c r="P244"/>
  <c r="O244"/>
  <c r="N244"/>
  <c r="M244"/>
  <c r="L244"/>
  <c r="K244"/>
  <c r="J244"/>
  <c r="I244"/>
  <c r="H244"/>
  <c r="G244"/>
  <c r="F244"/>
  <c r="E244"/>
  <c r="D244"/>
  <c r="C244"/>
  <c r="W50"/>
  <c r="V50"/>
  <c r="U50"/>
  <c r="T50"/>
  <c r="S50"/>
  <c r="R50"/>
  <c r="Q50"/>
  <c r="P50"/>
  <c r="O50"/>
  <c r="N50"/>
  <c r="M50"/>
  <c r="L50"/>
  <c r="K50"/>
  <c r="J50"/>
  <c r="I50"/>
  <c r="H50"/>
  <c r="G50"/>
  <c r="F50"/>
  <c r="E50"/>
  <c r="D50"/>
  <c r="C50"/>
  <c r="W38"/>
  <c r="V38"/>
  <c r="U38"/>
  <c r="T38"/>
  <c r="S38"/>
  <c r="R38"/>
  <c r="Q38"/>
  <c r="P38"/>
  <c r="O38"/>
  <c r="N38"/>
  <c r="M38"/>
  <c r="L38"/>
  <c r="K38"/>
  <c r="J38"/>
  <c r="I38"/>
  <c r="H38"/>
  <c r="G38"/>
  <c r="F38"/>
  <c r="E38"/>
  <c r="D38"/>
  <c r="C38"/>
  <c r="W36"/>
  <c r="V36"/>
  <c r="U36"/>
  <c r="T36"/>
  <c r="S36"/>
  <c r="R36"/>
  <c r="Q36"/>
  <c r="P36"/>
  <c r="O36"/>
  <c r="N36"/>
  <c r="M36"/>
  <c r="L36"/>
  <c r="K36"/>
  <c r="J36"/>
  <c r="I36"/>
  <c r="H36"/>
  <c r="G36"/>
  <c r="F36"/>
  <c r="E36"/>
  <c r="D36"/>
  <c r="C36"/>
  <c r="W34"/>
  <c r="V34"/>
  <c r="U34"/>
  <c r="T34"/>
  <c r="S34"/>
  <c r="R34"/>
  <c r="Q34"/>
  <c r="P34"/>
  <c r="O34"/>
  <c r="N34"/>
  <c r="M34"/>
  <c r="L34"/>
  <c r="K34"/>
  <c r="J34"/>
  <c r="I34"/>
  <c r="H34"/>
  <c r="G34"/>
  <c r="F34"/>
  <c r="E34"/>
  <c r="D34"/>
  <c r="C34"/>
  <c r="W32"/>
  <c r="V32"/>
  <c r="U32"/>
  <c r="T32"/>
  <c r="S32"/>
  <c r="R32"/>
  <c r="Q32"/>
  <c r="P32"/>
  <c r="O32"/>
  <c r="N32"/>
  <c r="M32"/>
  <c r="L32"/>
  <c r="K32"/>
  <c r="J32"/>
  <c r="I32"/>
  <c r="H32"/>
  <c r="G32"/>
  <c r="F32"/>
  <c r="E32"/>
  <c r="D32"/>
  <c r="C32"/>
  <c r="C35"/>
  <c r="D35"/>
  <c r="E35"/>
  <c r="F35"/>
  <c r="G35"/>
  <c r="H35"/>
  <c r="I35"/>
  <c r="J35"/>
  <c r="K35"/>
  <c r="L35"/>
  <c r="M35"/>
  <c r="N35"/>
  <c r="O35"/>
  <c r="P35"/>
  <c r="Q35"/>
  <c r="R35"/>
  <c r="S35"/>
  <c r="T35"/>
  <c r="U35"/>
  <c r="V35"/>
  <c r="W35"/>
  <c r="W30"/>
  <c r="V30"/>
  <c r="U30"/>
  <c r="T30"/>
  <c r="S30"/>
  <c r="R30"/>
  <c r="Q30"/>
  <c r="P30"/>
  <c r="O30"/>
  <c r="N30"/>
  <c r="M30"/>
  <c r="L30"/>
  <c r="K30"/>
  <c r="J30"/>
  <c r="I30"/>
  <c r="H30"/>
  <c r="G30"/>
  <c r="F30"/>
  <c r="E30"/>
  <c r="D30"/>
  <c r="C30"/>
  <c r="W28"/>
  <c r="V28"/>
  <c r="U28"/>
  <c r="T28"/>
  <c r="S28"/>
  <c r="R28"/>
  <c r="Q28"/>
  <c r="P28"/>
  <c r="O28"/>
  <c r="N28"/>
  <c r="M28"/>
  <c r="L28"/>
  <c r="K28"/>
  <c r="J28"/>
  <c r="I28"/>
  <c r="H28"/>
  <c r="G28"/>
  <c r="F28"/>
  <c r="E28"/>
  <c r="D28"/>
  <c r="C28"/>
  <c r="W26"/>
  <c r="V26"/>
  <c r="U26"/>
  <c r="T26"/>
  <c r="S26"/>
  <c r="R26"/>
  <c r="Q26"/>
  <c r="P26"/>
  <c r="O26"/>
  <c r="N26"/>
  <c r="M26"/>
  <c r="L26"/>
  <c r="K26"/>
  <c r="J26"/>
  <c r="I26"/>
  <c r="H26"/>
  <c r="G26"/>
  <c r="F26"/>
  <c r="E26"/>
  <c r="D26"/>
  <c r="C26"/>
  <c r="W24"/>
  <c r="V24"/>
  <c r="U24"/>
  <c r="T24"/>
  <c r="S24"/>
  <c r="R24"/>
  <c r="Q24"/>
  <c r="P24"/>
  <c r="O24"/>
  <c r="N24"/>
  <c r="M24"/>
  <c r="L24"/>
  <c r="K24"/>
  <c r="J24"/>
  <c r="I24"/>
  <c r="H24"/>
  <c r="G24"/>
  <c r="F24"/>
  <c r="E24"/>
  <c r="D24"/>
  <c r="C24"/>
  <c r="W22"/>
  <c r="V22"/>
  <c r="U22"/>
  <c r="T22"/>
  <c r="S22"/>
  <c r="R22"/>
  <c r="Q22"/>
  <c r="P22"/>
  <c r="O22"/>
  <c r="N22"/>
  <c r="M22"/>
  <c r="L22"/>
  <c r="K22"/>
  <c r="J22"/>
  <c r="I22"/>
  <c r="H22"/>
  <c r="G22"/>
  <c r="F22"/>
  <c r="E22"/>
  <c r="D22"/>
  <c r="C22"/>
  <c r="W20"/>
  <c r="V20"/>
  <c r="U20"/>
  <c r="T20"/>
  <c r="S20"/>
  <c r="R20"/>
  <c r="Q20"/>
  <c r="P20"/>
  <c r="O20"/>
  <c r="N20"/>
  <c r="M20"/>
  <c r="L20"/>
  <c r="K20"/>
  <c r="J20"/>
  <c r="I20"/>
  <c r="H20"/>
  <c r="G20"/>
  <c r="F20"/>
  <c r="E20"/>
  <c r="D20"/>
  <c r="C20"/>
  <c r="W18"/>
  <c r="V18"/>
  <c r="U18"/>
  <c r="T18"/>
  <c r="S18"/>
  <c r="R18"/>
  <c r="Q18"/>
  <c r="P18"/>
  <c r="O18"/>
  <c r="N18"/>
  <c r="M18"/>
  <c r="L18"/>
  <c r="K18"/>
  <c r="J18"/>
  <c r="I18"/>
  <c r="H18"/>
  <c r="G18"/>
  <c r="F18"/>
  <c r="E18"/>
  <c r="D18"/>
  <c r="C18"/>
  <c r="W16"/>
  <c r="V16"/>
  <c r="U16"/>
  <c r="T16"/>
  <c r="S16"/>
  <c r="R16"/>
  <c r="Q16"/>
  <c r="P16"/>
  <c r="O16"/>
  <c r="N16"/>
  <c r="M16"/>
  <c r="L16"/>
  <c r="K16"/>
  <c r="J16"/>
  <c r="I16"/>
  <c r="H16"/>
  <c r="G16"/>
  <c r="F16"/>
  <c r="E16"/>
  <c r="D16"/>
  <c r="C16"/>
  <c r="W14"/>
  <c r="V14"/>
  <c r="U14"/>
  <c r="T14"/>
  <c r="S14"/>
  <c r="R14"/>
  <c r="Q14"/>
  <c r="P14"/>
  <c r="O14"/>
  <c r="N14"/>
  <c r="M14"/>
  <c r="L14"/>
  <c r="K14"/>
  <c r="J14"/>
  <c r="I14"/>
  <c r="H14"/>
  <c r="G14"/>
  <c r="F14"/>
  <c r="E14"/>
  <c r="D14"/>
  <c r="C14"/>
  <c r="W12"/>
  <c r="V12"/>
  <c r="U12"/>
  <c r="T12"/>
  <c r="S12"/>
  <c r="R12"/>
  <c r="Q12"/>
  <c r="P12"/>
  <c r="O12"/>
  <c r="N12"/>
  <c r="M12"/>
  <c r="L12"/>
  <c r="K12"/>
  <c r="J12"/>
  <c r="I12"/>
  <c r="H12"/>
  <c r="G12"/>
  <c r="F12"/>
  <c r="E12"/>
  <c r="D12"/>
  <c r="C12"/>
  <c r="W10"/>
  <c r="V10"/>
  <c r="U10"/>
  <c r="T10"/>
  <c r="S10"/>
  <c r="R10"/>
  <c r="Q10"/>
  <c r="P10"/>
  <c r="O10"/>
  <c r="N10"/>
  <c r="M10"/>
  <c r="L10"/>
  <c r="K10"/>
  <c r="J10"/>
  <c r="I10"/>
  <c r="H10"/>
  <c r="G10"/>
  <c r="F10"/>
  <c r="E10"/>
  <c r="D10"/>
  <c r="C10"/>
  <c r="W8"/>
  <c r="V8"/>
  <c r="U8"/>
  <c r="T8"/>
  <c r="S8"/>
  <c r="R8"/>
  <c r="Q8"/>
  <c r="P8"/>
  <c r="O8"/>
  <c r="N8"/>
  <c r="M8"/>
  <c r="L8"/>
  <c r="K8"/>
  <c r="J8"/>
  <c r="I8"/>
  <c r="H8"/>
  <c r="G8"/>
  <c r="F8"/>
  <c r="E8"/>
  <c r="D8"/>
  <c r="C8"/>
  <c r="W6"/>
  <c r="V6"/>
  <c r="U6"/>
  <c r="T6"/>
  <c r="S6"/>
  <c r="R6"/>
  <c r="Q6"/>
  <c r="P6"/>
  <c r="O6"/>
  <c r="N6"/>
  <c r="M6"/>
  <c r="L6"/>
  <c r="K6"/>
  <c r="J6"/>
  <c r="I6"/>
  <c r="H6"/>
  <c r="G6"/>
  <c r="F6"/>
  <c r="E6"/>
  <c r="D6"/>
  <c r="C6"/>
  <c r="D4"/>
  <c r="E4"/>
  <c r="F4"/>
  <c r="G4"/>
  <c r="H4"/>
  <c r="I4"/>
  <c r="J4"/>
  <c r="K4"/>
  <c r="L4"/>
  <c r="M4"/>
  <c r="N4"/>
  <c r="O4"/>
  <c r="P4"/>
  <c r="Q4"/>
  <c r="R4"/>
  <c r="S4"/>
  <c r="T4"/>
  <c r="U4"/>
  <c r="V4"/>
  <c r="W4"/>
  <c r="C4"/>
  <c r="C95"/>
  <c r="D95"/>
  <c r="E95"/>
  <c r="F95"/>
  <c r="G95"/>
  <c r="H95"/>
  <c r="I95"/>
  <c r="J95"/>
  <c r="K95"/>
  <c r="L95"/>
  <c r="M95"/>
  <c r="N95"/>
  <c r="O95"/>
  <c r="P95"/>
  <c r="Q95"/>
  <c r="R95"/>
  <c r="S95"/>
  <c r="T95"/>
  <c r="U95"/>
  <c r="V95"/>
  <c r="W95"/>
  <c r="C97"/>
  <c r="D97"/>
  <c r="E97"/>
  <c r="F97"/>
  <c r="G97"/>
  <c r="H97"/>
  <c r="I97"/>
  <c r="J97"/>
  <c r="K97"/>
  <c r="L97"/>
  <c r="M97"/>
  <c r="N97"/>
  <c r="O97"/>
  <c r="P97"/>
  <c r="Q97"/>
  <c r="R97"/>
  <c r="S97"/>
  <c r="T97"/>
  <c r="U97"/>
  <c r="V97"/>
  <c r="W97"/>
  <c r="C99"/>
  <c r="D99"/>
  <c r="E99"/>
  <c r="F99"/>
  <c r="G99"/>
  <c r="H99"/>
  <c r="I99"/>
  <c r="J99"/>
  <c r="K99"/>
  <c r="L99"/>
  <c r="M99"/>
  <c r="N99"/>
  <c r="O99"/>
  <c r="P99"/>
  <c r="Q99"/>
  <c r="R99"/>
  <c r="S99"/>
  <c r="T99"/>
  <c r="U99"/>
  <c r="V99"/>
  <c r="W99"/>
  <c r="C101"/>
  <c r="D101"/>
  <c r="E101"/>
  <c r="F101"/>
  <c r="G101"/>
  <c r="H101"/>
  <c r="I101"/>
  <c r="J101"/>
  <c r="K101"/>
  <c r="L101"/>
  <c r="M101"/>
  <c r="N101"/>
  <c r="O101"/>
  <c r="P101"/>
  <c r="Q101"/>
  <c r="R101"/>
  <c r="S101"/>
  <c r="T101"/>
  <c r="U101"/>
  <c r="V101"/>
  <c r="W101"/>
  <c r="C103"/>
  <c r="D103"/>
  <c r="E103"/>
  <c r="F103"/>
  <c r="G103"/>
  <c r="H103"/>
  <c r="I103"/>
  <c r="J103"/>
  <c r="K103"/>
  <c r="L103"/>
  <c r="M103"/>
  <c r="N103"/>
  <c r="O103"/>
  <c r="P103"/>
  <c r="Q103"/>
  <c r="R103"/>
  <c r="S103"/>
  <c r="T103"/>
  <c r="U103"/>
  <c r="V103"/>
  <c r="W103"/>
  <c r="C105"/>
  <c r="D105"/>
  <c r="E105"/>
  <c r="F105"/>
  <c r="G105"/>
  <c r="H105"/>
  <c r="I105"/>
  <c r="J105"/>
  <c r="K105"/>
  <c r="L105"/>
  <c r="M105"/>
  <c r="N105"/>
  <c r="O105"/>
  <c r="P105"/>
  <c r="Q105"/>
  <c r="R105"/>
  <c r="S105"/>
  <c r="T105"/>
  <c r="U105"/>
  <c r="V105"/>
  <c r="W105"/>
  <c r="C107"/>
  <c r="D107"/>
  <c r="E107"/>
  <c r="F107"/>
  <c r="G107"/>
  <c r="H107"/>
  <c r="I107"/>
  <c r="J107"/>
  <c r="K107"/>
  <c r="L107"/>
  <c r="M107"/>
  <c r="N107"/>
  <c r="O107"/>
  <c r="P107"/>
  <c r="Q107"/>
  <c r="R107"/>
  <c r="S107"/>
  <c r="T107"/>
  <c r="U107"/>
  <c r="V107"/>
  <c r="W107"/>
  <c r="C109"/>
  <c r="D109"/>
  <c r="E109"/>
  <c r="F109"/>
  <c r="G109"/>
  <c r="H109"/>
  <c r="I109"/>
  <c r="J109"/>
  <c r="K109"/>
  <c r="L109"/>
  <c r="M109"/>
  <c r="N109"/>
  <c r="O109"/>
  <c r="P109"/>
  <c r="Q109"/>
  <c r="R109"/>
  <c r="S109"/>
  <c r="T109"/>
  <c r="U109"/>
  <c r="V109"/>
  <c r="W109"/>
  <c r="C111"/>
  <c r="D111"/>
  <c r="E111"/>
  <c r="F111"/>
  <c r="G111"/>
  <c r="H111"/>
  <c r="I111"/>
  <c r="J111"/>
  <c r="K111"/>
  <c r="L111"/>
  <c r="M111"/>
  <c r="N111"/>
  <c r="O111"/>
  <c r="P111"/>
  <c r="Q111"/>
  <c r="R111"/>
  <c r="S111"/>
  <c r="T111"/>
  <c r="U111"/>
  <c r="V111"/>
  <c r="W111"/>
  <c r="C113"/>
  <c r="D113"/>
  <c r="E113"/>
  <c r="F113"/>
  <c r="G113"/>
  <c r="H113"/>
  <c r="I113"/>
  <c r="J113"/>
  <c r="K113"/>
  <c r="L113"/>
  <c r="M113"/>
  <c r="N113"/>
  <c r="O113"/>
  <c r="P113"/>
  <c r="Q113"/>
  <c r="R113"/>
  <c r="S113"/>
  <c r="T113"/>
  <c r="U113"/>
  <c r="V113"/>
  <c r="W113"/>
  <c r="C115"/>
  <c r="D115"/>
  <c r="E115"/>
  <c r="F115"/>
  <c r="G115"/>
  <c r="H115"/>
  <c r="I115"/>
  <c r="J115"/>
  <c r="K115"/>
  <c r="L115"/>
  <c r="M115"/>
  <c r="N115"/>
  <c r="O115"/>
  <c r="P115"/>
  <c r="Q115"/>
  <c r="R115"/>
  <c r="S115"/>
  <c r="T115"/>
  <c r="U115"/>
  <c r="V115"/>
  <c r="W115"/>
  <c r="C117"/>
  <c r="D117"/>
  <c r="E117"/>
  <c r="F117"/>
  <c r="G117"/>
  <c r="H117"/>
  <c r="I117"/>
  <c r="J117"/>
  <c r="K117"/>
  <c r="L117"/>
  <c r="M117"/>
  <c r="N117"/>
  <c r="O117"/>
  <c r="P117"/>
  <c r="Q117"/>
  <c r="R117"/>
  <c r="S117"/>
  <c r="T117"/>
  <c r="U117"/>
  <c r="V117"/>
  <c r="W117"/>
  <c r="C119"/>
  <c r="D119"/>
  <c r="E119"/>
  <c r="F119"/>
  <c r="G119"/>
  <c r="H119"/>
  <c r="I119"/>
  <c r="J119"/>
  <c r="K119"/>
  <c r="L119"/>
  <c r="M119"/>
  <c r="N119"/>
  <c r="O119"/>
  <c r="P119"/>
  <c r="Q119"/>
  <c r="R119"/>
  <c r="S119"/>
  <c r="T119"/>
  <c r="U119"/>
  <c r="V119"/>
  <c r="W119"/>
  <c r="C121"/>
  <c r="D121"/>
  <c r="E121"/>
  <c r="F121"/>
  <c r="G121"/>
  <c r="H121"/>
  <c r="I121"/>
  <c r="J121"/>
  <c r="K121"/>
  <c r="L121"/>
  <c r="M121"/>
  <c r="N121"/>
  <c r="O121"/>
  <c r="P121"/>
  <c r="Q121"/>
  <c r="R121"/>
  <c r="S121"/>
  <c r="T121"/>
  <c r="U121"/>
  <c r="V121"/>
  <c r="W121"/>
  <c r="C123"/>
  <c r="D123"/>
  <c r="E123"/>
  <c r="F123"/>
  <c r="G123"/>
  <c r="H123"/>
  <c r="I123"/>
  <c r="J123"/>
  <c r="K123"/>
  <c r="L123"/>
  <c r="M123"/>
  <c r="N123"/>
  <c r="O123"/>
  <c r="P123"/>
  <c r="Q123"/>
  <c r="R123"/>
  <c r="S123"/>
  <c r="T123"/>
  <c r="U123"/>
  <c r="V123"/>
  <c r="W123"/>
  <c r="C125"/>
  <c r="D125"/>
  <c r="E125"/>
  <c r="F125"/>
  <c r="G125"/>
  <c r="H125"/>
  <c r="I125"/>
  <c r="J125"/>
  <c r="K125"/>
  <c r="L125"/>
  <c r="M125"/>
  <c r="N125"/>
  <c r="O125"/>
  <c r="P125"/>
  <c r="Q125"/>
  <c r="R125"/>
  <c r="S125"/>
  <c r="T125"/>
  <c r="U125"/>
  <c r="V125"/>
  <c r="W125"/>
  <c r="C127"/>
  <c r="D127"/>
  <c r="E127"/>
  <c r="F127"/>
  <c r="G127"/>
  <c r="H127"/>
  <c r="I127"/>
  <c r="J127"/>
  <c r="K127"/>
  <c r="L127"/>
  <c r="M127"/>
  <c r="N127"/>
  <c r="O127"/>
  <c r="P127"/>
  <c r="Q127"/>
  <c r="R127"/>
  <c r="S127"/>
  <c r="T127"/>
  <c r="U127"/>
  <c r="V127"/>
  <c r="W127"/>
  <c r="C129"/>
  <c r="D129"/>
  <c r="E129"/>
  <c r="F129"/>
  <c r="G129"/>
  <c r="H129"/>
  <c r="I129"/>
  <c r="J129"/>
  <c r="K129"/>
  <c r="L129"/>
  <c r="M129"/>
  <c r="N129"/>
  <c r="O129"/>
  <c r="P129"/>
  <c r="Q129"/>
  <c r="R129"/>
  <c r="S129"/>
  <c r="T129"/>
  <c r="U129"/>
  <c r="V129"/>
  <c r="W129"/>
  <c r="C131"/>
  <c r="D131"/>
  <c r="E131"/>
  <c r="F131"/>
  <c r="G131"/>
  <c r="H131"/>
  <c r="I131"/>
  <c r="J131"/>
  <c r="K131"/>
  <c r="L131"/>
  <c r="M131"/>
  <c r="N131"/>
  <c r="O131"/>
  <c r="P131"/>
  <c r="Q131"/>
  <c r="R131"/>
  <c r="S131"/>
  <c r="T131"/>
  <c r="U131"/>
  <c r="V131"/>
  <c r="W131"/>
  <c r="C133"/>
  <c r="D133"/>
  <c r="E133"/>
  <c r="F133"/>
  <c r="G133"/>
  <c r="H133"/>
  <c r="I133"/>
  <c r="J133"/>
  <c r="K133"/>
  <c r="L133"/>
  <c r="M133"/>
  <c r="N133"/>
  <c r="O133"/>
  <c r="P133"/>
  <c r="Q133"/>
  <c r="R133"/>
  <c r="S133"/>
  <c r="T133"/>
  <c r="U133"/>
  <c r="V133"/>
  <c r="W133"/>
  <c r="C135"/>
  <c r="D135"/>
  <c r="E135"/>
  <c r="F135"/>
  <c r="G135"/>
  <c r="H135"/>
  <c r="I135"/>
  <c r="J135"/>
  <c r="K135"/>
  <c r="L135"/>
  <c r="M135"/>
  <c r="N135"/>
  <c r="O135"/>
  <c r="P135"/>
  <c r="Q135"/>
  <c r="R135"/>
  <c r="S135"/>
  <c r="T135"/>
  <c r="U135"/>
  <c r="V135"/>
  <c r="W135"/>
  <c r="C137"/>
  <c r="D137"/>
  <c r="E137"/>
  <c r="F137"/>
  <c r="G137"/>
  <c r="H137"/>
  <c r="I137"/>
  <c r="J137"/>
  <c r="K137"/>
  <c r="L137"/>
  <c r="M137"/>
  <c r="N137"/>
  <c r="O137"/>
  <c r="P137"/>
  <c r="Q137"/>
  <c r="R137"/>
  <c r="S137"/>
  <c r="T137"/>
  <c r="U137"/>
  <c r="V137"/>
  <c r="W137"/>
  <c r="C139"/>
  <c r="D139"/>
  <c r="E139"/>
  <c r="F139"/>
  <c r="G139"/>
  <c r="H139"/>
  <c r="I139"/>
  <c r="J139"/>
  <c r="K139"/>
  <c r="L139"/>
  <c r="M139"/>
  <c r="N139"/>
  <c r="O139"/>
  <c r="P139"/>
  <c r="Q139"/>
  <c r="R139"/>
  <c r="S139"/>
  <c r="T139"/>
  <c r="U139"/>
  <c r="V139"/>
  <c r="W139"/>
  <c r="C141"/>
  <c r="D141"/>
  <c r="E141"/>
  <c r="F141"/>
  <c r="G141"/>
  <c r="H141"/>
  <c r="I141"/>
  <c r="J141"/>
  <c r="K141"/>
  <c r="L141"/>
  <c r="M141"/>
  <c r="N141"/>
  <c r="O141"/>
  <c r="P141"/>
  <c r="Q141"/>
  <c r="R141"/>
  <c r="S141"/>
  <c r="T141"/>
  <c r="U141"/>
  <c r="V141"/>
  <c r="W141"/>
  <c r="C143"/>
  <c r="D143"/>
  <c r="E143"/>
  <c r="F143"/>
  <c r="G143"/>
  <c r="H143"/>
  <c r="I143"/>
  <c r="J143"/>
  <c r="K143"/>
  <c r="L143"/>
  <c r="M143"/>
  <c r="N143"/>
  <c r="O143"/>
  <c r="P143"/>
  <c r="Q143"/>
  <c r="R143"/>
  <c r="S143"/>
  <c r="T143"/>
  <c r="U143"/>
  <c r="V143"/>
  <c r="W143"/>
  <c r="C145"/>
  <c r="D145"/>
  <c r="E145"/>
  <c r="F145"/>
  <c r="G145"/>
  <c r="H145"/>
  <c r="I145"/>
  <c r="J145"/>
  <c r="K145"/>
  <c r="L145"/>
  <c r="M145"/>
  <c r="N145"/>
  <c r="O145"/>
  <c r="P145"/>
  <c r="Q145"/>
  <c r="R145"/>
  <c r="S145"/>
  <c r="T145"/>
  <c r="U145"/>
  <c r="V145"/>
  <c r="W145"/>
  <c r="C147"/>
  <c r="D147"/>
  <c r="E147"/>
  <c r="F147"/>
  <c r="G147"/>
  <c r="H147"/>
  <c r="I147"/>
  <c r="J147"/>
  <c r="K147"/>
  <c r="L147"/>
  <c r="M147"/>
  <c r="N147"/>
  <c r="O147"/>
  <c r="P147"/>
  <c r="Q147"/>
  <c r="R147"/>
  <c r="S147"/>
  <c r="T147"/>
  <c r="U147"/>
  <c r="V147"/>
  <c r="W147"/>
  <c r="C149"/>
  <c r="D149"/>
  <c r="E149"/>
  <c r="F149"/>
  <c r="G149"/>
  <c r="H149"/>
  <c r="I149"/>
  <c r="J149"/>
  <c r="K149"/>
  <c r="L149"/>
  <c r="M149"/>
  <c r="N149"/>
  <c r="O149"/>
  <c r="P149"/>
  <c r="Q149"/>
  <c r="R149"/>
  <c r="S149"/>
  <c r="T149"/>
  <c r="U149"/>
  <c r="V149"/>
  <c r="W149"/>
  <c r="C151"/>
  <c r="D151"/>
  <c r="E151"/>
  <c r="F151"/>
  <c r="G151"/>
  <c r="H151"/>
  <c r="I151"/>
  <c r="J151"/>
  <c r="K151"/>
  <c r="L151"/>
  <c r="M151"/>
  <c r="N151"/>
  <c r="O151"/>
  <c r="P151"/>
  <c r="Q151"/>
  <c r="R151"/>
  <c r="S151"/>
  <c r="T151"/>
  <c r="U151"/>
  <c r="V151"/>
  <c r="W151"/>
  <c r="C153"/>
  <c r="D153"/>
  <c r="E153"/>
  <c r="F153"/>
  <c r="G153"/>
  <c r="H153"/>
  <c r="I153"/>
  <c r="J153"/>
  <c r="K153"/>
  <c r="L153"/>
  <c r="M153"/>
  <c r="N153"/>
  <c r="O153"/>
  <c r="P153"/>
  <c r="Q153"/>
  <c r="R153"/>
  <c r="S153"/>
  <c r="T153"/>
  <c r="U153"/>
  <c r="V153"/>
  <c r="W153"/>
  <c r="C155"/>
  <c r="D155"/>
  <c r="E155"/>
  <c r="F155"/>
  <c r="G155"/>
  <c r="H155"/>
  <c r="I155"/>
  <c r="J155"/>
  <c r="K155"/>
  <c r="L155"/>
  <c r="M155"/>
  <c r="N155"/>
  <c r="O155"/>
  <c r="P155"/>
  <c r="Q155"/>
  <c r="R155"/>
  <c r="S155"/>
  <c r="T155"/>
  <c r="U155"/>
  <c r="V155"/>
  <c r="W155"/>
  <c r="C157"/>
  <c r="D157"/>
  <c r="E157"/>
  <c r="F157"/>
  <c r="G157"/>
  <c r="H157"/>
  <c r="I157"/>
  <c r="J157"/>
  <c r="K157"/>
  <c r="L157"/>
  <c r="M157"/>
  <c r="N157"/>
  <c r="O157"/>
  <c r="P157"/>
  <c r="Q157"/>
  <c r="R157"/>
  <c r="S157"/>
  <c r="T157"/>
  <c r="U157"/>
  <c r="V157"/>
  <c r="W157"/>
  <c r="C159"/>
  <c r="D159"/>
  <c r="E159"/>
  <c r="F159"/>
  <c r="G159"/>
  <c r="H159"/>
  <c r="I159"/>
  <c r="J159"/>
  <c r="K159"/>
  <c r="L159"/>
  <c r="M159"/>
  <c r="N159"/>
  <c r="O159"/>
  <c r="P159"/>
  <c r="Q159"/>
  <c r="R159"/>
  <c r="S159"/>
  <c r="T159"/>
  <c r="U159"/>
  <c r="V159"/>
  <c r="W159"/>
  <c r="C161"/>
  <c r="D161"/>
  <c r="E161"/>
  <c r="F161"/>
  <c r="G161"/>
  <c r="H161"/>
  <c r="I161"/>
  <c r="J161"/>
  <c r="K161"/>
  <c r="L161"/>
  <c r="M161"/>
  <c r="N161"/>
  <c r="O161"/>
  <c r="P161"/>
  <c r="Q161"/>
  <c r="R161"/>
  <c r="S161"/>
  <c r="T161"/>
  <c r="U161"/>
  <c r="V161"/>
  <c r="W161"/>
  <c r="C163"/>
  <c r="D163"/>
  <c r="E163"/>
  <c r="F163"/>
  <c r="G163"/>
  <c r="H163"/>
  <c r="I163"/>
  <c r="J163"/>
  <c r="K163"/>
  <c r="L163"/>
  <c r="M163"/>
  <c r="N163"/>
  <c r="O163"/>
  <c r="P163"/>
  <c r="Q163"/>
  <c r="R163"/>
  <c r="S163"/>
  <c r="T163"/>
  <c r="U163"/>
  <c r="V163"/>
  <c r="W163"/>
  <c r="C165"/>
  <c r="D165"/>
  <c r="E165"/>
  <c r="F165"/>
  <c r="G165"/>
  <c r="H165"/>
  <c r="I165"/>
  <c r="J165"/>
  <c r="K165"/>
  <c r="L165"/>
  <c r="M165"/>
  <c r="N165"/>
  <c r="O165"/>
  <c r="P165"/>
  <c r="Q165"/>
  <c r="R165"/>
  <c r="S165"/>
  <c r="T165"/>
  <c r="U165"/>
  <c r="V165"/>
  <c r="W165"/>
  <c r="C167"/>
  <c r="D167"/>
  <c r="E167"/>
  <c r="F167"/>
  <c r="G167"/>
  <c r="H167"/>
  <c r="I167"/>
  <c r="J167"/>
  <c r="K167"/>
  <c r="L167"/>
  <c r="M167"/>
  <c r="N167"/>
  <c r="O167"/>
  <c r="P167"/>
  <c r="Q167"/>
  <c r="R167"/>
  <c r="S167"/>
  <c r="T167"/>
  <c r="U167"/>
  <c r="V167"/>
  <c r="W167"/>
  <c r="C169"/>
  <c r="D169"/>
  <c r="E169"/>
  <c r="F169"/>
  <c r="G169"/>
  <c r="H169"/>
  <c r="I169"/>
  <c r="J169"/>
  <c r="K169"/>
  <c r="L169"/>
  <c r="M169"/>
  <c r="N169"/>
  <c r="O169"/>
  <c r="P169"/>
  <c r="Q169"/>
  <c r="R169"/>
  <c r="S169"/>
  <c r="T169"/>
  <c r="U169"/>
  <c r="V169"/>
  <c r="W169"/>
  <c r="C171"/>
  <c r="D171"/>
  <c r="E171"/>
  <c r="F171"/>
  <c r="G171"/>
  <c r="H171"/>
  <c r="I171"/>
  <c r="J171"/>
  <c r="K171"/>
  <c r="L171"/>
  <c r="M171"/>
  <c r="N171"/>
  <c r="O171"/>
  <c r="P171"/>
  <c r="Q171"/>
  <c r="R171"/>
  <c r="S171"/>
  <c r="T171"/>
  <c r="U171"/>
  <c r="V171"/>
  <c r="W171"/>
  <c r="C173"/>
  <c r="D173"/>
  <c r="E173"/>
  <c r="F173"/>
  <c r="G173"/>
  <c r="H173"/>
  <c r="I173"/>
  <c r="J173"/>
  <c r="K173"/>
  <c r="L173"/>
  <c r="M173"/>
  <c r="N173"/>
  <c r="O173"/>
  <c r="P173"/>
  <c r="Q173"/>
  <c r="R173"/>
  <c r="S173"/>
  <c r="T173"/>
  <c r="U173"/>
  <c r="V173"/>
  <c r="W173"/>
  <c r="C175"/>
  <c r="D175"/>
  <c r="E175"/>
  <c r="F175"/>
  <c r="G175"/>
  <c r="H175"/>
  <c r="I175"/>
  <c r="J175"/>
  <c r="K175"/>
  <c r="L175"/>
  <c r="M175"/>
  <c r="N175"/>
  <c r="O175"/>
  <c r="P175"/>
  <c r="Q175"/>
  <c r="R175"/>
  <c r="S175"/>
  <c r="T175"/>
  <c r="U175"/>
  <c r="V175"/>
  <c r="W175"/>
  <c r="C177"/>
  <c r="D177"/>
  <c r="E177"/>
  <c r="F177"/>
  <c r="G177"/>
  <c r="H177"/>
  <c r="I177"/>
  <c r="J177"/>
  <c r="K177"/>
  <c r="L177"/>
  <c r="M177"/>
  <c r="N177"/>
  <c r="O177"/>
  <c r="P177"/>
  <c r="Q177"/>
  <c r="R177"/>
  <c r="S177"/>
  <c r="T177"/>
  <c r="U177"/>
  <c r="V177"/>
  <c r="W177"/>
  <c r="C179"/>
  <c r="D179"/>
  <c r="E179"/>
  <c r="F179"/>
  <c r="G179"/>
  <c r="H179"/>
  <c r="I179"/>
  <c r="J179"/>
  <c r="K179"/>
  <c r="L179"/>
  <c r="M179"/>
  <c r="N179"/>
  <c r="O179"/>
  <c r="P179"/>
  <c r="Q179"/>
  <c r="R179"/>
  <c r="S179"/>
  <c r="T179"/>
  <c r="U179"/>
  <c r="V179"/>
  <c r="W179"/>
  <c r="C181"/>
  <c r="D181"/>
  <c r="E181"/>
  <c r="F181"/>
  <c r="G181"/>
  <c r="H181"/>
  <c r="I181"/>
  <c r="J181"/>
  <c r="K181"/>
  <c r="L181"/>
  <c r="M181"/>
  <c r="N181"/>
  <c r="O181"/>
  <c r="P181"/>
  <c r="Q181"/>
  <c r="R181"/>
  <c r="S181"/>
  <c r="T181"/>
  <c r="U181"/>
  <c r="V181"/>
  <c r="W181"/>
  <c r="C183"/>
  <c r="D183"/>
  <c r="E183"/>
  <c r="F183"/>
  <c r="G183"/>
  <c r="H183"/>
  <c r="I183"/>
  <c r="J183"/>
  <c r="K183"/>
  <c r="L183"/>
  <c r="M183"/>
  <c r="N183"/>
  <c r="O183"/>
  <c r="P183"/>
  <c r="Q183"/>
  <c r="R183"/>
  <c r="S183"/>
  <c r="T183"/>
  <c r="U183"/>
  <c r="V183"/>
  <c r="W183"/>
  <c r="C185"/>
  <c r="D185"/>
  <c r="E185"/>
  <c r="F185"/>
  <c r="G185"/>
  <c r="H185"/>
  <c r="I185"/>
  <c r="J185"/>
  <c r="K185"/>
  <c r="L185"/>
  <c r="M185"/>
  <c r="N185"/>
  <c r="O185"/>
  <c r="P185"/>
  <c r="Q185"/>
  <c r="R185"/>
  <c r="S185"/>
  <c r="T185"/>
  <c r="U185"/>
  <c r="V185"/>
  <c r="W185"/>
  <c r="C187"/>
  <c r="D187"/>
  <c r="E187"/>
  <c r="F187"/>
  <c r="G187"/>
  <c r="H187"/>
  <c r="I187"/>
  <c r="J187"/>
  <c r="K187"/>
  <c r="L187"/>
  <c r="M187"/>
  <c r="N187"/>
  <c r="O187"/>
  <c r="P187"/>
  <c r="Q187"/>
  <c r="R187"/>
  <c r="S187"/>
  <c r="T187"/>
  <c r="U187"/>
  <c r="V187"/>
  <c r="W187"/>
  <c r="C188"/>
  <c r="D188"/>
  <c r="E188"/>
  <c r="F188"/>
  <c r="G188"/>
  <c r="H188"/>
  <c r="I188"/>
  <c r="J188"/>
  <c r="K188"/>
  <c r="L188"/>
  <c r="M188"/>
  <c r="N188"/>
  <c r="O188"/>
  <c r="P188"/>
  <c r="Q188"/>
  <c r="R188"/>
  <c r="S188"/>
  <c r="T188"/>
  <c r="U188"/>
  <c r="V188"/>
  <c r="W188"/>
  <c r="C190"/>
  <c r="D190"/>
  <c r="E190"/>
  <c r="F190"/>
  <c r="G190"/>
  <c r="H190"/>
  <c r="I190"/>
  <c r="J190"/>
  <c r="K190"/>
  <c r="L190"/>
  <c r="M190"/>
  <c r="N190"/>
  <c r="O190"/>
  <c r="P190"/>
  <c r="Q190"/>
  <c r="R190"/>
  <c r="S190"/>
  <c r="T190"/>
  <c r="U190"/>
  <c r="V190"/>
  <c r="W190"/>
  <c r="C193"/>
  <c r="D193"/>
  <c r="E193"/>
  <c r="F193"/>
  <c r="G193"/>
  <c r="H193"/>
  <c r="I193"/>
  <c r="J193"/>
  <c r="K193"/>
  <c r="L193"/>
  <c r="M193"/>
  <c r="N193"/>
  <c r="O193"/>
  <c r="P193"/>
  <c r="Q193"/>
  <c r="R193"/>
  <c r="S193"/>
  <c r="T193"/>
  <c r="U193"/>
  <c r="V193"/>
  <c r="W193"/>
  <c r="C195"/>
  <c r="D195"/>
  <c r="E195"/>
  <c r="F195"/>
  <c r="G195"/>
  <c r="H195"/>
  <c r="I195"/>
  <c r="J195"/>
  <c r="K195"/>
  <c r="L195"/>
  <c r="M195"/>
  <c r="N195"/>
  <c r="O195"/>
  <c r="P195"/>
  <c r="Q195"/>
  <c r="R195"/>
  <c r="S195"/>
  <c r="T195"/>
  <c r="U195"/>
  <c r="V195"/>
  <c r="W195"/>
  <c r="C197"/>
  <c r="D197"/>
  <c r="E197"/>
  <c r="F197"/>
  <c r="G197"/>
  <c r="H197"/>
  <c r="I197"/>
  <c r="J197"/>
  <c r="K197"/>
  <c r="L197"/>
  <c r="M197"/>
  <c r="N197"/>
  <c r="O197"/>
  <c r="P197"/>
  <c r="Q197"/>
  <c r="R197"/>
  <c r="S197"/>
  <c r="T197"/>
  <c r="U197"/>
  <c r="V197"/>
  <c r="W197"/>
  <c r="C199"/>
  <c r="D199"/>
  <c r="E199"/>
  <c r="F199"/>
  <c r="G199"/>
  <c r="H199"/>
  <c r="I199"/>
  <c r="J199"/>
  <c r="K199"/>
  <c r="L199"/>
  <c r="M199"/>
  <c r="N199"/>
  <c r="O199"/>
  <c r="P199"/>
  <c r="Q199"/>
  <c r="R199"/>
  <c r="S199"/>
  <c r="T199"/>
  <c r="U199"/>
  <c r="V199"/>
  <c r="W199"/>
  <c r="C201"/>
  <c r="D201"/>
  <c r="E201"/>
  <c r="F201"/>
  <c r="G201"/>
  <c r="H201"/>
  <c r="I201"/>
  <c r="J201"/>
  <c r="K201"/>
  <c r="L201"/>
  <c r="M201"/>
  <c r="N201"/>
  <c r="O201"/>
  <c r="P201"/>
  <c r="Q201"/>
  <c r="R201"/>
  <c r="S201"/>
  <c r="T201"/>
  <c r="U201"/>
  <c r="V201"/>
  <c r="W201"/>
  <c r="C203"/>
  <c r="D203"/>
  <c r="E203"/>
  <c r="F203"/>
  <c r="G203"/>
  <c r="H203"/>
  <c r="I203"/>
  <c r="J203"/>
  <c r="K203"/>
  <c r="L203"/>
  <c r="M203"/>
  <c r="N203"/>
  <c r="O203"/>
  <c r="P203"/>
  <c r="Q203"/>
  <c r="R203"/>
  <c r="S203"/>
  <c r="T203"/>
  <c r="U203"/>
  <c r="V203"/>
  <c r="W203"/>
  <c r="C205"/>
  <c r="D205"/>
  <c r="E205"/>
  <c r="F205"/>
  <c r="G205"/>
  <c r="H205"/>
  <c r="I205"/>
  <c r="J205"/>
  <c r="K205"/>
  <c r="L205"/>
  <c r="M205"/>
  <c r="N205"/>
  <c r="O205"/>
  <c r="P205"/>
  <c r="Q205"/>
  <c r="R205"/>
  <c r="S205"/>
  <c r="T205"/>
  <c r="U205"/>
  <c r="V205"/>
  <c r="W205"/>
  <c r="C207"/>
  <c r="D207"/>
  <c r="E207"/>
  <c r="F207"/>
  <c r="G207"/>
  <c r="H207"/>
  <c r="I207"/>
  <c r="J207"/>
  <c r="K207"/>
  <c r="L207"/>
  <c r="M207"/>
  <c r="N207"/>
  <c r="O207"/>
  <c r="P207"/>
  <c r="Q207"/>
  <c r="R207"/>
  <c r="S207"/>
  <c r="T207"/>
  <c r="U207"/>
  <c r="V207"/>
  <c r="W207"/>
  <c r="C209"/>
  <c r="D209"/>
  <c r="E209"/>
  <c r="F209"/>
  <c r="G209"/>
  <c r="H209"/>
  <c r="I209"/>
  <c r="J209"/>
  <c r="K209"/>
  <c r="L209"/>
  <c r="M209"/>
  <c r="N209"/>
  <c r="O209"/>
  <c r="P209"/>
  <c r="Q209"/>
  <c r="R209"/>
  <c r="S209"/>
  <c r="T209"/>
  <c r="U209"/>
  <c r="V209"/>
  <c r="W209"/>
  <c r="C211"/>
  <c r="D211"/>
  <c r="E211"/>
  <c r="F211"/>
  <c r="G211"/>
  <c r="H211"/>
  <c r="I211"/>
  <c r="J211"/>
  <c r="K211"/>
  <c r="L211"/>
  <c r="M211"/>
  <c r="N211"/>
  <c r="O211"/>
  <c r="P211"/>
  <c r="Q211"/>
  <c r="R211"/>
  <c r="S211"/>
  <c r="T211"/>
  <c r="U211"/>
  <c r="V211"/>
  <c r="W211"/>
  <c r="C213"/>
  <c r="D213"/>
  <c r="E213"/>
  <c r="F213"/>
  <c r="G213"/>
  <c r="H213"/>
  <c r="I213"/>
  <c r="J213"/>
  <c r="K213"/>
  <c r="L213"/>
  <c r="M213"/>
  <c r="N213"/>
  <c r="O213"/>
  <c r="P213"/>
  <c r="Q213"/>
  <c r="R213"/>
  <c r="S213"/>
  <c r="T213"/>
  <c r="U213"/>
  <c r="V213"/>
  <c r="W213"/>
  <c r="C215"/>
  <c r="D215"/>
  <c r="E215"/>
  <c r="F215"/>
  <c r="G215"/>
  <c r="H215"/>
  <c r="I215"/>
  <c r="J215"/>
  <c r="K215"/>
  <c r="L215"/>
  <c r="M215"/>
  <c r="N215"/>
  <c r="O215"/>
  <c r="P215"/>
  <c r="Q215"/>
  <c r="R215"/>
  <c r="S215"/>
  <c r="T215"/>
  <c r="U215"/>
  <c r="V215"/>
  <c r="W215"/>
  <c r="C217"/>
  <c r="D217"/>
  <c r="E217"/>
  <c r="F217"/>
  <c r="G217"/>
  <c r="H217"/>
  <c r="I217"/>
  <c r="J217"/>
  <c r="K217"/>
  <c r="L217"/>
  <c r="M217"/>
  <c r="N217"/>
  <c r="O217"/>
  <c r="P217"/>
  <c r="Q217"/>
  <c r="R217"/>
  <c r="S217"/>
  <c r="T217"/>
  <c r="U217"/>
  <c r="V217"/>
  <c r="W217"/>
  <c r="C219"/>
  <c r="D219"/>
  <c r="E219"/>
  <c r="F219"/>
  <c r="G219"/>
  <c r="H219"/>
  <c r="I219"/>
  <c r="J219"/>
  <c r="K219"/>
  <c r="L219"/>
  <c r="M219"/>
  <c r="N219"/>
  <c r="O219"/>
  <c r="P219"/>
  <c r="Q219"/>
  <c r="R219"/>
  <c r="S219"/>
  <c r="T219"/>
  <c r="U219"/>
  <c r="V219"/>
  <c r="W219"/>
  <c r="C221"/>
  <c r="D221"/>
  <c r="E221"/>
  <c r="F221"/>
  <c r="G221"/>
  <c r="H221"/>
  <c r="I221"/>
  <c r="J221"/>
  <c r="K221"/>
  <c r="L221"/>
  <c r="M221"/>
  <c r="N221"/>
  <c r="O221"/>
  <c r="P221"/>
  <c r="Q221"/>
  <c r="R221"/>
  <c r="S221"/>
  <c r="T221"/>
  <c r="U221"/>
  <c r="V221"/>
  <c r="W221"/>
  <c r="C223"/>
  <c r="D223"/>
  <c r="E223"/>
  <c r="F223"/>
  <c r="G223"/>
  <c r="H223"/>
  <c r="I223"/>
  <c r="J223"/>
  <c r="K223"/>
  <c r="L223"/>
  <c r="M223"/>
  <c r="N223"/>
  <c r="O223"/>
  <c r="P223"/>
  <c r="Q223"/>
  <c r="R223"/>
  <c r="S223"/>
  <c r="T223"/>
  <c r="U223"/>
  <c r="V223"/>
  <c r="W223"/>
  <c r="C225"/>
  <c r="D225"/>
  <c r="E225"/>
  <c r="F225"/>
  <c r="G225"/>
  <c r="H225"/>
  <c r="I225"/>
  <c r="J225"/>
  <c r="K225"/>
  <c r="L225"/>
  <c r="M225"/>
  <c r="N225"/>
  <c r="O225"/>
  <c r="P225"/>
  <c r="Q225"/>
  <c r="R225"/>
  <c r="S225"/>
  <c r="T225"/>
  <c r="U225"/>
  <c r="V225"/>
  <c r="W225"/>
  <c r="C227"/>
  <c r="D227"/>
  <c r="E227"/>
  <c r="F227"/>
  <c r="G227"/>
  <c r="H227"/>
  <c r="I227"/>
  <c r="J227"/>
  <c r="K227"/>
  <c r="L227"/>
  <c r="M227"/>
  <c r="N227"/>
  <c r="O227"/>
  <c r="P227"/>
  <c r="Q227"/>
  <c r="R227"/>
  <c r="S227"/>
  <c r="T227"/>
  <c r="U227"/>
  <c r="V227"/>
  <c r="W227"/>
  <c r="C229"/>
  <c r="D229"/>
  <c r="E229"/>
  <c r="F229"/>
  <c r="G229"/>
  <c r="H229"/>
  <c r="I229"/>
  <c r="J229"/>
  <c r="K229"/>
  <c r="L229"/>
  <c r="M229"/>
  <c r="N229"/>
  <c r="O229"/>
  <c r="P229"/>
  <c r="Q229"/>
  <c r="R229"/>
  <c r="S229"/>
  <c r="T229"/>
  <c r="U229"/>
  <c r="V229"/>
  <c r="W229"/>
  <c r="C231"/>
  <c r="D231"/>
  <c r="E231"/>
  <c r="F231"/>
  <c r="G231"/>
  <c r="H231"/>
  <c r="I231"/>
  <c r="J231"/>
  <c r="K231"/>
  <c r="L231"/>
  <c r="M231"/>
  <c r="N231"/>
  <c r="O231"/>
  <c r="P231"/>
  <c r="Q231"/>
  <c r="R231"/>
  <c r="S231"/>
  <c r="T231"/>
  <c r="U231"/>
  <c r="V231"/>
  <c r="W231"/>
  <c r="C233"/>
  <c r="D233"/>
  <c r="E233"/>
  <c r="F233"/>
  <c r="G233"/>
  <c r="H233"/>
  <c r="I233"/>
  <c r="J233"/>
  <c r="K233"/>
  <c r="L233"/>
  <c r="M233"/>
  <c r="N233"/>
  <c r="O233"/>
  <c r="P233"/>
  <c r="Q233"/>
  <c r="R233"/>
  <c r="S233"/>
  <c r="T233"/>
  <c r="U233"/>
  <c r="V233"/>
  <c r="W233"/>
  <c r="C235"/>
  <c r="D235"/>
  <c r="E235"/>
  <c r="F235"/>
  <c r="G235"/>
  <c r="H235"/>
  <c r="I235"/>
  <c r="J235"/>
  <c r="K235"/>
  <c r="L235"/>
  <c r="M235"/>
  <c r="N235"/>
  <c r="O235"/>
  <c r="P235"/>
  <c r="Q235"/>
  <c r="R235"/>
  <c r="S235"/>
  <c r="T235"/>
  <c r="U235"/>
  <c r="V235"/>
  <c r="W235"/>
  <c r="C237"/>
  <c r="D237"/>
  <c r="E237"/>
  <c r="F237"/>
  <c r="G237"/>
  <c r="H237"/>
  <c r="I237"/>
  <c r="J237"/>
  <c r="K237"/>
  <c r="L237"/>
  <c r="M237"/>
  <c r="N237"/>
  <c r="O237"/>
  <c r="P237"/>
  <c r="Q237"/>
  <c r="R237"/>
  <c r="S237"/>
  <c r="T237"/>
  <c r="U237"/>
  <c r="V237"/>
  <c r="W237"/>
  <c r="C239"/>
  <c r="D239"/>
  <c r="E239"/>
  <c r="F239"/>
  <c r="G239"/>
  <c r="H239"/>
  <c r="I239"/>
  <c r="J239"/>
  <c r="K239"/>
  <c r="L239"/>
  <c r="M239"/>
  <c r="N239"/>
  <c r="O239"/>
  <c r="P239"/>
  <c r="Q239"/>
  <c r="R239"/>
  <c r="S239"/>
  <c r="T239"/>
  <c r="U239"/>
  <c r="V239"/>
  <c r="W239"/>
  <c r="C241"/>
  <c r="D241"/>
  <c r="E241"/>
  <c r="F241"/>
  <c r="G241"/>
  <c r="H241"/>
  <c r="I241"/>
  <c r="J241"/>
  <c r="K241"/>
  <c r="L241"/>
  <c r="M241"/>
  <c r="N241"/>
  <c r="O241"/>
  <c r="P241"/>
  <c r="Q241"/>
  <c r="R241"/>
  <c r="S241"/>
  <c r="T241"/>
  <c r="U241"/>
  <c r="V241"/>
  <c r="W241"/>
  <c r="C243"/>
  <c r="D243"/>
  <c r="E243"/>
  <c r="F243"/>
  <c r="G243"/>
  <c r="H243"/>
  <c r="I243"/>
  <c r="J243"/>
  <c r="K243"/>
  <c r="L243"/>
  <c r="M243"/>
  <c r="N243"/>
  <c r="O243"/>
  <c r="P243"/>
  <c r="Q243"/>
  <c r="R243"/>
  <c r="S243"/>
  <c r="T243"/>
  <c r="U243"/>
  <c r="V243"/>
  <c r="W243"/>
  <c r="C5"/>
  <c r="D5"/>
  <c r="E5"/>
  <c r="F5"/>
  <c r="G5"/>
  <c r="H5"/>
  <c r="I5"/>
  <c r="J5"/>
  <c r="K5"/>
  <c r="L5"/>
  <c r="M5"/>
  <c r="N5"/>
  <c r="O5"/>
  <c r="P5"/>
  <c r="Q5"/>
  <c r="R5"/>
  <c r="S5"/>
  <c r="T5"/>
  <c r="U5"/>
  <c r="V5"/>
  <c r="W5"/>
  <c r="C7"/>
  <c r="D7"/>
  <c r="E7"/>
  <c r="F7"/>
  <c r="G7"/>
  <c r="H7"/>
  <c r="I7"/>
  <c r="J7"/>
  <c r="K7"/>
  <c r="L7"/>
  <c r="M7"/>
  <c r="N7"/>
  <c r="O7"/>
  <c r="P7"/>
  <c r="Q7"/>
  <c r="R7"/>
  <c r="S7"/>
  <c r="T7"/>
  <c r="U7"/>
  <c r="V7"/>
  <c r="W7"/>
  <c r="C9"/>
  <c r="D9"/>
  <c r="E9"/>
  <c r="F9"/>
  <c r="G9"/>
  <c r="H9"/>
  <c r="I9"/>
  <c r="J9"/>
  <c r="K9"/>
  <c r="L9"/>
  <c r="M9"/>
  <c r="N9"/>
  <c r="O9"/>
  <c r="P9"/>
  <c r="Q9"/>
  <c r="R9"/>
  <c r="S9"/>
  <c r="T9"/>
  <c r="U9"/>
  <c r="V9"/>
  <c r="W9"/>
  <c r="C11"/>
  <c r="D11"/>
  <c r="E11"/>
  <c r="F11"/>
  <c r="G11"/>
  <c r="H11"/>
  <c r="I11"/>
  <c r="J11"/>
  <c r="K11"/>
  <c r="L11"/>
  <c r="M11"/>
  <c r="N11"/>
  <c r="O11"/>
  <c r="P11"/>
  <c r="Q11"/>
  <c r="R11"/>
  <c r="S11"/>
  <c r="T11"/>
  <c r="U11"/>
  <c r="V11"/>
  <c r="W11"/>
  <c r="C13"/>
  <c r="D13"/>
  <c r="E13"/>
  <c r="F13"/>
  <c r="G13"/>
  <c r="H13"/>
  <c r="I13"/>
  <c r="J13"/>
  <c r="K13"/>
  <c r="L13"/>
  <c r="M13"/>
  <c r="N13"/>
  <c r="O13"/>
  <c r="P13"/>
  <c r="Q13"/>
  <c r="R13"/>
  <c r="S13"/>
  <c r="T13"/>
  <c r="U13"/>
  <c r="V13"/>
  <c r="W13"/>
  <c r="C15"/>
  <c r="D15"/>
  <c r="E15"/>
  <c r="F15"/>
  <c r="G15"/>
  <c r="H15"/>
  <c r="I15"/>
  <c r="J15"/>
  <c r="K15"/>
  <c r="L15"/>
  <c r="M15"/>
  <c r="N15"/>
  <c r="O15"/>
  <c r="P15"/>
  <c r="Q15"/>
  <c r="R15"/>
  <c r="S15"/>
  <c r="T15"/>
  <c r="U15"/>
  <c r="V15"/>
  <c r="W15"/>
  <c r="C17"/>
  <c r="D17"/>
  <c r="E17"/>
  <c r="F17"/>
  <c r="G17"/>
  <c r="H17"/>
  <c r="I17"/>
  <c r="J17"/>
  <c r="K17"/>
  <c r="L17"/>
  <c r="M17"/>
  <c r="N17"/>
  <c r="O17"/>
  <c r="P17"/>
  <c r="Q17"/>
  <c r="R17"/>
  <c r="S17"/>
  <c r="T17"/>
  <c r="U17"/>
  <c r="V17"/>
  <c r="W17"/>
  <c r="C19"/>
  <c r="D19"/>
  <c r="E19"/>
  <c r="F19"/>
  <c r="G19"/>
  <c r="H19"/>
  <c r="I19"/>
  <c r="J19"/>
  <c r="K19"/>
  <c r="L19"/>
  <c r="M19"/>
  <c r="N19"/>
  <c r="O19"/>
  <c r="P19"/>
  <c r="Q19"/>
  <c r="R19"/>
  <c r="S19"/>
  <c r="T19"/>
  <c r="U19"/>
  <c r="V19"/>
  <c r="W19"/>
  <c r="C21"/>
  <c r="D21"/>
  <c r="E21"/>
  <c r="F21"/>
  <c r="G21"/>
  <c r="H21"/>
  <c r="I21"/>
  <c r="J21"/>
  <c r="K21"/>
  <c r="L21"/>
  <c r="M21"/>
  <c r="N21"/>
  <c r="O21"/>
  <c r="P21"/>
  <c r="Q21"/>
  <c r="R21"/>
  <c r="S21"/>
  <c r="T21"/>
  <c r="U21"/>
  <c r="V21"/>
  <c r="W21"/>
  <c r="C23"/>
  <c r="D23"/>
  <c r="E23"/>
  <c r="F23"/>
  <c r="G23"/>
  <c r="H23"/>
  <c r="I23"/>
  <c r="J23"/>
  <c r="K23"/>
  <c r="L23"/>
  <c r="M23"/>
  <c r="N23"/>
  <c r="O23"/>
  <c r="P23"/>
  <c r="Q23"/>
  <c r="R23"/>
  <c r="S23"/>
  <c r="T23"/>
  <c r="U23"/>
  <c r="V23"/>
  <c r="W23"/>
  <c r="C25"/>
  <c r="D25"/>
  <c r="E25"/>
  <c r="F25"/>
  <c r="G25"/>
  <c r="H25"/>
  <c r="I25"/>
  <c r="J25"/>
  <c r="K25"/>
  <c r="L25"/>
  <c r="M25"/>
  <c r="N25"/>
  <c r="O25"/>
  <c r="P25"/>
  <c r="Q25"/>
  <c r="R25"/>
  <c r="S25"/>
  <c r="T25"/>
  <c r="U25"/>
  <c r="V25"/>
  <c r="W25"/>
  <c r="C27"/>
  <c r="D27"/>
  <c r="E27"/>
  <c r="F27"/>
  <c r="G27"/>
  <c r="H27"/>
  <c r="I27"/>
  <c r="J27"/>
  <c r="K27"/>
  <c r="L27"/>
  <c r="M27"/>
  <c r="N27"/>
  <c r="O27"/>
  <c r="P27"/>
  <c r="Q27"/>
  <c r="R27"/>
  <c r="S27"/>
  <c r="T27"/>
  <c r="U27"/>
  <c r="V27"/>
  <c r="W27"/>
  <c r="C29"/>
  <c r="D29"/>
  <c r="E29"/>
  <c r="F29"/>
  <c r="G29"/>
  <c r="H29"/>
  <c r="I29"/>
  <c r="J29"/>
  <c r="K29"/>
  <c r="L29"/>
  <c r="M29"/>
  <c r="N29"/>
  <c r="O29"/>
  <c r="P29"/>
  <c r="Q29"/>
  <c r="R29"/>
  <c r="S29"/>
  <c r="T29"/>
  <c r="U29"/>
  <c r="V29"/>
  <c r="W29"/>
  <c r="C31"/>
  <c r="D31"/>
  <c r="E31"/>
  <c r="F31"/>
  <c r="G31"/>
  <c r="H31"/>
  <c r="I31"/>
  <c r="J31"/>
  <c r="K31"/>
  <c r="L31"/>
  <c r="M31"/>
  <c r="N31"/>
  <c r="O31"/>
  <c r="P31"/>
  <c r="Q31"/>
  <c r="R31"/>
  <c r="S31"/>
  <c r="T31"/>
  <c r="U31"/>
  <c r="V31"/>
  <c r="W31"/>
  <c r="C33"/>
  <c r="D33"/>
  <c r="E33"/>
  <c r="F33"/>
  <c r="G33"/>
  <c r="H33"/>
  <c r="I33"/>
  <c r="J33"/>
  <c r="K33"/>
  <c r="L33"/>
  <c r="M33"/>
  <c r="N33"/>
  <c r="O33"/>
  <c r="P33"/>
  <c r="Q33"/>
  <c r="R33"/>
  <c r="S33"/>
  <c r="T33"/>
  <c r="U33"/>
  <c r="V33"/>
  <c r="W33"/>
  <c r="C37"/>
  <c r="D37"/>
  <c r="E37"/>
  <c r="F37"/>
  <c r="G37"/>
  <c r="H37"/>
  <c r="I37"/>
  <c r="J37"/>
  <c r="K37"/>
  <c r="L37"/>
  <c r="M37"/>
  <c r="N37"/>
  <c r="O37"/>
  <c r="P37"/>
  <c r="Q37"/>
  <c r="R37"/>
  <c r="S37"/>
  <c r="T37"/>
  <c r="U37"/>
  <c r="V37"/>
  <c r="W37"/>
  <c r="C39"/>
  <c r="D39"/>
  <c r="E39"/>
  <c r="F39"/>
  <c r="G39"/>
  <c r="H39"/>
  <c r="I39"/>
  <c r="J39"/>
  <c r="K39"/>
  <c r="L39"/>
  <c r="M39"/>
  <c r="N39"/>
  <c r="O39"/>
  <c r="P39"/>
  <c r="Q39"/>
  <c r="R39"/>
  <c r="S39"/>
  <c r="T39"/>
  <c r="U39"/>
  <c r="V39"/>
  <c r="W39"/>
  <c r="C41"/>
  <c r="D41"/>
  <c r="E41"/>
  <c r="F41"/>
  <c r="G41"/>
  <c r="H41"/>
  <c r="I41"/>
  <c r="J41"/>
  <c r="K41"/>
  <c r="L41"/>
  <c r="M41"/>
  <c r="N41"/>
  <c r="O41"/>
  <c r="P41"/>
  <c r="Q41"/>
  <c r="R41"/>
  <c r="S41"/>
  <c r="T41"/>
  <c r="U41"/>
  <c r="V41"/>
  <c r="W41"/>
  <c r="C43"/>
  <c r="D43"/>
  <c r="E43"/>
  <c r="F43"/>
  <c r="G43"/>
  <c r="H43"/>
  <c r="I43"/>
  <c r="J43"/>
  <c r="K43"/>
  <c r="L43"/>
  <c r="M43"/>
  <c r="N43"/>
  <c r="O43"/>
  <c r="P43"/>
  <c r="Q43"/>
  <c r="R43"/>
  <c r="S43"/>
  <c r="T43"/>
  <c r="U43"/>
  <c r="V43"/>
  <c r="W43"/>
  <c r="C45"/>
  <c r="D45"/>
  <c r="E45"/>
  <c r="F45"/>
  <c r="G45"/>
  <c r="H45"/>
  <c r="I45"/>
  <c r="J45"/>
  <c r="K45"/>
  <c r="L45"/>
  <c r="M45"/>
  <c r="N45"/>
  <c r="O45"/>
  <c r="P45"/>
  <c r="Q45"/>
  <c r="R45"/>
  <c r="S45"/>
  <c r="T45"/>
  <c r="U45"/>
  <c r="V45"/>
  <c r="W45"/>
  <c r="C47"/>
  <c r="D47"/>
  <c r="E47"/>
  <c r="F47"/>
  <c r="G47"/>
  <c r="H47"/>
  <c r="I47"/>
  <c r="J47"/>
  <c r="K47"/>
  <c r="L47"/>
  <c r="M47"/>
  <c r="N47"/>
  <c r="O47"/>
  <c r="P47"/>
  <c r="Q47"/>
  <c r="R47"/>
  <c r="S47"/>
  <c r="T47"/>
  <c r="U47"/>
  <c r="V47"/>
  <c r="W47"/>
  <c r="C49"/>
  <c r="D49"/>
  <c r="E49"/>
  <c r="F49"/>
  <c r="G49"/>
  <c r="H49"/>
  <c r="I49"/>
  <c r="J49"/>
  <c r="K49"/>
  <c r="L49"/>
  <c r="M49"/>
  <c r="N49"/>
  <c r="O49"/>
  <c r="P49"/>
  <c r="Q49"/>
  <c r="R49"/>
  <c r="S49"/>
  <c r="T49"/>
  <c r="U49"/>
  <c r="V49"/>
  <c r="W49"/>
  <c r="C51"/>
  <c r="D51"/>
  <c r="E51"/>
  <c r="F51"/>
  <c r="G51"/>
  <c r="H51"/>
  <c r="I51"/>
  <c r="J51"/>
  <c r="K51"/>
  <c r="L51"/>
  <c r="M51"/>
  <c r="N51"/>
  <c r="O51"/>
  <c r="P51"/>
  <c r="Q51"/>
  <c r="R51"/>
  <c r="S51"/>
  <c r="T51"/>
  <c r="U51"/>
  <c r="V51"/>
  <c r="W51"/>
  <c r="C53"/>
  <c r="D53"/>
  <c r="E53"/>
  <c r="F53"/>
  <c r="G53"/>
  <c r="H53"/>
  <c r="I53"/>
  <c r="J53"/>
  <c r="K53"/>
  <c r="L53"/>
  <c r="M53"/>
  <c r="N53"/>
  <c r="O53"/>
  <c r="P53"/>
  <c r="Q53"/>
  <c r="R53"/>
  <c r="S53"/>
  <c r="T53"/>
  <c r="U53"/>
  <c r="V53"/>
  <c r="W53"/>
  <c r="C55"/>
  <c r="D55"/>
  <c r="E55"/>
  <c r="F55"/>
  <c r="G55"/>
  <c r="H55"/>
  <c r="I55"/>
  <c r="J55"/>
  <c r="K55"/>
  <c r="L55"/>
  <c r="M55"/>
  <c r="N55"/>
  <c r="O55"/>
  <c r="P55"/>
  <c r="Q55"/>
  <c r="R55"/>
  <c r="S55"/>
  <c r="T55"/>
  <c r="U55"/>
  <c r="V55"/>
  <c r="W55"/>
  <c r="C57"/>
  <c r="D57"/>
  <c r="E57"/>
  <c r="F57"/>
  <c r="G57"/>
  <c r="H57"/>
  <c r="I57"/>
  <c r="J57"/>
  <c r="K57"/>
  <c r="L57"/>
  <c r="M57"/>
  <c r="N57"/>
  <c r="O57"/>
  <c r="P57"/>
  <c r="Q57"/>
  <c r="R57"/>
  <c r="S57"/>
  <c r="T57"/>
  <c r="U57"/>
  <c r="V57"/>
  <c r="W57"/>
  <c r="C59"/>
  <c r="D59"/>
  <c r="E59"/>
  <c r="F59"/>
  <c r="G59"/>
  <c r="H59"/>
  <c r="I59"/>
  <c r="J59"/>
  <c r="K59"/>
  <c r="L59"/>
  <c r="M59"/>
  <c r="N59"/>
  <c r="O59"/>
  <c r="P59"/>
  <c r="Q59"/>
  <c r="R59"/>
  <c r="S59"/>
  <c r="T59"/>
  <c r="U59"/>
  <c r="V59"/>
  <c r="W59"/>
  <c r="C61"/>
  <c r="D61"/>
  <c r="E61"/>
  <c r="F61"/>
  <c r="G61"/>
  <c r="H61"/>
  <c r="I61"/>
  <c r="J61"/>
  <c r="K61"/>
  <c r="L61"/>
  <c r="M61"/>
  <c r="N61"/>
  <c r="O61"/>
  <c r="P61"/>
  <c r="Q61"/>
  <c r="R61"/>
  <c r="S61"/>
  <c r="T61"/>
  <c r="U61"/>
  <c r="V61"/>
  <c r="W61"/>
  <c r="C63"/>
  <c r="D63"/>
  <c r="E63"/>
  <c r="F63"/>
  <c r="G63"/>
  <c r="H63"/>
  <c r="I63"/>
  <c r="J63"/>
  <c r="K63"/>
  <c r="L63"/>
  <c r="M63"/>
  <c r="N63"/>
  <c r="O63"/>
  <c r="P63"/>
  <c r="Q63"/>
  <c r="R63"/>
  <c r="S63"/>
  <c r="T63"/>
  <c r="U63"/>
  <c r="V63"/>
  <c r="W63"/>
  <c r="C65"/>
  <c r="D65"/>
  <c r="E65"/>
  <c r="F65"/>
  <c r="G65"/>
  <c r="H65"/>
  <c r="I65"/>
  <c r="J65"/>
  <c r="K65"/>
  <c r="L65"/>
  <c r="M65"/>
  <c r="N65"/>
  <c r="O65"/>
  <c r="P65"/>
  <c r="Q65"/>
  <c r="R65"/>
  <c r="S65"/>
  <c r="T65"/>
  <c r="U65"/>
  <c r="V65"/>
  <c r="W65"/>
  <c r="C67"/>
  <c r="D67"/>
  <c r="E67"/>
  <c r="F67"/>
  <c r="G67"/>
  <c r="H67"/>
  <c r="I67"/>
  <c r="J67"/>
  <c r="K67"/>
  <c r="L67"/>
  <c r="M67"/>
  <c r="N67"/>
  <c r="O67"/>
  <c r="P67"/>
  <c r="Q67"/>
  <c r="R67"/>
  <c r="S67"/>
  <c r="T67"/>
  <c r="U67"/>
  <c r="V67"/>
  <c r="W67"/>
  <c r="C69"/>
  <c r="D69"/>
  <c r="E69"/>
  <c r="F69"/>
  <c r="G69"/>
  <c r="H69"/>
  <c r="I69"/>
  <c r="J69"/>
  <c r="K69"/>
  <c r="L69"/>
  <c r="M69"/>
  <c r="N69"/>
  <c r="O69"/>
  <c r="P69"/>
  <c r="Q69"/>
  <c r="R69"/>
  <c r="S69"/>
  <c r="T69"/>
  <c r="U69"/>
  <c r="V69"/>
  <c r="W69"/>
  <c r="C71"/>
  <c r="D71"/>
  <c r="E71"/>
  <c r="F71"/>
  <c r="G71"/>
  <c r="H71"/>
  <c r="I71"/>
  <c r="J71"/>
  <c r="K71"/>
  <c r="L71"/>
  <c r="M71"/>
  <c r="N71"/>
  <c r="O71"/>
  <c r="P71"/>
  <c r="Q71"/>
  <c r="R71"/>
  <c r="S71"/>
  <c r="T71"/>
  <c r="U71"/>
  <c r="V71"/>
  <c r="W71"/>
  <c r="C73"/>
  <c r="D73"/>
  <c r="E73"/>
  <c r="F73"/>
  <c r="G73"/>
  <c r="H73"/>
  <c r="I73"/>
  <c r="J73"/>
  <c r="K73"/>
  <c r="L73"/>
  <c r="M73"/>
  <c r="N73"/>
  <c r="O73"/>
  <c r="P73"/>
  <c r="Q73"/>
  <c r="R73"/>
  <c r="S73"/>
  <c r="T73"/>
  <c r="U73"/>
  <c r="V73"/>
  <c r="W73"/>
  <c r="C75"/>
  <c r="D75"/>
  <c r="E75"/>
  <c r="F75"/>
  <c r="G75"/>
  <c r="H75"/>
  <c r="I75"/>
  <c r="J75"/>
  <c r="K75"/>
  <c r="L75"/>
  <c r="M75"/>
  <c r="N75"/>
  <c r="O75"/>
  <c r="P75"/>
  <c r="Q75"/>
  <c r="R75"/>
  <c r="S75"/>
  <c r="T75"/>
  <c r="U75"/>
  <c r="V75"/>
  <c r="W75"/>
  <c r="C77"/>
  <c r="D77"/>
  <c r="E77"/>
  <c r="F77"/>
  <c r="G77"/>
  <c r="H77"/>
  <c r="I77"/>
  <c r="J77"/>
  <c r="K77"/>
  <c r="L77"/>
  <c r="M77"/>
  <c r="N77"/>
  <c r="O77"/>
  <c r="P77"/>
  <c r="Q77"/>
  <c r="R77"/>
  <c r="S77"/>
  <c r="T77"/>
  <c r="U77"/>
  <c r="V77"/>
  <c r="W77"/>
  <c r="C79"/>
  <c r="D79"/>
  <c r="E79"/>
  <c r="F79"/>
  <c r="G79"/>
  <c r="H79"/>
  <c r="I79"/>
  <c r="J79"/>
  <c r="K79"/>
  <c r="L79"/>
  <c r="M79"/>
  <c r="N79"/>
  <c r="O79"/>
  <c r="P79"/>
  <c r="Q79"/>
  <c r="R79"/>
  <c r="S79"/>
  <c r="T79"/>
  <c r="U79"/>
  <c r="V79"/>
  <c r="W79"/>
  <c r="C81"/>
  <c r="D81"/>
  <c r="E81"/>
  <c r="F81"/>
  <c r="G81"/>
  <c r="H81"/>
  <c r="I81"/>
  <c r="J81"/>
  <c r="K81"/>
  <c r="L81"/>
  <c r="M81"/>
  <c r="N81"/>
  <c r="O81"/>
  <c r="P81"/>
  <c r="Q81"/>
  <c r="R81"/>
  <c r="S81"/>
  <c r="T81"/>
  <c r="U81"/>
  <c r="V81"/>
  <c r="W81"/>
  <c r="C83"/>
  <c r="D83"/>
  <c r="E83"/>
  <c r="F83"/>
  <c r="G83"/>
  <c r="H83"/>
  <c r="I83"/>
  <c r="J83"/>
  <c r="K83"/>
  <c r="L83"/>
  <c r="M83"/>
  <c r="N83"/>
  <c r="O83"/>
  <c r="P83"/>
  <c r="Q83"/>
  <c r="R83"/>
  <c r="S83"/>
  <c r="T83"/>
  <c r="U83"/>
  <c r="V83"/>
  <c r="W83"/>
  <c r="C85"/>
  <c r="D85"/>
  <c r="E85"/>
  <c r="F85"/>
  <c r="G85"/>
  <c r="H85"/>
  <c r="I85"/>
  <c r="J85"/>
  <c r="K85"/>
  <c r="L85"/>
  <c r="M85"/>
  <c r="N85"/>
  <c r="O85"/>
  <c r="P85"/>
  <c r="Q85"/>
  <c r="R85"/>
  <c r="S85"/>
  <c r="T85"/>
  <c r="U85"/>
  <c r="V85"/>
  <c r="W85"/>
  <c r="C87"/>
  <c r="D87"/>
  <c r="E87"/>
  <c r="F87"/>
  <c r="G87"/>
  <c r="H87"/>
  <c r="I87"/>
  <c r="J87"/>
  <c r="K87"/>
  <c r="L87"/>
  <c r="M87"/>
  <c r="N87"/>
  <c r="O87"/>
  <c r="P87"/>
  <c r="Q87"/>
  <c r="R87"/>
  <c r="S87"/>
  <c r="T87"/>
  <c r="U87"/>
  <c r="V87"/>
  <c r="W87"/>
  <c r="C89"/>
  <c r="D89"/>
  <c r="E89"/>
  <c r="F89"/>
  <c r="G89"/>
  <c r="H89"/>
  <c r="I89"/>
  <c r="J89"/>
  <c r="K89"/>
  <c r="L89"/>
  <c r="M89"/>
  <c r="N89"/>
  <c r="O89"/>
  <c r="P89"/>
  <c r="Q89"/>
  <c r="R89"/>
  <c r="S89"/>
  <c r="T89"/>
  <c r="U89"/>
  <c r="V89"/>
  <c r="W89"/>
  <c r="C91"/>
  <c r="D91"/>
  <c r="E91"/>
  <c r="F91"/>
  <c r="G91"/>
  <c r="H91"/>
  <c r="I91"/>
  <c r="J91"/>
  <c r="K91"/>
  <c r="L91"/>
  <c r="M91"/>
  <c r="N91"/>
  <c r="O91"/>
  <c r="P91"/>
  <c r="Q91"/>
  <c r="R91"/>
  <c r="S91"/>
  <c r="T91"/>
  <c r="U91"/>
  <c r="V91"/>
  <c r="W91"/>
  <c r="C93"/>
  <c r="D93"/>
  <c r="E93"/>
  <c r="F93"/>
  <c r="G93"/>
  <c r="H93"/>
  <c r="I93"/>
  <c r="J93"/>
  <c r="K93"/>
  <c r="L93"/>
  <c r="M93"/>
  <c r="N93"/>
  <c r="O93"/>
  <c r="P93"/>
  <c r="Q93"/>
  <c r="R93"/>
  <c r="S93"/>
  <c r="T93"/>
  <c r="U93"/>
  <c r="V93"/>
  <c r="W93"/>
  <c r="D3"/>
  <c r="E3"/>
  <c r="F3"/>
  <c r="G3"/>
  <c r="H3"/>
  <c r="I3"/>
  <c r="J3"/>
  <c r="K3"/>
  <c r="L3"/>
  <c r="M3"/>
  <c r="N3"/>
  <c r="O3"/>
  <c r="P3"/>
  <c r="Q3"/>
  <c r="R3"/>
  <c r="S3"/>
  <c r="T3"/>
  <c r="U3"/>
  <c r="V3"/>
  <c r="W3"/>
  <c r="C3"/>
  <c r="D10" i="4"/>
  <c r="D41" s="1"/>
  <c r="E10"/>
  <c r="E41" s="1"/>
  <c r="F10"/>
  <c r="F41" s="1"/>
  <c r="G10"/>
  <c r="G41" s="1"/>
  <c r="H10"/>
  <c r="H41" s="1"/>
  <c r="I10"/>
  <c r="I41" s="1"/>
  <c r="J10"/>
  <c r="J41" s="1"/>
  <c r="K10"/>
  <c r="K41" s="1"/>
  <c r="L10"/>
  <c r="L41" s="1"/>
  <c r="M10"/>
  <c r="M41" s="1"/>
  <c r="N10"/>
  <c r="N41" s="1"/>
  <c r="O10"/>
  <c r="O41" s="1"/>
  <c r="P10"/>
  <c r="P41" s="1"/>
  <c r="Q10"/>
  <c r="Q41" s="1"/>
  <c r="R10"/>
  <c r="R41" s="1"/>
  <c r="S10"/>
  <c r="S41" s="1"/>
  <c r="T10"/>
  <c r="T41" s="1"/>
  <c r="U10"/>
  <c r="U41" s="1"/>
  <c r="V10"/>
  <c r="V41" s="1"/>
  <c r="D11"/>
  <c r="E11"/>
  <c r="F11"/>
  <c r="G11"/>
  <c r="H11"/>
  <c r="I11"/>
  <c r="J11"/>
  <c r="K11"/>
  <c r="L11"/>
  <c r="M11"/>
  <c r="N11"/>
  <c r="O11"/>
  <c r="P11"/>
  <c r="Q11"/>
  <c r="R11"/>
  <c r="S11"/>
  <c r="T11"/>
  <c r="U11"/>
  <c r="V11"/>
  <c r="D13"/>
  <c r="D44" s="1"/>
  <c r="E13"/>
  <c r="E44" s="1"/>
  <c r="F13"/>
  <c r="F44" s="1"/>
  <c r="G13"/>
  <c r="G44" s="1"/>
  <c r="H13"/>
  <c r="H44" s="1"/>
  <c r="I13"/>
  <c r="I44" s="1"/>
  <c r="J13"/>
  <c r="J44" s="1"/>
  <c r="K13"/>
  <c r="K44" s="1"/>
  <c r="L13"/>
  <c r="L44" s="1"/>
  <c r="M13"/>
  <c r="M44" s="1"/>
  <c r="N13"/>
  <c r="N44" s="1"/>
  <c r="O13"/>
  <c r="O44" s="1"/>
  <c r="P13"/>
  <c r="P44" s="1"/>
  <c r="Q13"/>
  <c r="Q44" s="1"/>
  <c r="R13"/>
  <c r="R44" s="1"/>
  <c r="S13"/>
  <c r="S44" s="1"/>
  <c r="T13"/>
  <c r="T44" s="1"/>
  <c r="U13"/>
  <c r="U44" s="1"/>
  <c r="V13"/>
  <c r="V44" s="1"/>
  <c r="D14"/>
  <c r="E14"/>
  <c r="F14"/>
  <c r="G14"/>
  <c r="H14"/>
  <c r="I14"/>
  <c r="J14"/>
  <c r="K14"/>
  <c r="L14"/>
  <c r="M14"/>
  <c r="N14"/>
  <c r="O14"/>
  <c r="P14"/>
  <c r="Q14"/>
  <c r="R14"/>
  <c r="S14"/>
  <c r="T14"/>
  <c r="U14"/>
  <c r="V14"/>
  <c r="D16"/>
  <c r="D47" s="1"/>
  <c r="E16"/>
  <c r="E47" s="1"/>
  <c r="F16"/>
  <c r="F47" s="1"/>
  <c r="G16"/>
  <c r="G47" s="1"/>
  <c r="H16"/>
  <c r="H47" s="1"/>
  <c r="I16"/>
  <c r="I47" s="1"/>
  <c r="J16"/>
  <c r="J47" s="1"/>
  <c r="K16"/>
  <c r="K47" s="1"/>
  <c r="L16"/>
  <c r="L47" s="1"/>
  <c r="M16"/>
  <c r="M47" s="1"/>
  <c r="N16"/>
  <c r="N47" s="1"/>
  <c r="O16"/>
  <c r="O47" s="1"/>
  <c r="P16"/>
  <c r="P47" s="1"/>
  <c r="Q16"/>
  <c r="Q47" s="1"/>
  <c r="R16"/>
  <c r="R47" s="1"/>
  <c r="S16"/>
  <c r="S47" s="1"/>
  <c r="T16"/>
  <c r="T47" s="1"/>
  <c r="U16"/>
  <c r="U47" s="1"/>
  <c r="V16"/>
  <c r="V47" s="1"/>
  <c r="D17"/>
  <c r="E17"/>
  <c r="F17"/>
  <c r="G17"/>
  <c r="H17"/>
  <c r="I17"/>
  <c r="J17"/>
  <c r="K17"/>
  <c r="L17"/>
  <c r="M17"/>
  <c r="N17"/>
  <c r="O17"/>
  <c r="P17"/>
  <c r="Q17"/>
  <c r="R17"/>
  <c r="S17"/>
  <c r="T17"/>
  <c r="U17"/>
  <c r="V17"/>
  <c r="D19"/>
  <c r="D50" s="1"/>
  <c r="E19"/>
  <c r="E50" s="1"/>
  <c r="F19"/>
  <c r="F50" s="1"/>
  <c r="G19"/>
  <c r="G50" s="1"/>
  <c r="H19"/>
  <c r="H50" s="1"/>
  <c r="I19"/>
  <c r="I50" s="1"/>
  <c r="J19"/>
  <c r="J50" s="1"/>
  <c r="K19"/>
  <c r="K50" s="1"/>
  <c r="L19"/>
  <c r="L50" s="1"/>
  <c r="M19"/>
  <c r="M50" s="1"/>
  <c r="N19"/>
  <c r="N50" s="1"/>
  <c r="O19"/>
  <c r="O50" s="1"/>
  <c r="P19"/>
  <c r="P50" s="1"/>
  <c r="Q19"/>
  <c r="Q50" s="1"/>
  <c r="R19"/>
  <c r="R50" s="1"/>
  <c r="S19"/>
  <c r="S50" s="1"/>
  <c r="T19"/>
  <c r="T50" s="1"/>
  <c r="U19"/>
  <c r="U50" s="1"/>
  <c r="V19"/>
  <c r="V50" s="1"/>
  <c r="D20"/>
  <c r="E20"/>
  <c r="F20"/>
  <c r="G20"/>
  <c r="H20"/>
  <c r="I20"/>
  <c r="J20"/>
  <c r="K20"/>
  <c r="L20"/>
  <c r="M20"/>
  <c r="N20"/>
  <c r="O20"/>
  <c r="P20"/>
  <c r="Q20"/>
  <c r="R20"/>
  <c r="S20"/>
  <c r="T20"/>
  <c r="U20"/>
  <c r="V20"/>
  <c r="D22"/>
  <c r="D53" s="1"/>
  <c r="E22"/>
  <c r="E53" s="1"/>
  <c r="F22"/>
  <c r="F53" s="1"/>
  <c r="G22"/>
  <c r="G53" s="1"/>
  <c r="H22"/>
  <c r="H53" s="1"/>
  <c r="I22"/>
  <c r="I53" s="1"/>
  <c r="J22"/>
  <c r="J53" s="1"/>
  <c r="K22"/>
  <c r="K53" s="1"/>
  <c r="L22"/>
  <c r="L53" s="1"/>
  <c r="M22"/>
  <c r="M53" s="1"/>
  <c r="N22"/>
  <c r="N53" s="1"/>
  <c r="O22"/>
  <c r="O53" s="1"/>
  <c r="P22"/>
  <c r="P53" s="1"/>
  <c r="Q22"/>
  <c r="Q53" s="1"/>
  <c r="R22"/>
  <c r="R53" s="1"/>
  <c r="S22"/>
  <c r="S53" s="1"/>
  <c r="T22"/>
  <c r="T53" s="1"/>
  <c r="U22"/>
  <c r="U53" s="1"/>
  <c r="V22"/>
  <c r="V53" s="1"/>
  <c r="D23"/>
  <c r="E23"/>
  <c r="F23"/>
  <c r="G23"/>
  <c r="H23"/>
  <c r="I23"/>
  <c r="J23"/>
  <c r="K23"/>
  <c r="L23"/>
  <c r="M23"/>
  <c r="N23"/>
  <c r="O23"/>
  <c r="P23"/>
  <c r="Q23"/>
  <c r="R23"/>
  <c r="S23"/>
  <c r="T23"/>
  <c r="U23"/>
  <c r="V23"/>
  <c r="D25"/>
  <c r="D56" s="1"/>
  <c r="E25"/>
  <c r="E56" s="1"/>
  <c r="F25"/>
  <c r="F56" s="1"/>
  <c r="G25"/>
  <c r="G56" s="1"/>
  <c r="H25"/>
  <c r="H56" s="1"/>
  <c r="I25"/>
  <c r="I56" s="1"/>
  <c r="J25"/>
  <c r="J56" s="1"/>
  <c r="K25"/>
  <c r="K56" s="1"/>
  <c r="L25"/>
  <c r="L56" s="1"/>
  <c r="M25"/>
  <c r="M56" s="1"/>
  <c r="N25"/>
  <c r="N56" s="1"/>
  <c r="O25"/>
  <c r="O56" s="1"/>
  <c r="P25"/>
  <c r="P56" s="1"/>
  <c r="Q25"/>
  <c r="Q56" s="1"/>
  <c r="R25"/>
  <c r="R56" s="1"/>
  <c r="S25"/>
  <c r="S56" s="1"/>
  <c r="T25"/>
  <c r="T56" s="1"/>
  <c r="U25"/>
  <c r="U56" s="1"/>
  <c r="V25"/>
  <c r="V56" s="1"/>
  <c r="D26"/>
  <c r="E26"/>
  <c r="F26"/>
  <c r="G26"/>
  <c r="H26"/>
  <c r="I26"/>
  <c r="J26"/>
  <c r="K26"/>
  <c r="L26"/>
  <c r="M26"/>
  <c r="N26"/>
  <c r="O26"/>
  <c r="P26"/>
  <c r="Q26"/>
  <c r="R26"/>
  <c r="S26"/>
  <c r="T26"/>
  <c r="U26"/>
  <c r="V26"/>
  <c r="C26"/>
  <c r="C25"/>
  <c r="C56" s="1"/>
  <c r="C13"/>
  <c r="C23"/>
  <c r="C20"/>
  <c r="C19"/>
  <c r="C50" s="1"/>
  <c r="C22"/>
  <c r="C17"/>
  <c r="C16"/>
  <c r="C14"/>
  <c r="C11"/>
  <c r="C10"/>
  <c r="C41" s="1"/>
  <c r="D3"/>
  <c r="D34" s="1"/>
  <c r="E3"/>
  <c r="E34" s="1"/>
  <c r="F3"/>
  <c r="F34" s="1"/>
  <c r="G3"/>
  <c r="G34" s="1"/>
  <c r="H3"/>
  <c r="H34" s="1"/>
  <c r="I3"/>
  <c r="I34" s="1"/>
  <c r="J3"/>
  <c r="J34" s="1"/>
  <c r="K3"/>
  <c r="K34" s="1"/>
  <c r="L3"/>
  <c r="L34" s="1"/>
  <c r="M3"/>
  <c r="M34" s="1"/>
  <c r="N3"/>
  <c r="N34" s="1"/>
  <c r="O3"/>
  <c r="O34" s="1"/>
  <c r="P3"/>
  <c r="P34" s="1"/>
  <c r="Q3"/>
  <c r="Q34" s="1"/>
  <c r="R3"/>
  <c r="R34" s="1"/>
  <c r="S3"/>
  <c r="S34" s="1"/>
  <c r="T3"/>
  <c r="T34" s="1"/>
  <c r="U3"/>
  <c r="U34" s="1"/>
  <c r="V3"/>
  <c r="V34" s="1"/>
  <c r="D4"/>
  <c r="E4"/>
  <c r="F4"/>
  <c r="F5" s="1"/>
  <c r="G4"/>
  <c r="H4"/>
  <c r="I4"/>
  <c r="J4"/>
  <c r="K4"/>
  <c r="L4"/>
  <c r="M4"/>
  <c r="N4"/>
  <c r="O4"/>
  <c r="P4"/>
  <c r="Q4"/>
  <c r="R4"/>
  <c r="S4"/>
  <c r="T4"/>
  <c r="U4"/>
  <c r="V4"/>
  <c r="D6"/>
  <c r="D37" s="1"/>
  <c r="E6"/>
  <c r="E37" s="1"/>
  <c r="F6"/>
  <c r="F37" s="1"/>
  <c r="G6"/>
  <c r="G37" s="1"/>
  <c r="H6"/>
  <c r="H37" s="1"/>
  <c r="I6"/>
  <c r="I37" s="1"/>
  <c r="J6"/>
  <c r="J37" s="1"/>
  <c r="K6"/>
  <c r="K37" s="1"/>
  <c r="L6"/>
  <c r="L37" s="1"/>
  <c r="M6"/>
  <c r="M37" s="1"/>
  <c r="N6"/>
  <c r="N37" s="1"/>
  <c r="O6"/>
  <c r="O37" s="1"/>
  <c r="P6"/>
  <c r="P37" s="1"/>
  <c r="Q6"/>
  <c r="Q37" s="1"/>
  <c r="R6"/>
  <c r="R37" s="1"/>
  <c r="S6"/>
  <c r="S37" s="1"/>
  <c r="T6"/>
  <c r="T37" s="1"/>
  <c r="U6"/>
  <c r="U37" s="1"/>
  <c r="V6"/>
  <c r="V37" s="1"/>
  <c r="D7"/>
  <c r="E7"/>
  <c r="F7"/>
  <c r="G7"/>
  <c r="H7"/>
  <c r="I7"/>
  <c r="J7"/>
  <c r="K7"/>
  <c r="L7"/>
  <c r="M7"/>
  <c r="N7"/>
  <c r="O7"/>
  <c r="P7"/>
  <c r="Q7"/>
  <c r="R7"/>
  <c r="S7"/>
  <c r="T7"/>
  <c r="U7"/>
  <c r="V7"/>
  <c r="C7"/>
  <c r="C6"/>
  <c r="C37" s="1"/>
  <c r="C4"/>
  <c r="C3"/>
  <c r="C34" s="1"/>
  <c r="D3" i="3"/>
  <c r="E3"/>
  <c r="F3"/>
  <c r="G3"/>
  <c r="H3"/>
  <c r="I3"/>
  <c r="J3"/>
  <c r="K3"/>
  <c r="L3"/>
  <c r="M3"/>
  <c r="N3"/>
  <c r="O3"/>
  <c r="P3"/>
  <c r="Q3"/>
  <c r="R3"/>
  <c r="S3"/>
  <c r="T3"/>
  <c r="U3"/>
  <c r="V3"/>
  <c r="D4"/>
  <c r="E4"/>
  <c r="F4"/>
  <c r="G4"/>
  <c r="H4"/>
  <c r="I4"/>
  <c r="J4"/>
  <c r="K4"/>
  <c r="L4"/>
  <c r="M4"/>
  <c r="N4"/>
  <c r="O4"/>
  <c r="P4"/>
  <c r="Q4"/>
  <c r="R4"/>
  <c r="S4"/>
  <c r="T4"/>
  <c r="U4"/>
  <c r="V4"/>
  <c r="D5"/>
  <c r="E5"/>
  <c r="F5"/>
  <c r="G5"/>
  <c r="H5"/>
  <c r="I5"/>
  <c r="J5"/>
  <c r="K5"/>
  <c r="L5"/>
  <c r="M5"/>
  <c r="N5"/>
  <c r="O5"/>
  <c r="P5"/>
  <c r="Q5"/>
  <c r="R5"/>
  <c r="S5"/>
  <c r="T5"/>
  <c r="U5"/>
  <c r="V5"/>
  <c r="D6"/>
  <c r="E6"/>
  <c r="F6"/>
  <c r="G6"/>
  <c r="H6"/>
  <c r="I6"/>
  <c r="J6"/>
  <c r="K6"/>
  <c r="L6"/>
  <c r="M6"/>
  <c r="N6"/>
  <c r="O6"/>
  <c r="P6"/>
  <c r="Q6"/>
  <c r="R6"/>
  <c r="S6"/>
  <c r="T6"/>
  <c r="U6"/>
  <c r="V6"/>
  <c r="D7"/>
  <c r="E7"/>
  <c r="F7"/>
  <c r="G7"/>
  <c r="H7"/>
  <c r="I7"/>
  <c r="J7"/>
  <c r="K7"/>
  <c r="L7"/>
  <c r="M7"/>
  <c r="N7"/>
  <c r="O7"/>
  <c r="P7"/>
  <c r="Q7"/>
  <c r="R7"/>
  <c r="S7"/>
  <c r="T7"/>
  <c r="U7"/>
  <c r="V7"/>
  <c r="D8"/>
  <c r="E8"/>
  <c r="F8"/>
  <c r="G8"/>
  <c r="H8"/>
  <c r="I8"/>
  <c r="J8"/>
  <c r="K8"/>
  <c r="L8"/>
  <c r="M8"/>
  <c r="N8"/>
  <c r="O8"/>
  <c r="P8"/>
  <c r="Q8"/>
  <c r="R8"/>
  <c r="S8"/>
  <c r="T8"/>
  <c r="U8"/>
  <c r="V8"/>
  <c r="D9"/>
  <c r="E9"/>
  <c r="F9"/>
  <c r="G9"/>
  <c r="H9"/>
  <c r="I9"/>
  <c r="J9"/>
  <c r="K9"/>
  <c r="L9"/>
  <c r="M9"/>
  <c r="N9"/>
  <c r="O9"/>
  <c r="P9"/>
  <c r="Q9"/>
  <c r="R9"/>
  <c r="S9"/>
  <c r="T9"/>
  <c r="U9"/>
  <c r="V9"/>
  <c r="D10"/>
  <c r="E10"/>
  <c r="F10"/>
  <c r="G10"/>
  <c r="H10"/>
  <c r="I10"/>
  <c r="J10"/>
  <c r="K10"/>
  <c r="L10"/>
  <c r="M10"/>
  <c r="N10"/>
  <c r="O10"/>
  <c r="P10"/>
  <c r="Q10"/>
  <c r="R10"/>
  <c r="S10"/>
  <c r="T10"/>
  <c r="U10"/>
  <c r="V10"/>
  <c r="D11"/>
  <c r="D246" i="7" s="1"/>
  <c r="E11" i="3"/>
  <c r="E246" i="7" s="1"/>
  <c r="D246" i="11" s="1"/>
  <c r="F11" i="3"/>
  <c r="F246" i="7" s="1"/>
  <c r="G11" i="3"/>
  <c r="G246" i="7" s="1"/>
  <c r="H11" i="3"/>
  <c r="H246" i="7" s="1"/>
  <c r="E246" i="11" s="1"/>
  <c r="I11" i="3"/>
  <c r="I246" i="7" s="1"/>
  <c r="J11" i="3"/>
  <c r="J246" i="7" s="1"/>
  <c r="K11" i="3"/>
  <c r="K246" i="7" s="1"/>
  <c r="L11" i="3"/>
  <c r="L246" i="7" s="1"/>
  <c r="M11" i="3"/>
  <c r="M246" i="7" s="1"/>
  <c r="N11" i="3"/>
  <c r="N246" i="7" s="1"/>
  <c r="O11" i="3"/>
  <c r="O246" i="7" s="1"/>
  <c r="P11" i="3"/>
  <c r="P246" i="7" s="1"/>
  <c r="F246" i="11" s="1"/>
  <c r="Q11" i="3"/>
  <c r="Q246" i="7" s="1"/>
  <c r="R11" i="3"/>
  <c r="R246" i="7" s="1"/>
  <c r="S11" i="3"/>
  <c r="S246" i="7" s="1"/>
  <c r="G246" i="11" s="1"/>
  <c r="T11" i="3"/>
  <c r="T246" i="7" s="1"/>
  <c r="U11" i="3"/>
  <c r="U246" i="7" s="1"/>
  <c r="V11" i="3"/>
  <c r="V246" i="7" s="1"/>
  <c r="D12" i="3"/>
  <c r="D247" i="7" s="1"/>
  <c r="E12" i="3"/>
  <c r="E247" i="7" s="1"/>
  <c r="D247" i="11" s="1"/>
  <c r="F12" i="3"/>
  <c r="F247" i="7" s="1"/>
  <c r="G12" i="3"/>
  <c r="G247" i="7" s="1"/>
  <c r="H12" i="3"/>
  <c r="H247" i="7" s="1"/>
  <c r="E247" i="11" s="1"/>
  <c r="I12" i="3"/>
  <c r="I247" i="7" s="1"/>
  <c r="J12" i="3"/>
  <c r="J247" i="7" s="1"/>
  <c r="K12" i="3"/>
  <c r="K247" i="7" s="1"/>
  <c r="L12" i="3"/>
  <c r="L247" i="7" s="1"/>
  <c r="M12" i="3"/>
  <c r="M247" i="7" s="1"/>
  <c r="N12" i="3"/>
  <c r="N247" i="7" s="1"/>
  <c r="O12" i="3"/>
  <c r="O247" i="7" s="1"/>
  <c r="P12" i="3"/>
  <c r="P247" i="7" s="1"/>
  <c r="F247" i="11" s="1"/>
  <c r="Q12" i="3"/>
  <c r="Q247" i="7" s="1"/>
  <c r="R12" i="3"/>
  <c r="R247" i="7" s="1"/>
  <c r="S12" i="3"/>
  <c r="S247" i="7" s="1"/>
  <c r="G247" i="11" s="1"/>
  <c r="T12" i="3"/>
  <c r="T247" i="7" s="1"/>
  <c r="U12" i="3"/>
  <c r="U247" i="7" s="1"/>
  <c r="V12" i="3"/>
  <c r="V247" i="7" s="1"/>
  <c r="D13" i="3"/>
  <c r="D346" i="7" s="1"/>
  <c r="E13" i="3"/>
  <c r="E346" i="7" s="1"/>
  <c r="D346" i="11" s="1"/>
  <c r="F13" i="3"/>
  <c r="F346" i="7" s="1"/>
  <c r="G13" i="3"/>
  <c r="G346" i="7" s="1"/>
  <c r="H13" i="3"/>
  <c r="H346" i="7" s="1"/>
  <c r="E346" i="11" s="1"/>
  <c r="I13" i="3"/>
  <c r="I346" i="7" s="1"/>
  <c r="J13" i="3"/>
  <c r="J346" i="7" s="1"/>
  <c r="K13" i="3"/>
  <c r="K346" i="7" s="1"/>
  <c r="L13" i="3"/>
  <c r="L346" i="7" s="1"/>
  <c r="M13" i="3"/>
  <c r="M346" i="7" s="1"/>
  <c r="N13" i="3"/>
  <c r="N346" i="7" s="1"/>
  <c r="O13" i="3"/>
  <c r="O346" i="7" s="1"/>
  <c r="P13" i="3"/>
  <c r="P346" i="7" s="1"/>
  <c r="F346" i="11" s="1"/>
  <c r="Q13" i="3"/>
  <c r="Q346" i="7" s="1"/>
  <c r="R13" i="3"/>
  <c r="R346" i="7" s="1"/>
  <c r="S13" i="3"/>
  <c r="S346" i="7" s="1"/>
  <c r="G346" i="11" s="1"/>
  <c r="T13" i="3"/>
  <c r="T346" i="7" s="1"/>
  <c r="U13" i="3"/>
  <c r="U346" i="7" s="1"/>
  <c r="V13" i="3"/>
  <c r="V346" i="7" s="1"/>
  <c r="D14" i="3"/>
  <c r="D347" i="7" s="1"/>
  <c r="E14" i="3"/>
  <c r="E347" i="7" s="1"/>
  <c r="D347" i="11" s="1"/>
  <c r="F14" i="3"/>
  <c r="F347" i="7" s="1"/>
  <c r="G14" i="3"/>
  <c r="G347" i="7" s="1"/>
  <c r="H14" i="3"/>
  <c r="H347" i="7" s="1"/>
  <c r="E347" i="11" s="1"/>
  <c r="I14" i="3"/>
  <c r="I347" i="7" s="1"/>
  <c r="J14" i="3"/>
  <c r="J347" i="7" s="1"/>
  <c r="K14" i="3"/>
  <c r="K347" i="7" s="1"/>
  <c r="L14" i="3"/>
  <c r="L347" i="7" s="1"/>
  <c r="M14" i="3"/>
  <c r="M347" i="7" s="1"/>
  <c r="N14" i="3"/>
  <c r="N347" i="7" s="1"/>
  <c r="O14" i="3"/>
  <c r="O347" i="7" s="1"/>
  <c r="P14" i="3"/>
  <c r="P347" i="7" s="1"/>
  <c r="F347" i="11" s="1"/>
  <c r="Q14" i="3"/>
  <c r="Q347" i="7" s="1"/>
  <c r="R14" i="3"/>
  <c r="R347" i="7" s="1"/>
  <c r="S14" i="3"/>
  <c r="S347" i="7" s="1"/>
  <c r="G347" i="11" s="1"/>
  <c r="T14" i="3"/>
  <c r="T347" i="7" s="1"/>
  <c r="U14" i="3"/>
  <c r="U347" i="7" s="1"/>
  <c r="V14" i="3"/>
  <c r="V347" i="7" s="1"/>
  <c r="D15" i="3"/>
  <c r="D420" i="7" s="1"/>
  <c r="E15" i="3"/>
  <c r="E420" i="7" s="1"/>
  <c r="D420" i="11" s="1"/>
  <c r="F15" i="3"/>
  <c r="F420" i="7" s="1"/>
  <c r="G15" i="3"/>
  <c r="G420" i="7" s="1"/>
  <c r="H15" i="3"/>
  <c r="H420" i="7" s="1"/>
  <c r="E420" i="11" s="1"/>
  <c r="I15" i="3"/>
  <c r="I420" i="7" s="1"/>
  <c r="J15" i="3"/>
  <c r="J420" i="7" s="1"/>
  <c r="K15" i="3"/>
  <c r="K420" i="7" s="1"/>
  <c r="L15" i="3"/>
  <c r="L420" i="7" s="1"/>
  <c r="M15" i="3"/>
  <c r="M420" i="7" s="1"/>
  <c r="N15" i="3"/>
  <c r="N420" i="7" s="1"/>
  <c r="O15" i="3"/>
  <c r="O420" i="7" s="1"/>
  <c r="P15" i="3"/>
  <c r="P420" i="7" s="1"/>
  <c r="F420" i="11" s="1"/>
  <c r="Q15" i="3"/>
  <c r="Q420" i="7" s="1"/>
  <c r="R15" i="3"/>
  <c r="R420" i="7" s="1"/>
  <c r="S15" i="3"/>
  <c r="S420" i="7" s="1"/>
  <c r="G420" i="11" s="1"/>
  <c r="T15" i="3"/>
  <c r="T420" i="7" s="1"/>
  <c r="U15" i="3"/>
  <c r="U420" i="7" s="1"/>
  <c r="V15" i="3"/>
  <c r="V420" i="7" s="1"/>
  <c r="D16" i="3"/>
  <c r="D421" i="7" s="1"/>
  <c r="E16" i="3"/>
  <c r="E421" i="7" s="1"/>
  <c r="D421" i="11" s="1"/>
  <c r="F16" i="3"/>
  <c r="F421" i="7" s="1"/>
  <c r="G16" i="3"/>
  <c r="G421" i="7" s="1"/>
  <c r="H16" i="3"/>
  <c r="H421" i="7" s="1"/>
  <c r="E421" i="11" s="1"/>
  <c r="I16" i="3"/>
  <c r="I421" i="7" s="1"/>
  <c r="J16" i="3"/>
  <c r="J421" i="7" s="1"/>
  <c r="K16" i="3"/>
  <c r="K421" i="7" s="1"/>
  <c r="L16" i="3"/>
  <c r="L421" i="7" s="1"/>
  <c r="M16" i="3"/>
  <c r="M421" i="7" s="1"/>
  <c r="N16" i="3"/>
  <c r="N421" i="7" s="1"/>
  <c r="O16" i="3"/>
  <c r="O421" i="7" s="1"/>
  <c r="P16" i="3"/>
  <c r="P421" i="7" s="1"/>
  <c r="F421" i="11" s="1"/>
  <c r="Q16" i="3"/>
  <c r="Q421" i="7" s="1"/>
  <c r="R16" i="3"/>
  <c r="R421" i="7" s="1"/>
  <c r="S16" i="3"/>
  <c r="S421" i="7" s="1"/>
  <c r="G421" i="11" s="1"/>
  <c r="T16" i="3"/>
  <c r="T421" i="7" s="1"/>
  <c r="U16" i="3"/>
  <c r="U421" i="7" s="1"/>
  <c r="V16" i="3"/>
  <c r="V421" i="7" s="1"/>
  <c r="D17" i="3"/>
  <c r="D504" i="7" s="1"/>
  <c r="E17" i="3"/>
  <c r="E504" i="7" s="1"/>
  <c r="D504" i="11" s="1"/>
  <c r="F17" i="3"/>
  <c r="F504" i="7" s="1"/>
  <c r="G17" i="3"/>
  <c r="G504" i="7" s="1"/>
  <c r="H17" i="3"/>
  <c r="H504" i="7" s="1"/>
  <c r="E504" i="11" s="1"/>
  <c r="I17" i="3"/>
  <c r="I504" i="7" s="1"/>
  <c r="J17" i="3"/>
  <c r="J504" i="7" s="1"/>
  <c r="K17" i="3"/>
  <c r="K504" i="7" s="1"/>
  <c r="L17" i="3"/>
  <c r="L504" i="7" s="1"/>
  <c r="M17" i="3"/>
  <c r="M504" i="7" s="1"/>
  <c r="N17" i="3"/>
  <c r="N504" i="7" s="1"/>
  <c r="O17" i="3"/>
  <c r="O504" i="7" s="1"/>
  <c r="P17" i="3"/>
  <c r="P504" i="7" s="1"/>
  <c r="F504" i="11" s="1"/>
  <c r="Q17" i="3"/>
  <c r="Q504" i="7" s="1"/>
  <c r="R17" i="3"/>
  <c r="R504" i="7" s="1"/>
  <c r="S17" i="3"/>
  <c r="S504" i="7" s="1"/>
  <c r="G504" i="11" s="1"/>
  <c r="T17" i="3"/>
  <c r="T504" i="7" s="1"/>
  <c r="U17" i="3"/>
  <c r="U504" i="7" s="1"/>
  <c r="V17" i="3"/>
  <c r="V504" i="7" s="1"/>
  <c r="D18" i="3"/>
  <c r="D505" i="7" s="1"/>
  <c r="E18" i="3"/>
  <c r="E505" i="7" s="1"/>
  <c r="D505" i="11" s="1"/>
  <c r="F18" i="3"/>
  <c r="F505" i="7" s="1"/>
  <c r="G18" i="3"/>
  <c r="G505" i="7" s="1"/>
  <c r="H18" i="3"/>
  <c r="H505" i="7" s="1"/>
  <c r="E505" i="11" s="1"/>
  <c r="I18" i="3"/>
  <c r="I505" i="7" s="1"/>
  <c r="J18" i="3"/>
  <c r="J505" i="7" s="1"/>
  <c r="K18" i="3"/>
  <c r="K505" i="7" s="1"/>
  <c r="L18" i="3"/>
  <c r="L505" i="7" s="1"/>
  <c r="M18" i="3"/>
  <c r="M505" i="7" s="1"/>
  <c r="N18" i="3"/>
  <c r="N505" i="7" s="1"/>
  <c r="O18" i="3"/>
  <c r="O505" i="7" s="1"/>
  <c r="P18" i="3"/>
  <c r="P505" i="7" s="1"/>
  <c r="F505" i="11" s="1"/>
  <c r="Q18" i="3"/>
  <c r="Q505" i="7" s="1"/>
  <c r="R18" i="3"/>
  <c r="R505" i="7" s="1"/>
  <c r="S18" i="3"/>
  <c r="S505" i="7" s="1"/>
  <c r="G505" i="11" s="1"/>
  <c r="T18" i="3"/>
  <c r="T505" i="7" s="1"/>
  <c r="U18" i="3"/>
  <c r="U505" i="7" s="1"/>
  <c r="V18" i="3"/>
  <c r="V505" i="7" s="1"/>
  <c r="D20" i="3"/>
  <c r="E20"/>
  <c r="F20"/>
  <c r="G20"/>
  <c r="H20"/>
  <c r="I20"/>
  <c r="J20"/>
  <c r="K20"/>
  <c r="L20"/>
  <c r="M20"/>
  <c r="N20"/>
  <c r="O20"/>
  <c r="P20"/>
  <c r="Q20"/>
  <c r="R20"/>
  <c r="S20"/>
  <c r="T20"/>
  <c r="U20"/>
  <c r="V20"/>
  <c r="D21"/>
  <c r="E21"/>
  <c r="F21"/>
  <c r="G21"/>
  <c r="H21"/>
  <c r="I21"/>
  <c r="J21"/>
  <c r="K21"/>
  <c r="L21"/>
  <c r="M21"/>
  <c r="N21"/>
  <c r="O21"/>
  <c r="P21"/>
  <c r="Q21"/>
  <c r="R21"/>
  <c r="S21"/>
  <c r="T21"/>
  <c r="U21"/>
  <c r="V21"/>
  <c r="D22"/>
  <c r="E22"/>
  <c r="F22"/>
  <c r="G22"/>
  <c r="H22"/>
  <c r="I22"/>
  <c r="J22"/>
  <c r="K22"/>
  <c r="L22"/>
  <c r="M22"/>
  <c r="O22"/>
  <c r="P22"/>
  <c r="Q22"/>
  <c r="S22"/>
  <c r="T22"/>
  <c r="U22"/>
  <c r="D23"/>
  <c r="E23"/>
  <c r="F23"/>
  <c r="H23"/>
  <c r="I23"/>
  <c r="J23"/>
  <c r="L23"/>
  <c r="M23"/>
  <c r="N23"/>
  <c r="P23"/>
  <c r="Q23"/>
  <c r="R23"/>
  <c r="T23"/>
  <c r="U23"/>
  <c r="V23"/>
  <c r="C18"/>
  <c r="C537" i="7" s="1"/>
  <c r="C17" i="3"/>
  <c r="W17" s="1"/>
  <c r="W536" i="7" s="1"/>
  <c r="I536" i="11" s="1"/>
  <c r="C16" i="3"/>
  <c r="C503" i="7" s="1"/>
  <c r="C15" i="3"/>
  <c r="W15" s="1"/>
  <c r="W502" i="7" s="1"/>
  <c r="I502" i="11" s="1"/>
  <c r="C14" i="3"/>
  <c r="C419" i="7" s="1"/>
  <c r="C13" i="3"/>
  <c r="W13" s="1"/>
  <c r="W418" i="7" s="1"/>
  <c r="I418" i="11" s="1"/>
  <c r="C12" i="3"/>
  <c r="W12" s="1"/>
  <c r="W345" i="7" s="1"/>
  <c r="I345" i="11" s="1"/>
  <c r="C11" i="3"/>
  <c r="W11" s="1"/>
  <c r="W344" i="7" s="1"/>
  <c r="I344" i="11" s="1"/>
  <c r="C10" i="3"/>
  <c r="W10" s="1"/>
  <c r="C9"/>
  <c r="W9" s="1"/>
  <c r="C8"/>
  <c r="W8" s="1"/>
  <c r="C7"/>
  <c r="W7" s="1"/>
  <c r="C6"/>
  <c r="W6" s="1"/>
  <c r="C5"/>
  <c r="W5" s="1"/>
  <c r="C4"/>
  <c r="C21" s="1"/>
  <c r="C3"/>
  <c r="W3" s="1"/>
  <c r="T347" i="11" l="1"/>
  <c r="S347"/>
  <c r="U347"/>
  <c r="L421"/>
  <c r="K421"/>
  <c r="M421"/>
  <c r="Q420"/>
  <c r="P420"/>
  <c r="O420"/>
  <c r="S420"/>
  <c r="U420"/>
  <c r="T420"/>
  <c r="M247"/>
  <c r="L247"/>
  <c r="K247"/>
  <c r="P246"/>
  <c r="O246"/>
  <c r="Q246"/>
  <c r="U246"/>
  <c r="T246"/>
  <c r="S246"/>
  <c r="M20"/>
  <c r="L20"/>
  <c r="K20"/>
  <c r="O19"/>
  <c r="Q19"/>
  <c r="P19"/>
  <c r="M16"/>
  <c r="L16"/>
  <c r="K16"/>
  <c r="O15"/>
  <c r="Q15"/>
  <c r="P15"/>
  <c r="M12"/>
  <c r="L12"/>
  <c r="K12"/>
  <c r="O11"/>
  <c r="Q11"/>
  <c r="P11"/>
  <c r="M8"/>
  <c r="L8"/>
  <c r="K8"/>
  <c r="O7"/>
  <c r="Q7"/>
  <c r="P7"/>
  <c r="P3"/>
  <c r="Q3"/>
  <c r="O3"/>
  <c r="U3"/>
  <c r="S3"/>
  <c r="T3"/>
  <c r="K126"/>
  <c r="M126"/>
  <c r="L126"/>
  <c r="Q125"/>
  <c r="P125"/>
  <c r="O125"/>
  <c r="U125"/>
  <c r="T125"/>
  <c r="S125"/>
  <c r="K122"/>
  <c r="M122"/>
  <c r="L122"/>
  <c r="Q121"/>
  <c r="P121"/>
  <c r="O121"/>
  <c r="U121"/>
  <c r="T121"/>
  <c r="S121"/>
  <c r="K118"/>
  <c r="M118"/>
  <c r="L118"/>
  <c r="Q117"/>
  <c r="P117"/>
  <c r="O117"/>
  <c r="U117"/>
  <c r="T117"/>
  <c r="S117"/>
  <c r="K114"/>
  <c r="M114"/>
  <c r="L114"/>
  <c r="Q113"/>
  <c r="P113"/>
  <c r="O113"/>
  <c r="U113"/>
  <c r="T113"/>
  <c r="S113"/>
  <c r="K110"/>
  <c r="M110"/>
  <c r="L110"/>
  <c r="Q109"/>
  <c r="P109"/>
  <c r="O109"/>
  <c r="U109"/>
  <c r="T109"/>
  <c r="S109"/>
  <c r="K106"/>
  <c r="M106"/>
  <c r="L106"/>
  <c r="Q105"/>
  <c r="P105"/>
  <c r="O105"/>
  <c r="U105"/>
  <c r="T105"/>
  <c r="S105"/>
  <c r="K102"/>
  <c r="M102"/>
  <c r="L102"/>
  <c r="Q101"/>
  <c r="P101"/>
  <c r="O101"/>
  <c r="U101"/>
  <c r="T101"/>
  <c r="S101"/>
  <c r="K98"/>
  <c r="M98"/>
  <c r="L98"/>
  <c r="Q97"/>
  <c r="P97"/>
  <c r="O97"/>
  <c r="U97"/>
  <c r="T97"/>
  <c r="S97"/>
  <c r="K94"/>
  <c r="M94"/>
  <c r="L94"/>
  <c r="Q93"/>
  <c r="P93"/>
  <c r="O93"/>
  <c r="U93"/>
  <c r="T93"/>
  <c r="S93"/>
  <c r="K90"/>
  <c r="M90"/>
  <c r="L90"/>
  <c r="Q89"/>
  <c r="P89"/>
  <c r="O89"/>
  <c r="U89"/>
  <c r="T89"/>
  <c r="S89"/>
  <c r="K86"/>
  <c r="M86"/>
  <c r="L86"/>
  <c r="Q85"/>
  <c r="P85"/>
  <c r="O85"/>
  <c r="U85"/>
  <c r="T85"/>
  <c r="S85"/>
  <c r="K82"/>
  <c r="M82"/>
  <c r="L82"/>
  <c r="Q81"/>
  <c r="P81"/>
  <c r="O81"/>
  <c r="U81"/>
  <c r="T81"/>
  <c r="S81"/>
  <c r="K78"/>
  <c r="M78"/>
  <c r="L78"/>
  <c r="Q77"/>
  <c r="P77"/>
  <c r="O77"/>
  <c r="U77"/>
  <c r="T77"/>
  <c r="S77"/>
  <c r="K74"/>
  <c r="M74"/>
  <c r="L74"/>
  <c r="Q73"/>
  <c r="P73"/>
  <c r="O73"/>
  <c r="U73"/>
  <c r="T73"/>
  <c r="S73"/>
  <c r="K70"/>
  <c r="M70"/>
  <c r="L70"/>
  <c r="Q69"/>
  <c r="P69"/>
  <c r="O69"/>
  <c r="U69"/>
  <c r="T69"/>
  <c r="S69"/>
  <c r="K66"/>
  <c r="M66"/>
  <c r="L66"/>
  <c r="Q65"/>
  <c r="P65"/>
  <c r="O65"/>
  <c r="U65"/>
  <c r="T65"/>
  <c r="S65"/>
  <c r="K62"/>
  <c r="M62"/>
  <c r="L62"/>
  <c r="Q61"/>
  <c r="P61"/>
  <c r="O61"/>
  <c r="U61"/>
  <c r="T61"/>
  <c r="S61"/>
  <c r="K58"/>
  <c r="M58"/>
  <c r="L58"/>
  <c r="Q57"/>
  <c r="P57"/>
  <c r="O57"/>
  <c r="U57"/>
  <c r="T57"/>
  <c r="S57"/>
  <c r="K54"/>
  <c r="M54"/>
  <c r="L54"/>
  <c r="Q53"/>
  <c r="P53"/>
  <c r="O53"/>
  <c r="U53"/>
  <c r="T53"/>
  <c r="S53"/>
  <c r="K50"/>
  <c r="M50"/>
  <c r="L50"/>
  <c r="Q49"/>
  <c r="P49"/>
  <c r="O49"/>
  <c r="U49"/>
  <c r="T49"/>
  <c r="S49"/>
  <c r="K46"/>
  <c r="M46"/>
  <c r="L46"/>
  <c r="Q45"/>
  <c r="P45"/>
  <c r="O45"/>
  <c r="U45"/>
  <c r="T45"/>
  <c r="S45"/>
  <c r="K42"/>
  <c r="M42"/>
  <c r="L42"/>
  <c r="Q41"/>
  <c r="P41"/>
  <c r="O41"/>
  <c r="U41"/>
  <c r="T41"/>
  <c r="S41"/>
  <c r="K38"/>
  <c r="M38"/>
  <c r="L38"/>
  <c r="Q37"/>
  <c r="P37"/>
  <c r="O37"/>
  <c r="U37"/>
  <c r="T37"/>
  <c r="S37"/>
  <c r="K34"/>
  <c r="M34"/>
  <c r="L34"/>
  <c r="Q33"/>
  <c r="P33"/>
  <c r="O33"/>
  <c r="K30"/>
  <c r="M30"/>
  <c r="L30"/>
  <c r="Q29"/>
  <c r="P29"/>
  <c r="O29"/>
  <c r="K26"/>
  <c r="M26"/>
  <c r="L26"/>
  <c r="Q25"/>
  <c r="P25"/>
  <c r="O25"/>
  <c r="Q188"/>
  <c r="P188"/>
  <c r="O188"/>
  <c r="S188"/>
  <c r="U188"/>
  <c r="T188"/>
  <c r="O187"/>
  <c r="Q187"/>
  <c r="P187"/>
  <c r="T187"/>
  <c r="S187"/>
  <c r="U187"/>
  <c r="P186"/>
  <c r="O186"/>
  <c r="Q186"/>
  <c r="U186"/>
  <c r="T186"/>
  <c r="S186"/>
  <c r="Q185"/>
  <c r="P185"/>
  <c r="O185"/>
  <c r="U185"/>
  <c r="T185"/>
  <c r="S185"/>
  <c r="Q184"/>
  <c r="P184"/>
  <c r="O184"/>
  <c r="S184"/>
  <c r="U184"/>
  <c r="T184"/>
  <c r="O183"/>
  <c r="Q183"/>
  <c r="P183"/>
  <c r="T183"/>
  <c r="S183"/>
  <c r="U183"/>
  <c r="P182"/>
  <c r="O182"/>
  <c r="Q182"/>
  <c r="U182"/>
  <c r="T182"/>
  <c r="S182"/>
  <c r="Q181"/>
  <c r="P181"/>
  <c r="O181"/>
  <c r="U181"/>
  <c r="T181"/>
  <c r="S181"/>
  <c r="Q180"/>
  <c r="P180"/>
  <c r="O180"/>
  <c r="S180"/>
  <c r="U180"/>
  <c r="T180"/>
  <c r="O179"/>
  <c r="Q179"/>
  <c r="P179"/>
  <c r="T179"/>
  <c r="S179"/>
  <c r="U179"/>
  <c r="P178"/>
  <c r="O178"/>
  <c r="Q178"/>
  <c r="U178"/>
  <c r="T178"/>
  <c r="S178"/>
  <c r="Q177"/>
  <c r="P177"/>
  <c r="O177"/>
  <c r="U177"/>
  <c r="T177"/>
  <c r="S177"/>
  <c r="Q176"/>
  <c r="P176"/>
  <c r="O176"/>
  <c r="S176"/>
  <c r="U176"/>
  <c r="T176"/>
  <c r="O175"/>
  <c r="Q175"/>
  <c r="P175"/>
  <c r="T175"/>
  <c r="S175"/>
  <c r="U175"/>
  <c r="P174"/>
  <c r="O174"/>
  <c r="Q174"/>
  <c r="U174"/>
  <c r="T174"/>
  <c r="S174"/>
  <c r="Q173"/>
  <c r="P173"/>
  <c r="O173"/>
  <c r="U173"/>
  <c r="T173"/>
  <c r="S173"/>
  <c r="Q172"/>
  <c r="P172"/>
  <c r="O172"/>
  <c r="S172"/>
  <c r="U172"/>
  <c r="T172"/>
  <c r="O171"/>
  <c r="Q171"/>
  <c r="P171"/>
  <c r="T171"/>
  <c r="S171"/>
  <c r="U171"/>
  <c r="P170"/>
  <c r="O170"/>
  <c r="Q170"/>
  <c r="U170"/>
  <c r="T170"/>
  <c r="S170"/>
  <c r="Q169"/>
  <c r="P169"/>
  <c r="O169"/>
  <c r="U169"/>
  <c r="T169"/>
  <c r="S169"/>
  <c r="Q168"/>
  <c r="P168"/>
  <c r="O168"/>
  <c r="S168"/>
  <c r="U168"/>
  <c r="T168"/>
  <c r="O167"/>
  <c r="Q167"/>
  <c r="P167"/>
  <c r="T167"/>
  <c r="S167"/>
  <c r="U167"/>
  <c r="P166"/>
  <c r="O166"/>
  <c r="Q166"/>
  <c r="U166"/>
  <c r="T166"/>
  <c r="S166"/>
  <c r="Q165"/>
  <c r="P165"/>
  <c r="O165"/>
  <c r="U165"/>
  <c r="T165"/>
  <c r="S165"/>
  <c r="Q164"/>
  <c r="P164"/>
  <c r="O164"/>
  <c r="S164"/>
  <c r="U164"/>
  <c r="T164"/>
  <c r="O163"/>
  <c r="Q163"/>
  <c r="P163"/>
  <c r="T163"/>
  <c r="S163"/>
  <c r="U163"/>
  <c r="P162"/>
  <c r="O162"/>
  <c r="Q162"/>
  <c r="U162"/>
  <c r="T162"/>
  <c r="S162"/>
  <c r="Q161"/>
  <c r="P161"/>
  <c r="O161"/>
  <c r="U161"/>
  <c r="T161"/>
  <c r="S161"/>
  <c r="Q160"/>
  <c r="P160"/>
  <c r="O160"/>
  <c r="S160"/>
  <c r="U160"/>
  <c r="T160"/>
  <c r="O159"/>
  <c r="Q159"/>
  <c r="P159"/>
  <c r="T159"/>
  <c r="S159"/>
  <c r="U159"/>
  <c r="P158"/>
  <c r="O158"/>
  <c r="Q158"/>
  <c r="U158"/>
  <c r="T158"/>
  <c r="S158"/>
  <c r="Q157"/>
  <c r="P157"/>
  <c r="O157"/>
  <c r="U157"/>
  <c r="T157"/>
  <c r="S157"/>
  <c r="Q156"/>
  <c r="P156"/>
  <c r="O156"/>
  <c r="S156"/>
  <c r="U156"/>
  <c r="T156"/>
  <c r="O155"/>
  <c r="Q155"/>
  <c r="P155"/>
  <c r="T155"/>
  <c r="S155"/>
  <c r="U155"/>
  <c r="P154"/>
  <c r="O154"/>
  <c r="Q154"/>
  <c r="U154"/>
  <c r="T154"/>
  <c r="S154"/>
  <c r="Q153"/>
  <c r="P153"/>
  <c r="O153"/>
  <c r="U153"/>
  <c r="T153"/>
  <c r="S153"/>
  <c r="Q152"/>
  <c r="P152"/>
  <c r="O152"/>
  <c r="S152"/>
  <c r="U152"/>
  <c r="T152"/>
  <c r="O151"/>
  <c r="Q151"/>
  <c r="P151"/>
  <c r="T151"/>
  <c r="S151"/>
  <c r="U151"/>
  <c r="P150"/>
  <c r="O150"/>
  <c r="Q150"/>
  <c r="U150"/>
  <c r="T150"/>
  <c r="S150"/>
  <c r="Q149"/>
  <c r="P149"/>
  <c r="O149"/>
  <c r="U149"/>
  <c r="T149"/>
  <c r="S149"/>
  <c r="Q148"/>
  <c r="P148"/>
  <c r="O148"/>
  <c r="S148"/>
  <c r="U148"/>
  <c r="T148"/>
  <c r="O147"/>
  <c r="Q147"/>
  <c r="P147"/>
  <c r="T147"/>
  <c r="S147"/>
  <c r="U147"/>
  <c r="P146"/>
  <c r="O146"/>
  <c r="Q146"/>
  <c r="U146"/>
  <c r="T146"/>
  <c r="S146"/>
  <c r="Q145"/>
  <c r="P145"/>
  <c r="O145"/>
  <c r="U145"/>
  <c r="T145"/>
  <c r="S145"/>
  <c r="Q144"/>
  <c r="P144"/>
  <c r="O144"/>
  <c r="S144"/>
  <c r="U144"/>
  <c r="T144"/>
  <c r="O143"/>
  <c r="Q143"/>
  <c r="P143"/>
  <c r="T143"/>
  <c r="S143"/>
  <c r="U143"/>
  <c r="P142"/>
  <c r="O142"/>
  <c r="Q142"/>
  <c r="U142"/>
  <c r="T142"/>
  <c r="S142"/>
  <c r="Q141"/>
  <c r="P141"/>
  <c r="O141"/>
  <c r="U141"/>
  <c r="T141"/>
  <c r="S141"/>
  <c r="Q140"/>
  <c r="P140"/>
  <c r="O140"/>
  <c r="S140"/>
  <c r="U140"/>
  <c r="T140"/>
  <c r="O139"/>
  <c r="Q139"/>
  <c r="P139"/>
  <c r="T139"/>
  <c r="S139"/>
  <c r="U139"/>
  <c r="P138"/>
  <c r="O138"/>
  <c r="Q138"/>
  <c r="U138"/>
  <c r="T138"/>
  <c r="S138"/>
  <c r="Q137"/>
  <c r="P137"/>
  <c r="O137"/>
  <c r="U137"/>
  <c r="T137"/>
  <c r="S137"/>
  <c r="Q136"/>
  <c r="P136"/>
  <c r="O136"/>
  <c r="S136"/>
  <c r="U136"/>
  <c r="T136"/>
  <c r="O135"/>
  <c r="Q135"/>
  <c r="P135"/>
  <c r="T135"/>
  <c r="S135"/>
  <c r="U135"/>
  <c r="P134"/>
  <c r="O134"/>
  <c r="Q134"/>
  <c r="U134"/>
  <c r="T134"/>
  <c r="S134"/>
  <c r="Q133"/>
  <c r="P133"/>
  <c r="O133"/>
  <c r="U133"/>
  <c r="T133"/>
  <c r="S133"/>
  <c r="Q132"/>
  <c r="P132"/>
  <c r="O132"/>
  <c r="S132"/>
  <c r="U132"/>
  <c r="T132"/>
  <c r="O131"/>
  <c r="Q131"/>
  <c r="P131"/>
  <c r="T131"/>
  <c r="S131"/>
  <c r="U131"/>
  <c r="P130"/>
  <c r="O130"/>
  <c r="Q130"/>
  <c r="U130"/>
  <c r="T130"/>
  <c r="S130"/>
  <c r="Q129"/>
  <c r="P129"/>
  <c r="O129"/>
  <c r="U129"/>
  <c r="T129"/>
  <c r="S129"/>
  <c r="Q128"/>
  <c r="P128"/>
  <c r="O128"/>
  <c r="S128"/>
  <c r="U128"/>
  <c r="T128"/>
  <c r="O127"/>
  <c r="Q127"/>
  <c r="P127"/>
  <c r="T127"/>
  <c r="S127"/>
  <c r="U127"/>
  <c r="Q505"/>
  <c r="P505"/>
  <c r="O505"/>
  <c r="K246"/>
  <c r="M246"/>
  <c r="L246"/>
  <c r="P22"/>
  <c r="O22"/>
  <c r="Q22"/>
  <c r="M19"/>
  <c r="L19"/>
  <c r="K19"/>
  <c r="P18"/>
  <c r="O18"/>
  <c r="Q18"/>
  <c r="M15"/>
  <c r="L15"/>
  <c r="K15"/>
  <c r="P14"/>
  <c r="O14"/>
  <c r="Q14"/>
  <c r="M11"/>
  <c r="L11"/>
  <c r="K11"/>
  <c r="P10"/>
  <c r="O10"/>
  <c r="Q10"/>
  <c r="M7"/>
  <c r="L7"/>
  <c r="K7"/>
  <c r="P6"/>
  <c r="O6"/>
  <c r="Q6"/>
  <c r="K3"/>
  <c r="L3"/>
  <c r="M3"/>
  <c r="L125"/>
  <c r="K125"/>
  <c r="M125"/>
  <c r="Q124"/>
  <c r="P124"/>
  <c r="O124"/>
  <c r="S124"/>
  <c r="U124"/>
  <c r="T124"/>
  <c r="L121"/>
  <c r="K121"/>
  <c r="M121"/>
  <c r="Q120"/>
  <c r="P120"/>
  <c r="O120"/>
  <c r="S120"/>
  <c r="U120"/>
  <c r="T120"/>
  <c r="L117"/>
  <c r="K117"/>
  <c r="M117"/>
  <c r="Q116"/>
  <c r="P116"/>
  <c r="O116"/>
  <c r="S116"/>
  <c r="U116"/>
  <c r="T116"/>
  <c r="L113"/>
  <c r="K113"/>
  <c r="M113"/>
  <c r="Q112"/>
  <c r="P112"/>
  <c r="O112"/>
  <c r="S112"/>
  <c r="U112"/>
  <c r="T112"/>
  <c r="L109"/>
  <c r="K109"/>
  <c r="M109"/>
  <c r="Q108"/>
  <c r="P108"/>
  <c r="O108"/>
  <c r="S108"/>
  <c r="U108"/>
  <c r="T108"/>
  <c r="L105"/>
  <c r="K105"/>
  <c r="M105"/>
  <c r="Q104"/>
  <c r="P104"/>
  <c r="O104"/>
  <c r="S104"/>
  <c r="U104"/>
  <c r="T104"/>
  <c r="L101"/>
  <c r="K101"/>
  <c r="M101"/>
  <c r="Q100"/>
  <c r="P100"/>
  <c r="O100"/>
  <c r="S100"/>
  <c r="U100"/>
  <c r="T100"/>
  <c r="L97"/>
  <c r="K97"/>
  <c r="M97"/>
  <c r="Q96"/>
  <c r="P96"/>
  <c r="O96"/>
  <c r="S96"/>
  <c r="U96"/>
  <c r="T96"/>
  <c r="L93"/>
  <c r="K93"/>
  <c r="M93"/>
  <c r="Q92"/>
  <c r="P92"/>
  <c r="O92"/>
  <c r="S92"/>
  <c r="U92"/>
  <c r="T92"/>
  <c r="L89"/>
  <c r="K89"/>
  <c r="M89"/>
  <c r="Q88"/>
  <c r="P88"/>
  <c r="O88"/>
  <c r="S88"/>
  <c r="U88"/>
  <c r="T88"/>
  <c r="L85"/>
  <c r="K85"/>
  <c r="M85"/>
  <c r="Q84"/>
  <c r="P84"/>
  <c r="O84"/>
  <c r="S84"/>
  <c r="U84"/>
  <c r="T84"/>
  <c r="L81"/>
  <c r="K81"/>
  <c r="M81"/>
  <c r="Q80"/>
  <c r="P80"/>
  <c r="O80"/>
  <c r="S80"/>
  <c r="U80"/>
  <c r="T80"/>
  <c r="L77"/>
  <c r="K77"/>
  <c r="M77"/>
  <c r="Q76"/>
  <c r="P76"/>
  <c r="O76"/>
  <c r="S76"/>
  <c r="U76"/>
  <c r="T76"/>
  <c r="L73"/>
  <c r="K73"/>
  <c r="M73"/>
  <c r="Q72"/>
  <c r="P72"/>
  <c r="O72"/>
  <c r="S72"/>
  <c r="U72"/>
  <c r="T72"/>
  <c r="L69"/>
  <c r="K69"/>
  <c r="M69"/>
  <c r="Q68"/>
  <c r="P68"/>
  <c r="O68"/>
  <c r="S68"/>
  <c r="U68"/>
  <c r="T68"/>
  <c r="L65"/>
  <c r="K65"/>
  <c r="M65"/>
  <c r="Q64"/>
  <c r="P64"/>
  <c r="O64"/>
  <c r="S64"/>
  <c r="U64"/>
  <c r="T64"/>
  <c r="L61"/>
  <c r="K61"/>
  <c r="M61"/>
  <c r="Q60"/>
  <c r="P60"/>
  <c r="O60"/>
  <c r="S60"/>
  <c r="U60"/>
  <c r="T60"/>
  <c r="L57"/>
  <c r="K57"/>
  <c r="M57"/>
  <c r="Q56"/>
  <c r="P56"/>
  <c r="O56"/>
  <c r="S56"/>
  <c r="U56"/>
  <c r="T56"/>
  <c r="L53"/>
  <c r="K53"/>
  <c r="M53"/>
  <c r="Q52"/>
  <c r="P52"/>
  <c r="O52"/>
  <c r="S52"/>
  <c r="U52"/>
  <c r="T52"/>
  <c r="L49"/>
  <c r="K49"/>
  <c r="M49"/>
  <c r="Q48"/>
  <c r="P48"/>
  <c r="O48"/>
  <c r="S48"/>
  <c r="U48"/>
  <c r="T48"/>
  <c r="L45"/>
  <c r="K45"/>
  <c r="M45"/>
  <c r="Q44"/>
  <c r="P44"/>
  <c r="O44"/>
  <c r="S44"/>
  <c r="U44"/>
  <c r="T44"/>
  <c r="L41"/>
  <c r="K41"/>
  <c r="M41"/>
  <c r="Q40"/>
  <c r="P40"/>
  <c r="O40"/>
  <c r="S40"/>
  <c r="U40"/>
  <c r="T40"/>
  <c r="L37"/>
  <c r="K37"/>
  <c r="M37"/>
  <c r="Q36"/>
  <c r="P36"/>
  <c r="O36"/>
  <c r="L33"/>
  <c r="K33"/>
  <c r="M33"/>
  <c r="Q32"/>
  <c r="P32"/>
  <c r="O32"/>
  <c r="L29"/>
  <c r="K29"/>
  <c r="M29"/>
  <c r="Q28"/>
  <c r="P28"/>
  <c r="O28"/>
  <c r="L25"/>
  <c r="K25"/>
  <c r="M25"/>
  <c r="M188"/>
  <c r="L188"/>
  <c r="K188"/>
  <c r="M187"/>
  <c r="L187"/>
  <c r="K187"/>
  <c r="K186"/>
  <c r="M186"/>
  <c r="L186"/>
  <c r="L185"/>
  <c r="K185"/>
  <c r="M185"/>
  <c r="M184"/>
  <c r="L184"/>
  <c r="K184"/>
  <c r="M183"/>
  <c r="L183"/>
  <c r="K183"/>
  <c r="K182"/>
  <c r="M182"/>
  <c r="L182"/>
  <c r="L181"/>
  <c r="K181"/>
  <c r="M181"/>
  <c r="M180"/>
  <c r="L180"/>
  <c r="K180"/>
  <c r="M179"/>
  <c r="L179"/>
  <c r="K179"/>
  <c r="K178"/>
  <c r="M178"/>
  <c r="L178"/>
  <c r="L177"/>
  <c r="K177"/>
  <c r="M177"/>
  <c r="M176"/>
  <c r="L176"/>
  <c r="K176"/>
  <c r="M175"/>
  <c r="L175"/>
  <c r="K175"/>
  <c r="K174"/>
  <c r="M174"/>
  <c r="L174"/>
  <c r="L173"/>
  <c r="K173"/>
  <c r="M173"/>
  <c r="M172"/>
  <c r="L172"/>
  <c r="K172"/>
  <c r="M171"/>
  <c r="L171"/>
  <c r="K171"/>
  <c r="K170"/>
  <c r="M170"/>
  <c r="L170"/>
  <c r="L169"/>
  <c r="K169"/>
  <c r="M169"/>
  <c r="M168"/>
  <c r="L168"/>
  <c r="K168"/>
  <c r="M167"/>
  <c r="L167"/>
  <c r="K167"/>
  <c r="K166"/>
  <c r="M166"/>
  <c r="L166"/>
  <c r="L165"/>
  <c r="K165"/>
  <c r="M165"/>
  <c r="M164"/>
  <c r="L164"/>
  <c r="K164"/>
  <c r="M163"/>
  <c r="L163"/>
  <c r="K163"/>
  <c r="K162"/>
  <c r="M162"/>
  <c r="L162"/>
  <c r="L161"/>
  <c r="K161"/>
  <c r="M161"/>
  <c r="M160"/>
  <c r="L160"/>
  <c r="K160"/>
  <c r="M159"/>
  <c r="L159"/>
  <c r="K159"/>
  <c r="K158"/>
  <c r="M158"/>
  <c r="L158"/>
  <c r="L157"/>
  <c r="K157"/>
  <c r="M157"/>
  <c r="M156"/>
  <c r="L156"/>
  <c r="K156"/>
  <c r="M155"/>
  <c r="L155"/>
  <c r="K155"/>
  <c r="K154"/>
  <c r="M154"/>
  <c r="L154"/>
  <c r="L153"/>
  <c r="K153"/>
  <c r="M153"/>
  <c r="M152"/>
  <c r="L152"/>
  <c r="K152"/>
  <c r="M151"/>
  <c r="L151"/>
  <c r="K151"/>
  <c r="K150"/>
  <c r="M150"/>
  <c r="L150"/>
  <c r="L149"/>
  <c r="K149"/>
  <c r="M149"/>
  <c r="M148"/>
  <c r="L148"/>
  <c r="K148"/>
  <c r="M147"/>
  <c r="L147"/>
  <c r="K147"/>
  <c r="K146"/>
  <c r="M146"/>
  <c r="L146"/>
  <c r="L145"/>
  <c r="K145"/>
  <c r="M145"/>
  <c r="M144"/>
  <c r="L144"/>
  <c r="K144"/>
  <c r="M143"/>
  <c r="L143"/>
  <c r="K143"/>
  <c r="K142"/>
  <c r="M142"/>
  <c r="L142"/>
  <c r="L141"/>
  <c r="K141"/>
  <c r="M141"/>
  <c r="M140"/>
  <c r="L140"/>
  <c r="K140"/>
  <c r="M139"/>
  <c r="L139"/>
  <c r="K139"/>
  <c r="K138"/>
  <c r="M138"/>
  <c r="L138"/>
  <c r="L137"/>
  <c r="K137"/>
  <c r="M137"/>
  <c r="M136"/>
  <c r="L136"/>
  <c r="K136"/>
  <c r="M135"/>
  <c r="L135"/>
  <c r="K135"/>
  <c r="K134"/>
  <c r="M134"/>
  <c r="L134"/>
  <c r="L133"/>
  <c r="K133"/>
  <c r="M133"/>
  <c r="M132"/>
  <c r="L132"/>
  <c r="K132"/>
  <c r="M131"/>
  <c r="L131"/>
  <c r="K131"/>
  <c r="K130"/>
  <c r="M130"/>
  <c r="L130"/>
  <c r="L129"/>
  <c r="K129"/>
  <c r="M129"/>
  <c r="M128"/>
  <c r="L128"/>
  <c r="K128"/>
  <c r="M127"/>
  <c r="L127"/>
  <c r="K127"/>
  <c r="U505"/>
  <c r="T505"/>
  <c r="S505"/>
  <c r="O347"/>
  <c r="Q347"/>
  <c r="P347"/>
  <c r="L505"/>
  <c r="K505"/>
  <c r="M505"/>
  <c r="Q504"/>
  <c r="P504"/>
  <c r="O504"/>
  <c r="S504"/>
  <c r="U504"/>
  <c r="T504"/>
  <c r="M347"/>
  <c r="L347"/>
  <c r="K347"/>
  <c r="P346"/>
  <c r="O346"/>
  <c r="Q346"/>
  <c r="U346"/>
  <c r="T346"/>
  <c r="S346"/>
  <c r="K22"/>
  <c r="M22"/>
  <c r="L22"/>
  <c r="Q21"/>
  <c r="P21"/>
  <c r="O21"/>
  <c r="K18"/>
  <c r="M18"/>
  <c r="L18"/>
  <c r="Q17"/>
  <c r="P17"/>
  <c r="O17"/>
  <c r="K14"/>
  <c r="M14"/>
  <c r="L14"/>
  <c r="Q13"/>
  <c r="P13"/>
  <c r="O13"/>
  <c r="K10"/>
  <c r="M10"/>
  <c r="L10"/>
  <c r="Q9"/>
  <c r="P9"/>
  <c r="O9"/>
  <c r="K6"/>
  <c r="M6"/>
  <c r="L6"/>
  <c r="Q5"/>
  <c r="P5"/>
  <c r="O5"/>
  <c r="M124"/>
  <c r="L124"/>
  <c r="K124"/>
  <c r="O123"/>
  <c r="Q123"/>
  <c r="P123"/>
  <c r="T123"/>
  <c r="S123"/>
  <c r="U123"/>
  <c r="M120"/>
  <c r="L120"/>
  <c r="K120"/>
  <c r="O119"/>
  <c r="Q119"/>
  <c r="P119"/>
  <c r="T119"/>
  <c r="S119"/>
  <c r="U119"/>
  <c r="M116"/>
  <c r="L116"/>
  <c r="K116"/>
  <c r="O115"/>
  <c r="Q115"/>
  <c r="P115"/>
  <c r="T115"/>
  <c r="S115"/>
  <c r="U115"/>
  <c r="M112"/>
  <c r="L112"/>
  <c r="K112"/>
  <c r="O111"/>
  <c r="Q111"/>
  <c r="P111"/>
  <c r="T111"/>
  <c r="S111"/>
  <c r="U111"/>
  <c r="M108"/>
  <c r="L108"/>
  <c r="K108"/>
  <c r="O107"/>
  <c r="Q107"/>
  <c r="P107"/>
  <c r="T107"/>
  <c r="S107"/>
  <c r="U107"/>
  <c r="M104"/>
  <c r="L104"/>
  <c r="K104"/>
  <c r="O103"/>
  <c r="Q103"/>
  <c r="P103"/>
  <c r="T103"/>
  <c r="S103"/>
  <c r="U103"/>
  <c r="M100"/>
  <c r="L100"/>
  <c r="K100"/>
  <c r="O99"/>
  <c r="Q99"/>
  <c r="P99"/>
  <c r="T99"/>
  <c r="S99"/>
  <c r="U99"/>
  <c r="M96"/>
  <c r="L96"/>
  <c r="K96"/>
  <c r="O95"/>
  <c r="Q95"/>
  <c r="P95"/>
  <c r="T95"/>
  <c r="S95"/>
  <c r="U95"/>
  <c r="M92"/>
  <c r="L92"/>
  <c r="K92"/>
  <c r="O91"/>
  <c r="Q91"/>
  <c r="P91"/>
  <c r="T91"/>
  <c r="S91"/>
  <c r="U91"/>
  <c r="M88"/>
  <c r="L88"/>
  <c r="K88"/>
  <c r="O87"/>
  <c r="Q87"/>
  <c r="P87"/>
  <c r="T87"/>
  <c r="S87"/>
  <c r="U87"/>
  <c r="M84"/>
  <c r="L84"/>
  <c r="K84"/>
  <c r="O83"/>
  <c r="Q83"/>
  <c r="P83"/>
  <c r="T83"/>
  <c r="S83"/>
  <c r="U83"/>
  <c r="M80"/>
  <c r="L80"/>
  <c r="K80"/>
  <c r="O79"/>
  <c r="Q79"/>
  <c r="P79"/>
  <c r="T79"/>
  <c r="S79"/>
  <c r="U79"/>
  <c r="M76"/>
  <c r="L76"/>
  <c r="K76"/>
  <c r="O75"/>
  <c r="Q75"/>
  <c r="P75"/>
  <c r="T75"/>
  <c r="S75"/>
  <c r="U75"/>
  <c r="M72"/>
  <c r="L72"/>
  <c r="K72"/>
  <c r="O71"/>
  <c r="Q71"/>
  <c r="P71"/>
  <c r="T71"/>
  <c r="S71"/>
  <c r="U71"/>
  <c r="M68"/>
  <c r="L68"/>
  <c r="K68"/>
  <c r="O67"/>
  <c r="Q67"/>
  <c r="P67"/>
  <c r="T67"/>
  <c r="S67"/>
  <c r="U67"/>
  <c r="M64"/>
  <c r="L64"/>
  <c r="K64"/>
  <c r="O63"/>
  <c r="Q63"/>
  <c r="P63"/>
  <c r="T63"/>
  <c r="S63"/>
  <c r="U63"/>
  <c r="M60"/>
  <c r="L60"/>
  <c r="K60"/>
  <c r="O59"/>
  <c r="Q59"/>
  <c r="P59"/>
  <c r="T59"/>
  <c r="S59"/>
  <c r="U59"/>
  <c r="M56"/>
  <c r="L56"/>
  <c r="K56"/>
  <c r="O55"/>
  <c r="Q55"/>
  <c r="P55"/>
  <c r="T55"/>
  <c r="S55"/>
  <c r="U55"/>
  <c r="M52"/>
  <c r="L52"/>
  <c r="K52"/>
  <c r="O51"/>
  <c r="Q51"/>
  <c r="P51"/>
  <c r="T51"/>
  <c r="S51"/>
  <c r="U51"/>
  <c r="M48"/>
  <c r="L48"/>
  <c r="K48"/>
  <c r="O47"/>
  <c r="Q47"/>
  <c r="P47"/>
  <c r="T47"/>
  <c r="S47"/>
  <c r="U47"/>
  <c r="M44"/>
  <c r="L44"/>
  <c r="K44"/>
  <c r="O43"/>
  <c r="Q43"/>
  <c r="P43"/>
  <c r="T43"/>
  <c r="S43"/>
  <c r="U43"/>
  <c r="M40"/>
  <c r="L40"/>
  <c r="K40"/>
  <c r="O39"/>
  <c r="Q39"/>
  <c r="P39"/>
  <c r="T39"/>
  <c r="S39"/>
  <c r="U39"/>
  <c r="M36"/>
  <c r="L36"/>
  <c r="K36"/>
  <c r="O35"/>
  <c r="Q35"/>
  <c r="P35"/>
  <c r="M32"/>
  <c r="L32"/>
  <c r="K32"/>
  <c r="O31"/>
  <c r="Q31"/>
  <c r="P31"/>
  <c r="M28"/>
  <c r="L28"/>
  <c r="K28"/>
  <c r="O27"/>
  <c r="Q27"/>
  <c r="P27"/>
  <c r="P242"/>
  <c r="O242"/>
  <c r="Q242"/>
  <c r="U242"/>
  <c r="T242"/>
  <c r="S242"/>
  <c r="Q241"/>
  <c r="P241"/>
  <c r="O241"/>
  <c r="U241"/>
  <c r="T241"/>
  <c r="S241"/>
  <c r="Q240"/>
  <c r="P240"/>
  <c r="O240"/>
  <c r="S240"/>
  <c r="U240"/>
  <c r="T240"/>
  <c r="O239"/>
  <c r="Q239"/>
  <c r="P239"/>
  <c r="T239"/>
  <c r="S239"/>
  <c r="U239"/>
  <c r="P238"/>
  <c r="O238"/>
  <c r="Q238"/>
  <c r="U238"/>
  <c r="T238"/>
  <c r="S238"/>
  <c r="Q237"/>
  <c r="P237"/>
  <c r="O237"/>
  <c r="U237"/>
  <c r="T237"/>
  <c r="S237"/>
  <c r="Q236"/>
  <c r="P236"/>
  <c r="O236"/>
  <c r="S236"/>
  <c r="U236"/>
  <c r="T236"/>
  <c r="O235"/>
  <c r="Q235"/>
  <c r="P235"/>
  <c r="T235"/>
  <c r="S235"/>
  <c r="U235"/>
  <c r="P234"/>
  <c r="O234"/>
  <c r="Q234"/>
  <c r="U234"/>
  <c r="T234"/>
  <c r="S234"/>
  <c r="Q233"/>
  <c r="P233"/>
  <c r="O233"/>
  <c r="U233"/>
  <c r="T233"/>
  <c r="S233"/>
  <c r="Q232"/>
  <c r="P232"/>
  <c r="O232"/>
  <c r="S232"/>
  <c r="U232"/>
  <c r="T232"/>
  <c r="O231"/>
  <c r="Q231"/>
  <c r="P231"/>
  <c r="T231"/>
  <c r="S231"/>
  <c r="U231"/>
  <c r="P230"/>
  <c r="O230"/>
  <c r="Q230"/>
  <c r="U230"/>
  <c r="T230"/>
  <c r="S230"/>
  <c r="Q229"/>
  <c r="P229"/>
  <c r="O229"/>
  <c r="U229"/>
  <c r="T229"/>
  <c r="S229"/>
  <c r="Q228"/>
  <c r="P228"/>
  <c r="O228"/>
  <c r="S228"/>
  <c r="U228"/>
  <c r="T228"/>
  <c r="O227"/>
  <c r="Q227"/>
  <c r="P227"/>
  <c r="T227"/>
  <c r="S227"/>
  <c r="U227"/>
  <c r="P226"/>
  <c r="O226"/>
  <c r="Q226"/>
  <c r="U226"/>
  <c r="T226"/>
  <c r="S226"/>
  <c r="Q225"/>
  <c r="P225"/>
  <c r="O225"/>
  <c r="U225"/>
  <c r="T225"/>
  <c r="S225"/>
  <c r="Q224"/>
  <c r="P224"/>
  <c r="O224"/>
  <c r="S224"/>
  <c r="U224"/>
  <c r="T224"/>
  <c r="O223"/>
  <c r="Q223"/>
  <c r="P223"/>
  <c r="T223"/>
  <c r="S223"/>
  <c r="U223"/>
  <c r="P222"/>
  <c r="O222"/>
  <c r="Q222"/>
  <c r="U222"/>
  <c r="T222"/>
  <c r="S222"/>
  <c r="Q221"/>
  <c r="P221"/>
  <c r="O221"/>
  <c r="U221"/>
  <c r="T221"/>
  <c r="S221"/>
  <c r="Q220"/>
  <c r="P220"/>
  <c r="O220"/>
  <c r="S220"/>
  <c r="U220"/>
  <c r="T220"/>
  <c r="O219"/>
  <c r="Q219"/>
  <c r="P219"/>
  <c r="T219"/>
  <c r="S219"/>
  <c r="U219"/>
  <c r="P218"/>
  <c r="O218"/>
  <c r="Q218"/>
  <c r="U218"/>
  <c r="T218"/>
  <c r="S218"/>
  <c r="Q217"/>
  <c r="P217"/>
  <c r="O217"/>
  <c r="U217"/>
  <c r="T217"/>
  <c r="S217"/>
  <c r="Q216"/>
  <c r="P216"/>
  <c r="O216"/>
  <c r="S216"/>
  <c r="U216"/>
  <c r="T216"/>
  <c r="O215"/>
  <c r="Q215"/>
  <c r="P215"/>
  <c r="T215"/>
  <c r="S215"/>
  <c r="U215"/>
  <c r="P214"/>
  <c r="O214"/>
  <c r="Q214"/>
  <c r="U214"/>
  <c r="T214"/>
  <c r="S214"/>
  <c r="Q213"/>
  <c r="P213"/>
  <c r="O213"/>
  <c r="U213"/>
  <c r="T213"/>
  <c r="S213"/>
  <c r="Q212"/>
  <c r="P212"/>
  <c r="O212"/>
  <c r="S212"/>
  <c r="U212"/>
  <c r="T212"/>
  <c r="O211"/>
  <c r="Q211"/>
  <c r="P211"/>
  <c r="T211"/>
  <c r="S211"/>
  <c r="U211"/>
  <c r="P210"/>
  <c r="O210"/>
  <c r="Q210"/>
  <c r="U210"/>
  <c r="T210"/>
  <c r="S210"/>
  <c r="Q209"/>
  <c r="P209"/>
  <c r="O209"/>
  <c r="U209"/>
  <c r="T209"/>
  <c r="S209"/>
  <c r="Q208"/>
  <c r="P208"/>
  <c r="O208"/>
  <c r="S208"/>
  <c r="U208"/>
  <c r="T208"/>
  <c r="O207"/>
  <c r="Q207"/>
  <c r="P207"/>
  <c r="T207"/>
  <c r="S207"/>
  <c r="U207"/>
  <c r="P206"/>
  <c r="O206"/>
  <c r="Q206"/>
  <c r="U206"/>
  <c r="T206"/>
  <c r="S206"/>
  <c r="Q205"/>
  <c r="P205"/>
  <c r="O205"/>
  <c r="U205"/>
  <c r="T205"/>
  <c r="S205"/>
  <c r="Q204"/>
  <c r="P204"/>
  <c r="O204"/>
  <c r="S204"/>
  <c r="U204"/>
  <c r="T204"/>
  <c r="O203"/>
  <c r="Q203"/>
  <c r="P203"/>
  <c r="T203"/>
  <c r="S203"/>
  <c r="U203"/>
  <c r="P202"/>
  <c r="O202"/>
  <c r="Q202"/>
  <c r="U202"/>
  <c r="T202"/>
  <c r="S202"/>
  <c r="Q201"/>
  <c r="P201"/>
  <c r="O201"/>
  <c r="U201"/>
  <c r="T201"/>
  <c r="S201"/>
  <c r="Q200"/>
  <c r="P200"/>
  <c r="O200"/>
  <c r="S200"/>
  <c r="U200"/>
  <c r="T200"/>
  <c r="O199"/>
  <c r="Q199"/>
  <c r="P199"/>
  <c r="T199"/>
  <c r="S199"/>
  <c r="U199"/>
  <c r="P198"/>
  <c r="O198"/>
  <c r="Q198"/>
  <c r="U198"/>
  <c r="T198"/>
  <c r="S198"/>
  <c r="Q197"/>
  <c r="P197"/>
  <c r="O197"/>
  <c r="U197"/>
  <c r="T197"/>
  <c r="S197"/>
  <c r="Q196"/>
  <c r="P196"/>
  <c r="O196"/>
  <c r="S196"/>
  <c r="U196"/>
  <c r="T196"/>
  <c r="O195"/>
  <c r="Q195"/>
  <c r="P195"/>
  <c r="T195"/>
  <c r="S195"/>
  <c r="U195"/>
  <c r="P194"/>
  <c r="O194"/>
  <c r="Q194"/>
  <c r="U194"/>
  <c r="T194"/>
  <c r="S194"/>
  <c r="Q193"/>
  <c r="P193"/>
  <c r="O193"/>
  <c r="U193"/>
  <c r="T193"/>
  <c r="S193"/>
  <c r="Q192"/>
  <c r="P192"/>
  <c r="O192"/>
  <c r="S192"/>
  <c r="U192"/>
  <c r="T192"/>
  <c r="O191"/>
  <c r="Q191"/>
  <c r="P191"/>
  <c r="T191"/>
  <c r="S191"/>
  <c r="U191"/>
  <c r="P190"/>
  <c r="O190"/>
  <c r="Q190"/>
  <c r="U190"/>
  <c r="T190"/>
  <c r="S190"/>
  <c r="Q189"/>
  <c r="P189"/>
  <c r="O189"/>
  <c r="U189"/>
  <c r="T189"/>
  <c r="S189"/>
  <c r="M420"/>
  <c r="L420"/>
  <c r="K420"/>
  <c r="M504"/>
  <c r="L504"/>
  <c r="K504"/>
  <c r="Q421"/>
  <c r="P421"/>
  <c r="O421"/>
  <c r="U421"/>
  <c r="T421"/>
  <c r="S421"/>
  <c r="K346"/>
  <c r="M346"/>
  <c r="L346"/>
  <c r="O247"/>
  <c r="Q247"/>
  <c r="P247"/>
  <c r="T247"/>
  <c r="S247"/>
  <c r="U247"/>
  <c r="L21"/>
  <c r="K21"/>
  <c r="M21"/>
  <c r="Q20"/>
  <c r="P20"/>
  <c r="O20"/>
  <c r="L17"/>
  <c r="K17"/>
  <c r="M17"/>
  <c r="Q16"/>
  <c r="P16"/>
  <c r="O16"/>
  <c r="L13"/>
  <c r="K13"/>
  <c r="M13"/>
  <c r="Q12"/>
  <c r="P12"/>
  <c r="O12"/>
  <c r="L9"/>
  <c r="K9"/>
  <c r="M9"/>
  <c r="Q8"/>
  <c r="P8"/>
  <c r="O8"/>
  <c r="P126"/>
  <c r="O126"/>
  <c r="Q126"/>
  <c r="U126"/>
  <c r="T126"/>
  <c r="S126"/>
  <c r="M123"/>
  <c r="L123"/>
  <c r="K123"/>
  <c r="P122"/>
  <c r="O122"/>
  <c r="Q122"/>
  <c r="U122"/>
  <c r="T122"/>
  <c r="S122"/>
  <c r="M119"/>
  <c r="L119"/>
  <c r="K119"/>
  <c r="P118"/>
  <c r="O118"/>
  <c r="Q118"/>
  <c r="U118"/>
  <c r="T118"/>
  <c r="S118"/>
  <c r="M115"/>
  <c r="L115"/>
  <c r="K115"/>
  <c r="P114"/>
  <c r="O114"/>
  <c r="Q114"/>
  <c r="U114"/>
  <c r="T114"/>
  <c r="S114"/>
  <c r="M111"/>
  <c r="L111"/>
  <c r="K111"/>
  <c r="P110"/>
  <c r="O110"/>
  <c r="Q110"/>
  <c r="U110"/>
  <c r="T110"/>
  <c r="S110"/>
  <c r="M107"/>
  <c r="L107"/>
  <c r="K107"/>
  <c r="P106"/>
  <c r="O106"/>
  <c r="Q106"/>
  <c r="U106"/>
  <c r="T106"/>
  <c r="S106"/>
  <c r="M103"/>
  <c r="L103"/>
  <c r="K103"/>
  <c r="P102"/>
  <c r="O102"/>
  <c r="Q102"/>
  <c r="U102"/>
  <c r="T102"/>
  <c r="S102"/>
  <c r="M99"/>
  <c r="L99"/>
  <c r="K99"/>
  <c r="P98"/>
  <c r="O98"/>
  <c r="Q98"/>
  <c r="U98"/>
  <c r="T98"/>
  <c r="S98"/>
  <c r="M95"/>
  <c r="L95"/>
  <c r="K95"/>
  <c r="P94"/>
  <c r="O94"/>
  <c r="Q94"/>
  <c r="U94"/>
  <c r="T94"/>
  <c r="S94"/>
  <c r="M91"/>
  <c r="L91"/>
  <c r="K91"/>
  <c r="P90"/>
  <c r="O90"/>
  <c r="Q90"/>
  <c r="U90"/>
  <c r="T90"/>
  <c r="S90"/>
  <c r="M87"/>
  <c r="L87"/>
  <c r="K87"/>
  <c r="P86"/>
  <c r="O86"/>
  <c r="Q86"/>
  <c r="U86"/>
  <c r="T86"/>
  <c r="S86"/>
  <c r="M83"/>
  <c r="L83"/>
  <c r="K83"/>
  <c r="P82"/>
  <c r="O82"/>
  <c r="Q82"/>
  <c r="U82"/>
  <c r="T82"/>
  <c r="S82"/>
  <c r="M79"/>
  <c r="L79"/>
  <c r="K79"/>
  <c r="P78"/>
  <c r="O78"/>
  <c r="Q78"/>
  <c r="U78"/>
  <c r="T78"/>
  <c r="S78"/>
  <c r="M75"/>
  <c r="L75"/>
  <c r="K75"/>
  <c r="P74"/>
  <c r="O74"/>
  <c r="Q74"/>
  <c r="U74"/>
  <c r="T74"/>
  <c r="S74"/>
  <c r="M71"/>
  <c r="L71"/>
  <c r="K71"/>
  <c r="P70"/>
  <c r="O70"/>
  <c r="Q70"/>
  <c r="U70"/>
  <c r="T70"/>
  <c r="S70"/>
  <c r="M67"/>
  <c r="L67"/>
  <c r="K67"/>
  <c r="P66"/>
  <c r="O66"/>
  <c r="Q66"/>
  <c r="U66"/>
  <c r="T66"/>
  <c r="S66"/>
  <c r="M63"/>
  <c r="L63"/>
  <c r="K63"/>
  <c r="P62"/>
  <c r="O62"/>
  <c r="Q62"/>
  <c r="U62"/>
  <c r="T62"/>
  <c r="S62"/>
  <c r="M59"/>
  <c r="L59"/>
  <c r="K59"/>
  <c r="P58"/>
  <c r="O58"/>
  <c r="Q58"/>
  <c r="U58"/>
  <c r="T58"/>
  <c r="S58"/>
  <c r="M55"/>
  <c r="L55"/>
  <c r="K55"/>
  <c r="P54"/>
  <c r="O54"/>
  <c r="Q54"/>
  <c r="U54"/>
  <c r="T54"/>
  <c r="S54"/>
  <c r="M51"/>
  <c r="L51"/>
  <c r="K51"/>
  <c r="P50"/>
  <c r="O50"/>
  <c r="Q50"/>
  <c r="U50"/>
  <c r="T50"/>
  <c r="S50"/>
  <c r="M47"/>
  <c r="L47"/>
  <c r="K47"/>
  <c r="P46"/>
  <c r="O46"/>
  <c r="Q46"/>
  <c r="U46"/>
  <c r="T46"/>
  <c r="S46"/>
  <c r="M43"/>
  <c r="L43"/>
  <c r="K43"/>
  <c r="P42"/>
  <c r="O42"/>
  <c r="Q42"/>
  <c r="U42"/>
  <c r="T42"/>
  <c r="S42"/>
  <c r="M39"/>
  <c r="L39"/>
  <c r="K39"/>
  <c r="P38"/>
  <c r="O38"/>
  <c r="Q38"/>
  <c r="M35"/>
  <c r="L35"/>
  <c r="K35"/>
  <c r="P34"/>
  <c r="O34"/>
  <c r="Q34"/>
  <c r="M31"/>
  <c r="L31"/>
  <c r="K31"/>
  <c r="P30"/>
  <c r="O30"/>
  <c r="Q30"/>
  <c r="M27"/>
  <c r="L27"/>
  <c r="K27"/>
  <c r="P26"/>
  <c r="O26"/>
  <c r="Q26"/>
  <c r="K242"/>
  <c r="M242"/>
  <c r="L242"/>
  <c r="L241"/>
  <c r="K241"/>
  <c r="M241"/>
  <c r="M240"/>
  <c r="L240"/>
  <c r="K240"/>
  <c r="M239"/>
  <c r="L239"/>
  <c r="K239"/>
  <c r="K238"/>
  <c r="M238"/>
  <c r="L238"/>
  <c r="L237"/>
  <c r="K237"/>
  <c r="M237"/>
  <c r="M236"/>
  <c r="L236"/>
  <c r="K236"/>
  <c r="M235"/>
  <c r="L235"/>
  <c r="K235"/>
  <c r="K234"/>
  <c r="M234"/>
  <c r="L234"/>
  <c r="L233"/>
  <c r="K233"/>
  <c r="M233"/>
  <c r="M232"/>
  <c r="L232"/>
  <c r="K232"/>
  <c r="M231"/>
  <c r="L231"/>
  <c r="K231"/>
  <c r="K230"/>
  <c r="M230"/>
  <c r="L230"/>
  <c r="L229"/>
  <c r="K229"/>
  <c r="M229"/>
  <c r="M228"/>
  <c r="L228"/>
  <c r="K228"/>
  <c r="M227"/>
  <c r="L227"/>
  <c r="K227"/>
  <c r="K226"/>
  <c r="M226"/>
  <c r="L226"/>
  <c r="L225"/>
  <c r="K225"/>
  <c r="M225"/>
  <c r="M224"/>
  <c r="L224"/>
  <c r="K224"/>
  <c r="M223"/>
  <c r="L223"/>
  <c r="K223"/>
  <c r="K222"/>
  <c r="M222"/>
  <c r="L222"/>
  <c r="L221"/>
  <c r="K221"/>
  <c r="M221"/>
  <c r="M220"/>
  <c r="L220"/>
  <c r="K220"/>
  <c r="M219"/>
  <c r="L219"/>
  <c r="K219"/>
  <c r="K218"/>
  <c r="M218"/>
  <c r="L218"/>
  <c r="L217"/>
  <c r="K217"/>
  <c r="M217"/>
  <c r="M216"/>
  <c r="L216"/>
  <c r="K216"/>
  <c r="M215"/>
  <c r="L215"/>
  <c r="K215"/>
  <c r="K214"/>
  <c r="M214"/>
  <c r="L214"/>
  <c r="L213"/>
  <c r="K213"/>
  <c r="M213"/>
  <c r="M212"/>
  <c r="L212"/>
  <c r="K212"/>
  <c r="M211"/>
  <c r="L211"/>
  <c r="K211"/>
  <c r="K210"/>
  <c r="M210"/>
  <c r="L210"/>
  <c r="L209"/>
  <c r="K209"/>
  <c r="M209"/>
  <c r="M208"/>
  <c r="L208"/>
  <c r="K208"/>
  <c r="M207"/>
  <c r="L207"/>
  <c r="K207"/>
  <c r="K206"/>
  <c r="M206"/>
  <c r="L206"/>
  <c r="L205"/>
  <c r="K205"/>
  <c r="M205"/>
  <c r="M204"/>
  <c r="L204"/>
  <c r="K204"/>
  <c r="M203"/>
  <c r="L203"/>
  <c r="K203"/>
  <c r="K202"/>
  <c r="M202"/>
  <c r="L202"/>
  <c r="L201"/>
  <c r="K201"/>
  <c r="M201"/>
  <c r="M200"/>
  <c r="L200"/>
  <c r="K200"/>
  <c r="M199"/>
  <c r="L199"/>
  <c r="K199"/>
  <c r="K198"/>
  <c r="M198"/>
  <c r="L198"/>
  <c r="L197"/>
  <c r="K197"/>
  <c r="M197"/>
  <c r="M196"/>
  <c r="L196"/>
  <c r="K196"/>
  <c r="M195"/>
  <c r="L195"/>
  <c r="K195"/>
  <c r="K194"/>
  <c r="M194"/>
  <c r="L194"/>
  <c r="L193"/>
  <c r="K193"/>
  <c r="M193"/>
  <c r="M192"/>
  <c r="L192"/>
  <c r="K192"/>
  <c r="M191"/>
  <c r="L191"/>
  <c r="K191"/>
  <c r="K190"/>
  <c r="M190"/>
  <c r="L190"/>
  <c r="L189"/>
  <c r="K189"/>
  <c r="M189"/>
  <c r="U245"/>
  <c r="T245"/>
  <c r="S245"/>
  <c r="T243"/>
  <c r="S243"/>
  <c r="U243"/>
  <c r="S23" i="3"/>
  <c r="O23"/>
  <c r="K23"/>
  <c r="G23"/>
  <c r="V22"/>
  <c r="R22"/>
  <c r="N22"/>
  <c r="E542" i="6"/>
  <c r="F542"/>
  <c r="G542"/>
  <c r="G22" i="11"/>
  <c r="E19"/>
  <c r="G18"/>
  <c r="E15"/>
  <c r="G14"/>
  <c r="E11"/>
  <c r="G10"/>
  <c r="E7"/>
  <c r="G6"/>
  <c r="D4"/>
  <c r="E33"/>
  <c r="G32"/>
  <c r="E29"/>
  <c r="G28"/>
  <c r="E25"/>
  <c r="Q245"/>
  <c r="P245"/>
  <c r="O245"/>
  <c r="M244"/>
  <c r="L244"/>
  <c r="K244"/>
  <c r="O243"/>
  <c r="Q243"/>
  <c r="P243"/>
  <c r="Q24"/>
  <c r="P24"/>
  <c r="O24"/>
  <c r="M23"/>
  <c r="L23"/>
  <c r="K23"/>
  <c r="E22"/>
  <c r="G21"/>
  <c r="E18"/>
  <c r="G17"/>
  <c r="E14"/>
  <c r="G13"/>
  <c r="E10"/>
  <c r="G9"/>
  <c r="E6"/>
  <c r="G5"/>
  <c r="E36"/>
  <c r="G35"/>
  <c r="E32"/>
  <c r="G31"/>
  <c r="E28"/>
  <c r="G27"/>
  <c r="S244"/>
  <c r="U244"/>
  <c r="T244"/>
  <c r="E21"/>
  <c r="E17"/>
  <c r="E13"/>
  <c r="E9"/>
  <c r="E5"/>
  <c r="E35"/>
  <c r="E31"/>
  <c r="G30"/>
  <c r="E27"/>
  <c r="G26"/>
  <c r="L245"/>
  <c r="K245"/>
  <c r="M245"/>
  <c r="Q244"/>
  <c r="P244"/>
  <c r="O244"/>
  <c r="M243"/>
  <c r="L243"/>
  <c r="K243"/>
  <c r="M24"/>
  <c r="L24"/>
  <c r="K24"/>
  <c r="O23"/>
  <c r="Q23"/>
  <c r="P23"/>
  <c r="D542" i="6"/>
  <c r="C785"/>
  <c r="E20" i="11"/>
  <c r="G19"/>
  <c r="E16"/>
  <c r="G15"/>
  <c r="E12"/>
  <c r="G11"/>
  <c r="E8"/>
  <c r="G7"/>
  <c r="D5"/>
  <c r="F4"/>
  <c r="E4"/>
  <c r="E38"/>
  <c r="G37"/>
  <c r="E34"/>
  <c r="G33"/>
  <c r="E30"/>
  <c r="G29"/>
  <c r="E26"/>
  <c r="G25"/>
  <c r="T24"/>
  <c r="U23"/>
  <c r="U24"/>
  <c r="S23"/>
  <c r="C30" i="4"/>
  <c r="C61" s="1"/>
  <c r="C35"/>
  <c r="C36" s="1"/>
  <c r="C8"/>
  <c r="C38"/>
  <c r="C39" s="1"/>
  <c r="V8"/>
  <c r="V38"/>
  <c r="V39" s="1"/>
  <c r="U8"/>
  <c r="U38"/>
  <c r="U39" s="1"/>
  <c r="T8"/>
  <c r="T38"/>
  <c r="T39" s="1"/>
  <c r="S8"/>
  <c r="S38"/>
  <c r="S39" s="1"/>
  <c r="R8"/>
  <c r="R38"/>
  <c r="R39" s="1"/>
  <c r="Q8"/>
  <c r="Q38"/>
  <c r="Q39" s="1"/>
  <c r="P8"/>
  <c r="P38"/>
  <c r="P39" s="1"/>
  <c r="O8"/>
  <c r="O38"/>
  <c r="O39" s="1"/>
  <c r="N8"/>
  <c r="N38"/>
  <c r="N39" s="1"/>
  <c r="M8"/>
  <c r="M38"/>
  <c r="M39" s="1"/>
  <c r="L8"/>
  <c r="L38"/>
  <c r="L39" s="1"/>
  <c r="K8"/>
  <c r="K38"/>
  <c r="K39" s="1"/>
  <c r="J8"/>
  <c r="J38"/>
  <c r="J39" s="1"/>
  <c r="I8"/>
  <c r="I38"/>
  <c r="I39" s="1"/>
  <c r="H8"/>
  <c r="H38"/>
  <c r="H39" s="1"/>
  <c r="G8"/>
  <c r="G38"/>
  <c r="G39" s="1"/>
  <c r="F8"/>
  <c r="F38"/>
  <c r="F39" s="1"/>
  <c r="E8"/>
  <c r="E38"/>
  <c r="E39" s="1"/>
  <c r="D8"/>
  <c r="D38"/>
  <c r="D39" s="1"/>
  <c r="V5"/>
  <c r="V35"/>
  <c r="V36" s="1"/>
  <c r="U5"/>
  <c r="U35"/>
  <c r="U36" s="1"/>
  <c r="T5"/>
  <c r="T35"/>
  <c r="T36" s="1"/>
  <c r="S5"/>
  <c r="S35"/>
  <c r="S36" s="1"/>
  <c r="R5"/>
  <c r="R35"/>
  <c r="R36" s="1"/>
  <c r="Q5"/>
  <c r="Q35"/>
  <c r="Q36" s="1"/>
  <c r="P5"/>
  <c r="P35"/>
  <c r="P36" s="1"/>
  <c r="O5"/>
  <c r="O35"/>
  <c r="O36" s="1"/>
  <c r="N5"/>
  <c r="N35"/>
  <c r="N36" s="1"/>
  <c r="M5"/>
  <c r="M35"/>
  <c r="M36" s="1"/>
  <c r="L5"/>
  <c r="L35"/>
  <c r="L36" s="1"/>
  <c r="K5"/>
  <c r="K35"/>
  <c r="K36" s="1"/>
  <c r="J5"/>
  <c r="J35"/>
  <c r="J36" s="1"/>
  <c r="I5"/>
  <c r="I35"/>
  <c r="I36" s="1"/>
  <c r="H5"/>
  <c r="H35"/>
  <c r="H36" s="1"/>
  <c r="G5"/>
  <c r="G35"/>
  <c r="G36" s="1"/>
  <c r="F35"/>
  <c r="F36" s="1"/>
  <c r="E5"/>
  <c r="E35"/>
  <c r="E36" s="1"/>
  <c r="D5"/>
  <c r="D35"/>
  <c r="D36" s="1"/>
  <c r="C12"/>
  <c r="C42"/>
  <c r="C43" s="1"/>
  <c r="C15"/>
  <c r="C45"/>
  <c r="W16"/>
  <c r="W47" s="1"/>
  <c r="C47"/>
  <c r="C18"/>
  <c r="C48"/>
  <c r="C49" s="1"/>
  <c r="W22"/>
  <c r="W53" s="1"/>
  <c r="C53"/>
  <c r="C21"/>
  <c r="C51"/>
  <c r="C52" s="1"/>
  <c r="C24"/>
  <c r="C54"/>
  <c r="C55" s="1"/>
  <c r="W13"/>
  <c r="W44" s="1"/>
  <c r="C44"/>
  <c r="C27"/>
  <c r="C57"/>
  <c r="C58" s="1"/>
  <c r="V27"/>
  <c r="V57"/>
  <c r="V58" s="1"/>
  <c r="U27"/>
  <c r="U57"/>
  <c r="U58" s="1"/>
  <c r="T27"/>
  <c r="T57"/>
  <c r="T58" s="1"/>
  <c r="S27"/>
  <c r="S57"/>
  <c r="S58" s="1"/>
  <c r="R27"/>
  <c r="R57"/>
  <c r="R58" s="1"/>
  <c r="Q27"/>
  <c r="Q57"/>
  <c r="Q58" s="1"/>
  <c r="P27"/>
  <c r="P57"/>
  <c r="P58" s="1"/>
  <c r="O27"/>
  <c r="O57"/>
  <c r="O58" s="1"/>
  <c r="N27"/>
  <c r="N57"/>
  <c r="N58" s="1"/>
  <c r="M27"/>
  <c r="M57"/>
  <c r="M58" s="1"/>
  <c r="L27"/>
  <c r="L57"/>
  <c r="L58" s="1"/>
  <c r="K27"/>
  <c r="K57"/>
  <c r="K58" s="1"/>
  <c r="J27"/>
  <c r="J57"/>
  <c r="J58" s="1"/>
  <c r="I27"/>
  <c r="I57"/>
  <c r="I58" s="1"/>
  <c r="H27"/>
  <c r="H57"/>
  <c r="H58" s="1"/>
  <c r="G27"/>
  <c r="G57"/>
  <c r="G58" s="1"/>
  <c r="F27"/>
  <c r="F57"/>
  <c r="F58" s="1"/>
  <c r="E27"/>
  <c r="E57"/>
  <c r="E58" s="1"/>
  <c r="D27"/>
  <c r="D57"/>
  <c r="D58" s="1"/>
  <c r="V24"/>
  <c r="V54"/>
  <c r="V55" s="1"/>
  <c r="U24"/>
  <c r="U54"/>
  <c r="U55" s="1"/>
  <c r="T24"/>
  <c r="T54"/>
  <c r="T55" s="1"/>
  <c r="S24"/>
  <c r="S54"/>
  <c r="S55" s="1"/>
  <c r="R24"/>
  <c r="R54"/>
  <c r="R55" s="1"/>
  <c r="Q24"/>
  <c r="Q54"/>
  <c r="Q55" s="1"/>
  <c r="P24"/>
  <c r="P54"/>
  <c r="P55" s="1"/>
  <c r="O24"/>
  <c r="O54"/>
  <c r="O55" s="1"/>
  <c r="N24"/>
  <c r="N54"/>
  <c r="N55" s="1"/>
  <c r="M24"/>
  <c r="M54"/>
  <c r="M55" s="1"/>
  <c r="L24"/>
  <c r="L54"/>
  <c r="L55" s="1"/>
  <c r="K24"/>
  <c r="K54"/>
  <c r="K55" s="1"/>
  <c r="J24"/>
  <c r="J54"/>
  <c r="J55" s="1"/>
  <c r="I24"/>
  <c r="I54"/>
  <c r="I55" s="1"/>
  <c r="H24"/>
  <c r="H54"/>
  <c r="H55" s="1"/>
  <c r="G24"/>
  <c r="G54"/>
  <c r="G55" s="1"/>
  <c r="F24"/>
  <c r="F54"/>
  <c r="F55" s="1"/>
  <c r="E24"/>
  <c r="E54"/>
  <c r="E55" s="1"/>
  <c r="D24"/>
  <c r="D54"/>
  <c r="D55" s="1"/>
  <c r="V21"/>
  <c r="V51"/>
  <c r="V52" s="1"/>
  <c r="U21"/>
  <c r="U51"/>
  <c r="U52" s="1"/>
  <c r="T21"/>
  <c r="T51"/>
  <c r="T52" s="1"/>
  <c r="S21"/>
  <c r="S51"/>
  <c r="S52" s="1"/>
  <c r="R21"/>
  <c r="R51"/>
  <c r="R52" s="1"/>
  <c r="Q21"/>
  <c r="Q51"/>
  <c r="Q52" s="1"/>
  <c r="P21"/>
  <c r="P51"/>
  <c r="P52" s="1"/>
  <c r="O21"/>
  <c r="O51"/>
  <c r="O52" s="1"/>
  <c r="N21"/>
  <c r="N51"/>
  <c r="N52" s="1"/>
  <c r="M21"/>
  <c r="M51"/>
  <c r="M52" s="1"/>
  <c r="L21"/>
  <c r="L51"/>
  <c r="L52" s="1"/>
  <c r="K21"/>
  <c r="K51"/>
  <c r="K52" s="1"/>
  <c r="J21"/>
  <c r="J51"/>
  <c r="J52" s="1"/>
  <c r="I21"/>
  <c r="I51"/>
  <c r="I52" s="1"/>
  <c r="H21"/>
  <c r="H51"/>
  <c r="H52" s="1"/>
  <c r="G21"/>
  <c r="G51"/>
  <c r="G52" s="1"/>
  <c r="F21"/>
  <c r="F51"/>
  <c r="F52" s="1"/>
  <c r="E21"/>
  <c r="E51"/>
  <c r="E52" s="1"/>
  <c r="D21"/>
  <c r="D51"/>
  <c r="D52" s="1"/>
  <c r="V18"/>
  <c r="V48"/>
  <c r="V49" s="1"/>
  <c r="U18"/>
  <c r="U48"/>
  <c r="U49" s="1"/>
  <c r="T18"/>
  <c r="T48"/>
  <c r="T49" s="1"/>
  <c r="S18"/>
  <c r="S48"/>
  <c r="S49" s="1"/>
  <c r="R18"/>
  <c r="R48"/>
  <c r="R49" s="1"/>
  <c r="Q18"/>
  <c r="Q48"/>
  <c r="Q49" s="1"/>
  <c r="P18"/>
  <c r="P48"/>
  <c r="P49" s="1"/>
  <c r="O18"/>
  <c r="O48"/>
  <c r="O49" s="1"/>
  <c r="N18"/>
  <c r="N48"/>
  <c r="N49" s="1"/>
  <c r="M18"/>
  <c r="M48"/>
  <c r="M49" s="1"/>
  <c r="L18"/>
  <c r="L48"/>
  <c r="L49" s="1"/>
  <c r="K18"/>
  <c r="K48"/>
  <c r="K49" s="1"/>
  <c r="J18"/>
  <c r="J48"/>
  <c r="J49" s="1"/>
  <c r="I18"/>
  <c r="I48"/>
  <c r="I49" s="1"/>
  <c r="H18"/>
  <c r="H48"/>
  <c r="H49" s="1"/>
  <c r="G18"/>
  <c r="G48"/>
  <c r="G49" s="1"/>
  <c r="F18"/>
  <c r="F48"/>
  <c r="F49" s="1"/>
  <c r="E18"/>
  <c r="E48"/>
  <c r="E49" s="1"/>
  <c r="D18"/>
  <c r="D48"/>
  <c r="D49" s="1"/>
  <c r="V15"/>
  <c r="V45"/>
  <c r="V46" s="1"/>
  <c r="U15"/>
  <c r="U45"/>
  <c r="U46" s="1"/>
  <c r="T15"/>
  <c r="T45"/>
  <c r="T46" s="1"/>
  <c r="S15"/>
  <c r="S45"/>
  <c r="S46" s="1"/>
  <c r="R15"/>
  <c r="R45"/>
  <c r="R46" s="1"/>
  <c r="Q15"/>
  <c r="Q45"/>
  <c r="Q46" s="1"/>
  <c r="P15"/>
  <c r="P45"/>
  <c r="P46" s="1"/>
  <c r="O15"/>
  <c r="O45"/>
  <c r="O46" s="1"/>
  <c r="N15"/>
  <c r="N45"/>
  <c r="N46" s="1"/>
  <c r="M15"/>
  <c r="M45"/>
  <c r="M46" s="1"/>
  <c r="L15"/>
  <c r="L45"/>
  <c r="L46" s="1"/>
  <c r="K15"/>
  <c r="K45"/>
  <c r="K46" s="1"/>
  <c r="J15"/>
  <c r="J45"/>
  <c r="J46" s="1"/>
  <c r="I15"/>
  <c r="I45"/>
  <c r="I46" s="1"/>
  <c r="H15"/>
  <c r="H45"/>
  <c r="H46" s="1"/>
  <c r="G15"/>
  <c r="G45"/>
  <c r="G46" s="1"/>
  <c r="F15"/>
  <c r="F45"/>
  <c r="F46" s="1"/>
  <c r="E15"/>
  <c r="E45"/>
  <c r="E46" s="1"/>
  <c r="D15"/>
  <c r="D45"/>
  <c r="D46" s="1"/>
  <c r="V12"/>
  <c r="V42"/>
  <c r="V43" s="1"/>
  <c r="U12"/>
  <c r="U42"/>
  <c r="U43" s="1"/>
  <c r="T12"/>
  <c r="T42"/>
  <c r="T43" s="1"/>
  <c r="S12"/>
  <c r="S42"/>
  <c r="S43" s="1"/>
  <c r="R12"/>
  <c r="R42"/>
  <c r="R43" s="1"/>
  <c r="Q12"/>
  <c r="Q42"/>
  <c r="Q43" s="1"/>
  <c r="P12"/>
  <c r="P42"/>
  <c r="P43" s="1"/>
  <c r="O12"/>
  <c r="O42"/>
  <c r="O43" s="1"/>
  <c r="N12"/>
  <c r="N42"/>
  <c r="N43" s="1"/>
  <c r="M12"/>
  <c r="M42"/>
  <c r="M43" s="1"/>
  <c r="L12"/>
  <c r="L42"/>
  <c r="L43" s="1"/>
  <c r="K12"/>
  <c r="K42"/>
  <c r="K43" s="1"/>
  <c r="J12"/>
  <c r="J42"/>
  <c r="J43" s="1"/>
  <c r="I12"/>
  <c r="I42"/>
  <c r="I43" s="1"/>
  <c r="H12"/>
  <c r="H42"/>
  <c r="H43" s="1"/>
  <c r="G12"/>
  <c r="G42"/>
  <c r="G43" s="1"/>
  <c r="F12"/>
  <c r="F42"/>
  <c r="F43" s="1"/>
  <c r="E12"/>
  <c r="E42"/>
  <c r="E43" s="1"/>
  <c r="D12"/>
  <c r="D42"/>
  <c r="D43" s="1"/>
  <c r="G577" i="6"/>
  <c r="F577"/>
  <c r="E577"/>
  <c r="D577"/>
  <c r="C577"/>
  <c r="G576"/>
  <c r="F576"/>
  <c r="E576"/>
  <c r="D576"/>
  <c r="C576"/>
  <c r="G575"/>
  <c r="F575"/>
  <c r="E575"/>
  <c r="D575"/>
  <c r="C575"/>
  <c r="G574"/>
  <c r="F574"/>
  <c r="E574"/>
  <c r="D574"/>
  <c r="C574"/>
  <c r="G573"/>
  <c r="F573"/>
  <c r="E573"/>
  <c r="D573"/>
  <c r="C573"/>
  <c r="G572"/>
  <c r="F572"/>
  <c r="E572"/>
  <c r="D572"/>
  <c r="C572"/>
  <c r="G571"/>
  <c r="F571"/>
  <c r="E571"/>
  <c r="D571"/>
  <c r="C571"/>
  <c r="G570"/>
  <c r="F570"/>
  <c r="E570"/>
  <c r="D570"/>
  <c r="C570"/>
  <c r="G569"/>
  <c r="F569"/>
  <c r="E569"/>
  <c r="D569"/>
  <c r="C569"/>
  <c r="G568"/>
  <c r="F568"/>
  <c r="E568"/>
  <c r="D568"/>
  <c r="C568"/>
  <c r="G567"/>
  <c r="F567"/>
  <c r="E567"/>
  <c r="D567"/>
  <c r="C567"/>
  <c r="G566"/>
  <c r="F566"/>
  <c r="E566"/>
  <c r="D566"/>
  <c r="C566"/>
  <c r="G565"/>
  <c r="F565"/>
  <c r="E565"/>
  <c r="D565"/>
  <c r="C565"/>
  <c r="G564"/>
  <c r="F564"/>
  <c r="E564"/>
  <c r="D564"/>
  <c r="C564"/>
  <c r="G563"/>
  <c r="F563"/>
  <c r="E563"/>
  <c r="D563"/>
  <c r="C563"/>
  <c r="G562"/>
  <c r="F562"/>
  <c r="E562"/>
  <c r="D562"/>
  <c r="C562"/>
  <c r="G561"/>
  <c r="F561"/>
  <c r="E561"/>
  <c r="D561"/>
  <c r="C561"/>
  <c r="G560"/>
  <c r="F560"/>
  <c r="E560"/>
  <c r="D560"/>
  <c r="C560"/>
  <c r="G559"/>
  <c r="F559"/>
  <c r="E559"/>
  <c r="D559"/>
  <c r="C559"/>
  <c r="G558"/>
  <c r="F558"/>
  <c r="E558"/>
  <c r="D558"/>
  <c r="C558"/>
  <c r="G557"/>
  <c r="F557"/>
  <c r="E557"/>
  <c r="D557"/>
  <c r="C557"/>
  <c r="G556"/>
  <c r="F556"/>
  <c r="E556"/>
  <c r="D556"/>
  <c r="C556"/>
  <c r="G555"/>
  <c r="F555"/>
  <c r="E555"/>
  <c r="D555"/>
  <c r="C555"/>
  <c r="G554"/>
  <c r="F554"/>
  <c r="E554"/>
  <c r="D554"/>
  <c r="C554"/>
  <c r="G553"/>
  <c r="F553"/>
  <c r="E553"/>
  <c r="D553"/>
  <c r="C553"/>
  <c r="G552"/>
  <c r="F552"/>
  <c r="E552"/>
  <c r="D552"/>
  <c r="C552"/>
  <c r="G551"/>
  <c r="F551"/>
  <c r="E551"/>
  <c r="D551"/>
  <c r="C551"/>
  <c r="G550"/>
  <c r="F550"/>
  <c r="E550"/>
  <c r="D550"/>
  <c r="C550"/>
  <c r="G549"/>
  <c r="F549"/>
  <c r="E549"/>
  <c r="D549"/>
  <c r="C549"/>
  <c r="G548"/>
  <c r="F548"/>
  <c r="E548"/>
  <c r="D548"/>
  <c r="C548"/>
  <c r="G547"/>
  <c r="F547"/>
  <c r="E547"/>
  <c r="D547"/>
  <c r="C547"/>
  <c r="G546"/>
  <c r="F546"/>
  <c r="E546"/>
  <c r="D546"/>
  <c r="C546"/>
  <c r="G545"/>
  <c r="F545"/>
  <c r="E545"/>
  <c r="D545"/>
  <c r="C545"/>
  <c r="G544"/>
  <c r="F544"/>
  <c r="E544"/>
  <c r="D544"/>
  <c r="C544"/>
  <c r="G543"/>
  <c r="F543"/>
  <c r="E543"/>
  <c r="D543"/>
  <c r="C543"/>
  <c r="G776"/>
  <c r="F776"/>
  <c r="E776"/>
  <c r="D776"/>
  <c r="C776"/>
  <c r="G775"/>
  <c r="F775"/>
  <c r="E775"/>
  <c r="D775"/>
  <c r="C775"/>
  <c r="G774"/>
  <c r="F774"/>
  <c r="E774"/>
  <c r="D774"/>
  <c r="C774"/>
  <c r="G773"/>
  <c r="F773"/>
  <c r="E773"/>
  <c r="D773"/>
  <c r="C773"/>
  <c r="G772"/>
  <c r="F772"/>
  <c r="E772"/>
  <c r="D772"/>
  <c r="C772"/>
  <c r="G771"/>
  <c r="F771"/>
  <c r="E771"/>
  <c r="D771"/>
  <c r="C771"/>
  <c r="G770"/>
  <c r="F770"/>
  <c r="E770"/>
  <c r="D770"/>
  <c r="C770"/>
  <c r="G769"/>
  <c r="F769"/>
  <c r="E769"/>
  <c r="D769"/>
  <c r="C769"/>
  <c r="G768"/>
  <c r="F768"/>
  <c r="E768"/>
  <c r="D768"/>
  <c r="C768"/>
  <c r="G767"/>
  <c r="F767"/>
  <c r="E767"/>
  <c r="D767"/>
  <c r="C767"/>
  <c r="G766"/>
  <c r="F766"/>
  <c r="E766"/>
  <c r="D766"/>
  <c r="C766"/>
  <c r="G765"/>
  <c r="F765"/>
  <c r="E765"/>
  <c r="D765"/>
  <c r="C765"/>
  <c r="G764"/>
  <c r="F764"/>
  <c r="E764"/>
  <c r="D764"/>
  <c r="C764"/>
  <c r="G763"/>
  <c r="F763"/>
  <c r="E763"/>
  <c r="D763"/>
  <c r="C763"/>
  <c r="G762"/>
  <c r="F762"/>
  <c r="E762"/>
  <c r="D762"/>
  <c r="C762"/>
  <c r="G761"/>
  <c r="F761"/>
  <c r="E761"/>
  <c r="D761"/>
  <c r="C761"/>
  <c r="G760"/>
  <c r="F760"/>
  <c r="E760"/>
  <c r="D760"/>
  <c r="C760"/>
  <c r="G759"/>
  <c r="F759"/>
  <c r="E759"/>
  <c r="D759"/>
  <c r="C759"/>
  <c r="G758"/>
  <c r="F758"/>
  <c r="E758"/>
  <c r="D758"/>
  <c r="C758"/>
  <c r="G757"/>
  <c r="F757"/>
  <c r="E757"/>
  <c r="D757"/>
  <c r="C757"/>
  <c r="G756"/>
  <c r="F756"/>
  <c r="E756"/>
  <c r="D756"/>
  <c r="C756"/>
  <c r="G755"/>
  <c r="F755"/>
  <c r="E755"/>
  <c r="D755"/>
  <c r="C755"/>
  <c r="G754"/>
  <c r="F754"/>
  <c r="E754"/>
  <c r="D754"/>
  <c r="C754"/>
  <c r="G753"/>
  <c r="F753"/>
  <c r="E753"/>
  <c r="D753"/>
  <c r="C753"/>
  <c r="G752"/>
  <c r="F752"/>
  <c r="E752"/>
  <c r="D752"/>
  <c r="C752"/>
  <c r="G751"/>
  <c r="F751"/>
  <c r="E751"/>
  <c r="D751"/>
  <c r="C751"/>
  <c r="G750"/>
  <c r="F750"/>
  <c r="E750"/>
  <c r="D750"/>
  <c r="C750"/>
  <c r="G749"/>
  <c r="F749"/>
  <c r="E749"/>
  <c r="D749"/>
  <c r="C749"/>
  <c r="G748"/>
  <c r="F748"/>
  <c r="E748"/>
  <c r="D748"/>
  <c r="C748"/>
  <c r="G747"/>
  <c r="F747"/>
  <c r="E747"/>
  <c r="D747"/>
  <c r="C747"/>
  <c r="G746"/>
  <c r="F746"/>
  <c r="E746"/>
  <c r="D746"/>
  <c r="C746"/>
  <c r="G745"/>
  <c r="F745"/>
  <c r="E745"/>
  <c r="D745"/>
  <c r="C745"/>
  <c r="G744"/>
  <c r="F744"/>
  <c r="E744"/>
  <c r="D744"/>
  <c r="C744"/>
  <c r="G743"/>
  <c r="F743"/>
  <c r="E743"/>
  <c r="D743"/>
  <c r="C743"/>
  <c r="G742"/>
  <c r="F742"/>
  <c r="E742"/>
  <c r="D742"/>
  <c r="C742"/>
  <c r="G741"/>
  <c r="F741"/>
  <c r="E741"/>
  <c r="D741"/>
  <c r="C741"/>
  <c r="G740"/>
  <c r="F740"/>
  <c r="E740"/>
  <c r="D740"/>
  <c r="C740"/>
  <c r="G739"/>
  <c r="F739"/>
  <c r="E739"/>
  <c r="D739"/>
  <c r="C739"/>
  <c r="G738"/>
  <c r="F738"/>
  <c r="E738"/>
  <c r="D738"/>
  <c r="C738"/>
  <c r="G737"/>
  <c r="F737"/>
  <c r="E737"/>
  <c r="D737"/>
  <c r="C737"/>
  <c r="G736"/>
  <c r="F736"/>
  <c r="E736"/>
  <c r="D736"/>
  <c r="C736"/>
  <c r="G735"/>
  <c r="F735"/>
  <c r="E735"/>
  <c r="D735"/>
  <c r="C735"/>
  <c r="G734"/>
  <c r="F734"/>
  <c r="E734"/>
  <c r="D734"/>
  <c r="C734"/>
  <c r="G733"/>
  <c r="F733"/>
  <c r="E733"/>
  <c r="D733"/>
  <c r="C733"/>
  <c r="G732"/>
  <c r="F732"/>
  <c r="E732"/>
  <c r="D732"/>
  <c r="C732"/>
  <c r="G731"/>
  <c r="F731"/>
  <c r="E731"/>
  <c r="D731"/>
  <c r="C731"/>
  <c r="G730"/>
  <c r="F730"/>
  <c r="E730"/>
  <c r="D730"/>
  <c r="C730"/>
  <c r="G729"/>
  <c r="F729"/>
  <c r="E729"/>
  <c r="D729"/>
  <c r="C729"/>
  <c r="G728"/>
  <c r="F728"/>
  <c r="E728"/>
  <c r="D728"/>
  <c r="C728"/>
  <c r="G727"/>
  <c r="F727"/>
  <c r="E727"/>
  <c r="D727"/>
  <c r="C727"/>
  <c r="G726"/>
  <c r="F726"/>
  <c r="E726"/>
  <c r="D726"/>
  <c r="C726"/>
  <c r="G725"/>
  <c r="F725"/>
  <c r="E725"/>
  <c r="D725"/>
  <c r="C725"/>
  <c r="G724"/>
  <c r="F724"/>
  <c r="E724"/>
  <c r="D724"/>
  <c r="C724"/>
  <c r="G723"/>
  <c r="F723"/>
  <c r="E723"/>
  <c r="D723"/>
  <c r="C723"/>
  <c r="G722"/>
  <c r="F722"/>
  <c r="E722"/>
  <c r="D722"/>
  <c r="C722"/>
  <c r="G721"/>
  <c r="F721"/>
  <c r="E721"/>
  <c r="D721"/>
  <c r="C721"/>
  <c r="G720"/>
  <c r="F720"/>
  <c r="E720"/>
  <c r="D720"/>
  <c r="C720"/>
  <c r="G719"/>
  <c r="F719"/>
  <c r="E719"/>
  <c r="D719"/>
  <c r="C719"/>
  <c r="G718"/>
  <c r="F718"/>
  <c r="E718"/>
  <c r="D718"/>
  <c r="C718"/>
  <c r="G717"/>
  <c r="F717"/>
  <c r="E717"/>
  <c r="D717"/>
  <c r="C717"/>
  <c r="G716"/>
  <c r="F716"/>
  <c r="E716"/>
  <c r="D716"/>
  <c r="C716"/>
  <c r="G715"/>
  <c r="F715"/>
  <c r="E715"/>
  <c r="D715"/>
  <c r="C715"/>
  <c r="G714"/>
  <c r="F714"/>
  <c r="E714"/>
  <c r="D714"/>
  <c r="C714"/>
  <c r="G713"/>
  <c r="F713"/>
  <c r="E713"/>
  <c r="D713"/>
  <c r="C713"/>
  <c r="G712"/>
  <c r="F712"/>
  <c r="E712"/>
  <c r="D712"/>
  <c r="C712"/>
  <c r="G711"/>
  <c r="F711"/>
  <c r="E711"/>
  <c r="D711"/>
  <c r="C711"/>
  <c r="G710"/>
  <c r="F710"/>
  <c r="E710"/>
  <c r="D710"/>
  <c r="C710"/>
  <c r="G709"/>
  <c r="F709"/>
  <c r="E709"/>
  <c r="D709"/>
  <c r="C709"/>
  <c r="G708"/>
  <c r="F708"/>
  <c r="E708"/>
  <c r="D708"/>
  <c r="C708"/>
  <c r="G707"/>
  <c r="F707"/>
  <c r="E707"/>
  <c r="D707"/>
  <c r="C707"/>
  <c r="G706"/>
  <c r="F706"/>
  <c r="E706"/>
  <c r="D706"/>
  <c r="C706"/>
  <c r="G705"/>
  <c r="F705"/>
  <c r="E705"/>
  <c r="D705"/>
  <c r="C705"/>
  <c r="G704"/>
  <c r="F704"/>
  <c r="E704"/>
  <c r="D704"/>
  <c r="C704"/>
  <c r="G703"/>
  <c r="F703"/>
  <c r="E703"/>
  <c r="D703"/>
  <c r="C703"/>
  <c r="G702"/>
  <c r="F702"/>
  <c r="E702"/>
  <c r="D702"/>
  <c r="C702"/>
  <c r="G701"/>
  <c r="F701"/>
  <c r="E701"/>
  <c r="D701"/>
  <c r="C701"/>
  <c r="G700"/>
  <c r="F700"/>
  <c r="E700"/>
  <c r="D700"/>
  <c r="C700"/>
  <c r="G699"/>
  <c r="F699"/>
  <c r="E699"/>
  <c r="D699"/>
  <c r="C699"/>
  <c r="G698"/>
  <c r="F698"/>
  <c r="E698"/>
  <c r="D698"/>
  <c r="C698"/>
  <c r="G697"/>
  <c r="F697"/>
  <c r="E697"/>
  <c r="D697"/>
  <c r="C697"/>
  <c r="G696"/>
  <c r="F696"/>
  <c r="E696"/>
  <c r="D696"/>
  <c r="C696"/>
  <c r="G695"/>
  <c r="F695"/>
  <c r="E695"/>
  <c r="D695"/>
  <c r="C695"/>
  <c r="G694"/>
  <c r="F694"/>
  <c r="E694"/>
  <c r="D694"/>
  <c r="C694"/>
  <c r="G693"/>
  <c r="F693"/>
  <c r="E693"/>
  <c r="D693"/>
  <c r="C693"/>
  <c r="G692"/>
  <c r="F692"/>
  <c r="E692"/>
  <c r="D692"/>
  <c r="C692"/>
  <c r="G691"/>
  <c r="F691"/>
  <c r="E691"/>
  <c r="D691"/>
  <c r="C691"/>
  <c r="G690"/>
  <c r="F690"/>
  <c r="E690"/>
  <c r="D690"/>
  <c r="C690"/>
  <c r="G689"/>
  <c r="F689"/>
  <c r="E689"/>
  <c r="D689"/>
  <c r="C689"/>
  <c r="G688"/>
  <c r="F688"/>
  <c r="E688"/>
  <c r="D688"/>
  <c r="C688"/>
  <c r="G687"/>
  <c r="F687"/>
  <c r="E687"/>
  <c r="D687"/>
  <c r="C687"/>
  <c r="G686"/>
  <c r="F686"/>
  <c r="E686"/>
  <c r="D686"/>
  <c r="C686"/>
  <c r="G685"/>
  <c r="F685"/>
  <c r="E685"/>
  <c r="D685"/>
  <c r="C685"/>
  <c r="G684"/>
  <c r="F684"/>
  <c r="E684"/>
  <c r="D684"/>
  <c r="C684"/>
  <c r="G683"/>
  <c r="F683"/>
  <c r="E683"/>
  <c r="D683"/>
  <c r="C683"/>
  <c r="G682"/>
  <c r="F682"/>
  <c r="E682"/>
  <c r="D682"/>
  <c r="C682"/>
  <c r="G681"/>
  <c r="F681"/>
  <c r="E681"/>
  <c r="D681"/>
  <c r="C681"/>
  <c r="G680"/>
  <c r="F680"/>
  <c r="E680"/>
  <c r="D680"/>
  <c r="C680"/>
  <c r="G679"/>
  <c r="F679"/>
  <c r="E679"/>
  <c r="D679"/>
  <c r="C679"/>
  <c r="G678"/>
  <c r="F678"/>
  <c r="E678"/>
  <c r="D678"/>
  <c r="C678"/>
  <c r="G677"/>
  <c r="F677"/>
  <c r="E677"/>
  <c r="D677"/>
  <c r="C677"/>
  <c r="G676"/>
  <c r="F676"/>
  <c r="E676"/>
  <c r="D676"/>
  <c r="C676"/>
  <c r="G675"/>
  <c r="F675"/>
  <c r="E675"/>
  <c r="D675"/>
  <c r="C675"/>
  <c r="G674"/>
  <c r="F674"/>
  <c r="E674"/>
  <c r="D674"/>
  <c r="C674"/>
  <c r="G673"/>
  <c r="F673"/>
  <c r="E673"/>
  <c r="D673"/>
  <c r="C673"/>
  <c r="G672"/>
  <c r="F672"/>
  <c r="E672"/>
  <c r="D672"/>
  <c r="C672"/>
  <c r="G671"/>
  <c r="F671"/>
  <c r="E671"/>
  <c r="D671"/>
  <c r="C671"/>
  <c r="G670"/>
  <c r="F670"/>
  <c r="E670"/>
  <c r="D670"/>
  <c r="C670"/>
  <c r="G669"/>
  <c r="F669"/>
  <c r="E669"/>
  <c r="D669"/>
  <c r="C669"/>
  <c r="G668"/>
  <c r="F668"/>
  <c r="E668"/>
  <c r="D668"/>
  <c r="C668"/>
  <c r="G667"/>
  <c r="F667"/>
  <c r="E667"/>
  <c r="D667"/>
  <c r="C667"/>
  <c r="G666"/>
  <c r="F666"/>
  <c r="E666"/>
  <c r="D666"/>
  <c r="C666"/>
  <c r="G665"/>
  <c r="F665"/>
  <c r="E665"/>
  <c r="D665"/>
  <c r="C665"/>
  <c r="G664"/>
  <c r="F664"/>
  <c r="E664"/>
  <c r="D664"/>
  <c r="C664"/>
  <c r="G663"/>
  <c r="F663"/>
  <c r="E663"/>
  <c r="D663"/>
  <c r="C663"/>
  <c r="G662"/>
  <c r="F662"/>
  <c r="E662"/>
  <c r="D662"/>
  <c r="C662"/>
  <c r="G661"/>
  <c r="F661"/>
  <c r="E661"/>
  <c r="D661"/>
  <c r="C661"/>
  <c r="G660"/>
  <c r="F660"/>
  <c r="E660"/>
  <c r="D660"/>
  <c r="C660"/>
  <c r="G659"/>
  <c r="F659"/>
  <c r="E659"/>
  <c r="D659"/>
  <c r="C659"/>
  <c r="G658"/>
  <c r="F658"/>
  <c r="E658"/>
  <c r="D658"/>
  <c r="C658"/>
  <c r="G657"/>
  <c r="F657"/>
  <c r="E657"/>
  <c r="D657"/>
  <c r="C657"/>
  <c r="G656"/>
  <c r="F656"/>
  <c r="E656"/>
  <c r="D656"/>
  <c r="C656"/>
  <c r="G655"/>
  <c r="F655"/>
  <c r="E655"/>
  <c r="D655"/>
  <c r="C655"/>
  <c r="G654"/>
  <c r="F654"/>
  <c r="E654"/>
  <c r="D654"/>
  <c r="C654"/>
  <c r="G653"/>
  <c r="F653"/>
  <c r="E653"/>
  <c r="D653"/>
  <c r="C653"/>
  <c r="G652"/>
  <c r="F652"/>
  <c r="E652"/>
  <c r="D652"/>
  <c r="C652"/>
  <c r="G651"/>
  <c r="F651"/>
  <c r="E651"/>
  <c r="D651"/>
  <c r="C651"/>
  <c r="G650"/>
  <c r="F650"/>
  <c r="E650"/>
  <c r="D650"/>
  <c r="C650"/>
  <c r="G649"/>
  <c r="F649"/>
  <c r="E649"/>
  <c r="D649"/>
  <c r="C649"/>
  <c r="G648"/>
  <c r="F648"/>
  <c r="E648"/>
  <c r="D648"/>
  <c r="C648"/>
  <c r="G647"/>
  <c r="F647"/>
  <c r="E647"/>
  <c r="D647"/>
  <c r="C647"/>
  <c r="G646"/>
  <c r="F646"/>
  <c r="E646"/>
  <c r="D646"/>
  <c r="C646"/>
  <c r="G645"/>
  <c r="F645"/>
  <c r="E645"/>
  <c r="D645"/>
  <c r="C645"/>
  <c r="G644"/>
  <c r="F644"/>
  <c r="E644"/>
  <c r="D644"/>
  <c r="C644"/>
  <c r="G643"/>
  <c r="F643"/>
  <c r="E643"/>
  <c r="D643"/>
  <c r="C643"/>
  <c r="G642"/>
  <c r="F642"/>
  <c r="E642"/>
  <c r="D642"/>
  <c r="C642"/>
  <c r="G641"/>
  <c r="F641"/>
  <c r="E641"/>
  <c r="D641"/>
  <c r="C641"/>
  <c r="G640"/>
  <c r="F640"/>
  <c r="E640"/>
  <c r="D640"/>
  <c r="C640"/>
  <c r="G639"/>
  <c r="F639"/>
  <c r="E639"/>
  <c r="D639"/>
  <c r="C639"/>
  <c r="G638"/>
  <c r="F638"/>
  <c r="E638"/>
  <c r="D638"/>
  <c r="C638"/>
  <c r="G637"/>
  <c r="F637"/>
  <c r="E637"/>
  <c r="D637"/>
  <c r="C637"/>
  <c r="G636"/>
  <c r="F636"/>
  <c r="E636"/>
  <c r="D636"/>
  <c r="C636"/>
  <c r="G635"/>
  <c r="F635"/>
  <c r="E635"/>
  <c r="D635"/>
  <c r="C635"/>
  <c r="G634"/>
  <c r="F634"/>
  <c r="E634"/>
  <c r="D634"/>
  <c r="C634"/>
  <c r="G633"/>
  <c r="F633"/>
  <c r="E633"/>
  <c r="D633"/>
  <c r="C633"/>
  <c r="G632"/>
  <c r="F632"/>
  <c r="E632"/>
  <c r="D632"/>
  <c r="C632"/>
  <c r="G631"/>
  <c r="F631"/>
  <c r="E631"/>
  <c r="D631"/>
  <c r="C631"/>
  <c r="G630"/>
  <c r="F630"/>
  <c r="E630"/>
  <c r="D630"/>
  <c r="C630"/>
  <c r="G629"/>
  <c r="F629"/>
  <c r="E629"/>
  <c r="D629"/>
  <c r="C629"/>
  <c r="G628"/>
  <c r="F628"/>
  <c r="E628"/>
  <c r="D628"/>
  <c r="C628"/>
  <c r="G627"/>
  <c r="F627"/>
  <c r="E627"/>
  <c r="D627"/>
  <c r="C627"/>
  <c r="G626"/>
  <c r="F626"/>
  <c r="E626"/>
  <c r="D626"/>
  <c r="C626"/>
  <c r="G625"/>
  <c r="F625"/>
  <c r="E625"/>
  <c r="D625"/>
  <c r="C625"/>
  <c r="G624"/>
  <c r="F624"/>
  <c r="E624"/>
  <c r="D624"/>
  <c r="C624"/>
  <c r="G623"/>
  <c r="F623"/>
  <c r="E623"/>
  <c r="D623"/>
  <c r="C623"/>
  <c r="G622"/>
  <c r="F622"/>
  <c r="E622"/>
  <c r="D622"/>
  <c r="C622"/>
  <c r="G621"/>
  <c r="F621"/>
  <c r="E621"/>
  <c r="D621"/>
  <c r="C621"/>
  <c r="G620"/>
  <c r="F620"/>
  <c r="E620"/>
  <c r="D620"/>
  <c r="C620"/>
  <c r="G619"/>
  <c r="F619"/>
  <c r="E619"/>
  <c r="D619"/>
  <c r="C619"/>
  <c r="G618"/>
  <c r="F618"/>
  <c r="E618"/>
  <c r="D618"/>
  <c r="C618"/>
  <c r="G617"/>
  <c r="F617"/>
  <c r="E617"/>
  <c r="D617"/>
  <c r="C617"/>
  <c r="G616"/>
  <c r="F616"/>
  <c r="E616"/>
  <c r="D616"/>
  <c r="C616"/>
  <c r="G615"/>
  <c r="F615"/>
  <c r="E615"/>
  <c r="D615"/>
  <c r="C615"/>
  <c r="G614"/>
  <c r="F614"/>
  <c r="E614"/>
  <c r="D614"/>
  <c r="C614"/>
  <c r="G613"/>
  <c r="F613"/>
  <c r="E613"/>
  <c r="D613"/>
  <c r="C613"/>
  <c r="G612"/>
  <c r="F612"/>
  <c r="E612"/>
  <c r="D612"/>
  <c r="C612"/>
  <c r="G611"/>
  <c r="F611"/>
  <c r="E611"/>
  <c r="D611"/>
  <c r="C611"/>
  <c r="G610"/>
  <c r="F610"/>
  <c r="E610"/>
  <c r="D610"/>
  <c r="C610"/>
  <c r="G609"/>
  <c r="F609"/>
  <c r="E609"/>
  <c r="D609"/>
  <c r="C609"/>
  <c r="G608"/>
  <c r="F608"/>
  <c r="E608"/>
  <c r="D608"/>
  <c r="C608"/>
  <c r="G607"/>
  <c r="F607"/>
  <c r="E607"/>
  <c r="D607"/>
  <c r="C607"/>
  <c r="G606"/>
  <c r="F606"/>
  <c r="E606"/>
  <c r="D606"/>
  <c r="C606"/>
  <c r="G605"/>
  <c r="F605"/>
  <c r="E605"/>
  <c r="D605"/>
  <c r="C605"/>
  <c r="G604"/>
  <c r="F604"/>
  <c r="E604"/>
  <c r="D604"/>
  <c r="C604"/>
  <c r="G603"/>
  <c r="F603"/>
  <c r="E603"/>
  <c r="D603"/>
  <c r="C603"/>
  <c r="G602"/>
  <c r="F602"/>
  <c r="E602"/>
  <c r="D602"/>
  <c r="C602"/>
  <c r="G601"/>
  <c r="F601"/>
  <c r="E601"/>
  <c r="D601"/>
  <c r="C601"/>
  <c r="G600"/>
  <c r="F600"/>
  <c r="E600"/>
  <c r="D600"/>
  <c r="C600"/>
  <c r="G599"/>
  <c r="F599"/>
  <c r="E599"/>
  <c r="D599"/>
  <c r="C599"/>
  <c r="G598"/>
  <c r="F598"/>
  <c r="E598"/>
  <c r="D598"/>
  <c r="C598"/>
  <c r="G597"/>
  <c r="F597"/>
  <c r="E597"/>
  <c r="D597"/>
  <c r="C597"/>
  <c r="G596"/>
  <c r="F596"/>
  <c r="E596"/>
  <c r="D596"/>
  <c r="C596"/>
  <c r="G595"/>
  <c r="F595"/>
  <c r="E595"/>
  <c r="D595"/>
  <c r="C595"/>
  <c r="G594"/>
  <c r="F594"/>
  <c r="E594"/>
  <c r="D594"/>
  <c r="C594"/>
  <c r="G593"/>
  <c r="F593"/>
  <c r="E593"/>
  <c r="D593"/>
  <c r="C593"/>
  <c r="G592"/>
  <c r="F592"/>
  <c r="E592"/>
  <c r="D592"/>
  <c r="C592"/>
  <c r="G591"/>
  <c r="F591"/>
  <c r="E591"/>
  <c r="D591"/>
  <c r="C591"/>
  <c r="G590"/>
  <c r="F590"/>
  <c r="E590"/>
  <c r="D590"/>
  <c r="C590"/>
  <c r="G589"/>
  <c r="F589"/>
  <c r="E589"/>
  <c r="D589"/>
  <c r="C589"/>
  <c r="G588"/>
  <c r="F588"/>
  <c r="E588"/>
  <c r="D588"/>
  <c r="C588"/>
  <c r="G587"/>
  <c r="F587"/>
  <c r="E587"/>
  <c r="D587"/>
  <c r="C587"/>
  <c r="G586"/>
  <c r="F586"/>
  <c r="E586"/>
  <c r="D586"/>
  <c r="C586"/>
  <c r="G585"/>
  <c r="F585"/>
  <c r="E585"/>
  <c r="D585"/>
  <c r="C585"/>
  <c r="G584"/>
  <c r="F584"/>
  <c r="E584"/>
  <c r="D584"/>
  <c r="C584"/>
  <c r="G583"/>
  <c r="F583"/>
  <c r="E583"/>
  <c r="D583"/>
  <c r="C583"/>
  <c r="G582"/>
  <c r="F582"/>
  <c r="E582"/>
  <c r="D582"/>
  <c r="C582"/>
  <c r="G581"/>
  <c r="F581"/>
  <c r="E581"/>
  <c r="D581"/>
  <c r="C581"/>
  <c r="G580"/>
  <c r="F580"/>
  <c r="E580"/>
  <c r="D580"/>
  <c r="C580"/>
  <c r="G579"/>
  <c r="F579"/>
  <c r="E579"/>
  <c r="D579"/>
  <c r="C579"/>
  <c r="G578"/>
  <c r="F578"/>
  <c r="E578"/>
  <c r="D578"/>
  <c r="C578"/>
  <c r="G783"/>
  <c r="F783"/>
  <c r="E783"/>
  <c r="D783"/>
  <c r="C783"/>
  <c r="G782"/>
  <c r="F782"/>
  <c r="E782"/>
  <c r="D782"/>
  <c r="C782"/>
  <c r="G781"/>
  <c r="F781"/>
  <c r="E781"/>
  <c r="D781"/>
  <c r="C781"/>
  <c r="G780"/>
  <c r="F780"/>
  <c r="E780"/>
  <c r="D780"/>
  <c r="C780"/>
  <c r="G779"/>
  <c r="F779"/>
  <c r="E779"/>
  <c r="D779"/>
  <c r="C779"/>
  <c r="G778"/>
  <c r="F778"/>
  <c r="E778"/>
  <c r="D778"/>
  <c r="C778"/>
  <c r="G777"/>
  <c r="F777"/>
  <c r="E777"/>
  <c r="D777"/>
  <c r="C777"/>
  <c r="G1075"/>
  <c r="F1075"/>
  <c r="E1075"/>
  <c r="D1075"/>
  <c r="C1075"/>
  <c r="G1074"/>
  <c r="F1074"/>
  <c r="E1074"/>
  <c r="D1074"/>
  <c r="C1074"/>
  <c r="G1073"/>
  <c r="F1073"/>
  <c r="E1073"/>
  <c r="D1073"/>
  <c r="C1073"/>
  <c r="G1072"/>
  <c r="F1072"/>
  <c r="E1072"/>
  <c r="D1072"/>
  <c r="C1072"/>
  <c r="G1071"/>
  <c r="F1071"/>
  <c r="E1071"/>
  <c r="D1071"/>
  <c r="C1071"/>
  <c r="G1070"/>
  <c r="F1070"/>
  <c r="E1070"/>
  <c r="D1070"/>
  <c r="C1070"/>
  <c r="G1069"/>
  <c r="F1069"/>
  <c r="E1069"/>
  <c r="D1069"/>
  <c r="C1069"/>
  <c r="G1068"/>
  <c r="F1068"/>
  <c r="E1068"/>
  <c r="D1068"/>
  <c r="C1068"/>
  <c r="G1067"/>
  <c r="F1067"/>
  <c r="E1067"/>
  <c r="D1067"/>
  <c r="C1067"/>
  <c r="G1066"/>
  <c r="F1066"/>
  <c r="E1066"/>
  <c r="D1066"/>
  <c r="C1066"/>
  <c r="G1065"/>
  <c r="F1065"/>
  <c r="E1065"/>
  <c r="D1065"/>
  <c r="C1065"/>
  <c r="G1064"/>
  <c r="F1064"/>
  <c r="E1064"/>
  <c r="D1064"/>
  <c r="C1064"/>
  <c r="G1063"/>
  <c r="F1063"/>
  <c r="E1063"/>
  <c r="D1063"/>
  <c r="C1063"/>
  <c r="G1062"/>
  <c r="F1062"/>
  <c r="E1062"/>
  <c r="D1062"/>
  <c r="C1062"/>
  <c r="G1061"/>
  <c r="F1061"/>
  <c r="E1061"/>
  <c r="D1061"/>
  <c r="C1061"/>
  <c r="G1060"/>
  <c r="F1060"/>
  <c r="E1060"/>
  <c r="D1060"/>
  <c r="C1060"/>
  <c r="G1059"/>
  <c r="F1059"/>
  <c r="E1059"/>
  <c r="D1059"/>
  <c r="C1059"/>
  <c r="G1058"/>
  <c r="F1058"/>
  <c r="E1058"/>
  <c r="D1058"/>
  <c r="C1058"/>
  <c r="G1057"/>
  <c r="F1057"/>
  <c r="E1057"/>
  <c r="D1057"/>
  <c r="C1057"/>
  <c r="G1056"/>
  <c r="F1056"/>
  <c r="E1056"/>
  <c r="D1056"/>
  <c r="C1056"/>
  <c r="G1055"/>
  <c r="F1055"/>
  <c r="E1055"/>
  <c r="D1055"/>
  <c r="C1055"/>
  <c r="G1054"/>
  <c r="F1054"/>
  <c r="E1054"/>
  <c r="D1054"/>
  <c r="C1054"/>
  <c r="G1053"/>
  <c r="F1053"/>
  <c r="E1053"/>
  <c r="D1053"/>
  <c r="C1053"/>
  <c r="G1052"/>
  <c r="F1052"/>
  <c r="E1052"/>
  <c r="D1052"/>
  <c r="C1052"/>
  <c r="G1051"/>
  <c r="F1051"/>
  <c r="E1051"/>
  <c r="D1051"/>
  <c r="C1051"/>
  <c r="G1050"/>
  <c r="F1050"/>
  <c r="E1050"/>
  <c r="D1050"/>
  <c r="C1050"/>
  <c r="G1049"/>
  <c r="F1049"/>
  <c r="E1049"/>
  <c r="D1049"/>
  <c r="C1049"/>
  <c r="G1048"/>
  <c r="F1048"/>
  <c r="E1048"/>
  <c r="D1048"/>
  <c r="C1048"/>
  <c r="G1047"/>
  <c r="F1047"/>
  <c r="E1047"/>
  <c r="D1047"/>
  <c r="C1047"/>
  <c r="G1046"/>
  <c r="F1046"/>
  <c r="E1046"/>
  <c r="D1046"/>
  <c r="C1046"/>
  <c r="G1045"/>
  <c r="F1045"/>
  <c r="E1045"/>
  <c r="D1045"/>
  <c r="C1045"/>
  <c r="G1044"/>
  <c r="F1044"/>
  <c r="E1044"/>
  <c r="D1044"/>
  <c r="C1044"/>
  <c r="G1043"/>
  <c r="F1043"/>
  <c r="E1043"/>
  <c r="D1043"/>
  <c r="C1043"/>
  <c r="G1042"/>
  <c r="F1042"/>
  <c r="E1042"/>
  <c r="D1042"/>
  <c r="C1042"/>
  <c r="G1041"/>
  <c r="F1041"/>
  <c r="E1041"/>
  <c r="D1041"/>
  <c r="C1041"/>
  <c r="G1040"/>
  <c r="F1040"/>
  <c r="E1040"/>
  <c r="D1040"/>
  <c r="C1040"/>
  <c r="G1039"/>
  <c r="F1039"/>
  <c r="E1039"/>
  <c r="D1039"/>
  <c r="C1039"/>
  <c r="G1038"/>
  <c r="F1038"/>
  <c r="E1038"/>
  <c r="D1038"/>
  <c r="C1038"/>
  <c r="G1037"/>
  <c r="F1037"/>
  <c r="E1037"/>
  <c r="D1037"/>
  <c r="C1037"/>
  <c r="G1036"/>
  <c r="F1036"/>
  <c r="E1036"/>
  <c r="D1036"/>
  <c r="C1036"/>
  <c r="G1035"/>
  <c r="F1035"/>
  <c r="E1035"/>
  <c r="D1035"/>
  <c r="C1035"/>
  <c r="G1034"/>
  <c r="F1034"/>
  <c r="E1034"/>
  <c r="D1034"/>
  <c r="C1034"/>
  <c r="G1033"/>
  <c r="F1033"/>
  <c r="E1033"/>
  <c r="D1033"/>
  <c r="C1033"/>
  <c r="G1032"/>
  <c r="F1032"/>
  <c r="E1032"/>
  <c r="D1032"/>
  <c r="C1032"/>
  <c r="G1031"/>
  <c r="F1031"/>
  <c r="E1031"/>
  <c r="D1031"/>
  <c r="C1031"/>
  <c r="G1030"/>
  <c r="F1030"/>
  <c r="E1030"/>
  <c r="D1030"/>
  <c r="C1030"/>
  <c r="G1029"/>
  <c r="F1029"/>
  <c r="E1029"/>
  <c r="D1029"/>
  <c r="C1029"/>
  <c r="G1028"/>
  <c r="F1028"/>
  <c r="E1028"/>
  <c r="D1028"/>
  <c r="C1028"/>
  <c r="G1027"/>
  <c r="F1027"/>
  <c r="E1027"/>
  <c r="D1027"/>
  <c r="C1027"/>
  <c r="G1026"/>
  <c r="F1026"/>
  <c r="E1026"/>
  <c r="D1026"/>
  <c r="C1026"/>
  <c r="G1025"/>
  <c r="F1025"/>
  <c r="E1025"/>
  <c r="D1025"/>
  <c r="C1025"/>
  <c r="G1024"/>
  <c r="F1024"/>
  <c r="E1024"/>
  <c r="D1024"/>
  <c r="C1024"/>
  <c r="G1023"/>
  <c r="F1023"/>
  <c r="E1023"/>
  <c r="D1023"/>
  <c r="C1023"/>
  <c r="G1022"/>
  <c r="F1022"/>
  <c r="E1022"/>
  <c r="D1022"/>
  <c r="C1022"/>
  <c r="G1021"/>
  <c r="F1021"/>
  <c r="E1021"/>
  <c r="D1021"/>
  <c r="C1021"/>
  <c r="G1020"/>
  <c r="F1020"/>
  <c r="E1020"/>
  <c r="D1020"/>
  <c r="C1020"/>
  <c r="G1019"/>
  <c r="F1019"/>
  <c r="E1019"/>
  <c r="D1019"/>
  <c r="C1019"/>
  <c r="G1018"/>
  <c r="F1018"/>
  <c r="E1018"/>
  <c r="D1018"/>
  <c r="C1018"/>
  <c r="G1017"/>
  <c r="F1017"/>
  <c r="E1017"/>
  <c r="D1017"/>
  <c r="C1017"/>
  <c r="G1016"/>
  <c r="F1016"/>
  <c r="E1016"/>
  <c r="D1016"/>
  <c r="C1016"/>
  <c r="G1015"/>
  <c r="F1015"/>
  <c r="E1015"/>
  <c r="D1015"/>
  <c r="C1015"/>
  <c r="G1014"/>
  <c r="F1014"/>
  <c r="E1014"/>
  <c r="D1014"/>
  <c r="C1014"/>
  <c r="G1013"/>
  <c r="F1013"/>
  <c r="E1013"/>
  <c r="D1013"/>
  <c r="C1013"/>
  <c r="G1012"/>
  <c r="F1012"/>
  <c r="E1012"/>
  <c r="D1012"/>
  <c r="C1012"/>
  <c r="G1011"/>
  <c r="F1011"/>
  <c r="E1011"/>
  <c r="D1011"/>
  <c r="C1011"/>
  <c r="G1010"/>
  <c r="F1010"/>
  <c r="E1010"/>
  <c r="D1010"/>
  <c r="C1010"/>
  <c r="G1009"/>
  <c r="F1009"/>
  <c r="E1009"/>
  <c r="D1009"/>
  <c r="C1009"/>
  <c r="G1008"/>
  <c r="F1008"/>
  <c r="E1008"/>
  <c r="D1008"/>
  <c r="C1008"/>
  <c r="G1007"/>
  <c r="F1007"/>
  <c r="E1007"/>
  <c r="D1007"/>
  <c r="C1007"/>
  <c r="G1006"/>
  <c r="F1006"/>
  <c r="E1006"/>
  <c r="D1006"/>
  <c r="C1006"/>
  <c r="G1005"/>
  <c r="F1005"/>
  <c r="E1005"/>
  <c r="D1005"/>
  <c r="C1005"/>
  <c r="G1004"/>
  <c r="F1004"/>
  <c r="E1004"/>
  <c r="D1004"/>
  <c r="C1004"/>
  <c r="G1003"/>
  <c r="F1003"/>
  <c r="E1003"/>
  <c r="D1003"/>
  <c r="C1003"/>
  <c r="G1002"/>
  <c r="F1002"/>
  <c r="E1002"/>
  <c r="D1002"/>
  <c r="C1002"/>
  <c r="G1001"/>
  <c r="F1001"/>
  <c r="E1001"/>
  <c r="D1001"/>
  <c r="C1001"/>
  <c r="G1000"/>
  <c r="F1000"/>
  <c r="E1000"/>
  <c r="D1000"/>
  <c r="C1000"/>
  <c r="G999"/>
  <c r="F999"/>
  <c r="E999"/>
  <c r="D999"/>
  <c r="C999"/>
  <c r="G998"/>
  <c r="F998"/>
  <c r="E998"/>
  <c r="D998"/>
  <c r="C998"/>
  <c r="G997"/>
  <c r="F997"/>
  <c r="E997"/>
  <c r="D997"/>
  <c r="C997"/>
  <c r="G996"/>
  <c r="F996"/>
  <c r="E996"/>
  <c r="D996"/>
  <c r="C996"/>
  <c r="G995"/>
  <c r="F995"/>
  <c r="E995"/>
  <c r="D995"/>
  <c r="C995"/>
  <c r="G994"/>
  <c r="F994"/>
  <c r="E994"/>
  <c r="D994"/>
  <c r="C994"/>
  <c r="G993"/>
  <c r="F993"/>
  <c r="E993"/>
  <c r="D993"/>
  <c r="C993"/>
  <c r="G992"/>
  <c r="F992"/>
  <c r="E992"/>
  <c r="D992"/>
  <c r="C992"/>
  <c r="G991"/>
  <c r="F991"/>
  <c r="E991"/>
  <c r="D991"/>
  <c r="C991"/>
  <c r="G990"/>
  <c r="F990"/>
  <c r="E990"/>
  <c r="D990"/>
  <c r="C990"/>
  <c r="G989"/>
  <c r="F989"/>
  <c r="E989"/>
  <c r="D989"/>
  <c r="C989"/>
  <c r="G988"/>
  <c r="F988"/>
  <c r="E988"/>
  <c r="D988"/>
  <c r="C988"/>
  <c r="G987"/>
  <c r="F987"/>
  <c r="E987"/>
  <c r="D987"/>
  <c r="C987"/>
  <c r="G986"/>
  <c r="F986"/>
  <c r="E986"/>
  <c r="D986"/>
  <c r="C986"/>
  <c r="G985"/>
  <c r="F985"/>
  <c r="E985"/>
  <c r="D985"/>
  <c r="C985"/>
  <c r="G984"/>
  <c r="F984"/>
  <c r="E984"/>
  <c r="D984"/>
  <c r="C984"/>
  <c r="G983"/>
  <c r="F983"/>
  <c r="E983"/>
  <c r="D983"/>
  <c r="C983"/>
  <c r="G982"/>
  <c r="F982"/>
  <c r="E982"/>
  <c r="D982"/>
  <c r="C982"/>
  <c r="G981"/>
  <c r="F981"/>
  <c r="E981"/>
  <c r="D981"/>
  <c r="C981"/>
  <c r="G980"/>
  <c r="F980"/>
  <c r="E980"/>
  <c r="D980"/>
  <c r="C980"/>
  <c r="G979"/>
  <c r="F979"/>
  <c r="E979"/>
  <c r="D979"/>
  <c r="C979"/>
  <c r="G978"/>
  <c r="F978"/>
  <c r="E978"/>
  <c r="D978"/>
  <c r="C978"/>
  <c r="G977"/>
  <c r="F977"/>
  <c r="E977"/>
  <c r="D977"/>
  <c r="C977"/>
  <c r="G976"/>
  <c r="F976"/>
  <c r="E976"/>
  <c r="D976"/>
  <c r="C976"/>
  <c r="G975"/>
  <c r="F975"/>
  <c r="E975"/>
  <c r="D975"/>
  <c r="C975"/>
  <c r="G974"/>
  <c r="F974"/>
  <c r="E974"/>
  <c r="D974"/>
  <c r="C974"/>
  <c r="G973"/>
  <c r="F973"/>
  <c r="E973"/>
  <c r="D973"/>
  <c r="C973"/>
  <c r="G972"/>
  <c r="F972"/>
  <c r="E972"/>
  <c r="D972"/>
  <c r="C972"/>
  <c r="G971"/>
  <c r="F971"/>
  <c r="E971"/>
  <c r="D971"/>
  <c r="C971"/>
  <c r="G970"/>
  <c r="F970"/>
  <c r="E970"/>
  <c r="D970"/>
  <c r="C970"/>
  <c r="G969"/>
  <c r="F969"/>
  <c r="E969"/>
  <c r="D969"/>
  <c r="C969"/>
  <c r="G968"/>
  <c r="F968"/>
  <c r="E968"/>
  <c r="D968"/>
  <c r="C968"/>
  <c r="G967"/>
  <c r="F967"/>
  <c r="E967"/>
  <c r="D967"/>
  <c r="C967"/>
  <c r="G966"/>
  <c r="F966"/>
  <c r="E966"/>
  <c r="D966"/>
  <c r="C966"/>
  <c r="G965"/>
  <c r="F965"/>
  <c r="E965"/>
  <c r="D965"/>
  <c r="C965"/>
  <c r="G964"/>
  <c r="F964"/>
  <c r="E964"/>
  <c r="D964"/>
  <c r="C964"/>
  <c r="G963"/>
  <c r="F963"/>
  <c r="E963"/>
  <c r="D963"/>
  <c r="C963"/>
  <c r="G962"/>
  <c r="F962"/>
  <c r="E962"/>
  <c r="D962"/>
  <c r="C962"/>
  <c r="G961"/>
  <c r="F961"/>
  <c r="E961"/>
  <c r="D961"/>
  <c r="C961"/>
  <c r="G960"/>
  <c r="F960"/>
  <c r="E960"/>
  <c r="D960"/>
  <c r="C960"/>
  <c r="G959"/>
  <c r="F959"/>
  <c r="E959"/>
  <c r="D959"/>
  <c r="C959"/>
  <c r="G958"/>
  <c r="F958"/>
  <c r="E958"/>
  <c r="D958"/>
  <c r="C958"/>
  <c r="G957"/>
  <c r="F957"/>
  <c r="E957"/>
  <c r="D957"/>
  <c r="C957"/>
  <c r="G956"/>
  <c r="F956"/>
  <c r="E956"/>
  <c r="D956"/>
  <c r="C956"/>
  <c r="G955"/>
  <c r="F955"/>
  <c r="E955"/>
  <c r="D955"/>
  <c r="C955"/>
  <c r="G954"/>
  <c r="F954"/>
  <c r="E954"/>
  <c r="D954"/>
  <c r="C954"/>
  <c r="G953"/>
  <c r="F953"/>
  <c r="E953"/>
  <c r="D953"/>
  <c r="C953"/>
  <c r="G952"/>
  <c r="F952"/>
  <c r="E952"/>
  <c r="D952"/>
  <c r="C952"/>
  <c r="G951"/>
  <c r="F951"/>
  <c r="E951"/>
  <c r="D951"/>
  <c r="C951"/>
  <c r="G950"/>
  <c r="F950"/>
  <c r="E950"/>
  <c r="D950"/>
  <c r="C950"/>
  <c r="G949"/>
  <c r="F949"/>
  <c r="E949"/>
  <c r="D949"/>
  <c r="C949"/>
  <c r="G948"/>
  <c r="F948"/>
  <c r="E948"/>
  <c r="D948"/>
  <c r="C948"/>
  <c r="G947"/>
  <c r="F947"/>
  <c r="E947"/>
  <c r="D947"/>
  <c r="C947"/>
  <c r="G946"/>
  <c r="F946"/>
  <c r="E946"/>
  <c r="D946"/>
  <c r="C946"/>
  <c r="G945"/>
  <c r="F945"/>
  <c r="E945"/>
  <c r="D945"/>
  <c r="C945"/>
  <c r="G944"/>
  <c r="F944"/>
  <c r="E944"/>
  <c r="D944"/>
  <c r="C944"/>
  <c r="G943"/>
  <c r="F943"/>
  <c r="E943"/>
  <c r="D943"/>
  <c r="C943"/>
  <c r="G942"/>
  <c r="F942"/>
  <c r="E942"/>
  <c r="D942"/>
  <c r="C942"/>
  <c r="G941"/>
  <c r="F941"/>
  <c r="E941"/>
  <c r="D941"/>
  <c r="C941"/>
  <c r="G940"/>
  <c r="F940"/>
  <c r="E940"/>
  <c r="D940"/>
  <c r="C940"/>
  <c r="G939"/>
  <c r="F939"/>
  <c r="E939"/>
  <c r="D939"/>
  <c r="C939"/>
  <c r="G938"/>
  <c r="F938"/>
  <c r="E938"/>
  <c r="D938"/>
  <c r="C938"/>
  <c r="G937"/>
  <c r="F937"/>
  <c r="E937"/>
  <c r="D937"/>
  <c r="C937"/>
  <c r="G936"/>
  <c r="F936"/>
  <c r="E936"/>
  <c r="D936"/>
  <c r="C936"/>
  <c r="G935"/>
  <c r="F935"/>
  <c r="E935"/>
  <c r="D935"/>
  <c r="C935"/>
  <c r="G934"/>
  <c r="F934"/>
  <c r="E934"/>
  <c r="D934"/>
  <c r="C934"/>
  <c r="G933"/>
  <c r="F933"/>
  <c r="E933"/>
  <c r="D933"/>
  <c r="C933"/>
  <c r="G932"/>
  <c r="F932"/>
  <c r="E932"/>
  <c r="D932"/>
  <c r="C932"/>
  <c r="G931"/>
  <c r="F931"/>
  <c r="E931"/>
  <c r="D931"/>
  <c r="C931"/>
  <c r="G930"/>
  <c r="F930"/>
  <c r="E930"/>
  <c r="D930"/>
  <c r="C930"/>
  <c r="G929"/>
  <c r="F929"/>
  <c r="E929"/>
  <c r="D929"/>
  <c r="C929"/>
  <c r="G928"/>
  <c r="F928"/>
  <c r="E928"/>
  <c r="D928"/>
  <c r="C928"/>
  <c r="G927"/>
  <c r="F927"/>
  <c r="E927"/>
  <c r="D927"/>
  <c r="C927"/>
  <c r="G926"/>
  <c r="F926"/>
  <c r="E926"/>
  <c r="D926"/>
  <c r="C926"/>
  <c r="G925"/>
  <c r="F925"/>
  <c r="E925"/>
  <c r="D925"/>
  <c r="C925"/>
  <c r="G924"/>
  <c r="F924"/>
  <c r="E924"/>
  <c r="D924"/>
  <c r="C924"/>
  <c r="G923"/>
  <c r="F923"/>
  <c r="E923"/>
  <c r="D923"/>
  <c r="C923"/>
  <c r="G922"/>
  <c r="F922"/>
  <c r="E922"/>
  <c r="D922"/>
  <c r="C922"/>
  <c r="G921"/>
  <c r="F921"/>
  <c r="E921"/>
  <c r="D921"/>
  <c r="C921"/>
  <c r="G920"/>
  <c r="F920"/>
  <c r="E920"/>
  <c r="D920"/>
  <c r="C920"/>
  <c r="G919"/>
  <c r="F919"/>
  <c r="E919"/>
  <c r="D919"/>
  <c r="C919"/>
  <c r="G918"/>
  <c r="F918"/>
  <c r="E918"/>
  <c r="D918"/>
  <c r="C918"/>
  <c r="G917"/>
  <c r="F917"/>
  <c r="E917"/>
  <c r="D917"/>
  <c r="C917"/>
  <c r="G916"/>
  <c r="F916"/>
  <c r="E916"/>
  <c r="D916"/>
  <c r="C916"/>
  <c r="G915"/>
  <c r="F915"/>
  <c r="E915"/>
  <c r="D915"/>
  <c r="C915"/>
  <c r="G914"/>
  <c r="F914"/>
  <c r="E914"/>
  <c r="D914"/>
  <c r="C914"/>
  <c r="G913"/>
  <c r="F913"/>
  <c r="E913"/>
  <c r="D913"/>
  <c r="C913"/>
  <c r="G912"/>
  <c r="F912"/>
  <c r="E912"/>
  <c r="D912"/>
  <c r="C912"/>
  <c r="G911"/>
  <c r="F911"/>
  <c r="E911"/>
  <c r="D911"/>
  <c r="C911"/>
  <c r="G910"/>
  <c r="F910"/>
  <c r="E910"/>
  <c r="D910"/>
  <c r="C910"/>
  <c r="G909"/>
  <c r="F909"/>
  <c r="E909"/>
  <c r="D909"/>
  <c r="C909"/>
  <c r="G908"/>
  <c r="F908"/>
  <c r="E908"/>
  <c r="D908"/>
  <c r="C908"/>
  <c r="G907"/>
  <c r="F907"/>
  <c r="E907"/>
  <c r="D907"/>
  <c r="C907"/>
  <c r="G906"/>
  <c r="F906"/>
  <c r="E906"/>
  <c r="D906"/>
  <c r="C906"/>
  <c r="G905"/>
  <c r="F905"/>
  <c r="E905"/>
  <c r="D905"/>
  <c r="C905"/>
  <c r="G904"/>
  <c r="F904"/>
  <c r="E904"/>
  <c r="D904"/>
  <c r="C904"/>
  <c r="G903"/>
  <c r="F903"/>
  <c r="E903"/>
  <c r="D903"/>
  <c r="C903"/>
  <c r="G902"/>
  <c r="F902"/>
  <c r="E902"/>
  <c r="D902"/>
  <c r="C902"/>
  <c r="G901"/>
  <c r="F901"/>
  <c r="E901"/>
  <c r="D901"/>
  <c r="C901"/>
  <c r="G900"/>
  <c r="F900"/>
  <c r="E900"/>
  <c r="D900"/>
  <c r="C900"/>
  <c r="G899"/>
  <c r="F899"/>
  <c r="E899"/>
  <c r="D899"/>
  <c r="C899"/>
  <c r="G898"/>
  <c r="F898"/>
  <c r="E898"/>
  <c r="D898"/>
  <c r="C898"/>
  <c r="G897"/>
  <c r="F897"/>
  <c r="E897"/>
  <c r="D897"/>
  <c r="C897"/>
  <c r="G896"/>
  <c r="F896"/>
  <c r="E896"/>
  <c r="D896"/>
  <c r="C896"/>
  <c r="G895"/>
  <c r="F895"/>
  <c r="E895"/>
  <c r="D895"/>
  <c r="C895"/>
  <c r="G894"/>
  <c r="F894"/>
  <c r="E894"/>
  <c r="D894"/>
  <c r="C894"/>
  <c r="G893"/>
  <c r="F893"/>
  <c r="E893"/>
  <c r="D893"/>
  <c r="C893"/>
  <c r="G892"/>
  <c r="F892"/>
  <c r="E892"/>
  <c r="D892"/>
  <c r="C892"/>
  <c r="G891"/>
  <c r="F891"/>
  <c r="E891"/>
  <c r="D891"/>
  <c r="C891"/>
  <c r="G890"/>
  <c r="F890"/>
  <c r="E890"/>
  <c r="D890"/>
  <c r="C890"/>
  <c r="G889"/>
  <c r="F889"/>
  <c r="E889"/>
  <c r="D889"/>
  <c r="C889"/>
  <c r="G888"/>
  <c r="F888"/>
  <c r="E888"/>
  <c r="D888"/>
  <c r="C888"/>
  <c r="G887"/>
  <c r="F887"/>
  <c r="E887"/>
  <c r="D887"/>
  <c r="C887"/>
  <c r="G886"/>
  <c r="F886"/>
  <c r="E886"/>
  <c r="D886"/>
  <c r="C886"/>
  <c r="G885"/>
  <c r="F885"/>
  <c r="E885"/>
  <c r="D885"/>
  <c r="C885"/>
  <c r="G884"/>
  <c r="F884"/>
  <c r="E884"/>
  <c r="D884"/>
  <c r="C884"/>
  <c r="G883"/>
  <c r="F883"/>
  <c r="E883"/>
  <c r="D883"/>
  <c r="C883"/>
  <c r="G882"/>
  <c r="F882"/>
  <c r="E882"/>
  <c r="D882"/>
  <c r="C882"/>
  <c r="G881"/>
  <c r="F881"/>
  <c r="E881"/>
  <c r="D881"/>
  <c r="C881"/>
  <c r="G880"/>
  <c r="F880"/>
  <c r="E880"/>
  <c r="D880"/>
  <c r="C880"/>
  <c r="G879"/>
  <c r="F879"/>
  <c r="E879"/>
  <c r="D879"/>
  <c r="C879"/>
  <c r="G878"/>
  <c r="F878"/>
  <c r="E878"/>
  <c r="D878"/>
  <c r="C878"/>
  <c r="G877"/>
  <c r="F877"/>
  <c r="E877"/>
  <c r="D877"/>
  <c r="C877"/>
  <c r="G876"/>
  <c r="F876"/>
  <c r="E876"/>
  <c r="D876"/>
  <c r="C876"/>
  <c r="G875"/>
  <c r="F875"/>
  <c r="E875"/>
  <c r="D875"/>
  <c r="C875"/>
  <c r="G874"/>
  <c r="F874"/>
  <c r="E874"/>
  <c r="D874"/>
  <c r="C874"/>
  <c r="G873"/>
  <c r="F873"/>
  <c r="E873"/>
  <c r="D873"/>
  <c r="C873"/>
  <c r="G872"/>
  <c r="F872"/>
  <c r="E872"/>
  <c r="D872"/>
  <c r="C872"/>
  <c r="G871"/>
  <c r="F871"/>
  <c r="E871"/>
  <c r="D871"/>
  <c r="C871"/>
  <c r="G870"/>
  <c r="F870"/>
  <c r="E870"/>
  <c r="D870"/>
  <c r="C870"/>
  <c r="G869"/>
  <c r="F869"/>
  <c r="E869"/>
  <c r="D869"/>
  <c r="C869"/>
  <c r="G868"/>
  <c r="F868"/>
  <c r="E868"/>
  <c r="D868"/>
  <c r="C868"/>
  <c r="G867"/>
  <c r="F867"/>
  <c r="E867"/>
  <c r="D867"/>
  <c r="C867"/>
  <c r="G866"/>
  <c r="F866"/>
  <c r="E866"/>
  <c r="D866"/>
  <c r="C866"/>
  <c r="G865"/>
  <c r="F865"/>
  <c r="E865"/>
  <c r="D865"/>
  <c r="C865"/>
  <c r="G864"/>
  <c r="F864"/>
  <c r="E864"/>
  <c r="D864"/>
  <c r="C864"/>
  <c r="G863"/>
  <c r="F863"/>
  <c r="E863"/>
  <c r="D863"/>
  <c r="C863"/>
  <c r="G862"/>
  <c r="F862"/>
  <c r="E862"/>
  <c r="D862"/>
  <c r="C862"/>
  <c r="G861"/>
  <c r="F861"/>
  <c r="E861"/>
  <c r="D861"/>
  <c r="C861"/>
  <c r="G860"/>
  <c r="F860"/>
  <c r="E860"/>
  <c r="D860"/>
  <c r="C860"/>
  <c r="G859"/>
  <c r="F859"/>
  <c r="E859"/>
  <c r="D859"/>
  <c r="C859"/>
  <c r="G858"/>
  <c r="F858"/>
  <c r="E858"/>
  <c r="D858"/>
  <c r="C858"/>
  <c r="G857"/>
  <c r="F857"/>
  <c r="E857"/>
  <c r="D857"/>
  <c r="C857"/>
  <c r="G856"/>
  <c r="F856"/>
  <c r="E856"/>
  <c r="D856"/>
  <c r="C856"/>
  <c r="G855"/>
  <c r="F855"/>
  <c r="E855"/>
  <c r="D855"/>
  <c r="C855"/>
  <c r="G854"/>
  <c r="F854"/>
  <c r="E854"/>
  <c r="D854"/>
  <c r="C854"/>
  <c r="G853"/>
  <c r="F853"/>
  <c r="E853"/>
  <c r="D853"/>
  <c r="C853"/>
  <c r="G852"/>
  <c r="F852"/>
  <c r="E852"/>
  <c r="D852"/>
  <c r="C852"/>
  <c r="G851"/>
  <c r="F851"/>
  <c r="E851"/>
  <c r="D851"/>
  <c r="C851"/>
  <c r="G850"/>
  <c r="F850"/>
  <c r="E850"/>
  <c r="D850"/>
  <c r="C850"/>
  <c r="G849"/>
  <c r="F849"/>
  <c r="E849"/>
  <c r="D849"/>
  <c r="C849"/>
  <c r="G848"/>
  <c r="F848"/>
  <c r="E848"/>
  <c r="D848"/>
  <c r="C848"/>
  <c r="G847"/>
  <c r="F847"/>
  <c r="E847"/>
  <c r="D847"/>
  <c r="C847"/>
  <c r="G846"/>
  <c r="F846"/>
  <c r="E846"/>
  <c r="D846"/>
  <c r="C846"/>
  <c r="G845"/>
  <c r="F845"/>
  <c r="E845"/>
  <c r="D845"/>
  <c r="C845"/>
  <c r="G844"/>
  <c r="F844"/>
  <c r="E844"/>
  <c r="D844"/>
  <c r="C844"/>
  <c r="G843"/>
  <c r="F843"/>
  <c r="E843"/>
  <c r="D843"/>
  <c r="C843"/>
  <c r="G842"/>
  <c r="F842"/>
  <c r="E842"/>
  <c r="D842"/>
  <c r="C842"/>
  <c r="G841"/>
  <c r="F841"/>
  <c r="E841"/>
  <c r="D841"/>
  <c r="C841"/>
  <c r="G840"/>
  <c r="F840"/>
  <c r="E840"/>
  <c r="D840"/>
  <c r="C840"/>
  <c r="G839"/>
  <c r="F839"/>
  <c r="E839"/>
  <c r="D839"/>
  <c r="C839"/>
  <c r="G838"/>
  <c r="F838"/>
  <c r="E838"/>
  <c r="D838"/>
  <c r="C838"/>
  <c r="G837"/>
  <c r="F837"/>
  <c r="E837"/>
  <c r="D837"/>
  <c r="C837"/>
  <c r="G836"/>
  <c r="F836"/>
  <c r="E836"/>
  <c r="D836"/>
  <c r="C836"/>
  <c r="G835"/>
  <c r="F835"/>
  <c r="E835"/>
  <c r="D835"/>
  <c r="C835"/>
  <c r="G834"/>
  <c r="F834"/>
  <c r="E834"/>
  <c r="D834"/>
  <c r="C834"/>
  <c r="G833"/>
  <c r="F833"/>
  <c r="E833"/>
  <c r="D833"/>
  <c r="C833"/>
  <c r="G832"/>
  <c r="F832"/>
  <c r="E832"/>
  <c r="D832"/>
  <c r="C832"/>
  <c r="G831"/>
  <c r="F831"/>
  <c r="E831"/>
  <c r="D831"/>
  <c r="C831"/>
  <c r="G830"/>
  <c r="F830"/>
  <c r="E830"/>
  <c r="D830"/>
  <c r="C830"/>
  <c r="G829"/>
  <c r="F829"/>
  <c r="E829"/>
  <c r="D829"/>
  <c r="C829"/>
  <c r="G828"/>
  <c r="F828"/>
  <c r="E828"/>
  <c r="D828"/>
  <c r="C828"/>
  <c r="G827"/>
  <c r="F827"/>
  <c r="E827"/>
  <c r="D827"/>
  <c r="C827"/>
  <c r="G826"/>
  <c r="F826"/>
  <c r="E826"/>
  <c r="D826"/>
  <c r="C826"/>
  <c r="G825"/>
  <c r="F825"/>
  <c r="E825"/>
  <c r="D825"/>
  <c r="C825"/>
  <c r="G824"/>
  <c r="F824"/>
  <c r="E824"/>
  <c r="D824"/>
  <c r="C824"/>
  <c r="G823"/>
  <c r="F823"/>
  <c r="E823"/>
  <c r="D823"/>
  <c r="C823"/>
  <c r="G822"/>
  <c r="F822"/>
  <c r="E822"/>
  <c r="D822"/>
  <c r="C822"/>
  <c r="G821"/>
  <c r="F821"/>
  <c r="E821"/>
  <c r="D821"/>
  <c r="C821"/>
  <c r="G820"/>
  <c r="F820"/>
  <c r="E820"/>
  <c r="D820"/>
  <c r="C820"/>
  <c r="G819"/>
  <c r="F819"/>
  <c r="E819"/>
  <c r="D819"/>
  <c r="C819"/>
  <c r="G818"/>
  <c r="F818"/>
  <c r="E818"/>
  <c r="D818"/>
  <c r="C818"/>
  <c r="G817"/>
  <c r="F817"/>
  <c r="E817"/>
  <c r="D817"/>
  <c r="C817"/>
  <c r="G816"/>
  <c r="F816"/>
  <c r="E816"/>
  <c r="D816"/>
  <c r="C816"/>
  <c r="G815"/>
  <c r="F815"/>
  <c r="E815"/>
  <c r="D815"/>
  <c r="C815"/>
  <c r="G814"/>
  <c r="F814"/>
  <c r="E814"/>
  <c r="D814"/>
  <c r="C814"/>
  <c r="G813"/>
  <c r="F813"/>
  <c r="E813"/>
  <c r="D813"/>
  <c r="C813"/>
  <c r="G812"/>
  <c r="F812"/>
  <c r="E812"/>
  <c r="D812"/>
  <c r="C812"/>
  <c r="G811"/>
  <c r="F811"/>
  <c r="E811"/>
  <c r="D811"/>
  <c r="C811"/>
  <c r="G810"/>
  <c r="F810"/>
  <c r="E810"/>
  <c r="D810"/>
  <c r="C810"/>
  <c r="G809"/>
  <c r="F809"/>
  <c r="E809"/>
  <c r="D809"/>
  <c r="C809"/>
  <c r="G808"/>
  <c r="F808"/>
  <c r="E808"/>
  <c r="D808"/>
  <c r="C808"/>
  <c r="G807"/>
  <c r="F807"/>
  <c r="E807"/>
  <c r="D807"/>
  <c r="C807"/>
  <c r="G806"/>
  <c r="F806"/>
  <c r="E806"/>
  <c r="D806"/>
  <c r="C806"/>
  <c r="G805"/>
  <c r="F805"/>
  <c r="E805"/>
  <c r="D805"/>
  <c r="C805"/>
  <c r="G804"/>
  <c r="F804"/>
  <c r="E804"/>
  <c r="D804"/>
  <c r="C804"/>
  <c r="G803"/>
  <c r="F803"/>
  <c r="E803"/>
  <c r="D803"/>
  <c r="C803"/>
  <c r="G802"/>
  <c r="F802"/>
  <c r="E802"/>
  <c r="D802"/>
  <c r="C802"/>
  <c r="G801"/>
  <c r="F801"/>
  <c r="E801"/>
  <c r="D801"/>
  <c r="C801"/>
  <c r="G800"/>
  <c r="F800"/>
  <c r="E800"/>
  <c r="D800"/>
  <c r="C800"/>
  <c r="G799"/>
  <c r="F799"/>
  <c r="E799"/>
  <c r="D799"/>
  <c r="C799"/>
  <c r="G798"/>
  <c r="F798"/>
  <c r="E798"/>
  <c r="D798"/>
  <c r="C798"/>
  <c r="G797"/>
  <c r="F797"/>
  <c r="E797"/>
  <c r="D797"/>
  <c r="C797"/>
  <c r="G796"/>
  <c r="F796"/>
  <c r="E796"/>
  <c r="D796"/>
  <c r="C796"/>
  <c r="G795"/>
  <c r="F795"/>
  <c r="E795"/>
  <c r="D795"/>
  <c r="C795"/>
  <c r="G794"/>
  <c r="F794"/>
  <c r="E794"/>
  <c r="D794"/>
  <c r="C794"/>
  <c r="G793"/>
  <c r="F793"/>
  <c r="E793"/>
  <c r="D793"/>
  <c r="C793"/>
  <c r="G792"/>
  <c r="F792"/>
  <c r="E792"/>
  <c r="D792"/>
  <c r="C792"/>
  <c r="G791"/>
  <c r="F791"/>
  <c r="E791"/>
  <c r="D791"/>
  <c r="C791"/>
  <c r="G790"/>
  <c r="F790"/>
  <c r="E790"/>
  <c r="D790"/>
  <c r="C790"/>
  <c r="G789"/>
  <c r="F789"/>
  <c r="E789"/>
  <c r="D789"/>
  <c r="C789"/>
  <c r="G788"/>
  <c r="F788"/>
  <c r="E788"/>
  <c r="D788"/>
  <c r="C788"/>
  <c r="G787"/>
  <c r="F787"/>
  <c r="E787"/>
  <c r="D787"/>
  <c r="C787"/>
  <c r="G786"/>
  <c r="F786"/>
  <c r="E786"/>
  <c r="D786"/>
  <c r="C786"/>
  <c r="G1076"/>
  <c r="F1076"/>
  <c r="E1076"/>
  <c r="D1076"/>
  <c r="C1076"/>
  <c r="N542"/>
  <c r="L542"/>
  <c r="M542"/>
  <c r="I542"/>
  <c r="X542"/>
  <c r="Y542"/>
  <c r="U542"/>
  <c r="S542"/>
  <c r="T542"/>
  <c r="P542"/>
  <c r="S577"/>
  <c r="T577"/>
  <c r="U577"/>
  <c r="Q576"/>
  <c r="X577"/>
  <c r="Y577"/>
  <c r="L577"/>
  <c r="M577"/>
  <c r="N577"/>
  <c r="J576"/>
  <c r="S576"/>
  <c r="T576"/>
  <c r="U576"/>
  <c r="P576"/>
  <c r="X576"/>
  <c r="Y576"/>
  <c r="L576"/>
  <c r="M576"/>
  <c r="N576"/>
  <c r="I576"/>
  <c r="S575"/>
  <c r="T575"/>
  <c r="U575"/>
  <c r="Q574"/>
  <c r="X575"/>
  <c r="Y575"/>
  <c r="L575"/>
  <c r="M575"/>
  <c r="N575"/>
  <c r="J574"/>
  <c r="S574"/>
  <c r="T574"/>
  <c r="U574"/>
  <c r="P574"/>
  <c r="X574"/>
  <c r="Y574"/>
  <c r="L574"/>
  <c r="M574"/>
  <c r="N574"/>
  <c r="I574"/>
  <c r="S573"/>
  <c r="T573"/>
  <c r="U573"/>
  <c r="Q572"/>
  <c r="X573"/>
  <c r="Y573"/>
  <c r="L573"/>
  <c r="M573"/>
  <c r="N573"/>
  <c r="J572"/>
  <c r="S572"/>
  <c r="T572"/>
  <c r="U572"/>
  <c r="P572"/>
  <c r="X572"/>
  <c r="Y572"/>
  <c r="L572"/>
  <c r="M572"/>
  <c r="N572"/>
  <c r="I572"/>
  <c r="S571"/>
  <c r="T571"/>
  <c r="U571"/>
  <c r="Q570"/>
  <c r="X571"/>
  <c r="Y571"/>
  <c r="L571"/>
  <c r="M571"/>
  <c r="N571"/>
  <c r="J570"/>
  <c r="S570"/>
  <c r="T570"/>
  <c r="U570"/>
  <c r="P570"/>
  <c r="X570"/>
  <c r="Y570"/>
  <c r="L570"/>
  <c r="M570"/>
  <c r="N570"/>
  <c r="I570"/>
  <c r="S569"/>
  <c r="T569"/>
  <c r="U569"/>
  <c r="Q568"/>
  <c r="X569"/>
  <c r="Y569"/>
  <c r="L569"/>
  <c r="M569"/>
  <c r="N569"/>
  <c r="J568"/>
  <c r="S568"/>
  <c r="T568"/>
  <c r="U568"/>
  <c r="P568"/>
  <c r="X568"/>
  <c r="Y568"/>
  <c r="L568"/>
  <c r="M568"/>
  <c r="N568"/>
  <c r="I568"/>
  <c r="S567"/>
  <c r="T567"/>
  <c r="U567"/>
  <c r="Q566"/>
  <c r="X567"/>
  <c r="Y567"/>
  <c r="L567"/>
  <c r="M567"/>
  <c r="N567"/>
  <c r="J566"/>
  <c r="S566"/>
  <c r="T566"/>
  <c r="U566"/>
  <c r="P566"/>
  <c r="X566"/>
  <c r="Y566"/>
  <c r="L566"/>
  <c r="M566"/>
  <c r="N566"/>
  <c r="I566"/>
  <c r="S565"/>
  <c r="T565"/>
  <c r="U565"/>
  <c r="Q564"/>
  <c r="X565"/>
  <c r="Y565"/>
  <c r="L565"/>
  <c r="M565"/>
  <c r="N565"/>
  <c r="J564"/>
  <c r="S564"/>
  <c r="T564"/>
  <c r="U564"/>
  <c r="P564"/>
  <c r="X564"/>
  <c r="Y564"/>
  <c r="L564"/>
  <c r="M564"/>
  <c r="N564"/>
  <c r="I564"/>
  <c r="S563"/>
  <c r="T563"/>
  <c r="U563"/>
  <c r="Q562"/>
  <c r="X563"/>
  <c r="Y563"/>
  <c r="L563"/>
  <c r="M563"/>
  <c r="N563"/>
  <c r="J562"/>
  <c r="S562"/>
  <c r="T562"/>
  <c r="U562"/>
  <c r="P562"/>
  <c r="X562"/>
  <c r="Y562"/>
  <c r="L562"/>
  <c r="M562"/>
  <c r="N562"/>
  <c r="I562"/>
  <c r="S561"/>
  <c r="T561"/>
  <c r="U561"/>
  <c r="Q560"/>
  <c r="X561"/>
  <c r="Y561"/>
  <c r="L561"/>
  <c r="M561"/>
  <c r="N561"/>
  <c r="J560"/>
  <c r="S560"/>
  <c r="T560"/>
  <c r="U560"/>
  <c r="P560"/>
  <c r="X560"/>
  <c r="Y560"/>
  <c r="L560"/>
  <c r="M560"/>
  <c r="N560"/>
  <c r="I560"/>
  <c r="S559"/>
  <c r="T559"/>
  <c r="U559"/>
  <c r="Q558"/>
  <c r="X559"/>
  <c r="Y559"/>
  <c r="L559"/>
  <c r="M559"/>
  <c r="N559"/>
  <c r="J558"/>
  <c r="S558"/>
  <c r="T558"/>
  <c r="U558"/>
  <c r="P558"/>
  <c r="X558"/>
  <c r="Y558"/>
  <c r="L558"/>
  <c r="M558"/>
  <c r="N558"/>
  <c r="I558"/>
  <c r="S557"/>
  <c r="T557"/>
  <c r="U557"/>
  <c r="Q556"/>
  <c r="X557"/>
  <c r="Y557"/>
  <c r="L557"/>
  <c r="M557"/>
  <c r="N557"/>
  <c r="J556"/>
  <c r="S556"/>
  <c r="T556"/>
  <c r="U556"/>
  <c r="P556"/>
  <c r="X556"/>
  <c r="Y556"/>
  <c r="L556"/>
  <c r="M556"/>
  <c r="N556"/>
  <c r="I556"/>
  <c r="S555"/>
  <c r="T555"/>
  <c r="U555"/>
  <c r="Q554"/>
  <c r="X555"/>
  <c r="Y555"/>
  <c r="L555"/>
  <c r="M555"/>
  <c r="N555"/>
  <c r="J554"/>
  <c r="S554"/>
  <c r="T554"/>
  <c r="U554"/>
  <c r="P554"/>
  <c r="X554"/>
  <c r="Y554"/>
  <c r="L554"/>
  <c r="M554"/>
  <c r="N554"/>
  <c r="I554"/>
  <c r="S553"/>
  <c r="T553"/>
  <c r="U553"/>
  <c r="Q552"/>
  <c r="X553"/>
  <c r="Y553"/>
  <c r="L553"/>
  <c r="M553"/>
  <c r="N553"/>
  <c r="J552"/>
  <c r="S552"/>
  <c r="T552"/>
  <c r="U552"/>
  <c r="P552"/>
  <c r="X552"/>
  <c r="Y552"/>
  <c r="L552"/>
  <c r="M552"/>
  <c r="N552"/>
  <c r="I552"/>
  <c r="S551"/>
  <c r="T551"/>
  <c r="U551"/>
  <c r="Q550"/>
  <c r="X551"/>
  <c r="Y551"/>
  <c r="L551"/>
  <c r="M551"/>
  <c r="N551"/>
  <c r="J550"/>
  <c r="S550"/>
  <c r="T550"/>
  <c r="U550"/>
  <c r="P550"/>
  <c r="X550"/>
  <c r="Y550"/>
  <c r="L550"/>
  <c r="M550"/>
  <c r="N550"/>
  <c r="I550"/>
  <c r="S549"/>
  <c r="T549"/>
  <c r="U549"/>
  <c r="Q548"/>
  <c r="X549"/>
  <c r="Y549"/>
  <c r="L549"/>
  <c r="M549"/>
  <c r="N549"/>
  <c r="J548"/>
  <c r="S548"/>
  <c r="T548"/>
  <c r="U548"/>
  <c r="P548"/>
  <c r="X548"/>
  <c r="Y548"/>
  <c r="L548"/>
  <c r="M548"/>
  <c r="N548"/>
  <c r="I548"/>
  <c r="S547"/>
  <c r="T547"/>
  <c r="U547"/>
  <c r="Q546"/>
  <c r="X547"/>
  <c r="Y547"/>
  <c r="L547"/>
  <c r="M547"/>
  <c r="N547"/>
  <c r="J546"/>
  <c r="S546"/>
  <c r="T546"/>
  <c r="U546"/>
  <c r="P546"/>
  <c r="X546"/>
  <c r="Y546"/>
  <c r="L546"/>
  <c r="M546"/>
  <c r="N546"/>
  <c r="I546"/>
  <c r="S545"/>
  <c r="T545"/>
  <c r="U545"/>
  <c r="Q544"/>
  <c r="X545"/>
  <c r="Y545"/>
  <c r="L545"/>
  <c r="M545"/>
  <c r="N545"/>
  <c r="J544"/>
  <c r="S544"/>
  <c r="T544"/>
  <c r="U544"/>
  <c r="P544"/>
  <c r="X544"/>
  <c r="Y544"/>
  <c r="L544"/>
  <c r="M544"/>
  <c r="N544"/>
  <c r="I544"/>
  <c r="S543"/>
  <c r="T543"/>
  <c r="U543"/>
  <c r="Q542"/>
  <c r="X543"/>
  <c r="Y543"/>
  <c r="L543"/>
  <c r="M543"/>
  <c r="N543"/>
  <c r="J542"/>
  <c r="S776"/>
  <c r="T776"/>
  <c r="U776"/>
  <c r="P776"/>
  <c r="X776"/>
  <c r="Y776"/>
  <c r="L776"/>
  <c r="M776"/>
  <c r="N776"/>
  <c r="I776"/>
  <c r="S775"/>
  <c r="T775"/>
  <c r="U775"/>
  <c r="Q774"/>
  <c r="X775"/>
  <c r="Y775"/>
  <c r="L775"/>
  <c r="M775"/>
  <c r="N775"/>
  <c r="J774"/>
  <c r="S774"/>
  <c r="T774"/>
  <c r="U774"/>
  <c r="P774"/>
  <c r="X774"/>
  <c r="Y774"/>
  <c r="L774"/>
  <c r="M774"/>
  <c r="N774"/>
  <c r="I774"/>
  <c r="S773"/>
  <c r="T773"/>
  <c r="U773"/>
  <c r="Q772"/>
  <c r="X773"/>
  <c r="Y773"/>
  <c r="L773"/>
  <c r="M773"/>
  <c r="N773"/>
  <c r="J772"/>
  <c r="S772"/>
  <c r="T772"/>
  <c r="U772"/>
  <c r="P772"/>
  <c r="X772"/>
  <c r="Y772"/>
  <c r="L772"/>
  <c r="M772"/>
  <c r="N772"/>
  <c r="I772"/>
  <c r="S771"/>
  <c r="T771"/>
  <c r="U771"/>
  <c r="Q770"/>
  <c r="X771"/>
  <c r="Y771"/>
  <c r="L771"/>
  <c r="M771"/>
  <c r="N771"/>
  <c r="J770"/>
  <c r="S770"/>
  <c r="T770"/>
  <c r="U770"/>
  <c r="P770"/>
  <c r="X770"/>
  <c r="Y770"/>
  <c r="L770"/>
  <c r="M770"/>
  <c r="N770"/>
  <c r="I770"/>
  <c r="S769"/>
  <c r="T769"/>
  <c r="U769"/>
  <c r="Q768"/>
  <c r="X769"/>
  <c r="Y769"/>
  <c r="L769"/>
  <c r="M769"/>
  <c r="N769"/>
  <c r="J768"/>
  <c r="S768"/>
  <c r="T768"/>
  <c r="U768"/>
  <c r="P768"/>
  <c r="X768"/>
  <c r="Y768"/>
  <c r="L768"/>
  <c r="M768"/>
  <c r="N768"/>
  <c r="I768"/>
  <c r="S767"/>
  <c r="T767"/>
  <c r="U767"/>
  <c r="Q766"/>
  <c r="X767"/>
  <c r="Y767"/>
  <c r="L767"/>
  <c r="M767"/>
  <c r="N767"/>
  <c r="J766"/>
  <c r="S766"/>
  <c r="T766"/>
  <c r="U766"/>
  <c r="P766"/>
  <c r="X766"/>
  <c r="Y766"/>
  <c r="L766"/>
  <c r="M766"/>
  <c r="N766"/>
  <c r="I766"/>
  <c r="S765"/>
  <c r="T765"/>
  <c r="U765"/>
  <c r="Q764"/>
  <c r="X765"/>
  <c r="Y765"/>
  <c r="L765"/>
  <c r="M765"/>
  <c r="N765"/>
  <c r="J764"/>
  <c r="S764"/>
  <c r="T764"/>
  <c r="U764"/>
  <c r="P764"/>
  <c r="X764"/>
  <c r="Y764"/>
  <c r="L764"/>
  <c r="M764"/>
  <c r="N764"/>
  <c r="I764"/>
  <c r="S763"/>
  <c r="T763"/>
  <c r="U763"/>
  <c r="Q762"/>
  <c r="X763"/>
  <c r="Y763"/>
  <c r="L763"/>
  <c r="M763"/>
  <c r="N763"/>
  <c r="J762"/>
  <c r="S762"/>
  <c r="T762"/>
  <c r="U762"/>
  <c r="P762"/>
  <c r="X762"/>
  <c r="Y762"/>
  <c r="L762"/>
  <c r="M762"/>
  <c r="N762"/>
  <c r="I762"/>
  <c r="S761"/>
  <c r="T761"/>
  <c r="U761"/>
  <c r="Q760"/>
  <c r="X761"/>
  <c r="Y761"/>
  <c r="L761"/>
  <c r="M761"/>
  <c r="N761"/>
  <c r="J760"/>
  <c r="S760"/>
  <c r="T760"/>
  <c r="U760"/>
  <c r="P760"/>
  <c r="X760"/>
  <c r="Y760"/>
  <c r="L760"/>
  <c r="M760"/>
  <c r="N760"/>
  <c r="I760"/>
  <c r="S759"/>
  <c r="T759"/>
  <c r="U759"/>
  <c r="Q758"/>
  <c r="X759"/>
  <c r="Y759"/>
  <c r="L759"/>
  <c r="M759"/>
  <c r="N759"/>
  <c r="J758"/>
  <c r="S758"/>
  <c r="T758"/>
  <c r="U758"/>
  <c r="P758"/>
  <c r="X758"/>
  <c r="Y758"/>
  <c r="L758"/>
  <c r="M758"/>
  <c r="N758"/>
  <c r="I758"/>
  <c r="S757"/>
  <c r="T757"/>
  <c r="U757"/>
  <c r="Q756"/>
  <c r="X757"/>
  <c r="Y757"/>
  <c r="L757"/>
  <c r="M757"/>
  <c r="N757"/>
  <c r="J756"/>
  <c r="S756"/>
  <c r="T756"/>
  <c r="U756"/>
  <c r="P756"/>
  <c r="X756"/>
  <c r="Y756"/>
  <c r="L756"/>
  <c r="M756"/>
  <c r="N756"/>
  <c r="I756"/>
  <c r="S755"/>
  <c r="T755"/>
  <c r="U755"/>
  <c r="Q754"/>
  <c r="X755"/>
  <c r="Y755"/>
  <c r="L755"/>
  <c r="M755"/>
  <c r="N755"/>
  <c r="J754"/>
  <c r="S754"/>
  <c r="T754"/>
  <c r="U754"/>
  <c r="P754"/>
  <c r="X754"/>
  <c r="Y754"/>
  <c r="L754"/>
  <c r="M754"/>
  <c r="N754"/>
  <c r="I754"/>
  <c r="S753"/>
  <c r="T753"/>
  <c r="U753"/>
  <c r="Q752"/>
  <c r="X753"/>
  <c r="Y753"/>
  <c r="L753"/>
  <c r="M753"/>
  <c r="N753"/>
  <c r="J752"/>
  <c r="S752"/>
  <c r="T752"/>
  <c r="U752"/>
  <c r="P752"/>
  <c r="X752"/>
  <c r="Y752"/>
  <c r="L752"/>
  <c r="M752"/>
  <c r="N752"/>
  <c r="I752"/>
  <c r="S751"/>
  <c r="T751"/>
  <c r="U751"/>
  <c r="Q750"/>
  <c r="X751"/>
  <c r="Y751"/>
  <c r="L751"/>
  <c r="M751"/>
  <c r="N751"/>
  <c r="J750"/>
  <c r="S750"/>
  <c r="T750"/>
  <c r="U750"/>
  <c r="P750"/>
  <c r="X750"/>
  <c r="Y750"/>
  <c r="L750"/>
  <c r="M750"/>
  <c r="N750"/>
  <c r="I750"/>
  <c r="S749"/>
  <c r="T749"/>
  <c r="U749"/>
  <c r="Q748"/>
  <c r="X749"/>
  <c r="Y749"/>
  <c r="L749"/>
  <c r="M749"/>
  <c r="N749"/>
  <c r="J748"/>
  <c r="S748"/>
  <c r="T748"/>
  <c r="U748"/>
  <c r="P748"/>
  <c r="X748"/>
  <c r="Y748"/>
  <c r="L748"/>
  <c r="M748"/>
  <c r="N748"/>
  <c r="I748"/>
  <c r="S747"/>
  <c r="T747"/>
  <c r="U747"/>
  <c r="Q746"/>
  <c r="X747"/>
  <c r="Y747"/>
  <c r="L747"/>
  <c r="M747"/>
  <c r="N747"/>
  <c r="J746"/>
  <c r="S746"/>
  <c r="T746"/>
  <c r="U746"/>
  <c r="P746"/>
  <c r="X746"/>
  <c r="Y746"/>
  <c r="L746"/>
  <c r="M746"/>
  <c r="N746"/>
  <c r="I746"/>
  <c r="S745"/>
  <c r="T745"/>
  <c r="U745"/>
  <c r="Q744"/>
  <c r="X745"/>
  <c r="Y745"/>
  <c r="L745"/>
  <c r="M745"/>
  <c r="N745"/>
  <c r="J744"/>
  <c r="S744"/>
  <c r="T744"/>
  <c r="U744"/>
  <c r="P744"/>
  <c r="X744"/>
  <c r="Y744"/>
  <c r="L744"/>
  <c r="M744"/>
  <c r="N744"/>
  <c r="I744"/>
  <c r="S743"/>
  <c r="T743"/>
  <c r="U743"/>
  <c r="Q742"/>
  <c r="X743"/>
  <c r="Y743"/>
  <c r="L743"/>
  <c r="M743"/>
  <c r="N743"/>
  <c r="J742"/>
  <c r="S742"/>
  <c r="T742"/>
  <c r="U742"/>
  <c r="P742"/>
  <c r="X742"/>
  <c r="Y742"/>
  <c r="L742"/>
  <c r="M742"/>
  <c r="N742"/>
  <c r="I742"/>
  <c r="S741"/>
  <c r="T741"/>
  <c r="U741"/>
  <c r="Q740"/>
  <c r="X741"/>
  <c r="Y741"/>
  <c r="L741"/>
  <c r="M741"/>
  <c r="N741"/>
  <c r="J740"/>
  <c r="S740"/>
  <c r="T740"/>
  <c r="U740"/>
  <c r="P740"/>
  <c r="X740"/>
  <c r="Y740"/>
  <c r="L740"/>
  <c r="M740"/>
  <c r="N740"/>
  <c r="I740"/>
  <c r="S739"/>
  <c r="T739"/>
  <c r="U739"/>
  <c r="Q738"/>
  <c r="X739"/>
  <c r="Y739"/>
  <c r="L739"/>
  <c r="M739"/>
  <c r="N739"/>
  <c r="J738"/>
  <c r="S738"/>
  <c r="T738"/>
  <c r="U738"/>
  <c r="P738"/>
  <c r="X738"/>
  <c r="Y738"/>
  <c r="L738"/>
  <c r="M738"/>
  <c r="N738"/>
  <c r="I738"/>
  <c r="S737"/>
  <c r="T737"/>
  <c r="U737"/>
  <c r="Q736"/>
  <c r="X737"/>
  <c r="Y737"/>
  <c r="L737"/>
  <c r="M737"/>
  <c r="N737"/>
  <c r="J736"/>
  <c r="S736"/>
  <c r="T736"/>
  <c r="U736"/>
  <c r="P736"/>
  <c r="X736"/>
  <c r="Y736"/>
  <c r="L736"/>
  <c r="M736"/>
  <c r="N736"/>
  <c r="I736"/>
  <c r="S735"/>
  <c r="T735"/>
  <c r="U735"/>
  <c r="Q734"/>
  <c r="X735"/>
  <c r="Y735"/>
  <c r="L735"/>
  <c r="M735"/>
  <c r="N735"/>
  <c r="J734"/>
  <c r="S734"/>
  <c r="T734"/>
  <c r="U734"/>
  <c r="P734"/>
  <c r="X734"/>
  <c r="Y734"/>
  <c r="L734"/>
  <c r="M734"/>
  <c r="N734"/>
  <c r="I734"/>
  <c r="S733"/>
  <c r="T733"/>
  <c r="U733"/>
  <c r="Q732"/>
  <c r="X733"/>
  <c r="Y733"/>
  <c r="L733"/>
  <c r="M733"/>
  <c r="N733"/>
  <c r="J732"/>
  <c r="S732"/>
  <c r="T732"/>
  <c r="U732"/>
  <c r="P732"/>
  <c r="X732"/>
  <c r="Y732"/>
  <c r="L732"/>
  <c r="M732"/>
  <c r="N732"/>
  <c r="I732"/>
  <c r="S731"/>
  <c r="T731"/>
  <c r="U731"/>
  <c r="Q730"/>
  <c r="X731"/>
  <c r="Y731"/>
  <c r="L731"/>
  <c r="M731"/>
  <c r="N731"/>
  <c r="J730"/>
  <c r="S730"/>
  <c r="T730"/>
  <c r="U730"/>
  <c r="P730"/>
  <c r="X730"/>
  <c r="Y730"/>
  <c r="L730"/>
  <c r="M730"/>
  <c r="N730"/>
  <c r="I730"/>
  <c r="S729"/>
  <c r="T729"/>
  <c r="U729"/>
  <c r="Q728"/>
  <c r="X729"/>
  <c r="Y729"/>
  <c r="L729"/>
  <c r="M729"/>
  <c r="N729"/>
  <c r="J728"/>
  <c r="S728"/>
  <c r="T728"/>
  <c r="U728"/>
  <c r="P728"/>
  <c r="X728"/>
  <c r="Y728"/>
  <c r="L728"/>
  <c r="M728"/>
  <c r="N728"/>
  <c r="I728"/>
  <c r="S727"/>
  <c r="T727"/>
  <c r="U727"/>
  <c r="Q726"/>
  <c r="X727"/>
  <c r="Y727"/>
  <c r="L727"/>
  <c r="M727"/>
  <c r="N727"/>
  <c r="J726"/>
  <c r="S726"/>
  <c r="T726"/>
  <c r="U726"/>
  <c r="P726"/>
  <c r="X726"/>
  <c r="Y726"/>
  <c r="L726"/>
  <c r="M726"/>
  <c r="N726"/>
  <c r="I726"/>
  <c r="S725"/>
  <c r="T725"/>
  <c r="U725"/>
  <c r="Q724"/>
  <c r="X725"/>
  <c r="Y725"/>
  <c r="L725"/>
  <c r="M725"/>
  <c r="N725"/>
  <c r="J724"/>
  <c r="S724"/>
  <c r="T724"/>
  <c r="U724"/>
  <c r="P724"/>
  <c r="X724"/>
  <c r="Y724"/>
  <c r="L724"/>
  <c r="M724"/>
  <c r="N724"/>
  <c r="I724"/>
  <c r="S723"/>
  <c r="T723"/>
  <c r="U723"/>
  <c r="Q722"/>
  <c r="X723"/>
  <c r="Y723"/>
  <c r="L723"/>
  <c r="M723"/>
  <c r="N723"/>
  <c r="J722"/>
  <c r="S722"/>
  <c r="T722"/>
  <c r="U722"/>
  <c r="P722"/>
  <c r="X722"/>
  <c r="Y722"/>
  <c r="L722"/>
  <c r="M722"/>
  <c r="N722"/>
  <c r="I722"/>
  <c r="S721"/>
  <c r="T721"/>
  <c r="U721"/>
  <c r="Q720"/>
  <c r="X721"/>
  <c r="Y721"/>
  <c r="L721"/>
  <c r="M721"/>
  <c r="N721"/>
  <c r="J720"/>
  <c r="S720"/>
  <c r="T720"/>
  <c r="U720"/>
  <c r="P720"/>
  <c r="X720"/>
  <c r="Y720"/>
  <c r="L720"/>
  <c r="M720"/>
  <c r="N720"/>
  <c r="I720"/>
  <c r="S719"/>
  <c r="T719"/>
  <c r="U719"/>
  <c r="Q718"/>
  <c r="X719"/>
  <c r="Y719"/>
  <c r="L719"/>
  <c r="M719"/>
  <c r="N719"/>
  <c r="J718"/>
  <c r="S718"/>
  <c r="T718"/>
  <c r="U718"/>
  <c r="P718"/>
  <c r="X718"/>
  <c r="Y718"/>
  <c r="L718"/>
  <c r="M718"/>
  <c r="N718"/>
  <c r="I718"/>
  <c r="S717"/>
  <c r="T717"/>
  <c r="U717"/>
  <c r="Q716"/>
  <c r="X717"/>
  <c r="Y717"/>
  <c r="L717"/>
  <c r="M717"/>
  <c r="N717"/>
  <c r="J716"/>
  <c r="S716"/>
  <c r="T716"/>
  <c r="U716"/>
  <c r="P716"/>
  <c r="X716"/>
  <c r="Y716"/>
  <c r="L716"/>
  <c r="M716"/>
  <c r="N716"/>
  <c r="I716"/>
  <c r="S715"/>
  <c r="T715"/>
  <c r="U715"/>
  <c r="Q714"/>
  <c r="X715"/>
  <c r="Y715"/>
  <c r="L715"/>
  <c r="M715"/>
  <c r="N715"/>
  <c r="J714"/>
  <c r="S714"/>
  <c r="T714"/>
  <c r="U714"/>
  <c r="P714"/>
  <c r="X714"/>
  <c r="Y714"/>
  <c r="L714"/>
  <c r="M714"/>
  <c r="N714"/>
  <c r="I714"/>
  <c r="S713"/>
  <c r="T713"/>
  <c r="U713"/>
  <c r="Q712"/>
  <c r="X713"/>
  <c r="Y713"/>
  <c r="L713"/>
  <c r="M713"/>
  <c r="N713"/>
  <c r="J712"/>
  <c r="S712"/>
  <c r="T712"/>
  <c r="U712"/>
  <c r="P712"/>
  <c r="X712"/>
  <c r="Y712"/>
  <c r="L712"/>
  <c r="M712"/>
  <c r="N712"/>
  <c r="I712"/>
  <c r="S711"/>
  <c r="T711"/>
  <c r="U711"/>
  <c r="Q710"/>
  <c r="X711"/>
  <c r="Y711"/>
  <c r="L711"/>
  <c r="M711"/>
  <c r="N711"/>
  <c r="J710"/>
  <c r="S710"/>
  <c r="T710"/>
  <c r="U710"/>
  <c r="P710"/>
  <c r="X710"/>
  <c r="Y710"/>
  <c r="L710"/>
  <c r="M710"/>
  <c r="N710"/>
  <c r="I710"/>
  <c r="S709"/>
  <c r="T709"/>
  <c r="U709"/>
  <c r="Q708"/>
  <c r="X709"/>
  <c r="Y709"/>
  <c r="L709"/>
  <c r="M709"/>
  <c r="N709"/>
  <c r="J708"/>
  <c r="S708"/>
  <c r="T708"/>
  <c r="U708"/>
  <c r="P708"/>
  <c r="X708"/>
  <c r="Y708"/>
  <c r="L708"/>
  <c r="M708"/>
  <c r="N708"/>
  <c r="I708"/>
  <c r="S707"/>
  <c r="T707"/>
  <c r="U707"/>
  <c r="Q706"/>
  <c r="X707"/>
  <c r="Y707"/>
  <c r="L707"/>
  <c r="M707"/>
  <c r="N707"/>
  <c r="J706"/>
  <c r="S706"/>
  <c r="T706"/>
  <c r="U706"/>
  <c r="P706"/>
  <c r="X706"/>
  <c r="Y706"/>
  <c r="L706"/>
  <c r="M706"/>
  <c r="N706"/>
  <c r="I706"/>
  <c r="S705"/>
  <c r="T705"/>
  <c r="U705"/>
  <c r="Q704"/>
  <c r="X705"/>
  <c r="Y705"/>
  <c r="L705"/>
  <c r="M705"/>
  <c r="N705"/>
  <c r="J704"/>
  <c r="S704"/>
  <c r="T704"/>
  <c r="U704"/>
  <c r="P704"/>
  <c r="X704"/>
  <c r="Y704"/>
  <c r="L704"/>
  <c r="M704"/>
  <c r="N704"/>
  <c r="I704"/>
  <c r="S703"/>
  <c r="T703"/>
  <c r="U703"/>
  <c r="Q702"/>
  <c r="X703"/>
  <c r="Y703"/>
  <c r="L703"/>
  <c r="M703"/>
  <c r="N703"/>
  <c r="J702"/>
  <c r="S702"/>
  <c r="T702"/>
  <c r="U702"/>
  <c r="P702"/>
  <c r="X702"/>
  <c r="Y702"/>
  <c r="L702"/>
  <c r="M702"/>
  <c r="N702"/>
  <c r="I702"/>
  <c r="S701"/>
  <c r="T701"/>
  <c r="U701"/>
  <c r="Q700"/>
  <c r="X701"/>
  <c r="Y701"/>
  <c r="L701"/>
  <c r="M701"/>
  <c r="N701"/>
  <c r="J700"/>
  <c r="S700"/>
  <c r="T700"/>
  <c r="U700"/>
  <c r="P700"/>
  <c r="X700"/>
  <c r="Y700"/>
  <c r="L700"/>
  <c r="M700"/>
  <c r="N700"/>
  <c r="I700"/>
  <c r="S699"/>
  <c r="T699"/>
  <c r="U699"/>
  <c r="Q698"/>
  <c r="X699"/>
  <c r="Y699"/>
  <c r="L699"/>
  <c r="M699"/>
  <c r="N699"/>
  <c r="J698"/>
  <c r="S698"/>
  <c r="T698"/>
  <c r="U698"/>
  <c r="P698"/>
  <c r="X698"/>
  <c r="Y698"/>
  <c r="L698"/>
  <c r="M698"/>
  <c r="N698"/>
  <c r="I698"/>
  <c r="S697"/>
  <c r="T697"/>
  <c r="U697"/>
  <c r="Q696"/>
  <c r="X697"/>
  <c r="Y697"/>
  <c r="L697"/>
  <c r="M697"/>
  <c r="N697"/>
  <c r="J696"/>
  <c r="S696"/>
  <c r="T696"/>
  <c r="U696"/>
  <c r="P696"/>
  <c r="X696"/>
  <c r="Y696"/>
  <c r="L696"/>
  <c r="M696"/>
  <c r="N696"/>
  <c r="I696"/>
  <c r="S695"/>
  <c r="T695"/>
  <c r="U695"/>
  <c r="Q694"/>
  <c r="X695"/>
  <c r="Y695"/>
  <c r="L695"/>
  <c r="M695"/>
  <c r="N695"/>
  <c r="J694"/>
  <c r="S694"/>
  <c r="T694"/>
  <c r="U694"/>
  <c r="P694"/>
  <c r="X694"/>
  <c r="Y694"/>
  <c r="L694"/>
  <c r="M694"/>
  <c r="N694"/>
  <c r="I694"/>
  <c r="S693"/>
  <c r="T693"/>
  <c r="U693"/>
  <c r="Q692"/>
  <c r="X693"/>
  <c r="Y693"/>
  <c r="L693"/>
  <c r="M693"/>
  <c r="N693"/>
  <c r="J692"/>
  <c r="S692"/>
  <c r="T692"/>
  <c r="U692"/>
  <c r="P692"/>
  <c r="X692"/>
  <c r="Y692"/>
  <c r="L692"/>
  <c r="M692"/>
  <c r="N692"/>
  <c r="I692"/>
  <c r="S691"/>
  <c r="T691"/>
  <c r="U691"/>
  <c r="Q690"/>
  <c r="X691"/>
  <c r="Y691"/>
  <c r="L691"/>
  <c r="M691"/>
  <c r="N691"/>
  <c r="J690"/>
  <c r="S690"/>
  <c r="T690"/>
  <c r="U690"/>
  <c r="P690"/>
  <c r="X690"/>
  <c r="Y690"/>
  <c r="L690"/>
  <c r="M690"/>
  <c r="N690"/>
  <c r="I690"/>
  <c r="S689"/>
  <c r="T689"/>
  <c r="U689"/>
  <c r="Q688"/>
  <c r="X689"/>
  <c r="Y689"/>
  <c r="L689"/>
  <c r="M689"/>
  <c r="N689"/>
  <c r="J688"/>
  <c r="S688"/>
  <c r="T688"/>
  <c r="U688"/>
  <c r="P688"/>
  <c r="X688"/>
  <c r="Y688"/>
  <c r="L688"/>
  <c r="M688"/>
  <c r="N688"/>
  <c r="I688"/>
  <c r="S687"/>
  <c r="T687"/>
  <c r="U687"/>
  <c r="Q686"/>
  <c r="X687"/>
  <c r="Y687"/>
  <c r="L687"/>
  <c r="M687"/>
  <c r="N687"/>
  <c r="J686"/>
  <c r="S686"/>
  <c r="T686"/>
  <c r="U686"/>
  <c r="P686"/>
  <c r="X686"/>
  <c r="Y686"/>
  <c r="L686"/>
  <c r="M686"/>
  <c r="N686"/>
  <c r="I686"/>
  <c r="S685"/>
  <c r="T685"/>
  <c r="U685"/>
  <c r="Q684"/>
  <c r="X685"/>
  <c r="Y685"/>
  <c r="L685"/>
  <c r="M685"/>
  <c r="N685"/>
  <c r="J684"/>
  <c r="S684"/>
  <c r="T684"/>
  <c r="U684"/>
  <c r="P684"/>
  <c r="X684"/>
  <c r="Y684"/>
  <c r="L684"/>
  <c r="M684"/>
  <c r="N684"/>
  <c r="I684"/>
  <c r="S683"/>
  <c r="T683"/>
  <c r="U683"/>
  <c r="Q682"/>
  <c r="X683"/>
  <c r="Y683"/>
  <c r="L683"/>
  <c r="M683"/>
  <c r="N683"/>
  <c r="J682"/>
  <c r="S682"/>
  <c r="T682"/>
  <c r="U682"/>
  <c r="P682"/>
  <c r="X682"/>
  <c r="Y682"/>
  <c r="L682"/>
  <c r="M682"/>
  <c r="N682"/>
  <c r="I682"/>
  <c r="S681"/>
  <c r="T681"/>
  <c r="U681"/>
  <c r="Q680"/>
  <c r="X681"/>
  <c r="Y681"/>
  <c r="L681"/>
  <c r="M681"/>
  <c r="N681"/>
  <c r="J680"/>
  <c r="S680"/>
  <c r="T680"/>
  <c r="U680"/>
  <c r="P680"/>
  <c r="X680"/>
  <c r="Y680"/>
  <c r="L680"/>
  <c r="M680"/>
  <c r="N680"/>
  <c r="I680"/>
  <c r="S679"/>
  <c r="T679"/>
  <c r="U679"/>
  <c r="Q678"/>
  <c r="X679"/>
  <c r="Y679"/>
  <c r="L679"/>
  <c r="M679"/>
  <c r="N679"/>
  <c r="J678"/>
  <c r="S678"/>
  <c r="T678"/>
  <c r="U678"/>
  <c r="P678"/>
  <c r="X678"/>
  <c r="Y678"/>
  <c r="L678"/>
  <c r="M678"/>
  <c r="N678"/>
  <c r="I678"/>
  <c r="S677"/>
  <c r="T677"/>
  <c r="U677"/>
  <c r="Q676"/>
  <c r="X677"/>
  <c r="Y677"/>
  <c r="L677"/>
  <c r="M677"/>
  <c r="N677"/>
  <c r="J676"/>
  <c r="S676"/>
  <c r="T676"/>
  <c r="U676"/>
  <c r="P676"/>
  <c r="X676"/>
  <c r="Y676"/>
  <c r="L676"/>
  <c r="M676"/>
  <c r="N676"/>
  <c r="I676"/>
  <c r="S675"/>
  <c r="T675"/>
  <c r="U675"/>
  <c r="Q674"/>
  <c r="X675"/>
  <c r="Y675"/>
  <c r="L675"/>
  <c r="M675"/>
  <c r="N675"/>
  <c r="J674"/>
  <c r="S674"/>
  <c r="T674"/>
  <c r="U674"/>
  <c r="P674"/>
  <c r="X674"/>
  <c r="Y674"/>
  <c r="L674"/>
  <c r="M674"/>
  <c r="N674"/>
  <c r="I674"/>
  <c r="S673"/>
  <c r="T673"/>
  <c r="U673"/>
  <c r="Q672"/>
  <c r="X673"/>
  <c r="Y673"/>
  <c r="L673"/>
  <c r="M673"/>
  <c r="N673"/>
  <c r="J672"/>
  <c r="S672"/>
  <c r="T672"/>
  <c r="U672"/>
  <c r="P672"/>
  <c r="X672"/>
  <c r="Y672"/>
  <c r="L672"/>
  <c r="M672"/>
  <c r="N672"/>
  <c r="I672"/>
  <c r="S671"/>
  <c r="T671"/>
  <c r="U671"/>
  <c r="Q670"/>
  <c r="X671"/>
  <c r="Y671"/>
  <c r="L671"/>
  <c r="M671"/>
  <c r="N671"/>
  <c r="J670"/>
  <c r="S670"/>
  <c r="T670"/>
  <c r="U670"/>
  <c r="P670"/>
  <c r="X670"/>
  <c r="Y670"/>
  <c r="L670"/>
  <c r="M670"/>
  <c r="N670"/>
  <c r="I670"/>
  <c r="S669"/>
  <c r="T669"/>
  <c r="U669"/>
  <c r="Q668"/>
  <c r="X669"/>
  <c r="Y669"/>
  <c r="L669"/>
  <c r="M669"/>
  <c r="N669"/>
  <c r="J668"/>
  <c r="S668"/>
  <c r="T668"/>
  <c r="U668"/>
  <c r="P668"/>
  <c r="X668"/>
  <c r="Y668"/>
  <c r="L668"/>
  <c r="M668"/>
  <c r="N668"/>
  <c r="I668"/>
  <c r="S667"/>
  <c r="T667"/>
  <c r="U667"/>
  <c r="Q666"/>
  <c r="X667"/>
  <c r="Y667"/>
  <c r="L667"/>
  <c r="M667"/>
  <c r="N667"/>
  <c r="J666"/>
  <c r="S666"/>
  <c r="T666"/>
  <c r="U666"/>
  <c r="P666"/>
  <c r="X666"/>
  <c r="Y666"/>
  <c r="L666"/>
  <c r="M666"/>
  <c r="N666"/>
  <c r="I666"/>
  <c r="S665"/>
  <c r="T665"/>
  <c r="U665"/>
  <c r="Q664"/>
  <c r="X665"/>
  <c r="Y665"/>
  <c r="L665"/>
  <c r="M665"/>
  <c r="N665"/>
  <c r="J664"/>
  <c r="S664"/>
  <c r="T664"/>
  <c r="U664"/>
  <c r="P664"/>
  <c r="X664"/>
  <c r="Y664"/>
  <c r="L664"/>
  <c r="M664"/>
  <c r="N664"/>
  <c r="I664"/>
  <c r="S663"/>
  <c r="T663"/>
  <c r="U663"/>
  <c r="Q662"/>
  <c r="X663"/>
  <c r="Y663"/>
  <c r="L663"/>
  <c r="M663"/>
  <c r="N663"/>
  <c r="J662"/>
  <c r="S662"/>
  <c r="T662"/>
  <c r="U662"/>
  <c r="P662"/>
  <c r="X662"/>
  <c r="Y662"/>
  <c r="L662"/>
  <c r="M662"/>
  <c r="N662"/>
  <c r="I662"/>
  <c r="S661"/>
  <c r="T661"/>
  <c r="U661"/>
  <c r="Q660"/>
  <c r="X661"/>
  <c r="Y661"/>
  <c r="L661"/>
  <c r="M661"/>
  <c r="N661"/>
  <c r="J660"/>
  <c r="S660"/>
  <c r="T660"/>
  <c r="U660"/>
  <c r="P660"/>
  <c r="X660"/>
  <c r="Y660"/>
  <c r="L660"/>
  <c r="M660"/>
  <c r="N660"/>
  <c r="I660"/>
  <c r="S659"/>
  <c r="T659"/>
  <c r="U659"/>
  <c r="Q658"/>
  <c r="X659"/>
  <c r="Y659"/>
  <c r="L659"/>
  <c r="M659"/>
  <c r="N659"/>
  <c r="J658"/>
  <c r="S658"/>
  <c r="T658"/>
  <c r="U658"/>
  <c r="P658"/>
  <c r="X658"/>
  <c r="Y658"/>
  <c r="L658"/>
  <c r="M658"/>
  <c r="N658"/>
  <c r="I658"/>
  <c r="S657"/>
  <c r="T657"/>
  <c r="U657"/>
  <c r="Q656"/>
  <c r="X657"/>
  <c r="Y657"/>
  <c r="L657"/>
  <c r="M657"/>
  <c r="N657"/>
  <c r="J656"/>
  <c r="S656"/>
  <c r="T656"/>
  <c r="U656"/>
  <c r="P656"/>
  <c r="X656"/>
  <c r="Y656"/>
  <c r="L656"/>
  <c r="M656"/>
  <c r="N656"/>
  <c r="I656"/>
  <c r="S655"/>
  <c r="T655"/>
  <c r="U655"/>
  <c r="Q654"/>
  <c r="X655"/>
  <c r="Y655"/>
  <c r="L655"/>
  <c r="M655"/>
  <c r="N655"/>
  <c r="J654"/>
  <c r="S654"/>
  <c r="T654"/>
  <c r="U654"/>
  <c r="P654"/>
  <c r="X654"/>
  <c r="Y654"/>
  <c r="L654"/>
  <c r="M654"/>
  <c r="N654"/>
  <c r="I654"/>
  <c r="S653"/>
  <c r="T653"/>
  <c r="U653"/>
  <c r="Q652"/>
  <c r="X653"/>
  <c r="Y653"/>
  <c r="L653"/>
  <c r="M653"/>
  <c r="N653"/>
  <c r="J652"/>
  <c r="S652"/>
  <c r="T652"/>
  <c r="U652"/>
  <c r="P652"/>
  <c r="X652"/>
  <c r="Y652"/>
  <c r="L652"/>
  <c r="M652"/>
  <c r="N652"/>
  <c r="I652"/>
  <c r="S651"/>
  <c r="T651"/>
  <c r="U651"/>
  <c r="Q650"/>
  <c r="X651"/>
  <c r="Y651"/>
  <c r="L651"/>
  <c r="M651"/>
  <c r="N651"/>
  <c r="J650"/>
  <c r="S650"/>
  <c r="T650"/>
  <c r="U650"/>
  <c r="P650"/>
  <c r="X650"/>
  <c r="Y650"/>
  <c r="L650"/>
  <c r="M650"/>
  <c r="N650"/>
  <c r="I650"/>
  <c r="S649"/>
  <c r="T649"/>
  <c r="U649"/>
  <c r="Q648"/>
  <c r="X649"/>
  <c r="Y649"/>
  <c r="L649"/>
  <c r="M649"/>
  <c r="N649"/>
  <c r="J648"/>
  <c r="S648"/>
  <c r="T648"/>
  <c r="U648"/>
  <c r="P648"/>
  <c r="X648"/>
  <c r="Y648"/>
  <c r="L648"/>
  <c r="M648"/>
  <c r="N648"/>
  <c r="I648"/>
  <c r="S647"/>
  <c r="T647"/>
  <c r="U647"/>
  <c r="Q646"/>
  <c r="X647"/>
  <c r="Y647"/>
  <c r="L647"/>
  <c r="M647"/>
  <c r="N647"/>
  <c r="J646"/>
  <c r="S646"/>
  <c r="T646"/>
  <c r="U646"/>
  <c r="P646"/>
  <c r="X646"/>
  <c r="Y646"/>
  <c r="L646"/>
  <c r="M646"/>
  <c r="N646"/>
  <c r="I646"/>
  <c r="S645"/>
  <c r="T645"/>
  <c r="U645"/>
  <c r="Q644"/>
  <c r="X645"/>
  <c r="Y645"/>
  <c r="L645"/>
  <c r="M645"/>
  <c r="N645"/>
  <c r="J644"/>
  <c r="S644"/>
  <c r="T644"/>
  <c r="U644"/>
  <c r="P644"/>
  <c r="X644"/>
  <c r="Y644"/>
  <c r="L644"/>
  <c r="M644"/>
  <c r="N644"/>
  <c r="I644"/>
  <c r="S643"/>
  <c r="T643"/>
  <c r="U643"/>
  <c r="Q642"/>
  <c r="X643"/>
  <c r="Y643"/>
  <c r="L643"/>
  <c r="M643"/>
  <c r="N643"/>
  <c r="J642"/>
  <c r="S642"/>
  <c r="T642"/>
  <c r="U642"/>
  <c r="P642"/>
  <c r="X642"/>
  <c r="Y642"/>
  <c r="L642"/>
  <c r="M642"/>
  <c r="N642"/>
  <c r="I642"/>
  <c r="S641"/>
  <c r="T641"/>
  <c r="U641"/>
  <c r="Q640"/>
  <c r="X641"/>
  <c r="Y641"/>
  <c r="L641"/>
  <c r="M641"/>
  <c r="N641"/>
  <c r="J640"/>
  <c r="S640"/>
  <c r="T640"/>
  <c r="U640"/>
  <c r="P640"/>
  <c r="X640"/>
  <c r="Y640"/>
  <c r="L640"/>
  <c r="M640"/>
  <c r="N640"/>
  <c r="I640"/>
  <c r="S639"/>
  <c r="T639"/>
  <c r="U639"/>
  <c r="Q638"/>
  <c r="X639"/>
  <c r="Y639"/>
  <c r="L639"/>
  <c r="M639"/>
  <c r="N639"/>
  <c r="J638"/>
  <c r="S638"/>
  <c r="T638"/>
  <c r="U638"/>
  <c r="P638"/>
  <c r="X638"/>
  <c r="Y638"/>
  <c r="L638"/>
  <c r="M638"/>
  <c r="N638"/>
  <c r="I638"/>
  <c r="S637"/>
  <c r="T637"/>
  <c r="U637"/>
  <c r="Q636"/>
  <c r="X637"/>
  <c r="Y637"/>
  <c r="L637"/>
  <c r="M637"/>
  <c r="N637"/>
  <c r="J636"/>
  <c r="S636"/>
  <c r="T636"/>
  <c r="U636"/>
  <c r="P636"/>
  <c r="X636"/>
  <c r="Y636"/>
  <c r="L636"/>
  <c r="M636"/>
  <c r="N636"/>
  <c r="I636"/>
  <c r="S635"/>
  <c r="T635"/>
  <c r="U635"/>
  <c r="Q634"/>
  <c r="X635"/>
  <c r="Y635"/>
  <c r="L635"/>
  <c r="M635"/>
  <c r="N635"/>
  <c r="J634"/>
  <c r="S634"/>
  <c r="T634"/>
  <c r="U634"/>
  <c r="P634"/>
  <c r="X634"/>
  <c r="Y634"/>
  <c r="L634"/>
  <c r="M634"/>
  <c r="N634"/>
  <c r="I634"/>
  <c r="S633"/>
  <c r="T633"/>
  <c r="U633"/>
  <c r="Q632"/>
  <c r="X633"/>
  <c r="Y633"/>
  <c r="L633"/>
  <c r="M633"/>
  <c r="N633"/>
  <c r="J632"/>
  <c r="S632"/>
  <c r="T632"/>
  <c r="U632"/>
  <c r="P632"/>
  <c r="X632"/>
  <c r="Y632"/>
  <c r="L632"/>
  <c r="M632"/>
  <c r="N632"/>
  <c r="I632"/>
  <c r="S631"/>
  <c r="T631"/>
  <c r="U631"/>
  <c r="Q630"/>
  <c r="X631"/>
  <c r="Y631"/>
  <c r="L631"/>
  <c r="M631"/>
  <c r="N631"/>
  <c r="J630"/>
  <c r="S630"/>
  <c r="T630"/>
  <c r="U630"/>
  <c r="P630"/>
  <c r="X630"/>
  <c r="Y630"/>
  <c r="L630"/>
  <c r="M630"/>
  <c r="N630"/>
  <c r="I630"/>
  <c r="S629"/>
  <c r="T629"/>
  <c r="U629"/>
  <c r="Q628"/>
  <c r="X629"/>
  <c r="Y629"/>
  <c r="L629"/>
  <c r="M629"/>
  <c r="N629"/>
  <c r="J628"/>
  <c r="S628"/>
  <c r="T628"/>
  <c r="U628"/>
  <c r="P628"/>
  <c r="X628"/>
  <c r="Y628"/>
  <c r="L628"/>
  <c r="M628"/>
  <c r="N628"/>
  <c r="I628"/>
  <c r="S627"/>
  <c r="T627"/>
  <c r="U627"/>
  <c r="Q626"/>
  <c r="X627"/>
  <c r="Y627"/>
  <c r="L627"/>
  <c r="M627"/>
  <c r="N627"/>
  <c r="J626"/>
  <c r="S626"/>
  <c r="T626"/>
  <c r="U626"/>
  <c r="P626"/>
  <c r="X626"/>
  <c r="Y626"/>
  <c r="L626"/>
  <c r="M626"/>
  <c r="N626"/>
  <c r="I626"/>
  <c r="S625"/>
  <c r="T625"/>
  <c r="U625"/>
  <c r="Q624"/>
  <c r="X625"/>
  <c r="Y625"/>
  <c r="L625"/>
  <c r="M625"/>
  <c r="N625"/>
  <c r="J624"/>
  <c r="S624"/>
  <c r="T624"/>
  <c r="U624"/>
  <c r="P624"/>
  <c r="X624"/>
  <c r="Y624"/>
  <c r="L624"/>
  <c r="M624"/>
  <c r="N624"/>
  <c r="I624"/>
  <c r="S623"/>
  <c r="T623"/>
  <c r="U623"/>
  <c r="Q622"/>
  <c r="X623"/>
  <c r="Y623"/>
  <c r="L623"/>
  <c r="M623"/>
  <c r="N623"/>
  <c r="J622"/>
  <c r="S622"/>
  <c r="T622"/>
  <c r="U622"/>
  <c r="P622"/>
  <c r="X622"/>
  <c r="Y622"/>
  <c r="L622"/>
  <c r="M622"/>
  <c r="N622"/>
  <c r="I622"/>
  <c r="S621"/>
  <c r="T621"/>
  <c r="U621"/>
  <c r="Q620"/>
  <c r="X621"/>
  <c r="Y621"/>
  <c r="L621"/>
  <c r="M621"/>
  <c r="N621"/>
  <c r="J620"/>
  <c r="S620"/>
  <c r="T620"/>
  <c r="U620"/>
  <c r="P620"/>
  <c r="X620"/>
  <c r="Y620"/>
  <c r="L620"/>
  <c r="M620"/>
  <c r="N620"/>
  <c r="I620"/>
  <c r="S619"/>
  <c r="T619"/>
  <c r="U619"/>
  <c r="Q618"/>
  <c r="X619"/>
  <c r="Y619"/>
  <c r="L619"/>
  <c r="M619"/>
  <c r="N619"/>
  <c r="J618"/>
  <c r="S618"/>
  <c r="T618"/>
  <c r="U618"/>
  <c r="P618"/>
  <c r="X618"/>
  <c r="Y618"/>
  <c r="L618"/>
  <c r="M618"/>
  <c r="N618"/>
  <c r="I618"/>
  <c r="S617"/>
  <c r="T617"/>
  <c r="U617"/>
  <c r="Q616"/>
  <c r="X617"/>
  <c r="Y617"/>
  <c r="L617"/>
  <c r="M617"/>
  <c r="N617"/>
  <c r="J616"/>
  <c r="S616"/>
  <c r="T616"/>
  <c r="U616"/>
  <c r="P616"/>
  <c r="X616"/>
  <c r="Y616"/>
  <c r="L616"/>
  <c r="M616"/>
  <c r="N616"/>
  <c r="I616"/>
  <c r="S615"/>
  <c r="T615"/>
  <c r="U615"/>
  <c r="Q614"/>
  <c r="X615"/>
  <c r="Y615"/>
  <c r="L615"/>
  <c r="M615"/>
  <c r="N615"/>
  <c r="J614"/>
  <c r="S614"/>
  <c r="T614"/>
  <c r="U614"/>
  <c r="P614"/>
  <c r="X614"/>
  <c r="Y614"/>
  <c r="L614"/>
  <c r="M614"/>
  <c r="N614"/>
  <c r="I614"/>
  <c r="S613"/>
  <c r="T613"/>
  <c r="U613"/>
  <c r="Q612"/>
  <c r="X613"/>
  <c r="Y613"/>
  <c r="L613"/>
  <c r="M613"/>
  <c r="N613"/>
  <c r="J612"/>
  <c r="S612"/>
  <c r="T612"/>
  <c r="U612"/>
  <c r="P612"/>
  <c r="X612"/>
  <c r="Y612"/>
  <c r="L612"/>
  <c r="M612"/>
  <c r="N612"/>
  <c r="I612"/>
  <c r="S611"/>
  <c r="T611"/>
  <c r="U611"/>
  <c r="Q610"/>
  <c r="X611"/>
  <c r="Y611"/>
  <c r="L611"/>
  <c r="M611"/>
  <c r="N611"/>
  <c r="J610"/>
  <c r="S610"/>
  <c r="T610"/>
  <c r="U610"/>
  <c r="P610"/>
  <c r="X610"/>
  <c r="Y610"/>
  <c r="L610"/>
  <c r="M610"/>
  <c r="N610"/>
  <c r="I610"/>
  <c r="S609"/>
  <c r="T609"/>
  <c r="U609"/>
  <c r="Q608"/>
  <c r="X609"/>
  <c r="Y609"/>
  <c r="L609"/>
  <c r="M609"/>
  <c r="N609"/>
  <c r="J608"/>
  <c r="S608"/>
  <c r="T608"/>
  <c r="U608"/>
  <c r="P608"/>
  <c r="X608"/>
  <c r="Y608"/>
  <c r="L608"/>
  <c r="M608"/>
  <c r="N608"/>
  <c r="I608"/>
  <c r="S607"/>
  <c r="T607"/>
  <c r="U607"/>
  <c r="Q606"/>
  <c r="X607"/>
  <c r="Y607"/>
  <c r="L607"/>
  <c r="M607"/>
  <c r="N607"/>
  <c r="J606"/>
  <c r="S606"/>
  <c r="T606"/>
  <c r="U606"/>
  <c r="P606"/>
  <c r="X606"/>
  <c r="Y606"/>
  <c r="L606"/>
  <c r="M606"/>
  <c r="N606"/>
  <c r="I606"/>
  <c r="S605"/>
  <c r="T605"/>
  <c r="U605"/>
  <c r="Q604"/>
  <c r="X605"/>
  <c r="Y605"/>
  <c r="L605"/>
  <c r="M605"/>
  <c r="N605"/>
  <c r="J604"/>
  <c r="S604"/>
  <c r="T604"/>
  <c r="U604"/>
  <c r="P604"/>
  <c r="X604"/>
  <c r="Y604"/>
  <c r="L604"/>
  <c r="M604"/>
  <c r="N604"/>
  <c r="I604"/>
  <c r="S603"/>
  <c r="T603"/>
  <c r="U603"/>
  <c r="Q602"/>
  <c r="X603"/>
  <c r="Y603"/>
  <c r="L603"/>
  <c r="M603"/>
  <c r="N603"/>
  <c r="J602"/>
  <c r="S602"/>
  <c r="T602"/>
  <c r="U602"/>
  <c r="P602"/>
  <c r="X602"/>
  <c r="Y602"/>
  <c r="L602"/>
  <c r="M602"/>
  <c r="N602"/>
  <c r="I602"/>
  <c r="S601"/>
  <c r="T601"/>
  <c r="U601"/>
  <c r="Q600"/>
  <c r="X601"/>
  <c r="Y601"/>
  <c r="L601"/>
  <c r="M601"/>
  <c r="N601"/>
  <c r="J600"/>
  <c r="S600"/>
  <c r="T600"/>
  <c r="U600"/>
  <c r="P600"/>
  <c r="X600"/>
  <c r="Y600"/>
  <c r="L600"/>
  <c r="M600"/>
  <c r="N600"/>
  <c r="I600"/>
  <c r="S599"/>
  <c r="T599"/>
  <c r="U599"/>
  <c r="Q598"/>
  <c r="X599"/>
  <c r="Y599"/>
  <c r="L599"/>
  <c r="M599"/>
  <c r="N599"/>
  <c r="J598"/>
  <c r="S598"/>
  <c r="T598"/>
  <c r="U598"/>
  <c r="P598"/>
  <c r="X598"/>
  <c r="Y598"/>
  <c r="L598"/>
  <c r="M598"/>
  <c r="N598"/>
  <c r="I598"/>
  <c r="S597"/>
  <c r="T597"/>
  <c r="U597"/>
  <c r="Q596"/>
  <c r="X597"/>
  <c r="Y597"/>
  <c r="L597"/>
  <c r="M597"/>
  <c r="N597"/>
  <c r="J596"/>
  <c r="S596"/>
  <c r="T596"/>
  <c r="U596"/>
  <c r="P596"/>
  <c r="X596"/>
  <c r="Y596"/>
  <c r="L596"/>
  <c r="M596"/>
  <c r="N596"/>
  <c r="I596"/>
  <c r="S595"/>
  <c r="T595"/>
  <c r="U595"/>
  <c r="Q594"/>
  <c r="X595"/>
  <c r="Y595"/>
  <c r="L595"/>
  <c r="M595"/>
  <c r="N595"/>
  <c r="J594"/>
  <c r="S594"/>
  <c r="T594"/>
  <c r="U594"/>
  <c r="P594"/>
  <c r="X594"/>
  <c r="Y594"/>
  <c r="L594"/>
  <c r="M594"/>
  <c r="N594"/>
  <c r="I594"/>
  <c r="S593"/>
  <c r="T593"/>
  <c r="U593"/>
  <c r="Q592"/>
  <c r="X593"/>
  <c r="Y593"/>
  <c r="L593"/>
  <c r="M593"/>
  <c r="N593"/>
  <c r="J592"/>
  <c r="S592"/>
  <c r="T592"/>
  <c r="U592"/>
  <c r="P592"/>
  <c r="X592"/>
  <c r="Y592"/>
  <c r="L592"/>
  <c r="M592"/>
  <c r="N592"/>
  <c r="I592"/>
  <c r="S591"/>
  <c r="T591"/>
  <c r="U591"/>
  <c r="Q590"/>
  <c r="X591"/>
  <c r="Y591"/>
  <c r="L591"/>
  <c r="M591"/>
  <c r="N591"/>
  <c r="J590"/>
  <c r="S590"/>
  <c r="T590"/>
  <c r="U590"/>
  <c r="P590"/>
  <c r="X590"/>
  <c r="Y590"/>
  <c r="L590"/>
  <c r="M590"/>
  <c r="N590"/>
  <c r="I590"/>
  <c r="S589"/>
  <c r="T589"/>
  <c r="U589"/>
  <c r="Q588"/>
  <c r="X589"/>
  <c r="Y589"/>
  <c r="L589"/>
  <c r="M589"/>
  <c r="N589"/>
  <c r="J588"/>
  <c r="S588"/>
  <c r="T588"/>
  <c r="U588"/>
  <c r="P588"/>
  <c r="X588"/>
  <c r="Y588"/>
  <c r="L588"/>
  <c r="M588"/>
  <c r="N588"/>
  <c r="I588"/>
  <c r="S587"/>
  <c r="T587"/>
  <c r="U587"/>
  <c r="Q586"/>
  <c r="X587"/>
  <c r="Y587"/>
  <c r="L587"/>
  <c r="M587"/>
  <c r="N587"/>
  <c r="J586"/>
  <c r="S586"/>
  <c r="T586"/>
  <c r="U586"/>
  <c r="P586"/>
  <c r="X586"/>
  <c r="Y586"/>
  <c r="L586"/>
  <c r="M586"/>
  <c r="N586"/>
  <c r="I586"/>
  <c r="S585"/>
  <c r="T585"/>
  <c r="U585"/>
  <c r="Q584"/>
  <c r="X585"/>
  <c r="Y585"/>
  <c r="L585"/>
  <c r="M585"/>
  <c r="N585"/>
  <c r="J584"/>
  <c r="S584"/>
  <c r="T584"/>
  <c r="U584"/>
  <c r="P584"/>
  <c r="X584"/>
  <c r="Y584"/>
  <c r="L584"/>
  <c r="M584"/>
  <c r="N584"/>
  <c r="I584"/>
  <c r="S583"/>
  <c r="T583"/>
  <c r="U583"/>
  <c r="Q582"/>
  <c r="X583"/>
  <c r="Y583"/>
  <c r="L583"/>
  <c r="M583"/>
  <c r="N583"/>
  <c r="J582"/>
  <c r="S582"/>
  <c r="T582"/>
  <c r="U582"/>
  <c r="P582"/>
  <c r="X582"/>
  <c r="Y582"/>
  <c r="L582"/>
  <c r="M582"/>
  <c r="N582"/>
  <c r="I582"/>
  <c r="S581"/>
  <c r="T581"/>
  <c r="U581"/>
  <c r="Q580"/>
  <c r="X581"/>
  <c r="Y581"/>
  <c r="L581"/>
  <c r="M581"/>
  <c r="N581"/>
  <c r="J580"/>
  <c r="S580"/>
  <c r="T580"/>
  <c r="U580"/>
  <c r="P580"/>
  <c r="X580"/>
  <c r="Y580"/>
  <c r="L580"/>
  <c r="M580"/>
  <c r="N580"/>
  <c r="I580"/>
  <c r="S579"/>
  <c r="T579"/>
  <c r="U579"/>
  <c r="Q578"/>
  <c r="X579"/>
  <c r="Y579"/>
  <c r="L579"/>
  <c r="M579"/>
  <c r="N579"/>
  <c r="J578"/>
  <c r="S578"/>
  <c r="T578"/>
  <c r="U578"/>
  <c r="P578"/>
  <c r="X578"/>
  <c r="Y578"/>
  <c r="L578"/>
  <c r="M578"/>
  <c r="N578"/>
  <c r="I578"/>
  <c r="S783"/>
  <c r="T783"/>
  <c r="U783"/>
  <c r="Q782"/>
  <c r="X783"/>
  <c r="Y783"/>
  <c r="L783"/>
  <c r="M783"/>
  <c r="N783"/>
  <c r="J782"/>
  <c r="S782"/>
  <c r="T782"/>
  <c r="U782"/>
  <c r="P782"/>
  <c r="X782"/>
  <c r="Y782"/>
  <c r="L782"/>
  <c r="M782"/>
  <c r="N782"/>
  <c r="I782"/>
  <c r="S781"/>
  <c r="T781"/>
  <c r="U781"/>
  <c r="Q780"/>
  <c r="X781"/>
  <c r="Y781"/>
  <c r="L781"/>
  <c r="M781"/>
  <c r="N781"/>
  <c r="J780"/>
  <c r="S780"/>
  <c r="T780"/>
  <c r="U780"/>
  <c r="P780"/>
  <c r="X780"/>
  <c r="Y780"/>
  <c r="L780"/>
  <c r="M780"/>
  <c r="N780"/>
  <c r="I780"/>
  <c r="S779"/>
  <c r="T779"/>
  <c r="U779"/>
  <c r="Q778"/>
  <c r="X779"/>
  <c r="Y779"/>
  <c r="L779"/>
  <c r="M779"/>
  <c r="N779"/>
  <c r="J778"/>
  <c r="S778"/>
  <c r="T778"/>
  <c r="U778"/>
  <c r="P778"/>
  <c r="X778"/>
  <c r="Y778"/>
  <c r="L778"/>
  <c r="M778"/>
  <c r="N778"/>
  <c r="I778"/>
  <c r="S777"/>
  <c r="T777"/>
  <c r="U777"/>
  <c r="Q776"/>
  <c r="X777"/>
  <c r="Y777"/>
  <c r="L777"/>
  <c r="M777"/>
  <c r="N777"/>
  <c r="J776"/>
  <c r="L785"/>
  <c r="M785"/>
  <c r="N785"/>
  <c r="I785"/>
  <c r="X785"/>
  <c r="Y785"/>
  <c r="S785"/>
  <c r="T785"/>
  <c r="U785"/>
  <c r="P785"/>
  <c r="S1075"/>
  <c r="T1075"/>
  <c r="U1075"/>
  <c r="P1075"/>
  <c r="X1075"/>
  <c r="Y1075"/>
  <c r="L1075"/>
  <c r="M1075"/>
  <c r="N1075"/>
  <c r="I1075"/>
  <c r="S1074"/>
  <c r="T1074"/>
  <c r="U1074"/>
  <c r="Q1073"/>
  <c r="X1074"/>
  <c r="Y1074"/>
  <c r="L1074"/>
  <c r="M1074"/>
  <c r="N1074"/>
  <c r="J1073"/>
  <c r="S1073"/>
  <c r="T1073"/>
  <c r="U1073"/>
  <c r="P1073"/>
  <c r="X1073"/>
  <c r="Y1073"/>
  <c r="L1073"/>
  <c r="M1073"/>
  <c r="N1073"/>
  <c r="I1073"/>
  <c r="S1072"/>
  <c r="T1072"/>
  <c r="U1072"/>
  <c r="Q1071"/>
  <c r="X1072"/>
  <c r="Y1072"/>
  <c r="L1072"/>
  <c r="M1072"/>
  <c r="N1072"/>
  <c r="J1071"/>
  <c r="S1071"/>
  <c r="T1071"/>
  <c r="U1071"/>
  <c r="P1071"/>
  <c r="X1071"/>
  <c r="Y1071"/>
  <c r="L1071"/>
  <c r="M1071"/>
  <c r="N1071"/>
  <c r="I1071"/>
  <c r="S1070"/>
  <c r="T1070"/>
  <c r="U1070"/>
  <c r="Q1069"/>
  <c r="X1070"/>
  <c r="Y1070"/>
  <c r="L1070"/>
  <c r="M1070"/>
  <c r="N1070"/>
  <c r="J1069"/>
  <c r="S1069"/>
  <c r="T1069"/>
  <c r="U1069"/>
  <c r="P1069"/>
  <c r="X1069"/>
  <c r="Y1069"/>
  <c r="L1069"/>
  <c r="M1069"/>
  <c r="N1069"/>
  <c r="I1069"/>
  <c r="S1068"/>
  <c r="T1068"/>
  <c r="U1068"/>
  <c r="Q1067"/>
  <c r="X1068"/>
  <c r="Y1068"/>
  <c r="L1068"/>
  <c r="M1068"/>
  <c r="N1068"/>
  <c r="J1067"/>
  <c r="S1067"/>
  <c r="T1067"/>
  <c r="U1067"/>
  <c r="P1067"/>
  <c r="X1067"/>
  <c r="Y1067"/>
  <c r="L1067"/>
  <c r="M1067"/>
  <c r="N1067"/>
  <c r="I1067"/>
  <c r="S1066"/>
  <c r="T1066"/>
  <c r="U1066"/>
  <c r="Q1065"/>
  <c r="X1066"/>
  <c r="Y1066"/>
  <c r="L1066"/>
  <c r="M1066"/>
  <c r="N1066"/>
  <c r="J1065"/>
  <c r="S1065"/>
  <c r="T1065"/>
  <c r="U1065"/>
  <c r="P1065"/>
  <c r="X1065"/>
  <c r="Y1065"/>
  <c r="L1065"/>
  <c r="M1065"/>
  <c r="N1065"/>
  <c r="I1065"/>
  <c r="S1064"/>
  <c r="T1064"/>
  <c r="U1064"/>
  <c r="Q1063"/>
  <c r="X1064"/>
  <c r="Y1064"/>
  <c r="L1064"/>
  <c r="M1064"/>
  <c r="N1064"/>
  <c r="J1063"/>
  <c r="S1063"/>
  <c r="T1063"/>
  <c r="U1063"/>
  <c r="P1063"/>
  <c r="X1063"/>
  <c r="Y1063"/>
  <c r="L1063"/>
  <c r="M1063"/>
  <c r="N1063"/>
  <c r="I1063"/>
  <c r="S1062"/>
  <c r="T1062"/>
  <c r="U1062"/>
  <c r="Q1061"/>
  <c r="X1062"/>
  <c r="Y1062"/>
  <c r="L1062"/>
  <c r="M1062"/>
  <c r="N1062"/>
  <c r="J1061"/>
  <c r="S1061"/>
  <c r="T1061"/>
  <c r="U1061"/>
  <c r="P1061"/>
  <c r="X1061"/>
  <c r="Y1061"/>
  <c r="L1061"/>
  <c r="M1061"/>
  <c r="N1061"/>
  <c r="I1061"/>
  <c r="S1060"/>
  <c r="T1060"/>
  <c r="U1060"/>
  <c r="Q1059"/>
  <c r="X1060"/>
  <c r="Y1060"/>
  <c r="L1060"/>
  <c r="M1060"/>
  <c r="N1060"/>
  <c r="J1059"/>
  <c r="S1059"/>
  <c r="T1059"/>
  <c r="U1059"/>
  <c r="P1059"/>
  <c r="X1059"/>
  <c r="Y1059"/>
  <c r="L1059"/>
  <c r="M1059"/>
  <c r="N1059"/>
  <c r="I1059"/>
  <c r="S1058"/>
  <c r="T1058"/>
  <c r="U1058"/>
  <c r="Q1057"/>
  <c r="X1058"/>
  <c r="Y1058"/>
  <c r="L1058"/>
  <c r="M1058"/>
  <c r="N1058"/>
  <c r="J1057"/>
  <c r="S1057"/>
  <c r="T1057"/>
  <c r="U1057"/>
  <c r="P1057"/>
  <c r="X1057"/>
  <c r="Y1057"/>
  <c r="L1057"/>
  <c r="M1057"/>
  <c r="N1057"/>
  <c r="I1057"/>
  <c r="S1056"/>
  <c r="T1056"/>
  <c r="U1056"/>
  <c r="Q1055"/>
  <c r="X1056"/>
  <c r="Y1056"/>
  <c r="L1056"/>
  <c r="M1056"/>
  <c r="N1056"/>
  <c r="J1055"/>
  <c r="S1055"/>
  <c r="T1055"/>
  <c r="U1055"/>
  <c r="P1055"/>
  <c r="X1055"/>
  <c r="Y1055"/>
  <c r="L1055"/>
  <c r="M1055"/>
  <c r="N1055"/>
  <c r="I1055"/>
  <c r="S1054"/>
  <c r="T1054"/>
  <c r="U1054"/>
  <c r="Q1053"/>
  <c r="X1054"/>
  <c r="Y1054"/>
  <c r="L1054"/>
  <c r="M1054"/>
  <c r="N1054"/>
  <c r="J1053"/>
  <c r="S1053"/>
  <c r="T1053"/>
  <c r="U1053"/>
  <c r="P1053"/>
  <c r="X1053"/>
  <c r="Y1053"/>
  <c r="L1053"/>
  <c r="M1053"/>
  <c r="N1053"/>
  <c r="I1053"/>
  <c r="S1052"/>
  <c r="T1052"/>
  <c r="U1052"/>
  <c r="Q1051"/>
  <c r="X1052"/>
  <c r="Y1052"/>
  <c r="L1052"/>
  <c r="M1052"/>
  <c r="N1052"/>
  <c r="J1051"/>
  <c r="S1051"/>
  <c r="T1051"/>
  <c r="U1051"/>
  <c r="P1051"/>
  <c r="X1051"/>
  <c r="Y1051"/>
  <c r="L1051"/>
  <c r="M1051"/>
  <c r="N1051"/>
  <c r="I1051"/>
  <c r="S1050"/>
  <c r="T1050"/>
  <c r="U1050"/>
  <c r="Q1049"/>
  <c r="X1050"/>
  <c r="Y1050"/>
  <c r="L1050"/>
  <c r="M1050"/>
  <c r="N1050"/>
  <c r="J1049"/>
  <c r="S1049"/>
  <c r="T1049"/>
  <c r="U1049"/>
  <c r="P1049"/>
  <c r="X1049"/>
  <c r="Y1049"/>
  <c r="L1049"/>
  <c r="M1049"/>
  <c r="N1049"/>
  <c r="I1049"/>
  <c r="S1048"/>
  <c r="T1048"/>
  <c r="U1048"/>
  <c r="Q1047"/>
  <c r="X1048"/>
  <c r="Y1048"/>
  <c r="L1048"/>
  <c r="M1048"/>
  <c r="N1048"/>
  <c r="J1047"/>
  <c r="S1047"/>
  <c r="T1047"/>
  <c r="U1047"/>
  <c r="P1047"/>
  <c r="X1047"/>
  <c r="Y1047"/>
  <c r="L1047"/>
  <c r="M1047"/>
  <c r="N1047"/>
  <c r="I1047"/>
  <c r="S1046"/>
  <c r="T1046"/>
  <c r="U1046"/>
  <c r="Q1045"/>
  <c r="X1046"/>
  <c r="Y1046"/>
  <c r="L1046"/>
  <c r="M1046"/>
  <c r="N1046"/>
  <c r="J1045"/>
  <c r="S1045"/>
  <c r="T1045"/>
  <c r="U1045"/>
  <c r="P1045"/>
  <c r="X1045"/>
  <c r="Y1045"/>
  <c r="L1045"/>
  <c r="M1045"/>
  <c r="N1045"/>
  <c r="I1045"/>
  <c r="S1044"/>
  <c r="T1044"/>
  <c r="U1044"/>
  <c r="Q1043"/>
  <c r="X1044"/>
  <c r="Y1044"/>
  <c r="L1044"/>
  <c r="M1044"/>
  <c r="N1044"/>
  <c r="J1043"/>
  <c r="S1043"/>
  <c r="T1043"/>
  <c r="U1043"/>
  <c r="P1043"/>
  <c r="X1043"/>
  <c r="Y1043"/>
  <c r="L1043"/>
  <c r="M1043"/>
  <c r="N1043"/>
  <c r="I1043"/>
  <c r="S1042"/>
  <c r="T1042"/>
  <c r="U1042"/>
  <c r="Q1041"/>
  <c r="X1042"/>
  <c r="Y1042"/>
  <c r="L1042"/>
  <c r="M1042"/>
  <c r="N1042"/>
  <c r="J1041"/>
  <c r="S1041"/>
  <c r="T1041"/>
  <c r="U1041"/>
  <c r="P1041"/>
  <c r="X1041"/>
  <c r="Y1041"/>
  <c r="L1041"/>
  <c r="M1041"/>
  <c r="N1041"/>
  <c r="I1041"/>
  <c r="S1040"/>
  <c r="T1040"/>
  <c r="U1040"/>
  <c r="Q1039"/>
  <c r="X1040"/>
  <c r="Y1040"/>
  <c r="L1040"/>
  <c r="M1040"/>
  <c r="N1040"/>
  <c r="J1039"/>
  <c r="S1039"/>
  <c r="T1039"/>
  <c r="U1039"/>
  <c r="P1039"/>
  <c r="X1039"/>
  <c r="Y1039"/>
  <c r="L1039"/>
  <c r="M1039"/>
  <c r="N1039"/>
  <c r="I1039"/>
  <c r="S1038"/>
  <c r="T1038"/>
  <c r="U1038"/>
  <c r="Q1037"/>
  <c r="X1038"/>
  <c r="Y1038"/>
  <c r="L1038"/>
  <c r="M1038"/>
  <c r="N1038"/>
  <c r="J1037"/>
  <c r="S1037"/>
  <c r="T1037"/>
  <c r="U1037"/>
  <c r="P1037"/>
  <c r="X1037"/>
  <c r="Y1037"/>
  <c r="L1037"/>
  <c r="M1037"/>
  <c r="N1037"/>
  <c r="I1037"/>
  <c r="S1036"/>
  <c r="T1036"/>
  <c r="U1036"/>
  <c r="Q1035"/>
  <c r="X1036"/>
  <c r="Y1036"/>
  <c r="L1036"/>
  <c r="M1036"/>
  <c r="N1036"/>
  <c r="J1035"/>
  <c r="S1035"/>
  <c r="T1035"/>
  <c r="U1035"/>
  <c r="P1035"/>
  <c r="X1035"/>
  <c r="Y1035"/>
  <c r="L1035"/>
  <c r="M1035"/>
  <c r="N1035"/>
  <c r="I1035"/>
  <c r="S1034"/>
  <c r="T1034"/>
  <c r="U1034"/>
  <c r="Q1033"/>
  <c r="X1034"/>
  <c r="Y1034"/>
  <c r="L1034"/>
  <c r="M1034"/>
  <c r="N1034"/>
  <c r="J1033"/>
  <c r="S1033"/>
  <c r="T1033"/>
  <c r="U1033"/>
  <c r="P1033"/>
  <c r="X1033"/>
  <c r="Y1033"/>
  <c r="L1033"/>
  <c r="M1033"/>
  <c r="N1033"/>
  <c r="I1033"/>
  <c r="S1032"/>
  <c r="T1032"/>
  <c r="U1032"/>
  <c r="Q1031"/>
  <c r="X1032"/>
  <c r="Y1032"/>
  <c r="L1032"/>
  <c r="M1032"/>
  <c r="N1032"/>
  <c r="J1031"/>
  <c r="S1031"/>
  <c r="T1031"/>
  <c r="U1031"/>
  <c r="P1031"/>
  <c r="X1031"/>
  <c r="Y1031"/>
  <c r="L1031"/>
  <c r="M1031"/>
  <c r="N1031"/>
  <c r="I1031"/>
  <c r="S1030"/>
  <c r="T1030"/>
  <c r="U1030"/>
  <c r="Q1029"/>
  <c r="X1030"/>
  <c r="Y1030"/>
  <c r="L1030"/>
  <c r="M1030"/>
  <c r="N1030"/>
  <c r="J1029"/>
  <c r="S1029"/>
  <c r="T1029"/>
  <c r="U1029"/>
  <c r="P1029"/>
  <c r="X1029"/>
  <c r="Y1029"/>
  <c r="L1029"/>
  <c r="M1029"/>
  <c r="N1029"/>
  <c r="I1029"/>
  <c r="S1028"/>
  <c r="T1028"/>
  <c r="U1028"/>
  <c r="Q1027"/>
  <c r="X1028"/>
  <c r="Y1028"/>
  <c r="L1028"/>
  <c r="M1028"/>
  <c r="N1028"/>
  <c r="J1027"/>
  <c r="S1027"/>
  <c r="T1027"/>
  <c r="U1027"/>
  <c r="P1027"/>
  <c r="X1027"/>
  <c r="Y1027"/>
  <c r="L1027"/>
  <c r="M1027"/>
  <c r="N1027"/>
  <c r="I1027"/>
  <c r="S1026"/>
  <c r="T1026"/>
  <c r="U1026"/>
  <c r="Q1025"/>
  <c r="X1026"/>
  <c r="Y1026"/>
  <c r="L1026"/>
  <c r="M1026"/>
  <c r="N1026"/>
  <c r="J1025"/>
  <c r="S1025"/>
  <c r="T1025"/>
  <c r="U1025"/>
  <c r="P1025"/>
  <c r="X1025"/>
  <c r="Y1025"/>
  <c r="L1025"/>
  <c r="M1025"/>
  <c r="N1025"/>
  <c r="I1025"/>
  <c r="S1024"/>
  <c r="T1024"/>
  <c r="U1024"/>
  <c r="Q1023"/>
  <c r="X1024"/>
  <c r="Y1024"/>
  <c r="L1024"/>
  <c r="M1024"/>
  <c r="N1024"/>
  <c r="J1023"/>
  <c r="S1023"/>
  <c r="T1023"/>
  <c r="U1023"/>
  <c r="P1023"/>
  <c r="X1023"/>
  <c r="Y1023"/>
  <c r="L1023"/>
  <c r="M1023"/>
  <c r="N1023"/>
  <c r="I1023"/>
  <c r="S1022"/>
  <c r="T1022"/>
  <c r="U1022"/>
  <c r="Q1021"/>
  <c r="X1022"/>
  <c r="Y1022"/>
  <c r="L1022"/>
  <c r="M1022"/>
  <c r="N1022"/>
  <c r="J1021"/>
  <c r="S1021"/>
  <c r="T1021"/>
  <c r="U1021"/>
  <c r="P1021"/>
  <c r="X1021"/>
  <c r="Y1021"/>
  <c r="L1021"/>
  <c r="M1021"/>
  <c r="N1021"/>
  <c r="I1021"/>
  <c r="S1020"/>
  <c r="T1020"/>
  <c r="U1020"/>
  <c r="Q1019"/>
  <c r="X1020"/>
  <c r="Y1020"/>
  <c r="L1020"/>
  <c r="M1020"/>
  <c r="N1020"/>
  <c r="J1019"/>
  <c r="S1019"/>
  <c r="T1019"/>
  <c r="U1019"/>
  <c r="P1019"/>
  <c r="X1019"/>
  <c r="Y1019"/>
  <c r="L1019"/>
  <c r="M1019"/>
  <c r="N1019"/>
  <c r="I1019"/>
  <c r="S1018"/>
  <c r="T1018"/>
  <c r="U1018"/>
  <c r="Q1017"/>
  <c r="X1018"/>
  <c r="Y1018"/>
  <c r="L1018"/>
  <c r="M1018"/>
  <c r="N1018"/>
  <c r="J1017"/>
  <c r="S1017"/>
  <c r="T1017"/>
  <c r="U1017"/>
  <c r="P1017"/>
  <c r="X1017"/>
  <c r="Y1017"/>
  <c r="L1017"/>
  <c r="M1017"/>
  <c r="N1017"/>
  <c r="I1017"/>
  <c r="S1016"/>
  <c r="T1016"/>
  <c r="U1016"/>
  <c r="Q1015"/>
  <c r="X1016"/>
  <c r="Y1016"/>
  <c r="L1016"/>
  <c r="M1016"/>
  <c r="N1016"/>
  <c r="J1015"/>
  <c r="S1015"/>
  <c r="T1015"/>
  <c r="U1015"/>
  <c r="P1015"/>
  <c r="X1015"/>
  <c r="Y1015"/>
  <c r="L1015"/>
  <c r="M1015"/>
  <c r="N1015"/>
  <c r="I1015"/>
  <c r="S1014"/>
  <c r="T1014"/>
  <c r="U1014"/>
  <c r="Q1013"/>
  <c r="X1014"/>
  <c r="Y1014"/>
  <c r="L1014"/>
  <c r="M1014"/>
  <c r="N1014"/>
  <c r="J1013"/>
  <c r="S1013"/>
  <c r="T1013"/>
  <c r="U1013"/>
  <c r="P1013"/>
  <c r="X1013"/>
  <c r="Y1013"/>
  <c r="L1013"/>
  <c r="M1013"/>
  <c r="N1013"/>
  <c r="I1013"/>
  <c r="S1012"/>
  <c r="T1012"/>
  <c r="U1012"/>
  <c r="Q1011"/>
  <c r="X1012"/>
  <c r="Y1012"/>
  <c r="L1012"/>
  <c r="M1012"/>
  <c r="N1012"/>
  <c r="J1011"/>
  <c r="S1011"/>
  <c r="T1011"/>
  <c r="U1011"/>
  <c r="P1011"/>
  <c r="X1011"/>
  <c r="Y1011"/>
  <c r="L1011"/>
  <c r="M1011"/>
  <c r="N1011"/>
  <c r="I1011"/>
  <c r="S1010"/>
  <c r="T1010"/>
  <c r="U1010"/>
  <c r="Q1009"/>
  <c r="X1010"/>
  <c r="Y1010"/>
  <c r="L1010"/>
  <c r="M1010"/>
  <c r="N1010"/>
  <c r="J1009"/>
  <c r="S1009"/>
  <c r="T1009"/>
  <c r="U1009"/>
  <c r="P1009"/>
  <c r="X1009"/>
  <c r="Y1009"/>
  <c r="L1009"/>
  <c r="M1009"/>
  <c r="N1009"/>
  <c r="I1009"/>
  <c r="S1008"/>
  <c r="T1008"/>
  <c r="U1008"/>
  <c r="Q1007"/>
  <c r="X1008"/>
  <c r="Y1008"/>
  <c r="L1008"/>
  <c r="M1008"/>
  <c r="N1008"/>
  <c r="J1007"/>
  <c r="S1007"/>
  <c r="T1007"/>
  <c r="U1007"/>
  <c r="P1007"/>
  <c r="X1007"/>
  <c r="Y1007"/>
  <c r="L1007"/>
  <c r="M1007"/>
  <c r="N1007"/>
  <c r="I1007"/>
  <c r="S1006"/>
  <c r="T1006"/>
  <c r="U1006"/>
  <c r="Q1005"/>
  <c r="X1006"/>
  <c r="Y1006"/>
  <c r="L1006"/>
  <c r="M1006"/>
  <c r="N1006"/>
  <c r="J1005"/>
  <c r="S1005"/>
  <c r="T1005"/>
  <c r="U1005"/>
  <c r="P1005"/>
  <c r="X1005"/>
  <c r="Y1005"/>
  <c r="L1005"/>
  <c r="M1005"/>
  <c r="N1005"/>
  <c r="I1005"/>
  <c r="S1004"/>
  <c r="T1004"/>
  <c r="U1004"/>
  <c r="Q1003"/>
  <c r="X1004"/>
  <c r="Y1004"/>
  <c r="L1004"/>
  <c r="M1004"/>
  <c r="N1004"/>
  <c r="J1003"/>
  <c r="S1003"/>
  <c r="T1003"/>
  <c r="U1003"/>
  <c r="P1003"/>
  <c r="X1003"/>
  <c r="Y1003"/>
  <c r="L1003"/>
  <c r="M1003"/>
  <c r="N1003"/>
  <c r="I1003"/>
  <c r="S1002"/>
  <c r="T1002"/>
  <c r="U1002"/>
  <c r="Q1001"/>
  <c r="X1002"/>
  <c r="Y1002"/>
  <c r="L1002"/>
  <c r="M1002"/>
  <c r="N1002"/>
  <c r="J1001"/>
  <c r="S1001"/>
  <c r="T1001"/>
  <c r="U1001"/>
  <c r="P1001"/>
  <c r="X1001"/>
  <c r="Y1001"/>
  <c r="L1001"/>
  <c r="M1001"/>
  <c r="N1001"/>
  <c r="I1001"/>
  <c r="S1000"/>
  <c r="T1000"/>
  <c r="U1000"/>
  <c r="Q999"/>
  <c r="X1000"/>
  <c r="Y1000"/>
  <c r="L1000"/>
  <c r="M1000"/>
  <c r="N1000"/>
  <c r="J999"/>
  <c r="S999"/>
  <c r="T999"/>
  <c r="U999"/>
  <c r="P999"/>
  <c r="X999"/>
  <c r="Y999"/>
  <c r="L999"/>
  <c r="M999"/>
  <c r="N999"/>
  <c r="I999"/>
  <c r="S998"/>
  <c r="T998"/>
  <c r="U998"/>
  <c r="Q997"/>
  <c r="X998"/>
  <c r="Y998"/>
  <c r="L998"/>
  <c r="M998"/>
  <c r="N998"/>
  <c r="J997"/>
  <c r="S997"/>
  <c r="T997"/>
  <c r="U997"/>
  <c r="P997"/>
  <c r="X997"/>
  <c r="Y997"/>
  <c r="L997"/>
  <c r="M997"/>
  <c r="N997"/>
  <c r="I997"/>
  <c r="S996"/>
  <c r="T996"/>
  <c r="U996"/>
  <c r="Q995"/>
  <c r="X996"/>
  <c r="Y996"/>
  <c r="L996"/>
  <c r="M996"/>
  <c r="N996"/>
  <c r="J995"/>
  <c r="S995"/>
  <c r="T995"/>
  <c r="U995"/>
  <c r="P995"/>
  <c r="X995"/>
  <c r="Y995"/>
  <c r="L995"/>
  <c r="M995"/>
  <c r="N995"/>
  <c r="I995"/>
  <c r="S994"/>
  <c r="T994"/>
  <c r="U994"/>
  <c r="Q993"/>
  <c r="X994"/>
  <c r="Y994"/>
  <c r="L994"/>
  <c r="M994"/>
  <c r="N994"/>
  <c r="J993"/>
  <c r="S993"/>
  <c r="T993"/>
  <c r="U993"/>
  <c r="P993"/>
  <c r="X993"/>
  <c r="Y993"/>
  <c r="L993"/>
  <c r="M993"/>
  <c r="N993"/>
  <c r="I993"/>
  <c r="S992"/>
  <c r="T992"/>
  <c r="U992"/>
  <c r="Q991"/>
  <c r="X992"/>
  <c r="Y992"/>
  <c r="L992"/>
  <c r="M992"/>
  <c r="N992"/>
  <c r="J991"/>
  <c r="S991"/>
  <c r="T991"/>
  <c r="U991"/>
  <c r="P991"/>
  <c r="X991"/>
  <c r="Y991"/>
  <c r="L991"/>
  <c r="M991"/>
  <c r="N991"/>
  <c r="I991"/>
  <c r="S990"/>
  <c r="T990"/>
  <c r="U990"/>
  <c r="Q989"/>
  <c r="X990"/>
  <c r="Y990"/>
  <c r="L990"/>
  <c r="M990"/>
  <c r="N990"/>
  <c r="J989"/>
  <c r="S989"/>
  <c r="T989"/>
  <c r="U989"/>
  <c r="P989"/>
  <c r="X989"/>
  <c r="Y989"/>
  <c r="L989"/>
  <c r="M989"/>
  <c r="N989"/>
  <c r="I989"/>
  <c r="S988"/>
  <c r="T988"/>
  <c r="U988"/>
  <c r="Q987"/>
  <c r="X988"/>
  <c r="Y988"/>
  <c r="L988"/>
  <c r="M988"/>
  <c r="N988"/>
  <c r="J987"/>
  <c r="S987"/>
  <c r="T987"/>
  <c r="U987"/>
  <c r="P987"/>
  <c r="X987"/>
  <c r="Y987"/>
  <c r="L987"/>
  <c r="M987"/>
  <c r="N987"/>
  <c r="I987"/>
  <c r="S986"/>
  <c r="T986"/>
  <c r="U986"/>
  <c r="Q985"/>
  <c r="X986"/>
  <c r="Y986"/>
  <c r="L986"/>
  <c r="M986"/>
  <c r="N986"/>
  <c r="J985"/>
  <c r="S985"/>
  <c r="T985"/>
  <c r="U985"/>
  <c r="P985"/>
  <c r="X985"/>
  <c r="Y985"/>
  <c r="L985"/>
  <c r="M985"/>
  <c r="N985"/>
  <c r="I985"/>
  <c r="S984"/>
  <c r="T984"/>
  <c r="U984"/>
  <c r="Q983"/>
  <c r="X984"/>
  <c r="Y984"/>
  <c r="L984"/>
  <c r="M984"/>
  <c r="N984"/>
  <c r="J983"/>
  <c r="S983"/>
  <c r="T983"/>
  <c r="U983"/>
  <c r="P983"/>
  <c r="X983"/>
  <c r="Y983"/>
  <c r="L983"/>
  <c r="M983"/>
  <c r="N983"/>
  <c r="I983"/>
  <c r="S982"/>
  <c r="T982"/>
  <c r="U982"/>
  <c r="Q981"/>
  <c r="X982"/>
  <c r="Y982"/>
  <c r="L982"/>
  <c r="M982"/>
  <c r="N982"/>
  <c r="J981"/>
  <c r="S981"/>
  <c r="T981"/>
  <c r="U981"/>
  <c r="P981"/>
  <c r="X981"/>
  <c r="Y981"/>
  <c r="L981"/>
  <c r="M981"/>
  <c r="N981"/>
  <c r="I981"/>
  <c r="S980"/>
  <c r="T980"/>
  <c r="U980"/>
  <c r="Q979"/>
  <c r="X980"/>
  <c r="Y980"/>
  <c r="L980"/>
  <c r="M980"/>
  <c r="N980"/>
  <c r="J979"/>
  <c r="S979"/>
  <c r="T979"/>
  <c r="U979"/>
  <c r="P979"/>
  <c r="X979"/>
  <c r="Y979"/>
  <c r="L979"/>
  <c r="M979"/>
  <c r="N979"/>
  <c r="I979"/>
  <c r="S978"/>
  <c r="T978"/>
  <c r="U978"/>
  <c r="Q977"/>
  <c r="X978"/>
  <c r="Y978"/>
  <c r="L978"/>
  <c r="M978"/>
  <c r="N978"/>
  <c r="J977"/>
  <c r="S977"/>
  <c r="T977"/>
  <c r="U977"/>
  <c r="P977"/>
  <c r="X977"/>
  <c r="Y977"/>
  <c r="L977"/>
  <c r="M977"/>
  <c r="N977"/>
  <c r="I977"/>
  <c r="S976"/>
  <c r="T976"/>
  <c r="U976"/>
  <c r="Q975"/>
  <c r="X976"/>
  <c r="Y976"/>
  <c r="L976"/>
  <c r="M976"/>
  <c r="N976"/>
  <c r="J975"/>
  <c r="S975"/>
  <c r="T975"/>
  <c r="U975"/>
  <c r="P975"/>
  <c r="X975"/>
  <c r="Y975"/>
  <c r="L975"/>
  <c r="M975"/>
  <c r="N975"/>
  <c r="I975"/>
  <c r="S974"/>
  <c r="T974"/>
  <c r="U974"/>
  <c r="Q973"/>
  <c r="X974"/>
  <c r="Y974"/>
  <c r="L974"/>
  <c r="M974"/>
  <c r="N974"/>
  <c r="J973"/>
  <c r="S973"/>
  <c r="T973"/>
  <c r="U973"/>
  <c r="P973"/>
  <c r="X973"/>
  <c r="Y973"/>
  <c r="L973"/>
  <c r="M973"/>
  <c r="N973"/>
  <c r="I973"/>
  <c r="S972"/>
  <c r="T972"/>
  <c r="U972"/>
  <c r="Q971"/>
  <c r="X972"/>
  <c r="Y972"/>
  <c r="L972"/>
  <c r="M972"/>
  <c r="N972"/>
  <c r="J971"/>
  <c r="S971"/>
  <c r="T971"/>
  <c r="U971"/>
  <c r="P971"/>
  <c r="X971"/>
  <c r="Y971"/>
  <c r="L971"/>
  <c r="M971"/>
  <c r="N971"/>
  <c r="I971"/>
  <c r="S970"/>
  <c r="T970"/>
  <c r="U970"/>
  <c r="Q969"/>
  <c r="X970"/>
  <c r="Y970"/>
  <c r="L970"/>
  <c r="M970"/>
  <c r="N970"/>
  <c r="J969"/>
  <c r="S969"/>
  <c r="T969"/>
  <c r="U969"/>
  <c r="P969"/>
  <c r="X969"/>
  <c r="Y969"/>
  <c r="L969"/>
  <c r="M969"/>
  <c r="N969"/>
  <c r="I969"/>
  <c r="S968"/>
  <c r="T968"/>
  <c r="U968"/>
  <c r="Q967"/>
  <c r="X968"/>
  <c r="Y968"/>
  <c r="L968"/>
  <c r="M968"/>
  <c r="N968"/>
  <c r="J967"/>
  <c r="S967"/>
  <c r="T967"/>
  <c r="U967"/>
  <c r="P967"/>
  <c r="X967"/>
  <c r="Y967"/>
  <c r="L967"/>
  <c r="M967"/>
  <c r="N967"/>
  <c r="I967"/>
  <c r="S966"/>
  <c r="T966"/>
  <c r="U966"/>
  <c r="Q965"/>
  <c r="X966"/>
  <c r="Y966"/>
  <c r="L966"/>
  <c r="M966"/>
  <c r="N966"/>
  <c r="J965"/>
  <c r="S965"/>
  <c r="T965"/>
  <c r="U965"/>
  <c r="P965"/>
  <c r="X965"/>
  <c r="Y965"/>
  <c r="L965"/>
  <c r="M965"/>
  <c r="N965"/>
  <c r="I965"/>
  <c r="S964"/>
  <c r="T964"/>
  <c r="U964"/>
  <c r="Q963"/>
  <c r="X964"/>
  <c r="Y964"/>
  <c r="L964"/>
  <c r="M964"/>
  <c r="N964"/>
  <c r="J963"/>
  <c r="S963"/>
  <c r="T963"/>
  <c r="U963"/>
  <c r="P963"/>
  <c r="X963"/>
  <c r="Y963"/>
  <c r="L963"/>
  <c r="M963"/>
  <c r="N963"/>
  <c r="I963"/>
  <c r="S962"/>
  <c r="T962"/>
  <c r="U962"/>
  <c r="Q961"/>
  <c r="X962"/>
  <c r="Y962"/>
  <c r="L962"/>
  <c r="M962"/>
  <c r="N962"/>
  <c r="J961"/>
  <c r="S961"/>
  <c r="T961"/>
  <c r="U961"/>
  <c r="P961"/>
  <c r="X961"/>
  <c r="Y961"/>
  <c r="L961"/>
  <c r="M961"/>
  <c r="N961"/>
  <c r="I961"/>
  <c r="S960"/>
  <c r="T960"/>
  <c r="U960"/>
  <c r="Q959"/>
  <c r="X960"/>
  <c r="Y960"/>
  <c r="L960"/>
  <c r="M960"/>
  <c r="N960"/>
  <c r="J959"/>
  <c r="S959"/>
  <c r="T959"/>
  <c r="U959"/>
  <c r="P959"/>
  <c r="X959"/>
  <c r="Y959"/>
  <c r="L959"/>
  <c r="M959"/>
  <c r="N959"/>
  <c r="I959"/>
  <c r="S958"/>
  <c r="T958"/>
  <c r="U958"/>
  <c r="Q957"/>
  <c r="X958"/>
  <c r="Y958"/>
  <c r="L958"/>
  <c r="M958"/>
  <c r="N958"/>
  <c r="J957"/>
  <c r="S957"/>
  <c r="T957"/>
  <c r="U957"/>
  <c r="P957"/>
  <c r="X957"/>
  <c r="Y957"/>
  <c r="L957"/>
  <c r="M957"/>
  <c r="N957"/>
  <c r="I957"/>
  <c r="S956"/>
  <c r="T956"/>
  <c r="U956"/>
  <c r="Q955"/>
  <c r="X956"/>
  <c r="Y956"/>
  <c r="L956"/>
  <c r="M956"/>
  <c r="N956"/>
  <c r="J955"/>
  <c r="S955"/>
  <c r="T955"/>
  <c r="U955"/>
  <c r="P955"/>
  <c r="X955"/>
  <c r="Y955"/>
  <c r="L955"/>
  <c r="M955"/>
  <c r="N955"/>
  <c r="I955"/>
  <c r="S954"/>
  <c r="T954"/>
  <c r="U954"/>
  <c r="Q953"/>
  <c r="X954"/>
  <c r="Y954"/>
  <c r="L954"/>
  <c r="M954"/>
  <c r="N954"/>
  <c r="J953"/>
  <c r="S953"/>
  <c r="T953"/>
  <c r="U953"/>
  <c r="P953"/>
  <c r="X953"/>
  <c r="Y953"/>
  <c r="L953"/>
  <c r="M953"/>
  <c r="N953"/>
  <c r="I953"/>
  <c r="S952"/>
  <c r="T952"/>
  <c r="U952"/>
  <c r="Q951"/>
  <c r="X952"/>
  <c r="Y952"/>
  <c r="L952"/>
  <c r="M952"/>
  <c r="N952"/>
  <c r="J951"/>
  <c r="S951"/>
  <c r="T951"/>
  <c r="U951"/>
  <c r="P951"/>
  <c r="X951"/>
  <c r="Y951"/>
  <c r="L951"/>
  <c r="M951"/>
  <c r="N951"/>
  <c r="I951"/>
  <c r="S950"/>
  <c r="T950"/>
  <c r="U950"/>
  <c r="Q949"/>
  <c r="X950"/>
  <c r="Y950"/>
  <c r="L950"/>
  <c r="M950"/>
  <c r="N950"/>
  <c r="J949"/>
  <c r="S949"/>
  <c r="T949"/>
  <c r="U949"/>
  <c r="P949"/>
  <c r="X949"/>
  <c r="Y949"/>
  <c r="L949"/>
  <c r="M949"/>
  <c r="N949"/>
  <c r="I949"/>
  <c r="S948"/>
  <c r="T948"/>
  <c r="U948"/>
  <c r="Q947"/>
  <c r="X948"/>
  <c r="Y948"/>
  <c r="L948"/>
  <c r="M948"/>
  <c r="N948"/>
  <c r="J947"/>
  <c r="S947"/>
  <c r="T947"/>
  <c r="U947"/>
  <c r="P947"/>
  <c r="X947"/>
  <c r="Y947"/>
  <c r="L947"/>
  <c r="M947"/>
  <c r="N947"/>
  <c r="I947"/>
  <c r="S946"/>
  <c r="T946"/>
  <c r="U946"/>
  <c r="Q945"/>
  <c r="X946"/>
  <c r="Y946"/>
  <c r="L946"/>
  <c r="M946"/>
  <c r="N946"/>
  <c r="J945"/>
  <c r="S945"/>
  <c r="T945"/>
  <c r="U945"/>
  <c r="P945"/>
  <c r="X945"/>
  <c r="Y945"/>
  <c r="L945"/>
  <c r="M945"/>
  <c r="N945"/>
  <c r="I945"/>
  <c r="S944"/>
  <c r="T944"/>
  <c r="U944"/>
  <c r="Q943"/>
  <c r="X944"/>
  <c r="Y944"/>
  <c r="L944"/>
  <c r="M944"/>
  <c r="N944"/>
  <c r="J943"/>
  <c r="S943"/>
  <c r="T943"/>
  <c r="U943"/>
  <c r="P943"/>
  <c r="X943"/>
  <c r="Y943"/>
  <c r="L943"/>
  <c r="M943"/>
  <c r="N943"/>
  <c r="I943"/>
  <c r="S942"/>
  <c r="T942"/>
  <c r="U942"/>
  <c r="Q941"/>
  <c r="X942"/>
  <c r="Y942"/>
  <c r="L942"/>
  <c r="M942"/>
  <c r="N942"/>
  <c r="J941"/>
  <c r="S941"/>
  <c r="T941"/>
  <c r="U941"/>
  <c r="P941"/>
  <c r="X941"/>
  <c r="Y941"/>
  <c r="L941"/>
  <c r="M941"/>
  <c r="N941"/>
  <c r="I941"/>
  <c r="S940"/>
  <c r="T940"/>
  <c r="U940"/>
  <c r="Q939"/>
  <c r="X940"/>
  <c r="Y940"/>
  <c r="L940"/>
  <c r="M940"/>
  <c r="N940"/>
  <c r="J939"/>
  <c r="S939"/>
  <c r="T939"/>
  <c r="U939"/>
  <c r="P939"/>
  <c r="X939"/>
  <c r="Y939"/>
  <c r="L939"/>
  <c r="M939"/>
  <c r="N939"/>
  <c r="I939"/>
  <c r="S938"/>
  <c r="T938"/>
  <c r="U938"/>
  <c r="Q937"/>
  <c r="X938"/>
  <c r="Y938"/>
  <c r="L938"/>
  <c r="M938"/>
  <c r="N938"/>
  <c r="J937"/>
  <c r="S937"/>
  <c r="T937"/>
  <c r="U937"/>
  <c r="P937"/>
  <c r="X937"/>
  <c r="Y937"/>
  <c r="L937"/>
  <c r="M937"/>
  <c r="N937"/>
  <c r="I937"/>
  <c r="S936"/>
  <c r="T936"/>
  <c r="U936"/>
  <c r="Q935"/>
  <c r="X936"/>
  <c r="Y936"/>
  <c r="L936"/>
  <c r="M936"/>
  <c r="N936"/>
  <c r="J935"/>
  <c r="S935"/>
  <c r="T935"/>
  <c r="U935"/>
  <c r="P935"/>
  <c r="X935"/>
  <c r="Y935"/>
  <c r="L935"/>
  <c r="M935"/>
  <c r="N935"/>
  <c r="I935"/>
  <c r="S934"/>
  <c r="T934"/>
  <c r="U934"/>
  <c r="Q933"/>
  <c r="X934"/>
  <c r="Y934"/>
  <c r="L934"/>
  <c r="M934"/>
  <c r="N934"/>
  <c r="J933"/>
  <c r="S933"/>
  <c r="T933"/>
  <c r="U933"/>
  <c r="P933"/>
  <c r="X933"/>
  <c r="Y933"/>
  <c r="L933"/>
  <c r="M933"/>
  <c r="N933"/>
  <c r="I933"/>
  <c r="S932"/>
  <c r="T932"/>
  <c r="U932"/>
  <c r="Q931"/>
  <c r="X932"/>
  <c r="Y932"/>
  <c r="L932"/>
  <c r="M932"/>
  <c r="N932"/>
  <c r="J931"/>
  <c r="S931"/>
  <c r="T931"/>
  <c r="U931"/>
  <c r="P931"/>
  <c r="X931"/>
  <c r="Y931"/>
  <c r="L931"/>
  <c r="M931"/>
  <c r="N931"/>
  <c r="I931"/>
  <c r="S930"/>
  <c r="T930"/>
  <c r="U930"/>
  <c r="Q929"/>
  <c r="X930"/>
  <c r="Y930"/>
  <c r="L930"/>
  <c r="M930"/>
  <c r="N930"/>
  <c r="J929"/>
  <c r="S929"/>
  <c r="T929"/>
  <c r="U929"/>
  <c r="P929"/>
  <c r="X929"/>
  <c r="Y929"/>
  <c r="L929"/>
  <c r="M929"/>
  <c r="N929"/>
  <c r="I929"/>
  <c r="S928"/>
  <c r="T928"/>
  <c r="U928"/>
  <c r="Q927"/>
  <c r="X928"/>
  <c r="Y928"/>
  <c r="L928"/>
  <c r="M928"/>
  <c r="N928"/>
  <c r="J927"/>
  <c r="S927"/>
  <c r="T927"/>
  <c r="U927"/>
  <c r="P927"/>
  <c r="X927"/>
  <c r="Y927"/>
  <c r="L927"/>
  <c r="M927"/>
  <c r="N927"/>
  <c r="I927"/>
  <c r="S926"/>
  <c r="T926"/>
  <c r="U926"/>
  <c r="Q925"/>
  <c r="X926"/>
  <c r="Y926"/>
  <c r="L926"/>
  <c r="M926"/>
  <c r="N926"/>
  <c r="J925"/>
  <c r="S925"/>
  <c r="T925"/>
  <c r="U925"/>
  <c r="P925"/>
  <c r="X925"/>
  <c r="Y925"/>
  <c r="L925"/>
  <c r="M925"/>
  <c r="N925"/>
  <c r="I925"/>
  <c r="S924"/>
  <c r="T924"/>
  <c r="U924"/>
  <c r="Q923"/>
  <c r="X924"/>
  <c r="Y924"/>
  <c r="L924"/>
  <c r="M924"/>
  <c r="N924"/>
  <c r="J923"/>
  <c r="S923"/>
  <c r="T923"/>
  <c r="U923"/>
  <c r="P923"/>
  <c r="X923"/>
  <c r="Y923"/>
  <c r="L923"/>
  <c r="M923"/>
  <c r="N923"/>
  <c r="I923"/>
  <c r="S922"/>
  <c r="T922"/>
  <c r="U922"/>
  <c r="Q921"/>
  <c r="X922"/>
  <c r="Y922"/>
  <c r="L922"/>
  <c r="M922"/>
  <c r="N922"/>
  <c r="J921"/>
  <c r="S921"/>
  <c r="T921"/>
  <c r="U921"/>
  <c r="P921"/>
  <c r="X921"/>
  <c r="Y921"/>
  <c r="L921"/>
  <c r="M921"/>
  <c r="N921"/>
  <c r="I921"/>
  <c r="S920"/>
  <c r="T920"/>
  <c r="U920"/>
  <c r="Q919"/>
  <c r="X920"/>
  <c r="Y920"/>
  <c r="L920"/>
  <c r="M920"/>
  <c r="N920"/>
  <c r="J919"/>
  <c r="S919"/>
  <c r="T919"/>
  <c r="U919"/>
  <c r="P919"/>
  <c r="X919"/>
  <c r="Y919"/>
  <c r="L919"/>
  <c r="M919"/>
  <c r="N919"/>
  <c r="I919"/>
  <c r="S918"/>
  <c r="T918"/>
  <c r="U918"/>
  <c r="Q917"/>
  <c r="X918"/>
  <c r="Y918"/>
  <c r="L918"/>
  <c r="M918"/>
  <c r="N918"/>
  <c r="J917"/>
  <c r="S917"/>
  <c r="T917"/>
  <c r="U917"/>
  <c r="P917"/>
  <c r="X917"/>
  <c r="Y917"/>
  <c r="L917"/>
  <c r="M917"/>
  <c r="N917"/>
  <c r="I917"/>
  <c r="S916"/>
  <c r="T916"/>
  <c r="U916"/>
  <c r="Q915"/>
  <c r="X916"/>
  <c r="Y916"/>
  <c r="L916"/>
  <c r="M916"/>
  <c r="N916"/>
  <c r="J915"/>
  <c r="S915"/>
  <c r="T915"/>
  <c r="U915"/>
  <c r="P915"/>
  <c r="X915"/>
  <c r="Y915"/>
  <c r="L915"/>
  <c r="M915"/>
  <c r="N915"/>
  <c r="I915"/>
  <c r="S914"/>
  <c r="T914"/>
  <c r="U914"/>
  <c r="Q913"/>
  <c r="X914"/>
  <c r="Y914"/>
  <c r="L914"/>
  <c r="M914"/>
  <c r="N914"/>
  <c r="J913"/>
  <c r="S913"/>
  <c r="T913"/>
  <c r="U913"/>
  <c r="P913"/>
  <c r="X913"/>
  <c r="Y913"/>
  <c r="L913"/>
  <c r="M913"/>
  <c r="N913"/>
  <c r="I913"/>
  <c r="S912"/>
  <c r="T912"/>
  <c r="U912"/>
  <c r="Q911"/>
  <c r="X912"/>
  <c r="Y912"/>
  <c r="L912"/>
  <c r="M912"/>
  <c r="N912"/>
  <c r="J911"/>
  <c r="S911"/>
  <c r="T911"/>
  <c r="U911"/>
  <c r="P911"/>
  <c r="X911"/>
  <c r="Y911"/>
  <c r="L911"/>
  <c r="M911"/>
  <c r="N911"/>
  <c r="I911"/>
  <c r="S910"/>
  <c r="T910"/>
  <c r="U910"/>
  <c r="Q909"/>
  <c r="X910"/>
  <c r="Y910"/>
  <c r="L910"/>
  <c r="M910"/>
  <c r="N910"/>
  <c r="J909"/>
  <c r="S909"/>
  <c r="T909"/>
  <c r="U909"/>
  <c r="P909"/>
  <c r="X909"/>
  <c r="Y909"/>
  <c r="L909"/>
  <c r="M909"/>
  <c r="N909"/>
  <c r="I909"/>
  <c r="S908"/>
  <c r="T908"/>
  <c r="U908"/>
  <c r="Q907"/>
  <c r="X908"/>
  <c r="Y908"/>
  <c r="L908"/>
  <c r="M908"/>
  <c r="N908"/>
  <c r="J907"/>
  <c r="S907"/>
  <c r="T907"/>
  <c r="U907"/>
  <c r="P907"/>
  <c r="X907"/>
  <c r="Y907"/>
  <c r="L907"/>
  <c r="M907"/>
  <c r="N907"/>
  <c r="I907"/>
  <c r="S906"/>
  <c r="T906"/>
  <c r="U906"/>
  <c r="Q905"/>
  <c r="X906"/>
  <c r="Y906"/>
  <c r="L906"/>
  <c r="M906"/>
  <c r="N906"/>
  <c r="J905"/>
  <c r="S905"/>
  <c r="T905"/>
  <c r="U905"/>
  <c r="P905"/>
  <c r="X905"/>
  <c r="Y905"/>
  <c r="L905"/>
  <c r="M905"/>
  <c r="N905"/>
  <c r="I905"/>
  <c r="S904"/>
  <c r="T904"/>
  <c r="U904"/>
  <c r="Q903"/>
  <c r="X904"/>
  <c r="Y904"/>
  <c r="L904"/>
  <c r="M904"/>
  <c r="N904"/>
  <c r="J903"/>
  <c r="S903"/>
  <c r="T903"/>
  <c r="U903"/>
  <c r="P903"/>
  <c r="X903"/>
  <c r="Y903"/>
  <c r="L903"/>
  <c r="M903"/>
  <c r="N903"/>
  <c r="I903"/>
  <c r="S902"/>
  <c r="T902"/>
  <c r="U902"/>
  <c r="Q901"/>
  <c r="X902"/>
  <c r="Y902"/>
  <c r="L902"/>
  <c r="M902"/>
  <c r="N902"/>
  <c r="J901"/>
  <c r="S901"/>
  <c r="T901"/>
  <c r="U901"/>
  <c r="P901"/>
  <c r="X901"/>
  <c r="Y901"/>
  <c r="L901"/>
  <c r="M901"/>
  <c r="N901"/>
  <c r="I901"/>
  <c r="S900"/>
  <c r="T900"/>
  <c r="U900"/>
  <c r="Q899"/>
  <c r="X900"/>
  <c r="Y900"/>
  <c r="L900"/>
  <c r="M900"/>
  <c r="N900"/>
  <c r="J899"/>
  <c r="S899"/>
  <c r="T899"/>
  <c r="U899"/>
  <c r="P899"/>
  <c r="X899"/>
  <c r="Y899"/>
  <c r="L899"/>
  <c r="M899"/>
  <c r="N899"/>
  <c r="I899"/>
  <c r="S898"/>
  <c r="T898"/>
  <c r="U898"/>
  <c r="Q897"/>
  <c r="X898"/>
  <c r="Y898"/>
  <c r="L898"/>
  <c r="M898"/>
  <c r="N898"/>
  <c r="J897"/>
  <c r="S897"/>
  <c r="T897"/>
  <c r="U897"/>
  <c r="P897"/>
  <c r="X897"/>
  <c r="Y897"/>
  <c r="L897"/>
  <c r="M897"/>
  <c r="N897"/>
  <c r="I897"/>
  <c r="S896"/>
  <c r="T896"/>
  <c r="U896"/>
  <c r="Q895"/>
  <c r="X896"/>
  <c r="Y896"/>
  <c r="L896"/>
  <c r="M896"/>
  <c r="N896"/>
  <c r="J895"/>
  <c r="S895"/>
  <c r="T895"/>
  <c r="U895"/>
  <c r="P895"/>
  <c r="X895"/>
  <c r="Y895"/>
  <c r="L895"/>
  <c r="M895"/>
  <c r="N895"/>
  <c r="I895"/>
  <c r="S894"/>
  <c r="T894"/>
  <c r="U894"/>
  <c r="Q893"/>
  <c r="X894"/>
  <c r="Y894"/>
  <c r="L894"/>
  <c r="M894"/>
  <c r="N894"/>
  <c r="J893"/>
  <c r="S893"/>
  <c r="T893"/>
  <c r="U893"/>
  <c r="P893"/>
  <c r="X893"/>
  <c r="Y893"/>
  <c r="L893"/>
  <c r="M893"/>
  <c r="N893"/>
  <c r="I893"/>
  <c r="S892"/>
  <c r="T892"/>
  <c r="U892"/>
  <c r="Q891"/>
  <c r="X892"/>
  <c r="Y892"/>
  <c r="L892"/>
  <c r="M892"/>
  <c r="N892"/>
  <c r="J891"/>
  <c r="S891"/>
  <c r="T891"/>
  <c r="U891"/>
  <c r="P891"/>
  <c r="X891"/>
  <c r="Y891"/>
  <c r="L891"/>
  <c r="M891"/>
  <c r="N891"/>
  <c r="I891"/>
  <c r="S890"/>
  <c r="T890"/>
  <c r="U890"/>
  <c r="Q889"/>
  <c r="X890"/>
  <c r="Y890"/>
  <c r="L890"/>
  <c r="M890"/>
  <c r="N890"/>
  <c r="J889"/>
  <c r="S889"/>
  <c r="T889"/>
  <c r="U889"/>
  <c r="P889"/>
  <c r="X889"/>
  <c r="Y889"/>
  <c r="L889"/>
  <c r="M889"/>
  <c r="N889"/>
  <c r="I889"/>
  <c r="S888"/>
  <c r="T888"/>
  <c r="U888"/>
  <c r="Q887"/>
  <c r="X888"/>
  <c r="Y888"/>
  <c r="L888"/>
  <c r="M888"/>
  <c r="N888"/>
  <c r="J887"/>
  <c r="S887"/>
  <c r="T887"/>
  <c r="U887"/>
  <c r="P887"/>
  <c r="X887"/>
  <c r="Y887"/>
  <c r="L887"/>
  <c r="M887"/>
  <c r="N887"/>
  <c r="I887"/>
  <c r="S886"/>
  <c r="T886"/>
  <c r="U886"/>
  <c r="Q885"/>
  <c r="X886"/>
  <c r="Y886"/>
  <c r="L886"/>
  <c r="M886"/>
  <c r="N886"/>
  <c r="J885"/>
  <c r="S885"/>
  <c r="T885"/>
  <c r="U885"/>
  <c r="P885"/>
  <c r="X885"/>
  <c r="Y885"/>
  <c r="L885"/>
  <c r="M885"/>
  <c r="N885"/>
  <c r="I885"/>
  <c r="S884"/>
  <c r="T884"/>
  <c r="U884"/>
  <c r="Q883"/>
  <c r="X884"/>
  <c r="Y884"/>
  <c r="L884"/>
  <c r="M884"/>
  <c r="N884"/>
  <c r="J883"/>
  <c r="S883"/>
  <c r="T883"/>
  <c r="U883"/>
  <c r="P883"/>
  <c r="X883"/>
  <c r="Y883"/>
  <c r="L883"/>
  <c r="M883"/>
  <c r="N883"/>
  <c r="I883"/>
  <c r="S882"/>
  <c r="T882"/>
  <c r="U882"/>
  <c r="Q881"/>
  <c r="X882"/>
  <c r="Y882"/>
  <c r="L882"/>
  <c r="M882"/>
  <c r="N882"/>
  <c r="J881"/>
  <c r="S881"/>
  <c r="T881"/>
  <c r="U881"/>
  <c r="P881"/>
  <c r="X881"/>
  <c r="Y881"/>
  <c r="L881"/>
  <c r="M881"/>
  <c r="N881"/>
  <c r="I881"/>
  <c r="S880"/>
  <c r="T880"/>
  <c r="U880"/>
  <c r="Q879"/>
  <c r="X880"/>
  <c r="Y880"/>
  <c r="L880"/>
  <c r="M880"/>
  <c r="N880"/>
  <c r="J879"/>
  <c r="S879"/>
  <c r="T879"/>
  <c r="U879"/>
  <c r="P879"/>
  <c r="X879"/>
  <c r="Y879"/>
  <c r="L879"/>
  <c r="M879"/>
  <c r="N879"/>
  <c r="I879"/>
  <c r="S878"/>
  <c r="T878"/>
  <c r="U878"/>
  <c r="Q877"/>
  <c r="X878"/>
  <c r="Y878"/>
  <c r="L878"/>
  <c r="M878"/>
  <c r="N878"/>
  <c r="J877"/>
  <c r="S877"/>
  <c r="T877"/>
  <c r="U877"/>
  <c r="P877"/>
  <c r="X877"/>
  <c r="Y877"/>
  <c r="L877"/>
  <c r="M877"/>
  <c r="N877"/>
  <c r="I877"/>
  <c r="S876"/>
  <c r="T876"/>
  <c r="U876"/>
  <c r="Q875"/>
  <c r="X876"/>
  <c r="Y876"/>
  <c r="L876"/>
  <c r="M876"/>
  <c r="N876"/>
  <c r="J875"/>
  <c r="S875"/>
  <c r="T875"/>
  <c r="U875"/>
  <c r="P875"/>
  <c r="X875"/>
  <c r="Y875"/>
  <c r="L875"/>
  <c r="M875"/>
  <c r="N875"/>
  <c r="I875"/>
  <c r="S874"/>
  <c r="T874"/>
  <c r="U874"/>
  <c r="Q873"/>
  <c r="X874"/>
  <c r="Y874"/>
  <c r="L874"/>
  <c r="M874"/>
  <c r="N874"/>
  <c r="J873"/>
  <c r="S873"/>
  <c r="T873"/>
  <c r="U873"/>
  <c r="P873"/>
  <c r="X873"/>
  <c r="Y873"/>
  <c r="L873"/>
  <c r="M873"/>
  <c r="N873"/>
  <c r="I873"/>
  <c r="S872"/>
  <c r="T872"/>
  <c r="U872"/>
  <c r="Q871"/>
  <c r="X872"/>
  <c r="Y872"/>
  <c r="L872"/>
  <c r="M872"/>
  <c r="N872"/>
  <c r="J871"/>
  <c r="S871"/>
  <c r="T871"/>
  <c r="U871"/>
  <c r="P871"/>
  <c r="X871"/>
  <c r="Y871"/>
  <c r="L871"/>
  <c r="M871"/>
  <c r="N871"/>
  <c r="I871"/>
  <c r="S870"/>
  <c r="T870"/>
  <c r="U870"/>
  <c r="Q869"/>
  <c r="X870"/>
  <c r="Y870"/>
  <c r="L870"/>
  <c r="M870"/>
  <c r="N870"/>
  <c r="J869"/>
  <c r="S869"/>
  <c r="T869"/>
  <c r="U869"/>
  <c r="P869"/>
  <c r="X869"/>
  <c r="Y869"/>
  <c r="L869"/>
  <c r="M869"/>
  <c r="N869"/>
  <c r="I869"/>
  <c r="S868"/>
  <c r="T868"/>
  <c r="U868"/>
  <c r="Q867"/>
  <c r="X868"/>
  <c r="Y868"/>
  <c r="L868"/>
  <c r="M868"/>
  <c r="N868"/>
  <c r="J867"/>
  <c r="S867"/>
  <c r="T867"/>
  <c r="U867"/>
  <c r="P867"/>
  <c r="X867"/>
  <c r="Y867"/>
  <c r="L867"/>
  <c r="M867"/>
  <c r="N867"/>
  <c r="I867"/>
  <c r="S866"/>
  <c r="T866"/>
  <c r="U866"/>
  <c r="Q865"/>
  <c r="X866"/>
  <c r="Y866"/>
  <c r="L866"/>
  <c r="M866"/>
  <c r="N866"/>
  <c r="J865"/>
  <c r="S865"/>
  <c r="T865"/>
  <c r="U865"/>
  <c r="P865"/>
  <c r="X865"/>
  <c r="Y865"/>
  <c r="L865"/>
  <c r="M865"/>
  <c r="N865"/>
  <c r="I865"/>
  <c r="S864"/>
  <c r="T864"/>
  <c r="U864"/>
  <c r="Q863"/>
  <c r="X864"/>
  <c r="Y864"/>
  <c r="L864"/>
  <c r="M864"/>
  <c r="N864"/>
  <c r="J863"/>
  <c r="S863"/>
  <c r="T863"/>
  <c r="U863"/>
  <c r="P863"/>
  <c r="X863"/>
  <c r="Y863"/>
  <c r="L863"/>
  <c r="M863"/>
  <c r="N863"/>
  <c r="I863"/>
  <c r="S862"/>
  <c r="T862"/>
  <c r="U862"/>
  <c r="Q861"/>
  <c r="X862"/>
  <c r="Y862"/>
  <c r="L862"/>
  <c r="M862"/>
  <c r="N862"/>
  <c r="J861"/>
  <c r="S861"/>
  <c r="T861"/>
  <c r="U861"/>
  <c r="P861"/>
  <c r="X861"/>
  <c r="Y861"/>
  <c r="L861"/>
  <c r="M861"/>
  <c r="N861"/>
  <c r="I861"/>
  <c r="S860"/>
  <c r="T860"/>
  <c r="U860"/>
  <c r="Q859"/>
  <c r="X860"/>
  <c r="Y860"/>
  <c r="L860"/>
  <c r="M860"/>
  <c r="N860"/>
  <c r="J859"/>
  <c r="S859"/>
  <c r="T859"/>
  <c r="U859"/>
  <c r="P859"/>
  <c r="X859"/>
  <c r="Y859"/>
  <c r="L859"/>
  <c r="M859"/>
  <c r="N859"/>
  <c r="I859"/>
  <c r="S858"/>
  <c r="T858"/>
  <c r="U858"/>
  <c r="Q857"/>
  <c r="X858"/>
  <c r="Y858"/>
  <c r="L858"/>
  <c r="M858"/>
  <c r="N858"/>
  <c r="J857"/>
  <c r="S857"/>
  <c r="T857"/>
  <c r="U857"/>
  <c r="P857"/>
  <c r="X857"/>
  <c r="Y857"/>
  <c r="L857"/>
  <c r="M857"/>
  <c r="N857"/>
  <c r="I857"/>
  <c r="S856"/>
  <c r="T856"/>
  <c r="U856"/>
  <c r="Q855"/>
  <c r="X856"/>
  <c r="Y856"/>
  <c r="L856"/>
  <c r="M856"/>
  <c r="N856"/>
  <c r="J855"/>
  <c r="S855"/>
  <c r="T855"/>
  <c r="U855"/>
  <c r="P855"/>
  <c r="X855"/>
  <c r="Y855"/>
  <c r="L855"/>
  <c r="M855"/>
  <c r="N855"/>
  <c r="I855"/>
  <c r="S854"/>
  <c r="T854"/>
  <c r="U854"/>
  <c r="Q853"/>
  <c r="X854"/>
  <c r="Y854"/>
  <c r="L854"/>
  <c r="M854"/>
  <c r="N854"/>
  <c r="J853"/>
  <c r="S853"/>
  <c r="T853"/>
  <c r="U853"/>
  <c r="P853"/>
  <c r="X853"/>
  <c r="Y853"/>
  <c r="L853"/>
  <c r="M853"/>
  <c r="N853"/>
  <c r="I853"/>
  <c r="S852"/>
  <c r="T852"/>
  <c r="U852"/>
  <c r="Q851"/>
  <c r="X852"/>
  <c r="Y852"/>
  <c r="L852"/>
  <c r="M852"/>
  <c r="N852"/>
  <c r="J851"/>
  <c r="S851"/>
  <c r="T851"/>
  <c r="U851"/>
  <c r="P851"/>
  <c r="X851"/>
  <c r="Y851"/>
  <c r="L851"/>
  <c r="M851"/>
  <c r="N851"/>
  <c r="I851"/>
  <c r="S850"/>
  <c r="T850"/>
  <c r="U850"/>
  <c r="Q849"/>
  <c r="X850"/>
  <c r="Y850"/>
  <c r="L850"/>
  <c r="M850"/>
  <c r="N850"/>
  <c r="J849"/>
  <c r="S849"/>
  <c r="T849"/>
  <c r="U849"/>
  <c r="P849"/>
  <c r="X849"/>
  <c r="Y849"/>
  <c r="L849"/>
  <c r="M849"/>
  <c r="N849"/>
  <c r="I849"/>
  <c r="S848"/>
  <c r="T848"/>
  <c r="U848"/>
  <c r="Q847"/>
  <c r="X848"/>
  <c r="Y848"/>
  <c r="L848"/>
  <c r="M848"/>
  <c r="N848"/>
  <c r="J847"/>
  <c r="S847"/>
  <c r="T847"/>
  <c r="U847"/>
  <c r="P847"/>
  <c r="X847"/>
  <c r="Y847"/>
  <c r="L847"/>
  <c r="M847"/>
  <c r="N847"/>
  <c r="I847"/>
  <c r="S846"/>
  <c r="T846"/>
  <c r="U846"/>
  <c r="Q845"/>
  <c r="X846"/>
  <c r="Y846"/>
  <c r="L846"/>
  <c r="M846"/>
  <c r="N846"/>
  <c r="J845"/>
  <c r="S845"/>
  <c r="T845"/>
  <c r="U845"/>
  <c r="P845"/>
  <c r="X845"/>
  <c r="Y845"/>
  <c r="L845"/>
  <c r="M845"/>
  <c r="N845"/>
  <c r="I845"/>
  <c r="S844"/>
  <c r="T844"/>
  <c r="U844"/>
  <c r="Q843"/>
  <c r="X844"/>
  <c r="Y844"/>
  <c r="L844"/>
  <c r="M844"/>
  <c r="N844"/>
  <c r="J843"/>
  <c r="S843"/>
  <c r="T843"/>
  <c r="U843"/>
  <c r="P843"/>
  <c r="X843"/>
  <c r="Y843"/>
  <c r="L843"/>
  <c r="M843"/>
  <c r="N843"/>
  <c r="I843"/>
  <c r="S842"/>
  <c r="T842"/>
  <c r="U842"/>
  <c r="Q841"/>
  <c r="X842"/>
  <c r="Y842"/>
  <c r="L842"/>
  <c r="M842"/>
  <c r="N842"/>
  <c r="J841"/>
  <c r="S841"/>
  <c r="T841"/>
  <c r="U841"/>
  <c r="P841"/>
  <c r="X841"/>
  <c r="Y841"/>
  <c r="L841"/>
  <c r="M841"/>
  <c r="N841"/>
  <c r="I841"/>
  <c r="S840"/>
  <c r="T840"/>
  <c r="U840"/>
  <c r="Q839"/>
  <c r="X840"/>
  <c r="Y840"/>
  <c r="L840"/>
  <c r="M840"/>
  <c r="N840"/>
  <c r="J839"/>
  <c r="S839"/>
  <c r="T839"/>
  <c r="U839"/>
  <c r="P839"/>
  <c r="X839"/>
  <c r="Y839"/>
  <c r="L839"/>
  <c r="M839"/>
  <c r="N839"/>
  <c r="I839"/>
  <c r="S838"/>
  <c r="T838"/>
  <c r="U838"/>
  <c r="Q837"/>
  <c r="X838"/>
  <c r="Y838"/>
  <c r="L838"/>
  <c r="M838"/>
  <c r="N838"/>
  <c r="J837"/>
  <c r="S837"/>
  <c r="T837"/>
  <c r="U837"/>
  <c r="P837"/>
  <c r="X837"/>
  <c r="Y837"/>
  <c r="L837"/>
  <c r="M837"/>
  <c r="N837"/>
  <c r="I837"/>
  <c r="S836"/>
  <c r="T836"/>
  <c r="U836"/>
  <c r="Q835"/>
  <c r="X836"/>
  <c r="Y836"/>
  <c r="L836"/>
  <c r="M836"/>
  <c r="N836"/>
  <c r="J835"/>
  <c r="S835"/>
  <c r="T835"/>
  <c r="U835"/>
  <c r="P835"/>
  <c r="X835"/>
  <c r="Y835"/>
  <c r="L835"/>
  <c r="M835"/>
  <c r="N835"/>
  <c r="I835"/>
  <c r="S834"/>
  <c r="T834"/>
  <c r="U834"/>
  <c r="Q833"/>
  <c r="X834"/>
  <c r="Y834"/>
  <c r="L834"/>
  <c r="M834"/>
  <c r="N834"/>
  <c r="J833"/>
  <c r="S833"/>
  <c r="T833"/>
  <c r="U833"/>
  <c r="P833"/>
  <c r="X833"/>
  <c r="Y833"/>
  <c r="L833"/>
  <c r="M833"/>
  <c r="N833"/>
  <c r="I833"/>
  <c r="S832"/>
  <c r="T832"/>
  <c r="U832"/>
  <c r="Q831"/>
  <c r="X832"/>
  <c r="Y832"/>
  <c r="L832"/>
  <c r="M832"/>
  <c r="N832"/>
  <c r="J831"/>
  <c r="S831"/>
  <c r="T831"/>
  <c r="U831"/>
  <c r="P831"/>
  <c r="X831"/>
  <c r="Y831"/>
  <c r="L831"/>
  <c r="M831"/>
  <c r="N831"/>
  <c r="I831"/>
  <c r="S830"/>
  <c r="T830"/>
  <c r="U830"/>
  <c r="Q829"/>
  <c r="X830"/>
  <c r="Y830"/>
  <c r="L830"/>
  <c r="M830"/>
  <c r="N830"/>
  <c r="J829"/>
  <c r="S829"/>
  <c r="T829"/>
  <c r="U829"/>
  <c r="P829"/>
  <c r="X829"/>
  <c r="Y829"/>
  <c r="L829"/>
  <c r="M829"/>
  <c r="N829"/>
  <c r="I829"/>
  <c r="S828"/>
  <c r="T828"/>
  <c r="U828"/>
  <c r="Q827"/>
  <c r="X828"/>
  <c r="Y828"/>
  <c r="L828"/>
  <c r="M828"/>
  <c r="N828"/>
  <c r="J827"/>
  <c r="S827"/>
  <c r="T827"/>
  <c r="U827"/>
  <c r="P827"/>
  <c r="X827"/>
  <c r="Y827"/>
  <c r="L827"/>
  <c r="M827"/>
  <c r="N827"/>
  <c r="I827"/>
  <c r="S826"/>
  <c r="T826"/>
  <c r="U826"/>
  <c r="Q825"/>
  <c r="X826"/>
  <c r="Y826"/>
  <c r="L826"/>
  <c r="M826"/>
  <c r="N826"/>
  <c r="J825"/>
  <c r="S825"/>
  <c r="T825"/>
  <c r="U825"/>
  <c r="P825"/>
  <c r="X825"/>
  <c r="Y825"/>
  <c r="L825"/>
  <c r="M825"/>
  <c r="N825"/>
  <c r="I825"/>
  <c r="S824"/>
  <c r="T824"/>
  <c r="U824"/>
  <c r="Q823"/>
  <c r="X824"/>
  <c r="Y824"/>
  <c r="L824"/>
  <c r="M824"/>
  <c r="N824"/>
  <c r="J823"/>
  <c r="S823"/>
  <c r="T823"/>
  <c r="U823"/>
  <c r="P823"/>
  <c r="X823"/>
  <c r="Y823"/>
  <c r="L823"/>
  <c r="M823"/>
  <c r="N823"/>
  <c r="I823"/>
  <c r="S822"/>
  <c r="T822"/>
  <c r="U822"/>
  <c r="Q821"/>
  <c r="X822"/>
  <c r="Y822"/>
  <c r="L822"/>
  <c r="M822"/>
  <c r="N822"/>
  <c r="J821"/>
  <c r="S821"/>
  <c r="T821"/>
  <c r="U821"/>
  <c r="P821"/>
  <c r="X821"/>
  <c r="Y821"/>
  <c r="L821"/>
  <c r="M821"/>
  <c r="N821"/>
  <c r="I821"/>
  <c r="S820"/>
  <c r="T820"/>
  <c r="U820"/>
  <c r="Q819"/>
  <c r="X820"/>
  <c r="Y820"/>
  <c r="L820"/>
  <c r="M820"/>
  <c r="N820"/>
  <c r="J819"/>
  <c r="S819"/>
  <c r="T819"/>
  <c r="U819"/>
  <c r="P819"/>
  <c r="X819"/>
  <c r="Y819"/>
  <c r="L819"/>
  <c r="M819"/>
  <c r="N819"/>
  <c r="I819"/>
  <c r="S818"/>
  <c r="T818"/>
  <c r="U818"/>
  <c r="Q817"/>
  <c r="X818"/>
  <c r="Y818"/>
  <c r="L818"/>
  <c r="M818"/>
  <c r="N818"/>
  <c r="J817"/>
  <c r="S817"/>
  <c r="T817"/>
  <c r="U817"/>
  <c r="P817"/>
  <c r="X817"/>
  <c r="Y817"/>
  <c r="L817"/>
  <c r="M817"/>
  <c r="N817"/>
  <c r="I817"/>
  <c r="S816"/>
  <c r="T816"/>
  <c r="U816"/>
  <c r="Q815"/>
  <c r="X816"/>
  <c r="Y816"/>
  <c r="L816"/>
  <c r="M816"/>
  <c r="N816"/>
  <c r="J815"/>
  <c r="S815"/>
  <c r="T815"/>
  <c r="U815"/>
  <c r="P815"/>
  <c r="X815"/>
  <c r="Y815"/>
  <c r="L815"/>
  <c r="M815"/>
  <c r="N815"/>
  <c r="I815"/>
  <c r="S814"/>
  <c r="T814"/>
  <c r="U814"/>
  <c r="Q813"/>
  <c r="X814"/>
  <c r="Y814"/>
  <c r="L814"/>
  <c r="M814"/>
  <c r="N814"/>
  <c r="J813"/>
  <c r="S813"/>
  <c r="T813"/>
  <c r="U813"/>
  <c r="P813"/>
  <c r="X813"/>
  <c r="Y813"/>
  <c r="L813"/>
  <c r="M813"/>
  <c r="N813"/>
  <c r="I813"/>
  <c r="S812"/>
  <c r="T812"/>
  <c r="U812"/>
  <c r="Q811"/>
  <c r="X812"/>
  <c r="Y812"/>
  <c r="L812"/>
  <c r="M812"/>
  <c r="N812"/>
  <c r="J811"/>
  <c r="S811"/>
  <c r="T811"/>
  <c r="U811"/>
  <c r="P811"/>
  <c r="X811"/>
  <c r="Y811"/>
  <c r="L811"/>
  <c r="M811"/>
  <c r="N811"/>
  <c r="I811"/>
  <c r="S810"/>
  <c r="T810"/>
  <c r="U810"/>
  <c r="Q809"/>
  <c r="X810"/>
  <c r="Y810"/>
  <c r="L810"/>
  <c r="M810"/>
  <c r="N810"/>
  <c r="J809"/>
  <c r="S809"/>
  <c r="T809"/>
  <c r="U809"/>
  <c r="P809"/>
  <c r="X809"/>
  <c r="Y809"/>
  <c r="L809"/>
  <c r="M809"/>
  <c r="N809"/>
  <c r="I809"/>
  <c r="S808"/>
  <c r="T808"/>
  <c r="U808"/>
  <c r="Q807"/>
  <c r="X808"/>
  <c r="Y808"/>
  <c r="L808"/>
  <c r="M808"/>
  <c r="N808"/>
  <c r="J807"/>
  <c r="S807"/>
  <c r="T807"/>
  <c r="U807"/>
  <c r="P807"/>
  <c r="X807"/>
  <c r="Y807"/>
  <c r="L807"/>
  <c r="M807"/>
  <c r="N807"/>
  <c r="I807"/>
  <c r="S806"/>
  <c r="T806"/>
  <c r="U806"/>
  <c r="Q805"/>
  <c r="X806"/>
  <c r="Y806"/>
  <c r="L806"/>
  <c r="M806"/>
  <c r="N806"/>
  <c r="J805"/>
  <c r="S805"/>
  <c r="T805"/>
  <c r="U805"/>
  <c r="P805"/>
  <c r="X805"/>
  <c r="Y805"/>
  <c r="L805"/>
  <c r="M805"/>
  <c r="N805"/>
  <c r="I805"/>
  <c r="S804"/>
  <c r="T804"/>
  <c r="U804"/>
  <c r="Q803"/>
  <c r="X804"/>
  <c r="Y804"/>
  <c r="L804"/>
  <c r="M804"/>
  <c r="N804"/>
  <c r="J803"/>
  <c r="S803"/>
  <c r="T803"/>
  <c r="U803"/>
  <c r="P803"/>
  <c r="X803"/>
  <c r="Y803"/>
  <c r="L803"/>
  <c r="M803"/>
  <c r="N803"/>
  <c r="I803"/>
  <c r="S802"/>
  <c r="T802"/>
  <c r="U802"/>
  <c r="Q801"/>
  <c r="X802"/>
  <c r="Y802"/>
  <c r="L802"/>
  <c r="M802"/>
  <c r="N802"/>
  <c r="J801"/>
  <c r="S801"/>
  <c r="T801"/>
  <c r="U801"/>
  <c r="P801"/>
  <c r="X801"/>
  <c r="Y801"/>
  <c r="L801"/>
  <c r="M801"/>
  <c r="N801"/>
  <c r="I801"/>
  <c r="S800"/>
  <c r="T800"/>
  <c r="U800"/>
  <c r="Q799"/>
  <c r="X800"/>
  <c r="Y800"/>
  <c r="L800"/>
  <c r="M800"/>
  <c r="N800"/>
  <c r="J799"/>
  <c r="S799"/>
  <c r="T799"/>
  <c r="U799"/>
  <c r="P799"/>
  <c r="X799"/>
  <c r="Y799"/>
  <c r="L799"/>
  <c r="M799"/>
  <c r="N799"/>
  <c r="I799"/>
  <c r="S798"/>
  <c r="T798"/>
  <c r="U798"/>
  <c r="Q797"/>
  <c r="X798"/>
  <c r="Y798"/>
  <c r="L798"/>
  <c r="M798"/>
  <c r="N798"/>
  <c r="J797"/>
  <c r="S797"/>
  <c r="T797"/>
  <c r="U797"/>
  <c r="P797"/>
  <c r="X797"/>
  <c r="Y797"/>
  <c r="L797"/>
  <c r="M797"/>
  <c r="N797"/>
  <c r="I797"/>
  <c r="S796"/>
  <c r="T796"/>
  <c r="U796"/>
  <c r="Q795"/>
  <c r="X796"/>
  <c r="Y796"/>
  <c r="L796"/>
  <c r="M796"/>
  <c r="N796"/>
  <c r="J795"/>
  <c r="S795"/>
  <c r="T795"/>
  <c r="U795"/>
  <c r="P795"/>
  <c r="X795"/>
  <c r="Y795"/>
  <c r="L795"/>
  <c r="M795"/>
  <c r="N795"/>
  <c r="I795"/>
  <c r="S794"/>
  <c r="T794"/>
  <c r="U794"/>
  <c r="Q793"/>
  <c r="X794"/>
  <c r="Y794"/>
  <c r="L794"/>
  <c r="M794"/>
  <c r="N794"/>
  <c r="J793"/>
  <c r="S793"/>
  <c r="T793"/>
  <c r="U793"/>
  <c r="P793"/>
  <c r="X793"/>
  <c r="Y793"/>
  <c r="L793"/>
  <c r="M793"/>
  <c r="N793"/>
  <c r="I793"/>
  <c r="S792"/>
  <c r="T792"/>
  <c r="U792"/>
  <c r="Q791"/>
  <c r="X792"/>
  <c r="Y792"/>
  <c r="L792"/>
  <c r="M792"/>
  <c r="N792"/>
  <c r="J791"/>
  <c r="S791"/>
  <c r="T791"/>
  <c r="U791"/>
  <c r="P791"/>
  <c r="X791"/>
  <c r="Y791"/>
  <c r="L791"/>
  <c r="M791"/>
  <c r="N791"/>
  <c r="I791"/>
  <c r="S790"/>
  <c r="T790"/>
  <c r="U790"/>
  <c r="Q789"/>
  <c r="X790"/>
  <c r="Y790"/>
  <c r="L790"/>
  <c r="M790"/>
  <c r="N790"/>
  <c r="J789"/>
  <c r="S789"/>
  <c r="T789"/>
  <c r="U789"/>
  <c r="P789"/>
  <c r="X789"/>
  <c r="Y789"/>
  <c r="L789"/>
  <c r="M789"/>
  <c r="N789"/>
  <c r="I789"/>
  <c r="S788"/>
  <c r="T788"/>
  <c r="U788"/>
  <c r="Q787"/>
  <c r="X788"/>
  <c r="Y788"/>
  <c r="L788"/>
  <c r="M788"/>
  <c r="N788"/>
  <c r="J787"/>
  <c r="S787"/>
  <c r="T787"/>
  <c r="U787"/>
  <c r="P787"/>
  <c r="X787"/>
  <c r="Y787"/>
  <c r="L787"/>
  <c r="M787"/>
  <c r="N787"/>
  <c r="I787"/>
  <c r="S786"/>
  <c r="T786"/>
  <c r="U786"/>
  <c r="Q785"/>
  <c r="X786"/>
  <c r="Y786"/>
  <c r="L786"/>
  <c r="M786"/>
  <c r="N786"/>
  <c r="J785"/>
  <c r="S1076"/>
  <c r="T1076"/>
  <c r="U1076"/>
  <c r="Q1075"/>
  <c r="X1076"/>
  <c r="Y1076"/>
  <c r="L1076"/>
  <c r="M1076"/>
  <c r="N1076"/>
  <c r="J1075"/>
  <c r="V26" i="3"/>
  <c r="U26"/>
  <c r="T26"/>
  <c r="S26"/>
  <c r="S44" s="1"/>
  <c r="R26"/>
  <c r="Q26"/>
  <c r="P26"/>
  <c r="O26"/>
  <c r="O44" s="1"/>
  <c r="N26"/>
  <c r="M26"/>
  <c r="L26"/>
  <c r="K26"/>
  <c r="K44" s="1"/>
  <c r="J26"/>
  <c r="I26"/>
  <c r="H26"/>
  <c r="G26"/>
  <c r="G44" s="1"/>
  <c r="F26"/>
  <c r="E26"/>
  <c r="D26"/>
  <c r="V25"/>
  <c r="V43" s="1"/>
  <c r="U25"/>
  <c r="T25"/>
  <c r="S25"/>
  <c r="R25"/>
  <c r="R43" s="1"/>
  <c r="Q25"/>
  <c r="P25"/>
  <c r="O25"/>
  <c r="N25"/>
  <c r="N43" s="1"/>
  <c r="M25"/>
  <c r="L25"/>
  <c r="K25"/>
  <c r="J25"/>
  <c r="J43" s="1"/>
  <c r="I25"/>
  <c r="H25"/>
  <c r="G25"/>
  <c r="F25"/>
  <c r="F43" s="1"/>
  <c r="E25"/>
  <c r="D25"/>
  <c r="V44"/>
  <c r="U44"/>
  <c r="T44"/>
  <c r="R44"/>
  <c r="Q44"/>
  <c r="P44"/>
  <c r="N44"/>
  <c r="M44"/>
  <c r="L44"/>
  <c r="J44"/>
  <c r="I44"/>
  <c r="H44"/>
  <c r="F44"/>
  <c r="E44"/>
  <c r="D44"/>
  <c r="U43"/>
  <c r="T43"/>
  <c r="S43"/>
  <c r="Q43"/>
  <c r="P43"/>
  <c r="O43"/>
  <c r="M43"/>
  <c r="L43"/>
  <c r="K43"/>
  <c r="I43"/>
  <c r="H43"/>
  <c r="G43"/>
  <c r="E43"/>
  <c r="D43"/>
  <c r="V42"/>
  <c r="U42"/>
  <c r="T42"/>
  <c r="S42"/>
  <c r="R42"/>
  <c r="Q42"/>
  <c r="P42"/>
  <c r="O42"/>
  <c r="N42"/>
  <c r="M42"/>
  <c r="L42"/>
  <c r="K42"/>
  <c r="J42"/>
  <c r="I42"/>
  <c r="H42"/>
  <c r="G42"/>
  <c r="F42"/>
  <c r="E42"/>
  <c r="D42"/>
  <c r="V41"/>
  <c r="U41"/>
  <c r="T41"/>
  <c r="S41"/>
  <c r="R41"/>
  <c r="Q41"/>
  <c r="P41"/>
  <c r="O41"/>
  <c r="N41"/>
  <c r="M41"/>
  <c r="L41"/>
  <c r="K41"/>
  <c r="J41"/>
  <c r="I41"/>
  <c r="H41"/>
  <c r="G41"/>
  <c r="F41"/>
  <c r="E41"/>
  <c r="D41"/>
  <c r="V40"/>
  <c r="U40"/>
  <c r="T40"/>
  <c r="R40"/>
  <c r="Q40"/>
  <c r="P40"/>
  <c r="N40"/>
  <c r="M40"/>
  <c r="L40"/>
  <c r="J40"/>
  <c r="I40"/>
  <c r="H40"/>
  <c r="F40"/>
  <c r="E40"/>
  <c r="D40"/>
  <c r="U39"/>
  <c r="T39"/>
  <c r="S39"/>
  <c r="Q39"/>
  <c r="P39"/>
  <c r="O39"/>
  <c r="M39"/>
  <c r="L39"/>
  <c r="K39"/>
  <c r="I39"/>
  <c r="H39"/>
  <c r="G39"/>
  <c r="E39"/>
  <c r="D39"/>
  <c r="V38"/>
  <c r="U38"/>
  <c r="T38"/>
  <c r="S38"/>
  <c r="R38"/>
  <c r="Q38"/>
  <c r="P38"/>
  <c r="O38"/>
  <c r="N38"/>
  <c r="M38"/>
  <c r="L38"/>
  <c r="K38"/>
  <c r="J38"/>
  <c r="I38"/>
  <c r="H38"/>
  <c r="G38"/>
  <c r="F38"/>
  <c r="E38"/>
  <c r="D38"/>
  <c r="V37"/>
  <c r="U37"/>
  <c r="T37"/>
  <c r="S37"/>
  <c r="R37"/>
  <c r="Q37"/>
  <c r="P37"/>
  <c r="O37"/>
  <c r="N37"/>
  <c r="M37"/>
  <c r="L37"/>
  <c r="K37"/>
  <c r="J37"/>
  <c r="I37"/>
  <c r="H37"/>
  <c r="G37"/>
  <c r="F37"/>
  <c r="E37"/>
  <c r="D37"/>
  <c r="C5" i="4"/>
  <c r="C246" i="7"/>
  <c r="C246" i="11" s="1"/>
  <c r="C248" i="7"/>
  <c r="C250"/>
  <c r="C252"/>
  <c r="C254"/>
  <c r="C258"/>
  <c r="C260"/>
  <c r="C262"/>
  <c r="C264"/>
  <c r="C264" i="11" s="1"/>
  <c r="C266" i="7"/>
  <c r="C268"/>
  <c r="C270"/>
  <c r="C272"/>
  <c r="C272" i="11" s="1"/>
  <c r="C274" i="7"/>
  <c r="C276"/>
  <c r="C278"/>
  <c r="C280"/>
  <c r="C280" i="11" s="1"/>
  <c r="C282" i="7"/>
  <c r="C284"/>
  <c r="C286"/>
  <c r="C288"/>
  <c r="C288" i="11" s="1"/>
  <c r="C290" i="7"/>
  <c r="C292"/>
  <c r="C294"/>
  <c r="C296"/>
  <c r="C296" i="11" s="1"/>
  <c r="C298" i="7"/>
  <c r="C300"/>
  <c r="C302"/>
  <c r="C304"/>
  <c r="C304" i="11" s="1"/>
  <c r="C306" i="7"/>
  <c r="C308"/>
  <c r="C310"/>
  <c r="C312"/>
  <c r="C312" i="11" s="1"/>
  <c r="C314" i="7"/>
  <c r="C316"/>
  <c r="C318"/>
  <c r="C322"/>
  <c r="C324"/>
  <c r="C326"/>
  <c r="C328"/>
  <c r="C330"/>
  <c r="C332"/>
  <c r="C334"/>
  <c r="C336"/>
  <c r="C338"/>
  <c r="C340"/>
  <c r="C342"/>
  <c r="C344"/>
  <c r="C247"/>
  <c r="C247" i="11" s="1"/>
  <c r="C256" i="7"/>
  <c r="C320"/>
  <c r="C249"/>
  <c r="C251"/>
  <c r="C251" i="11" s="1"/>
  <c r="C253" i="7"/>
  <c r="C255"/>
  <c r="C257"/>
  <c r="C259"/>
  <c r="C259" i="11" s="1"/>
  <c r="C261" i="7"/>
  <c r="C263"/>
  <c r="C265"/>
  <c r="C267"/>
  <c r="C267" i="11" s="1"/>
  <c r="C269" i="7"/>
  <c r="C271"/>
  <c r="C273"/>
  <c r="C275"/>
  <c r="C275" i="11" s="1"/>
  <c r="C277" i="7"/>
  <c r="C279"/>
  <c r="C281"/>
  <c r="C283"/>
  <c r="C283" i="11" s="1"/>
  <c r="C285" i="7"/>
  <c r="C287"/>
  <c r="C289"/>
  <c r="C291"/>
  <c r="C291" i="11" s="1"/>
  <c r="C293" i="7"/>
  <c r="C295"/>
  <c r="C297"/>
  <c r="C299"/>
  <c r="C299" i="11" s="1"/>
  <c r="C301" i="7"/>
  <c r="C303"/>
  <c r="C305"/>
  <c r="C307"/>
  <c r="C307" i="11" s="1"/>
  <c r="C309" i="7"/>
  <c r="C311"/>
  <c r="C313"/>
  <c r="C315"/>
  <c r="C315" i="11" s="1"/>
  <c r="C317" i="7"/>
  <c r="C319"/>
  <c r="C321"/>
  <c r="C323"/>
  <c r="C323" i="11" s="1"/>
  <c r="C325" i="7"/>
  <c r="C327"/>
  <c r="C329"/>
  <c r="C331"/>
  <c r="C331" i="11" s="1"/>
  <c r="C333" i="7"/>
  <c r="C335"/>
  <c r="C337"/>
  <c r="C339"/>
  <c r="C339" i="11" s="1"/>
  <c r="C341" i="7"/>
  <c r="C343"/>
  <c r="C345"/>
  <c r="C346"/>
  <c r="C346" i="11" s="1"/>
  <c r="C348" i="7"/>
  <c r="C350"/>
  <c r="C352"/>
  <c r="C354"/>
  <c r="C356"/>
  <c r="C358"/>
  <c r="C360"/>
  <c r="C362"/>
  <c r="C364"/>
  <c r="C366"/>
  <c r="C368"/>
  <c r="C370"/>
  <c r="C372"/>
  <c r="C374"/>
  <c r="C376"/>
  <c r="C378"/>
  <c r="C380"/>
  <c r="C382"/>
  <c r="C384"/>
  <c r="C386"/>
  <c r="C388"/>
  <c r="C390"/>
  <c r="C392"/>
  <c r="C394"/>
  <c r="C396"/>
  <c r="C398"/>
  <c r="C400"/>
  <c r="C402"/>
  <c r="C404"/>
  <c r="C406"/>
  <c r="C408"/>
  <c r="C410"/>
  <c r="C414"/>
  <c r="C416"/>
  <c r="C418"/>
  <c r="C347"/>
  <c r="C347" i="11" s="1"/>
  <c r="C412" i="7"/>
  <c r="C349"/>
  <c r="C351"/>
  <c r="C353"/>
  <c r="C353" i="11" s="1"/>
  <c r="C355" i="7"/>
  <c r="C357"/>
  <c r="C359"/>
  <c r="C361"/>
  <c r="C361" i="11" s="1"/>
  <c r="C363" i="7"/>
  <c r="C365"/>
  <c r="C367"/>
  <c r="C369"/>
  <c r="C369" i="11" s="1"/>
  <c r="C371" i="7"/>
  <c r="C373"/>
  <c r="C375"/>
  <c r="C377"/>
  <c r="C377" i="11" s="1"/>
  <c r="C379" i="7"/>
  <c r="C381"/>
  <c r="C383"/>
  <c r="C385"/>
  <c r="C385" i="11" s="1"/>
  <c r="C387" i="7"/>
  <c r="C389"/>
  <c r="C391"/>
  <c r="C393"/>
  <c r="C393" i="11" s="1"/>
  <c r="C395" i="7"/>
  <c r="C397"/>
  <c r="C399"/>
  <c r="C401"/>
  <c r="C401" i="11" s="1"/>
  <c r="C403" i="7"/>
  <c r="C405"/>
  <c r="C407"/>
  <c r="C409"/>
  <c r="C409" i="11" s="1"/>
  <c r="C411" i="7"/>
  <c r="C413"/>
  <c r="C415"/>
  <c r="C417"/>
  <c r="C417" i="11" s="1"/>
  <c r="V345" i="7"/>
  <c r="U345"/>
  <c r="T345"/>
  <c r="S345"/>
  <c r="G345" i="11" s="1"/>
  <c r="R345" i="7"/>
  <c r="Q345"/>
  <c r="P345"/>
  <c r="F345" i="11" s="1"/>
  <c r="O345" i="7"/>
  <c r="N345"/>
  <c r="M345"/>
  <c r="L345"/>
  <c r="K345"/>
  <c r="J345"/>
  <c r="I345"/>
  <c r="H345"/>
  <c r="G345"/>
  <c r="F345"/>
  <c r="E345"/>
  <c r="D345"/>
  <c r="V344"/>
  <c r="U344"/>
  <c r="T344"/>
  <c r="S344"/>
  <c r="R344"/>
  <c r="Q344"/>
  <c r="P344"/>
  <c r="O344"/>
  <c r="N344"/>
  <c r="M344"/>
  <c r="L344"/>
  <c r="K344"/>
  <c r="J344"/>
  <c r="I344"/>
  <c r="H344"/>
  <c r="G344"/>
  <c r="F344"/>
  <c r="E344"/>
  <c r="D344"/>
  <c r="V343"/>
  <c r="U343"/>
  <c r="T343"/>
  <c r="S343"/>
  <c r="R343"/>
  <c r="Q343"/>
  <c r="P343"/>
  <c r="O343"/>
  <c r="N343"/>
  <c r="M343"/>
  <c r="L343"/>
  <c r="K343"/>
  <c r="J343"/>
  <c r="I343"/>
  <c r="H343"/>
  <c r="G343"/>
  <c r="F343"/>
  <c r="E343"/>
  <c r="D343" i="11" s="1"/>
  <c r="D343" i="7"/>
  <c r="V342"/>
  <c r="U342"/>
  <c r="T342"/>
  <c r="S342"/>
  <c r="R342"/>
  <c r="Q342"/>
  <c r="P342"/>
  <c r="F342" i="11" s="1"/>
  <c r="O342" i="7"/>
  <c r="N342"/>
  <c r="M342"/>
  <c r="L342"/>
  <c r="K342"/>
  <c r="J342"/>
  <c r="I342"/>
  <c r="H342"/>
  <c r="E342" i="11" s="1"/>
  <c r="G342" i="7"/>
  <c r="F342"/>
  <c r="E342"/>
  <c r="D342"/>
  <c r="V341"/>
  <c r="U341"/>
  <c r="T341"/>
  <c r="S341"/>
  <c r="G341" i="11" s="1"/>
  <c r="R341" i="7"/>
  <c r="Q341"/>
  <c r="P341"/>
  <c r="F341" i="11" s="1"/>
  <c r="O341" i="7"/>
  <c r="N341"/>
  <c r="M341"/>
  <c r="L341"/>
  <c r="K341"/>
  <c r="J341"/>
  <c r="I341"/>
  <c r="H341"/>
  <c r="G341"/>
  <c r="F341"/>
  <c r="E341"/>
  <c r="D341"/>
  <c r="V340"/>
  <c r="U340"/>
  <c r="T340"/>
  <c r="S340"/>
  <c r="R340"/>
  <c r="Q340"/>
  <c r="P340"/>
  <c r="O340"/>
  <c r="N340"/>
  <c r="M340"/>
  <c r="L340"/>
  <c r="K340"/>
  <c r="J340"/>
  <c r="I340"/>
  <c r="H340"/>
  <c r="G340"/>
  <c r="F340"/>
  <c r="E340"/>
  <c r="D340"/>
  <c r="V339"/>
  <c r="U339"/>
  <c r="T339"/>
  <c r="S339"/>
  <c r="R339"/>
  <c r="Q339"/>
  <c r="P339"/>
  <c r="O339"/>
  <c r="N339"/>
  <c r="M339"/>
  <c r="L339"/>
  <c r="K339"/>
  <c r="J339"/>
  <c r="I339"/>
  <c r="H339"/>
  <c r="G339"/>
  <c r="F339"/>
  <c r="E339"/>
  <c r="D339" i="11" s="1"/>
  <c r="D339" i="7"/>
  <c r="V338"/>
  <c r="U338"/>
  <c r="T338"/>
  <c r="S338"/>
  <c r="R338"/>
  <c r="Q338"/>
  <c r="P338"/>
  <c r="F338" i="11" s="1"/>
  <c r="O338" i="7"/>
  <c r="N338"/>
  <c r="M338"/>
  <c r="L338"/>
  <c r="K338"/>
  <c r="J338"/>
  <c r="I338"/>
  <c r="H338"/>
  <c r="E338" i="11" s="1"/>
  <c r="G338" i="7"/>
  <c r="F338"/>
  <c r="E338"/>
  <c r="D338"/>
  <c r="V337"/>
  <c r="U337"/>
  <c r="T337"/>
  <c r="S337"/>
  <c r="G337" i="11" s="1"/>
  <c r="R337" i="7"/>
  <c r="Q337"/>
  <c r="P337"/>
  <c r="F337" i="11" s="1"/>
  <c r="O337" i="7"/>
  <c r="N337"/>
  <c r="M337"/>
  <c r="L337"/>
  <c r="K337"/>
  <c r="J337"/>
  <c r="I337"/>
  <c r="H337"/>
  <c r="G337"/>
  <c r="F337"/>
  <c r="E337"/>
  <c r="D337"/>
  <c r="V336"/>
  <c r="U336"/>
  <c r="T336"/>
  <c r="S336"/>
  <c r="R336"/>
  <c r="Q336"/>
  <c r="P336"/>
  <c r="O336"/>
  <c r="N336"/>
  <c r="M336"/>
  <c r="L336"/>
  <c r="K336"/>
  <c r="J336"/>
  <c r="I336"/>
  <c r="H336"/>
  <c r="G336"/>
  <c r="F336"/>
  <c r="E336"/>
  <c r="D336"/>
  <c r="V335"/>
  <c r="U335"/>
  <c r="T335"/>
  <c r="S335"/>
  <c r="R335"/>
  <c r="Q335"/>
  <c r="P335"/>
  <c r="O335"/>
  <c r="N335"/>
  <c r="M335"/>
  <c r="L335"/>
  <c r="K335"/>
  <c r="J335"/>
  <c r="I335"/>
  <c r="H335"/>
  <c r="G335"/>
  <c r="F335"/>
  <c r="E335"/>
  <c r="D335" i="11" s="1"/>
  <c r="D335" i="7"/>
  <c r="V334"/>
  <c r="U334"/>
  <c r="T334"/>
  <c r="S334"/>
  <c r="R334"/>
  <c r="Q334"/>
  <c r="P334"/>
  <c r="F334" i="11" s="1"/>
  <c r="O334" i="7"/>
  <c r="N334"/>
  <c r="M334"/>
  <c r="L334"/>
  <c r="K334"/>
  <c r="J334"/>
  <c r="I334"/>
  <c r="H334"/>
  <c r="E334" i="11" s="1"/>
  <c r="G334" i="7"/>
  <c r="F334"/>
  <c r="E334"/>
  <c r="D334" i="11" s="1"/>
  <c r="D334" i="7"/>
  <c r="V333"/>
  <c r="U333"/>
  <c r="T333"/>
  <c r="S333"/>
  <c r="G333" i="11" s="1"/>
  <c r="R333" i="7"/>
  <c r="Q333"/>
  <c r="P333"/>
  <c r="F333" i="11" s="1"/>
  <c r="O333" i="7"/>
  <c r="N333"/>
  <c r="M333"/>
  <c r="L333"/>
  <c r="K333"/>
  <c r="J333"/>
  <c r="I333"/>
  <c r="H333"/>
  <c r="G333"/>
  <c r="F333"/>
  <c r="E333"/>
  <c r="D333"/>
  <c r="V332"/>
  <c r="U332"/>
  <c r="T332"/>
  <c r="S332"/>
  <c r="R332"/>
  <c r="Q332"/>
  <c r="P332"/>
  <c r="O332"/>
  <c r="N332"/>
  <c r="M332"/>
  <c r="L332"/>
  <c r="K332"/>
  <c r="J332"/>
  <c r="I332"/>
  <c r="H332"/>
  <c r="G332"/>
  <c r="F332"/>
  <c r="E332"/>
  <c r="D332"/>
  <c r="V331"/>
  <c r="U331"/>
  <c r="T331"/>
  <c r="S331"/>
  <c r="R331"/>
  <c r="Q331"/>
  <c r="P331"/>
  <c r="O331"/>
  <c r="N331"/>
  <c r="M331"/>
  <c r="L331"/>
  <c r="K331"/>
  <c r="J331"/>
  <c r="I331"/>
  <c r="H331"/>
  <c r="G331"/>
  <c r="F331"/>
  <c r="E331"/>
  <c r="D331" i="11" s="1"/>
  <c r="D331" i="7"/>
  <c r="V330"/>
  <c r="U330"/>
  <c r="T330"/>
  <c r="S330"/>
  <c r="R330"/>
  <c r="Q330"/>
  <c r="P330"/>
  <c r="F330" i="11" s="1"/>
  <c r="O330" i="7"/>
  <c r="N330"/>
  <c r="M330"/>
  <c r="L330"/>
  <c r="K330"/>
  <c r="J330"/>
  <c r="I330"/>
  <c r="H330"/>
  <c r="E330" i="11" s="1"/>
  <c r="G330" i="7"/>
  <c r="F330"/>
  <c r="E330"/>
  <c r="D330" i="11" s="1"/>
  <c r="D330" i="7"/>
  <c r="V329"/>
  <c r="U329"/>
  <c r="T329"/>
  <c r="S329"/>
  <c r="G329" i="11" s="1"/>
  <c r="R329" i="7"/>
  <c r="Q329"/>
  <c r="P329"/>
  <c r="F329" i="11" s="1"/>
  <c r="O329" i="7"/>
  <c r="N329"/>
  <c r="M329"/>
  <c r="L329"/>
  <c r="K329"/>
  <c r="J329"/>
  <c r="I329"/>
  <c r="H329"/>
  <c r="G329"/>
  <c r="F329"/>
  <c r="E329"/>
  <c r="D329"/>
  <c r="V328"/>
  <c r="U328"/>
  <c r="T328"/>
  <c r="S328"/>
  <c r="R328"/>
  <c r="Q328"/>
  <c r="P328"/>
  <c r="O328"/>
  <c r="N328"/>
  <c r="M328"/>
  <c r="L328"/>
  <c r="K328"/>
  <c r="J328"/>
  <c r="I328"/>
  <c r="H328"/>
  <c r="G328"/>
  <c r="F328"/>
  <c r="E328"/>
  <c r="D328"/>
  <c r="V327"/>
  <c r="U327"/>
  <c r="T327"/>
  <c r="S327"/>
  <c r="R327"/>
  <c r="Q327"/>
  <c r="P327"/>
  <c r="O327"/>
  <c r="N327"/>
  <c r="M327"/>
  <c r="L327"/>
  <c r="K327"/>
  <c r="J327"/>
  <c r="I327"/>
  <c r="H327"/>
  <c r="G327"/>
  <c r="F327"/>
  <c r="E327"/>
  <c r="D327" i="11" s="1"/>
  <c r="D327" i="7"/>
  <c r="V326"/>
  <c r="U326"/>
  <c r="T326"/>
  <c r="S326"/>
  <c r="R326"/>
  <c r="Q326"/>
  <c r="P326"/>
  <c r="F326" i="11" s="1"/>
  <c r="O326" i="7"/>
  <c r="N326"/>
  <c r="M326"/>
  <c r="L326"/>
  <c r="K326"/>
  <c r="J326"/>
  <c r="I326"/>
  <c r="H326"/>
  <c r="E326" i="11" s="1"/>
  <c r="G326" i="7"/>
  <c r="F326"/>
  <c r="E326"/>
  <c r="D326" i="11" s="1"/>
  <c r="D326" i="7"/>
  <c r="V325"/>
  <c r="U325"/>
  <c r="T325"/>
  <c r="S325"/>
  <c r="G325" i="11" s="1"/>
  <c r="R325" i="7"/>
  <c r="Q325"/>
  <c r="P325"/>
  <c r="F325" i="11" s="1"/>
  <c r="O325" i="7"/>
  <c r="N325"/>
  <c r="M325"/>
  <c r="L325"/>
  <c r="K325"/>
  <c r="J325"/>
  <c r="I325"/>
  <c r="H325"/>
  <c r="G325"/>
  <c r="F325"/>
  <c r="E325"/>
  <c r="D325"/>
  <c r="V324"/>
  <c r="U324"/>
  <c r="T324"/>
  <c r="S324"/>
  <c r="R324"/>
  <c r="Q324"/>
  <c r="P324"/>
  <c r="O324"/>
  <c r="N324"/>
  <c r="M324"/>
  <c r="L324"/>
  <c r="K324"/>
  <c r="J324"/>
  <c r="I324"/>
  <c r="H324"/>
  <c r="G324"/>
  <c r="F324"/>
  <c r="E324"/>
  <c r="D324"/>
  <c r="V323"/>
  <c r="U323"/>
  <c r="T323"/>
  <c r="S323"/>
  <c r="R323"/>
  <c r="Q323"/>
  <c r="P323"/>
  <c r="O323"/>
  <c r="N323"/>
  <c r="M323"/>
  <c r="L323"/>
  <c r="K323"/>
  <c r="J323"/>
  <c r="I323"/>
  <c r="H323"/>
  <c r="G323"/>
  <c r="F323"/>
  <c r="E323"/>
  <c r="D323" i="11" s="1"/>
  <c r="D323" i="7"/>
  <c r="V322"/>
  <c r="U322"/>
  <c r="T322"/>
  <c r="S322"/>
  <c r="R322"/>
  <c r="Q322"/>
  <c r="P322"/>
  <c r="F322" i="11" s="1"/>
  <c r="O322" i="7"/>
  <c r="N322"/>
  <c r="M322"/>
  <c r="L322"/>
  <c r="K322"/>
  <c r="J322"/>
  <c r="I322"/>
  <c r="H322"/>
  <c r="E322" i="11" s="1"/>
  <c r="G322" i="7"/>
  <c r="F322"/>
  <c r="E322"/>
  <c r="D322" i="11" s="1"/>
  <c r="D322" i="7"/>
  <c r="V321"/>
  <c r="U321"/>
  <c r="T321"/>
  <c r="S321"/>
  <c r="G321" i="11" s="1"/>
  <c r="R321" i="7"/>
  <c r="Q321"/>
  <c r="P321"/>
  <c r="F321" i="11" s="1"/>
  <c r="O321" i="7"/>
  <c r="N321"/>
  <c r="M321"/>
  <c r="L321"/>
  <c r="K321"/>
  <c r="J321"/>
  <c r="I321"/>
  <c r="H321"/>
  <c r="G321"/>
  <c r="F321"/>
  <c r="E321"/>
  <c r="D321"/>
  <c r="V320"/>
  <c r="U320"/>
  <c r="T320"/>
  <c r="S320"/>
  <c r="R320"/>
  <c r="Q320"/>
  <c r="P320"/>
  <c r="O320"/>
  <c r="N320"/>
  <c r="M320"/>
  <c r="L320"/>
  <c r="K320"/>
  <c r="J320"/>
  <c r="I320"/>
  <c r="H320"/>
  <c r="G320"/>
  <c r="F320"/>
  <c r="E320"/>
  <c r="D320"/>
  <c r="V319"/>
  <c r="U319"/>
  <c r="T319"/>
  <c r="S319"/>
  <c r="R319"/>
  <c r="Q319"/>
  <c r="P319"/>
  <c r="O319"/>
  <c r="N319"/>
  <c r="M319"/>
  <c r="L319"/>
  <c r="K319"/>
  <c r="J319"/>
  <c r="I319"/>
  <c r="H319"/>
  <c r="G319"/>
  <c r="F319"/>
  <c r="E319"/>
  <c r="D319" i="11" s="1"/>
  <c r="D319" i="7"/>
  <c r="V318"/>
  <c r="U318"/>
  <c r="T318"/>
  <c r="S318"/>
  <c r="R318"/>
  <c r="Q318"/>
  <c r="P318"/>
  <c r="F318" i="11" s="1"/>
  <c r="O318" i="7"/>
  <c r="N318"/>
  <c r="M318"/>
  <c r="L318"/>
  <c r="K318"/>
  <c r="J318"/>
  <c r="I318"/>
  <c r="H318"/>
  <c r="E318" i="11" s="1"/>
  <c r="G318" i="7"/>
  <c r="F318"/>
  <c r="E318"/>
  <c r="D318" i="11" s="1"/>
  <c r="D318" i="7"/>
  <c r="V317"/>
  <c r="U317"/>
  <c r="T317"/>
  <c r="S317"/>
  <c r="G317" i="11" s="1"/>
  <c r="R317" i="7"/>
  <c r="Q317"/>
  <c r="P317"/>
  <c r="F317" i="11" s="1"/>
  <c r="O317" i="7"/>
  <c r="N317"/>
  <c r="M317"/>
  <c r="L317"/>
  <c r="K317"/>
  <c r="J317"/>
  <c r="I317"/>
  <c r="H317"/>
  <c r="G317"/>
  <c r="F317"/>
  <c r="E317"/>
  <c r="D317"/>
  <c r="V316"/>
  <c r="U316"/>
  <c r="T316"/>
  <c r="S316"/>
  <c r="R316"/>
  <c r="Q316"/>
  <c r="P316"/>
  <c r="O316"/>
  <c r="N316"/>
  <c r="M316"/>
  <c r="L316"/>
  <c r="K316"/>
  <c r="J316"/>
  <c r="I316"/>
  <c r="H316"/>
  <c r="G316"/>
  <c r="F316"/>
  <c r="E316"/>
  <c r="D316"/>
  <c r="V315"/>
  <c r="U315"/>
  <c r="T315"/>
  <c r="S315"/>
  <c r="R315"/>
  <c r="Q315"/>
  <c r="P315"/>
  <c r="O315"/>
  <c r="N315"/>
  <c r="M315"/>
  <c r="L315"/>
  <c r="K315"/>
  <c r="J315"/>
  <c r="I315"/>
  <c r="H315"/>
  <c r="G315"/>
  <c r="F315"/>
  <c r="E315"/>
  <c r="D315" i="11" s="1"/>
  <c r="D315" i="7"/>
  <c r="V314"/>
  <c r="U314"/>
  <c r="T314"/>
  <c r="S314"/>
  <c r="R314"/>
  <c r="Q314"/>
  <c r="P314"/>
  <c r="F314" i="11" s="1"/>
  <c r="O314" i="7"/>
  <c r="N314"/>
  <c r="M314"/>
  <c r="L314"/>
  <c r="K314"/>
  <c r="J314"/>
  <c r="I314"/>
  <c r="H314"/>
  <c r="E314" i="11" s="1"/>
  <c r="G314" i="7"/>
  <c r="F314"/>
  <c r="E314"/>
  <c r="D314" i="11" s="1"/>
  <c r="D314" i="7"/>
  <c r="V313"/>
  <c r="U313"/>
  <c r="T313"/>
  <c r="S313"/>
  <c r="G313" i="11" s="1"/>
  <c r="R313" i="7"/>
  <c r="Q313"/>
  <c r="P313"/>
  <c r="F313" i="11" s="1"/>
  <c r="O313" i="7"/>
  <c r="N313"/>
  <c r="M313"/>
  <c r="L313"/>
  <c r="K313"/>
  <c r="J313"/>
  <c r="I313"/>
  <c r="H313"/>
  <c r="G313"/>
  <c r="F313"/>
  <c r="E313"/>
  <c r="D313"/>
  <c r="V312"/>
  <c r="U312"/>
  <c r="T312"/>
  <c r="S312"/>
  <c r="R312"/>
  <c r="Q312"/>
  <c r="P312"/>
  <c r="O312"/>
  <c r="N312"/>
  <c r="M312"/>
  <c r="L312"/>
  <c r="K312"/>
  <c r="J312"/>
  <c r="I312"/>
  <c r="H312"/>
  <c r="G312"/>
  <c r="F312"/>
  <c r="E312"/>
  <c r="D312"/>
  <c r="V311"/>
  <c r="U311"/>
  <c r="T311"/>
  <c r="S311"/>
  <c r="R311"/>
  <c r="Q311"/>
  <c r="P311"/>
  <c r="O311"/>
  <c r="N311"/>
  <c r="M311"/>
  <c r="L311"/>
  <c r="K311"/>
  <c r="J311"/>
  <c r="I311"/>
  <c r="H311"/>
  <c r="G311"/>
  <c r="F311"/>
  <c r="E311"/>
  <c r="D311" i="11" s="1"/>
  <c r="D311" i="7"/>
  <c r="V310"/>
  <c r="U310"/>
  <c r="T310"/>
  <c r="S310"/>
  <c r="R310"/>
  <c r="Q310"/>
  <c r="P310"/>
  <c r="F310" i="11" s="1"/>
  <c r="O310" i="7"/>
  <c r="N310"/>
  <c r="M310"/>
  <c r="L310"/>
  <c r="K310"/>
  <c r="J310"/>
  <c r="I310"/>
  <c r="H310"/>
  <c r="E310" i="11" s="1"/>
  <c r="G310" i="7"/>
  <c r="F310"/>
  <c r="E310"/>
  <c r="D310" i="11" s="1"/>
  <c r="D310" i="7"/>
  <c r="V309"/>
  <c r="U309"/>
  <c r="T309"/>
  <c r="S309"/>
  <c r="G309" i="11" s="1"/>
  <c r="R309" i="7"/>
  <c r="Q309"/>
  <c r="P309"/>
  <c r="F309" i="11" s="1"/>
  <c r="O309" i="7"/>
  <c r="N309"/>
  <c r="M309"/>
  <c r="L309"/>
  <c r="K309"/>
  <c r="J309"/>
  <c r="I309"/>
  <c r="H309"/>
  <c r="G309"/>
  <c r="F309"/>
  <c r="E309"/>
  <c r="D309"/>
  <c r="V308"/>
  <c r="U308"/>
  <c r="T308"/>
  <c r="S308"/>
  <c r="R308"/>
  <c r="Q308"/>
  <c r="P308"/>
  <c r="O308"/>
  <c r="N308"/>
  <c r="M308"/>
  <c r="L308"/>
  <c r="K308"/>
  <c r="J308"/>
  <c r="I308"/>
  <c r="H308"/>
  <c r="G308"/>
  <c r="F308"/>
  <c r="E308"/>
  <c r="D308"/>
  <c r="V307"/>
  <c r="U307"/>
  <c r="T307"/>
  <c r="S307"/>
  <c r="R307"/>
  <c r="Q307"/>
  <c r="P307"/>
  <c r="O307"/>
  <c r="N307"/>
  <c r="M307"/>
  <c r="L307"/>
  <c r="K307"/>
  <c r="J307"/>
  <c r="I307"/>
  <c r="H307"/>
  <c r="G307"/>
  <c r="F307"/>
  <c r="E307"/>
  <c r="D307" i="11" s="1"/>
  <c r="D307" i="7"/>
  <c r="V306"/>
  <c r="U306"/>
  <c r="T306"/>
  <c r="S306"/>
  <c r="R306"/>
  <c r="Q306"/>
  <c r="P306"/>
  <c r="F306" i="11" s="1"/>
  <c r="O306" i="7"/>
  <c r="N306"/>
  <c r="M306"/>
  <c r="L306"/>
  <c r="K306"/>
  <c r="J306"/>
  <c r="I306"/>
  <c r="H306"/>
  <c r="E306" i="11" s="1"/>
  <c r="G306" i="7"/>
  <c r="F306"/>
  <c r="E306"/>
  <c r="D306" i="11" s="1"/>
  <c r="D306" i="7"/>
  <c r="V305"/>
  <c r="U305"/>
  <c r="T305"/>
  <c r="S305"/>
  <c r="G305" i="11" s="1"/>
  <c r="R305" i="7"/>
  <c r="Q305"/>
  <c r="P305"/>
  <c r="F305" i="11" s="1"/>
  <c r="O305" i="7"/>
  <c r="N305"/>
  <c r="M305"/>
  <c r="L305"/>
  <c r="K305"/>
  <c r="J305"/>
  <c r="I305"/>
  <c r="H305"/>
  <c r="G305"/>
  <c r="F305"/>
  <c r="E305"/>
  <c r="D305"/>
  <c r="V304"/>
  <c r="U304"/>
  <c r="T304"/>
  <c r="S304"/>
  <c r="R304"/>
  <c r="Q304"/>
  <c r="P304"/>
  <c r="O304"/>
  <c r="N304"/>
  <c r="M304"/>
  <c r="L304"/>
  <c r="K304"/>
  <c r="J304"/>
  <c r="I304"/>
  <c r="H304"/>
  <c r="G304"/>
  <c r="F304"/>
  <c r="E304"/>
  <c r="D304"/>
  <c r="V303"/>
  <c r="U303"/>
  <c r="T303"/>
  <c r="S303"/>
  <c r="R303"/>
  <c r="Q303"/>
  <c r="P303"/>
  <c r="O303"/>
  <c r="N303"/>
  <c r="M303"/>
  <c r="L303"/>
  <c r="K303"/>
  <c r="J303"/>
  <c r="I303"/>
  <c r="H303"/>
  <c r="G303"/>
  <c r="F303"/>
  <c r="E303"/>
  <c r="D303" i="11" s="1"/>
  <c r="D303" i="7"/>
  <c r="V302"/>
  <c r="U302"/>
  <c r="T302"/>
  <c r="S302"/>
  <c r="R302"/>
  <c r="Q302"/>
  <c r="P302"/>
  <c r="F302" i="11" s="1"/>
  <c r="O302" i="7"/>
  <c r="N302"/>
  <c r="M302"/>
  <c r="L302"/>
  <c r="K302"/>
  <c r="J302"/>
  <c r="I302"/>
  <c r="H302"/>
  <c r="E302" i="11" s="1"/>
  <c r="G302" i="7"/>
  <c r="F302"/>
  <c r="E302"/>
  <c r="D302" i="11" s="1"/>
  <c r="D302" i="7"/>
  <c r="V301"/>
  <c r="U301"/>
  <c r="T301"/>
  <c r="S301"/>
  <c r="G301" i="11" s="1"/>
  <c r="R301" i="7"/>
  <c r="Q301"/>
  <c r="P301"/>
  <c r="F301" i="11" s="1"/>
  <c r="O301" i="7"/>
  <c r="N301"/>
  <c r="M301"/>
  <c r="L301"/>
  <c r="K301"/>
  <c r="J301"/>
  <c r="I301"/>
  <c r="H301"/>
  <c r="G301"/>
  <c r="F301"/>
  <c r="E301"/>
  <c r="D301"/>
  <c r="V300"/>
  <c r="U300"/>
  <c r="T300"/>
  <c r="S300"/>
  <c r="R300"/>
  <c r="Q300"/>
  <c r="P300"/>
  <c r="O300"/>
  <c r="N300"/>
  <c r="M300"/>
  <c r="L300"/>
  <c r="K300"/>
  <c r="J300"/>
  <c r="I300"/>
  <c r="H300"/>
  <c r="G300"/>
  <c r="F300"/>
  <c r="E300"/>
  <c r="D300"/>
  <c r="V299"/>
  <c r="U299"/>
  <c r="T299"/>
  <c r="S299"/>
  <c r="R299"/>
  <c r="Q299"/>
  <c r="P299"/>
  <c r="O299"/>
  <c r="N299"/>
  <c r="M299"/>
  <c r="L299"/>
  <c r="K299"/>
  <c r="J299"/>
  <c r="I299"/>
  <c r="H299"/>
  <c r="G299"/>
  <c r="F299"/>
  <c r="E299"/>
  <c r="D299" i="11" s="1"/>
  <c r="D299" i="7"/>
  <c r="V298"/>
  <c r="U298"/>
  <c r="T298"/>
  <c r="S298"/>
  <c r="R298"/>
  <c r="Q298"/>
  <c r="P298"/>
  <c r="F298" i="11" s="1"/>
  <c r="O298" i="7"/>
  <c r="N298"/>
  <c r="M298"/>
  <c r="L298"/>
  <c r="K298"/>
  <c r="J298"/>
  <c r="I298"/>
  <c r="H298"/>
  <c r="E298" i="11" s="1"/>
  <c r="G298" i="7"/>
  <c r="F298"/>
  <c r="E298"/>
  <c r="D298" i="11" s="1"/>
  <c r="D298" i="7"/>
  <c r="V297"/>
  <c r="U297"/>
  <c r="T297"/>
  <c r="S297"/>
  <c r="G297" i="11" s="1"/>
  <c r="R297" i="7"/>
  <c r="Q297"/>
  <c r="P297"/>
  <c r="F297" i="11" s="1"/>
  <c r="O297" i="7"/>
  <c r="N297"/>
  <c r="M297"/>
  <c r="L297"/>
  <c r="K297"/>
  <c r="J297"/>
  <c r="I297"/>
  <c r="H297"/>
  <c r="G297"/>
  <c r="F297"/>
  <c r="E297"/>
  <c r="D297"/>
  <c r="V296"/>
  <c r="U296"/>
  <c r="T296"/>
  <c r="S296"/>
  <c r="R296"/>
  <c r="Q296"/>
  <c r="P296"/>
  <c r="O296"/>
  <c r="N296"/>
  <c r="M296"/>
  <c r="L296"/>
  <c r="K296"/>
  <c r="J296"/>
  <c r="I296"/>
  <c r="H296"/>
  <c r="G296"/>
  <c r="F296"/>
  <c r="E296"/>
  <c r="D296"/>
  <c r="V295"/>
  <c r="U295"/>
  <c r="T295"/>
  <c r="S295"/>
  <c r="R295"/>
  <c r="Q295"/>
  <c r="P295"/>
  <c r="O295"/>
  <c r="N295"/>
  <c r="M295"/>
  <c r="L295"/>
  <c r="K295"/>
  <c r="J295"/>
  <c r="I295"/>
  <c r="H295"/>
  <c r="G295"/>
  <c r="F295"/>
  <c r="E295"/>
  <c r="D295" i="11" s="1"/>
  <c r="D295" i="7"/>
  <c r="V294"/>
  <c r="U294"/>
  <c r="T294"/>
  <c r="S294"/>
  <c r="R294"/>
  <c r="Q294"/>
  <c r="P294"/>
  <c r="F294" i="11" s="1"/>
  <c r="O294" i="7"/>
  <c r="N294"/>
  <c r="M294"/>
  <c r="L294"/>
  <c r="K294"/>
  <c r="J294"/>
  <c r="I294"/>
  <c r="H294"/>
  <c r="E294" i="11" s="1"/>
  <c r="G294" i="7"/>
  <c r="F294"/>
  <c r="E294"/>
  <c r="D294" i="11" s="1"/>
  <c r="D294" i="7"/>
  <c r="V293"/>
  <c r="U293"/>
  <c r="T293"/>
  <c r="S293"/>
  <c r="G293" i="11" s="1"/>
  <c r="R293" i="7"/>
  <c r="Q293"/>
  <c r="P293"/>
  <c r="F293" i="11" s="1"/>
  <c r="O293" i="7"/>
  <c r="N293"/>
  <c r="M293"/>
  <c r="L293"/>
  <c r="K293"/>
  <c r="J293"/>
  <c r="I293"/>
  <c r="H293"/>
  <c r="G293"/>
  <c r="F293"/>
  <c r="E293"/>
  <c r="D293"/>
  <c r="V292"/>
  <c r="U292"/>
  <c r="T292"/>
  <c r="S292"/>
  <c r="R292"/>
  <c r="Q292"/>
  <c r="P292"/>
  <c r="O292"/>
  <c r="N292"/>
  <c r="M292"/>
  <c r="L292"/>
  <c r="K292"/>
  <c r="J292"/>
  <c r="I292"/>
  <c r="H292"/>
  <c r="G292"/>
  <c r="F292"/>
  <c r="E292"/>
  <c r="D292"/>
  <c r="V291"/>
  <c r="U291"/>
  <c r="T291"/>
  <c r="S291"/>
  <c r="R291"/>
  <c r="Q291"/>
  <c r="P291"/>
  <c r="O291"/>
  <c r="N291"/>
  <c r="M291"/>
  <c r="L291"/>
  <c r="K291"/>
  <c r="J291"/>
  <c r="I291"/>
  <c r="H291"/>
  <c r="G291"/>
  <c r="F291"/>
  <c r="E291"/>
  <c r="D291" i="11" s="1"/>
  <c r="D291" i="7"/>
  <c r="V290"/>
  <c r="U290"/>
  <c r="T290"/>
  <c r="S290"/>
  <c r="R290"/>
  <c r="Q290"/>
  <c r="P290"/>
  <c r="F290" i="11" s="1"/>
  <c r="O290" i="7"/>
  <c r="N290"/>
  <c r="M290"/>
  <c r="L290"/>
  <c r="K290"/>
  <c r="J290"/>
  <c r="I290"/>
  <c r="H290"/>
  <c r="E290" i="11" s="1"/>
  <c r="G290" i="7"/>
  <c r="F290"/>
  <c r="E290"/>
  <c r="D290" i="11" s="1"/>
  <c r="D290" i="7"/>
  <c r="V289"/>
  <c r="U289"/>
  <c r="T289"/>
  <c r="S289"/>
  <c r="G289" i="11" s="1"/>
  <c r="R289" i="7"/>
  <c r="Q289"/>
  <c r="P289"/>
  <c r="F289" i="11" s="1"/>
  <c r="O289" i="7"/>
  <c r="N289"/>
  <c r="M289"/>
  <c r="L289"/>
  <c r="K289"/>
  <c r="J289"/>
  <c r="I289"/>
  <c r="H289"/>
  <c r="G289"/>
  <c r="F289"/>
  <c r="E289"/>
  <c r="D289"/>
  <c r="V288"/>
  <c r="U288"/>
  <c r="T288"/>
  <c r="S288"/>
  <c r="R288"/>
  <c r="Q288"/>
  <c r="P288"/>
  <c r="O288"/>
  <c r="N288"/>
  <c r="M288"/>
  <c r="L288"/>
  <c r="K288"/>
  <c r="J288"/>
  <c r="I288"/>
  <c r="H288"/>
  <c r="G288"/>
  <c r="F288"/>
  <c r="E288"/>
  <c r="D288"/>
  <c r="V287"/>
  <c r="U287"/>
  <c r="T287"/>
  <c r="S287"/>
  <c r="R287"/>
  <c r="Q287"/>
  <c r="P287"/>
  <c r="O287"/>
  <c r="N287"/>
  <c r="M287"/>
  <c r="L287"/>
  <c r="K287"/>
  <c r="J287"/>
  <c r="I287"/>
  <c r="H287"/>
  <c r="G287"/>
  <c r="F287"/>
  <c r="E287"/>
  <c r="D287" i="11" s="1"/>
  <c r="D287" i="7"/>
  <c r="V286"/>
  <c r="U286"/>
  <c r="T286"/>
  <c r="S286"/>
  <c r="R286"/>
  <c r="Q286"/>
  <c r="P286"/>
  <c r="F286" i="11" s="1"/>
  <c r="O286" i="7"/>
  <c r="N286"/>
  <c r="M286"/>
  <c r="L286"/>
  <c r="K286"/>
  <c r="J286"/>
  <c r="I286"/>
  <c r="H286"/>
  <c r="E286" i="11" s="1"/>
  <c r="G286" i="7"/>
  <c r="F286"/>
  <c r="E286"/>
  <c r="D286" i="11" s="1"/>
  <c r="D286" i="7"/>
  <c r="V285"/>
  <c r="U285"/>
  <c r="T285"/>
  <c r="S285"/>
  <c r="G285" i="11" s="1"/>
  <c r="R285" i="7"/>
  <c r="Q285"/>
  <c r="P285"/>
  <c r="F285" i="11" s="1"/>
  <c r="O285" i="7"/>
  <c r="N285"/>
  <c r="M285"/>
  <c r="L285"/>
  <c r="K285"/>
  <c r="J285"/>
  <c r="I285"/>
  <c r="H285"/>
  <c r="G285"/>
  <c r="F285"/>
  <c r="E285"/>
  <c r="D285"/>
  <c r="V284"/>
  <c r="U284"/>
  <c r="T284"/>
  <c r="S284"/>
  <c r="R284"/>
  <c r="Q284"/>
  <c r="P284"/>
  <c r="O284"/>
  <c r="N284"/>
  <c r="M284"/>
  <c r="L284"/>
  <c r="K284"/>
  <c r="J284"/>
  <c r="I284"/>
  <c r="H284"/>
  <c r="G284"/>
  <c r="F284"/>
  <c r="E284"/>
  <c r="D284"/>
  <c r="V283"/>
  <c r="U283"/>
  <c r="T283"/>
  <c r="S283"/>
  <c r="R283"/>
  <c r="Q283"/>
  <c r="P283"/>
  <c r="O283"/>
  <c r="N283"/>
  <c r="M283"/>
  <c r="L283"/>
  <c r="K283"/>
  <c r="J283"/>
  <c r="I283"/>
  <c r="H283"/>
  <c r="G283"/>
  <c r="F283"/>
  <c r="E283"/>
  <c r="D283" i="11" s="1"/>
  <c r="D283" i="7"/>
  <c r="V282"/>
  <c r="U282"/>
  <c r="T282"/>
  <c r="S282"/>
  <c r="R282"/>
  <c r="Q282"/>
  <c r="P282"/>
  <c r="F282" i="11" s="1"/>
  <c r="O282" i="7"/>
  <c r="N282"/>
  <c r="M282"/>
  <c r="L282"/>
  <c r="K282"/>
  <c r="J282"/>
  <c r="I282"/>
  <c r="H282"/>
  <c r="E282" i="11" s="1"/>
  <c r="G282" i="7"/>
  <c r="F282"/>
  <c r="E282"/>
  <c r="D282" i="11" s="1"/>
  <c r="D282" i="7"/>
  <c r="V281"/>
  <c r="U281"/>
  <c r="T281"/>
  <c r="S281"/>
  <c r="G281" i="11" s="1"/>
  <c r="R281" i="7"/>
  <c r="Q281"/>
  <c r="P281"/>
  <c r="F281" i="11" s="1"/>
  <c r="O281" i="7"/>
  <c r="N281"/>
  <c r="M281"/>
  <c r="L281"/>
  <c r="K281"/>
  <c r="J281"/>
  <c r="I281"/>
  <c r="H281"/>
  <c r="G281"/>
  <c r="F281"/>
  <c r="E281"/>
  <c r="D281"/>
  <c r="V280"/>
  <c r="U280"/>
  <c r="T280"/>
  <c r="S280"/>
  <c r="R280"/>
  <c r="Q280"/>
  <c r="P280"/>
  <c r="O280"/>
  <c r="N280"/>
  <c r="M280"/>
  <c r="L280"/>
  <c r="K280"/>
  <c r="J280"/>
  <c r="I280"/>
  <c r="H280"/>
  <c r="G280"/>
  <c r="F280"/>
  <c r="E280"/>
  <c r="D280"/>
  <c r="V279"/>
  <c r="U279"/>
  <c r="T279"/>
  <c r="S279"/>
  <c r="R279"/>
  <c r="Q279"/>
  <c r="P279"/>
  <c r="O279"/>
  <c r="N279"/>
  <c r="M279"/>
  <c r="L279"/>
  <c r="K279"/>
  <c r="J279"/>
  <c r="I279"/>
  <c r="H279"/>
  <c r="G279"/>
  <c r="F279"/>
  <c r="E279"/>
  <c r="D279" i="11" s="1"/>
  <c r="D279" i="7"/>
  <c r="V278"/>
  <c r="U278"/>
  <c r="T278"/>
  <c r="S278"/>
  <c r="R278"/>
  <c r="Q278"/>
  <c r="P278"/>
  <c r="F278" i="11" s="1"/>
  <c r="O278" i="7"/>
  <c r="N278"/>
  <c r="M278"/>
  <c r="L278"/>
  <c r="K278"/>
  <c r="J278"/>
  <c r="I278"/>
  <c r="H278"/>
  <c r="E278" i="11" s="1"/>
  <c r="G278" i="7"/>
  <c r="F278"/>
  <c r="E278"/>
  <c r="D278" i="11" s="1"/>
  <c r="D278" i="7"/>
  <c r="V277"/>
  <c r="U277"/>
  <c r="T277"/>
  <c r="S277"/>
  <c r="G277" i="11" s="1"/>
  <c r="R277" i="7"/>
  <c r="Q277"/>
  <c r="P277"/>
  <c r="F277" i="11" s="1"/>
  <c r="O277" i="7"/>
  <c r="N277"/>
  <c r="M277"/>
  <c r="L277"/>
  <c r="K277"/>
  <c r="J277"/>
  <c r="I277"/>
  <c r="H277"/>
  <c r="G277"/>
  <c r="F277"/>
  <c r="E277"/>
  <c r="D277"/>
  <c r="V276"/>
  <c r="U276"/>
  <c r="T276"/>
  <c r="S276"/>
  <c r="R276"/>
  <c r="Q276"/>
  <c r="P276"/>
  <c r="O276"/>
  <c r="N276"/>
  <c r="M276"/>
  <c r="L276"/>
  <c r="K276"/>
  <c r="J276"/>
  <c r="I276"/>
  <c r="H276"/>
  <c r="G276"/>
  <c r="F276"/>
  <c r="E276"/>
  <c r="D276"/>
  <c r="V275"/>
  <c r="U275"/>
  <c r="T275"/>
  <c r="S275"/>
  <c r="R275"/>
  <c r="Q275"/>
  <c r="P275"/>
  <c r="O275"/>
  <c r="N275"/>
  <c r="M275"/>
  <c r="L275"/>
  <c r="K275"/>
  <c r="J275"/>
  <c r="I275"/>
  <c r="H275"/>
  <c r="G275"/>
  <c r="F275"/>
  <c r="E275"/>
  <c r="D275" i="11" s="1"/>
  <c r="D275" i="7"/>
  <c r="V274"/>
  <c r="U274"/>
  <c r="T274"/>
  <c r="S274"/>
  <c r="R274"/>
  <c r="Q274"/>
  <c r="P274"/>
  <c r="F274" i="11" s="1"/>
  <c r="O274" i="7"/>
  <c r="N274"/>
  <c r="M274"/>
  <c r="L274"/>
  <c r="K274"/>
  <c r="J274"/>
  <c r="I274"/>
  <c r="H274"/>
  <c r="E274" i="11" s="1"/>
  <c r="G274" i="7"/>
  <c r="F274"/>
  <c r="E274"/>
  <c r="D274" i="11" s="1"/>
  <c r="D274" i="7"/>
  <c r="V273"/>
  <c r="U273"/>
  <c r="T273"/>
  <c r="S273"/>
  <c r="G273" i="11" s="1"/>
  <c r="R273" i="7"/>
  <c r="Q273"/>
  <c r="P273"/>
  <c r="F273" i="11" s="1"/>
  <c r="O273" i="7"/>
  <c r="N273"/>
  <c r="M273"/>
  <c r="L273"/>
  <c r="K273"/>
  <c r="J273"/>
  <c r="I273"/>
  <c r="H273"/>
  <c r="G273"/>
  <c r="F273"/>
  <c r="E273"/>
  <c r="D273"/>
  <c r="V272"/>
  <c r="U272"/>
  <c r="T272"/>
  <c r="S272"/>
  <c r="R272"/>
  <c r="Q272"/>
  <c r="P272"/>
  <c r="O272"/>
  <c r="N272"/>
  <c r="M272"/>
  <c r="L272"/>
  <c r="K272"/>
  <c r="J272"/>
  <c r="I272"/>
  <c r="H272"/>
  <c r="G272"/>
  <c r="F272"/>
  <c r="E272"/>
  <c r="D272"/>
  <c r="V271"/>
  <c r="U271"/>
  <c r="T271"/>
  <c r="S271"/>
  <c r="R271"/>
  <c r="Q271"/>
  <c r="P271"/>
  <c r="O271"/>
  <c r="N271"/>
  <c r="M271"/>
  <c r="L271"/>
  <c r="K271"/>
  <c r="J271"/>
  <c r="I271"/>
  <c r="H271"/>
  <c r="G271"/>
  <c r="F271"/>
  <c r="E271"/>
  <c r="D271" i="11" s="1"/>
  <c r="D271" i="7"/>
  <c r="V270"/>
  <c r="U270"/>
  <c r="T270"/>
  <c r="S270"/>
  <c r="R270"/>
  <c r="Q270"/>
  <c r="P270"/>
  <c r="F270" i="11" s="1"/>
  <c r="O270" i="7"/>
  <c r="N270"/>
  <c r="M270"/>
  <c r="L270"/>
  <c r="K270"/>
  <c r="J270"/>
  <c r="I270"/>
  <c r="H270"/>
  <c r="E270" i="11" s="1"/>
  <c r="G270" i="7"/>
  <c r="F270"/>
  <c r="E270"/>
  <c r="D270" i="11" s="1"/>
  <c r="D270" i="7"/>
  <c r="V269"/>
  <c r="U269"/>
  <c r="T269"/>
  <c r="S269"/>
  <c r="G269" i="11" s="1"/>
  <c r="R269" i="7"/>
  <c r="Q269"/>
  <c r="P269"/>
  <c r="F269" i="11" s="1"/>
  <c r="O269" i="7"/>
  <c r="N269"/>
  <c r="M269"/>
  <c r="L269"/>
  <c r="K269"/>
  <c r="J269"/>
  <c r="I269"/>
  <c r="H269"/>
  <c r="G269"/>
  <c r="F269"/>
  <c r="E269"/>
  <c r="D269"/>
  <c r="V268"/>
  <c r="U268"/>
  <c r="T268"/>
  <c r="S268"/>
  <c r="R268"/>
  <c r="Q268"/>
  <c r="P268"/>
  <c r="O268"/>
  <c r="N268"/>
  <c r="M268"/>
  <c r="L268"/>
  <c r="K268"/>
  <c r="J268"/>
  <c r="I268"/>
  <c r="H268"/>
  <c r="G268"/>
  <c r="F268"/>
  <c r="E268"/>
  <c r="D268"/>
  <c r="V267"/>
  <c r="U267"/>
  <c r="T267"/>
  <c r="S267"/>
  <c r="R267"/>
  <c r="Q267"/>
  <c r="P267"/>
  <c r="O267"/>
  <c r="N267"/>
  <c r="M267"/>
  <c r="L267"/>
  <c r="K267"/>
  <c r="J267"/>
  <c r="I267"/>
  <c r="H267"/>
  <c r="G267"/>
  <c r="F267"/>
  <c r="E267"/>
  <c r="D267" i="11" s="1"/>
  <c r="D267" i="7"/>
  <c r="V266"/>
  <c r="U266"/>
  <c r="T266"/>
  <c r="S266"/>
  <c r="R266"/>
  <c r="Q266"/>
  <c r="P266"/>
  <c r="F266" i="11" s="1"/>
  <c r="O266" i="7"/>
  <c r="N266"/>
  <c r="M266"/>
  <c r="L266"/>
  <c r="K266"/>
  <c r="J266"/>
  <c r="I266"/>
  <c r="H266"/>
  <c r="E266" i="11" s="1"/>
  <c r="G266" i="7"/>
  <c r="F266"/>
  <c r="E266"/>
  <c r="D266" i="11" s="1"/>
  <c r="D266" i="7"/>
  <c r="V265"/>
  <c r="U265"/>
  <c r="T265"/>
  <c r="S265"/>
  <c r="G265" i="11" s="1"/>
  <c r="R265" i="7"/>
  <c r="Q265"/>
  <c r="P265"/>
  <c r="F265" i="11" s="1"/>
  <c r="O265" i="7"/>
  <c r="N265"/>
  <c r="M265"/>
  <c r="L265"/>
  <c r="K265"/>
  <c r="J265"/>
  <c r="I265"/>
  <c r="H265"/>
  <c r="G265"/>
  <c r="F265"/>
  <c r="E265"/>
  <c r="D265"/>
  <c r="V264"/>
  <c r="U264"/>
  <c r="T264"/>
  <c r="S264"/>
  <c r="R264"/>
  <c r="Q264"/>
  <c r="P264"/>
  <c r="O264"/>
  <c r="N264"/>
  <c r="M264"/>
  <c r="L264"/>
  <c r="K264"/>
  <c r="J264"/>
  <c r="I264"/>
  <c r="H264"/>
  <c r="G264"/>
  <c r="F264"/>
  <c r="E264"/>
  <c r="D264"/>
  <c r="V263"/>
  <c r="U263"/>
  <c r="T263"/>
  <c r="S263"/>
  <c r="R263"/>
  <c r="Q263"/>
  <c r="P263"/>
  <c r="O263"/>
  <c r="N263"/>
  <c r="M263"/>
  <c r="L263"/>
  <c r="K263"/>
  <c r="J263"/>
  <c r="I263"/>
  <c r="H263"/>
  <c r="G263"/>
  <c r="F263"/>
  <c r="E263"/>
  <c r="D263" i="11" s="1"/>
  <c r="D263" i="7"/>
  <c r="V262"/>
  <c r="U262"/>
  <c r="T262"/>
  <c r="S262"/>
  <c r="R262"/>
  <c r="Q262"/>
  <c r="P262"/>
  <c r="F262" i="11" s="1"/>
  <c r="O262" i="7"/>
  <c r="N262"/>
  <c r="M262"/>
  <c r="L262"/>
  <c r="K262"/>
  <c r="J262"/>
  <c r="I262"/>
  <c r="H262"/>
  <c r="E262" i="11" s="1"/>
  <c r="G262" i="7"/>
  <c r="F262"/>
  <c r="E262"/>
  <c r="D262" i="11" s="1"/>
  <c r="D262" i="7"/>
  <c r="V261"/>
  <c r="U261"/>
  <c r="T261"/>
  <c r="S261"/>
  <c r="G261" i="11" s="1"/>
  <c r="R261" i="7"/>
  <c r="Q261"/>
  <c r="P261"/>
  <c r="F261" i="11" s="1"/>
  <c r="O261" i="7"/>
  <c r="N261"/>
  <c r="M261"/>
  <c r="L261"/>
  <c r="K261"/>
  <c r="J261"/>
  <c r="I261"/>
  <c r="H261"/>
  <c r="G261"/>
  <c r="F261"/>
  <c r="E261"/>
  <c r="D261"/>
  <c r="V260"/>
  <c r="U260"/>
  <c r="T260"/>
  <c r="S260"/>
  <c r="R260"/>
  <c r="Q260"/>
  <c r="P260"/>
  <c r="O260"/>
  <c r="N260"/>
  <c r="M260"/>
  <c r="L260"/>
  <c r="K260"/>
  <c r="J260"/>
  <c r="I260"/>
  <c r="H260"/>
  <c r="G260"/>
  <c r="F260"/>
  <c r="E260"/>
  <c r="D260"/>
  <c r="V259"/>
  <c r="U259"/>
  <c r="T259"/>
  <c r="S259"/>
  <c r="R259"/>
  <c r="Q259"/>
  <c r="P259"/>
  <c r="O259"/>
  <c r="N259"/>
  <c r="M259"/>
  <c r="L259"/>
  <c r="K259"/>
  <c r="J259"/>
  <c r="I259"/>
  <c r="H259"/>
  <c r="G259"/>
  <c r="F259"/>
  <c r="E259"/>
  <c r="D259" i="11" s="1"/>
  <c r="D259" i="7"/>
  <c r="V258"/>
  <c r="U258"/>
  <c r="T258"/>
  <c r="S258"/>
  <c r="R258"/>
  <c r="Q258"/>
  <c r="P258"/>
  <c r="F258" i="11" s="1"/>
  <c r="O258" i="7"/>
  <c r="N258"/>
  <c r="M258"/>
  <c r="L258"/>
  <c r="K258"/>
  <c r="J258"/>
  <c r="I258"/>
  <c r="H258"/>
  <c r="E258" i="11" s="1"/>
  <c r="G258" i="7"/>
  <c r="F258"/>
  <c r="E258"/>
  <c r="D258" i="11" s="1"/>
  <c r="D258" i="7"/>
  <c r="V257"/>
  <c r="U257"/>
  <c r="T257"/>
  <c r="S257"/>
  <c r="G257" i="11" s="1"/>
  <c r="R257" i="7"/>
  <c r="Q257"/>
  <c r="P257"/>
  <c r="F257" i="11" s="1"/>
  <c r="O257" i="7"/>
  <c r="N257"/>
  <c r="M257"/>
  <c r="L257"/>
  <c r="K257"/>
  <c r="J257"/>
  <c r="I257"/>
  <c r="H257"/>
  <c r="G257"/>
  <c r="F257"/>
  <c r="E257"/>
  <c r="D257"/>
  <c r="V256"/>
  <c r="U256"/>
  <c r="T256"/>
  <c r="S256"/>
  <c r="R256"/>
  <c r="Q256"/>
  <c r="P256"/>
  <c r="O256"/>
  <c r="N256"/>
  <c r="M256"/>
  <c r="L256"/>
  <c r="K256"/>
  <c r="J256"/>
  <c r="I256"/>
  <c r="H256"/>
  <c r="G256"/>
  <c r="F256"/>
  <c r="E256"/>
  <c r="D256"/>
  <c r="V255"/>
  <c r="U255"/>
  <c r="T255"/>
  <c r="S255"/>
  <c r="R255"/>
  <c r="Q255"/>
  <c r="P255"/>
  <c r="O255"/>
  <c r="N255"/>
  <c r="M255"/>
  <c r="L255"/>
  <c r="K255"/>
  <c r="J255"/>
  <c r="I255"/>
  <c r="H255"/>
  <c r="G255"/>
  <c r="F255"/>
  <c r="E255"/>
  <c r="D255" i="11" s="1"/>
  <c r="D255" i="7"/>
  <c r="V254"/>
  <c r="U254"/>
  <c r="T254"/>
  <c r="S254"/>
  <c r="R254"/>
  <c r="Q254"/>
  <c r="P254"/>
  <c r="F254" i="11" s="1"/>
  <c r="O254" i="7"/>
  <c r="N254"/>
  <c r="M254"/>
  <c r="L254"/>
  <c r="K254"/>
  <c r="J254"/>
  <c r="I254"/>
  <c r="H254"/>
  <c r="E254" i="11" s="1"/>
  <c r="G254" i="7"/>
  <c r="F254"/>
  <c r="E254"/>
  <c r="D254" i="11" s="1"/>
  <c r="D254" i="7"/>
  <c r="V253"/>
  <c r="U253"/>
  <c r="T253"/>
  <c r="S253"/>
  <c r="G253" i="11" s="1"/>
  <c r="R253" i="7"/>
  <c r="Q253"/>
  <c r="P253"/>
  <c r="F253" i="11" s="1"/>
  <c r="O253" i="7"/>
  <c r="N253"/>
  <c r="M253"/>
  <c r="L253"/>
  <c r="K253"/>
  <c r="J253"/>
  <c r="I253"/>
  <c r="H253"/>
  <c r="G253"/>
  <c r="F253"/>
  <c r="E253"/>
  <c r="D253"/>
  <c r="V252"/>
  <c r="U252"/>
  <c r="T252"/>
  <c r="S252"/>
  <c r="R252"/>
  <c r="Q252"/>
  <c r="P252"/>
  <c r="O252"/>
  <c r="N252"/>
  <c r="M252"/>
  <c r="L252"/>
  <c r="K252"/>
  <c r="J252"/>
  <c r="I252"/>
  <c r="H252"/>
  <c r="G252"/>
  <c r="F252"/>
  <c r="E252"/>
  <c r="D252"/>
  <c r="V251"/>
  <c r="U251"/>
  <c r="T251"/>
  <c r="S251"/>
  <c r="R251"/>
  <c r="Q251"/>
  <c r="P251"/>
  <c r="O251"/>
  <c r="N251"/>
  <c r="M251"/>
  <c r="L251"/>
  <c r="K251"/>
  <c r="J251"/>
  <c r="I251"/>
  <c r="H251"/>
  <c r="G251"/>
  <c r="F251"/>
  <c r="E251"/>
  <c r="D251" i="11" s="1"/>
  <c r="D251" i="7"/>
  <c r="V250"/>
  <c r="U250"/>
  <c r="T250"/>
  <c r="S250"/>
  <c r="R250"/>
  <c r="Q250"/>
  <c r="P250"/>
  <c r="F250" i="11" s="1"/>
  <c r="O250" i="7"/>
  <c r="N250"/>
  <c r="M250"/>
  <c r="L250"/>
  <c r="K250"/>
  <c r="J250"/>
  <c r="I250"/>
  <c r="H250"/>
  <c r="E250" i="11" s="1"/>
  <c r="G250" i="7"/>
  <c r="F250"/>
  <c r="E250"/>
  <c r="D250" i="11" s="1"/>
  <c r="D250" i="7"/>
  <c r="V249"/>
  <c r="U249"/>
  <c r="T249"/>
  <c r="S249"/>
  <c r="G249" i="11" s="1"/>
  <c r="R249" i="7"/>
  <c r="Q249"/>
  <c r="P249"/>
  <c r="F249" i="11" s="1"/>
  <c r="O249" i="7"/>
  <c r="N249"/>
  <c r="M249"/>
  <c r="L249"/>
  <c r="K249"/>
  <c r="J249"/>
  <c r="I249"/>
  <c r="H249"/>
  <c r="G249"/>
  <c r="F249"/>
  <c r="E249"/>
  <c r="D249"/>
  <c r="V248"/>
  <c r="U248"/>
  <c r="T248"/>
  <c r="S248"/>
  <c r="R248"/>
  <c r="Q248"/>
  <c r="P248"/>
  <c r="O248"/>
  <c r="N248"/>
  <c r="M248"/>
  <c r="L248"/>
  <c r="K248"/>
  <c r="J248"/>
  <c r="I248"/>
  <c r="H248"/>
  <c r="G248"/>
  <c r="F248"/>
  <c r="E248"/>
  <c r="D248"/>
  <c r="V419"/>
  <c r="U419"/>
  <c r="T419"/>
  <c r="S419"/>
  <c r="R419"/>
  <c r="Q419"/>
  <c r="P419"/>
  <c r="O419"/>
  <c r="N419"/>
  <c r="M419"/>
  <c r="L419"/>
  <c r="K419"/>
  <c r="J419"/>
  <c r="I419"/>
  <c r="H419"/>
  <c r="G419"/>
  <c r="F419"/>
  <c r="E419"/>
  <c r="D419" i="11" s="1"/>
  <c r="D419" i="7"/>
  <c r="C419" i="11" s="1"/>
  <c r="V418" i="7"/>
  <c r="U418"/>
  <c r="T418"/>
  <c r="S418"/>
  <c r="R418"/>
  <c r="Q418"/>
  <c r="P418"/>
  <c r="F418" i="11" s="1"/>
  <c r="O418" i="7"/>
  <c r="N418"/>
  <c r="M418"/>
  <c r="L418"/>
  <c r="K418"/>
  <c r="J418"/>
  <c r="I418"/>
  <c r="H418"/>
  <c r="E418" i="11" s="1"/>
  <c r="G418" i="7"/>
  <c r="F418"/>
  <c r="E418"/>
  <c r="D418" i="11" s="1"/>
  <c r="D418" i="7"/>
  <c r="V417"/>
  <c r="U417"/>
  <c r="T417"/>
  <c r="S417"/>
  <c r="G417" i="11" s="1"/>
  <c r="R417" i="7"/>
  <c r="Q417"/>
  <c r="P417"/>
  <c r="F417" i="11" s="1"/>
  <c r="O417" i="7"/>
  <c r="N417"/>
  <c r="M417"/>
  <c r="L417"/>
  <c r="K417"/>
  <c r="J417"/>
  <c r="I417"/>
  <c r="H417"/>
  <c r="G417"/>
  <c r="F417"/>
  <c r="E417"/>
  <c r="D417"/>
  <c r="V416"/>
  <c r="U416"/>
  <c r="T416"/>
  <c r="S416"/>
  <c r="R416"/>
  <c r="Q416"/>
  <c r="P416"/>
  <c r="O416"/>
  <c r="N416"/>
  <c r="M416"/>
  <c r="L416"/>
  <c r="K416"/>
  <c r="J416"/>
  <c r="I416"/>
  <c r="H416"/>
  <c r="G416"/>
  <c r="F416"/>
  <c r="E416"/>
  <c r="D416"/>
  <c r="V415"/>
  <c r="U415"/>
  <c r="T415"/>
  <c r="S415"/>
  <c r="R415"/>
  <c r="Q415"/>
  <c r="P415"/>
  <c r="O415"/>
  <c r="N415"/>
  <c r="M415"/>
  <c r="L415"/>
  <c r="K415"/>
  <c r="J415"/>
  <c r="I415"/>
  <c r="H415"/>
  <c r="G415"/>
  <c r="F415"/>
  <c r="E415"/>
  <c r="D415" i="11" s="1"/>
  <c r="D415" i="7"/>
  <c r="V414"/>
  <c r="U414"/>
  <c r="T414"/>
  <c r="S414"/>
  <c r="R414"/>
  <c r="Q414"/>
  <c r="P414"/>
  <c r="F414" i="11" s="1"/>
  <c r="O414" i="7"/>
  <c r="N414"/>
  <c r="M414"/>
  <c r="L414"/>
  <c r="K414"/>
  <c r="J414"/>
  <c r="I414"/>
  <c r="H414"/>
  <c r="E414" i="11" s="1"/>
  <c r="G414" i="7"/>
  <c r="F414"/>
  <c r="E414"/>
  <c r="D414" i="11" s="1"/>
  <c r="D414" i="7"/>
  <c r="V413"/>
  <c r="U413"/>
  <c r="T413"/>
  <c r="S413"/>
  <c r="G413" i="11" s="1"/>
  <c r="R413" i="7"/>
  <c r="Q413"/>
  <c r="P413"/>
  <c r="F413" i="11" s="1"/>
  <c r="O413" i="7"/>
  <c r="N413"/>
  <c r="M413"/>
  <c r="L413"/>
  <c r="K413"/>
  <c r="J413"/>
  <c r="I413"/>
  <c r="H413"/>
  <c r="G413"/>
  <c r="F413"/>
  <c r="E413"/>
  <c r="D413"/>
  <c r="V412"/>
  <c r="U412"/>
  <c r="T412"/>
  <c r="S412"/>
  <c r="R412"/>
  <c r="Q412"/>
  <c r="P412"/>
  <c r="O412"/>
  <c r="N412"/>
  <c r="M412"/>
  <c r="L412"/>
  <c r="K412"/>
  <c r="J412"/>
  <c r="I412"/>
  <c r="H412"/>
  <c r="G412"/>
  <c r="F412"/>
  <c r="E412"/>
  <c r="D412"/>
  <c r="V411"/>
  <c r="U411"/>
  <c r="T411"/>
  <c r="S411"/>
  <c r="R411"/>
  <c r="Q411"/>
  <c r="P411"/>
  <c r="O411"/>
  <c r="N411"/>
  <c r="M411"/>
  <c r="L411"/>
  <c r="K411"/>
  <c r="J411"/>
  <c r="I411"/>
  <c r="H411"/>
  <c r="G411"/>
  <c r="F411"/>
  <c r="E411"/>
  <c r="D411" i="11" s="1"/>
  <c r="D411" i="7"/>
  <c r="V410"/>
  <c r="U410"/>
  <c r="T410"/>
  <c r="S410"/>
  <c r="R410"/>
  <c r="Q410"/>
  <c r="P410"/>
  <c r="F410" i="11" s="1"/>
  <c r="O410" i="7"/>
  <c r="N410"/>
  <c r="M410"/>
  <c r="L410"/>
  <c r="K410"/>
  <c r="J410"/>
  <c r="I410"/>
  <c r="H410"/>
  <c r="E410" i="11" s="1"/>
  <c r="G410" i="7"/>
  <c r="F410"/>
  <c r="E410"/>
  <c r="D410" i="11" s="1"/>
  <c r="D410" i="7"/>
  <c r="V409"/>
  <c r="U409"/>
  <c r="T409"/>
  <c r="S409"/>
  <c r="G409" i="11" s="1"/>
  <c r="R409" i="7"/>
  <c r="Q409"/>
  <c r="P409"/>
  <c r="F409" i="11" s="1"/>
  <c r="O409" i="7"/>
  <c r="N409"/>
  <c r="M409"/>
  <c r="L409"/>
  <c r="K409"/>
  <c r="J409"/>
  <c r="I409"/>
  <c r="H409"/>
  <c r="G409"/>
  <c r="F409"/>
  <c r="E409"/>
  <c r="D409"/>
  <c r="V408"/>
  <c r="U408"/>
  <c r="T408"/>
  <c r="S408"/>
  <c r="R408"/>
  <c r="Q408"/>
  <c r="P408"/>
  <c r="O408"/>
  <c r="N408"/>
  <c r="M408"/>
  <c r="L408"/>
  <c r="K408"/>
  <c r="J408"/>
  <c r="I408"/>
  <c r="H408"/>
  <c r="G408"/>
  <c r="F408"/>
  <c r="E408"/>
  <c r="D408"/>
  <c r="V407"/>
  <c r="U407"/>
  <c r="T407"/>
  <c r="S407"/>
  <c r="R407"/>
  <c r="Q407"/>
  <c r="P407"/>
  <c r="O407"/>
  <c r="N407"/>
  <c r="M407"/>
  <c r="L407"/>
  <c r="K407"/>
  <c r="J407"/>
  <c r="I407"/>
  <c r="H407"/>
  <c r="G407"/>
  <c r="F407"/>
  <c r="E407"/>
  <c r="D407" i="11" s="1"/>
  <c r="D407" i="7"/>
  <c r="V406"/>
  <c r="U406"/>
  <c r="T406"/>
  <c r="S406"/>
  <c r="R406"/>
  <c r="Q406"/>
  <c r="P406"/>
  <c r="F406" i="11" s="1"/>
  <c r="O406" i="7"/>
  <c r="N406"/>
  <c r="M406"/>
  <c r="L406"/>
  <c r="K406"/>
  <c r="J406"/>
  <c r="I406"/>
  <c r="H406"/>
  <c r="E406" i="11" s="1"/>
  <c r="G406" i="7"/>
  <c r="F406"/>
  <c r="E406"/>
  <c r="D406" i="11" s="1"/>
  <c r="D406" i="7"/>
  <c r="V405"/>
  <c r="U405"/>
  <c r="T405"/>
  <c r="S405"/>
  <c r="G405" i="11" s="1"/>
  <c r="R405" i="7"/>
  <c r="Q405"/>
  <c r="P405"/>
  <c r="F405" i="11" s="1"/>
  <c r="O405" i="7"/>
  <c r="N405"/>
  <c r="M405"/>
  <c r="L405"/>
  <c r="K405"/>
  <c r="J405"/>
  <c r="I405"/>
  <c r="H405"/>
  <c r="G405"/>
  <c r="F405"/>
  <c r="E405"/>
  <c r="D405"/>
  <c r="V404"/>
  <c r="U404"/>
  <c r="T404"/>
  <c r="S404"/>
  <c r="R404"/>
  <c r="Q404"/>
  <c r="P404"/>
  <c r="O404"/>
  <c r="N404"/>
  <c r="M404"/>
  <c r="L404"/>
  <c r="K404"/>
  <c r="J404"/>
  <c r="I404"/>
  <c r="H404"/>
  <c r="G404"/>
  <c r="F404"/>
  <c r="E404"/>
  <c r="D404"/>
  <c r="V403"/>
  <c r="U403"/>
  <c r="T403"/>
  <c r="S403"/>
  <c r="R403"/>
  <c r="Q403"/>
  <c r="P403"/>
  <c r="O403"/>
  <c r="N403"/>
  <c r="M403"/>
  <c r="L403"/>
  <c r="K403"/>
  <c r="J403"/>
  <c r="I403"/>
  <c r="H403"/>
  <c r="G403"/>
  <c r="F403"/>
  <c r="E403"/>
  <c r="D403" i="11" s="1"/>
  <c r="D403" i="7"/>
  <c r="V402"/>
  <c r="U402"/>
  <c r="T402"/>
  <c r="S402"/>
  <c r="R402"/>
  <c r="Q402"/>
  <c r="P402"/>
  <c r="F402" i="11" s="1"/>
  <c r="O402" i="7"/>
  <c r="N402"/>
  <c r="M402"/>
  <c r="L402"/>
  <c r="K402"/>
  <c r="J402"/>
  <c r="I402"/>
  <c r="H402"/>
  <c r="E402" i="11" s="1"/>
  <c r="G402" i="7"/>
  <c r="F402"/>
  <c r="E402"/>
  <c r="D402" i="11" s="1"/>
  <c r="D402" i="7"/>
  <c r="V401"/>
  <c r="U401"/>
  <c r="T401"/>
  <c r="S401"/>
  <c r="G401" i="11" s="1"/>
  <c r="R401" i="7"/>
  <c r="Q401"/>
  <c r="P401"/>
  <c r="F401" i="11" s="1"/>
  <c r="O401" i="7"/>
  <c r="N401"/>
  <c r="M401"/>
  <c r="L401"/>
  <c r="K401"/>
  <c r="J401"/>
  <c r="I401"/>
  <c r="H401"/>
  <c r="G401"/>
  <c r="F401"/>
  <c r="E401"/>
  <c r="D401"/>
  <c r="V400"/>
  <c r="U400"/>
  <c r="T400"/>
  <c r="S400"/>
  <c r="R400"/>
  <c r="Q400"/>
  <c r="P400"/>
  <c r="O400"/>
  <c r="N400"/>
  <c r="M400"/>
  <c r="L400"/>
  <c r="K400"/>
  <c r="J400"/>
  <c r="I400"/>
  <c r="H400"/>
  <c r="G400"/>
  <c r="F400"/>
  <c r="E400"/>
  <c r="D400"/>
  <c r="V399"/>
  <c r="U399"/>
  <c r="T399"/>
  <c r="S399"/>
  <c r="R399"/>
  <c r="Q399"/>
  <c r="P399"/>
  <c r="O399"/>
  <c r="N399"/>
  <c r="M399"/>
  <c r="L399"/>
  <c r="K399"/>
  <c r="J399"/>
  <c r="I399"/>
  <c r="H399"/>
  <c r="G399"/>
  <c r="F399"/>
  <c r="E399"/>
  <c r="D399" i="11" s="1"/>
  <c r="D399" i="7"/>
  <c r="V398"/>
  <c r="U398"/>
  <c r="T398"/>
  <c r="S398"/>
  <c r="R398"/>
  <c r="Q398"/>
  <c r="P398"/>
  <c r="F398" i="11" s="1"/>
  <c r="O398" i="7"/>
  <c r="N398"/>
  <c r="M398"/>
  <c r="L398"/>
  <c r="K398"/>
  <c r="J398"/>
  <c r="I398"/>
  <c r="H398"/>
  <c r="E398" i="11" s="1"/>
  <c r="G398" i="7"/>
  <c r="F398"/>
  <c r="E398"/>
  <c r="D398" i="11" s="1"/>
  <c r="D398" i="7"/>
  <c r="V397"/>
  <c r="U397"/>
  <c r="T397"/>
  <c r="S397"/>
  <c r="G397" i="11" s="1"/>
  <c r="R397" i="7"/>
  <c r="Q397"/>
  <c r="P397"/>
  <c r="F397" i="11" s="1"/>
  <c r="O397" i="7"/>
  <c r="N397"/>
  <c r="M397"/>
  <c r="L397"/>
  <c r="K397"/>
  <c r="J397"/>
  <c r="I397"/>
  <c r="H397"/>
  <c r="G397"/>
  <c r="F397"/>
  <c r="E397"/>
  <c r="D397"/>
  <c r="V396"/>
  <c r="U396"/>
  <c r="T396"/>
  <c r="S396"/>
  <c r="R396"/>
  <c r="Q396"/>
  <c r="P396"/>
  <c r="O396"/>
  <c r="N396"/>
  <c r="M396"/>
  <c r="L396"/>
  <c r="K396"/>
  <c r="J396"/>
  <c r="I396"/>
  <c r="H396"/>
  <c r="G396"/>
  <c r="F396"/>
  <c r="E396"/>
  <c r="D396"/>
  <c r="V395"/>
  <c r="U395"/>
  <c r="T395"/>
  <c r="S395"/>
  <c r="R395"/>
  <c r="Q395"/>
  <c r="P395"/>
  <c r="O395"/>
  <c r="N395"/>
  <c r="M395"/>
  <c r="L395"/>
  <c r="K395"/>
  <c r="J395"/>
  <c r="I395"/>
  <c r="H395"/>
  <c r="G395"/>
  <c r="F395"/>
  <c r="E395"/>
  <c r="D395" i="11" s="1"/>
  <c r="D395" i="7"/>
  <c r="V394"/>
  <c r="U394"/>
  <c r="T394"/>
  <c r="S394"/>
  <c r="R394"/>
  <c r="Q394"/>
  <c r="P394"/>
  <c r="F394" i="11" s="1"/>
  <c r="O394" i="7"/>
  <c r="N394"/>
  <c r="M394"/>
  <c r="L394"/>
  <c r="K394"/>
  <c r="J394"/>
  <c r="I394"/>
  <c r="H394"/>
  <c r="E394" i="11" s="1"/>
  <c r="G394" i="7"/>
  <c r="F394"/>
  <c r="E394"/>
  <c r="D394" i="11" s="1"/>
  <c r="D394" i="7"/>
  <c r="V393"/>
  <c r="U393"/>
  <c r="T393"/>
  <c r="S393"/>
  <c r="G393" i="11" s="1"/>
  <c r="R393" i="7"/>
  <c r="Q393"/>
  <c r="P393"/>
  <c r="F393" i="11" s="1"/>
  <c r="O393" i="7"/>
  <c r="N393"/>
  <c r="M393"/>
  <c r="L393"/>
  <c r="K393"/>
  <c r="J393"/>
  <c r="I393"/>
  <c r="H393"/>
  <c r="G393"/>
  <c r="F393"/>
  <c r="E393"/>
  <c r="D393"/>
  <c r="V392"/>
  <c r="U392"/>
  <c r="T392"/>
  <c r="S392"/>
  <c r="R392"/>
  <c r="Q392"/>
  <c r="P392"/>
  <c r="O392"/>
  <c r="N392"/>
  <c r="M392"/>
  <c r="L392"/>
  <c r="K392"/>
  <c r="J392"/>
  <c r="I392"/>
  <c r="H392"/>
  <c r="G392"/>
  <c r="F392"/>
  <c r="E392"/>
  <c r="D392"/>
  <c r="V391"/>
  <c r="U391"/>
  <c r="T391"/>
  <c r="S391"/>
  <c r="R391"/>
  <c r="Q391"/>
  <c r="P391"/>
  <c r="O391"/>
  <c r="N391"/>
  <c r="M391"/>
  <c r="L391"/>
  <c r="K391"/>
  <c r="J391"/>
  <c r="I391"/>
  <c r="H391"/>
  <c r="G391"/>
  <c r="F391"/>
  <c r="E391"/>
  <c r="D391" i="11" s="1"/>
  <c r="D391" i="7"/>
  <c r="V390"/>
  <c r="U390"/>
  <c r="T390"/>
  <c r="S390"/>
  <c r="R390"/>
  <c r="Q390"/>
  <c r="P390"/>
  <c r="F390" i="11" s="1"/>
  <c r="O390" i="7"/>
  <c r="N390"/>
  <c r="M390"/>
  <c r="L390"/>
  <c r="K390"/>
  <c r="J390"/>
  <c r="I390"/>
  <c r="H390"/>
  <c r="E390" i="11" s="1"/>
  <c r="G390" i="7"/>
  <c r="F390"/>
  <c r="E390"/>
  <c r="D390" i="11" s="1"/>
  <c r="D390" i="7"/>
  <c r="V389"/>
  <c r="U389"/>
  <c r="T389"/>
  <c r="S389"/>
  <c r="G389" i="11" s="1"/>
  <c r="R389" i="7"/>
  <c r="Q389"/>
  <c r="P389"/>
  <c r="F389" i="11" s="1"/>
  <c r="O389" i="7"/>
  <c r="N389"/>
  <c r="M389"/>
  <c r="L389"/>
  <c r="K389"/>
  <c r="J389"/>
  <c r="I389"/>
  <c r="H389"/>
  <c r="G389"/>
  <c r="F389"/>
  <c r="E389"/>
  <c r="D389"/>
  <c r="V388"/>
  <c r="U388"/>
  <c r="T388"/>
  <c r="S388"/>
  <c r="R388"/>
  <c r="Q388"/>
  <c r="P388"/>
  <c r="O388"/>
  <c r="N388"/>
  <c r="M388"/>
  <c r="L388"/>
  <c r="K388"/>
  <c r="J388"/>
  <c r="I388"/>
  <c r="H388"/>
  <c r="G388"/>
  <c r="F388"/>
  <c r="E388"/>
  <c r="D388"/>
  <c r="V387"/>
  <c r="U387"/>
  <c r="T387"/>
  <c r="S387"/>
  <c r="R387"/>
  <c r="Q387"/>
  <c r="P387"/>
  <c r="O387"/>
  <c r="N387"/>
  <c r="M387"/>
  <c r="L387"/>
  <c r="K387"/>
  <c r="J387"/>
  <c r="I387"/>
  <c r="H387"/>
  <c r="G387"/>
  <c r="F387"/>
  <c r="E387"/>
  <c r="D387" i="11" s="1"/>
  <c r="D387" i="7"/>
  <c r="V386"/>
  <c r="U386"/>
  <c r="T386"/>
  <c r="S386"/>
  <c r="R386"/>
  <c r="Q386"/>
  <c r="P386"/>
  <c r="F386" i="11" s="1"/>
  <c r="O386" i="7"/>
  <c r="N386"/>
  <c r="M386"/>
  <c r="L386"/>
  <c r="K386"/>
  <c r="J386"/>
  <c r="I386"/>
  <c r="H386"/>
  <c r="E386" i="11" s="1"/>
  <c r="G386" i="7"/>
  <c r="F386"/>
  <c r="E386"/>
  <c r="D386" i="11" s="1"/>
  <c r="D386" i="7"/>
  <c r="V385"/>
  <c r="U385"/>
  <c r="T385"/>
  <c r="S385"/>
  <c r="G385" i="11" s="1"/>
  <c r="R385" i="7"/>
  <c r="Q385"/>
  <c r="P385"/>
  <c r="F385" i="11" s="1"/>
  <c r="O385" i="7"/>
  <c r="N385"/>
  <c r="M385"/>
  <c r="L385"/>
  <c r="K385"/>
  <c r="J385"/>
  <c r="I385"/>
  <c r="H385"/>
  <c r="G385"/>
  <c r="F385"/>
  <c r="E385"/>
  <c r="D385"/>
  <c r="V384"/>
  <c r="U384"/>
  <c r="T384"/>
  <c r="S384"/>
  <c r="R384"/>
  <c r="Q384"/>
  <c r="P384"/>
  <c r="O384"/>
  <c r="N384"/>
  <c r="M384"/>
  <c r="L384"/>
  <c r="K384"/>
  <c r="J384"/>
  <c r="I384"/>
  <c r="H384"/>
  <c r="G384"/>
  <c r="F384"/>
  <c r="E384"/>
  <c r="D384"/>
  <c r="V383"/>
  <c r="U383"/>
  <c r="T383"/>
  <c r="S383"/>
  <c r="R383"/>
  <c r="Q383"/>
  <c r="P383"/>
  <c r="O383"/>
  <c r="N383"/>
  <c r="M383"/>
  <c r="L383"/>
  <c r="K383"/>
  <c r="J383"/>
  <c r="I383"/>
  <c r="H383"/>
  <c r="G383"/>
  <c r="F383"/>
  <c r="E383"/>
  <c r="D383" i="11" s="1"/>
  <c r="D383" i="7"/>
  <c r="V382"/>
  <c r="U382"/>
  <c r="T382"/>
  <c r="S382"/>
  <c r="R382"/>
  <c r="Q382"/>
  <c r="P382"/>
  <c r="F382" i="11" s="1"/>
  <c r="O382" i="7"/>
  <c r="N382"/>
  <c r="M382"/>
  <c r="L382"/>
  <c r="K382"/>
  <c r="J382"/>
  <c r="I382"/>
  <c r="H382"/>
  <c r="E382" i="11" s="1"/>
  <c r="G382" i="7"/>
  <c r="F382"/>
  <c r="E382"/>
  <c r="D382" i="11" s="1"/>
  <c r="D382" i="7"/>
  <c r="V381"/>
  <c r="U381"/>
  <c r="T381"/>
  <c r="S381"/>
  <c r="G381" i="11" s="1"/>
  <c r="R381" i="7"/>
  <c r="Q381"/>
  <c r="P381"/>
  <c r="F381" i="11" s="1"/>
  <c r="O381" i="7"/>
  <c r="N381"/>
  <c r="M381"/>
  <c r="L381"/>
  <c r="K381"/>
  <c r="J381"/>
  <c r="I381"/>
  <c r="H381"/>
  <c r="G381"/>
  <c r="F381"/>
  <c r="E381"/>
  <c r="D381"/>
  <c r="V380"/>
  <c r="U380"/>
  <c r="T380"/>
  <c r="S380"/>
  <c r="R380"/>
  <c r="Q380"/>
  <c r="P380"/>
  <c r="O380"/>
  <c r="N380"/>
  <c r="M380"/>
  <c r="L380"/>
  <c r="K380"/>
  <c r="J380"/>
  <c r="I380"/>
  <c r="H380"/>
  <c r="G380"/>
  <c r="F380"/>
  <c r="E380"/>
  <c r="D380"/>
  <c r="V379"/>
  <c r="U379"/>
  <c r="T379"/>
  <c r="S379"/>
  <c r="R379"/>
  <c r="Q379"/>
  <c r="P379"/>
  <c r="O379"/>
  <c r="N379"/>
  <c r="M379"/>
  <c r="L379"/>
  <c r="K379"/>
  <c r="J379"/>
  <c r="I379"/>
  <c r="H379"/>
  <c r="G379"/>
  <c r="F379"/>
  <c r="E379"/>
  <c r="D379" i="11" s="1"/>
  <c r="D379" i="7"/>
  <c r="V378"/>
  <c r="U378"/>
  <c r="T378"/>
  <c r="S378"/>
  <c r="R378"/>
  <c r="Q378"/>
  <c r="P378"/>
  <c r="F378" i="11" s="1"/>
  <c r="O378" i="7"/>
  <c r="N378"/>
  <c r="M378"/>
  <c r="L378"/>
  <c r="K378"/>
  <c r="J378"/>
  <c r="I378"/>
  <c r="H378"/>
  <c r="E378" i="11" s="1"/>
  <c r="G378" i="7"/>
  <c r="F378"/>
  <c r="E378"/>
  <c r="D378" i="11" s="1"/>
  <c r="D378" i="7"/>
  <c r="V377"/>
  <c r="U377"/>
  <c r="T377"/>
  <c r="S377"/>
  <c r="G377" i="11" s="1"/>
  <c r="R377" i="7"/>
  <c r="Q377"/>
  <c r="P377"/>
  <c r="F377" i="11" s="1"/>
  <c r="O377" i="7"/>
  <c r="N377"/>
  <c r="M377"/>
  <c r="L377"/>
  <c r="K377"/>
  <c r="J377"/>
  <c r="I377"/>
  <c r="H377"/>
  <c r="G377"/>
  <c r="F377"/>
  <c r="E377"/>
  <c r="D377"/>
  <c r="V376"/>
  <c r="U376"/>
  <c r="T376"/>
  <c r="S376"/>
  <c r="R376"/>
  <c r="Q376"/>
  <c r="P376"/>
  <c r="O376"/>
  <c r="N376"/>
  <c r="M376"/>
  <c r="L376"/>
  <c r="K376"/>
  <c r="J376"/>
  <c r="I376"/>
  <c r="H376"/>
  <c r="G376"/>
  <c r="F376"/>
  <c r="E376"/>
  <c r="D376"/>
  <c r="V375"/>
  <c r="U375"/>
  <c r="T375"/>
  <c r="S375"/>
  <c r="R375"/>
  <c r="Q375"/>
  <c r="P375"/>
  <c r="O375"/>
  <c r="N375"/>
  <c r="M375"/>
  <c r="L375"/>
  <c r="K375"/>
  <c r="J375"/>
  <c r="I375"/>
  <c r="H375"/>
  <c r="G375"/>
  <c r="F375"/>
  <c r="E375"/>
  <c r="D375" i="11" s="1"/>
  <c r="D375" i="7"/>
  <c r="V374"/>
  <c r="U374"/>
  <c r="T374"/>
  <c r="S374"/>
  <c r="R374"/>
  <c r="Q374"/>
  <c r="P374"/>
  <c r="F374" i="11" s="1"/>
  <c r="O374" i="7"/>
  <c r="N374"/>
  <c r="M374"/>
  <c r="L374"/>
  <c r="K374"/>
  <c r="J374"/>
  <c r="I374"/>
  <c r="H374"/>
  <c r="E374" i="11" s="1"/>
  <c r="G374" i="7"/>
  <c r="F374"/>
  <c r="E374"/>
  <c r="D374" i="11" s="1"/>
  <c r="D374" i="7"/>
  <c r="V373"/>
  <c r="U373"/>
  <c r="T373"/>
  <c r="S373"/>
  <c r="G373" i="11" s="1"/>
  <c r="R373" i="7"/>
  <c r="Q373"/>
  <c r="P373"/>
  <c r="F373" i="11" s="1"/>
  <c r="O373" i="7"/>
  <c r="N373"/>
  <c r="M373"/>
  <c r="L373"/>
  <c r="K373"/>
  <c r="J373"/>
  <c r="I373"/>
  <c r="H373"/>
  <c r="G373"/>
  <c r="F373"/>
  <c r="E373"/>
  <c r="D373"/>
  <c r="V372"/>
  <c r="U372"/>
  <c r="T372"/>
  <c r="S372"/>
  <c r="R372"/>
  <c r="Q372"/>
  <c r="P372"/>
  <c r="O372"/>
  <c r="N372"/>
  <c r="M372"/>
  <c r="L372"/>
  <c r="K372"/>
  <c r="J372"/>
  <c r="I372"/>
  <c r="H372"/>
  <c r="G372"/>
  <c r="F372"/>
  <c r="E372"/>
  <c r="D372"/>
  <c r="V371"/>
  <c r="U371"/>
  <c r="T371"/>
  <c r="S371"/>
  <c r="R371"/>
  <c r="Q371"/>
  <c r="P371"/>
  <c r="O371"/>
  <c r="N371"/>
  <c r="M371"/>
  <c r="L371"/>
  <c r="K371"/>
  <c r="J371"/>
  <c r="I371"/>
  <c r="H371"/>
  <c r="G371"/>
  <c r="F371"/>
  <c r="E371"/>
  <c r="D371" i="11" s="1"/>
  <c r="D371" i="7"/>
  <c r="V370"/>
  <c r="U370"/>
  <c r="T370"/>
  <c r="S370"/>
  <c r="R370"/>
  <c r="Q370"/>
  <c r="P370"/>
  <c r="F370" i="11" s="1"/>
  <c r="O370" i="7"/>
  <c r="N370"/>
  <c r="M370"/>
  <c r="L370"/>
  <c r="K370"/>
  <c r="J370"/>
  <c r="I370"/>
  <c r="H370"/>
  <c r="E370" i="11" s="1"/>
  <c r="G370" i="7"/>
  <c r="F370"/>
  <c r="E370"/>
  <c r="D370" i="11" s="1"/>
  <c r="D370" i="7"/>
  <c r="V369"/>
  <c r="U369"/>
  <c r="T369"/>
  <c r="S369"/>
  <c r="G369" i="11" s="1"/>
  <c r="R369" i="7"/>
  <c r="Q369"/>
  <c r="P369"/>
  <c r="F369" i="11" s="1"/>
  <c r="O369" i="7"/>
  <c r="N369"/>
  <c r="M369"/>
  <c r="L369"/>
  <c r="K369"/>
  <c r="J369"/>
  <c r="I369"/>
  <c r="H369"/>
  <c r="G369"/>
  <c r="F369"/>
  <c r="E369"/>
  <c r="D369"/>
  <c r="V368"/>
  <c r="U368"/>
  <c r="T368"/>
  <c r="S368"/>
  <c r="R368"/>
  <c r="Q368"/>
  <c r="P368"/>
  <c r="O368"/>
  <c r="N368"/>
  <c r="M368"/>
  <c r="L368"/>
  <c r="K368"/>
  <c r="J368"/>
  <c r="I368"/>
  <c r="H368"/>
  <c r="G368"/>
  <c r="F368"/>
  <c r="E368"/>
  <c r="D368"/>
  <c r="V367"/>
  <c r="U367"/>
  <c r="T367"/>
  <c r="S367"/>
  <c r="R367"/>
  <c r="Q367"/>
  <c r="P367"/>
  <c r="O367"/>
  <c r="N367"/>
  <c r="M367"/>
  <c r="L367"/>
  <c r="K367"/>
  <c r="J367"/>
  <c r="I367"/>
  <c r="H367"/>
  <c r="G367"/>
  <c r="F367"/>
  <c r="E367"/>
  <c r="D367" i="11" s="1"/>
  <c r="D367" i="7"/>
  <c r="V366"/>
  <c r="U366"/>
  <c r="T366"/>
  <c r="S366"/>
  <c r="R366"/>
  <c r="Q366"/>
  <c r="P366"/>
  <c r="F366" i="11" s="1"/>
  <c r="O366" i="7"/>
  <c r="N366"/>
  <c r="M366"/>
  <c r="L366"/>
  <c r="K366"/>
  <c r="J366"/>
  <c r="I366"/>
  <c r="H366"/>
  <c r="E366" i="11" s="1"/>
  <c r="G366" i="7"/>
  <c r="F366"/>
  <c r="E366"/>
  <c r="D366" i="11" s="1"/>
  <c r="D366" i="7"/>
  <c r="V365"/>
  <c r="U365"/>
  <c r="T365"/>
  <c r="S365"/>
  <c r="G365" i="11" s="1"/>
  <c r="R365" i="7"/>
  <c r="Q365"/>
  <c r="P365"/>
  <c r="F365" i="11" s="1"/>
  <c r="O365" i="7"/>
  <c r="N365"/>
  <c r="M365"/>
  <c r="L365"/>
  <c r="K365"/>
  <c r="J365"/>
  <c r="I365"/>
  <c r="H365"/>
  <c r="G365"/>
  <c r="F365"/>
  <c r="E365"/>
  <c r="D365"/>
  <c r="V364"/>
  <c r="U364"/>
  <c r="T364"/>
  <c r="S364"/>
  <c r="R364"/>
  <c r="Q364"/>
  <c r="P364"/>
  <c r="O364"/>
  <c r="N364"/>
  <c r="M364"/>
  <c r="L364"/>
  <c r="K364"/>
  <c r="J364"/>
  <c r="I364"/>
  <c r="H364"/>
  <c r="G364"/>
  <c r="F364"/>
  <c r="E364"/>
  <c r="D364"/>
  <c r="V363"/>
  <c r="U363"/>
  <c r="T363"/>
  <c r="S363"/>
  <c r="R363"/>
  <c r="Q363"/>
  <c r="P363"/>
  <c r="O363"/>
  <c r="N363"/>
  <c r="M363"/>
  <c r="L363"/>
  <c r="K363"/>
  <c r="J363"/>
  <c r="I363"/>
  <c r="H363"/>
  <c r="G363"/>
  <c r="F363"/>
  <c r="E363"/>
  <c r="D363" i="11" s="1"/>
  <c r="D363" i="7"/>
  <c r="V362"/>
  <c r="U362"/>
  <c r="T362"/>
  <c r="S362"/>
  <c r="R362"/>
  <c r="Q362"/>
  <c r="P362"/>
  <c r="F362" i="11" s="1"/>
  <c r="O362" i="7"/>
  <c r="N362"/>
  <c r="M362"/>
  <c r="L362"/>
  <c r="K362"/>
  <c r="J362"/>
  <c r="I362"/>
  <c r="H362"/>
  <c r="E362" i="11" s="1"/>
  <c r="G362" i="7"/>
  <c r="F362"/>
  <c r="E362"/>
  <c r="D362" i="11" s="1"/>
  <c r="D362" i="7"/>
  <c r="V361"/>
  <c r="U361"/>
  <c r="T361"/>
  <c r="S361"/>
  <c r="G361" i="11" s="1"/>
  <c r="R361" i="7"/>
  <c r="Q361"/>
  <c r="P361"/>
  <c r="F361" i="11" s="1"/>
  <c r="O361" i="7"/>
  <c r="N361"/>
  <c r="M361"/>
  <c r="L361"/>
  <c r="K361"/>
  <c r="J361"/>
  <c r="I361"/>
  <c r="H361"/>
  <c r="G361"/>
  <c r="F361"/>
  <c r="E361"/>
  <c r="D361"/>
  <c r="V360"/>
  <c r="U360"/>
  <c r="T360"/>
  <c r="S360"/>
  <c r="R360"/>
  <c r="Q360"/>
  <c r="P360"/>
  <c r="O360"/>
  <c r="N360"/>
  <c r="M360"/>
  <c r="L360"/>
  <c r="K360"/>
  <c r="J360"/>
  <c r="I360"/>
  <c r="H360"/>
  <c r="G360"/>
  <c r="F360"/>
  <c r="E360"/>
  <c r="D360"/>
  <c r="V359"/>
  <c r="U359"/>
  <c r="T359"/>
  <c r="S359"/>
  <c r="R359"/>
  <c r="Q359"/>
  <c r="P359"/>
  <c r="O359"/>
  <c r="N359"/>
  <c r="M359"/>
  <c r="L359"/>
  <c r="K359"/>
  <c r="J359"/>
  <c r="I359"/>
  <c r="H359"/>
  <c r="G359"/>
  <c r="F359"/>
  <c r="E359"/>
  <c r="D359" i="11" s="1"/>
  <c r="D359" i="7"/>
  <c r="V358"/>
  <c r="U358"/>
  <c r="T358"/>
  <c r="S358"/>
  <c r="R358"/>
  <c r="Q358"/>
  <c r="P358"/>
  <c r="F358" i="11" s="1"/>
  <c r="O358" i="7"/>
  <c r="N358"/>
  <c r="M358"/>
  <c r="L358"/>
  <c r="K358"/>
  <c r="J358"/>
  <c r="I358"/>
  <c r="H358"/>
  <c r="E358" i="11" s="1"/>
  <c r="G358" i="7"/>
  <c r="F358"/>
  <c r="E358"/>
  <c r="D358" i="11" s="1"/>
  <c r="D358" i="7"/>
  <c r="V357"/>
  <c r="U357"/>
  <c r="T357"/>
  <c r="S357"/>
  <c r="G357" i="11" s="1"/>
  <c r="R357" i="7"/>
  <c r="Q357"/>
  <c r="P357"/>
  <c r="F357" i="11" s="1"/>
  <c r="O357" i="7"/>
  <c r="N357"/>
  <c r="M357"/>
  <c r="L357"/>
  <c r="K357"/>
  <c r="J357"/>
  <c r="I357"/>
  <c r="H357"/>
  <c r="G357"/>
  <c r="F357"/>
  <c r="E357"/>
  <c r="D357"/>
  <c r="V356"/>
  <c r="U356"/>
  <c r="T356"/>
  <c r="S356"/>
  <c r="R356"/>
  <c r="Q356"/>
  <c r="P356"/>
  <c r="O356"/>
  <c r="N356"/>
  <c r="M356"/>
  <c r="L356"/>
  <c r="K356"/>
  <c r="J356"/>
  <c r="I356"/>
  <c r="H356"/>
  <c r="G356"/>
  <c r="F356"/>
  <c r="E356"/>
  <c r="D356"/>
  <c r="V355"/>
  <c r="U355"/>
  <c r="T355"/>
  <c r="S355"/>
  <c r="R355"/>
  <c r="Q355"/>
  <c r="P355"/>
  <c r="O355"/>
  <c r="N355"/>
  <c r="M355"/>
  <c r="L355"/>
  <c r="K355"/>
  <c r="J355"/>
  <c r="I355"/>
  <c r="H355"/>
  <c r="G355"/>
  <c r="F355"/>
  <c r="E355"/>
  <c r="D355" i="11" s="1"/>
  <c r="D355" i="7"/>
  <c r="V354"/>
  <c r="U354"/>
  <c r="T354"/>
  <c r="S354"/>
  <c r="R354"/>
  <c r="Q354"/>
  <c r="P354"/>
  <c r="F354" i="11" s="1"/>
  <c r="O354" i="7"/>
  <c r="N354"/>
  <c r="M354"/>
  <c r="L354"/>
  <c r="K354"/>
  <c r="J354"/>
  <c r="I354"/>
  <c r="H354"/>
  <c r="E354" i="11" s="1"/>
  <c r="G354" i="7"/>
  <c r="F354"/>
  <c r="E354"/>
  <c r="D354" i="11" s="1"/>
  <c r="D354" i="7"/>
  <c r="V353"/>
  <c r="U353"/>
  <c r="T353"/>
  <c r="S353"/>
  <c r="G353" i="11" s="1"/>
  <c r="R353" i="7"/>
  <c r="Q353"/>
  <c r="P353"/>
  <c r="F353" i="11" s="1"/>
  <c r="O353" i="7"/>
  <c r="N353"/>
  <c r="M353"/>
  <c r="L353"/>
  <c r="K353"/>
  <c r="J353"/>
  <c r="I353"/>
  <c r="H353"/>
  <c r="G353"/>
  <c r="F353"/>
  <c r="E353"/>
  <c r="D353"/>
  <c r="V352"/>
  <c r="U352"/>
  <c r="T352"/>
  <c r="S352"/>
  <c r="R352"/>
  <c r="Q352"/>
  <c r="P352"/>
  <c r="O352"/>
  <c r="N352"/>
  <c r="M352"/>
  <c r="L352"/>
  <c r="K352"/>
  <c r="J352"/>
  <c r="I352"/>
  <c r="H352"/>
  <c r="G352"/>
  <c r="F352"/>
  <c r="E352"/>
  <c r="D352"/>
  <c r="V351"/>
  <c r="U351"/>
  <c r="T351"/>
  <c r="S351"/>
  <c r="R351"/>
  <c r="Q351"/>
  <c r="P351"/>
  <c r="O351"/>
  <c r="N351"/>
  <c r="M351"/>
  <c r="L351"/>
  <c r="K351"/>
  <c r="J351"/>
  <c r="I351"/>
  <c r="H351"/>
  <c r="G351"/>
  <c r="F351"/>
  <c r="E351"/>
  <c r="D351" i="11" s="1"/>
  <c r="D351" i="7"/>
  <c r="V350"/>
  <c r="U350"/>
  <c r="T350"/>
  <c r="S350"/>
  <c r="R350"/>
  <c r="Q350"/>
  <c r="P350"/>
  <c r="F350" i="11" s="1"/>
  <c r="O350" i="7"/>
  <c r="N350"/>
  <c r="M350"/>
  <c r="L350"/>
  <c r="K350"/>
  <c r="J350"/>
  <c r="I350"/>
  <c r="H350"/>
  <c r="E350" i="11" s="1"/>
  <c r="G350" i="7"/>
  <c r="F350"/>
  <c r="E350"/>
  <c r="D350" i="11" s="1"/>
  <c r="D350" i="7"/>
  <c r="V349"/>
  <c r="U349"/>
  <c r="T349"/>
  <c r="S349"/>
  <c r="G349" i="11" s="1"/>
  <c r="R349" i="7"/>
  <c r="Q349"/>
  <c r="P349"/>
  <c r="F349" i="11" s="1"/>
  <c r="O349" i="7"/>
  <c r="N349"/>
  <c r="M349"/>
  <c r="L349"/>
  <c r="K349"/>
  <c r="J349"/>
  <c r="I349"/>
  <c r="H349"/>
  <c r="G349"/>
  <c r="F349"/>
  <c r="E349"/>
  <c r="D349"/>
  <c r="V348"/>
  <c r="U348"/>
  <c r="T348"/>
  <c r="S348"/>
  <c r="R348"/>
  <c r="Q348"/>
  <c r="P348"/>
  <c r="O348"/>
  <c r="N348"/>
  <c r="M348"/>
  <c r="L348"/>
  <c r="K348"/>
  <c r="J348"/>
  <c r="I348"/>
  <c r="H348"/>
  <c r="G348"/>
  <c r="F348"/>
  <c r="E348"/>
  <c r="D348"/>
  <c r="W246"/>
  <c r="I246" i="11" s="1"/>
  <c r="W247" i="7"/>
  <c r="I247" i="11" s="1"/>
  <c r="W248" i="7"/>
  <c r="I248" i="11" s="1"/>
  <c r="W249" i="7"/>
  <c r="I249" i="11" s="1"/>
  <c r="W250" i="7"/>
  <c r="I250" i="11" s="1"/>
  <c r="W251" i="7"/>
  <c r="I251" i="11" s="1"/>
  <c r="W252" i="7"/>
  <c r="I252" i="11" s="1"/>
  <c r="W253" i="7"/>
  <c r="I253" i="11" s="1"/>
  <c r="W254" i="7"/>
  <c r="I254" i="11" s="1"/>
  <c r="W255" i="7"/>
  <c r="I255" i="11" s="1"/>
  <c r="W256" i="7"/>
  <c r="I256" i="11" s="1"/>
  <c r="W257" i="7"/>
  <c r="I257" i="11" s="1"/>
  <c r="W258" i="7"/>
  <c r="I258" i="11" s="1"/>
  <c r="W259" i="7"/>
  <c r="I259" i="11" s="1"/>
  <c r="W260" i="7"/>
  <c r="I260" i="11" s="1"/>
  <c r="W261" i="7"/>
  <c r="I261" i="11" s="1"/>
  <c r="W262" i="7"/>
  <c r="I262" i="11" s="1"/>
  <c r="W263" i="7"/>
  <c r="I263" i="11" s="1"/>
  <c r="W264" i="7"/>
  <c r="I264" i="11" s="1"/>
  <c r="W265" i="7"/>
  <c r="I265" i="11" s="1"/>
  <c r="W266" i="7"/>
  <c r="I266" i="11" s="1"/>
  <c r="W267" i="7"/>
  <c r="I267" i="11" s="1"/>
  <c r="W268" i="7"/>
  <c r="I268" i="11" s="1"/>
  <c r="W269" i="7"/>
  <c r="I269" i="11" s="1"/>
  <c r="W270" i="7"/>
  <c r="I270" i="11" s="1"/>
  <c r="W271" i="7"/>
  <c r="I271" i="11" s="1"/>
  <c r="W272" i="7"/>
  <c r="I272" i="11" s="1"/>
  <c r="W273" i="7"/>
  <c r="I273" i="11" s="1"/>
  <c r="W274" i="7"/>
  <c r="I274" i="11" s="1"/>
  <c r="W275" i="7"/>
  <c r="I275" i="11" s="1"/>
  <c r="W276" i="7"/>
  <c r="I276" i="11" s="1"/>
  <c r="W277" i="7"/>
  <c r="I277" i="11" s="1"/>
  <c r="W278" i="7"/>
  <c r="I278" i="11" s="1"/>
  <c r="W279" i="7"/>
  <c r="I279" i="11" s="1"/>
  <c r="W280" i="7"/>
  <c r="I280" i="11" s="1"/>
  <c r="W281" i="7"/>
  <c r="I281" i="11" s="1"/>
  <c r="W282" i="7"/>
  <c r="I282" i="11" s="1"/>
  <c r="W283" i="7"/>
  <c r="I283" i="11" s="1"/>
  <c r="W284" i="7"/>
  <c r="I284" i="11" s="1"/>
  <c r="W285" i="7"/>
  <c r="I285" i="11" s="1"/>
  <c r="W286" i="7"/>
  <c r="I286" i="11" s="1"/>
  <c r="W287" i="7"/>
  <c r="I287" i="11" s="1"/>
  <c r="W288" i="7"/>
  <c r="I288" i="11" s="1"/>
  <c r="W289" i="7"/>
  <c r="I289" i="11" s="1"/>
  <c r="W290" i="7"/>
  <c r="I290" i="11" s="1"/>
  <c r="W291" i="7"/>
  <c r="I291" i="11" s="1"/>
  <c r="W292" i="7"/>
  <c r="I292" i="11" s="1"/>
  <c r="W293" i="7"/>
  <c r="I293" i="11" s="1"/>
  <c r="W294" i="7"/>
  <c r="I294" i="11" s="1"/>
  <c r="W295" i="7"/>
  <c r="I295" i="11" s="1"/>
  <c r="W296" i="7"/>
  <c r="I296" i="11" s="1"/>
  <c r="W297" i="7"/>
  <c r="I297" i="11" s="1"/>
  <c r="W298" i="7"/>
  <c r="I298" i="11" s="1"/>
  <c r="W299" i="7"/>
  <c r="I299" i="11" s="1"/>
  <c r="W300" i="7"/>
  <c r="I300" i="11" s="1"/>
  <c r="W301" i="7"/>
  <c r="I301" i="11" s="1"/>
  <c r="W302" i="7"/>
  <c r="I302" i="11" s="1"/>
  <c r="W303" i="7"/>
  <c r="I303" i="11" s="1"/>
  <c r="W304" i="7"/>
  <c r="I304" i="11" s="1"/>
  <c r="W305" i="7"/>
  <c r="I305" i="11" s="1"/>
  <c r="W306" i="7"/>
  <c r="I306" i="11" s="1"/>
  <c r="W307" i="7"/>
  <c r="I307" i="11" s="1"/>
  <c r="W308" i="7"/>
  <c r="I308" i="11" s="1"/>
  <c r="W309" i="7"/>
  <c r="I309" i="11" s="1"/>
  <c r="W310" i="7"/>
  <c r="I310" i="11" s="1"/>
  <c r="W311" i="7"/>
  <c r="I311" i="11" s="1"/>
  <c r="W312" i="7"/>
  <c r="I312" i="11" s="1"/>
  <c r="W313" i="7"/>
  <c r="I313" i="11" s="1"/>
  <c r="W314" i="7"/>
  <c r="I314" i="11" s="1"/>
  <c r="W315" i="7"/>
  <c r="I315" i="11" s="1"/>
  <c r="W316" i="7"/>
  <c r="I316" i="11" s="1"/>
  <c r="W317" i="7"/>
  <c r="I317" i="11" s="1"/>
  <c r="W318" i="7"/>
  <c r="I318" i="11" s="1"/>
  <c r="W319" i="7"/>
  <c r="I319" i="11" s="1"/>
  <c r="W320" i="7"/>
  <c r="I320" i="11" s="1"/>
  <c r="W321" i="7"/>
  <c r="I321" i="11" s="1"/>
  <c r="W322" i="7"/>
  <c r="I322" i="11" s="1"/>
  <c r="W323" i="7"/>
  <c r="I323" i="11" s="1"/>
  <c r="W324" i="7"/>
  <c r="I324" i="11" s="1"/>
  <c r="W325" i="7"/>
  <c r="I325" i="11" s="1"/>
  <c r="W326" i="7"/>
  <c r="I326" i="11" s="1"/>
  <c r="W327" i="7"/>
  <c r="I327" i="11" s="1"/>
  <c r="W328" i="7"/>
  <c r="I328" i="11" s="1"/>
  <c r="W329" i="7"/>
  <c r="I329" i="11" s="1"/>
  <c r="W330" i="7"/>
  <c r="I330" i="11" s="1"/>
  <c r="W331" i="7"/>
  <c r="I331" i="11" s="1"/>
  <c r="W332" i="7"/>
  <c r="I332" i="11" s="1"/>
  <c r="W333" i="7"/>
  <c r="I333" i="11" s="1"/>
  <c r="W334" i="7"/>
  <c r="I334" i="11" s="1"/>
  <c r="W335" i="7"/>
  <c r="I335" i="11" s="1"/>
  <c r="W336" i="7"/>
  <c r="I336" i="11" s="1"/>
  <c r="W337" i="7"/>
  <c r="I337" i="11" s="1"/>
  <c r="W338" i="7"/>
  <c r="I338" i="11" s="1"/>
  <c r="W339" i="7"/>
  <c r="I339" i="11" s="1"/>
  <c r="W340" i="7"/>
  <c r="I340" i="11" s="1"/>
  <c r="W341" i="7"/>
  <c r="I341" i="11" s="1"/>
  <c r="W342" i="7"/>
  <c r="I342" i="11" s="1"/>
  <c r="W343" i="7"/>
  <c r="I343" i="11" s="1"/>
  <c r="W346" i="7"/>
  <c r="I346" i="11" s="1"/>
  <c r="W348" i="7"/>
  <c r="I348" i="11" s="1"/>
  <c r="W350" i="7"/>
  <c r="I350" i="11" s="1"/>
  <c r="W352" i="7"/>
  <c r="I352" i="11" s="1"/>
  <c r="W354" i="7"/>
  <c r="I354" i="11" s="1"/>
  <c r="W356" i="7"/>
  <c r="I356" i="11" s="1"/>
  <c r="W358" i="7"/>
  <c r="I358" i="11" s="1"/>
  <c r="W360" i="7"/>
  <c r="I360" i="11" s="1"/>
  <c r="W362" i="7"/>
  <c r="I362" i="11" s="1"/>
  <c r="W364" i="7"/>
  <c r="I364" i="11" s="1"/>
  <c r="W366" i="7"/>
  <c r="I366" i="11" s="1"/>
  <c r="W368" i="7"/>
  <c r="I368" i="11" s="1"/>
  <c r="W370" i="7"/>
  <c r="I370" i="11" s="1"/>
  <c r="W372" i="7"/>
  <c r="I372" i="11" s="1"/>
  <c r="W374" i="7"/>
  <c r="I374" i="11" s="1"/>
  <c r="W376" i="7"/>
  <c r="I376" i="11" s="1"/>
  <c r="W378" i="7"/>
  <c r="I378" i="11" s="1"/>
  <c r="W380" i="7"/>
  <c r="I380" i="11" s="1"/>
  <c r="W382" i="7"/>
  <c r="I382" i="11" s="1"/>
  <c r="W384" i="7"/>
  <c r="I384" i="11" s="1"/>
  <c r="W386" i="7"/>
  <c r="I386" i="11" s="1"/>
  <c r="W388" i="7"/>
  <c r="I388" i="11" s="1"/>
  <c r="W390" i="7"/>
  <c r="I390" i="11" s="1"/>
  <c r="W392" i="7"/>
  <c r="I392" i="11" s="1"/>
  <c r="W394" i="7"/>
  <c r="I394" i="11" s="1"/>
  <c r="W396" i="7"/>
  <c r="I396" i="11" s="1"/>
  <c r="W398" i="7"/>
  <c r="I398" i="11" s="1"/>
  <c r="W400" i="7"/>
  <c r="I400" i="11" s="1"/>
  <c r="W402" i="7"/>
  <c r="I402" i="11" s="1"/>
  <c r="W404" i="7"/>
  <c r="I404" i="11" s="1"/>
  <c r="W406" i="7"/>
  <c r="I406" i="11" s="1"/>
  <c r="W408" i="7"/>
  <c r="I408" i="11" s="1"/>
  <c r="W410" i="7"/>
  <c r="I410" i="11" s="1"/>
  <c r="W412" i="7"/>
  <c r="I412" i="11" s="1"/>
  <c r="W414" i="7"/>
  <c r="I414" i="11" s="1"/>
  <c r="W416" i="7"/>
  <c r="I416" i="11" s="1"/>
  <c r="C420" i="7"/>
  <c r="C420" i="11" s="1"/>
  <c r="C422" i="7"/>
  <c r="C424"/>
  <c r="C426"/>
  <c r="C426" i="11" s="1"/>
  <c r="C428" i="7"/>
  <c r="C430"/>
  <c r="C432"/>
  <c r="C434"/>
  <c r="C434" i="11" s="1"/>
  <c r="C436" i="7"/>
  <c r="C438"/>
  <c r="C440"/>
  <c r="C442"/>
  <c r="C442" i="11" s="1"/>
  <c r="C444" i="7"/>
  <c r="C446"/>
  <c r="C448"/>
  <c r="C450"/>
  <c r="C450" i="11" s="1"/>
  <c r="C452" i="7"/>
  <c r="C454"/>
  <c r="C456"/>
  <c r="C458"/>
  <c r="C458" i="11" s="1"/>
  <c r="C460" i="7"/>
  <c r="C462"/>
  <c r="C464"/>
  <c r="C466"/>
  <c r="C466" i="11" s="1"/>
  <c r="C468" i="7"/>
  <c r="C470"/>
  <c r="C472"/>
  <c r="C476"/>
  <c r="C476" i="11" s="1"/>
  <c r="C478" i="7"/>
  <c r="C480"/>
  <c r="C482"/>
  <c r="C484"/>
  <c r="C484" i="11" s="1"/>
  <c r="C486" i="7"/>
  <c r="C488"/>
  <c r="C490"/>
  <c r="C492"/>
  <c r="C492" i="11" s="1"/>
  <c r="C494" i="7"/>
  <c r="C496"/>
  <c r="C498"/>
  <c r="C500"/>
  <c r="C500" i="11" s="1"/>
  <c r="C502" i="7"/>
  <c r="C421"/>
  <c r="C421" i="11" s="1"/>
  <c r="C474" i="7"/>
  <c r="C423"/>
  <c r="C423" i="11" s="1"/>
  <c r="C425" i="7"/>
  <c r="C427"/>
  <c r="C429"/>
  <c r="C431"/>
  <c r="C431" i="11" s="1"/>
  <c r="C433" i="7"/>
  <c r="C435"/>
  <c r="C437"/>
  <c r="C439"/>
  <c r="C439" i="11" s="1"/>
  <c r="C441" i="7"/>
  <c r="C443"/>
  <c r="C445"/>
  <c r="C447"/>
  <c r="C447" i="11" s="1"/>
  <c r="C449" i="7"/>
  <c r="C451"/>
  <c r="C453"/>
  <c r="C455"/>
  <c r="C455" i="11" s="1"/>
  <c r="C457" i="7"/>
  <c r="C459"/>
  <c r="C461"/>
  <c r="C463"/>
  <c r="C463" i="11" s="1"/>
  <c r="C465" i="7"/>
  <c r="C467"/>
  <c r="C469"/>
  <c r="C471"/>
  <c r="C471" i="11" s="1"/>
  <c r="C473" i="7"/>
  <c r="C475"/>
  <c r="C477"/>
  <c r="C479"/>
  <c r="C479" i="11" s="1"/>
  <c r="C481" i="7"/>
  <c r="C483"/>
  <c r="C485"/>
  <c r="C487"/>
  <c r="C487" i="11" s="1"/>
  <c r="C489" i="7"/>
  <c r="C491"/>
  <c r="C493"/>
  <c r="C495"/>
  <c r="C495" i="11" s="1"/>
  <c r="C497" i="7"/>
  <c r="C499"/>
  <c r="C501"/>
  <c r="V503"/>
  <c r="U503"/>
  <c r="T503"/>
  <c r="S503"/>
  <c r="R503"/>
  <c r="Q503"/>
  <c r="P503"/>
  <c r="O503"/>
  <c r="N503"/>
  <c r="M503"/>
  <c r="L503"/>
  <c r="K503"/>
  <c r="J503"/>
  <c r="I503"/>
  <c r="H503"/>
  <c r="G503"/>
  <c r="F503"/>
  <c r="E503"/>
  <c r="D503"/>
  <c r="C503" i="11" s="1"/>
  <c r="V502" i="7"/>
  <c r="U502"/>
  <c r="T502"/>
  <c r="S502"/>
  <c r="R502"/>
  <c r="Q502"/>
  <c r="P502"/>
  <c r="O502"/>
  <c r="N502"/>
  <c r="M502"/>
  <c r="L502"/>
  <c r="K502"/>
  <c r="J502"/>
  <c r="I502"/>
  <c r="H502"/>
  <c r="G502"/>
  <c r="F502"/>
  <c r="E502"/>
  <c r="D502" i="11" s="1"/>
  <c r="D502" i="7"/>
  <c r="V501"/>
  <c r="U501"/>
  <c r="T501"/>
  <c r="S501"/>
  <c r="R501"/>
  <c r="Q501"/>
  <c r="P501"/>
  <c r="F501" i="11" s="1"/>
  <c r="O501" i="7"/>
  <c r="N501"/>
  <c r="M501"/>
  <c r="L501"/>
  <c r="K501"/>
  <c r="J501"/>
  <c r="I501"/>
  <c r="H501"/>
  <c r="E501" i="11" s="1"/>
  <c r="G501" i="7"/>
  <c r="F501"/>
  <c r="E501"/>
  <c r="D501" i="11" s="1"/>
  <c r="D501" i="7"/>
  <c r="V500"/>
  <c r="U500"/>
  <c r="T500"/>
  <c r="S500"/>
  <c r="G500" i="11" s="1"/>
  <c r="R500" i="7"/>
  <c r="Q500"/>
  <c r="P500"/>
  <c r="F500" i="11" s="1"/>
  <c r="O500" i="7"/>
  <c r="N500"/>
  <c r="M500"/>
  <c r="L500"/>
  <c r="K500"/>
  <c r="J500"/>
  <c r="I500"/>
  <c r="H500"/>
  <c r="G500"/>
  <c r="F500"/>
  <c r="E500"/>
  <c r="D500"/>
  <c r="V499"/>
  <c r="U499"/>
  <c r="T499"/>
  <c r="S499"/>
  <c r="R499"/>
  <c r="Q499"/>
  <c r="P499"/>
  <c r="O499"/>
  <c r="N499"/>
  <c r="M499"/>
  <c r="L499"/>
  <c r="K499"/>
  <c r="J499"/>
  <c r="I499"/>
  <c r="H499"/>
  <c r="G499"/>
  <c r="F499"/>
  <c r="E499"/>
  <c r="D499"/>
  <c r="V498"/>
  <c r="U498"/>
  <c r="T498"/>
  <c r="S498"/>
  <c r="R498"/>
  <c r="Q498"/>
  <c r="P498"/>
  <c r="O498"/>
  <c r="N498"/>
  <c r="M498"/>
  <c r="L498"/>
  <c r="K498"/>
  <c r="J498"/>
  <c r="I498"/>
  <c r="H498"/>
  <c r="G498"/>
  <c r="F498"/>
  <c r="E498"/>
  <c r="D498" i="11" s="1"/>
  <c r="D498" i="7"/>
  <c r="V497"/>
  <c r="U497"/>
  <c r="T497"/>
  <c r="S497"/>
  <c r="R497"/>
  <c r="Q497"/>
  <c r="P497"/>
  <c r="F497" i="11" s="1"/>
  <c r="O497" i="7"/>
  <c r="N497"/>
  <c r="M497"/>
  <c r="L497"/>
  <c r="K497"/>
  <c r="J497"/>
  <c r="I497"/>
  <c r="H497"/>
  <c r="E497" i="11" s="1"/>
  <c r="G497" i="7"/>
  <c r="F497"/>
  <c r="E497"/>
  <c r="D497" i="11" s="1"/>
  <c r="D497" i="7"/>
  <c r="V496"/>
  <c r="U496"/>
  <c r="T496"/>
  <c r="S496"/>
  <c r="G496" i="11" s="1"/>
  <c r="R496" i="7"/>
  <c r="Q496"/>
  <c r="P496"/>
  <c r="F496" i="11" s="1"/>
  <c r="O496" i="7"/>
  <c r="N496"/>
  <c r="M496"/>
  <c r="L496"/>
  <c r="K496"/>
  <c r="J496"/>
  <c r="I496"/>
  <c r="H496"/>
  <c r="G496"/>
  <c r="F496"/>
  <c r="E496"/>
  <c r="D496"/>
  <c r="V495"/>
  <c r="U495"/>
  <c r="T495"/>
  <c r="S495"/>
  <c r="R495"/>
  <c r="Q495"/>
  <c r="P495"/>
  <c r="O495"/>
  <c r="N495"/>
  <c r="M495"/>
  <c r="L495"/>
  <c r="K495"/>
  <c r="J495"/>
  <c r="I495"/>
  <c r="H495"/>
  <c r="G495"/>
  <c r="F495"/>
  <c r="E495"/>
  <c r="D495"/>
  <c r="V494"/>
  <c r="U494"/>
  <c r="T494"/>
  <c r="S494"/>
  <c r="R494"/>
  <c r="Q494"/>
  <c r="P494"/>
  <c r="O494"/>
  <c r="N494"/>
  <c r="M494"/>
  <c r="L494"/>
  <c r="K494"/>
  <c r="J494"/>
  <c r="I494"/>
  <c r="H494"/>
  <c r="G494"/>
  <c r="F494"/>
  <c r="E494"/>
  <c r="D494" i="11" s="1"/>
  <c r="D494" i="7"/>
  <c r="V493"/>
  <c r="U493"/>
  <c r="T493"/>
  <c r="S493"/>
  <c r="R493"/>
  <c r="Q493"/>
  <c r="P493"/>
  <c r="F493" i="11" s="1"/>
  <c r="O493" i="7"/>
  <c r="N493"/>
  <c r="M493"/>
  <c r="L493"/>
  <c r="K493"/>
  <c r="J493"/>
  <c r="I493"/>
  <c r="H493"/>
  <c r="E493" i="11" s="1"/>
  <c r="G493" i="7"/>
  <c r="F493"/>
  <c r="E493"/>
  <c r="D493" i="11" s="1"/>
  <c r="D493" i="7"/>
  <c r="V492"/>
  <c r="U492"/>
  <c r="T492"/>
  <c r="S492"/>
  <c r="G492" i="11" s="1"/>
  <c r="R492" i="7"/>
  <c r="Q492"/>
  <c r="P492"/>
  <c r="F492" i="11" s="1"/>
  <c r="O492" i="7"/>
  <c r="N492"/>
  <c r="M492"/>
  <c r="L492"/>
  <c r="K492"/>
  <c r="J492"/>
  <c r="I492"/>
  <c r="H492"/>
  <c r="G492"/>
  <c r="F492"/>
  <c r="E492"/>
  <c r="D492"/>
  <c r="V491"/>
  <c r="U491"/>
  <c r="T491"/>
  <c r="S491"/>
  <c r="R491"/>
  <c r="Q491"/>
  <c r="P491"/>
  <c r="O491"/>
  <c r="N491"/>
  <c r="M491"/>
  <c r="L491"/>
  <c r="K491"/>
  <c r="J491"/>
  <c r="I491"/>
  <c r="H491"/>
  <c r="G491"/>
  <c r="F491"/>
  <c r="E491"/>
  <c r="D491"/>
  <c r="V490"/>
  <c r="U490"/>
  <c r="T490"/>
  <c r="S490"/>
  <c r="R490"/>
  <c r="Q490"/>
  <c r="P490"/>
  <c r="O490"/>
  <c r="N490"/>
  <c r="M490"/>
  <c r="L490"/>
  <c r="K490"/>
  <c r="J490"/>
  <c r="I490"/>
  <c r="H490"/>
  <c r="G490"/>
  <c r="F490"/>
  <c r="E490"/>
  <c r="D490" i="11" s="1"/>
  <c r="D490" i="7"/>
  <c r="V489"/>
  <c r="U489"/>
  <c r="T489"/>
  <c r="S489"/>
  <c r="R489"/>
  <c r="Q489"/>
  <c r="P489"/>
  <c r="F489" i="11" s="1"/>
  <c r="O489" i="7"/>
  <c r="N489"/>
  <c r="M489"/>
  <c r="L489"/>
  <c r="K489"/>
  <c r="J489"/>
  <c r="I489"/>
  <c r="H489"/>
  <c r="E489" i="11" s="1"/>
  <c r="G489" i="7"/>
  <c r="F489"/>
  <c r="E489"/>
  <c r="D489" i="11" s="1"/>
  <c r="D489" i="7"/>
  <c r="V488"/>
  <c r="U488"/>
  <c r="T488"/>
  <c r="S488"/>
  <c r="G488" i="11" s="1"/>
  <c r="R488" i="7"/>
  <c r="Q488"/>
  <c r="P488"/>
  <c r="F488" i="11" s="1"/>
  <c r="O488" i="7"/>
  <c r="N488"/>
  <c r="M488"/>
  <c r="L488"/>
  <c r="K488"/>
  <c r="J488"/>
  <c r="I488"/>
  <c r="H488"/>
  <c r="G488"/>
  <c r="F488"/>
  <c r="E488"/>
  <c r="D488"/>
  <c r="V487"/>
  <c r="U487"/>
  <c r="T487"/>
  <c r="S487"/>
  <c r="R487"/>
  <c r="Q487"/>
  <c r="P487"/>
  <c r="O487"/>
  <c r="N487"/>
  <c r="M487"/>
  <c r="L487"/>
  <c r="K487"/>
  <c r="J487"/>
  <c r="I487"/>
  <c r="H487"/>
  <c r="G487"/>
  <c r="F487"/>
  <c r="E487"/>
  <c r="D487"/>
  <c r="V486"/>
  <c r="U486"/>
  <c r="T486"/>
  <c r="S486"/>
  <c r="R486"/>
  <c r="Q486"/>
  <c r="P486"/>
  <c r="O486"/>
  <c r="N486"/>
  <c r="M486"/>
  <c r="L486"/>
  <c r="K486"/>
  <c r="J486"/>
  <c r="I486"/>
  <c r="H486"/>
  <c r="G486"/>
  <c r="F486"/>
  <c r="E486"/>
  <c r="D486" i="11" s="1"/>
  <c r="D486" i="7"/>
  <c r="V485"/>
  <c r="U485"/>
  <c r="T485"/>
  <c r="S485"/>
  <c r="R485"/>
  <c r="Q485"/>
  <c r="P485"/>
  <c r="F485" i="11" s="1"/>
  <c r="O485" i="7"/>
  <c r="N485"/>
  <c r="M485"/>
  <c r="L485"/>
  <c r="K485"/>
  <c r="J485"/>
  <c r="I485"/>
  <c r="H485"/>
  <c r="E485" i="11" s="1"/>
  <c r="G485" i="7"/>
  <c r="F485"/>
  <c r="E485"/>
  <c r="D485" i="11" s="1"/>
  <c r="D485" i="7"/>
  <c r="V484"/>
  <c r="U484"/>
  <c r="T484"/>
  <c r="S484"/>
  <c r="G484" i="11" s="1"/>
  <c r="R484" i="7"/>
  <c r="Q484"/>
  <c r="P484"/>
  <c r="F484" i="11" s="1"/>
  <c r="O484" i="7"/>
  <c r="N484"/>
  <c r="M484"/>
  <c r="L484"/>
  <c r="K484"/>
  <c r="J484"/>
  <c r="I484"/>
  <c r="H484"/>
  <c r="G484"/>
  <c r="F484"/>
  <c r="E484"/>
  <c r="D484"/>
  <c r="V483"/>
  <c r="U483"/>
  <c r="T483"/>
  <c r="S483"/>
  <c r="R483"/>
  <c r="Q483"/>
  <c r="P483"/>
  <c r="O483"/>
  <c r="N483"/>
  <c r="M483"/>
  <c r="L483"/>
  <c r="K483"/>
  <c r="J483"/>
  <c r="I483"/>
  <c r="H483"/>
  <c r="G483"/>
  <c r="F483"/>
  <c r="E483"/>
  <c r="D483"/>
  <c r="V482"/>
  <c r="U482"/>
  <c r="T482"/>
  <c r="S482"/>
  <c r="R482"/>
  <c r="Q482"/>
  <c r="P482"/>
  <c r="O482"/>
  <c r="N482"/>
  <c r="M482"/>
  <c r="L482"/>
  <c r="K482"/>
  <c r="J482"/>
  <c r="I482"/>
  <c r="H482"/>
  <c r="G482"/>
  <c r="F482"/>
  <c r="E482"/>
  <c r="D482" i="11" s="1"/>
  <c r="D482" i="7"/>
  <c r="V481"/>
  <c r="U481"/>
  <c r="T481"/>
  <c r="S481"/>
  <c r="R481"/>
  <c r="Q481"/>
  <c r="P481"/>
  <c r="F481" i="11" s="1"/>
  <c r="O481" i="7"/>
  <c r="N481"/>
  <c r="M481"/>
  <c r="L481"/>
  <c r="K481"/>
  <c r="J481"/>
  <c r="I481"/>
  <c r="H481"/>
  <c r="E481" i="11" s="1"/>
  <c r="G481" i="7"/>
  <c r="F481"/>
  <c r="E481"/>
  <c r="D481" i="11" s="1"/>
  <c r="D481" i="7"/>
  <c r="V480"/>
  <c r="U480"/>
  <c r="T480"/>
  <c r="S480"/>
  <c r="G480" i="11" s="1"/>
  <c r="R480" i="7"/>
  <c r="Q480"/>
  <c r="P480"/>
  <c r="F480" i="11" s="1"/>
  <c r="O480" i="7"/>
  <c r="N480"/>
  <c r="M480"/>
  <c r="L480"/>
  <c r="K480"/>
  <c r="J480"/>
  <c r="I480"/>
  <c r="H480"/>
  <c r="G480"/>
  <c r="F480"/>
  <c r="E480"/>
  <c r="D480"/>
  <c r="V479"/>
  <c r="U479"/>
  <c r="T479"/>
  <c r="S479"/>
  <c r="R479"/>
  <c r="Q479"/>
  <c r="P479"/>
  <c r="O479"/>
  <c r="N479"/>
  <c r="M479"/>
  <c r="L479"/>
  <c r="K479"/>
  <c r="J479"/>
  <c r="I479"/>
  <c r="H479"/>
  <c r="G479"/>
  <c r="F479"/>
  <c r="E479"/>
  <c r="D479"/>
  <c r="V478"/>
  <c r="U478"/>
  <c r="T478"/>
  <c r="S478"/>
  <c r="R478"/>
  <c r="Q478"/>
  <c r="P478"/>
  <c r="O478"/>
  <c r="N478"/>
  <c r="M478"/>
  <c r="L478"/>
  <c r="K478"/>
  <c r="J478"/>
  <c r="I478"/>
  <c r="H478"/>
  <c r="G478"/>
  <c r="F478"/>
  <c r="E478"/>
  <c r="D478" i="11" s="1"/>
  <c r="D478" i="7"/>
  <c r="V477"/>
  <c r="U477"/>
  <c r="T477"/>
  <c r="S477"/>
  <c r="R477"/>
  <c r="Q477"/>
  <c r="P477"/>
  <c r="F477" i="11" s="1"/>
  <c r="O477" i="7"/>
  <c r="N477"/>
  <c r="M477"/>
  <c r="L477"/>
  <c r="K477"/>
  <c r="J477"/>
  <c r="I477"/>
  <c r="H477"/>
  <c r="E477" i="11" s="1"/>
  <c r="G477" i="7"/>
  <c r="F477"/>
  <c r="E477"/>
  <c r="D477" i="11" s="1"/>
  <c r="D477" i="7"/>
  <c r="V476"/>
  <c r="U476"/>
  <c r="T476"/>
  <c r="S476"/>
  <c r="G476" i="11" s="1"/>
  <c r="R476" i="7"/>
  <c r="Q476"/>
  <c r="P476"/>
  <c r="F476" i="11" s="1"/>
  <c r="O476" i="7"/>
  <c r="N476"/>
  <c r="M476"/>
  <c r="L476"/>
  <c r="K476"/>
  <c r="J476"/>
  <c r="I476"/>
  <c r="H476"/>
  <c r="G476"/>
  <c r="F476"/>
  <c r="E476"/>
  <c r="D476"/>
  <c r="V475"/>
  <c r="U475"/>
  <c r="T475"/>
  <c r="S475"/>
  <c r="R475"/>
  <c r="Q475"/>
  <c r="P475"/>
  <c r="O475"/>
  <c r="N475"/>
  <c r="M475"/>
  <c r="L475"/>
  <c r="K475"/>
  <c r="J475"/>
  <c r="I475"/>
  <c r="H475"/>
  <c r="G475"/>
  <c r="F475"/>
  <c r="E475"/>
  <c r="D475"/>
  <c r="V474"/>
  <c r="U474"/>
  <c r="T474"/>
  <c r="S474"/>
  <c r="R474"/>
  <c r="Q474"/>
  <c r="P474"/>
  <c r="O474"/>
  <c r="N474"/>
  <c r="M474"/>
  <c r="L474"/>
  <c r="K474"/>
  <c r="J474"/>
  <c r="I474"/>
  <c r="H474"/>
  <c r="G474"/>
  <c r="F474"/>
  <c r="E474"/>
  <c r="D474" i="11" s="1"/>
  <c r="D474" i="7"/>
  <c r="V473"/>
  <c r="U473"/>
  <c r="T473"/>
  <c r="S473"/>
  <c r="R473"/>
  <c r="Q473"/>
  <c r="P473"/>
  <c r="F473" i="11" s="1"/>
  <c r="O473" i="7"/>
  <c r="N473"/>
  <c r="M473"/>
  <c r="L473"/>
  <c r="K473"/>
  <c r="J473"/>
  <c r="I473"/>
  <c r="H473"/>
  <c r="E473" i="11" s="1"/>
  <c r="G473" i="7"/>
  <c r="F473"/>
  <c r="E473"/>
  <c r="D473" i="11" s="1"/>
  <c r="D473" i="7"/>
  <c r="V472"/>
  <c r="U472"/>
  <c r="T472"/>
  <c r="S472"/>
  <c r="G472" i="11" s="1"/>
  <c r="R472" i="7"/>
  <c r="Q472"/>
  <c r="P472"/>
  <c r="F472" i="11" s="1"/>
  <c r="O472" i="7"/>
  <c r="N472"/>
  <c r="M472"/>
  <c r="L472"/>
  <c r="K472"/>
  <c r="J472"/>
  <c r="I472"/>
  <c r="H472"/>
  <c r="G472"/>
  <c r="F472"/>
  <c r="E472"/>
  <c r="D472"/>
  <c r="V471"/>
  <c r="U471"/>
  <c r="T471"/>
  <c r="S471"/>
  <c r="R471"/>
  <c r="Q471"/>
  <c r="P471"/>
  <c r="O471"/>
  <c r="N471"/>
  <c r="M471"/>
  <c r="L471"/>
  <c r="K471"/>
  <c r="J471"/>
  <c r="I471"/>
  <c r="H471"/>
  <c r="G471"/>
  <c r="F471"/>
  <c r="E471"/>
  <c r="D471"/>
  <c r="V470"/>
  <c r="U470"/>
  <c r="T470"/>
  <c r="S470"/>
  <c r="R470"/>
  <c r="Q470"/>
  <c r="P470"/>
  <c r="O470"/>
  <c r="N470"/>
  <c r="M470"/>
  <c r="L470"/>
  <c r="K470"/>
  <c r="J470"/>
  <c r="I470"/>
  <c r="H470"/>
  <c r="G470"/>
  <c r="F470"/>
  <c r="E470"/>
  <c r="D470" i="11" s="1"/>
  <c r="D470" i="7"/>
  <c r="V469"/>
  <c r="U469"/>
  <c r="T469"/>
  <c r="S469"/>
  <c r="R469"/>
  <c r="Q469"/>
  <c r="P469"/>
  <c r="F469" i="11" s="1"/>
  <c r="O469" i="7"/>
  <c r="N469"/>
  <c r="M469"/>
  <c r="L469"/>
  <c r="K469"/>
  <c r="J469"/>
  <c r="I469"/>
  <c r="H469"/>
  <c r="E469" i="11" s="1"/>
  <c r="G469" i="7"/>
  <c r="F469"/>
  <c r="E469"/>
  <c r="D469" i="11" s="1"/>
  <c r="D469" i="7"/>
  <c r="V468"/>
  <c r="U468"/>
  <c r="T468"/>
  <c r="S468"/>
  <c r="G468" i="11" s="1"/>
  <c r="R468" i="7"/>
  <c r="Q468"/>
  <c r="P468"/>
  <c r="F468" i="11" s="1"/>
  <c r="O468" i="7"/>
  <c r="N468"/>
  <c r="M468"/>
  <c r="L468"/>
  <c r="K468"/>
  <c r="J468"/>
  <c r="I468"/>
  <c r="H468"/>
  <c r="G468"/>
  <c r="F468"/>
  <c r="E468"/>
  <c r="D468"/>
  <c r="V467"/>
  <c r="U467"/>
  <c r="T467"/>
  <c r="S467"/>
  <c r="R467"/>
  <c r="Q467"/>
  <c r="P467"/>
  <c r="O467"/>
  <c r="N467"/>
  <c r="M467"/>
  <c r="L467"/>
  <c r="K467"/>
  <c r="J467"/>
  <c r="I467"/>
  <c r="H467"/>
  <c r="G467"/>
  <c r="F467"/>
  <c r="E467"/>
  <c r="D467"/>
  <c r="V466"/>
  <c r="U466"/>
  <c r="T466"/>
  <c r="S466"/>
  <c r="R466"/>
  <c r="Q466"/>
  <c r="P466"/>
  <c r="O466"/>
  <c r="N466"/>
  <c r="M466"/>
  <c r="L466"/>
  <c r="K466"/>
  <c r="J466"/>
  <c r="I466"/>
  <c r="H466"/>
  <c r="G466"/>
  <c r="F466"/>
  <c r="E466"/>
  <c r="D466" i="11" s="1"/>
  <c r="D466" i="7"/>
  <c r="V465"/>
  <c r="U465"/>
  <c r="T465"/>
  <c r="S465"/>
  <c r="R465"/>
  <c r="Q465"/>
  <c r="P465"/>
  <c r="F465" i="11" s="1"/>
  <c r="O465" i="7"/>
  <c r="N465"/>
  <c r="M465"/>
  <c r="L465"/>
  <c r="K465"/>
  <c r="J465"/>
  <c r="I465"/>
  <c r="H465"/>
  <c r="E465" i="11" s="1"/>
  <c r="G465" i="7"/>
  <c r="F465"/>
  <c r="E465"/>
  <c r="D465" i="11" s="1"/>
  <c r="D465" i="7"/>
  <c r="V464"/>
  <c r="U464"/>
  <c r="T464"/>
  <c r="S464"/>
  <c r="G464" i="11" s="1"/>
  <c r="R464" i="7"/>
  <c r="Q464"/>
  <c r="P464"/>
  <c r="F464" i="11" s="1"/>
  <c r="O464" i="7"/>
  <c r="N464"/>
  <c r="M464"/>
  <c r="L464"/>
  <c r="K464"/>
  <c r="J464"/>
  <c r="I464"/>
  <c r="H464"/>
  <c r="G464"/>
  <c r="F464"/>
  <c r="E464"/>
  <c r="D464"/>
  <c r="V463"/>
  <c r="U463"/>
  <c r="T463"/>
  <c r="S463"/>
  <c r="R463"/>
  <c r="Q463"/>
  <c r="P463"/>
  <c r="O463"/>
  <c r="N463"/>
  <c r="M463"/>
  <c r="L463"/>
  <c r="K463"/>
  <c r="J463"/>
  <c r="I463"/>
  <c r="H463"/>
  <c r="G463"/>
  <c r="F463"/>
  <c r="E463"/>
  <c r="D463"/>
  <c r="V462"/>
  <c r="U462"/>
  <c r="T462"/>
  <c r="S462"/>
  <c r="R462"/>
  <c r="Q462"/>
  <c r="P462"/>
  <c r="O462"/>
  <c r="N462"/>
  <c r="M462"/>
  <c r="L462"/>
  <c r="K462"/>
  <c r="J462"/>
  <c r="I462"/>
  <c r="H462"/>
  <c r="G462"/>
  <c r="F462"/>
  <c r="E462"/>
  <c r="D462" i="11" s="1"/>
  <c r="D462" i="7"/>
  <c r="V461"/>
  <c r="U461"/>
  <c r="T461"/>
  <c r="S461"/>
  <c r="R461"/>
  <c r="Q461"/>
  <c r="P461"/>
  <c r="F461" i="11" s="1"/>
  <c r="O461" i="7"/>
  <c r="N461"/>
  <c r="M461"/>
  <c r="L461"/>
  <c r="K461"/>
  <c r="J461"/>
  <c r="I461"/>
  <c r="H461"/>
  <c r="E461" i="11" s="1"/>
  <c r="G461" i="7"/>
  <c r="F461"/>
  <c r="E461"/>
  <c r="D461" i="11" s="1"/>
  <c r="D461" i="7"/>
  <c r="V460"/>
  <c r="U460"/>
  <c r="T460"/>
  <c r="S460"/>
  <c r="G460" i="11" s="1"/>
  <c r="R460" i="7"/>
  <c r="Q460"/>
  <c r="P460"/>
  <c r="F460" i="11" s="1"/>
  <c r="O460" i="7"/>
  <c r="N460"/>
  <c r="M460"/>
  <c r="L460"/>
  <c r="K460"/>
  <c r="J460"/>
  <c r="I460"/>
  <c r="H460"/>
  <c r="G460"/>
  <c r="F460"/>
  <c r="E460"/>
  <c r="D460"/>
  <c r="V459"/>
  <c r="U459"/>
  <c r="T459"/>
  <c r="S459"/>
  <c r="R459"/>
  <c r="Q459"/>
  <c r="P459"/>
  <c r="O459"/>
  <c r="N459"/>
  <c r="M459"/>
  <c r="L459"/>
  <c r="K459"/>
  <c r="J459"/>
  <c r="I459"/>
  <c r="H459"/>
  <c r="G459"/>
  <c r="F459"/>
  <c r="E459"/>
  <c r="D459"/>
  <c r="V458"/>
  <c r="U458"/>
  <c r="T458"/>
  <c r="S458"/>
  <c r="R458"/>
  <c r="Q458"/>
  <c r="P458"/>
  <c r="O458"/>
  <c r="N458"/>
  <c r="M458"/>
  <c r="L458"/>
  <c r="K458"/>
  <c r="J458"/>
  <c r="I458"/>
  <c r="H458"/>
  <c r="G458"/>
  <c r="F458"/>
  <c r="E458"/>
  <c r="D458" i="11" s="1"/>
  <c r="D458" i="7"/>
  <c r="V457"/>
  <c r="U457"/>
  <c r="T457"/>
  <c r="S457"/>
  <c r="R457"/>
  <c r="Q457"/>
  <c r="P457"/>
  <c r="F457" i="11" s="1"/>
  <c r="O457" i="7"/>
  <c r="N457"/>
  <c r="M457"/>
  <c r="L457"/>
  <c r="K457"/>
  <c r="J457"/>
  <c r="I457"/>
  <c r="H457"/>
  <c r="E457" i="11" s="1"/>
  <c r="G457" i="7"/>
  <c r="F457"/>
  <c r="E457"/>
  <c r="D457" i="11" s="1"/>
  <c r="D457" i="7"/>
  <c r="V456"/>
  <c r="U456"/>
  <c r="T456"/>
  <c r="S456"/>
  <c r="G456" i="11" s="1"/>
  <c r="R456" i="7"/>
  <c r="Q456"/>
  <c r="P456"/>
  <c r="F456" i="11" s="1"/>
  <c r="O456" i="7"/>
  <c r="N456"/>
  <c r="M456"/>
  <c r="L456"/>
  <c r="K456"/>
  <c r="J456"/>
  <c r="I456"/>
  <c r="H456"/>
  <c r="G456"/>
  <c r="F456"/>
  <c r="E456"/>
  <c r="D456"/>
  <c r="V455"/>
  <c r="U455"/>
  <c r="T455"/>
  <c r="S455"/>
  <c r="R455"/>
  <c r="Q455"/>
  <c r="P455"/>
  <c r="O455"/>
  <c r="N455"/>
  <c r="M455"/>
  <c r="L455"/>
  <c r="K455"/>
  <c r="J455"/>
  <c r="I455"/>
  <c r="H455"/>
  <c r="G455"/>
  <c r="F455"/>
  <c r="E455"/>
  <c r="D455"/>
  <c r="V454"/>
  <c r="U454"/>
  <c r="T454"/>
  <c r="S454"/>
  <c r="R454"/>
  <c r="Q454"/>
  <c r="P454"/>
  <c r="O454"/>
  <c r="N454"/>
  <c r="M454"/>
  <c r="L454"/>
  <c r="K454"/>
  <c r="J454"/>
  <c r="I454"/>
  <c r="H454"/>
  <c r="G454"/>
  <c r="F454"/>
  <c r="E454"/>
  <c r="D454" i="11" s="1"/>
  <c r="D454" i="7"/>
  <c r="V453"/>
  <c r="U453"/>
  <c r="T453"/>
  <c r="S453"/>
  <c r="R453"/>
  <c r="Q453"/>
  <c r="P453"/>
  <c r="F453" i="11" s="1"/>
  <c r="O453" i="7"/>
  <c r="N453"/>
  <c r="M453"/>
  <c r="L453"/>
  <c r="K453"/>
  <c r="J453"/>
  <c r="I453"/>
  <c r="H453"/>
  <c r="E453" i="11" s="1"/>
  <c r="G453" i="7"/>
  <c r="F453"/>
  <c r="E453"/>
  <c r="D453" i="11" s="1"/>
  <c r="D453" i="7"/>
  <c r="V452"/>
  <c r="U452"/>
  <c r="T452"/>
  <c r="S452"/>
  <c r="G452" i="11" s="1"/>
  <c r="R452" i="7"/>
  <c r="Q452"/>
  <c r="P452"/>
  <c r="F452" i="11" s="1"/>
  <c r="O452" i="7"/>
  <c r="N452"/>
  <c r="M452"/>
  <c r="L452"/>
  <c r="K452"/>
  <c r="J452"/>
  <c r="I452"/>
  <c r="H452"/>
  <c r="G452"/>
  <c r="F452"/>
  <c r="E452"/>
  <c r="D452"/>
  <c r="V451"/>
  <c r="U451"/>
  <c r="T451"/>
  <c r="S451"/>
  <c r="R451"/>
  <c r="Q451"/>
  <c r="P451"/>
  <c r="O451"/>
  <c r="N451"/>
  <c r="M451"/>
  <c r="L451"/>
  <c r="K451"/>
  <c r="J451"/>
  <c r="I451"/>
  <c r="H451"/>
  <c r="G451"/>
  <c r="F451"/>
  <c r="E451"/>
  <c r="D451"/>
  <c r="V450"/>
  <c r="U450"/>
  <c r="T450"/>
  <c r="S450"/>
  <c r="R450"/>
  <c r="Q450"/>
  <c r="P450"/>
  <c r="O450"/>
  <c r="N450"/>
  <c r="M450"/>
  <c r="L450"/>
  <c r="K450"/>
  <c r="J450"/>
  <c r="I450"/>
  <c r="H450"/>
  <c r="G450"/>
  <c r="F450"/>
  <c r="E450"/>
  <c r="D450" i="11" s="1"/>
  <c r="D450" i="7"/>
  <c r="V449"/>
  <c r="U449"/>
  <c r="T449"/>
  <c r="S449"/>
  <c r="R449"/>
  <c r="Q449"/>
  <c r="P449"/>
  <c r="F449" i="11" s="1"/>
  <c r="O449" i="7"/>
  <c r="N449"/>
  <c r="M449"/>
  <c r="L449"/>
  <c r="K449"/>
  <c r="J449"/>
  <c r="I449"/>
  <c r="H449"/>
  <c r="E449" i="11" s="1"/>
  <c r="G449" i="7"/>
  <c r="F449"/>
  <c r="E449"/>
  <c r="D449" i="11" s="1"/>
  <c r="D449" i="7"/>
  <c r="V448"/>
  <c r="U448"/>
  <c r="T448"/>
  <c r="S448"/>
  <c r="G448" i="11" s="1"/>
  <c r="R448" i="7"/>
  <c r="Q448"/>
  <c r="P448"/>
  <c r="F448" i="11" s="1"/>
  <c r="O448" i="7"/>
  <c r="N448"/>
  <c r="M448"/>
  <c r="L448"/>
  <c r="K448"/>
  <c r="J448"/>
  <c r="I448"/>
  <c r="H448"/>
  <c r="G448"/>
  <c r="F448"/>
  <c r="E448"/>
  <c r="D448"/>
  <c r="V447"/>
  <c r="U447"/>
  <c r="T447"/>
  <c r="S447"/>
  <c r="R447"/>
  <c r="Q447"/>
  <c r="P447"/>
  <c r="O447"/>
  <c r="N447"/>
  <c r="M447"/>
  <c r="L447"/>
  <c r="K447"/>
  <c r="J447"/>
  <c r="I447"/>
  <c r="H447"/>
  <c r="G447"/>
  <c r="F447"/>
  <c r="E447"/>
  <c r="D447"/>
  <c r="V446"/>
  <c r="U446"/>
  <c r="T446"/>
  <c r="S446"/>
  <c r="R446"/>
  <c r="Q446"/>
  <c r="P446"/>
  <c r="O446"/>
  <c r="N446"/>
  <c r="M446"/>
  <c r="L446"/>
  <c r="K446"/>
  <c r="J446"/>
  <c r="I446"/>
  <c r="H446"/>
  <c r="G446"/>
  <c r="F446"/>
  <c r="E446"/>
  <c r="D446" i="11" s="1"/>
  <c r="D446" i="7"/>
  <c r="V445"/>
  <c r="U445"/>
  <c r="T445"/>
  <c r="S445"/>
  <c r="R445"/>
  <c r="Q445"/>
  <c r="P445"/>
  <c r="F445" i="11" s="1"/>
  <c r="O445" i="7"/>
  <c r="N445"/>
  <c r="M445"/>
  <c r="L445"/>
  <c r="K445"/>
  <c r="J445"/>
  <c r="I445"/>
  <c r="H445"/>
  <c r="E445" i="11" s="1"/>
  <c r="G445" i="7"/>
  <c r="F445"/>
  <c r="E445"/>
  <c r="D445" i="11" s="1"/>
  <c r="D445" i="7"/>
  <c r="V444"/>
  <c r="U444"/>
  <c r="T444"/>
  <c r="S444"/>
  <c r="G444" i="11" s="1"/>
  <c r="R444" i="7"/>
  <c r="Q444"/>
  <c r="P444"/>
  <c r="F444" i="11" s="1"/>
  <c r="O444" i="7"/>
  <c r="N444"/>
  <c r="M444"/>
  <c r="L444"/>
  <c r="K444"/>
  <c r="J444"/>
  <c r="I444"/>
  <c r="H444"/>
  <c r="G444"/>
  <c r="F444"/>
  <c r="E444"/>
  <c r="D444"/>
  <c r="V443"/>
  <c r="U443"/>
  <c r="T443"/>
  <c r="S443"/>
  <c r="R443"/>
  <c r="Q443"/>
  <c r="P443"/>
  <c r="O443"/>
  <c r="N443"/>
  <c r="M443"/>
  <c r="L443"/>
  <c r="K443"/>
  <c r="J443"/>
  <c r="I443"/>
  <c r="H443"/>
  <c r="G443"/>
  <c r="F443"/>
  <c r="E443"/>
  <c r="D443"/>
  <c r="V442"/>
  <c r="U442"/>
  <c r="T442"/>
  <c r="S442"/>
  <c r="R442"/>
  <c r="Q442"/>
  <c r="P442"/>
  <c r="O442"/>
  <c r="N442"/>
  <c r="M442"/>
  <c r="L442"/>
  <c r="K442"/>
  <c r="J442"/>
  <c r="I442"/>
  <c r="H442"/>
  <c r="G442"/>
  <c r="F442"/>
  <c r="E442"/>
  <c r="D442" i="11" s="1"/>
  <c r="D442" i="7"/>
  <c r="V441"/>
  <c r="U441"/>
  <c r="T441"/>
  <c r="S441"/>
  <c r="R441"/>
  <c r="Q441"/>
  <c r="P441"/>
  <c r="F441" i="11" s="1"/>
  <c r="O441" i="7"/>
  <c r="N441"/>
  <c r="M441"/>
  <c r="L441"/>
  <c r="K441"/>
  <c r="J441"/>
  <c r="I441"/>
  <c r="H441"/>
  <c r="E441" i="11" s="1"/>
  <c r="G441" i="7"/>
  <c r="F441"/>
  <c r="E441"/>
  <c r="D441" i="11" s="1"/>
  <c r="D441" i="7"/>
  <c r="V440"/>
  <c r="U440"/>
  <c r="T440"/>
  <c r="S440"/>
  <c r="G440" i="11" s="1"/>
  <c r="R440" i="7"/>
  <c r="Q440"/>
  <c r="P440"/>
  <c r="F440" i="11" s="1"/>
  <c r="O440" i="7"/>
  <c r="N440"/>
  <c r="M440"/>
  <c r="L440"/>
  <c r="K440"/>
  <c r="J440"/>
  <c r="I440"/>
  <c r="H440"/>
  <c r="G440"/>
  <c r="F440"/>
  <c r="E440"/>
  <c r="D440"/>
  <c r="V439"/>
  <c r="U439"/>
  <c r="T439"/>
  <c r="S439"/>
  <c r="R439"/>
  <c r="Q439"/>
  <c r="P439"/>
  <c r="O439"/>
  <c r="N439"/>
  <c r="M439"/>
  <c r="L439"/>
  <c r="K439"/>
  <c r="J439"/>
  <c r="I439"/>
  <c r="H439"/>
  <c r="G439"/>
  <c r="F439"/>
  <c r="E439"/>
  <c r="D439"/>
  <c r="V438"/>
  <c r="U438"/>
  <c r="T438"/>
  <c r="S438"/>
  <c r="R438"/>
  <c r="Q438"/>
  <c r="P438"/>
  <c r="O438"/>
  <c r="N438"/>
  <c r="M438"/>
  <c r="L438"/>
  <c r="K438"/>
  <c r="J438"/>
  <c r="I438"/>
  <c r="H438"/>
  <c r="G438"/>
  <c r="F438"/>
  <c r="E438"/>
  <c r="D438" i="11" s="1"/>
  <c r="D438" i="7"/>
  <c r="V437"/>
  <c r="U437"/>
  <c r="T437"/>
  <c r="S437"/>
  <c r="R437"/>
  <c r="Q437"/>
  <c r="P437"/>
  <c r="F437" i="11" s="1"/>
  <c r="O437" i="7"/>
  <c r="N437"/>
  <c r="M437"/>
  <c r="L437"/>
  <c r="K437"/>
  <c r="J437"/>
  <c r="I437"/>
  <c r="H437"/>
  <c r="E437" i="11" s="1"/>
  <c r="G437" i="7"/>
  <c r="F437"/>
  <c r="E437"/>
  <c r="D437" i="11" s="1"/>
  <c r="D437" i="7"/>
  <c r="V436"/>
  <c r="U436"/>
  <c r="T436"/>
  <c r="S436"/>
  <c r="G436" i="11" s="1"/>
  <c r="R436" i="7"/>
  <c r="Q436"/>
  <c r="P436"/>
  <c r="F436" i="11" s="1"/>
  <c r="O436" i="7"/>
  <c r="N436"/>
  <c r="M436"/>
  <c r="L436"/>
  <c r="K436"/>
  <c r="J436"/>
  <c r="I436"/>
  <c r="H436"/>
  <c r="G436"/>
  <c r="F436"/>
  <c r="E436"/>
  <c r="D436"/>
  <c r="V435"/>
  <c r="U435"/>
  <c r="T435"/>
  <c r="S435"/>
  <c r="R435"/>
  <c r="Q435"/>
  <c r="P435"/>
  <c r="O435"/>
  <c r="N435"/>
  <c r="M435"/>
  <c r="L435"/>
  <c r="K435"/>
  <c r="J435"/>
  <c r="I435"/>
  <c r="H435"/>
  <c r="G435"/>
  <c r="F435"/>
  <c r="E435"/>
  <c r="D435"/>
  <c r="V434"/>
  <c r="U434"/>
  <c r="T434"/>
  <c r="S434"/>
  <c r="R434"/>
  <c r="Q434"/>
  <c r="P434"/>
  <c r="O434"/>
  <c r="N434"/>
  <c r="M434"/>
  <c r="L434"/>
  <c r="K434"/>
  <c r="J434"/>
  <c r="I434"/>
  <c r="H434"/>
  <c r="G434"/>
  <c r="F434"/>
  <c r="E434"/>
  <c r="D434" i="11" s="1"/>
  <c r="D434" i="7"/>
  <c r="V433"/>
  <c r="U433"/>
  <c r="T433"/>
  <c r="S433"/>
  <c r="R433"/>
  <c r="Q433"/>
  <c r="P433"/>
  <c r="F433" i="11" s="1"/>
  <c r="O433" i="7"/>
  <c r="N433"/>
  <c r="M433"/>
  <c r="L433"/>
  <c r="K433"/>
  <c r="J433"/>
  <c r="I433"/>
  <c r="H433"/>
  <c r="E433" i="11" s="1"/>
  <c r="G433" i="7"/>
  <c r="F433"/>
  <c r="E433"/>
  <c r="D433" i="11" s="1"/>
  <c r="D433" i="7"/>
  <c r="V432"/>
  <c r="U432"/>
  <c r="T432"/>
  <c r="S432"/>
  <c r="G432" i="11" s="1"/>
  <c r="R432" i="7"/>
  <c r="Q432"/>
  <c r="P432"/>
  <c r="F432" i="11" s="1"/>
  <c r="O432" i="7"/>
  <c r="N432"/>
  <c r="M432"/>
  <c r="L432"/>
  <c r="K432"/>
  <c r="J432"/>
  <c r="I432"/>
  <c r="H432"/>
  <c r="G432"/>
  <c r="F432"/>
  <c r="E432"/>
  <c r="D432"/>
  <c r="V431"/>
  <c r="U431"/>
  <c r="T431"/>
  <c r="S431"/>
  <c r="R431"/>
  <c r="Q431"/>
  <c r="P431"/>
  <c r="O431"/>
  <c r="N431"/>
  <c r="M431"/>
  <c r="L431"/>
  <c r="K431"/>
  <c r="J431"/>
  <c r="I431"/>
  <c r="H431"/>
  <c r="G431"/>
  <c r="F431"/>
  <c r="E431"/>
  <c r="D431"/>
  <c r="V430"/>
  <c r="U430"/>
  <c r="T430"/>
  <c r="S430"/>
  <c r="R430"/>
  <c r="Q430"/>
  <c r="P430"/>
  <c r="O430"/>
  <c r="N430"/>
  <c r="M430"/>
  <c r="L430"/>
  <c r="K430"/>
  <c r="J430"/>
  <c r="I430"/>
  <c r="H430"/>
  <c r="G430"/>
  <c r="F430"/>
  <c r="E430"/>
  <c r="D430" i="11" s="1"/>
  <c r="D430" i="7"/>
  <c r="V429"/>
  <c r="U429"/>
  <c r="T429"/>
  <c r="S429"/>
  <c r="R429"/>
  <c r="Q429"/>
  <c r="P429"/>
  <c r="F429" i="11" s="1"/>
  <c r="O429" i="7"/>
  <c r="N429"/>
  <c r="M429"/>
  <c r="L429"/>
  <c r="K429"/>
  <c r="J429"/>
  <c r="I429"/>
  <c r="H429"/>
  <c r="E429" i="11" s="1"/>
  <c r="G429" i="7"/>
  <c r="F429"/>
  <c r="E429"/>
  <c r="D429" i="11" s="1"/>
  <c r="D429" i="7"/>
  <c r="V428"/>
  <c r="U428"/>
  <c r="T428"/>
  <c r="S428"/>
  <c r="G428" i="11" s="1"/>
  <c r="R428" i="7"/>
  <c r="Q428"/>
  <c r="P428"/>
  <c r="F428" i="11" s="1"/>
  <c r="O428" i="7"/>
  <c r="N428"/>
  <c r="M428"/>
  <c r="L428"/>
  <c r="K428"/>
  <c r="J428"/>
  <c r="I428"/>
  <c r="H428"/>
  <c r="G428"/>
  <c r="F428"/>
  <c r="E428"/>
  <c r="D428"/>
  <c r="V427"/>
  <c r="U427"/>
  <c r="T427"/>
  <c r="S427"/>
  <c r="R427"/>
  <c r="Q427"/>
  <c r="P427"/>
  <c r="O427"/>
  <c r="N427"/>
  <c r="M427"/>
  <c r="L427"/>
  <c r="K427"/>
  <c r="J427"/>
  <c r="I427"/>
  <c r="H427"/>
  <c r="G427"/>
  <c r="F427"/>
  <c r="E427"/>
  <c r="D427"/>
  <c r="V426"/>
  <c r="U426"/>
  <c r="T426"/>
  <c r="S426"/>
  <c r="R426"/>
  <c r="Q426"/>
  <c r="P426"/>
  <c r="O426"/>
  <c r="N426"/>
  <c r="M426"/>
  <c r="L426"/>
  <c r="K426"/>
  <c r="J426"/>
  <c r="I426"/>
  <c r="H426"/>
  <c r="G426"/>
  <c r="F426"/>
  <c r="E426"/>
  <c r="D426" i="11" s="1"/>
  <c r="D426" i="7"/>
  <c r="V425"/>
  <c r="U425"/>
  <c r="T425"/>
  <c r="S425"/>
  <c r="R425"/>
  <c r="Q425"/>
  <c r="P425"/>
  <c r="F425" i="11" s="1"/>
  <c r="O425" i="7"/>
  <c r="N425"/>
  <c r="M425"/>
  <c r="L425"/>
  <c r="K425"/>
  <c r="J425"/>
  <c r="I425"/>
  <c r="H425"/>
  <c r="E425" i="11" s="1"/>
  <c r="G425" i="7"/>
  <c r="F425"/>
  <c r="E425"/>
  <c r="D425" i="11" s="1"/>
  <c r="D425" i="7"/>
  <c r="V424"/>
  <c r="U424"/>
  <c r="T424"/>
  <c r="S424"/>
  <c r="G424" i="11" s="1"/>
  <c r="R424" i="7"/>
  <c r="Q424"/>
  <c r="P424"/>
  <c r="F424" i="11" s="1"/>
  <c r="O424" i="7"/>
  <c r="N424"/>
  <c r="M424"/>
  <c r="L424"/>
  <c r="K424"/>
  <c r="J424"/>
  <c r="I424"/>
  <c r="H424"/>
  <c r="G424"/>
  <c r="F424"/>
  <c r="E424"/>
  <c r="D424"/>
  <c r="V423"/>
  <c r="U423"/>
  <c r="T423"/>
  <c r="S423"/>
  <c r="R423"/>
  <c r="Q423"/>
  <c r="P423"/>
  <c r="O423"/>
  <c r="N423"/>
  <c r="M423"/>
  <c r="L423"/>
  <c r="K423"/>
  <c r="J423"/>
  <c r="I423"/>
  <c r="H423"/>
  <c r="G423"/>
  <c r="F423"/>
  <c r="E423"/>
  <c r="D423"/>
  <c r="V422"/>
  <c r="U422"/>
  <c r="T422"/>
  <c r="S422"/>
  <c r="R422"/>
  <c r="Q422"/>
  <c r="P422"/>
  <c r="O422"/>
  <c r="N422"/>
  <c r="M422"/>
  <c r="L422"/>
  <c r="K422"/>
  <c r="J422"/>
  <c r="I422"/>
  <c r="H422"/>
  <c r="G422"/>
  <c r="F422"/>
  <c r="E422"/>
  <c r="D422" i="11" s="1"/>
  <c r="D422" i="7"/>
  <c r="W420"/>
  <c r="I420" i="11" s="1"/>
  <c r="W422" i="7"/>
  <c r="I422" i="11" s="1"/>
  <c r="W424" i="7"/>
  <c r="I424" i="11" s="1"/>
  <c r="W426" i="7"/>
  <c r="I426" i="11" s="1"/>
  <c r="W428" i="7"/>
  <c r="I428" i="11" s="1"/>
  <c r="W430" i="7"/>
  <c r="I430" i="11" s="1"/>
  <c r="W432" i="7"/>
  <c r="I432" i="11" s="1"/>
  <c r="W434" i="7"/>
  <c r="I434" i="11" s="1"/>
  <c r="W436" i="7"/>
  <c r="I436" i="11" s="1"/>
  <c r="W438" i="7"/>
  <c r="I438" i="11" s="1"/>
  <c r="W440" i="7"/>
  <c r="I440" i="11" s="1"/>
  <c r="W442" i="7"/>
  <c r="I442" i="11" s="1"/>
  <c r="W444" i="7"/>
  <c r="I444" i="11" s="1"/>
  <c r="W446" i="7"/>
  <c r="I446" i="11" s="1"/>
  <c r="W448" i="7"/>
  <c r="I448" i="11" s="1"/>
  <c r="W450" i="7"/>
  <c r="I450" i="11" s="1"/>
  <c r="W452" i="7"/>
  <c r="I452" i="11" s="1"/>
  <c r="W454" i="7"/>
  <c r="I454" i="11" s="1"/>
  <c r="W456" i="7"/>
  <c r="I456" i="11" s="1"/>
  <c r="W458" i="7"/>
  <c r="I458" i="11" s="1"/>
  <c r="W460" i="7"/>
  <c r="I460" i="11" s="1"/>
  <c r="W462" i="7"/>
  <c r="I462" i="11" s="1"/>
  <c r="W464" i="7"/>
  <c r="I464" i="11" s="1"/>
  <c r="W466" i="7"/>
  <c r="I466" i="11" s="1"/>
  <c r="W468" i="7"/>
  <c r="I468" i="11" s="1"/>
  <c r="W470" i="7"/>
  <c r="I470" i="11" s="1"/>
  <c r="W472" i="7"/>
  <c r="I472" i="11" s="1"/>
  <c r="W474" i="7"/>
  <c r="I474" i="11" s="1"/>
  <c r="W476" i="7"/>
  <c r="I476" i="11" s="1"/>
  <c r="W478" i="7"/>
  <c r="I478" i="11" s="1"/>
  <c r="W480" i="7"/>
  <c r="I480" i="11" s="1"/>
  <c r="W482" i="7"/>
  <c r="I482" i="11" s="1"/>
  <c r="W484" i="7"/>
  <c r="I484" i="11" s="1"/>
  <c r="W486" i="7"/>
  <c r="I486" i="11" s="1"/>
  <c r="W488" i="7"/>
  <c r="I488" i="11" s="1"/>
  <c r="W490" i="7"/>
  <c r="I490" i="11" s="1"/>
  <c r="W492" i="7"/>
  <c r="I492" i="11" s="1"/>
  <c r="W494" i="7"/>
  <c r="I494" i="11" s="1"/>
  <c r="W496" i="7"/>
  <c r="I496" i="11" s="1"/>
  <c r="W498" i="7"/>
  <c r="I498" i="11" s="1"/>
  <c r="W500" i="7"/>
  <c r="I500" i="11" s="1"/>
  <c r="C504" i="7"/>
  <c r="C504" i="11" s="1"/>
  <c r="C505" i="7"/>
  <c r="C505" i="11" s="1"/>
  <c r="C506" i="7"/>
  <c r="C508"/>
  <c r="C510"/>
  <c r="C512"/>
  <c r="C512" i="11" s="1"/>
  <c r="C514" i="7"/>
  <c r="C516"/>
  <c r="C518"/>
  <c r="C520"/>
  <c r="C520" i="11" s="1"/>
  <c r="C522" i="7"/>
  <c r="C524"/>
  <c r="C526"/>
  <c r="C528"/>
  <c r="C528" i="11" s="1"/>
  <c r="C530" i="7"/>
  <c r="C532"/>
  <c r="C534"/>
  <c r="C536"/>
  <c r="C536" i="11" s="1"/>
  <c r="C507" i="7"/>
  <c r="C509"/>
  <c r="C511"/>
  <c r="C513"/>
  <c r="C513" i="11" s="1"/>
  <c r="C515" i="7"/>
  <c r="C517"/>
  <c r="C519"/>
  <c r="C521"/>
  <c r="C521" i="11" s="1"/>
  <c r="C523" i="7"/>
  <c r="C525"/>
  <c r="C527"/>
  <c r="C529"/>
  <c r="C529" i="11" s="1"/>
  <c r="C531" i="7"/>
  <c r="C533"/>
  <c r="C535"/>
  <c r="V537"/>
  <c r="U537"/>
  <c r="T537"/>
  <c r="S537"/>
  <c r="R537"/>
  <c r="Q537"/>
  <c r="P537"/>
  <c r="O537"/>
  <c r="N537"/>
  <c r="M537"/>
  <c r="L537"/>
  <c r="K537"/>
  <c r="J537"/>
  <c r="I537"/>
  <c r="H537"/>
  <c r="G537"/>
  <c r="F537"/>
  <c r="E537"/>
  <c r="D537"/>
  <c r="C537" i="11" s="1"/>
  <c r="V536" i="7"/>
  <c r="U536"/>
  <c r="T536"/>
  <c r="S536"/>
  <c r="R536"/>
  <c r="Q536"/>
  <c r="P536"/>
  <c r="O536"/>
  <c r="N536"/>
  <c r="M536"/>
  <c r="L536"/>
  <c r="K536"/>
  <c r="J536"/>
  <c r="I536"/>
  <c r="H536"/>
  <c r="G536"/>
  <c r="F536"/>
  <c r="E536"/>
  <c r="D536" i="11" s="1"/>
  <c r="D536" i="7"/>
  <c r="V535"/>
  <c r="U535"/>
  <c r="T535"/>
  <c r="S535"/>
  <c r="R535"/>
  <c r="Q535"/>
  <c r="P535"/>
  <c r="F535" i="11" s="1"/>
  <c r="O535" i="7"/>
  <c r="N535"/>
  <c r="M535"/>
  <c r="L535"/>
  <c r="K535"/>
  <c r="J535"/>
  <c r="I535"/>
  <c r="H535"/>
  <c r="E535" i="11" s="1"/>
  <c r="G535" i="7"/>
  <c r="F535"/>
  <c r="E535"/>
  <c r="D535" i="11" s="1"/>
  <c r="D535" i="7"/>
  <c r="V534"/>
  <c r="U534"/>
  <c r="T534"/>
  <c r="S534"/>
  <c r="G534" i="11" s="1"/>
  <c r="R534" i="7"/>
  <c r="Q534"/>
  <c r="P534"/>
  <c r="F534" i="11" s="1"/>
  <c r="O534" i="7"/>
  <c r="N534"/>
  <c r="M534"/>
  <c r="L534"/>
  <c r="K534"/>
  <c r="J534"/>
  <c r="I534"/>
  <c r="H534"/>
  <c r="G534"/>
  <c r="F534"/>
  <c r="E534"/>
  <c r="D534"/>
  <c r="V533"/>
  <c r="U533"/>
  <c r="T533"/>
  <c r="S533"/>
  <c r="R533"/>
  <c r="Q533"/>
  <c r="P533"/>
  <c r="O533"/>
  <c r="N533"/>
  <c r="M533"/>
  <c r="L533"/>
  <c r="K533"/>
  <c r="J533"/>
  <c r="I533"/>
  <c r="H533"/>
  <c r="G533"/>
  <c r="F533"/>
  <c r="E533"/>
  <c r="D533"/>
  <c r="V532"/>
  <c r="U532"/>
  <c r="T532"/>
  <c r="S532"/>
  <c r="R532"/>
  <c r="Q532"/>
  <c r="P532"/>
  <c r="O532"/>
  <c r="N532"/>
  <c r="M532"/>
  <c r="L532"/>
  <c r="K532"/>
  <c r="J532"/>
  <c r="I532"/>
  <c r="H532"/>
  <c r="G532"/>
  <c r="F532"/>
  <c r="E532"/>
  <c r="D532" i="11" s="1"/>
  <c r="D532" i="7"/>
  <c r="V531"/>
  <c r="U531"/>
  <c r="T531"/>
  <c r="S531"/>
  <c r="R531"/>
  <c r="Q531"/>
  <c r="P531"/>
  <c r="F531" i="11" s="1"/>
  <c r="O531" i="7"/>
  <c r="N531"/>
  <c r="M531"/>
  <c r="L531"/>
  <c r="K531"/>
  <c r="J531"/>
  <c r="I531"/>
  <c r="H531"/>
  <c r="E531" i="11" s="1"/>
  <c r="G531" i="7"/>
  <c r="F531"/>
  <c r="E531"/>
  <c r="D531" i="11" s="1"/>
  <c r="D531" i="7"/>
  <c r="V530"/>
  <c r="U530"/>
  <c r="T530"/>
  <c r="S530"/>
  <c r="G530" i="11" s="1"/>
  <c r="R530" i="7"/>
  <c r="Q530"/>
  <c r="P530"/>
  <c r="F530" i="11" s="1"/>
  <c r="O530" i="7"/>
  <c r="N530"/>
  <c r="M530"/>
  <c r="L530"/>
  <c r="K530"/>
  <c r="J530"/>
  <c r="I530"/>
  <c r="H530"/>
  <c r="G530"/>
  <c r="F530"/>
  <c r="E530"/>
  <c r="D530"/>
  <c r="V529"/>
  <c r="U529"/>
  <c r="T529"/>
  <c r="S529"/>
  <c r="R529"/>
  <c r="Q529"/>
  <c r="P529"/>
  <c r="O529"/>
  <c r="N529"/>
  <c r="M529"/>
  <c r="L529"/>
  <c r="K529"/>
  <c r="J529"/>
  <c r="I529"/>
  <c r="H529"/>
  <c r="G529"/>
  <c r="F529"/>
  <c r="E529"/>
  <c r="D529"/>
  <c r="V528"/>
  <c r="U528"/>
  <c r="T528"/>
  <c r="S528"/>
  <c r="R528"/>
  <c r="Q528"/>
  <c r="P528"/>
  <c r="O528"/>
  <c r="N528"/>
  <c r="M528"/>
  <c r="L528"/>
  <c r="K528"/>
  <c r="J528"/>
  <c r="I528"/>
  <c r="H528"/>
  <c r="G528"/>
  <c r="F528"/>
  <c r="E528"/>
  <c r="D528" i="11" s="1"/>
  <c r="D528" i="7"/>
  <c r="V527"/>
  <c r="U527"/>
  <c r="T527"/>
  <c r="S527"/>
  <c r="R527"/>
  <c r="Q527"/>
  <c r="P527"/>
  <c r="F527" i="11" s="1"/>
  <c r="O527" i="7"/>
  <c r="N527"/>
  <c r="M527"/>
  <c r="L527"/>
  <c r="K527"/>
  <c r="J527"/>
  <c r="I527"/>
  <c r="H527"/>
  <c r="E527" i="11" s="1"/>
  <c r="G527" i="7"/>
  <c r="F527"/>
  <c r="E527"/>
  <c r="D527" i="11" s="1"/>
  <c r="D527" i="7"/>
  <c r="V526"/>
  <c r="U526"/>
  <c r="T526"/>
  <c r="S526"/>
  <c r="G526" i="11" s="1"/>
  <c r="R526" i="7"/>
  <c r="Q526"/>
  <c r="P526"/>
  <c r="F526" i="11" s="1"/>
  <c r="O526" i="7"/>
  <c r="N526"/>
  <c r="M526"/>
  <c r="L526"/>
  <c r="K526"/>
  <c r="J526"/>
  <c r="I526"/>
  <c r="H526"/>
  <c r="G526"/>
  <c r="F526"/>
  <c r="E526"/>
  <c r="D526"/>
  <c r="V525"/>
  <c r="U525"/>
  <c r="T525"/>
  <c r="S525"/>
  <c r="R525"/>
  <c r="Q525"/>
  <c r="P525"/>
  <c r="O525"/>
  <c r="N525"/>
  <c r="M525"/>
  <c r="L525"/>
  <c r="K525"/>
  <c r="J525"/>
  <c r="I525"/>
  <c r="H525"/>
  <c r="G525"/>
  <c r="F525"/>
  <c r="E525"/>
  <c r="D525"/>
  <c r="V524"/>
  <c r="U524"/>
  <c r="T524"/>
  <c r="S524"/>
  <c r="R524"/>
  <c r="Q524"/>
  <c r="P524"/>
  <c r="O524"/>
  <c r="N524"/>
  <c r="M524"/>
  <c r="L524"/>
  <c r="K524"/>
  <c r="J524"/>
  <c r="I524"/>
  <c r="H524"/>
  <c r="G524"/>
  <c r="F524"/>
  <c r="E524"/>
  <c r="D524" i="11" s="1"/>
  <c r="D524" i="7"/>
  <c r="V523"/>
  <c r="U523"/>
  <c r="T523"/>
  <c r="S523"/>
  <c r="R523"/>
  <c r="Q523"/>
  <c r="P523"/>
  <c r="F523" i="11" s="1"/>
  <c r="O523" i="7"/>
  <c r="N523"/>
  <c r="M523"/>
  <c r="L523"/>
  <c r="K523"/>
  <c r="J523"/>
  <c r="I523"/>
  <c r="H523"/>
  <c r="E523" i="11" s="1"/>
  <c r="G523" i="7"/>
  <c r="F523"/>
  <c r="E523"/>
  <c r="D523"/>
  <c r="V522"/>
  <c r="U522"/>
  <c r="T522"/>
  <c r="S522"/>
  <c r="G522" i="11" s="1"/>
  <c r="R522" i="7"/>
  <c r="Q522"/>
  <c r="P522"/>
  <c r="F522" i="11" s="1"/>
  <c r="O522" i="7"/>
  <c r="N522"/>
  <c r="M522"/>
  <c r="L522"/>
  <c r="K522"/>
  <c r="J522"/>
  <c r="I522"/>
  <c r="H522"/>
  <c r="G522"/>
  <c r="F522"/>
  <c r="E522"/>
  <c r="D522"/>
  <c r="V521"/>
  <c r="U521"/>
  <c r="T521"/>
  <c r="S521"/>
  <c r="R521"/>
  <c r="Q521"/>
  <c r="P521"/>
  <c r="O521"/>
  <c r="N521"/>
  <c r="M521"/>
  <c r="L521"/>
  <c r="K521"/>
  <c r="J521"/>
  <c r="I521"/>
  <c r="H521"/>
  <c r="G521"/>
  <c r="F521"/>
  <c r="E521"/>
  <c r="D521"/>
  <c r="V520"/>
  <c r="U520"/>
  <c r="T520"/>
  <c r="S520"/>
  <c r="R520"/>
  <c r="Q520"/>
  <c r="P520"/>
  <c r="O520"/>
  <c r="N520"/>
  <c r="M520"/>
  <c r="L520"/>
  <c r="K520"/>
  <c r="J520"/>
  <c r="I520"/>
  <c r="H520"/>
  <c r="G520"/>
  <c r="F520"/>
  <c r="E520"/>
  <c r="D520" i="11" s="1"/>
  <c r="D520" i="7"/>
  <c r="V519"/>
  <c r="U519"/>
  <c r="T519"/>
  <c r="S519"/>
  <c r="R519"/>
  <c r="Q519"/>
  <c r="P519"/>
  <c r="F519" i="11" s="1"/>
  <c r="O519" i="7"/>
  <c r="N519"/>
  <c r="M519"/>
  <c r="L519"/>
  <c r="K519"/>
  <c r="J519"/>
  <c r="I519"/>
  <c r="H519"/>
  <c r="E519" i="11" s="1"/>
  <c r="G519" i="7"/>
  <c r="F519"/>
  <c r="E519"/>
  <c r="D519"/>
  <c r="V518"/>
  <c r="U518"/>
  <c r="T518"/>
  <c r="S518"/>
  <c r="G518" i="11" s="1"/>
  <c r="R518" i="7"/>
  <c r="Q518"/>
  <c r="P518"/>
  <c r="O518"/>
  <c r="N518"/>
  <c r="M518"/>
  <c r="L518"/>
  <c r="K518"/>
  <c r="J518"/>
  <c r="I518"/>
  <c r="H518"/>
  <c r="G518"/>
  <c r="F518"/>
  <c r="E518"/>
  <c r="D518"/>
  <c r="V517"/>
  <c r="U517"/>
  <c r="T517"/>
  <c r="S517"/>
  <c r="R517"/>
  <c r="Q517"/>
  <c r="P517"/>
  <c r="O517"/>
  <c r="N517"/>
  <c r="M517"/>
  <c r="L517"/>
  <c r="K517"/>
  <c r="J517"/>
  <c r="I517"/>
  <c r="H517"/>
  <c r="G517"/>
  <c r="F517"/>
  <c r="E517"/>
  <c r="D517"/>
  <c r="V516"/>
  <c r="U516"/>
  <c r="T516"/>
  <c r="S516"/>
  <c r="R516"/>
  <c r="Q516"/>
  <c r="P516"/>
  <c r="O516"/>
  <c r="N516"/>
  <c r="M516"/>
  <c r="L516"/>
  <c r="K516"/>
  <c r="J516"/>
  <c r="I516"/>
  <c r="H516"/>
  <c r="G516"/>
  <c r="F516"/>
  <c r="E516"/>
  <c r="D516" i="11" s="1"/>
  <c r="D516" i="7"/>
  <c r="V515"/>
  <c r="U515"/>
  <c r="T515"/>
  <c r="S515"/>
  <c r="R515"/>
  <c r="Q515"/>
  <c r="P515"/>
  <c r="F515" i="11" s="1"/>
  <c r="O515" i="7"/>
  <c r="N515"/>
  <c r="M515"/>
  <c r="L515"/>
  <c r="K515"/>
  <c r="J515"/>
  <c r="I515"/>
  <c r="H515"/>
  <c r="E515" i="11" s="1"/>
  <c r="G515" i="7"/>
  <c r="F515"/>
  <c r="E515"/>
  <c r="D515"/>
  <c r="V514"/>
  <c r="U514"/>
  <c r="T514"/>
  <c r="S514"/>
  <c r="G514" i="11" s="1"/>
  <c r="R514" i="7"/>
  <c r="Q514"/>
  <c r="P514"/>
  <c r="O514"/>
  <c r="N514"/>
  <c r="M514"/>
  <c r="L514"/>
  <c r="K514"/>
  <c r="J514"/>
  <c r="I514"/>
  <c r="H514"/>
  <c r="G514"/>
  <c r="F514"/>
  <c r="E514"/>
  <c r="D514"/>
  <c r="V513"/>
  <c r="U513"/>
  <c r="T513"/>
  <c r="S513"/>
  <c r="R513"/>
  <c r="Q513"/>
  <c r="P513"/>
  <c r="O513"/>
  <c r="N513"/>
  <c r="M513"/>
  <c r="L513"/>
  <c r="K513"/>
  <c r="J513"/>
  <c r="I513"/>
  <c r="H513"/>
  <c r="G513"/>
  <c r="F513"/>
  <c r="E513"/>
  <c r="D513"/>
  <c r="V512"/>
  <c r="U512"/>
  <c r="T512"/>
  <c r="S512"/>
  <c r="R512"/>
  <c r="Q512"/>
  <c r="P512"/>
  <c r="O512"/>
  <c r="N512"/>
  <c r="M512"/>
  <c r="L512"/>
  <c r="K512"/>
  <c r="J512"/>
  <c r="I512"/>
  <c r="H512"/>
  <c r="G512"/>
  <c r="F512"/>
  <c r="E512"/>
  <c r="D512" i="11" s="1"/>
  <c r="D512" i="7"/>
  <c r="V511"/>
  <c r="U511"/>
  <c r="T511"/>
  <c r="S511"/>
  <c r="R511"/>
  <c r="Q511"/>
  <c r="P511"/>
  <c r="F511" i="11" s="1"/>
  <c r="O511" i="7"/>
  <c r="N511"/>
  <c r="M511"/>
  <c r="L511"/>
  <c r="K511"/>
  <c r="J511"/>
  <c r="I511"/>
  <c r="H511"/>
  <c r="E511" i="11" s="1"/>
  <c r="G511" i="7"/>
  <c r="F511"/>
  <c r="E511"/>
  <c r="D511"/>
  <c r="V510"/>
  <c r="U510"/>
  <c r="T510"/>
  <c r="S510"/>
  <c r="G510" i="11" s="1"/>
  <c r="R510" i="7"/>
  <c r="Q510"/>
  <c r="P510"/>
  <c r="O510"/>
  <c r="N510"/>
  <c r="M510"/>
  <c r="L510"/>
  <c r="K510"/>
  <c r="J510"/>
  <c r="I510"/>
  <c r="H510"/>
  <c r="G510"/>
  <c r="F510"/>
  <c r="E510"/>
  <c r="D510"/>
  <c r="V509"/>
  <c r="U509"/>
  <c r="T509"/>
  <c r="S509"/>
  <c r="R509"/>
  <c r="Q509"/>
  <c r="P509"/>
  <c r="O509"/>
  <c r="N509"/>
  <c r="M509"/>
  <c r="L509"/>
  <c r="K509"/>
  <c r="J509"/>
  <c r="I509"/>
  <c r="H509"/>
  <c r="G509"/>
  <c r="F509"/>
  <c r="E509"/>
  <c r="D509"/>
  <c r="V508"/>
  <c r="U508"/>
  <c r="T508"/>
  <c r="S508"/>
  <c r="R508"/>
  <c r="Q508"/>
  <c r="P508"/>
  <c r="O508"/>
  <c r="N508"/>
  <c r="M508"/>
  <c r="L508"/>
  <c r="K508"/>
  <c r="J508"/>
  <c r="I508"/>
  <c r="H508"/>
  <c r="G508"/>
  <c r="F508"/>
  <c r="E508"/>
  <c r="D508" i="11" s="1"/>
  <c r="D508" i="7"/>
  <c r="V507"/>
  <c r="U507"/>
  <c r="T507"/>
  <c r="S507"/>
  <c r="R507"/>
  <c r="Q507"/>
  <c r="P507"/>
  <c r="F507" i="11" s="1"/>
  <c r="O507" i="7"/>
  <c r="N507"/>
  <c r="M507"/>
  <c r="L507"/>
  <c r="K507"/>
  <c r="J507"/>
  <c r="I507"/>
  <c r="H507"/>
  <c r="E507" i="11" s="1"/>
  <c r="G507" i="7"/>
  <c r="F507"/>
  <c r="E507"/>
  <c r="D507"/>
  <c r="V506"/>
  <c r="U506"/>
  <c r="T506"/>
  <c r="S506"/>
  <c r="G506" i="11" s="1"/>
  <c r="R506" i="7"/>
  <c r="Q506"/>
  <c r="P506"/>
  <c r="O506"/>
  <c r="N506"/>
  <c r="M506"/>
  <c r="L506"/>
  <c r="K506"/>
  <c r="J506"/>
  <c r="I506"/>
  <c r="H506"/>
  <c r="G506"/>
  <c r="F506"/>
  <c r="E506"/>
  <c r="D506"/>
  <c r="W504"/>
  <c r="I504" i="11" s="1"/>
  <c r="W506" i="7"/>
  <c r="I506" i="11" s="1"/>
  <c r="W508" i="7"/>
  <c r="I508" i="11" s="1"/>
  <c r="W510" i="7"/>
  <c r="I510" i="11" s="1"/>
  <c r="W512" i="7"/>
  <c r="I512" i="11" s="1"/>
  <c r="W514" i="7"/>
  <c r="I514" i="11" s="1"/>
  <c r="W516" i="7"/>
  <c r="I516" i="11" s="1"/>
  <c r="W518" i="7"/>
  <c r="I518" i="11" s="1"/>
  <c r="W520" i="7"/>
  <c r="I520" i="11" s="1"/>
  <c r="W522" i="7"/>
  <c r="I522" i="11" s="1"/>
  <c r="W524" i="7"/>
  <c r="I524" i="11" s="1"/>
  <c r="W526" i="7"/>
  <c r="I526" i="11" s="1"/>
  <c r="W528" i="7"/>
  <c r="I528" i="11" s="1"/>
  <c r="W530" i="7"/>
  <c r="I530" i="11" s="1"/>
  <c r="W532" i="7"/>
  <c r="I532" i="11" s="1"/>
  <c r="W534" i="7"/>
  <c r="I534" i="11" s="1"/>
  <c r="C29" i="4"/>
  <c r="W6"/>
  <c r="W37" s="1"/>
  <c r="W10"/>
  <c r="W41" s="1"/>
  <c r="W14"/>
  <c r="W17"/>
  <c r="W19"/>
  <c r="W50" s="1"/>
  <c r="W23"/>
  <c r="W25"/>
  <c r="W56" s="1"/>
  <c r="U30"/>
  <c r="U61" s="1"/>
  <c r="S30"/>
  <c r="S61" s="1"/>
  <c r="Q30"/>
  <c r="Q61" s="1"/>
  <c r="O30"/>
  <c r="O61" s="1"/>
  <c r="M30"/>
  <c r="M61" s="1"/>
  <c r="K30"/>
  <c r="K61" s="1"/>
  <c r="I30"/>
  <c r="I61" s="1"/>
  <c r="G30"/>
  <c r="G61" s="1"/>
  <c r="E30"/>
  <c r="E61" s="1"/>
  <c r="N30"/>
  <c r="N61" s="1"/>
  <c r="L30"/>
  <c r="L61" s="1"/>
  <c r="J30"/>
  <c r="J61" s="1"/>
  <c r="H30"/>
  <c r="H61" s="1"/>
  <c r="F30"/>
  <c r="F61" s="1"/>
  <c r="D30"/>
  <c r="D61" s="1"/>
  <c r="U29"/>
  <c r="U60" s="1"/>
  <c r="S29"/>
  <c r="S60" s="1"/>
  <c r="Q29"/>
  <c r="Q60" s="1"/>
  <c r="O29"/>
  <c r="O60" s="1"/>
  <c r="M29"/>
  <c r="M60" s="1"/>
  <c r="K29"/>
  <c r="K60" s="1"/>
  <c r="I29"/>
  <c r="I60" s="1"/>
  <c r="G29"/>
  <c r="G60" s="1"/>
  <c r="E29"/>
  <c r="E60" s="1"/>
  <c r="W26"/>
  <c r="W20"/>
  <c r="W11"/>
  <c r="V30"/>
  <c r="V61" s="1"/>
  <c r="T30"/>
  <c r="T61" s="1"/>
  <c r="R30"/>
  <c r="R61" s="1"/>
  <c r="P30"/>
  <c r="P61" s="1"/>
  <c r="W7"/>
  <c r="V29"/>
  <c r="V60" s="1"/>
  <c r="T29"/>
  <c r="T60" s="1"/>
  <c r="R29"/>
  <c r="R60" s="1"/>
  <c r="P29"/>
  <c r="P60" s="1"/>
  <c r="N29"/>
  <c r="N60" s="1"/>
  <c r="L29"/>
  <c r="L60" s="1"/>
  <c r="J29"/>
  <c r="J60" s="1"/>
  <c r="H29"/>
  <c r="H60" s="1"/>
  <c r="F29"/>
  <c r="F60" s="1"/>
  <c r="D29"/>
  <c r="D60" s="1"/>
  <c r="W3"/>
  <c r="W4"/>
  <c r="W21" i="3"/>
  <c r="W14"/>
  <c r="W16"/>
  <c r="W18"/>
  <c r="C22"/>
  <c r="C23"/>
  <c r="W4"/>
  <c r="C20"/>
  <c r="M508" i="11" l="1"/>
  <c r="L508"/>
  <c r="K508"/>
  <c r="T511"/>
  <c r="S511"/>
  <c r="U511"/>
  <c r="T515"/>
  <c r="S515"/>
  <c r="U515"/>
  <c r="T519"/>
  <c r="S519"/>
  <c r="U519"/>
  <c r="T523"/>
  <c r="S523"/>
  <c r="U523"/>
  <c r="T527"/>
  <c r="S527"/>
  <c r="U527"/>
  <c r="T531"/>
  <c r="S531"/>
  <c r="U531"/>
  <c r="M536"/>
  <c r="L536"/>
  <c r="K536"/>
  <c r="Q425"/>
  <c r="P425"/>
  <c r="O425"/>
  <c r="U429"/>
  <c r="T429"/>
  <c r="S429"/>
  <c r="K430"/>
  <c r="M430"/>
  <c r="L430"/>
  <c r="Q433"/>
  <c r="P433"/>
  <c r="O433"/>
  <c r="Q437"/>
  <c r="P437"/>
  <c r="O437"/>
  <c r="U441"/>
  <c r="T441"/>
  <c r="S441"/>
  <c r="K446"/>
  <c r="M446"/>
  <c r="L446"/>
  <c r="U449"/>
  <c r="T449"/>
  <c r="S449"/>
  <c r="U453"/>
  <c r="T453"/>
  <c r="S453"/>
  <c r="K458"/>
  <c r="M458"/>
  <c r="L458"/>
  <c r="Q465"/>
  <c r="P465"/>
  <c r="O465"/>
  <c r="Q469"/>
  <c r="P469"/>
  <c r="O469"/>
  <c r="U473"/>
  <c r="T473"/>
  <c r="S473"/>
  <c r="K478"/>
  <c r="M478"/>
  <c r="L478"/>
  <c r="U485"/>
  <c r="T485"/>
  <c r="S485"/>
  <c r="U489"/>
  <c r="T489"/>
  <c r="S489"/>
  <c r="Q497"/>
  <c r="P497"/>
  <c r="O497"/>
  <c r="U350"/>
  <c r="T350"/>
  <c r="S350"/>
  <c r="P354"/>
  <c r="O354"/>
  <c r="Q354"/>
  <c r="M359"/>
  <c r="L359"/>
  <c r="K359"/>
  <c r="M363"/>
  <c r="L363"/>
  <c r="K363"/>
  <c r="P366"/>
  <c r="O366"/>
  <c r="Q366"/>
  <c r="U370"/>
  <c r="T370"/>
  <c r="S370"/>
  <c r="U374"/>
  <c r="T374"/>
  <c r="S374"/>
  <c r="M379"/>
  <c r="L379"/>
  <c r="K379"/>
  <c r="M383"/>
  <c r="L383"/>
  <c r="K383"/>
  <c r="P386"/>
  <c r="O386"/>
  <c r="Q386"/>
  <c r="U390"/>
  <c r="T390"/>
  <c r="S390"/>
  <c r="P398"/>
  <c r="O398"/>
  <c r="Q398"/>
  <c r="M403"/>
  <c r="L403"/>
  <c r="K403"/>
  <c r="P406"/>
  <c r="O406"/>
  <c r="Q406"/>
  <c r="P410"/>
  <c r="O410"/>
  <c r="Q410"/>
  <c r="P414"/>
  <c r="O414"/>
  <c r="Q414"/>
  <c r="U418"/>
  <c r="T418"/>
  <c r="S418"/>
  <c r="M251"/>
  <c r="L251"/>
  <c r="K251"/>
  <c r="U254"/>
  <c r="T254"/>
  <c r="S254"/>
  <c r="M259"/>
  <c r="L259"/>
  <c r="K259"/>
  <c r="U262"/>
  <c r="T262"/>
  <c r="S262"/>
  <c r="M267"/>
  <c r="L267"/>
  <c r="K267"/>
  <c r="P274"/>
  <c r="O274"/>
  <c r="Q274"/>
  <c r="M279"/>
  <c r="L279"/>
  <c r="K279"/>
  <c r="P282"/>
  <c r="O282"/>
  <c r="Q282"/>
  <c r="M287"/>
  <c r="L287"/>
  <c r="K287"/>
  <c r="P294"/>
  <c r="O294"/>
  <c r="Q294"/>
  <c r="M299"/>
  <c r="L299"/>
  <c r="K299"/>
  <c r="P302"/>
  <c r="O302"/>
  <c r="Q302"/>
  <c r="U310"/>
  <c r="T310"/>
  <c r="S310"/>
  <c r="M315"/>
  <c r="L315"/>
  <c r="K315"/>
  <c r="P318"/>
  <c r="O318"/>
  <c r="Q318"/>
  <c r="U326"/>
  <c r="T326"/>
  <c r="S326"/>
  <c r="P326"/>
  <c r="O326"/>
  <c r="Q326"/>
  <c r="M327"/>
  <c r="L327"/>
  <c r="K327"/>
  <c r="U330"/>
  <c r="T330"/>
  <c r="S330"/>
  <c r="P330"/>
  <c r="O330"/>
  <c r="Q330"/>
  <c r="M331"/>
  <c r="L331"/>
  <c r="K331"/>
  <c r="U334"/>
  <c r="T334"/>
  <c r="S334"/>
  <c r="P334"/>
  <c r="O334"/>
  <c r="Q334"/>
  <c r="M335"/>
  <c r="L335"/>
  <c r="K335"/>
  <c r="U338"/>
  <c r="T338"/>
  <c r="S338"/>
  <c r="P338"/>
  <c r="O338"/>
  <c r="Q338"/>
  <c r="M339"/>
  <c r="L339"/>
  <c r="K339"/>
  <c r="U342"/>
  <c r="T342"/>
  <c r="S342"/>
  <c r="P342"/>
  <c r="O342"/>
  <c r="Q342"/>
  <c r="M343"/>
  <c r="L343"/>
  <c r="K343"/>
  <c r="L5"/>
  <c r="K5"/>
  <c r="M5"/>
  <c r="S12"/>
  <c r="U12"/>
  <c r="T12"/>
  <c r="S20"/>
  <c r="U20"/>
  <c r="T20"/>
  <c r="U9"/>
  <c r="T9"/>
  <c r="S9"/>
  <c r="S28"/>
  <c r="U28"/>
  <c r="T28"/>
  <c r="S36"/>
  <c r="U36"/>
  <c r="T36"/>
  <c r="U10"/>
  <c r="T10"/>
  <c r="S10"/>
  <c r="U18"/>
  <c r="T18"/>
  <c r="S18"/>
  <c r="U29"/>
  <c r="T29"/>
  <c r="S29"/>
  <c r="C410"/>
  <c r="C402"/>
  <c r="C394"/>
  <c r="C386"/>
  <c r="C378"/>
  <c r="C370"/>
  <c r="C362"/>
  <c r="C354"/>
  <c r="C338"/>
  <c r="C330"/>
  <c r="C322"/>
  <c r="C254"/>
  <c r="T507"/>
  <c r="S507"/>
  <c r="U507"/>
  <c r="M512"/>
  <c r="L512"/>
  <c r="K512"/>
  <c r="M516"/>
  <c r="L516"/>
  <c r="K516"/>
  <c r="T535"/>
  <c r="S535"/>
  <c r="U535"/>
  <c r="K426"/>
  <c r="M426"/>
  <c r="L426"/>
  <c r="Q429"/>
  <c r="P429"/>
  <c r="O429"/>
  <c r="U433"/>
  <c r="T433"/>
  <c r="S433"/>
  <c r="K438"/>
  <c r="M438"/>
  <c r="L438"/>
  <c r="Q441"/>
  <c r="P441"/>
  <c r="O441"/>
  <c r="U445"/>
  <c r="T445"/>
  <c r="S445"/>
  <c r="K450"/>
  <c r="M450"/>
  <c r="L450"/>
  <c r="K454"/>
  <c r="M454"/>
  <c r="L454"/>
  <c r="Q457"/>
  <c r="P457"/>
  <c r="O457"/>
  <c r="K462"/>
  <c r="M462"/>
  <c r="L462"/>
  <c r="U465"/>
  <c r="T465"/>
  <c r="S465"/>
  <c r="K470"/>
  <c r="M470"/>
  <c r="L470"/>
  <c r="Q473"/>
  <c r="P473"/>
  <c r="O473"/>
  <c r="Q477"/>
  <c r="P477"/>
  <c r="O477"/>
  <c r="U481"/>
  <c r="T481"/>
  <c r="S481"/>
  <c r="K486"/>
  <c r="M486"/>
  <c r="L486"/>
  <c r="U493"/>
  <c r="T493"/>
  <c r="S493"/>
  <c r="U501"/>
  <c r="T501"/>
  <c r="S501"/>
  <c r="M355"/>
  <c r="L355"/>
  <c r="K355"/>
  <c r="U362"/>
  <c r="T362"/>
  <c r="S362"/>
  <c r="M367"/>
  <c r="L367"/>
  <c r="K367"/>
  <c r="P370"/>
  <c r="O370"/>
  <c r="Q370"/>
  <c r="P374"/>
  <c r="O374"/>
  <c r="Q374"/>
  <c r="U378"/>
  <c r="T378"/>
  <c r="S378"/>
  <c r="U382"/>
  <c r="T382"/>
  <c r="S382"/>
  <c r="U386"/>
  <c r="T386"/>
  <c r="S386"/>
  <c r="P390"/>
  <c r="O390"/>
  <c r="Q390"/>
  <c r="M395"/>
  <c r="L395"/>
  <c r="K395"/>
  <c r="P402"/>
  <c r="O402"/>
  <c r="Q402"/>
  <c r="U406"/>
  <c r="T406"/>
  <c r="S406"/>
  <c r="M415"/>
  <c r="L415"/>
  <c r="K415"/>
  <c r="P250"/>
  <c r="O250"/>
  <c r="Q250"/>
  <c r="M263"/>
  <c r="L263"/>
  <c r="K263"/>
  <c r="P266"/>
  <c r="O266"/>
  <c r="Q266"/>
  <c r="U270"/>
  <c r="T270"/>
  <c r="S270"/>
  <c r="M275"/>
  <c r="L275"/>
  <c r="K275"/>
  <c r="P278"/>
  <c r="O278"/>
  <c r="Q278"/>
  <c r="M283"/>
  <c r="L283"/>
  <c r="K283"/>
  <c r="P286"/>
  <c r="O286"/>
  <c r="Q286"/>
  <c r="M291"/>
  <c r="L291"/>
  <c r="K291"/>
  <c r="M295"/>
  <c r="L295"/>
  <c r="K295"/>
  <c r="U298"/>
  <c r="T298"/>
  <c r="S298"/>
  <c r="M303"/>
  <c r="L303"/>
  <c r="K303"/>
  <c r="M307"/>
  <c r="L307"/>
  <c r="K307"/>
  <c r="M319"/>
  <c r="L319"/>
  <c r="K319"/>
  <c r="U322"/>
  <c r="T322"/>
  <c r="S322"/>
  <c r="M323"/>
  <c r="L323"/>
  <c r="K323"/>
  <c r="U26"/>
  <c r="T26"/>
  <c r="S26"/>
  <c r="U34"/>
  <c r="T34"/>
  <c r="S34"/>
  <c r="Q4"/>
  <c r="P4"/>
  <c r="O4"/>
  <c r="T27"/>
  <c r="S27"/>
  <c r="U27"/>
  <c r="U5"/>
  <c r="T5"/>
  <c r="S5"/>
  <c r="U21"/>
  <c r="T21"/>
  <c r="S21"/>
  <c r="M4"/>
  <c r="L4"/>
  <c r="K4"/>
  <c r="T11"/>
  <c r="S11"/>
  <c r="U11"/>
  <c r="T19"/>
  <c r="S19"/>
  <c r="U19"/>
  <c r="G507"/>
  <c r="E508"/>
  <c r="F508"/>
  <c r="D509"/>
  <c r="G511"/>
  <c r="E512"/>
  <c r="F512"/>
  <c r="D513"/>
  <c r="G515"/>
  <c r="E516"/>
  <c r="F516"/>
  <c r="D517"/>
  <c r="G519"/>
  <c r="E520"/>
  <c r="F520"/>
  <c r="D521"/>
  <c r="G523"/>
  <c r="E524"/>
  <c r="F524"/>
  <c r="D525"/>
  <c r="G527"/>
  <c r="E528"/>
  <c r="F528"/>
  <c r="D529"/>
  <c r="G531"/>
  <c r="E532"/>
  <c r="F532"/>
  <c r="D533"/>
  <c r="G535"/>
  <c r="E536"/>
  <c r="F536"/>
  <c r="D537"/>
  <c r="C531"/>
  <c r="C523"/>
  <c r="C515"/>
  <c r="C507"/>
  <c r="C530"/>
  <c r="C522"/>
  <c r="C514"/>
  <c r="C506"/>
  <c r="E422"/>
  <c r="F422"/>
  <c r="D423"/>
  <c r="G425"/>
  <c r="E426"/>
  <c r="F426"/>
  <c r="D427"/>
  <c r="G429"/>
  <c r="E430"/>
  <c r="F430"/>
  <c r="D431"/>
  <c r="G433"/>
  <c r="E434"/>
  <c r="F434"/>
  <c r="D435"/>
  <c r="G437"/>
  <c r="E438"/>
  <c r="F438"/>
  <c r="D439"/>
  <c r="G441"/>
  <c r="E442"/>
  <c r="F442"/>
  <c r="D443"/>
  <c r="G445"/>
  <c r="E446"/>
  <c r="F446"/>
  <c r="D447"/>
  <c r="G449"/>
  <c r="E450"/>
  <c r="F450"/>
  <c r="D451"/>
  <c r="G453"/>
  <c r="E454"/>
  <c r="F454"/>
  <c r="D455"/>
  <c r="G457"/>
  <c r="E458"/>
  <c r="F458"/>
  <c r="D459"/>
  <c r="G461"/>
  <c r="E462"/>
  <c r="F462"/>
  <c r="D463"/>
  <c r="G465"/>
  <c r="E466"/>
  <c r="F466"/>
  <c r="D467"/>
  <c r="G469"/>
  <c r="E470"/>
  <c r="F470"/>
  <c r="D471"/>
  <c r="G473"/>
  <c r="E474"/>
  <c r="F474"/>
  <c r="D475"/>
  <c r="G477"/>
  <c r="E478"/>
  <c r="F478"/>
  <c r="D479"/>
  <c r="G481"/>
  <c r="E482"/>
  <c r="F482"/>
  <c r="D483"/>
  <c r="G485"/>
  <c r="E486"/>
  <c r="F486"/>
  <c r="D487"/>
  <c r="G489"/>
  <c r="E490"/>
  <c r="F490"/>
  <c r="D491"/>
  <c r="G493"/>
  <c r="E494"/>
  <c r="F494"/>
  <c r="D495"/>
  <c r="G497"/>
  <c r="E498"/>
  <c r="F498"/>
  <c r="D499"/>
  <c r="G501"/>
  <c r="E502"/>
  <c r="F502"/>
  <c r="D503"/>
  <c r="C497"/>
  <c r="C489"/>
  <c r="C481"/>
  <c r="C473"/>
  <c r="C465"/>
  <c r="C457"/>
  <c r="C449"/>
  <c r="C441"/>
  <c r="C433"/>
  <c r="C425"/>
  <c r="C502"/>
  <c r="C494"/>
  <c r="C486"/>
  <c r="C478"/>
  <c r="C468"/>
  <c r="C460"/>
  <c r="C452"/>
  <c r="C444"/>
  <c r="C436"/>
  <c r="C428"/>
  <c r="D348"/>
  <c r="G350"/>
  <c r="E351"/>
  <c r="F351"/>
  <c r="D352"/>
  <c r="G354"/>
  <c r="E355"/>
  <c r="F355"/>
  <c r="D356"/>
  <c r="G358"/>
  <c r="E359"/>
  <c r="F359"/>
  <c r="D360"/>
  <c r="G362"/>
  <c r="E363"/>
  <c r="F363"/>
  <c r="D364"/>
  <c r="G366"/>
  <c r="E367"/>
  <c r="F367"/>
  <c r="D368"/>
  <c r="G370"/>
  <c r="E371"/>
  <c r="F371"/>
  <c r="D372"/>
  <c r="G374"/>
  <c r="E375"/>
  <c r="F375"/>
  <c r="D376"/>
  <c r="G378"/>
  <c r="E379"/>
  <c r="F379"/>
  <c r="D380"/>
  <c r="G382"/>
  <c r="E383"/>
  <c r="F383"/>
  <c r="D384"/>
  <c r="G386"/>
  <c r="E387"/>
  <c r="F387"/>
  <c r="D388"/>
  <c r="G390"/>
  <c r="E391"/>
  <c r="F391"/>
  <c r="D392"/>
  <c r="G394"/>
  <c r="E395"/>
  <c r="F395"/>
  <c r="D396"/>
  <c r="G398"/>
  <c r="E399"/>
  <c r="F399"/>
  <c r="D400"/>
  <c r="G402"/>
  <c r="E403"/>
  <c r="F403"/>
  <c r="D404"/>
  <c r="G406"/>
  <c r="E407"/>
  <c r="F407"/>
  <c r="D408"/>
  <c r="G410"/>
  <c r="E411"/>
  <c r="F411"/>
  <c r="D412"/>
  <c r="G414"/>
  <c r="E415"/>
  <c r="F415"/>
  <c r="D416"/>
  <c r="G418"/>
  <c r="E419"/>
  <c r="F419"/>
  <c r="D248"/>
  <c r="G250"/>
  <c r="E251"/>
  <c r="F251"/>
  <c r="D252"/>
  <c r="G254"/>
  <c r="E255"/>
  <c r="F255"/>
  <c r="D256"/>
  <c r="G258"/>
  <c r="E259"/>
  <c r="F259"/>
  <c r="D260"/>
  <c r="G262"/>
  <c r="E263"/>
  <c r="F263"/>
  <c r="D264"/>
  <c r="G266"/>
  <c r="E267"/>
  <c r="F267"/>
  <c r="D268"/>
  <c r="G270"/>
  <c r="E271"/>
  <c r="F271"/>
  <c r="D272"/>
  <c r="G274"/>
  <c r="E275"/>
  <c r="F275"/>
  <c r="D276"/>
  <c r="G278"/>
  <c r="E279"/>
  <c r="F279"/>
  <c r="D280"/>
  <c r="G282"/>
  <c r="E283"/>
  <c r="F283"/>
  <c r="D284"/>
  <c r="G286"/>
  <c r="E287"/>
  <c r="F287"/>
  <c r="D288"/>
  <c r="G290"/>
  <c r="E291"/>
  <c r="F291"/>
  <c r="D292"/>
  <c r="G294"/>
  <c r="E295"/>
  <c r="F295"/>
  <c r="D296"/>
  <c r="G298"/>
  <c r="E299"/>
  <c r="F299"/>
  <c r="D300"/>
  <c r="G302"/>
  <c r="E303"/>
  <c r="F303"/>
  <c r="D304"/>
  <c r="G306"/>
  <c r="E307"/>
  <c r="F307"/>
  <c r="D308"/>
  <c r="G310"/>
  <c r="E311"/>
  <c r="F311"/>
  <c r="D312"/>
  <c r="G314"/>
  <c r="E315"/>
  <c r="F315"/>
  <c r="D316"/>
  <c r="G318"/>
  <c r="E319"/>
  <c r="F319"/>
  <c r="D320"/>
  <c r="G322"/>
  <c r="E323"/>
  <c r="F323"/>
  <c r="D324"/>
  <c r="G326"/>
  <c r="E327"/>
  <c r="F327"/>
  <c r="D328"/>
  <c r="G330"/>
  <c r="E331"/>
  <c r="F331"/>
  <c r="D332"/>
  <c r="G334"/>
  <c r="E335"/>
  <c r="F335"/>
  <c r="D336"/>
  <c r="G338"/>
  <c r="E339"/>
  <c r="F339"/>
  <c r="D340"/>
  <c r="G342"/>
  <c r="E343"/>
  <c r="F343"/>
  <c r="D344"/>
  <c r="C411"/>
  <c r="C403"/>
  <c r="C395"/>
  <c r="C387"/>
  <c r="C379"/>
  <c r="C371"/>
  <c r="C363"/>
  <c r="C355"/>
  <c r="C412"/>
  <c r="C414"/>
  <c r="C404"/>
  <c r="C396"/>
  <c r="C388"/>
  <c r="C380"/>
  <c r="C372"/>
  <c r="C364"/>
  <c r="C356"/>
  <c r="C348"/>
  <c r="C341"/>
  <c r="C333"/>
  <c r="C325"/>
  <c r="C317"/>
  <c r="C309"/>
  <c r="C301"/>
  <c r="C293"/>
  <c r="C285"/>
  <c r="C277"/>
  <c r="C269"/>
  <c r="C261"/>
  <c r="C253"/>
  <c r="C256"/>
  <c r="C340"/>
  <c r="C332"/>
  <c r="C324"/>
  <c r="C314"/>
  <c r="C306"/>
  <c r="C298"/>
  <c r="C290"/>
  <c r="C282"/>
  <c r="C274"/>
  <c r="C266"/>
  <c r="C258"/>
  <c r="C248"/>
  <c r="O511"/>
  <c r="Q511"/>
  <c r="P511"/>
  <c r="O519"/>
  <c r="Q519"/>
  <c r="P519"/>
  <c r="M524"/>
  <c r="L524"/>
  <c r="K524"/>
  <c r="O527"/>
  <c r="Q527"/>
  <c r="P527"/>
  <c r="M532"/>
  <c r="L532"/>
  <c r="K532"/>
  <c r="K422"/>
  <c r="M422"/>
  <c r="L422"/>
  <c r="U437"/>
  <c r="T437"/>
  <c r="S437"/>
  <c r="K442"/>
  <c r="M442"/>
  <c r="L442"/>
  <c r="Q449"/>
  <c r="P449"/>
  <c r="O449"/>
  <c r="Q453"/>
  <c r="P453"/>
  <c r="O453"/>
  <c r="U457"/>
  <c r="T457"/>
  <c r="S457"/>
  <c r="Q461"/>
  <c r="P461"/>
  <c r="O461"/>
  <c r="U469"/>
  <c r="T469"/>
  <c r="S469"/>
  <c r="K474"/>
  <c r="M474"/>
  <c r="L474"/>
  <c r="Q481"/>
  <c r="P481"/>
  <c r="O481"/>
  <c r="Q485"/>
  <c r="P485"/>
  <c r="O485"/>
  <c r="K490"/>
  <c r="M490"/>
  <c r="L490"/>
  <c r="Q493"/>
  <c r="P493"/>
  <c r="O493"/>
  <c r="U497"/>
  <c r="T497"/>
  <c r="S497"/>
  <c r="Q501"/>
  <c r="P501"/>
  <c r="O501"/>
  <c r="M351"/>
  <c r="L351"/>
  <c r="K351"/>
  <c r="U354"/>
  <c r="T354"/>
  <c r="S354"/>
  <c r="P358"/>
  <c r="O358"/>
  <c r="Q358"/>
  <c r="M371"/>
  <c r="L371"/>
  <c r="K371"/>
  <c r="M391"/>
  <c r="L391"/>
  <c r="K391"/>
  <c r="P394"/>
  <c r="O394"/>
  <c r="Q394"/>
  <c r="U398"/>
  <c r="T398"/>
  <c r="S398"/>
  <c r="U402"/>
  <c r="T402"/>
  <c r="S402"/>
  <c r="U410"/>
  <c r="T410"/>
  <c r="S410"/>
  <c r="M419"/>
  <c r="L419"/>
  <c r="K419"/>
  <c r="P254"/>
  <c r="O254"/>
  <c r="Q254"/>
  <c r="U258"/>
  <c r="T258"/>
  <c r="S258"/>
  <c r="P270"/>
  <c r="O270"/>
  <c r="Q270"/>
  <c r="U274"/>
  <c r="T274"/>
  <c r="S274"/>
  <c r="U278"/>
  <c r="T278"/>
  <c r="S278"/>
  <c r="U286"/>
  <c r="T286"/>
  <c r="S286"/>
  <c r="P290"/>
  <c r="O290"/>
  <c r="Q290"/>
  <c r="U294"/>
  <c r="T294"/>
  <c r="S294"/>
  <c r="P306"/>
  <c r="O306"/>
  <c r="Q306"/>
  <c r="M311"/>
  <c r="L311"/>
  <c r="K311"/>
  <c r="P314"/>
  <c r="O314"/>
  <c r="Q314"/>
  <c r="S4"/>
  <c r="U4"/>
  <c r="T4"/>
  <c r="S8"/>
  <c r="U8"/>
  <c r="T8"/>
  <c r="S16"/>
  <c r="U16"/>
  <c r="T16"/>
  <c r="T35"/>
  <c r="S35"/>
  <c r="U35"/>
  <c r="U17"/>
  <c r="T17"/>
  <c r="S17"/>
  <c r="S32"/>
  <c r="U32"/>
  <c r="T32"/>
  <c r="U6"/>
  <c r="T6"/>
  <c r="S6"/>
  <c r="U14"/>
  <c r="T14"/>
  <c r="S14"/>
  <c r="U22"/>
  <c r="T22"/>
  <c r="S22"/>
  <c r="U25"/>
  <c r="T25"/>
  <c r="S25"/>
  <c r="U33"/>
  <c r="T33"/>
  <c r="S33"/>
  <c r="D506"/>
  <c r="G508"/>
  <c r="E509"/>
  <c r="F509"/>
  <c r="D510"/>
  <c r="G512"/>
  <c r="E513"/>
  <c r="F513"/>
  <c r="D514"/>
  <c r="G516"/>
  <c r="E517"/>
  <c r="F517"/>
  <c r="D518"/>
  <c r="G520"/>
  <c r="E521"/>
  <c r="F521"/>
  <c r="D522"/>
  <c r="G524"/>
  <c r="E525"/>
  <c r="F525"/>
  <c r="D526"/>
  <c r="G528"/>
  <c r="E529"/>
  <c r="F529"/>
  <c r="D530"/>
  <c r="G532"/>
  <c r="E533"/>
  <c r="F533"/>
  <c r="D534"/>
  <c r="G536"/>
  <c r="E537"/>
  <c r="F537"/>
  <c r="C533"/>
  <c r="C525"/>
  <c r="C517"/>
  <c r="C509"/>
  <c r="C532"/>
  <c r="C524"/>
  <c r="C516"/>
  <c r="C508"/>
  <c r="G422"/>
  <c r="E423"/>
  <c r="F423"/>
  <c r="D424"/>
  <c r="G426"/>
  <c r="E427"/>
  <c r="F427"/>
  <c r="D428"/>
  <c r="G430"/>
  <c r="E431"/>
  <c r="F431"/>
  <c r="D432"/>
  <c r="G434"/>
  <c r="E435"/>
  <c r="F435"/>
  <c r="D436"/>
  <c r="G438"/>
  <c r="E439"/>
  <c r="F439"/>
  <c r="D440"/>
  <c r="G442"/>
  <c r="E443"/>
  <c r="F443"/>
  <c r="D444"/>
  <c r="G446"/>
  <c r="E447"/>
  <c r="F447"/>
  <c r="D448"/>
  <c r="G450"/>
  <c r="E451"/>
  <c r="F451"/>
  <c r="D452"/>
  <c r="G454"/>
  <c r="E455"/>
  <c r="F455"/>
  <c r="D456"/>
  <c r="G458"/>
  <c r="E459"/>
  <c r="F459"/>
  <c r="D460"/>
  <c r="G462"/>
  <c r="E463"/>
  <c r="F463"/>
  <c r="D464"/>
  <c r="G466"/>
  <c r="E467"/>
  <c r="F467"/>
  <c r="D468"/>
  <c r="G470"/>
  <c r="E471"/>
  <c r="F471"/>
  <c r="D472"/>
  <c r="G474"/>
  <c r="E475"/>
  <c r="F475"/>
  <c r="D476"/>
  <c r="G478"/>
  <c r="E479"/>
  <c r="F479"/>
  <c r="D480"/>
  <c r="G482"/>
  <c r="E483"/>
  <c r="F483"/>
  <c r="D484"/>
  <c r="G486"/>
  <c r="E487"/>
  <c r="F487"/>
  <c r="D488"/>
  <c r="G490"/>
  <c r="E491"/>
  <c r="F491"/>
  <c r="D492"/>
  <c r="G494"/>
  <c r="E495"/>
  <c r="F495"/>
  <c r="D496"/>
  <c r="G498"/>
  <c r="E499"/>
  <c r="F499"/>
  <c r="D500"/>
  <c r="G502"/>
  <c r="E503"/>
  <c r="F503"/>
  <c r="C499"/>
  <c r="C491"/>
  <c r="C483"/>
  <c r="C475"/>
  <c r="C467"/>
  <c r="C459"/>
  <c r="C451"/>
  <c r="C443"/>
  <c r="C435"/>
  <c r="C427"/>
  <c r="C496"/>
  <c r="C488"/>
  <c r="C480"/>
  <c r="C470"/>
  <c r="C462"/>
  <c r="C454"/>
  <c r="C446"/>
  <c r="C438"/>
  <c r="C430"/>
  <c r="C422"/>
  <c r="E348"/>
  <c r="F348"/>
  <c r="D349"/>
  <c r="G351"/>
  <c r="E352"/>
  <c r="F352"/>
  <c r="D353"/>
  <c r="G355"/>
  <c r="E356"/>
  <c r="F356"/>
  <c r="D357"/>
  <c r="G359"/>
  <c r="E360"/>
  <c r="F360"/>
  <c r="D361"/>
  <c r="G363"/>
  <c r="E364"/>
  <c r="F364"/>
  <c r="D365"/>
  <c r="G367"/>
  <c r="E368"/>
  <c r="F368"/>
  <c r="D369"/>
  <c r="G371"/>
  <c r="E372"/>
  <c r="F372"/>
  <c r="D373"/>
  <c r="G375"/>
  <c r="E376"/>
  <c r="F376"/>
  <c r="D377"/>
  <c r="G379"/>
  <c r="E380"/>
  <c r="F380"/>
  <c r="D381"/>
  <c r="G383"/>
  <c r="E384"/>
  <c r="F384"/>
  <c r="D385"/>
  <c r="G387"/>
  <c r="E388"/>
  <c r="F388"/>
  <c r="D389"/>
  <c r="G391"/>
  <c r="E392"/>
  <c r="F392"/>
  <c r="D393"/>
  <c r="G395"/>
  <c r="E396"/>
  <c r="F396"/>
  <c r="D397"/>
  <c r="G399"/>
  <c r="E400"/>
  <c r="F400"/>
  <c r="D401"/>
  <c r="G403"/>
  <c r="E404"/>
  <c r="F404"/>
  <c r="D405"/>
  <c r="G407"/>
  <c r="E408"/>
  <c r="F408"/>
  <c r="D409"/>
  <c r="G411"/>
  <c r="E412"/>
  <c r="F412"/>
  <c r="D413"/>
  <c r="G415"/>
  <c r="E416"/>
  <c r="F416"/>
  <c r="D417"/>
  <c r="G419"/>
  <c r="E248"/>
  <c r="F248"/>
  <c r="D249"/>
  <c r="G251"/>
  <c r="E252"/>
  <c r="F252"/>
  <c r="D253"/>
  <c r="G255"/>
  <c r="E256"/>
  <c r="F256"/>
  <c r="D257"/>
  <c r="G259"/>
  <c r="E260"/>
  <c r="F260"/>
  <c r="D261"/>
  <c r="G263"/>
  <c r="E264"/>
  <c r="F264"/>
  <c r="D265"/>
  <c r="G267"/>
  <c r="E268"/>
  <c r="F268"/>
  <c r="D269"/>
  <c r="G271"/>
  <c r="E272"/>
  <c r="F272"/>
  <c r="D273"/>
  <c r="G275"/>
  <c r="E276"/>
  <c r="F276"/>
  <c r="D277"/>
  <c r="G279"/>
  <c r="E280"/>
  <c r="F280"/>
  <c r="D281"/>
  <c r="G283"/>
  <c r="E284"/>
  <c r="F284"/>
  <c r="D285"/>
  <c r="G287"/>
  <c r="E288"/>
  <c r="F288"/>
  <c r="D289"/>
  <c r="G291"/>
  <c r="E292"/>
  <c r="F292"/>
  <c r="D293"/>
  <c r="G295"/>
  <c r="E296"/>
  <c r="F296"/>
  <c r="D297"/>
  <c r="G299"/>
  <c r="E300"/>
  <c r="F300"/>
  <c r="D301"/>
  <c r="G303"/>
  <c r="E304"/>
  <c r="F304"/>
  <c r="D305"/>
  <c r="G307"/>
  <c r="E308"/>
  <c r="F308"/>
  <c r="D309"/>
  <c r="G311"/>
  <c r="E312"/>
  <c r="F312"/>
  <c r="D313"/>
  <c r="G315"/>
  <c r="E316"/>
  <c r="F316"/>
  <c r="D317"/>
  <c r="G319"/>
  <c r="E320"/>
  <c r="F320"/>
  <c r="D321"/>
  <c r="G323"/>
  <c r="E324"/>
  <c r="F324"/>
  <c r="D325"/>
  <c r="G327"/>
  <c r="E328"/>
  <c r="F328"/>
  <c r="D329"/>
  <c r="G331"/>
  <c r="E332"/>
  <c r="F332"/>
  <c r="D333"/>
  <c r="G335"/>
  <c r="E336"/>
  <c r="F336"/>
  <c r="D337"/>
  <c r="G339"/>
  <c r="E340"/>
  <c r="F340"/>
  <c r="D341"/>
  <c r="G343"/>
  <c r="E344"/>
  <c r="F344"/>
  <c r="D345"/>
  <c r="C413"/>
  <c r="C405"/>
  <c r="C397"/>
  <c r="C389"/>
  <c r="C381"/>
  <c r="C373"/>
  <c r="C365"/>
  <c r="C357"/>
  <c r="C349"/>
  <c r="C416"/>
  <c r="C406"/>
  <c r="C398"/>
  <c r="C390"/>
  <c r="C382"/>
  <c r="C374"/>
  <c r="C366"/>
  <c r="C358"/>
  <c r="C350"/>
  <c r="C343"/>
  <c r="C335"/>
  <c r="C327"/>
  <c r="C319"/>
  <c r="C311"/>
  <c r="C303"/>
  <c r="C295"/>
  <c r="C287"/>
  <c r="C279"/>
  <c r="C271"/>
  <c r="C263"/>
  <c r="C255"/>
  <c r="C320"/>
  <c r="C342"/>
  <c r="C334"/>
  <c r="C326"/>
  <c r="C316"/>
  <c r="C308"/>
  <c r="C300"/>
  <c r="C292"/>
  <c r="C284"/>
  <c r="C276"/>
  <c r="C268"/>
  <c r="C260"/>
  <c r="C250"/>
  <c r="F39" i="3"/>
  <c r="J39"/>
  <c r="N39"/>
  <c r="R39"/>
  <c r="V39"/>
  <c r="G40"/>
  <c r="K40"/>
  <c r="O40"/>
  <c r="S40"/>
  <c r="O507" i="11"/>
  <c r="Q507"/>
  <c r="P507"/>
  <c r="O515"/>
  <c r="Q515"/>
  <c r="P515"/>
  <c r="M520"/>
  <c r="L520"/>
  <c r="K520"/>
  <c r="O523"/>
  <c r="Q523"/>
  <c r="P523"/>
  <c r="M528"/>
  <c r="L528"/>
  <c r="K528"/>
  <c r="O531"/>
  <c r="Q531"/>
  <c r="P531"/>
  <c r="O535"/>
  <c r="Q535"/>
  <c r="P535"/>
  <c r="U425"/>
  <c r="T425"/>
  <c r="S425"/>
  <c r="K434"/>
  <c r="M434"/>
  <c r="L434"/>
  <c r="Q445"/>
  <c r="P445"/>
  <c r="O445"/>
  <c r="U461"/>
  <c r="T461"/>
  <c r="S461"/>
  <c r="K466"/>
  <c r="M466"/>
  <c r="L466"/>
  <c r="U477"/>
  <c r="T477"/>
  <c r="S477"/>
  <c r="K482"/>
  <c r="M482"/>
  <c r="L482"/>
  <c r="Q489"/>
  <c r="P489"/>
  <c r="O489"/>
  <c r="K494"/>
  <c r="M494"/>
  <c r="L494"/>
  <c r="K498"/>
  <c r="M498"/>
  <c r="L498"/>
  <c r="K502"/>
  <c r="M502"/>
  <c r="L502"/>
  <c r="P350"/>
  <c r="O350"/>
  <c r="Q350"/>
  <c r="U358"/>
  <c r="T358"/>
  <c r="S358"/>
  <c r="P362"/>
  <c r="O362"/>
  <c r="Q362"/>
  <c r="U366"/>
  <c r="T366"/>
  <c r="S366"/>
  <c r="M375"/>
  <c r="L375"/>
  <c r="K375"/>
  <c r="P378"/>
  <c r="O378"/>
  <c r="Q378"/>
  <c r="P382"/>
  <c r="O382"/>
  <c r="Q382"/>
  <c r="M387"/>
  <c r="L387"/>
  <c r="K387"/>
  <c r="U394"/>
  <c r="T394"/>
  <c r="S394"/>
  <c r="M399"/>
  <c r="L399"/>
  <c r="K399"/>
  <c r="M407"/>
  <c r="L407"/>
  <c r="K407"/>
  <c r="M411"/>
  <c r="L411"/>
  <c r="K411"/>
  <c r="U414"/>
  <c r="T414"/>
  <c r="S414"/>
  <c r="P418"/>
  <c r="O418"/>
  <c r="Q418"/>
  <c r="U250"/>
  <c r="T250"/>
  <c r="S250"/>
  <c r="M255"/>
  <c r="L255"/>
  <c r="K255"/>
  <c r="P258"/>
  <c r="O258"/>
  <c r="Q258"/>
  <c r="P262"/>
  <c r="O262"/>
  <c r="Q262"/>
  <c r="U266"/>
  <c r="T266"/>
  <c r="S266"/>
  <c r="M271"/>
  <c r="L271"/>
  <c r="K271"/>
  <c r="U282"/>
  <c r="T282"/>
  <c r="S282"/>
  <c r="U290"/>
  <c r="T290"/>
  <c r="S290"/>
  <c r="P298"/>
  <c r="O298"/>
  <c r="Q298"/>
  <c r="U302"/>
  <c r="T302"/>
  <c r="S302"/>
  <c r="U306"/>
  <c r="T306"/>
  <c r="S306"/>
  <c r="P310"/>
  <c r="O310"/>
  <c r="Q310"/>
  <c r="U314"/>
  <c r="T314"/>
  <c r="S314"/>
  <c r="U318"/>
  <c r="T318"/>
  <c r="S318"/>
  <c r="P322"/>
  <c r="O322"/>
  <c r="Q322"/>
  <c r="P522"/>
  <c r="O522"/>
  <c r="Q522"/>
  <c r="P526"/>
  <c r="O526"/>
  <c r="Q526"/>
  <c r="M527"/>
  <c r="L527"/>
  <c r="K527"/>
  <c r="P530"/>
  <c r="O530"/>
  <c r="Q530"/>
  <c r="M531"/>
  <c r="L531"/>
  <c r="K531"/>
  <c r="P534"/>
  <c r="O534"/>
  <c r="Q534"/>
  <c r="M535"/>
  <c r="L535"/>
  <c r="K535"/>
  <c r="Q424"/>
  <c r="P424"/>
  <c r="O424"/>
  <c r="L425"/>
  <c r="K425"/>
  <c r="M425"/>
  <c r="Q428"/>
  <c r="P428"/>
  <c r="O428"/>
  <c r="L429"/>
  <c r="K429"/>
  <c r="M429"/>
  <c r="Q432"/>
  <c r="P432"/>
  <c r="O432"/>
  <c r="L433"/>
  <c r="K433"/>
  <c r="M433"/>
  <c r="Q436"/>
  <c r="P436"/>
  <c r="O436"/>
  <c r="L437"/>
  <c r="K437"/>
  <c r="M437"/>
  <c r="Q440"/>
  <c r="P440"/>
  <c r="O440"/>
  <c r="L441"/>
  <c r="K441"/>
  <c r="M441"/>
  <c r="Q444"/>
  <c r="P444"/>
  <c r="O444"/>
  <c r="L445"/>
  <c r="K445"/>
  <c r="M445"/>
  <c r="Q448"/>
  <c r="P448"/>
  <c r="O448"/>
  <c r="L449"/>
  <c r="K449"/>
  <c r="M449"/>
  <c r="Q452"/>
  <c r="P452"/>
  <c r="O452"/>
  <c r="L453"/>
  <c r="K453"/>
  <c r="M453"/>
  <c r="Q456"/>
  <c r="P456"/>
  <c r="O456"/>
  <c r="L457"/>
  <c r="K457"/>
  <c r="M457"/>
  <c r="Q460"/>
  <c r="P460"/>
  <c r="O460"/>
  <c r="L461"/>
  <c r="K461"/>
  <c r="M461"/>
  <c r="Q464"/>
  <c r="P464"/>
  <c r="O464"/>
  <c r="L465"/>
  <c r="K465"/>
  <c r="M465"/>
  <c r="Q468"/>
  <c r="P468"/>
  <c r="O468"/>
  <c r="L469"/>
  <c r="K469"/>
  <c r="M469"/>
  <c r="Q472"/>
  <c r="P472"/>
  <c r="O472"/>
  <c r="L473"/>
  <c r="K473"/>
  <c r="M473"/>
  <c r="Q476"/>
  <c r="P476"/>
  <c r="O476"/>
  <c r="L477"/>
  <c r="K477"/>
  <c r="M477"/>
  <c r="Q480"/>
  <c r="P480"/>
  <c r="O480"/>
  <c r="L481"/>
  <c r="K481"/>
  <c r="M481"/>
  <c r="Q484"/>
  <c r="P484"/>
  <c r="O484"/>
  <c r="L485"/>
  <c r="K485"/>
  <c r="M485"/>
  <c r="Q488"/>
  <c r="P488"/>
  <c r="O488"/>
  <c r="L489"/>
  <c r="K489"/>
  <c r="M489"/>
  <c r="Q492"/>
  <c r="P492"/>
  <c r="O492"/>
  <c r="L493"/>
  <c r="K493"/>
  <c r="M493"/>
  <c r="Q496"/>
  <c r="P496"/>
  <c r="O496"/>
  <c r="L497"/>
  <c r="K497"/>
  <c r="M497"/>
  <c r="Q500"/>
  <c r="P500"/>
  <c r="O500"/>
  <c r="L501"/>
  <c r="K501"/>
  <c r="M501"/>
  <c r="Q349"/>
  <c r="P349"/>
  <c r="O349"/>
  <c r="K350"/>
  <c r="M350"/>
  <c r="L350"/>
  <c r="Q353"/>
  <c r="P353"/>
  <c r="O353"/>
  <c r="K354"/>
  <c r="M354"/>
  <c r="L354"/>
  <c r="Q357"/>
  <c r="P357"/>
  <c r="O357"/>
  <c r="K358"/>
  <c r="M358"/>
  <c r="L358"/>
  <c r="Q361"/>
  <c r="P361"/>
  <c r="O361"/>
  <c r="K362"/>
  <c r="M362"/>
  <c r="L362"/>
  <c r="Q365"/>
  <c r="P365"/>
  <c r="O365"/>
  <c r="K366"/>
  <c r="M366"/>
  <c r="L366"/>
  <c r="Q369"/>
  <c r="P369"/>
  <c r="O369"/>
  <c r="K370"/>
  <c r="M370"/>
  <c r="L370"/>
  <c r="Q373"/>
  <c r="P373"/>
  <c r="O373"/>
  <c r="K374"/>
  <c r="M374"/>
  <c r="L374"/>
  <c r="Q377"/>
  <c r="P377"/>
  <c r="O377"/>
  <c r="K378"/>
  <c r="M378"/>
  <c r="L378"/>
  <c r="Q381"/>
  <c r="P381"/>
  <c r="O381"/>
  <c r="K382"/>
  <c r="M382"/>
  <c r="L382"/>
  <c r="Q385"/>
  <c r="P385"/>
  <c r="O385"/>
  <c r="K386"/>
  <c r="M386"/>
  <c r="L386"/>
  <c r="Q389"/>
  <c r="P389"/>
  <c r="O389"/>
  <c r="K390"/>
  <c r="M390"/>
  <c r="L390"/>
  <c r="Q393"/>
  <c r="P393"/>
  <c r="O393"/>
  <c r="K394"/>
  <c r="M394"/>
  <c r="L394"/>
  <c r="Q397"/>
  <c r="P397"/>
  <c r="O397"/>
  <c r="K398"/>
  <c r="M398"/>
  <c r="L398"/>
  <c r="Q401"/>
  <c r="P401"/>
  <c r="O401"/>
  <c r="K402"/>
  <c r="M402"/>
  <c r="L402"/>
  <c r="Q405"/>
  <c r="P405"/>
  <c r="O405"/>
  <c r="K406"/>
  <c r="M406"/>
  <c r="L406"/>
  <c r="Q409"/>
  <c r="P409"/>
  <c r="O409"/>
  <c r="K410"/>
  <c r="M410"/>
  <c r="L410"/>
  <c r="Q413"/>
  <c r="P413"/>
  <c r="O413"/>
  <c r="K414"/>
  <c r="M414"/>
  <c r="L414"/>
  <c r="Q417"/>
  <c r="P417"/>
  <c r="O417"/>
  <c r="K418"/>
  <c r="M418"/>
  <c r="L418"/>
  <c r="Q249"/>
  <c r="P249"/>
  <c r="O249"/>
  <c r="K250"/>
  <c r="M250"/>
  <c r="L250"/>
  <c r="Q253"/>
  <c r="P253"/>
  <c r="O253"/>
  <c r="K254"/>
  <c r="M254"/>
  <c r="L254"/>
  <c r="Q257"/>
  <c r="P257"/>
  <c r="O257"/>
  <c r="K258"/>
  <c r="M258"/>
  <c r="L258"/>
  <c r="Q261"/>
  <c r="P261"/>
  <c r="O261"/>
  <c r="K262"/>
  <c r="M262"/>
  <c r="L262"/>
  <c r="Q265"/>
  <c r="P265"/>
  <c r="O265"/>
  <c r="K266"/>
  <c r="M266"/>
  <c r="L266"/>
  <c r="Q269"/>
  <c r="P269"/>
  <c r="O269"/>
  <c r="K270"/>
  <c r="M270"/>
  <c r="L270"/>
  <c r="Q273"/>
  <c r="P273"/>
  <c r="O273"/>
  <c r="K274"/>
  <c r="M274"/>
  <c r="L274"/>
  <c r="Q277"/>
  <c r="P277"/>
  <c r="O277"/>
  <c r="K278"/>
  <c r="M278"/>
  <c r="L278"/>
  <c r="Q281"/>
  <c r="P281"/>
  <c r="O281"/>
  <c r="K282"/>
  <c r="M282"/>
  <c r="L282"/>
  <c r="Q285"/>
  <c r="P285"/>
  <c r="O285"/>
  <c r="K286"/>
  <c r="M286"/>
  <c r="L286"/>
  <c r="Q289"/>
  <c r="P289"/>
  <c r="O289"/>
  <c r="K290"/>
  <c r="M290"/>
  <c r="L290"/>
  <c r="Q293"/>
  <c r="P293"/>
  <c r="O293"/>
  <c r="K294"/>
  <c r="M294"/>
  <c r="L294"/>
  <c r="Q297"/>
  <c r="P297"/>
  <c r="O297"/>
  <c r="K298"/>
  <c r="M298"/>
  <c r="L298"/>
  <c r="Q301"/>
  <c r="P301"/>
  <c r="O301"/>
  <c r="K302"/>
  <c r="M302"/>
  <c r="L302"/>
  <c r="Q305"/>
  <c r="P305"/>
  <c r="O305"/>
  <c r="K306"/>
  <c r="M306"/>
  <c r="L306"/>
  <c r="Q309"/>
  <c r="P309"/>
  <c r="O309"/>
  <c r="K310"/>
  <c r="M310"/>
  <c r="L310"/>
  <c r="Q313"/>
  <c r="P313"/>
  <c r="O313"/>
  <c r="K314"/>
  <c r="M314"/>
  <c r="L314"/>
  <c r="Q317"/>
  <c r="P317"/>
  <c r="O317"/>
  <c r="K318"/>
  <c r="M318"/>
  <c r="L318"/>
  <c r="Q321"/>
  <c r="P321"/>
  <c r="O321"/>
  <c r="K322"/>
  <c r="M322"/>
  <c r="L322"/>
  <c r="Q325"/>
  <c r="P325"/>
  <c r="O325"/>
  <c r="K326"/>
  <c r="M326"/>
  <c r="L326"/>
  <c r="Q329"/>
  <c r="P329"/>
  <c r="O329"/>
  <c r="K330"/>
  <c r="M330"/>
  <c r="L330"/>
  <c r="Q333"/>
  <c r="P333"/>
  <c r="O333"/>
  <c r="K334"/>
  <c r="M334"/>
  <c r="L334"/>
  <c r="Q337"/>
  <c r="P337"/>
  <c r="O337"/>
  <c r="Q341"/>
  <c r="P341"/>
  <c r="O341"/>
  <c r="Q345"/>
  <c r="P345"/>
  <c r="O345"/>
  <c r="U30"/>
  <c r="T30"/>
  <c r="S30"/>
  <c r="U38"/>
  <c r="T38"/>
  <c r="S38"/>
  <c r="T31"/>
  <c r="S31"/>
  <c r="U31"/>
  <c r="U13"/>
  <c r="T13"/>
  <c r="S13"/>
  <c r="T7"/>
  <c r="S7"/>
  <c r="U7"/>
  <c r="T15"/>
  <c r="S15"/>
  <c r="U15"/>
  <c r="E506"/>
  <c r="F506"/>
  <c r="D507"/>
  <c r="G509"/>
  <c r="E510"/>
  <c r="F510"/>
  <c r="D511"/>
  <c r="G513"/>
  <c r="E514"/>
  <c r="F514"/>
  <c r="D515"/>
  <c r="G517"/>
  <c r="E518"/>
  <c r="F518"/>
  <c r="D519"/>
  <c r="G521"/>
  <c r="E522"/>
  <c r="D523"/>
  <c r="G525"/>
  <c r="E526"/>
  <c r="G529"/>
  <c r="E530"/>
  <c r="G533"/>
  <c r="E534"/>
  <c r="G537"/>
  <c r="C535"/>
  <c r="C527"/>
  <c r="C519"/>
  <c r="C511"/>
  <c r="C534"/>
  <c r="C526"/>
  <c r="C518"/>
  <c r="C510"/>
  <c r="G423"/>
  <c r="E424"/>
  <c r="G427"/>
  <c r="E428"/>
  <c r="G431"/>
  <c r="E432"/>
  <c r="G435"/>
  <c r="E436"/>
  <c r="G439"/>
  <c r="E440"/>
  <c r="G443"/>
  <c r="E444"/>
  <c r="G447"/>
  <c r="E448"/>
  <c r="G451"/>
  <c r="E452"/>
  <c r="G455"/>
  <c r="E456"/>
  <c r="G459"/>
  <c r="E460"/>
  <c r="G463"/>
  <c r="E464"/>
  <c r="G467"/>
  <c r="E468"/>
  <c r="G471"/>
  <c r="E472"/>
  <c r="G475"/>
  <c r="E476"/>
  <c r="G479"/>
  <c r="E480"/>
  <c r="G483"/>
  <c r="E484"/>
  <c r="G487"/>
  <c r="E488"/>
  <c r="G491"/>
  <c r="E492"/>
  <c r="G495"/>
  <c r="E496"/>
  <c r="G499"/>
  <c r="E500"/>
  <c r="G503"/>
  <c r="C501"/>
  <c r="C493"/>
  <c r="C485"/>
  <c r="C477"/>
  <c r="C469"/>
  <c r="C461"/>
  <c r="C453"/>
  <c r="C445"/>
  <c r="C437"/>
  <c r="C429"/>
  <c r="C474"/>
  <c r="C498"/>
  <c r="C490"/>
  <c r="C482"/>
  <c r="C472"/>
  <c r="C464"/>
  <c r="C456"/>
  <c r="C448"/>
  <c r="C440"/>
  <c r="C432"/>
  <c r="C424"/>
  <c r="G348"/>
  <c r="E349"/>
  <c r="G352"/>
  <c r="E353"/>
  <c r="G356"/>
  <c r="E357"/>
  <c r="G360"/>
  <c r="E361"/>
  <c r="G364"/>
  <c r="E365"/>
  <c r="G368"/>
  <c r="E369"/>
  <c r="G372"/>
  <c r="E373"/>
  <c r="G376"/>
  <c r="E377"/>
  <c r="G380"/>
  <c r="E381"/>
  <c r="G384"/>
  <c r="E385"/>
  <c r="G388"/>
  <c r="E389"/>
  <c r="G392"/>
  <c r="E393"/>
  <c r="G396"/>
  <c r="E397"/>
  <c r="G400"/>
  <c r="E401"/>
  <c r="G404"/>
  <c r="E405"/>
  <c r="G408"/>
  <c r="E409"/>
  <c r="G412"/>
  <c r="E413"/>
  <c r="G416"/>
  <c r="E417"/>
  <c r="G248"/>
  <c r="E249"/>
  <c r="G252"/>
  <c r="E253"/>
  <c r="G256"/>
  <c r="E257"/>
  <c r="G260"/>
  <c r="E261"/>
  <c r="G264"/>
  <c r="E265"/>
  <c r="G268"/>
  <c r="E269"/>
  <c r="G272"/>
  <c r="E273"/>
  <c r="G276"/>
  <c r="E277"/>
  <c r="G280"/>
  <c r="E281"/>
  <c r="G284"/>
  <c r="E285"/>
  <c r="G288"/>
  <c r="E289"/>
  <c r="G292"/>
  <c r="E293"/>
  <c r="G296"/>
  <c r="E297"/>
  <c r="G300"/>
  <c r="E301"/>
  <c r="G304"/>
  <c r="E305"/>
  <c r="G308"/>
  <c r="E309"/>
  <c r="G312"/>
  <c r="E313"/>
  <c r="G316"/>
  <c r="E317"/>
  <c r="G320"/>
  <c r="E321"/>
  <c r="G324"/>
  <c r="E325"/>
  <c r="G328"/>
  <c r="E329"/>
  <c r="G332"/>
  <c r="E333"/>
  <c r="G336"/>
  <c r="E337"/>
  <c r="D338"/>
  <c r="G340"/>
  <c r="E341"/>
  <c r="D342"/>
  <c r="G344"/>
  <c r="E345"/>
  <c r="C415"/>
  <c r="C407"/>
  <c r="C399"/>
  <c r="C391"/>
  <c r="C383"/>
  <c r="C375"/>
  <c r="C367"/>
  <c r="C359"/>
  <c r="C351"/>
  <c r="C418"/>
  <c r="C408"/>
  <c r="C400"/>
  <c r="C392"/>
  <c r="C384"/>
  <c r="C376"/>
  <c r="C368"/>
  <c r="C360"/>
  <c r="C352"/>
  <c r="C345"/>
  <c r="C337"/>
  <c r="C329"/>
  <c r="C321"/>
  <c r="C313"/>
  <c r="C305"/>
  <c r="C297"/>
  <c r="C289"/>
  <c r="C281"/>
  <c r="C273"/>
  <c r="C265"/>
  <c r="C257"/>
  <c r="C249"/>
  <c r="C344"/>
  <c r="C336"/>
  <c r="C328"/>
  <c r="C318"/>
  <c r="C310"/>
  <c r="C302"/>
  <c r="C294"/>
  <c r="C286"/>
  <c r="C278"/>
  <c r="C270"/>
  <c r="C262"/>
  <c r="C252"/>
  <c r="W5" i="4"/>
  <c r="W35"/>
  <c r="W29"/>
  <c r="W60" s="1"/>
  <c r="W34"/>
  <c r="W8"/>
  <c r="W38"/>
  <c r="W39" s="1"/>
  <c r="W12"/>
  <c r="W42"/>
  <c r="W43" s="1"/>
  <c r="W21"/>
  <c r="W51"/>
  <c r="W52" s="1"/>
  <c r="W27"/>
  <c r="W57"/>
  <c r="W58" s="1"/>
  <c r="W24"/>
  <c r="W54"/>
  <c r="W55" s="1"/>
  <c r="W18"/>
  <c r="W48"/>
  <c r="W49" s="1"/>
  <c r="W15"/>
  <c r="W45"/>
  <c r="W46" s="1"/>
  <c r="C31"/>
  <c r="C60"/>
  <c r="P62"/>
  <c r="R62"/>
  <c r="T62"/>
  <c r="V62"/>
  <c r="D62"/>
  <c r="F62"/>
  <c r="H62"/>
  <c r="J62"/>
  <c r="L62"/>
  <c r="N62"/>
  <c r="E62"/>
  <c r="G62"/>
  <c r="I62"/>
  <c r="K62"/>
  <c r="M62"/>
  <c r="O62"/>
  <c r="Q62"/>
  <c r="S62"/>
  <c r="U62"/>
  <c r="C46"/>
  <c r="C62"/>
  <c r="W20" i="3"/>
  <c r="C25"/>
  <c r="W23"/>
  <c r="W22"/>
  <c r="C48"/>
  <c r="W537" i="7"/>
  <c r="I537" i="11" s="1"/>
  <c r="W535" i="7"/>
  <c r="I535" i="11" s="1"/>
  <c r="W533" i="7"/>
  <c r="I533" i="11" s="1"/>
  <c r="W531" i="7"/>
  <c r="I531" i="11" s="1"/>
  <c r="W529" i="7"/>
  <c r="I529" i="11" s="1"/>
  <c r="W527" i="7"/>
  <c r="I527" i="11" s="1"/>
  <c r="W525" i="7"/>
  <c r="I525" i="11" s="1"/>
  <c r="W523" i="7"/>
  <c r="I523" i="11" s="1"/>
  <c r="W521" i="7"/>
  <c r="I521" i="11" s="1"/>
  <c r="W519" i="7"/>
  <c r="I519" i="11" s="1"/>
  <c r="W517" i="7"/>
  <c r="I517" i="11" s="1"/>
  <c r="W515" i="7"/>
  <c r="I515" i="11" s="1"/>
  <c r="W513" i="7"/>
  <c r="I513" i="11" s="1"/>
  <c r="W511" i="7"/>
  <c r="I511" i="11" s="1"/>
  <c r="W509" i="7"/>
  <c r="I509" i="11" s="1"/>
  <c r="W507" i="7"/>
  <c r="I507" i="11" s="1"/>
  <c r="W505" i="7"/>
  <c r="I505" i="11" s="1"/>
  <c r="W501" i="7"/>
  <c r="I501" i="11" s="1"/>
  <c r="W499" i="7"/>
  <c r="I499" i="11" s="1"/>
  <c r="W497" i="7"/>
  <c r="I497" i="11" s="1"/>
  <c r="W495" i="7"/>
  <c r="I495" i="11" s="1"/>
  <c r="W493" i="7"/>
  <c r="I493" i="11" s="1"/>
  <c r="W491" i="7"/>
  <c r="I491" i="11" s="1"/>
  <c r="W489" i="7"/>
  <c r="I489" i="11" s="1"/>
  <c r="W487" i="7"/>
  <c r="I487" i="11" s="1"/>
  <c r="W485" i="7"/>
  <c r="I485" i="11" s="1"/>
  <c r="W483" i="7"/>
  <c r="I483" i="11" s="1"/>
  <c r="W481" i="7"/>
  <c r="I481" i="11" s="1"/>
  <c r="W479" i="7"/>
  <c r="I479" i="11" s="1"/>
  <c r="W477" i="7"/>
  <c r="I477" i="11" s="1"/>
  <c r="W475" i="7"/>
  <c r="I475" i="11" s="1"/>
  <c r="W473" i="7"/>
  <c r="I473" i="11" s="1"/>
  <c r="W471" i="7"/>
  <c r="I471" i="11" s="1"/>
  <c r="W469" i="7"/>
  <c r="I469" i="11" s="1"/>
  <c r="W467" i="7"/>
  <c r="I467" i="11" s="1"/>
  <c r="W465" i="7"/>
  <c r="I465" i="11" s="1"/>
  <c r="W463" i="7"/>
  <c r="I463" i="11" s="1"/>
  <c r="W461" i="7"/>
  <c r="I461" i="11" s="1"/>
  <c r="W459" i="7"/>
  <c r="I459" i="11" s="1"/>
  <c r="W457" i="7"/>
  <c r="I457" i="11" s="1"/>
  <c r="W455" i="7"/>
  <c r="I455" i="11" s="1"/>
  <c r="W453" i="7"/>
  <c r="I453" i="11" s="1"/>
  <c r="W451" i="7"/>
  <c r="I451" i="11" s="1"/>
  <c r="W449" i="7"/>
  <c r="I449" i="11" s="1"/>
  <c r="W447" i="7"/>
  <c r="I447" i="11" s="1"/>
  <c r="W445" i="7"/>
  <c r="I445" i="11" s="1"/>
  <c r="W443" i="7"/>
  <c r="I443" i="11" s="1"/>
  <c r="W441" i="7"/>
  <c r="I441" i="11" s="1"/>
  <c r="W439" i="7"/>
  <c r="I439" i="11" s="1"/>
  <c r="W437" i="7"/>
  <c r="I437" i="11" s="1"/>
  <c r="W435" i="7"/>
  <c r="I435" i="11" s="1"/>
  <c r="W433" i="7"/>
  <c r="I433" i="11" s="1"/>
  <c r="W431" i="7"/>
  <c r="I431" i="11" s="1"/>
  <c r="W429" i="7"/>
  <c r="I429" i="11" s="1"/>
  <c r="W427" i="7"/>
  <c r="I427" i="11" s="1"/>
  <c r="W425" i="7"/>
  <c r="I425" i="11" s="1"/>
  <c r="W423" i="7"/>
  <c r="I423" i="11" s="1"/>
  <c r="W421" i="7"/>
  <c r="I421" i="11" s="1"/>
  <c r="W503" i="7"/>
  <c r="I503" i="11" s="1"/>
  <c r="W419" i="7"/>
  <c r="I419" i="11" s="1"/>
  <c r="W417" i="7"/>
  <c r="I417" i="11" s="1"/>
  <c r="W415" i="7"/>
  <c r="I415" i="11" s="1"/>
  <c r="W413" i="7"/>
  <c r="I413" i="11" s="1"/>
  <c r="W411" i="7"/>
  <c r="I411" i="11" s="1"/>
  <c r="W409" i="7"/>
  <c r="I409" i="11" s="1"/>
  <c r="W407" i="7"/>
  <c r="I407" i="11" s="1"/>
  <c r="W405" i="7"/>
  <c r="I405" i="11" s="1"/>
  <c r="W403" i="7"/>
  <c r="I403" i="11" s="1"/>
  <c r="W401" i="7"/>
  <c r="I401" i="11" s="1"/>
  <c r="W399" i="7"/>
  <c r="I399" i="11" s="1"/>
  <c r="W397" i="7"/>
  <c r="I397" i="11" s="1"/>
  <c r="W395" i="7"/>
  <c r="I395" i="11" s="1"/>
  <c r="W393" i="7"/>
  <c r="I393" i="11" s="1"/>
  <c r="W391" i="7"/>
  <c r="I391" i="11" s="1"/>
  <c r="W389" i="7"/>
  <c r="I389" i="11" s="1"/>
  <c r="W387" i="7"/>
  <c r="I387" i="11" s="1"/>
  <c r="W385" i="7"/>
  <c r="I385" i="11" s="1"/>
  <c r="W383" i="7"/>
  <c r="I383" i="11" s="1"/>
  <c r="W381" i="7"/>
  <c r="I381" i="11" s="1"/>
  <c r="W379" i="7"/>
  <c r="I379" i="11" s="1"/>
  <c r="W377" i="7"/>
  <c r="I377" i="11" s="1"/>
  <c r="W375" i="7"/>
  <c r="I375" i="11" s="1"/>
  <c r="W373" i="7"/>
  <c r="I373" i="11" s="1"/>
  <c r="W371" i="7"/>
  <c r="I371" i="11" s="1"/>
  <c r="W369" i="7"/>
  <c r="I369" i="11" s="1"/>
  <c r="W367" i="7"/>
  <c r="I367" i="11" s="1"/>
  <c r="W365" i="7"/>
  <c r="I365" i="11" s="1"/>
  <c r="W363" i="7"/>
  <c r="I363" i="11" s="1"/>
  <c r="W361" i="7"/>
  <c r="I361" i="11" s="1"/>
  <c r="W359" i="7"/>
  <c r="I359" i="11" s="1"/>
  <c r="W357" i="7"/>
  <c r="I357" i="11" s="1"/>
  <c r="W355" i="7"/>
  <c r="I355" i="11" s="1"/>
  <c r="W353" i="7"/>
  <c r="I353" i="11" s="1"/>
  <c r="W351" i="7"/>
  <c r="I351" i="11" s="1"/>
  <c r="W349" i="7"/>
  <c r="I349" i="11" s="1"/>
  <c r="W347" i="7"/>
  <c r="I347" i="11" s="1"/>
  <c r="W26" i="3"/>
  <c r="D246" i="8"/>
  <c r="D248"/>
  <c r="D250"/>
  <c r="D252"/>
  <c r="D254"/>
  <c r="D256"/>
  <c r="D258"/>
  <c r="D260"/>
  <c r="D262"/>
  <c r="D264"/>
  <c r="D266"/>
  <c r="D268"/>
  <c r="D270"/>
  <c r="D272"/>
  <c r="D274"/>
  <c r="D276"/>
  <c r="D278"/>
  <c r="D280"/>
  <c r="D282"/>
  <c r="D284"/>
  <c r="D286"/>
  <c r="D288"/>
  <c r="D290"/>
  <c r="D292"/>
  <c r="D294"/>
  <c r="D296"/>
  <c r="D298"/>
  <c r="D300"/>
  <c r="D302"/>
  <c r="D304"/>
  <c r="D306"/>
  <c r="D308"/>
  <c r="D310"/>
  <c r="D312"/>
  <c r="D314"/>
  <c r="D316"/>
  <c r="D318"/>
  <c r="D320"/>
  <c r="D322"/>
  <c r="D324"/>
  <c r="D326"/>
  <c r="D328"/>
  <c r="D330"/>
  <c r="D332"/>
  <c r="D334"/>
  <c r="D336"/>
  <c r="D338"/>
  <c r="D340"/>
  <c r="D342"/>
  <c r="D344"/>
  <c r="D346"/>
  <c r="D348"/>
  <c r="D350"/>
  <c r="D352"/>
  <c r="D354"/>
  <c r="D356"/>
  <c r="D358"/>
  <c r="D360"/>
  <c r="D362"/>
  <c r="D364"/>
  <c r="D366"/>
  <c r="D368"/>
  <c r="D370"/>
  <c r="D372"/>
  <c r="D374"/>
  <c r="D376"/>
  <c r="D378"/>
  <c r="D380"/>
  <c r="D382"/>
  <c r="D384"/>
  <c r="D386"/>
  <c r="D388"/>
  <c r="D390"/>
  <c r="D392"/>
  <c r="D394"/>
  <c r="D396"/>
  <c r="D398"/>
  <c r="D400"/>
  <c r="D402"/>
  <c r="D404"/>
  <c r="D406"/>
  <c r="D408"/>
  <c r="D410"/>
  <c r="D412"/>
  <c r="D414"/>
  <c r="D416"/>
  <c r="D418"/>
  <c r="D420"/>
  <c r="D422"/>
  <c r="D424"/>
  <c r="D426"/>
  <c r="D428"/>
  <c r="D430"/>
  <c r="D432"/>
  <c r="D434"/>
  <c r="D436"/>
  <c r="D438"/>
  <c r="D440"/>
  <c r="D442"/>
  <c r="D444"/>
  <c r="D446"/>
  <c r="D448"/>
  <c r="D450"/>
  <c r="D452"/>
  <c r="D454"/>
  <c r="D456"/>
  <c r="D458"/>
  <c r="D460"/>
  <c r="D462"/>
  <c r="D464"/>
  <c r="D466"/>
  <c r="D468"/>
  <c r="D470"/>
  <c r="D472"/>
  <c r="D474"/>
  <c r="D476"/>
  <c r="D478"/>
  <c r="D480"/>
  <c r="D482"/>
  <c r="D484"/>
  <c r="D486"/>
  <c r="D488"/>
  <c r="D490"/>
  <c r="D492"/>
  <c r="D494"/>
  <c r="D496"/>
  <c r="D498"/>
  <c r="D500"/>
  <c r="D502"/>
  <c r="D504"/>
  <c r="D506"/>
  <c r="D508"/>
  <c r="D510"/>
  <c r="D512"/>
  <c r="D514"/>
  <c r="D516"/>
  <c r="D518"/>
  <c r="D520"/>
  <c r="D522"/>
  <c r="D524"/>
  <c r="D526"/>
  <c r="D528"/>
  <c r="D530"/>
  <c r="D532"/>
  <c r="D534"/>
  <c r="D536"/>
  <c r="D3"/>
  <c r="D5"/>
  <c r="D7"/>
  <c r="D9"/>
  <c r="D11"/>
  <c r="D13"/>
  <c r="D15"/>
  <c r="D17"/>
  <c r="D19"/>
  <c r="D21"/>
  <c r="D23"/>
  <c r="D25"/>
  <c r="D27"/>
  <c r="D29"/>
  <c r="D31"/>
  <c r="D33"/>
  <c r="D35"/>
  <c r="D37"/>
  <c r="D39"/>
  <c r="D41"/>
  <c r="D43"/>
  <c r="D45"/>
  <c r="D47"/>
  <c r="D49"/>
  <c r="D51"/>
  <c r="D53"/>
  <c r="D55"/>
  <c r="D57"/>
  <c r="D59"/>
  <c r="D61"/>
  <c r="D63"/>
  <c r="D65"/>
  <c r="D67"/>
  <c r="D69"/>
  <c r="D71"/>
  <c r="D73"/>
  <c r="D75"/>
  <c r="D77"/>
  <c r="D79"/>
  <c r="D81"/>
  <c r="D83"/>
  <c r="D85"/>
  <c r="D87"/>
  <c r="D89"/>
  <c r="D91"/>
  <c r="D93"/>
  <c r="D95"/>
  <c r="D97"/>
  <c r="D99"/>
  <c r="D101"/>
  <c r="D103"/>
  <c r="D105"/>
  <c r="D107"/>
  <c r="D109"/>
  <c r="D111"/>
  <c r="D113"/>
  <c r="D115"/>
  <c r="D117"/>
  <c r="D119"/>
  <c r="D121"/>
  <c r="D123"/>
  <c r="D125"/>
  <c r="D127"/>
  <c r="D129"/>
  <c r="D131"/>
  <c r="D133"/>
  <c r="D135"/>
  <c r="D137"/>
  <c r="D139"/>
  <c r="D141"/>
  <c r="D143"/>
  <c r="D145"/>
  <c r="D147"/>
  <c r="D149"/>
  <c r="D151"/>
  <c r="D153"/>
  <c r="D155"/>
  <c r="D157"/>
  <c r="D159"/>
  <c r="D161"/>
  <c r="D163"/>
  <c r="D165"/>
  <c r="D167"/>
  <c r="D169"/>
  <c r="D171"/>
  <c r="D173"/>
  <c r="D175"/>
  <c r="D177"/>
  <c r="D179"/>
  <c r="D181"/>
  <c r="D183"/>
  <c r="D185"/>
  <c r="D187"/>
  <c r="D189"/>
  <c r="D191"/>
  <c r="D193"/>
  <c r="D195"/>
  <c r="D197"/>
  <c r="D199"/>
  <c r="D201"/>
  <c r="D203"/>
  <c r="D205"/>
  <c r="D207"/>
  <c r="D209"/>
  <c r="D211"/>
  <c r="D213"/>
  <c r="D215"/>
  <c r="D217"/>
  <c r="D219"/>
  <c r="D221"/>
  <c r="D223"/>
  <c r="D225"/>
  <c r="D227"/>
  <c r="D229"/>
  <c r="D231"/>
  <c r="D233"/>
  <c r="D235"/>
  <c r="D237"/>
  <c r="D239"/>
  <c r="D241"/>
  <c r="E246"/>
  <c r="E248"/>
  <c r="E250"/>
  <c r="E252"/>
  <c r="E254"/>
  <c r="E256"/>
  <c r="E258"/>
  <c r="E260"/>
  <c r="E262"/>
  <c r="E264"/>
  <c r="E266"/>
  <c r="E268"/>
  <c r="E270"/>
  <c r="E272"/>
  <c r="E274"/>
  <c r="E276"/>
  <c r="E278"/>
  <c r="E280"/>
  <c r="E282"/>
  <c r="E284"/>
  <c r="E286"/>
  <c r="E288"/>
  <c r="E290"/>
  <c r="E292"/>
  <c r="E294"/>
  <c r="E296"/>
  <c r="E298"/>
  <c r="E300"/>
  <c r="E302"/>
  <c r="E304"/>
  <c r="E306"/>
  <c r="E308"/>
  <c r="E310"/>
  <c r="E312"/>
  <c r="E314"/>
  <c r="E316"/>
  <c r="E318"/>
  <c r="E320"/>
  <c r="E322"/>
  <c r="E324"/>
  <c r="E326"/>
  <c r="E328"/>
  <c r="E330"/>
  <c r="E332"/>
  <c r="E334"/>
  <c r="E336"/>
  <c r="E338"/>
  <c r="E340"/>
  <c r="E342"/>
  <c r="E344"/>
  <c r="E346"/>
  <c r="E348"/>
  <c r="E350"/>
  <c r="E352"/>
  <c r="E354"/>
  <c r="E356"/>
  <c r="E358"/>
  <c r="E360"/>
  <c r="E362"/>
  <c r="E364"/>
  <c r="E366"/>
  <c r="E368"/>
  <c r="E370"/>
  <c r="E372"/>
  <c r="E374"/>
  <c r="E376"/>
  <c r="E378"/>
  <c r="E380"/>
  <c r="E382"/>
  <c r="E384"/>
  <c r="E386"/>
  <c r="E388"/>
  <c r="E390"/>
  <c r="E392"/>
  <c r="E394"/>
  <c r="E396"/>
  <c r="E398"/>
  <c r="E400"/>
  <c r="E402"/>
  <c r="E404"/>
  <c r="E406"/>
  <c r="E408"/>
  <c r="E410"/>
  <c r="E412"/>
  <c r="E414"/>
  <c r="E416"/>
  <c r="E418"/>
  <c r="E420"/>
  <c r="E422"/>
  <c r="E424"/>
  <c r="E426"/>
  <c r="E428"/>
  <c r="E430"/>
  <c r="E432"/>
  <c r="E434"/>
  <c r="E436"/>
  <c r="E438"/>
  <c r="E440"/>
  <c r="E442"/>
  <c r="E444"/>
  <c r="E446"/>
  <c r="E448"/>
  <c r="E450"/>
  <c r="E452"/>
  <c r="E454"/>
  <c r="E456"/>
  <c r="E458"/>
  <c r="E460"/>
  <c r="E462"/>
  <c r="E464"/>
  <c r="E466"/>
  <c r="E468"/>
  <c r="E470"/>
  <c r="E472"/>
  <c r="E474"/>
  <c r="E476"/>
  <c r="E478"/>
  <c r="E480"/>
  <c r="E482"/>
  <c r="E484"/>
  <c r="E486"/>
  <c r="E488"/>
  <c r="E490"/>
  <c r="E492"/>
  <c r="E494"/>
  <c r="E496"/>
  <c r="E498"/>
  <c r="E500"/>
  <c r="E502"/>
  <c r="E504"/>
  <c r="E506"/>
  <c r="E508"/>
  <c r="E510"/>
  <c r="E512"/>
  <c r="E514"/>
  <c r="E516"/>
  <c r="E518"/>
  <c r="E520"/>
  <c r="E522"/>
  <c r="E524"/>
  <c r="E526"/>
  <c r="E528"/>
  <c r="E530"/>
  <c r="E532"/>
  <c r="E534"/>
  <c r="E536"/>
  <c r="E3"/>
  <c r="E5"/>
  <c r="E7"/>
  <c r="E9"/>
  <c r="E11"/>
  <c r="E13"/>
  <c r="E15"/>
  <c r="E17"/>
  <c r="E19"/>
  <c r="E21"/>
  <c r="E23"/>
  <c r="E25"/>
  <c r="E27"/>
  <c r="E29"/>
  <c r="E31"/>
  <c r="E33"/>
  <c r="E35"/>
  <c r="E37"/>
  <c r="E39"/>
  <c r="E41"/>
  <c r="E43"/>
  <c r="E45"/>
  <c r="E47"/>
  <c r="E49"/>
  <c r="E51"/>
  <c r="E53"/>
  <c r="E55"/>
  <c r="E57"/>
  <c r="E59"/>
  <c r="E61"/>
  <c r="E63"/>
  <c r="E65"/>
  <c r="E67"/>
  <c r="E69"/>
  <c r="E71"/>
  <c r="E73"/>
  <c r="E75"/>
  <c r="E77"/>
  <c r="E79"/>
  <c r="E81"/>
  <c r="E83"/>
  <c r="E85"/>
  <c r="E87"/>
  <c r="E89"/>
  <c r="E91"/>
  <c r="E93"/>
  <c r="E95"/>
  <c r="E97"/>
  <c r="E99"/>
  <c r="E101"/>
  <c r="E103"/>
  <c r="E105"/>
  <c r="E107"/>
  <c r="E109"/>
  <c r="E111"/>
  <c r="E113"/>
  <c r="E115"/>
  <c r="E117"/>
  <c r="E119"/>
  <c r="E121"/>
  <c r="E123"/>
  <c r="E125"/>
  <c r="E127"/>
  <c r="E129"/>
  <c r="E131"/>
  <c r="E133"/>
  <c r="E135"/>
  <c r="E137"/>
  <c r="E139"/>
  <c r="E141"/>
  <c r="E143"/>
  <c r="E145"/>
  <c r="E147"/>
  <c r="E149"/>
  <c r="E151"/>
  <c r="E153"/>
  <c r="E155"/>
  <c r="E157"/>
  <c r="E159"/>
  <c r="E161"/>
  <c r="E163"/>
  <c r="E165"/>
  <c r="E167"/>
  <c r="E169"/>
  <c r="E171"/>
  <c r="E173"/>
  <c r="E175"/>
  <c r="E177"/>
  <c r="E179"/>
  <c r="E181"/>
  <c r="E183"/>
  <c r="E185"/>
  <c r="E187"/>
  <c r="E189"/>
  <c r="E191"/>
  <c r="E193"/>
  <c r="E195"/>
  <c r="E197"/>
  <c r="E199"/>
  <c r="E201"/>
  <c r="E203"/>
  <c r="E205"/>
  <c r="E207"/>
  <c r="E209"/>
  <c r="E211"/>
  <c r="E213"/>
  <c r="E215"/>
  <c r="E217"/>
  <c r="E219"/>
  <c r="E221"/>
  <c r="E223"/>
  <c r="E225"/>
  <c r="E227"/>
  <c r="E229"/>
  <c r="E231"/>
  <c r="E233"/>
  <c r="E235"/>
  <c r="E237"/>
  <c r="E239"/>
  <c r="E241"/>
  <c r="F246"/>
  <c r="F248"/>
  <c r="F250"/>
  <c r="F252"/>
  <c r="F254"/>
  <c r="F256"/>
  <c r="F258"/>
  <c r="F260"/>
  <c r="F262"/>
  <c r="F264"/>
  <c r="F266"/>
  <c r="F268"/>
  <c r="F270"/>
  <c r="F272"/>
  <c r="F274"/>
  <c r="F276"/>
  <c r="F278"/>
  <c r="F280"/>
  <c r="F282"/>
  <c r="F284"/>
  <c r="F286"/>
  <c r="F288"/>
  <c r="F290"/>
  <c r="F292"/>
  <c r="F294"/>
  <c r="F296"/>
  <c r="F298"/>
  <c r="F300"/>
  <c r="F302"/>
  <c r="F304"/>
  <c r="F306"/>
  <c r="F308"/>
  <c r="F310"/>
  <c r="F312"/>
  <c r="F314"/>
  <c r="F316"/>
  <c r="F318"/>
  <c r="F320"/>
  <c r="F322"/>
  <c r="F324"/>
  <c r="F326"/>
  <c r="F328"/>
  <c r="F330"/>
  <c r="F332"/>
  <c r="F334"/>
  <c r="F336"/>
  <c r="F338"/>
  <c r="F340"/>
  <c r="F342"/>
  <c r="F344"/>
  <c r="F346"/>
  <c r="F348"/>
  <c r="F350"/>
  <c r="F352"/>
  <c r="F354"/>
  <c r="F356"/>
  <c r="F358"/>
  <c r="F360"/>
  <c r="F362"/>
  <c r="F364"/>
  <c r="F366"/>
  <c r="F368"/>
  <c r="F370"/>
  <c r="F372"/>
  <c r="F374"/>
  <c r="F376"/>
  <c r="F378"/>
  <c r="F380"/>
  <c r="F382"/>
  <c r="F384"/>
  <c r="F386"/>
  <c r="F388"/>
  <c r="F390"/>
  <c r="F392"/>
  <c r="F394"/>
  <c r="F396"/>
  <c r="F398"/>
  <c r="F400"/>
  <c r="F402"/>
  <c r="F404"/>
  <c r="F406"/>
  <c r="F408"/>
  <c r="F410"/>
  <c r="F412"/>
  <c r="F414"/>
  <c r="F416"/>
  <c r="F418"/>
  <c r="F420"/>
  <c r="F422"/>
  <c r="F424"/>
  <c r="F426"/>
  <c r="F428"/>
  <c r="F430"/>
  <c r="F432"/>
  <c r="F434"/>
  <c r="F436"/>
  <c r="F438"/>
  <c r="F440"/>
  <c r="F442"/>
  <c r="F444"/>
  <c r="F446"/>
  <c r="F448"/>
  <c r="F450"/>
  <c r="F452"/>
  <c r="F454"/>
  <c r="F456"/>
  <c r="F458"/>
  <c r="F460"/>
  <c r="F462"/>
  <c r="F464"/>
  <c r="F466"/>
  <c r="F468"/>
  <c r="F470"/>
  <c r="F472"/>
  <c r="F474"/>
  <c r="F476"/>
  <c r="F478"/>
  <c r="F480"/>
  <c r="F482"/>
  <c r="F484"/>
  <c r="F486"/>
  <c r="F488"/>
  <c r="F490"/>
  <c r="F492"/>
  <c r="F494"/>
  <c r="F496"/>
  <c r="F498"/>
  <c r="F500"/>
  <c r="F502"/>
  <c r="F504"/>
  <c r="F506"/>
  <c r="F508"/>
  <c r="F510"/>
  <c r="F512"/>
  <c r="F514"/>
  <c r="F516"/>
  <c r="F518"/>
  <c r="F520"/>
  <c r="F522"/>
  <c r="F524"/>
  <c r="F526"/>
  <c r="F528"/>
  <c r="F530"/>
  <c r="F532"/>
  <c r="F534"/>
  <c r="F536"/>
  <c r="F3"/>
  <c r="F5"/>
  <c r="F7"/>
  <c r="F9"/>
  <c r="F11"/>
  <c r="F13"/>
  <c r="F15"/>
  <c r="F17"/>
  <c r="F19"/>
  <c r="F21"/>
  <c r="F23"/>
  <c r="F25"/>
  <c r="F27"/>
  <c r="F29"/>
  <c r="F31"/>
  <c r="F33"/>
  <c r="F35"/>
  <c r="F37"/>
  <c r="F39"/>
  <c r="F41"/>
  <c r="F43"/>
  <c r="F45"/>
  <c r="F47"/>
  <c r="F49"/>
  <c r="F51"/>
  <c r="F53"/>
  <c r="F55"/>
  <c r="F57"/>
  <c r="F59"/>
  <c r="F61"/>
  <c r="F63"/>
  <c r="F65"/>
  <c r="F67"/>
  <c r="F69"/>
  <c r="F71"/>
  <c r="F73"/>
  <c r="F75"/>
  <c r="F77"/>
  <c r="F79"/>
  <c r="F81"/>
  <c r="F83"/>
  <c r="F85"/>
  <c r="F87"/>
  <c r="F89"/>
  <c r="F91"/>
  <c r="F93"/>
  <c r="F95"/>
  <c r="F97"/>
  <c r="F99"/>
  <c r="F101"/>
  <c r="F103"/>
  <c r="F105"/>
  <c r="F107"/>
  <c r="F109"/>
  <c r="F111"/>
  <c r="F113"/>
  <c r="F115"/>
  <c r="F117"/>
  <c r="F119"/>
  <c r="F121"/>
  <c r="F123"/>
  <c r="F125"/>
  <c r="F127"/>
  <c r="F129"/>
  <c r="F131"/>
  <c r="F133"/>
  <c r="F135"/>
  <c r="F137"/>
  <c r="F139"/>
  <c r="F141"/>
  <c r="F143"/>
  <c r="F145"/>
  <c r="F147"/>
  <c r="F149"/>
  <c r="F151"/>
  <c r="F153"/>
  <c r="F155"/>
  <c r="F157"/>
  <c r="F159"/>
  <c r="F161"/>
  <c r="F163"/>
  <c r="F165"/>
  <c r="F167"/>
  <c r="F169"/>
  <c r="F171"/>
  <c r="F173"/>
  <c r="F175"/>
  <c r="F177"/>
  <c r="F179"/>
  <c r="F181"/>
  <c r="F183"/>
  <c r="F185"/>
  <c r="F187"/>
  <c r="F189"/>
  <c r="F191"/>
  <c r="F193"/>
  <c r="F195"/>
  <c r="F197"/>
  <c r="F199"/>
  <c r="F201"/>
  <c r="F203"/>
  <c r="F205"/>
  <c r="F207"/>
  <c r="F209"/>
  <c r="F211"/>
  <c r="F213"/>
  <c r="F215"/>
  <c r="F217"/>
  <c r="F219"/>
  <c r="F221"/>
  <c r="F223"/>
  <c r="F225"/>
  <c r="F227"/>
  <c r="F229"/>
  <c r="F231"/>
  <c r="F233"/>
  <c r="F235"/>
  <c r="F237"/>
  <c r="F239"/>
  <c r="F241"/>
  <c r="G246"/>
  <c r="G248"/>
  <c r="G250"/>
  <c r="G252"/>
  <c r="G254"/>
  <c r="G256"/>
  <c r="G258"/>
  <c r="G260"/>
  <c r="G262"/>
  <c r="G264"/>
  <c r="G266"/>
  <c r="G268"/>
  <c r="G270"/>
  <c r="G272"/>
  <c r="G274"/>
  <c r="G276"/>
  <c r="G278"/>
  <c r="G280"/>
  <c r="G282"/>
  <c r="G284"/>
  <c r="G286"/>
  <c r="G288"/>
  <c r="G290"/>
  <c r="G292"/>
  <c r="G294"/>
  <c r="G296"/>
  <c r="G298"/>
  <c r="G300"/>
  <c r="G302"/>
  <c r="G304"/>
  <c r="G306"/>
  <c r="G308"/>
  <c r="G310"/>
  <c r="G312"/>
  <c r="G314"/>
  <c r="G316"/>
  <c r="G318"/>
  <c r="G320"/>
  <c r="G322"/>
  <c r="G324"/>
  <c r="G326"/>
  <c r="G328"/>
  <c r="G330"/>
  <c r="G332"/>
  <c r="G334"/>
  <c r="G336"/>
  <c r="G338"/>
  <c r="G340"/>
  <c r="G342"/>
  <c r="G344"/>
  <c r="G346"/>
  <c r="G348"/>
  <c r="G350"/>
  <c r="G352"/>
  <c r="G354"/>
  <c r="G356"/>
  <c r="G358"/>
  <c r="G360"/>
  <c r="G362"/>
  <c r="G364"/>
  <c r="G366"/>
  <c r="G368"/>
  <c r="G370"/>
  <c r="G372"/>
  <c r="G374"/>
  <c r="G376"/>
  <c r="G378"/>
  <c r="G380"/>
  <c r="G382"/>
  <c r="G384"/>
  <c r="G386"/>
  <c r="G388"/>
  <c r="G390"/>
  <c r="G392"/>
  <c r="G394"/>
  <c r="G396"/>
  <c r="G398"/>
  <c r="G400"/>
  <c r="G402"/>
  <c r="G404"/>
  <c r="G406"/>
  <c r="G408"/>
  <c r="G410"/>
  <c r="G412"/>
  <c r="G414"/>
  <c r="G416"/>
  <c r="G418"/>
  <c r="G420"/>
  <c r="G422"/>
  <c r="G424"/>
  <c r="G426"/>
  <c r="G428"/>
  <c r="G430"/>
  <c r="G432"/>
  <c r="G434"/>
  <c r="G436"/>
  <c r="G438"/>
  <c r="G440"/>
  <c r="G442"/>
  <c r="G444"/>
  <c r="G446"/>
  <c r="G448"/>
  <c r="G450"/>
  <c r="G452"/>
  <c r="G454"/>
  <c r="G456"/>
  <c r="G458"/>
  <c r="G460"/>
  <c r="G462"/>
  <c r="G464"/>
  <c r="G466"/>
  <c r="G468"/>
  <c r="G470"/>
  <c r="G472"/>
  <c r="G474"/>
  <c r="G476"/>
  <c r="G478"/>
  <c r="G480"/>
  <c r="G482"/>
  <c r="G484"/>
  <c r="G486"/>
  <c r="G488"/>
  <c r="G490"/>
  <c r="G492"/>
  <c r="G494"/>
  <c r="G496"/>
  <c r="G498"/>
  <c r="G500"/>
  <c r="G502"/>
  <c r="G504"/>
  <c r="G506"/>
  <c r="G508"/>
  <c r="G510"/>
  <c r="G512"/>
  <c r="G514"/>
  <c r="G516"/>
  <c r="G518"/>
  <c r="G520"/>
  <c r="G522"/>
  <c r="G524"/>
  <c r="G526"/>
  <c r="G528"/>
  <c r="G530"/>
  <c r="G532"/>
  <c r="G534"/>
  <c r="G536"/>
  <c r="G3"/>
  <c r="G5"/>
  <c r="G7"/>
  <c r="G9"/>
  <c r="G11"/>
  <c r="G13"/>
  <c r="G15"/>
  <c r="G17"/>
  <c r="G19"/>
  <c r="G21"/>
  <c r="G23"/>
  <c r="G25"/>
  <c r="G27"/>
  <c r="G29"/>
  <c r="G31"/>
  <c r="G33"/>
  <c r="G35"/>
  <c r="G37"/>
  <c r="G39"/>
  <c r="G41"/>
  <c r="G43"/>
  <c r="G45"/>
  <c r="G47"/>
  <c r="G49"/>
  <c r="G51"/>
  <c r="G53"/>
  <c r="G55"/>
  <c r="G57"/>
  <c r="G59"/>
  <c r="G61"/>
  <c r="G63"/>
  <c r="G65"/>
  <c r="G67"/>
  <c r="G69"/>
  <c r="G71"/>
  <c r="G73"/>
  <c r="G75"/>
  <c r="G77"/>
  <c r="G79"/>
  <c r="G81"/>
  <c r="G83"/>
  <c r="G85"/>
  <c r="G87"/>
  <c r="G89"/>
  <c r="G91"/>
  <c r="G93"/>
  <c r="G95"/>
  <c r="G97"/>
  <c r="G99"/>
  <c r="G101"/>
  <c r="G103"/>
  <c r="G105"/>
  <c r="G107"/>
  <c r="G109"/>
  <c r="G111"/>
  <c r="G113"/>
  <c r="G115"/>
  <c r="G117"/>
  <c r="G119"/>
  <c r="G121"/>
  <c r="G123"/>
  <c r="G125"/>
  <c r="G127"/>
  <c r="G129"/>
  <c r="G131"/>
  <c r="G133"/>
  <c r="G135"/>
  <c r="G137"/>
  <c r="G139"/>
  <c r="G141"/>
  <c r="G143"/>
  <c r="G145"/>
  <c r="G147"/>
  <c r="G149"/>
  <c r="G151"/>
  <c r="G153"/>
  <c r="G155"/>
  <c r="G157"/>
  <c r="G159"/>
  <c r="G161"/>
  <c r="G163"/>
  <c r="G165"/>
  <c r="G167"/>
  <c r="G169"/>
  <c r="G171"/>
  <c r="G173"/>
  <c r="G175"/>
  <c r="G177"/>
  <c r="G179"/>
  <c r="G181"/>
  <c r="G183"/>
  <c r="G185"/>
  <c r="G187"/>
  <c r="G189"/>
  <c r="G191"/>
  <c r="G193"/>
  <c r="G195"/>
  <c r="G197"/>
  <c r="G199"/>
  <c r="G201"/>
  <c r="G203"/>
  <c r="G205"/>
  <c r="G207"/>
  <c r="G209"/>
  <c r="G211"/>
  <c r="G213"/>
  <c r="G215"/>
  <c r="G217"/>
  <c r="G219"/>
  <c r="G221"/>
  <c r="G223"/>
  <c r="G225"/>
  <c r="G227"/>
  <c r="G229"/>
  <c r="G231"/>
  <c r="G233"/>
  <c r="G235"/>
  <c r="G237"/>
  <c r="G239"/>
  <c r="G241"/>
  <c r="H246"/>
  <c r="H248"/>
  <c r="H250"/>
  <c r="H252"/>
  <c r="H254"/>
  <c r="H256"/>
  <c r="H258"/>
  <c r="H260"/>
  <c r="H262"/>
  <c r="H264"/>
  <c r="H266"/>
  <c r="H268"/>
  <c r="H270"/>
  <c r="H272"/>
  <c r="H274"/>
  <c r="H276"/>
  <c r="H278"/>
  <c r="H280"/>
  <c r="H282"/>
  <c r="H284"/>
  <c r="H286"/>
  <c r="H288"/>
  <c r="H290"/>
  <c r="H292"/>
  <c r="H294"/>
  <c r="H296"/>
  <c r="H298"/>
  <c r="H300"/>
  <c r="H302"/>
  <c r="H304"/>
  <c r="H306"/>
  <c r="H308"/>
  <c r="H310"/>
  <c r="H312"/>
  <c r="H314"/>
  <c r="H316"/>
  <c r="H318"/>
  <c r="H320"/>
  <c r="H322"/>
  <c r="H324"/>
  <c r="H326"/>
  <c r="H328"/>
  <c r="H330"/>
  <c r="H332"/>
  <c r="H334"/>
  <c r="H336"/>
  <c r="H338"/>
  <c r="H340"/>
  <c r="H342"/>
  <c r="H344"/>
  <c r="H346"/>
  <c r="H348"/>
  <c r="H350"/>
  <c r="H352"/>
  <c r="H354"/>
  <c r="H356"/>
  <c r="H358"/>
  <c r="H360"/>
  <c r="H362"/>
  <c r="H364"/>
  <c r="H366"/>
  <c r="H368"/>
  <c r="H370"/>
  <c r="H372"/>
  <c r="H374"/>
  <c r="H376"/>
  <c r="H378"/>
  <c r="H380"/>
  <c r="H382"/>
  <c r="H384"/>
  <c r="H386"/>
  <c r="H388"/>
  <c r="H390"/>
  <c r="H392"/>
  <c r="H394"/>
  <c r="H396"/>
  <c r="H398"/>
  <c r="H400"/>
  <c r="H402"/>
  <c r="H404"/>
  <c r="H406"/>
  <c r="H408"/>
  <c r="H410"/>
  <c r="H412"/>
  <c r="H414"/>
  <c r="H416"/>
  <c r="H418"/>
  <c r="H420"/>
  <c r="H422"/>
  <c r="H424"/>
  <c r="H426"/>
  <c r="H428"/>
  <c r="H430"/>
  <c r="H432"/>
  <c r="H434"/>
  <c r="H436"/>
  <c r="H438"/>
  <c r="H440"/>
  <c r="H442"/>
  <c r="H444"/>
  <c r="H446"/>
  <c r="H448"/>
  <c r="H450"/>
  <c r="H452"/>
  <c r="H454"/>
  <c r="H456"/>
  <c r="H458"/>
  <c r="H460"/>
  <c r="H462"/>
  <c r="H464"/>
  <c r="H466"/>
  <c r="H468"/>
  <c r="H470"/>
  <c r="H472"/>
  <c r="H474"/>
  <c r="H476"/>
  <c r="H478"/>
  <c r="H480"/>
  <c r="H482"/>
  <c r="H484"/>
  <c r="H486"/>
  <c r="H488"/>
  <c r="H490"/>
  <c r="H492"/>
  <c r="H494"/>
  <c r="H496"/>
  <c r="H498"/>
  <c r="H500"/>
  <c r="H502"/>
  <c r="H504"/>
  <c r="H506"/>
  <c r="H508"/>
  <c r="H510"/>
  <c r="H512"/>
  <c r="H514"/>
  <c r="H516"/>
  <c r="H518"/>
  <c r="H520"/>
  <c r="H522"/>
  <c r="H524"/>
  <c r="H526"/>
  <c r="H528"/>
  <c r="H530"/>
  <c r="H532"/>
  <c r="H534"/>
  <c r="H536"/>
  <c r="H3"/>
  <c r="H5"/>
  <c r="H7"/>
  <c r="H9"/>
  <c r="H11"/>
  <c r="H13"/>
  <c r="H15"/>
  <c r="H17"/>
  <c r="H19"/>
  <c r="H21"/>
  <c r="H23"/>
  <c r="H25"/>
  <c r="H27"/>
  <c r="H29"/>
  <c r="H31"/>
  <c r="H33"/>
  <c r="H35"/>
  <c r="H37"/>
  <c r="H39"/>
  <c r="H41"/>
  <c r="H43"/>
  <c r="H45"/>
  <c r="H47"/>
  <c r="H49"/>
  <c r="H51"/>
  <c r="H53"/>
  <c r="H55"/>
  <c r="H57"/>
  <c r="H59"/>
  <c r="H61"/>
  <c r="H63"/>
  <c r="H65"/>
  <c r="H67"/>
  <c r="H69"/>
  <c r="H71"/>
  <c r="H73"/>
  <c r="H75"/>
  <c r="H77"/>
  <c r="H79"/>
  <c r="H81"/>
  <c r="H83"/>
  <c r="H85"/>
  <c r="H87"/>
  <c r="H89"/>
  <c r="H91"/>
  <c r="H93"/>
  <c r="H95"/>
  <c r="H97"/>
  <c r="H99"/>
  <c r="H101"/>
  <c r="H103"/>
  <c r="H105"/>
  <c r="H107"/>
  <c r="H109"/>
  <c r="H111"/>
  <c r="H113"/>
  <c r="H115"/>
  <c r="H117"/>
  <c r="H119"/>
  <c r="H121"/>
  <c r="H123"/>
  <c r="H125"/>
  <c r="H127"/>
  <c r="H129"/>
  <c r="H131"/>
  <c r="H133"/>
  <c r="H135"/>
  <c r="H137"/>
  <c r="H139"/>
  <c r="H141"/>
  <c r="H143"/>
  <c r="H145"/>
  <c r="H147"/>
  <c r="H149"/>
  <c r="H151"/>
  <c r="H153"/>
  <c r="H155"/>
  <c r="H157"/>
  <c r="H159"/>
  <c r="H161"/>
  <c r="H163"/>
  <c r="H165"/>
  <c r="H167"/>
  <c r="H169"/>
  <c r="H171"/>
  <c r="H173"/>
  <c r="H175"/>
  <c r="H177"/>
  <c r="H179"/>
  <c r="H181"/>
  <c r="H183"/>
  <c r="H185"/>
  <c r="H187"/>
  <c r="H189"/>
  <c r="H191"/>
  <c r="H193"/>
  <c r="H195"/>
  <c r="H197"/>
  <c r="H199"/>
  <c r="H201"/>
  <c r="H203"/>
  <c r="H205"/>
  <c r="H207"/>
  <c r="H209"/>
  <c r="H211"/>
  <c r="H213"/>
  <c r="H215"/>
  <c r="H217"/>
  <c r="H219"/>
  <c r="H221"/>
  <c r="H223"/>
  <c r="H225"/>
  <c r="H227"/>
  <c r="H229"/>
  <c r="H231"/>
  <c r="H233"/>
  <c r="H235"/>
  <c r="H237"/>
  <c r="H239"/>
  <c r="H241"/>
  <c r="I246"/>
  <c r="I248"/>
  <c r="I250"/>
  <c r="I252"/>
  <c r="I254"/>
  <c r="I256"/>
  <c r="I258"/>
  <c r="I260"/>
  <c r="I262"/>
  <c r="I264"/>
  <c r="I266"/>
  <c r="I268"/>
  <c r="I270"/>
  <c r="I272"/>
  <c r="I274"/>
  <c r="I276"/>
  <c r="I278"/>
  <c r="I280"/>
  <c r="I282"/>
  <c r="I284"/>
  <c r="I286"/>
  <c r="I288"/>
  <c r="I290"/>
  <c r="I292"/>
  <c r="I294"/>
  <c r="I296"/>
  <c r="I298"/>
  <c r="I300"/>
  <c r="I302"/>
  <c r="I304"/>
  <c r="I306"/>
  <c r="I308"/>
  <c r="I310"/>
  <c r="I312"/>
  <c r="I314"/>
  <c r="I316"/>
  <c r="I318"/>
  <c r="I320"/>
  <c r="I322"/>
  <c r="I324"/>
  <c r="I326"/>
  <c r="I328"/>
  <c r="I330"/>
  <c r="I332"/>
  <c r="I334"/>
  <c r="I336"/>
  <c r="I338"/>
  <c r="I340"/>
  <c r="I342"/>
  <c r="I344"/>
  <c r="I346"/>
  <c r="I348"/>
  <c r="I350"/>
  <c r="I352"/>
  <c r="I354"/>
  <c r="I356"/>
  <c r="I358"/>
  <c r="I360"/>
  <c r="I362"/>
  <c r="I364"/>
  <c r="I366"/>
  <c r="I368"/>
  <c r="I370"/>
  <c r="I372"/>
  <c r="I374"/>
  <c r="I376"/>
  <c r="I378"/>
  <c r="I380"/>
  <c r="I382"/>
  <c r="I384"/>
  <c r="I386"/>
  <c r="I388"/>
  <c r="I390"/>
  <c r="I392"/>
  <c r="I394"/>
  <c r="I396"/>
  <c r="I398"/>
  <c r="I400"/>
  <c r="I402"/>
  <c r="I404"/>
  <c r="I406"/>
  <c r="I408"/>
  <c r="I410"/>
  <c r="I412"/>
  <c r="I414"/>
  <c r="I416"/>
  <c r="I418"/>
  <c r="I420"/>
  <c r="I422"/>
  <c r="I424"/>
  <c r="I426"/>
  <c r="I428"/>
  <c r="I430"/>
  <c r="I432"/>
  <c r="I434"/>
  <c r="I436"/>
  <c r="I438"/>
  <c r="I440"/>
  <c r="I442"/>
  <c r="I444"/>
  <c r="I446"/>
  <c r="I448"/>
  <c r="I450"/>
  <c r="I452"/>
  <c r="I454"/>
  <c r="I456"/>
  <c r="I458"/>
  <c r="I460"/>
  <c r="I462"/>
  <c r="I464"/>
  <c r="I466"/>
  <c r="I468"/>
  <c r="I470"/>
  <c r="I472"/>
  <c r="I474"/>
  <c r="I476"/>
  <c r="I478"/>
  <c r="I480"/>
  <c r="I482"/>
  <c r="I484"/>
  <c r="I486"/>
  <c r="I488"/>
  <c r="I490"/>
  <c r="I492"/>
  <c r="I494"/>
  <c r="I496"/>
  <c r="I498"/>
  <c r="I500"/>
  <c r="I502"/>
  <c r="I504"/>
  <c r="I506"/>
  <c r="I508"/>
  <c r="I510"/>
  <c r="I512"/>
  <c r="I514"/>
  <c r="I516"/>
  <c r="I518"/>
  <c r="I520"/>
  <c r="I522"/>
  <c r="I524"/>
  <c r="I526"/>
  <c r="I528"/>
  <c r="I530"/>
  <c r="I532"/>
  <c r="I534"/>
  <c r="I536"/>
  <c r="I3"/>
  <c r="I5"/>
  <c r="I7"/>
  <c r="I9"/>
  <c r="I11"/>
  <c r="I13"/>
  <c r="I15"/>
  <c r="I17"/>
  <c r="I19"/>
  <c r="I21"/>
  <c r="I23"/>
  <c r="I25"/>
  <c r="I27"/>
  <c r="I29"/>
  <c r="I31"/>
  <c r="I33"/>
  <c r="I35"/>
  <c r="I37"/>
  <c r="I39"/>
  <c r="I41"/>
  <c r="I43"/>
  <c r="I45"/>
  <c r="I47"/>
  <c r="I49"/>
  <c r="I51"/>
  <c r="I53"/>
  <c r="I55"/>
  <c r="I57"/>
  <c r="I59"/>
  <c r="I61"/>
  <c r="I63"/>
  <c r="I65"/>
  <c r="I67"/>
  <c r="I69"/>
  <c r="I71"/>
  <c r="I73"/>
  <c r="I75"/>
  <c r="I77"/>
  <c r="I79"/>
  <c r="I81"/>
  <c r="I83"/>
  <c r="I85"/>
  <c r="I87"/>
  <c r="I89"/>
  <c r="I91"/>
  <c r="I93"/>
  <c r="I95"/>
  <c r="I97"/>
  <c r="I99"/>
  <c r="I101"/>
  <c r="I103"/>
  <c r="I105"/>
  <c r="I107"/>
  <c r="I109"/>
  <c r="I111"/>
  <c r="I113"/>
  <c r="I115"/>
  <c r="I117"/>
  <c r="I119"/>
  <c r="I121"/>
  <c r="I123"/>
  <c r="I125"/>
  <c r="I127"/>
  <c r="I129"/>
  <c r="I131"/>
  <c r="I133"/>
  <c r="I135"/>
  <c r="I137"/>
  <c r="I139"/>
  <c r="I141"/>
  <c r="I143"/>
  <c r="I145"/>
  <c r="I147"/>
  <c r="I149"/>
  <c r="I151"/>
  <c r="I153"/>
  <c r="I155"/>
  <c r="I157"/>
  <c r="I159"/>
  <c r="I161"/>
  <c r="I163"/>
  <c r="I165"/>
  <c r="I167"/>
  <c r="I169"/>
  <c r="I171"/>
  <c r="I173"/>
  <c r="I175"/>
  <c r="I177"/>
  <c r="I179"/>
  <c r="I181"/>
  <c r="I183"/>
  <c r="I185"/>
  <c r="I187"/>
  <c r="I189"/>
  <c r="I191"/>
  <c r="I193"/>
  <c r="I195"/>
  <c r="I197"/>
  <c r="I199"/>
  <c r="I201"/>
  <c r="I203"/>
  <c r="I205"/>
  <c r="I207"/>
  <c r="I209"/>
  <c r="I211"/>
  <c r="I213"/>
  <c r="I215"/>
  <c r="I217"/>
  <c r="I219"/>
  <c r="I221"/>
  <c r="I223"/>
  <c r="I225"/>
  <c r="I227"/>
  <c r="I229"/>
  <c r="I231"/>
  <c r="I233"/>
  <c r="I235"/>
  <c r="I237"/>
  <c r="I239"/>
  <c r="I241"/>
  <c r="J246"/>
  <c r="J248"/>
  <c r="J250"/>
  <c r="J252"/>
  <c r="J254"/>
  <c r="J256"/>
  <c r="J258"/>
  <c r="J260"/>
  <c r="J262"/>
  <c r="J264"/>
  <c r="J266"/>
  <c r="J268"/>
  <c r="J270"/>
  <c r="J272"/>
  <c r="J274"/>
  <c r="J276"/>
  <c r="J278"/>
  <c r="J280"/>
  <c r="J282"/>
  <c r="J284"/>
  <c r="J286"/>
  <c r="J288"/>
  <c r="J290"/>
  <c r="J292"/>
  <c r="J294"/>
  <c r="J296"/>
  <c r="J298"/>
  <c r="J300"/>
  <c r="J302"/>
  <c r="J304"/>
  <c r="J306"/>
  <c r="J308"/>
  <c r="J310"/>
  <c r="J312"/>
  <c r="J314"/>
  <c r="J316"/>
  <c r="J318"/>
  <c r="J320"/>
  <c r="J322"/>
  <c r="J324"/>
  <c r="J326"/>
  <c r="J328"/>
  <c r="J330"/>
  <c r="J332"/>
  <c r="J334"/>
  <c r="J336"/>
  <c r="J338"/>
  <c r="J340"/>
  <c r="J342"/>
  <c r="J344"/>
  <c r="J346"/>
  <c r="J348"/>
  <c r="J350"/>
  <c r="J352"/>
  <c r="J354"/>
  <c r="J356"/>
  <c r="J358"/>
  <c r="J360"/>
  <c r="J362"/>
  <c r="J364"/>
  <c r="J366"/>
  <c r="J368"/>
  <c r="J370"/>
  <c r="J372"/>
  <c r="J374"/>
  <c r="J376"/>
  <c r="J378"/>
  <c r="J380"/>
  <c r="J382"/>
  <c r="J384"/>
  <c r="J386"/>
  <c r="J388"/>
  <c r="J390"/>
  <c r="J392"/>
  <c r="J394"/>
  <c r="J396"/>
  <c r="J398"/>
  <c r="J400"/>
  <c r="J402"/>
  <c r="J404"/>
  <c r="J406"/>
  <c r="J408"/>
  <c r="J410"/>
  <c r="J412"/>
  <c r="J414"/>
  <c r="J416"/>
  <c r="J418"/>
  <c r="J420"/>
  <c r="J422"/>
  <c r="J424"/>
  <c r="J426"/>
  <c r="J428"/>
  <c r="J430"/>
  <c r="J432"/>
  <c r="J434"/>
  <c r="J436"/>
  <c r="J438"/>
  <c r="J440"/>
  <c r="J442"/>
  <c r="J444"/>
  <c r="J446"/>
  <c r="J448"/>
  <c r="J450"/>
  <c r="J452"/>
  <c r="J454"/>
  <c r="J456"/>
  <c r="J458"/>
  <c r="J460"/>
  <c r="J462"/>
  <c r="J464"/>
  <c r="J466"/>
  <c r="J468"/>
  <c r="J470"/>
  <c r="J472"/>
  <c r="J474"/>
  <c r="J476"/>
  <c r="J478"/>
  <c r="J480"/>
  <c r="J482"/>
  <c r="J484"/>
  <c r="J486"/>
  <c r="J488"/>
  <c r="J490"/>
  <c r="J492"/>
  <c r="J494"/>
  <c r="J496"/>
  <c r="J498"/>
  <c r="J500"/>
  <c r="J502"/>
  <c r="J504"/>
  <c r="J506"/>
  <c r="J508"/>
  <c r="J510"/>
  <c r="J512"/>
  <c r="J514"/>
  <c r="J516"/>
  <c r="J518"/>
  <c r="J520"/>
  <c r="J522"/>
  <c r="J524"/>
  <c r="J526"/>
  <c r="J528"/>
  <c r="J530"/>
  <c r="J532"/>
  <c r="J534"/>
  <c r="J536"/>
  <c r="J3"/>
  <c r="J5"/>
  <c r="J7"/>
  <c r="J9"/>
  <c r="J11"/>
  <c r="J13"/>
  <c r="J15"/>
  <c r="J17"/>
  <c r="J19"/>
  <c r="J21"/>
  <c r="J23"/>
  <c r="J25"/>
  <c r="J27"/>
  <c r="J29"/>
  <c r="J31"/>
  <c r="J33"/>
  <c r="J35"/>
  <c r="J37"/>
  <c r="J39"/>
  <c r="J41"/>
  <c r="J43"/>
  <c r="J45"/>
  <c r="J47"/>
  <c r="J49"/>
  <c r="J51"/>
  <c r="J53"/>
  <c r="J55"/>
  <c r="J57"/>
  <c r="J59"/>
  <c r="J61"/>
  <c r="J63"/>
  <c r="J65"/>
  <c r="J67"/>
  <c r="J69"/>
  <c r="J71"/>
  <c r="J73"/>
  <c r="J75"/>
  <c r="J77"/>
  <c r="J79"/>
  <c r="J81"/>
  <c r="J83"/>
  <c r="J85"/>
  <c r="J87"/>
  <c r="J89"/>
  <c r="J91"/>
  <c r="J93"/>
  <c r="J95"/>
  <c r="J97"/>
  <c r="J99"/>
  <c r="J101"/>
  <c r="J103"/>
  <c r="J105"/>
  <c r="J107"/>
  <c r="J109"/>
  <c r="J111"/>
  <c r="J113"/>
  <c r="J115"/>
  <c r="J117"/>
  <c r="J119"/>
  <c r="J121"/>
  <c r="J123"/>
  <c r="J125"/>
  <c r="J127"/>
  <c r="J129"/>
  <c r="J131"/>
  <c r="J133"/>
  <c r="J135"/>
  <c r="J137"/>
  <c r="J139"/>
  <c r="J141"/>
  <c r="J143"/>
  <c r="J145"/>
  <c r="J147"/>
  <c r="J149"/>
  <c r="J151"/>
  <c r="J153"/>
  <c r="J155"/>
  <c r="J157"/>
  <c r="J159"/>
  <c r="J161"/>
  <c r="J163"/>
  <c r="J165"/>
  <c r="J167"/>
  <c r="J169"/>
  <c r="J171"/>
  <c r="J173"/>
  <c r="J175"/>
  <c r="J177"/>
  <c r="J179"/>
  <c r="J181"/>
  <c r="J183"/>
  <c r="J185"/>
  <c r="J187"/>
  <c r="J189"/>
  <c r="J191"/>
  <c r="J193"/>
  <c r="J195"/>
  <c r="J197"/>
  <c r="J199"/>
  <c r="J201"/>
  <c r="J203"/>
  <c r="J205"/>
  <c r="J207"/>
  <c r="J209"/>
  <c r="J211"/>
  <c r="J213"/>
  <c r="J215"/>
  <c r="J217"/>
  <c r="J219"/>
  <c r="J221"/>
  <c r="J223"/>
  <c r="J225"/>
  <c r="J227"/>
  <c r="J229"/>
  <c r="J231"/>
  <c r="J233"/>
  <c r="J235"/>
  <c r="J237"/>
  <c r="J239"/>
  <c r="J241"/>
  <c r="K246"/>
  <c r="K248"/>
  <c r="K250"/>
  <c r="K252"/>
  <c r="K254"/>
  <c r="K256"/>
  <c r="K258"/>
  <c r="K260"/>
  <c r="K262"/>
  <c r="K264"/>
  <c r="K266"/>
  <c r="K268"/>
  <c r="K270"/>
  <c r="K272"/>
  <c r="K274"/>
  <c r="K276"/>
  <c r="K278"/>
  <c r="K280"/>
  <c r="K282"/>
  <c r="K284"/>
  <c r="K286"/>
  <c r="K288"/>
  <c r="K290"/>
  <c r="K292"/>
  <c r="K294"/>
  <c r="K296"/>
  <c r="K298"/>
  <c r="K300"/>
  <c r="K302"/>
  <c r="K304"/>
  <c r="K306"/>
  <c r="K308"/>
  <c r="K310"/>
  <c r="K312"/>
  <c r="K314"/>
  <c r="K316"/>
  <c r="K318"/>
  <c r="K320"/>
  <c r="K322"/>
  <c r="K324"/>
  <c r="K326"/>
  <c r="K328"/>
  <c r="K330"/>
  <c r="K332"/>
  <c r="K334"/>
  <c r="K336"/>
  <c r="K338"/>
  <c r="K340"/>
  <c r="K342"/>
  <c r="K344"/>
  <c r="K346"/>
  <c r="K348"/>
  <c r="K350"/>
  <c r="K352"/>
  <c r="K354"/>
  <c r="K356"/>
  <c r="K358"/>
  <c r="K360"/>
  <c r="K362"/>
  <c r="K364"/>
  <c r="K366"/>
  <c r="K368"/>
  <c r="K370"/>
  <c r="K372"/>
  <c r="K374"/>
  <c r="K376"/>
  <c r="K378"/>
  <c r="K380"/>
  <c r="K382"/>
  <c r="K384"/>
  <c r="K386"/>
  <c r="K388"/>
  <c r="K390"/>
  <c r="K392"/>
  <c r="K394"/>
  <c r="K396"/>
  <c r="K398"/>
  <c r="K400"/>
  <c r="K402"/>
  <c r="K404"/>
  <c r="K406"/>
  <c r="K408"/>
  <c r="K410"/>
  <c r="K412"/>
  <c r="K414"/>
  <c r="K416"/>
  <c r="K418"/>
  <c r="K420"/>
  <c r="K422"/>
  <c r="K424"/>
  <c r="K426"/>
  <c r="K428"/>
  <c r="K430"/>
  <c r="K432"/>
  <c r="K434"/>
  <c r="K436"/>
  <c r="K438"/>
  <c r="K440"/>
  <c r="K442"/>
  <c r="K444"/>
  <c r="K446"/>
  <c r="K448"/>
  <c r="K450"/>
  <c r="K452"/>
  <c r="K454"/>
  <c r="K456"/>
  <c r="K458"/>
  <c r="K460"/>
  <c r="K462"/>
  <c r="K464"/>
  <c r="K466"/>
  <c r="K468"/>
  <c r="K470"/>
  <c r="K472"/>
  <c r="K474"/>
  <c r="K476"/>
  <c r="K478"/>
  <c r="K480"/>
  <c r="K482"/>
  <c r="K484"/>
  <c r="K486"/>
  <c r="K488"/>
  <c r="K490"/>
  <c r="K492"/>
  <c r="K494"/>
  <c r="K496"/>
  <c r="K498"/>
  <c r="K500"/>
  <c r="K502"/>
  <c r="K504"/>
  <c r="K506"/>
  <c r="K508"/>
  <c r="K510"/>
  <c r="K512"/>
  <c r="K514"/>
  <c r="K516"/>
  <c r="K518"/>
  <c r="K520"/>
  <c r="K522"/>
  <c r="K524"/>
  <c r="K526"/>
  <c r="K528"/>
  <c r="K530"/>
  <c r="K532"/>
  <c r="K534"/>
  <c r="K536"/>
  <c r="K3"/>
  <c r="K5"/>
  <c r="K7"/>
  <c r="K9"/>
  <c r="K11"/>
  <c r="K13"/>
  <c r="K15"/>
  <c r="K17"/>
  <c r="K19"/>
  <c r="K21"/>
  <c r="K23"/>
  <c r="K25"/>
  <c r="K27"/>
  <c r="K29"/>
  <c r="K31"/>
  <c r="K33"/>
  <c r="K35"/>
  <c r="K37"/>
  <c r="K39"/>
  <c r="K41"/>
  <c r="K43"/>
  <c r="K45"/>
  <c r="K47"/>
  <c r="K49"/>
  <c r="K51"/>
  <c r="K53"/>
  <c r="K55"/>
  <c r="K57"/>
  <c r="K59"/>
  <c r="K61"/>
  <c r="K63"/>
  <c r="K65"/>
  <c r="K67"/>
  <c r="K69"/>
  <c r="K71"/>
  <c r="K73"/>
  <c r="K75"/>
  <c r="K77"/>
  <c r="K79"/>
  <c r="K81"/>
  <c r="K83"/>
  <c r="K85"/>
  <c r="K87"/>
  <c r="K89"/>
  <c r="K91"/>
  <c r="K93"/>
  <c r="K95"/>
  <c r="K97"/>
  <c r="K99"/>
  <c r="K101"/>
  <c r="K103"/>
  <c r="K105"/>
  <c r="K107"/>
  <c r="K109"/>
  <c r="K111"/>
  <c r="K113"/>
  <c r="K115"/>
  <c r="K117"/>
  <c r="K119"/>
  <c r="K121"/>
  <c r="K123"/>
  <c r="K125"/>
  <c r="K127"/>
  <c r="K129"/>
  <c r="K131"/>
  <c r="K133"/>
  <c r="K135"/>
  <c r="K137"/>
  <c r="K139"/>
  <c r="K141"/>
  <c r="K143"/>
  <c r="K145"/>
  <c r="K147"/>
  <c r="K149"/>
  <c r="K151"/>
  <c r="K153"/>
  <c r="K155"/>
  <c r="K157"/>
  <c r="K159"/>
  <c r="K161"/>
  <c r="K163"/>
  <c r="K165"/>
  <c r="K167"/>
  <c r="K169"/>
  <c r="K171"/>
  <c r="K173"/>
  <c r="K175"/>
  <c r="K177"/>
  <c r="K179"/>
  <c r="K181"/>
  <c r="K183"/>
  <c r="K185"/>
  <c r="K187"/>
  <c r="K189"/>
  <c r="K191"/>
  <c r="K193"/>
  <c r="K195"/>
  <c r="K197"/>
  <c r="K199"/>
  <c r="K201"/>
  <c r="K203"/>
  <c r="K205"/>
  <c r="K207"/>
  <c r="K209"/>
  <c r="K211"/>
  <c r="K213"/>
  <c r="K215"/>
  <c r="K217"/>
  <c r="K219"/>
  <c r="K221"/>
  <c r="K223"/>
  <c r="K225"/>
  <c r="K227"/>
  <c r="K229"/>
  <c r="K231"/>
  <c r="K233"/>
  <c r="K235"/>
  <c r="K237"/>
  <c r="K239"/>
  <c r="K241"/>
  <c r="L246"/>
  <c r="L248"/>
  <c r="L250"/>
  <c r="L252"/>
  <c r="L254"/>
  <c r="L256"/>
  <c r="L258"/>
  <c r="L260"/>
  <c r="L262"/>
  <c r="L264"/>
  <c r="L266"/>
  <c r="L268"/>
  <c r="L270"/>
  <c r="L272"/>
  <c r="L274"/>
  <c r="L276"/>
  <c r="L278"/>
  <c r="L280"/>
  <c r="L282"/>
  <c r="L284"/>
  <c r="L286"/>
  <c r="L288"/>
  <c r="L290"/>
  <c r="L292"/>
  <c r="L294"/>
  <c r="L296"/>
  <c r="L298"/>
  <c r="L300"/>
  <c r="L302"/>
  <c r="L304"/>
  <c r="L306"/>
  <c r="L308"/>
  <c r="L310"/>
  <c r="L312"/>
  <c r="L314"/>
  <c r="L316"/>
  <c r="L318"/>
  <c r="L320"/>
  <c r="L322"/>
  <c r="L324"/>
  <c r="L326"/>
  <c r="L328"/>
  <c r="L330"/>
  <c r="L332"/>
  <c r="L334"/>
  <c r="L336"/>
  <c r="L338"/>
  <c r="L340"/>
  <c r="L342"/>
  <c r="L344"/>
  <c r="L346"/>
  <c r="L348"/>
  <c r="L350"/>
  <c r="L352"/>
  <c r="L354"/>
  <c r="L356"/>
  <c r="L358"/>
  <c r="L360"/>
  <c r="L362"/>
  <c r="L364"/>
  <c r="L366"/>
  <c r="L368"/>
  <c r="L370"/>
  <c r="L372"/>
  <c r="L374"/>
  <c r="L376"/>
  <c r="L378"/>
  <c r="L380"/>
  <c r="L382"/>
  <c r="L384"/>
  <c r="L386"/>
  <c r="L388"/>
  <c r="L390"/>
  <c r="L392"/>
  <c r="L394"/>
  <c r="L396"/>
  <c r="L398"/>
  <c r="L400"/>
  <c r="L402"/>
  <c r="L404"/>
  <c r="L406"/>
  <c r="L408"/>
  <c r="L410"/>
  <c r="L412"/>
  <c r="L414"/>
  <c r="L416"/>
  <c r="L418"/>
  <c r="L420"/>
  <c r="L422"/>
  <c r="L424"/>
  <c r="L426"/>
  <c r="L428"/>
  <c r="L430"/>
  <c r="L432"/>
  <c r="L434"/>
  <c r="L436"/>
  <c r="L438"/>
  <c r="L440"/>
  <c r="L442"/>
  <c r="L444"/>
  <c r="L446"/>
  <c r="L448"/>
  <c r="L450"/>
  <c r="L452"/>
  <c r="L454"/>
  <c r="L456"/>
  <c r="L458"/>
  <c r="L460"/>
  <c r="L462"/>
  <c r="L464"/>
  <c r="L466"/>
  <c r="L468"/>
  <c r="L470"/>
  <c r="L472"/>
  <c r="L474"/>
  <c r="L476"/>
  <c r="L478"/>
  <c r="L480"/>
  <c r="L482"/>
  <c r="L484"/>
  <c r="L486"/>
  <c r="L488"/>
  <c r="L490"/>
  <c r="L492"/>
  <c r="L494"/>
  <c r="L496"/>
  <c r="L498"/>
  <c r="L500"/>
  <c r="L502"/>
  <c r="L504"/>
  <c r="L506"/>
  <c r="L508"/>
  <c r="L510"/>
  <c r="L512"/>
  <c r="L514"/>
  <c r="L516"/>
  <c r="L518"/>
  <c r="L520"/>
  <c r="L522"/>
  <c r="L524"/>
  <c r="L526"/>
  <c r="L528"/>
  <c r="L530"/>
  <c r="L532"/>
  <c r="L534"/>
  <c r="L536"/>
  <c r="L3"/>
  <c r="L5"/>
  <c r="L7"/>
  <c r="L9"/>
  <c r="L11"/>
  <c r="L13"/>
  <c r="L15"/>
  <c r="L17"/>
  <c r="L19"/>
  <c r="L21"/>
  <c r="L23"/>
  <c r="L25"/>
  <c r="L27"/>
  <c r="L29"/>
  <c r="L31"/>
  <c r="L33"/>
  <c r="L35"/>
  <c r="L37"/>
  <c r="L39"/>
  <c r="L41"/>
  <c r="L43"/>
  <c r="L45"/>
  <c r="L47"/>
  <c r="L49"/>
  <c r="L51"/>
  <c r="L53"/>
  <c r="L55"/>
  <c r="L57"/>
  <c r="L59"/>
  <c r="L61"/>
  <c r="L63"/>
  <c r="L65"/>
  <c r="L67"/>
  <c r="L69"/>
  <c r="L71"/>
  <c r="L73"/>
  <c r="L75"/>
  <c r="L77"/>
  <c r="L79"/>
  <c r="L81"/>
  <c r="L83"/>
  <c r="L85"/>
  <c r="L87"/>
  <c r="L89"/>
  <c r="L91"/>
  <c r="L93"/>
  <c r="L95"/>
  <c r="L97"/>
  <c r="L99"/>
  <c r="L101"/>
  <c r="L103"/>
  <c r="L105"/>
  <c r="L107"/>
  <c r="L109"/>
  <c r="L111"/>
  <c r="L113"/>
  <c r="L115"/>
  <c r="L117"/>
  <c r="L119"/>
  <c r="L121"/>
  <c r="L123"/>
  <c r="L125"/>
  <c r="L127"/>
  <c r="L129"/>
  <c r="L131"/>
  <c r="L133"/>
  <c r="L135"/>
  <c r="L137"/>
  <c r="L139"/>
  <c r="L141"/>
  <c r="L143"/>
  <c r="L145"/>
  <c r="L147"/>
  <c r="L149"/>
  <c r="L151"/>
  <c r="L153"/>
  <c r="L155"/>
  <c r="L157"/>
  <c r="L159"/>
  <c r="L161"/>
  <c r="L163"/>
  <c r="L165"/>
  <c r="L167"/>
  <c r="L169"/>
  <c r="L171"/>
  <c r="L173"/>
  <c r="L175"/>
  <c r="L177"/>
  <c r="L179"/>
  <c r="L181"/>
  <c r="L183"/>
  <c r="L185"/>
  <c r="L187"/>
  <c r="L189"/>
  <c r="L191"/>
  <c r="L193"/>
  <c r="L195"/>
  <c r="L197"/>
  <c r="L199"/>
  <c r="L201"/>
  <c r="L203"/>
  <c r="L205"/>
  <c r="L207"/>
  <c r="L209"/>
  <c r="L211"/>
  <c r="L213"/>
  <c r="L215"/>
  <c r="L217"/>
  <c r="L219"/>
  <c r="L221"/>
  <c r="L223"/>
  <c r="L225"/>
  <c r="L227"/>
  <c r="L229"/>
  <c r="L231"/>
  <c r="L233"/>
  <c r="L235"/>
  <c r="L237"/>
  <c r="L239"/>
  <c r="L241"/>
  <c r="M246"/>
  <c r="M248"/>
  <c r="M250"/>
  <c r="M252"/>
  <c r="M254"/>
  <c r="M256"/>
  <c r="M258"/>
  <c r="M260"/>
  <c r="M262"/>
  <c r="M264"/>
  <c r="M266"/>
  <c r="M268"/>
  <c r="M270"/>
  <c r="M272"/>
  <c r="M274"/>
  <c r="M276"/>
  <c r="M278"/>
  <c r="M280"/>
  <c r="M282"/>
  <c r="M284"/>
  <c r="M286"/>
  <c r="M288"/>
  <c r="M290"/>
  <c r="M292"/>
  <c r="M294"/>
  <c r="M296"/>
  <c r="M298"/>
  <c r="M300"/>
  <c r="M302"/>
  <c r="M304"/>
  <c r="M306"/>
  <c r="M308"/>
  <c r="M310"/>
  <c r="M312"/>
  <c r="M314"/>
  <c r="M316"/>
  <c r="M318"/>
  <c r="M320"/>
  <c r="M322"/>
  <c r="M324"/>
  <c r="M326"/>
  <c r="M328"/>
  <c r="M330"/>
  <c r="M332"/>
  <c r="M334"/>
  <c r="M336"/>
  <c r="M338"/>
  <c r="M340"/>
  <c r="M342"/>
  <c r="M344"/>
  <c r="M346"/>
  <c r="M348"/>
  <c r="M350"/>
  <c r="M352"/>
  <c r="M354"/>
  <c r="M356"/>
  <c r="M358"/>
  <c r="M360"/>
  <c r="M362"/>
  <c r="M364"/>
  <c r="M366"/>
  <c r="M368"/>
  <c r="M370"/>
  <c r="M372"/>
  <c r="M374"/>
  <c r="M376"/>
  <c r="M378"/>
  <c r="M380"/>
  <c r="M382"/>
  <c r="M384"/>
  <c r="M386"/>
  <c r="M388"/>
  <c r="M390"/>
  <c r="M392"/>
  <c r="M394"/>
  <c r="M396"/>
  <c r="M398"/>
  <c r="M400"/>
  <c r="M402"/>
  <c r="M404"/>
  <c r="M406"/>
  <c r="M408"/>
  <c r="M410"/>
  <c r="M412"/>
  <c r="M414"/>
  <c r="M416"/>
  <c r="M418"/>
  <c r="M420"/>
  <c r="M422"/>
  <c r="M424"/>
  <c r="M426"/>
  <c r="M428"/>
  <c r="M430"/>
  <c r="M432"/>
  <c r="M434"/>
  <c r="M436"/>
  <c r="M438"/>
  <c r="M440"/>
  <c r="M442"/>
  <c r="M444"/>
  <c r="M446"/>
  <c r="M448"/>
  <c r="M450"/>
  <c r="M452"/>
  <c r="M454"/>
  <c r="M456"/>
  <c r="M458"/>
  <c r="M460"/>
  <c r="M462"/>
  <c r="M464"/>
  <c r="M466"/>
  <c r="M468"/>
  <c r="M470"/>
  <c r="M472"/>
  <c r="M474"/>
  <c r="M476"/>
  <c r="M478"/>
  <c r="M480"/>
  <c r="M482"/>
  <c r="M484"/>
  <c r="M486"/>
  <c r="M488"/>
  <c r="M490"/>
  <c r="M492"/>
  <c r="M494"/>
  <c r="M496"/>
  <c r="M498"/>
  <c r="M500"/>
  <c r="M502"/>
  <c r="M504"/>
  <c r="M506"/>
  <c r="M508"/>
  <c r="M510"/>
  <c r="M512"/>
  <c r="M514"/>
  <c r="M516"/>
  <c r="M518"/>
  <c r="M520"/>
  <c r="M522"/>
  <c r="M524"/>
  <c r="M526"/>
  <c r="M528"/>
  <c r="M530"/>
  <c r="M532"/>
  <c r="M534"/>
  <c r="M536"/>
  <c r="M3"/>
  <c r="M5"/>
  <c r="M7"/>
  <c r="M9"/>
  <c r="M11"/>
  <c r="M13"/>
  <c r="M15"/>
  <c r="M17"/>
  <c r="M19"/>
  <c r="M21"/>
  <c r="M23"/>
  <c r="M25"/>
  <c r="M27"/>
  <c r="M29"/>
  <c r="M31"/>
  <c r="M33"/>
  <c r="M35"/>
  <c r="M37"/>
  <c r="M39"/>
  <c r="M41"/>
  <c r="M43"/>
  <c r="M45"/>
  <c r="M47"/>
  <c r="M49"/>
  <c r="M51"/>
  <c r="M53"/>
  <c r="M55"/>
  <c r="M57"/>
  <c r="M59"/>
  <c r="M61"/>
  <c r="M63"/>
  <c r="M65"/>
  <c r="M67"/>
  <c r="M69"/>
  <c r="M71"/>
  <c r="M73"/>
  <c r="M75"/>
  <c r="M77"/>
  <c r="M79"/>
  <c r="M81"/>
  <c r="M83"/>
  <c r="M85"/>
  <c r="M87"/>
  <c r="M89"/>
  <c r="M91"/>
  <c r="M93"/>
  <c r="M95"/>
  <c r="M97"/>
  <c r="M99"/>
  <c r="M101"/>
  <c r="M103"/>
  <c r="M105"/>
  <c r="M107"/>
  <c r="M109"/>
  <c r="M111"/>
  <c r="M113"/>
  <c r="M115"/>
  <c r="M117"/>
  <c r="M119"/>
  <c r="M121"/>
  <c r="M123"/>
  <c r="M125"/>
  <c r="M127"/>
  <c r="M129"/>
  <c r="M131"/>
  <c r="M133"/>
  <c r="M135"/>
  <c r="M137"/>
  <c r="M139"/>
  <c r="M141"/>
  <c r="M143"/>
  <c r="M145"/>
  <c r="M147"/>
  <c r="M149"/>
  <c r="M151"/>
  <c r="M153"/>
  <c r="M155"/>
  <c r="M157"/>
  <c r="M159"/>
  <c r="M161"/>
  <c r="M163"/>
  <c r="M165"/>
  <c r="M167"/>
  <c r="M169"/>
  <c r="M171"/>
  <c r="M173"/>
  <c r="M175"/>
  <c r="M177"/>
  <c r="M179"/>
  <c r="M181"/>
  <c r="M183"/>
  <c r="M185"/>
  <c r="M187"/>
  <c r="M189"/>
  <c r="M191"/>
  <c r="M193"/>
  <c r="M195"/>
  <c r="M197"/>
  <c r="M199"/>
  <c r="M201"/>
  <c r="M203"/>
  <c r="M205"/>
  <c r="M207"/>
  <c r="M209"/>
  <c r="M211"/>
  <c r="M213"/>
  <c r="M215"/>
  <c r="M217"/>
  <c r="M219"/>
  <c r="M221"/>
  <c r="M223"/>
  <c r="M225"/>
  <c r="M227"/>
  <c r="M229"/>
  <c r="M231"/>
  <c r="M233"/>
  <c r="M235"/>
  <c r="M237"/>
  <c r="M239"/>
  <c r="M241"/>
  <c r="N246"/>
  <c r="N248"/>
  <c r="N250"/>
  <c r="N252"/>
  <c r="N254"/>
  <c r="N256"/>
  <c r="N258"/>
  <c r="N260"/>
  <c r="N262"/>
  <c r="N264"/>
  <c r="N266"/>
  <c r="N268"/>
  <c r="N270"/>
  <c r="N272"/>
  <c r="N274"/>
  <c r="N276"/>
  <c r="N278"/>
  <c r="N280"/>
  <c r="N282"/>
  <c r="N284"/>
  <c r="N286"/>
  <c r="N288"/>
  <c r="N290"/>
  <c r="N292"/>
  <c r="N294"/>
  <c r="N296"/>
  <c r="N298"/>
  <c r="N300"/>
  <c r="N302"/>
  <c r="N304"/>
  <c r="N306"/>
  <c r="N308"/>
  <c r="N310"/>
  <c r="N312"/>
  <c r="N314"/>
  <c r="N316"/>
  <c r="N318"/>
  <c r="N320"/>
  <c r="N322"/>
  <c r="N324"/>
  <c r="N326"/>
  <c r="N328"/>
  <c r="N330"/>
  <c r="N332"/>
  <c r="N334"/>
  <c r="N336"/>
  <c r="N338"/>
  <c r="N340"/>
  <c r="N342"/>
  <c r="N344"/>
  <c r="N346"/>
  <c r="N348"/>
  <c r="N350"/>
  <c r="N352"/>
  <c r="N354"/>
  <c r="N356"/>
  <c r="N358"/>
  <c r="N360"/>
  <c r="N362"/>
  <c r="N364"/>
  <c r="N366"/>
  <c r="N368"/>
  <c r="N370"/>
  <c r="N372"/>
  <c r="N374"/>
  <c r="N376"/>
  <c r="N378"/>
  <c r="N380"/>
  <c r="N382"/>
  <c r="N384"/>
  <c r="N386"/>
  <c r="N388"/>
  <c r="N390"/>
  <c r="N392"/>
  <c r="N394"/>
  <c r="N396"/>
  <c r="N398"/>
  <c r="N400"/>
  <c r="N402"/>
  <c r="N404"/>
  <c r="N406"/>
  <c r="N408"/>
  <c r="N410"/>
  <c r="N412"/>
  <c r="N414"/>
  <c r="N416"/>
  <c r="N418"/>
  <c r="N420"/>
  <c r="N422"/>
  <c r="N424"/>
  <c r="N426"/>
  <c r="N428"/>
  <c r="N430"/>
  <c r="N432"/>
  <c r="N434"/>
  <c r="N436"/>
  <c r="N438"/>
  <c r="N440"/>
  <c r="N442"/>
  <c r="N444"/>
  <c r="N446"/>
  <c r="N448"/>
  <c r="N450"/>
  <c r="N452"/>
  <c r="N454"/>
  <c r="N456"/>
  <c r="N458"/>
  <c r="N460"/>
  <c r="N462"/>
  <c r="N464"/>
  <c r="N466"/>
  <c r="N468"/>
  <c r="N470"/>
  <c r="N472"/>
  <c r="N474"/>
  <c r="N476"/>
  <c r="N478"/>
  <c r="N480"/>
  <c r="N482"/>
  <c r="N484"/>
  <c r="N486"/>
  <c r="N488"/>
  <c r="N490"/>
  <c r="N492"/>
  <c r="N494"/>
  <c r="N496"/>
  <c r="N498"/>
  <c r="N500"/>
  <c r="N502"/>
  <c r="N504"/>
  <c r="N506"/>
  <c r="N508"/>
  <c r="N510"/>
  <c r="N512"/>
  <c r="N514"/>
  <c r="N516"/>
  <c r="N518"/>
  <c r="N520"/>
  <c r="N522"/>
  <c r="N524"/>
  <c r="N526"/>
  <c r="N528"/>
  <c r="N530"/>
  <c r="N532"/>
  <c r="N534"/>
  <c r="N536"/>
  <c r="N3"/>
  <c r="N5"/>
  <c r="N7"/>
  <c r="N9"/>
  <c r="N11"/>
  <c r="N13"/>
  <c r="N15"/>
  <c r="N17"/>
  <c r="N19"/>
  <c r="N21"/>
  <c r="N23"/>
  <c r="N25"/>
  <c r="N27"/>
  <c r="N29"/>
  <c r="N31"/>
  <c r="N33"/>
  <c r="N35"/>
  <c r="N37"/>
  <c r="N39"/>
  <c r="N41"/>
  <c r="N43"/>
  <c r="N45"/>
  <c r="N47"/>
  <c r="N49"/>
  <c r="N51"/>
  <c r="N53"/>
  <c r="N55"/>
  <c r="N57"/>
  <c r="N59"/>
  <c r="N61"/>
  <c r="N63"/>
  <c r="N65"/>
  <c r="N67"/>
  <c r="N69"/>
  <c r="N71"/>
  <c r="N73"/>
  <c r="N75"/>
  <c r="N77"/>
  <c r="N79"/>
  <c r="N81"/>
  <c r="N83"/>
  <c r="N85"/>
  <c r="N87"/>
  <c r="N89"/>
  <c r="N91"/>
  <c r="N93"/>
  <c r="N95"/>
  <c r="N97"/>
  <c r="N99"/>
  <c r="N101"/>
  <c r="N103"/>
  <c r="N105"/>
  <c r="N107"/>
  <c r="N109"/>
  <c r="N111"/>
  <c r="N113"/>
  <c r="N115"/>
  <c r="N117"/>
  <c r="N119"/>
  <c r="N121"/>
  <c r="N123"/>
  <c r="N125"/>
  <c r="N127"/>
  <c r="N129"/>
  <c r="N131"/>
  <c r="N133"/>
  <c r="N135"/>
  <c r="N137"/>
  <c r="N139"/>
  <c r="N141"/>
  <c r="N143"/>
  <c r="N145"/>
  <c r="N147"/>
  <c r="N149"/>
  <c r="N151"/>
  <c r="N153"/>
  <c r="N155"/>
  <c r="N157"/>
  <c r="N159"/>
  <c r="N161"/>
  <c r="N163"/>
  <c r="N165"/>
  <c r="N167"/>
  <c r="N169"/>
  <c r="N171"/>
  <c r="N173"/>
  <c r="N175"/>
  <c r="N177"/>
  <c r="N179"/>
  <c r="N181"/>
  <c r="N183"/>
  <c r="N185"/>
  <c r="N187"/>
  <c r="N189"/>
  <c r="N191"/>
  <c r="N193"/>
  <c r="N195"/>
  <c r="N197"/>
  <c r="N199"/>
  <c r="N201"/>
  <c r="N203"/>
  <c r="N205"/>
  <c r="N207"/>
  <c r="N209"/>
  <c r="N211"/>
  <c r="N213"/>
  <c r="N215"/>
  <c r="N217"/>
  <c r="N219"/>
  <c r="N221"/>
  <c r="N223"/>
  <c r="N225"/>
  <c r="N227"/>
  <c r="N229"/>
  <c r="N231"/>
  <c r="N233"/>
  <c r="N235"/>
  <c r="N237"/>
  <c r="N239"/>
  <c r="N241"/>
  <c r="O246"/>
  <c r="O248"/>
  <c r="O250"/>
  <c r="O252"/>
  <c r="O254"/>
  <c r="O256"/>
  <c r="O258"/>
  <c r="O260"/>
  <c r="O262"/>
  <c r="O264"/>
  <c r="O266"/>
  <c r="O268"/>
  <c r="O270"/>
  <c r="O272"/>
  <c r="O274"/>
  <c r="O276"/>
  <c r="O278"/>
  <c r="O280"/>
  <c r="O282"/>
  <c r="O284"/>
  <c r="O286"/>
  <c r="O288"/>
  <c r="O290"/>
  <c r="O292"/>
  <c r="O294"/>
  <c r="O296"/>
  <c r="O298"/>
  <c r="O300"/>
  <c r="O302"/>
  <c r="O304"/>
  <c r="O306"/>
  <c r="O308"/>
  <c r="O310"/>
  <c r="O312"/>
  <c r="O314"/>
  <c r="O316"/>
  <c r="O318"/>
  <c r="O320"/>
  <c r="O322"/>
  <c r="O324"/>
  <c r="O326"/>
  <c r="O328"/>
  <c r="O330"/>
  <c r="O332"/>
  <c r="O334"/>
  <c r="O336"/>
  <c r="O338"/>
  <c r="O340"/>
  <c r="O342"/>
  <c r="O344"/>
  <c r="O346"/>
  <c r="O348"/>
  <c r="O350"/>
  <c r="O352"/>
  <c r="O354"/>
  <c r="O356"/>
  <c r="O358"/>
  <c r="O360"/>
  <c r="O362"/>
  <c r="O364"/>
  <c r="O366"/>
  <c r="O368"/>
  <c r="O370"/>
  <c r="O372"/>
  <c r="O374"/>
  <c r="O376"/>
  <c r="O378"/>
  <c r="O380"/>
  <c r="O382"/>
  <c r="O384"/>
  <c r="O386"/>
  <c r="O388"/>
  <c r="O390"/>
  <c r="O392"/>
  <c r="O394"/>
  <c r="O396"/>
  <c r="O398"/>
  <c r="O400"/>
  <c r="O402"/>
  <c r="O404"/>
  <c r="O406"/>
  <c r="O408"/>
  <c r="O410"/>
  <c r="O412"/>
  <c r="O414"/>
  <c r="O416"/>
  <c r="O418"/>
  <c r="O420"/>
  <c r="O422"/>
  <c r="O424"/>
  <c r="O426"/>
  <c r="O428"/>
  <c r="O430"/>
  <c r="O432"/>
  <c r="O434"/>
  <c r="O436"/>
  <c r="O438"/>
  <c r="O440"/>
  <c r="O442"/>
  <c r="O444"/>
  <c r="O446"/>
  <c r="O448"/>
  <c r="O450"/>
  <c r="O452"/>
  <c r="O454"/>
  <c r="O456"/>
  <c r="O458"/>
  <c r="O460"/>
  <c r="O462"/>
  <c r="O464"/>
  <c r="O466"/>
  <c r="O468"/>
  <c r="O470"/>
  <c r="O472"/>
  <c r="O474"/>
  <c r="O476"/>
  <c r="O478"/>
  <c r="O480"/>
  <c r="O482"/>
  <c r="O484"/>
  <c r="O486"/>
  <c r="O488"/>
  <c r="O490"/>
  <c r="O492"/>
  <c r="O494"/>
  <c r="O496"/>
  <c r="O498"/>
  <c r="O500"/>
  <c r="O502"/>
  <c r="O504"/>
  <c r="O506"/>
  <c r="O508"/>
  <c r="O510"/>
  <c r="O512"/>
  <c r="O514"/>
  <c r="O516"/>
  <c r="O518"/>
  <c r="O520"/>
  <c r="O522"/>
  <c r="O524"/>
  <c r="O526"/>
  <c r="O528"/>
  <c r="O530"/>
  <c r="O532"/>
  <c r="O534"/>
  <c r="O536"/>
  <c r="O3"/>
  <c r="O5"/>
  <c r="O7"/>
  <c r="O9"/>
  <c r="O11"/>
  <c r="O13"/>
  <c r="O15"/>
  <c r="O17"/>
  <c r="O19"/>
  <c r="O21"/>
  <c r="O23"/>
  <c r="O25"/>
  <c r="O27"/>
  <c r="O29"/>
  <c r="O31"/>
  <c r="O33"/>
  <c r="O35"/>
  <c r="O37"/>
  <c r="O39"/>
  <c r="O41"/>
  <c r="O43"/>
  <c r="O45"/>
  <c r="O47"/>
  <c r="O49"/>
  <c r="O51"/>
  <c r="O53"/>
  <c r="O55"/>
  <c r="O57"/>
  <c r="O59"/>
  <c r="O61"/>
  <c r="O63"/>
  <c r="O65"/>
  <c r="O67"/>
  <c r="O69"/>
  <c r="O71"/>
  <c r="O73"/>
  <c r="O75"/>
  <c r="O77"/>
  <c r="O79"/>
  <c r="O81"/>
  <c r="O83"/>
  <c r="O85"/>
  <c r="O87"/>
  <c r="O89"/>
  <c r="O91"/>
  <c r="O93"/>
  <c r="O95"/>
  <c r="O97"/>
  <c r="O99"/>
  <c r="O101"/>
  <c r="O103"/>
  <c r="O105"/>
  <c r="O107"/>
  <c r="O109"/>
  <c r="O111"/>
  <c r="O113"/>
  <c r="O115"/>
  <c r="O117"/>
  <c r="O119"/>
  <c r="O121"/>
  <c r="O123"/>
  <c r="O125"/>
  <c r="O127"/>
  <c r="O129"/>
  <c r="O131"/>
  <c r="O133"/>
  <c r="O135"/>
  <c r="O137"/>
  <c r="O139"/>
  <c r="O141"/>
  <c r="O143"/>
  <c r="O145"/>
  <c r="O147"/>
  <c r="O149"/>
  <c r="O151"/>
  <c r="O153"/>
  <c r="O155"/>
  <c r="O157"/>
  <c r="O159"/>
  <c r="O161"/>
  <c r="O163"/>
  <c r="O165"/>
  <c r="O167"/>
  <c r="O169"/>
  <c r="O171"/>
  <c r="O173"/>
  <c r="O175"/>
  <c r="O177"/>
  <c r="O179"/>
  <c r="O181"/>
  <c r="O183"/>
  <c r="O185"/>
  <c r="O187"/>
  <c r="O189"/>
  <c r="O191"/>
  <c r="O193"/>
  <c r="O195"/>
  <c r="O197"/>
  <c r="O199"/>
  <c r="O201"/>
  <c r="O203"/>
  <c r="O205"/>
  <c r="O207"/>
  <c r="O209"/>
  <c r="O211"/>
  <c r="O213"/>
  <c r="O215"/>
  <c r="O217"/>
  <c r="O219"/>
  <c r="O221"/>
  <c r="O223"/>
  <c r="O225"/>
  <c r="O227"/>
  <c r="O229"/>
  <c r="O231"/>
  <c r="O233"/>
  <c r="O235"/>
  <c r="O237"/>
  <c r="O239"/>
  <c r="O241"/>
  <c r="P246"/>
  <c r="P248"/>
  <c r="P250"/>
  <c r="P252"/>
  <c r="P254"/>
  <c r="P256"/>
  <c r="P258"/>
  <c r="P260"/>
  <c r="P262"/>
  <c r="P264"/>
  <c r="P266"/>
  <c r="P268"/>
  <c r="P270"/>
  <c r="P272"/>
  <c r="P274"/>
  <c r="P276"/>
  <c r="P278"/>
  <c r="P280"/>
  <c r="P282"/>
  <c r="P284"/>
  <c r="P286"/>
  <c r="P288"/>
  <c r="P290"/>
  <c r="P292"/>
  <c r="P294"/>
  <c r="P296"/>
  <c r="P298"/>
  <c r="P300"/>
  <c r="P302"/>
  <c r="P304"/>
  <c r="P306"/>
  <c r="P308"/>
  <c r="P310"/>
  <c r="P312"/>
  <c r="P314"/>
  <c r="P316"/>
  <c r="P318"/>
  <c r="P320"/>
  <c r="P322"/>
  <c r="P324"/>
  <c r="P326"/>
  <c r="P328"/>
  <c r="P330"/>
  <c r="P332"/>
  <c r="P334"/>
  <c r="P336"/>
  <c r="P338"/>
  <c r="P340"/>
  <c r="P342"/>
  <c r="P344"/>
  <c r="P346"/>
  <c r="P348"/>
  <c r="P350"/>
  <c r="P352"/>
  <c r="P354"/>
  <c r="P356"/>
  <c r="P358"/>
  <c r="P360"/>
  <c r="P362"/>
  <c r="P364"/>
  <c r="P366"/>
  <c r="P368"/>
  <c r="P370"/>
  <c r="P372"/>
  <c r="P374"/>
  <c r="P376"/>
  <c r="P378"/>
  <c r="P380"/>
  <c r="P382"/>
  <c r="P384"/>
  <c r="P386"/>
  <c r="P388"/>
  <c r="P390"/>
  <c r="P392"/>
  <c r="P394"/>
  <c r="P396"/>
  <c r="P398"/>
  <c r="P400"/>
  <c r="P402"/>
  <c r="P404"/>
  <c r="P406"/>
  <c r="P408"/>
  <c r="P410"/>
  <c r="P412"/>
  <c r="P414"/>
  <c r="P416"/>
  <c r="P418"/>
  <c r="P420"/>
  <c r="P422"/>
  <c r="P424"/>
  <c r="P426"/>
  <c r="P428"/>
  <c r="P430"/>
  <c r="P432"/>
  <c r="P434"/>
  <c r="P436"/>
  <c r="P438"/>
  <c r="P440"/>
  <c r="P442"/>
  <c r="P444"/>
  <c r="P446"/>
  <c r="P448"/>
  <c r="P450"/>
  <c r="P452"/>
  <c r="P454"/>
  <c r="P456"/>
  <c r="P458"/>
  <c r="P460"/>
  <c r="P462"/>
  <c r="P464"/>
  <c r="P466"/>
  <c r="P468"/>
  <c r="P470"/>
  <c r="P472"/>
  <c r="P474"/>
  <c r="P476"/>
  <c r="P478"/>
  <c r="P480"/>
  <c r="P482"/>
  <c r="P484"/>
  <c r="P486"/>
  <c r="P488"/>
  <c r="P490"/>
  <c r="P492"/>
  <c r="P494"/>
  <c r="P496"/>
  <c r="P498"/>
  <c r="P500"/>
  <c r="P502"/>
  <c r="P504"/>
  <c r="P506"/>
  <c r="P508"/>
  <c r="P510"/>
  <c r="P512"/>
  <c r="P514"/>
  <c r="P516"/>
  <c r="P518"/>
  <c r="P520"/>
  <c r="P522"/>
  <c r="P524"/>
  <c r="P526"/>
  <c r="P528"/>
  <c r="P530"/>
  <c r="P532"/>
  <c r="P534"/>
  <c r="P536"/>
  <c r="P3"/>
  <c r="P5"/>
  <c r="P7"/>
  <c r="P9"/>
  <c r="P11"/>
  <c r="P13"/>
  <c r="P15"/>
  <c r="P17"/>
  <c r="P19"/>
  <c r="P21"/>
  <c r="P23"/>
  <c r="P25"/>
  <c r="P27"/>
  <c r="P29"/>
  <c r="P31"/>
  <c r="P33"/>
  <c r="P35"/>
  <c r="P37"/>
  <c r="P39"/>
  <c r="P41"/>
  <c r="P43"/>
  <c r="P45"/>
  <c r="P47"/>
  <c r="P49"/>
  <c r="P51"/>
  <c r="P53"/>
  <c r="P55"/>
  <c r="P57"/>
  <c r="P59"/>
  <c r="P61"/>
  <c r="P63"/>
  <c r="P65"/>
  <c r="P67"/>
  <c r="P69"/>
  <c r="P71"/>
  <c r="P73"/>
  <c r="P75"/>
  <c r="P77"/>
  <c r="P79"/>
  <c r="P81"/>
  <c r="P83"/>
  <c r="P85"/>
  <c r="P87"/>
  <c r="P89"/>
  <c r="P91"/>
  <c r="P93"/>
  <c r="P95"/>
  <c r="P97"/>
  <c r="P99"/>
  <c r="P101"/>
  <c r="P103"/>
  <c r="P105"/>
  <c r="P107"/>
  <c r="P109"/>
  <c r="P111"/>
  <c r="P113"/>
  <c r="P115"/>
  <c r="P117"/>
  <c r="P119"/>
  <c r="P121"/>
  <c r="P123"/>
  <c r="P125"/>
  <c r="P127"/>
  <c r="P129"/>
  <c r="P131"/>
  <c r="P133"/>
  <c r="P135"/>
  <c r="P137"/>
  <c r="P139"/>
  <c r="P141"/>
  <c r="P143"/>
  <c r="P145"/>
  <c r="P147"/>
  <c r="P149"/>
  <c r="P151"/>
  <c r="P153"/>
  <c r="P155"/>
  <c r="P157"/>
  <c r="P159"/>
  <c r="P161"/>
  <c r="P163"/>
  <c r="P165"/>
  <c r="P167"/>
  <c r="P169"/>
  <c r="P171"/>
  <c r="P173"/>
  <c r="P175"/>
  <c r="P177"/>
  <c r="P179"/>
  <c r="P181"/>
  <c r="P183"/>
  <c r="P185"/>
  <c r="P187"/>
  <c r="P189"/>
  <c r="P191"/>
  <c r="P193"/>
  <c r="P195"/>
  <c r="P197"/>
  <c r="P199"/>
  <c r="P201"/>
  <c r="P203"/>
  <c r="P205"/>
  <c r="P207"/>
  <c r="P209"/>
  <c r="P211"/>
  <c r="P213"/>
  <c r="P215"/>
  <c r="P217"/>
  <c r="P219"/>
  <c r="P221"/>
  <c r="P223"/>
  <c r="P225"/>
  <c r="P227"/>
  <c r="P229"/>
  <c r="P231"/>
  <c r="P233"/>
  <c r="P235"/>
  <c r="P237"/>
  <c r="P239"/>
  <c r="P241"/>
  <c r="Q246"/>
  <c r="Q248"/>
  <c r="Q250"/>
  <c r="Q252"/>
  <c r="Q254"/>
  <c r="Q256"/>
  <c r="Q258"/>
  <c r="Q260"/>
  <c r="Q262"/>
  <c r="Q264"/>
  <c r="Q266"/>
  <c r="Q268"/>
  <c r="Q270"/>
  <c r="Q272"/>
  <c r="Q274"/>
  <c r="Q276"/>
  <c r="Q278"/>
  <c r="Q280"/>
  <c r="Q282"/>
  <c r="Q284"/>
  <c r="Q286"/>
  <c r="Q288"/>
  <c r="Q290"/>
  <c r="Q292"/>
  <c r="Q294"/>
  <c r="Q296"/>
  <c r="Q298"/>
  <c r="Q300"/>
  <c r="Q302"/>
  <c r="Q304"/>
  <c r="Q306"/>
  <c r="Q308"/>
  <c r="Q310"/>
  <c r="Q312"/>
  <c r="Q314"/>
  <c r="Q316"/>
  <c r="Q318"/>
  <c r="Q320"/>
  <c r="Q322"/>
  <c r="Q324"/>
  <c r="Q326"/>
  <c r="Q328"/>
  <c r="Q330"/>
  <c r="Q332"/>
  <c r="Q334"/>
  <c r="Q336"/>
  <c r="Q338"/>
  <c r="Q340"/>
  <c r="Q342"/>
  <c r="Q344"/>
  <c r="Q346"/>
  <c r="Q348"/>
  <c r="Q350"/>
  <c r="Q352"/>
  <c r="Q354"/>
  <c r="Q356"/>
  <c r="Q358"/>
  <c r="Q360"/>
  <c r="Q362"/>
  <c r="Q364"/>
  <c r="Q366"/>
  <c r="Q368"/>
  <c r="Q370"/>
  <c r="Q372"/>
  <c r="Q374"/>
  <c r="Q376"/>
  <c r="Q378"/>
  <c r="Q380"/>
  <c r="Q382"/>
  <c r="Q384"/>
  <c r="Q386"/>
  <c r="Q388"/>
  <c r="Q390"/>
  <c r="Q392"/>
  <c r="Q394"/>
  <c r="Q396"/>
  <c r="Q398"/>
  <c r="Q400"/>
  <c r="Q402"/>
  <c r="Q404"/>
  <c r="Q406"/>
  <c r="Q408"/>
  <c r="Q410"/>
  <c r="Q412"/>
  <c r="Q414"/>
  <c r="Q416"/>
  <c r="Q418"/>
  <c r="Q420"/>
  <c r="Q422"/>
  <c r="Q424"/>
  <c r="Q426"/>
  <c r="Q428"/>
  <c r="Q430"/>
  <c r="Q432"/>
  <c r="Q434"/>
  <c r="Q436"/>
  <c r="Q438"/>
  <c r="Q440"/>
  <c r="Q442"/>
  <c r="Q444"/>
  <c r="Q446"/>
  <c r="Q448"/>
  <c r="Q450"/>
  <c r="Q452"/>
  <c r="Q454"/>
  <c r="Q456"/>
  <c r="Q458"/>
  <c r="Q460"/>
  <c r="Q462"/>
  <c r="Q464"/>
  <c r="Q466"/>
  <c r="Q468"/>
  <c r="Q470"/>
  <c r="Q472"/>
  <c r="Q474"/>
  <c r="Q476"/>
  <c r="Q478"/>
  <c r="Q480"/>
  <c r="Q482"/>
  <c r="Q484"/>
  <c r="Q486"/>
  <c r="Q488"/>
  <c r="Q490"/>
  <c r="Q492"/>
  <c r="Q494"/>
  <c r="Q496"/>
  <c r="Q498"/>
  <c r="Q500"/>
  <c r="Q502"/>
  <c r="Q504"/>
  <c r="Q506"/>
  <c r="Q508"/>
  <c r="Q510"/>
  <c r="Q512"/>
  <c r="Q514"/>
  <c r="Q516"/>
  <c r="Q518"/>
  <c r="Q520"/>
  <c r="Q522"/>
  <c r="Q524"/>
  <c r="Q526"/>
  <c r="Q528"/>
  <c r="Q530"/>
  <c r="Q532"/>
  <c r="Q534"/>
  <c r="Q536"/>
  <c r="Q3"/>
  <c r="Q5"/>
  <c r="Q7"/>
  <c r="Q9"/>
  <c r="Q11"/>
  <c r="Q13"/>
  <c r="Q15"/>
  <c r="Q17"/>
  <c r="Q19"/>
  <c r="Q21"/>
  <c r="Q23"/>
  <c r="Q25"/>
  <c r="Q27"/>
  <c r="Q29"/>
  <c r="Q31"/>
  <c r="Q33"/>
  <c r="Q35"/>
  <c r="Q37"/>
  <c r="Q39"/>
  <c r="Q41"/>
  <c r="Q43"/>
  <c r="Q45"/>
  <c r="Q47"/>
  <c r="Q49"/>
  <c r="Q51"/>
  <c r="Q53"/>
  <c r="Q55"/>
  <c r="Q57"/>
  <c r="Q59"/>
  <c r="Q61"/>
  <c r="Q63"/>
  <c r="Q65"/>
  <c r="Q67"/>
  <c r="Q69"/>
  <c r="Q71"/>
  <c r="Q73"/>
  <c r="Q75"/>
  <c r="Q77"/>
  <c r="Q79"/>
  <c r="Q81"/>
  <c r="Q83"/>
  <c r="Q85"/>
  <c r="Q87"/>
  <c r="Q89"/>
  <c r="Q91"/>
  <c r="Q93"/>
  <c r="Q95"/>
  <c r="Q97"/>
  <c r="Q99"/>
  <c r="Q101"/>
  <c r="Q103"/>
  <c r="Q105"/>
  <c r="Q107"/>
  <c r="Q109"/>
  <c r="Q111"/>
  <c r="Q113"/>
  <c r="Q115"/>
  <c r="Q117"/>
  <c r="Q119"/>
  <c r="Q121"/>
  <c r="Q123"/>
  <c r="Q125"/>
  <c r="Q127"/>
  <c r="Q129"/>
  <c r="Q131"/>
  <c r="Q133"/>
  <c r="Q135"/>
  <c r="Q137"/>
  <c r="Q139"/>
  <c r="Q141"/>
  <c r="Q143"/>
  <c r="Q145"/>
  <c r="Q147"/>
  <c r="Q149"/>
  <c r="Q151"/>
  <c r="Q153"/>
  <c r="Q155"/>
  <c r="Q157"/>
  <c r="Q159"/>
  <c r="Q161"/>
  <c r="Q163"/>
  <c r="Q165"/>
  <c r="Q167"/>
  <c r="Q169"/>
  <c r="Q171"/>
  <c r="Q173"/>
  <c r="Q175"/>
  <c r="Q177"/>
  <c r="Q179"/>
  <c r="Q181"/>
  <c r="Q183"/>
  <c r="Q185"/>
  <c r="Q187"/>
  <c r="Q189"/>
  <c r="Q191"/>
  <c r="Q193"/>
  <c r="Q195"/>
  <c r="Q197"/>
  <c r="Q199"/>
  <c r="Q201"/>
  <c r="Q203"/>
  <c r="Q205"/>
  <c r="Q207"/>
  <c r="Q209"/>
  <c r="Q211"/>
  <c r="Q213"/>
  <c r="Q215"/>
  <c r="Q217"/>
  <c r="Q219"/>
  <c r="Q221"/>
  <c r="Q223"/>
  <c r="Q225"/>
  <c r="Q227"/>
  <c r="Q229"/>
  <c r="Q231"/>
  <c r="Q233"/>
  <c r="Q235"/>
  <c r="Q237"/>
  <c r="Q239"/>
  <c r="Q241"/>
  <c r="R246"/>
  <c r="R248"/>
  <c r="R250"/>
  <c r="R252"/>
  <c r="R254"/>
  <c r="R256"/>
  <c r="R258"/>
  <c r="R260"/>
  <c r="R262"/>
  <c r="R264"/>
  <c r="R266"/>
  <c r="R268"/>
  <c r="R270"/>
  <c r="R272"/>
  <c r="R274"/>
  <c r="R276"/>
  <c r="R278"/>
  <c r="R280"/>
  <c r="R282"/>
  <c r="R284"/>
  <c r="R286"/>
  <c r="R288"/>
  <c r="R290"/>
  <c r="R292"/>
  <c r="R294"/>
  <c r="R296"/>
  <c r="R298"/>
  <c r="R300"/>
  <c r="R302"/>
  <c r="R304"/>
  <c r="R306"/>
  <c r="R308"/>
  <c r="R310"/>
  <c r="R312"/>
  <c r="R314"/>
  <c r="R316"/>
  <c r="R318"/>
  <c r="R320"/>
  <c r="R322"/>
  <c r="R324"/>
  <c r="R326"/>
  <c r="R328"/>
  <c r="R330"/>
  <c r="R332"/>
  <c r="R334"/>
  <c r="R336"/>
  <c r="R338"/>
  <c r="R340"/>
  <c r="R342"/>
  <c r="R344"/>
  <c r="R346"/>
  <c r="R348"/>
  <c r="R350"/>
  <c r="R352"/>
  <c r="R354"/>
  <c r="R356"/>
  <c r="R358"/>
  <c r="R360"/>
  <c r="R362"/>
  <c r="R364"/>
  <c r="R366"/>
  <c r="R368"/>
  <c r="R370"/>
  <c r="R372"/>
  <c r="R374"/>
  <c r="R376"/>
  <c r="R378"/>
  <c r="R380"/>
  <c r="R382"/>
  <c r="R384"/>
  <c r="R386"/>
  <c r="R388"/>
  <c r="R390"/>
  <c r="R392"/>
  <c r="R394"/>
  <c r="R396"/>
  <c r="R398"/>
  <c r="R400"/>
  <c r="R402"/>
  <c r="R404"/>
  <c r="R406"/>
  <c r="R408"/>
  <c r="R410"/>
  <c r="R412"/>
  <c r="R414"/>
  <c r="R416"/>
  <c r="R418"/>
  <c r="R420"/>
  <c r="R422"/>
  <c r="R424"/>
  <c r="R426"/>
  <c r="R428"/>
  <c r="R430"/>
  <c r="R432"/>
  <c r="R434"/>
  <c r="R436"/>
  <c r="R438"/>
  <c r="R440"/>
  <c r="R442"/>
  <c r="R444"/>
  <c r="R446"/>
  <c r="R448"/>
  <c r="R450"/>
  <c r="R452"/>
  <c r="R454"/>
  <c r="R456"/>
  <c r="R458"/>
  <c r="R460"/>
  <c r="R462"/>
  <c r="R464"/>
  <c r="R466"/>
  <c r="R468"/>
  <c r="R470"/>
  <c r="R472"/>
  <c r="R474"/>
  <c r="R476"/>
  <c r="R478"/>
  <c r="R480"/>
  <c r="R482"/>
  <c r="R484"/>
  <c r="R486"/>
  <c r="R488"/>
  <c r="R490"/>
  <c r="R492"/>
  <c r="R494"/>
  <c r="R496"/>
  <c r="R498"/>
  <c r="R500"/>
  <c r="R502"/>
  <c r="R504"/>
  <c r="R506"/>
  <c r="R508"/>
  <c r="R510"/>
  <c r="R512"/>
  <c r="R514"/>
  <c r="R516"/>
  <c r="R518"/>
  <c r="R520"/>
  <c r="R522"/>
  <c r="R524"/>
  <c r="R526"/>
  <c r="R528"/>
  <c r="R530"/>
  <c r="R532"/>
  <c r="R534"/>
  <c r="R536"/>
  <c r="R3"/>
  <c r="R5"/>
  <c r="R7"/>
  <c r="R9"/>
  <c r="R11"/>
  <c r="R13"/>
  <c r="R15"/>
  <c r="R17"/>
  <c r="R19"/>
  <c r="R21"/>
  <c r="R23"/>
  <c r="R25"/>
  <c r="R27"/>
  <c r="R29"/>
  <c r="R31"/>
  <c r="R33"/>
  <c r="R35"/>
  <c r="R37"/>
  <c r="R39"/>
  <c r="R41"/>
  <c r="R43"/>
  <c r="R45"/>
  <c r="R47"/>
  <c r="R49"/>
  <c r="R51"/>
  <c r="R53"/>
  <c r="R55"/>
  <c r="R57"/>
  <c r="R59"/>
  <c r="R61"/>
  <c r="R63"/>
  <c r="R65"/>
  <c r="R67"/>
  <c r="R69"/>
  <c r="R71"/>
  <c r="R73"/>
  <c r="R75"/>
  <c r="R77"/>
  <c r="R79"/>
  <c r="R81"/>
  <c r="R83"/>
  <c r="R85"/>
  <c r="R87"/>
  <c r="R89"/>
  <c r="R91"/>
  <c r="R93"/>
  <c r="R95"/>
  <c r="R97"/>
  <c r="R99"/>
  <c r="R101"/>
  <c r="R103"/>
  <c r="R105"/>
  <c r="R107"/>
  <c r="R109"/>
  <c r="R111"/>
  <c r="R113"/>
  <c r="R115"/>
  <c r="R117"/>
  <c r="R119"/>
  <c r="R121"/>
  <c r="R123"/>
  <c r="R125"/>
  <c r="R127"/>
  <c r="R129"/>
  <c r="R131"/>
  <c r="R133"/>
  <c r="R135"/>
  <c r="R137"/>
  <c r="R139"/>
  <c r="R141"/>
  <c r="R143"/>
  <c r="R145"/>
  <c r="R147"/>
  <c r="R149"/>
  <c r="R151"/>
  <c r="R153"/>
  <c r="R155"/>
  <c r="R157"/>
  <c r="R159"/>
  <c r="R161"/>
  <c r="R163"/>
  <c r="R165"/>
  <c r="R167"/>
  <c r="R169"/>
  <c r="R171"/>
  <c r="R173"/>
  <c r="R175"/>
  <c r="R177"/>
  <c r="R179"/>
  <c r="R181"/>
  <c r="R183"/>
  <c r="R185"/>
  <c r="R187"/>
  <c r="R189"/>
  <c r="R191"/>
  <c r="R193"/>
  <c r="R195"/>
  <c r="R197"/>
  <c r="R199"/>
  <c r="R201"/>
  <c r="R203"/>
  <c r="R205"/>
  <c r="R207"/>
  <c r="R209"/>
  <c r="R211"/>
  <c r="R213"/>
  <c r="R215"/>
  <c r="R217"/>
  <c r="R219"/>
  <c r="R221"/>
  <c r="R223"/>
  <c r="R225"/>
  <c r="R227"/>
  <c r="R229"/>
  <c r="R231"/>
  <c r="R233"/>
  <c r="R235"/>
  <c r="R237"/>
  <c r="R239"/>
  <c r="R241"/>
  <c r="S246"/>
  <c r="S248"/>
  <c r="S250"/>
  <c r="S252"/>
  <c r="S254"/>
  <c r="S256"/>
  <c r="S258"/>
  <c r="S260"/>
  <c r="S262"/>
  <c r="S264"/>
  <c r="S266"/>
  <c r="S268"/>
  <c r="S270"/>
  <c r="S272"/>
  <c r="S274"/>
  <c r="S276"/>
  <c r="S278"/>
  <c r="S280"/>
  <c r="S282"/>
  <c r="S284"/>
  <c r="S286"/>
  <c r="S288"/>
  <c r="S290"/>
  <c r="S292"/>
  <c r="S294"/>
  <c r="S296"/>
  <c r="S298"/>
  <c r="S300"/>
  <c r="S302"/>
  <c r="S304"/>
  <c r="S306"/>
  <c r="S308"/>
  <c r="S310"/>
  <c r="S312"/>
  <c r="S314"/>
  <c r="S316"/>
  <c r="S318"/>
  <c r="S320"/>
  <c r="S322"/>
  <c r="S324"/>
  <c r="S326"/>
  <c r="S328"/>
  <c r="S330"/>
  <c r="S332"/>
  <c r="S334"/>
  <c r="S336"/>
  <c r="S338"/>
  <c r="S340"/>
  <c r="S342"/>
  <c r="S344"/>
  <c r="S346"/>
  <c r="S348"/>
  <c r="S350"/>
  <c r="S352"/>
  <c r="S354"/>
  <c r="S356"/>
  <c r="S358"/>
  <c r="S360"/>
  <c r="S362"/>
  <c r="S364"/>
  <c r="S366"/>
  <c r="S368"/>
  <c r="S370"/>
  <c r="S372"/>
  <c r="S374"/>
  <c r="S376"/>
  <c r="S378"/>
  <c r="S380"/>
  <c r="S382"/>
  <c r="S384"/>
  <c r="S386"/>
  <c r="S388"/>
  <c r="S390"/>
  <c r="S392"/>
  <c r="S394"/>
  <c r="S396"/>
  <c r="S398"/>
  <c r="S400"/>
  <c r="S402"/>
  <c r="S404"/>
  <c r="S406"/>
  <c r="S408"/>
  <c r="S410"/>
  <c r="S412"/>
  <c r="S414"/>
  <c r="S416"/>
  <c r="S418"/>
  <c r="S420"/>
  <c r="S422"/>
  <c r="S424"/>
  <c r="S426"/>
  <c r="S428"/>
  <c r="S430"/>
  <c r="S432"/>
  <c r="S434"/>
  <c r="S436"/>
  <c r="S438"/>
  <c r="S440"/>
  <c r="S442"/>
  <c r="S444"/>
  <c r="S446"/>
  <c r="S448"/>
  <c r="S450"/>
  <c r="S452"/>
  <c r="S454"/>
  <c r="S456"/>
  <c r="S458"/>
  <c r="S460"/>
  <c r="S462"/>
  <c r="S464"/>
  <c r="S466"/>
  <c r="S468"/>
  <c r="S470"/>
  <c r="S472"/>
  <c r="S474"/>
  <c r="S476"/>
  <c r="S478"/>
  <c r="S480"/>
  <c r="S482"/>
  <c r="S484"/>
  <c r="S486"/>
  <c r="S488"/>
  <c r="S490"/>
  <c r="S492"/>
  <c r="S494"/>
  <c r="S496"/>
  <c r="S498"/>
  <c r="S500"/>
  <c r="S502"/>
  <c r="S504"/>
  <c r="S506"/>
  <c r="S508"/>
  <c r="S510"/>
  <c r="S512"/>
  <c r="S514"/>
  <c r="S516"/>
  <c r="S518"/>
  <c r="S520"/>
  <c r="S522"/>
  <c r="S524"/>
  <c r="S526"/>
  <c r="S528"/>
  <c r="S530"/>
  <c r="S532"/>
  <c r="S534"/>
  <c r="S536"/>
  <c r="S3"/>
  <c r="S5"/>
  <c r="S7"/>
  <c r="S9"/>
  <c r="S11"/>
  <c r="S13"/>
  <c r="S15"/>
  <c r="S17"/>
  <c r="S19"/>
  <c r="S21"/>
  <c r="S23"/>
  <c r="S25"/>
  <c r="S27"/>
  <c r="S29"/>
  <c r="S31"/>
  <c r="S33"/>
  <c r="S35"/>
  <c r="S37"/>
  <c r="S39"/>
  <c r="S41"/>
  <c r="S43"/>
  <c r="S45"/>
  <c r="S47"/>
  <c r="S49"/>
  <c r="S51"/>
  <c r="S53"/>
  <c r="S55"/>
  <c r="S57"/>
  <c r="S59"/>
  <c r="S61"/>
  <c r="S63"/>
  <c r="S65"/>
  <c r="S67"/>
  <c r="S69"/>
  <c r="S71"/>
  <c r="S73"/>
  <c r="S75"/>
  <c r="S77"/>
  <c r="S79"/>
  <c r="S81"/>
  <c r="S83"/>
  <c r="S85"/>
  <c r="S87"/>
  <c r="S89"/>
  <c r="S91"/>
  <c r="S93"/>
  <c r="S95"/>
  <c r="S97"/>
  <c r="S99"/>
  <c r="S101"/>
  <c r="S103"/>
  <c r="S105"/>
  <c r="S107"/>
  <c r="S109"/>
  <c r="S111"/>
  <c r="S113"/>
  <c r="S115"/>
  <c r="S117"/>
  <c r="S119"/>
  <c r="S121"/>
  <c r="S123"/>
  <c r="S125"/>
  <c r="S127"/>
  <c r="S129"/>
  <c r="S131"/>
  <c r="S133"/>
  <c r="S135"/>
  <c r="S137"/>
  <c r="S139"/>
  <c r="S141"/>
  <c r="S143"/>
  <c r="S145"/>
  <c r="S147"/>
  <c r="S149"/>
  <c r="S151"/>
  <c r="S153"/>
  <c r="S155"/>
  <c r="S157"/>
  <c r="S159"/>
  <c r="S161"/>
  <c r="S163"/>
  <c r="S165"/>
  <c r="S167"/>
  <c r="S169"/>
  <c r="S171"/>
  <c r="S173"/>
  <c r="S175"/>
  <c r="S177"/>
  <c r="S179"/>
  <c r="S181"/>
  <c r="S183"/>
  <c r="S185"/>
  <c r="S187"/>
  <c r="S189"/>
  <c r="S191"/>
  <c r="S193"/>
  <c r="S195"/>
  <c r="S197"/>
  <c r="S199"/>
  <c r="S201"/>
  <c r="S203"/>
  <c r="S205"/>
  <c r="S207"/>
  <c r="S209"/>
  <c r="S211"/>
  <c r="S213"/>
  <c r="S215"/>
  <c r="S217"/>
  <c r="S219"/>
  <c r="S221"/>
  <c r="S223"/>
  <c r="S225"/>
  <c r="S227"/>
  <c r="S229"/>
  <c r="S231"/>
  <c r="S233"/>
  <c r="S235"/>
  <c r="S237"/>
  <c r="S239"/>
  <c r="S241"/>
  <c r="T246"/>
  <c r="T248"/>
  <c r="T250"/>
  <c r="T252"/>
  <c r="T254"/>
  <c r="T256"/>
  <c r="T258"/>
  <c r="T260"/>
  <c r="T262"/>
  <c r="T264"/>
  <c r="T266"/>
  <c r="T268"/>
  <c r="T270"/>
  <c r="T272"/>
  <c r="T274"/>
  <c r="T276"/>
  <c r="T278"/>
  <c r="T280"/>
  <c r="T282"/>
  <c r="T284"/>
  <c r="T286"/>
  <c r="T288"/>
  <c r="T290"/>
  <c r="T292"/>
  <c r="T294"/>
  <c r="T296"/>
  <c r="T298"/>
  <c r="T300"/>
  <c r="T302"/>
  <c r="T304"/>
  <c r="T306"/>
  <c r="T308"/>
  <c r="T310"/>
  <c r="T312"/>
  <c r="T314"/>
  <c r="T316"/>
  <c r="T318"/>
  <c r="T320"/>
  <c r="T322"/>
  <c r="T324"/>
  <c r="T326"/>
  <c r="T328"/>
  <c r="T330"/>
  <c r="T332"/>
  <c r="T334"/>
  <c r="T336"/>
  <c r="T338"/>
  <c r="T340"/>
  <c r="T342"/>
  <c r="T344"/>
  <c r="T346"/>
  <c r="T348"/>
  <c r="T350"/>
  <c r="T352"/>
  <c r="T354"/>
  <c r="T356"/>
  <c r="T358"/>
  <c r="T360"/>
  <c r="T362"/>
  <c r="T364"/>
  <c r="T366"/>
  <c r="T368"/>
  <c r="T370"/>
  <c r="T372"/>
  <c r="T374"/>
  <c r="T376"/>
  <c r="T378"/>
  <c r="T380"/>
  <c r="T382"/>
  <c r="T384"/>
  <c r="T386"/>
  <c r="T388"/>
  <c r="T390"/>
  <c r="T392"/>
  <c r="T394"/>
  <c r="T396"/>
  <c r="T398"/>
  <c r="T400"/>
  <c r="T402"/>
  <c r="T404"/>
  <c r="T406"/>
  <c r="T408"/>
  <c r="T410"/>
  <c r="T412"/>
  <c r="T414"/>
  <c r="T416"/>
  <c r="T418"/>
  <c r="T420"/>
  <c r="T422"/>
  <c r="T424"/>
  <c r="T426"/>
  <c r="T428"/>
  <c r="T430"/>
  <c r="T432"/>
  <c r="T434"/>
  <c r="T436"/>
  <c r="T438"/>
  <c r="T440"/>
  <c r="T442"/>
  <c r="T444"/>
  <c r="T446"/>
  <c r="T448"/>
  <c r="T450"/>
  <c r="T452"/>
  <c r="T454"/>
  <c r="T456"/>
  <c r="T458"/>
  <c r="T460"/>
  <c r="T462"/>
  <c r="T464"/>
  <c r="T466"/>
  <c r="T468"/>
  <c r="T470"/>
  <c r="T472"/>
  <c r="T474"/>
  <c r="T476"/>
  <c r="T478"/>
  <c r="T480"/>
  <c r="T482"/>
  <c r="T484"/>
  <c r="T486"/>
  <c r="T488"/>
  <c r="T490"/>
  <c r="T492"/>
  <c r="T494"/>
  <c r="T496"/>
  <c r="T498"/>
  <c r="T500"/>
  <c r="T502"/>
  <c r="T504"/>
  <c r="T506"/>
  <c r="T508"/>
  <c r="T510"/>
  <c r="T512"/>
  <c r="T514"/>
  <c r="T516"/>
  <c r="T518"/>
  <c r="T520"/>
  <c r="T522"/>
  <c r="T524"/>
  <c r="T526"/>
  <c r="T528"/>
  <c r="T530"/>
  <c r="T532"/>
  <c r="T534"/>
  <c r="T536"/>
  <c r="T3"/>
  <c r="T5"/>
  <c r="T7"/>
  <c r="T9"/>
  <c r="T11"/>
  <c r="T13"/>
  <c r="T15"/>
  <c r="T17"/>
  <c r="T19"/>
  <c r="T21"/>
  <c r="T23"/>
  <c r="T25"/>
  <c r="T27"/>
  <c r="T29"/>
  <c r="T31"/>
  <c r="T33"/>
  <c r="T35"/>
  <c r="T37"/>
  <c r="T39"/>
  <c r="T41"/>
  <c r="T43"/>
  <c r="T45"/>
  <c r="T47"/>
  <c r="T49"/>
  <c r="T51"/>
  <c r="T53"/>
  <c r="T55"/>
  <c r="T57"/>
  <c r="T59"/>
  <c r="T61"/>
  <c r="T63"/>
  <c r="T65"/>
  <c r="T67"/>
  <c r="T69"/>
  <c r="T71"/>
  <c r="T73"/>
  <c r="T75"/>
  <c r="T77"/>
  <c r="T79"/>
  <c r="T81"/>
  <c r="T83"/>
  <c r="T85"/>
  <c r="T87"/>
  <c r="T89"/>
  <c r="T91"/>
  <c r="T93"/>
  <c r="T95"/>
  <c r="T97"/>
  <c r="T99"/>
  <c r="T101"/>
  <c r="T103"/>
  <c r="T105"/>
  <c r="T107"/>
  <c r="T109"/>
  <c r="T111"/>
  <c r="T113"/>
  <c r="T115"/>
  <c r="T117"/>
  <c r="T119"/>
  <c r="T121"/>
  <c r="T123"/>
  <c r="T125"/>
  <c r="T127"/>
  <c r="T129"/>
  <c r="T131"/>
  <c r="T133"/>
  <c r="T135"/>
  <c r="T137"/>
  <c r="T139"/>
  <c r="T141"/>
  <c r="T143"/>
  <c r="T145"/>
  <c r="T147"/>
  <c r="T149"/>
  <c r="T151"/>
  <c r="T153"/>
  <c r="T155"/>
  <c r="T157"/>
  <c r="T159"/>
  <c r="T161"/>
  <c r="T163"/>
  <c r="T165"/>
  <c r="T167"/>
  <c r="T169"/>
  <c r="T171"/>
  <c r="T173"/>
  <c r="T175"/>
  <c r="T177"/>
  <c r="T179"/>
  <c r="T181"/>
  <c r="T183"/>
  <c r="T185"/>
  <c r="T187"/>
  <c r="T189"/>
  <c r="T191"/>
  <c r="T193"/>
  <c r="T195"/>
  <c r="T197"/>
  <c r="T199"/>
  <c r="T201"/>
  <c r="T203"/>
  <c r="T205"/>
  <c r="T207"/>
  <c r="T209"/>
  <c r="T211"/>
  <c r="T213"/>
  <c r="T215"/>
  <c r="T217"/>
  <c r="T219"/>
  <c r="T221"/>
  <c r="T223"/>
  <c r="T225"/>
  <c r="T227"/>
  <c r="T229"/>
  <c r="T231"/>
  <c r="T233"/>
  <c r="T235"/>
  <c r="T237"/>
  <c r="T239"/>
  <c r="T241"/>
  <c r="U246"/>
  <c r="U248"/>
  <c r="U250"/>
  <c r="U252"/>
  <c r="U254"/>
  <c r="U256"/>
  <c r="U258"/>
  <c r="U260"/>
  <c r="U262"/>
  <c r="U264"/>
  <c r="U266"/>
  <c r="U268"/>
  <c r="U270"/>
  <c r="U272"/>
  <c r="U274"/>
  <c r="U276"/>
  <c r="U278"/>
  <c r="U280"/>
  <c r="U282"/>
  <c r="U284"/>
  <c r="U286"/>
  <c r="U288"/>
  <c r="U290"/>
  <c r="U292"/>
  <c r="U294"/>
  <c r="U296"/>
  <c r="U298"/>
  <c r="U300"/>
  <c r="U302"/>
  <c r="U304"/>
  <c r="U306"/>
  <c r="U308"/>
  <c r="U310"/>
  <c r="U312"/>
  <c r="U314"/>
  <c r="U316"/>
  <c r="U318"/>
  <c r="U320"/>
  <c r="U322"/>
  <c r="U324"/>
  <c r="U326"/>
  <c r="U328"/>
  <c r="U330"/>
  <c r="U332"/>
  <c r="U334"/>
  <c r="U336"/>
  <c r="U338"/>
  <c r="U340"/>
  <c r="U342"/>
  <c r="U344"/>
  <c r="U346"/>
  <c r="U348"/>
  <c r="U350"/>
  <c r="U352"/>
  <c r="U354"/>
  <c r="U356"/>
  <c r="U358"/>
  <c r="U360"/>
  <c r="U362"/>
  <c r="U364"/>
  <c r="U366"/>
  <c r="U368"/>
  <c r="U370"/>
  <c r="U372"/>
  <c r="U374"/>
  <c r="U376"/>
  <c r="U378"/>
  <c r="U380"/>
  <c r="U382"/>
  <c r="U384"/>
  <c r="U386"/>
  <c r="U388"/>
  <c r="U390"/>
  <c r="U392"/>
  <c r="U394"/>
  <c r="U396"/>
  <c r="U398"/>
  <c r="U400"/>
  <c r="U402"/>
  <c r="U404"/>
  <c r="U406"/>
  <c r="U408"/>
  <c r="U410"/>
  <c r="U412"/>
  <c r="U414"/>
  <c r="U416"/>
  <c r="U418"/>
  <c r="U420"/>
  <c r="U422"/>
  <c r="U424"/>
  <c r="U426"/>
  <c r="U428"/>
  <c r="U430"/>
  <c r="U432"/>
  <c r="U434"/>
  <c r="U436"/>
  <c r="U438"/>
  <c r="U440"/>
  <c r="U442"/>
  <c r="U444"/>
  <c r="U446"/>
  <c r="U448"/>
  <c r="U450"/>
  <c r="U452"/>
  <c r="U454"/>
  <c r="U456"/>
  <c r="U458"/>
  <c r="U460"/>
  <c r="U462"/>
  <c r="U464"/>
  <c r="U466"/>
  <c r="U468"/>
  <c r="U470"/>
  <c r="U472"/>
  <c r="U474"/>
  <c r="U476"/>
  <c r="U478"/>
  <c r="U480"/>
  <c r="U482"/>
  <c r="U484"/>
  <c r="U486"/>
  <c r="U488"/>
  <c r="U490"/>
  <c r="U492"/>
  <c r="U494"/>
  <c r="U496"/>
  <c r="U498"/>
  <c r="U500"/>
  <c r="U502"/>
  <c r="U504"/>
  <c r="U506"/>
  <c r="U508"/>
  <c r="U510"/>
  <c r="U512"/>
  <c r="U514"/>
  <c r="U516"/>
  <c r="U518"/>
  <c r="U520"/>
  <c r="U522"/>
  <c r="U524"/>
  <c r="U526"/>
  <c r="U528"/>
  <c r="U530"/>
  <c r="U532"/>
  <c r="U534"/>
  <c r="U536"/>
  <c r="U3"/>
  <c r="U5"/>
  <c r="U7"/>
  <c r="U9"/>
  <c r="U11"/>
  <c r="U13"/>
  <c r="U15"/>
  <c r="U17"/>
  <c r="U19"/>
  <c r="U21"/>
  <c r="U23"/>
  <c r="U25"/>
  <c r="U27"/>
  <c r="U29"/>
  <c r="U31"/>
  <c r="U33"/>
  <c r="U35"/>
  <c r="U37"/>
  <c r="U39"/>
  <c r="U41"/>
  <c r="U43"/>
  <c r="U45"/>
  <c r="U47"/>
  <c r="U49"/>
  <c r="U51"/>
  <c r="U53"/>
  <c r="U55"/>
  <c r="U57"/>
  <c r="U59"/>
  <c r="U61"/>
  <c r="U63"/>
  <c r="U65"/>
  <c r="U67"/>
  <c r="U69"/>
  <c r="U71"/>
  <c r="U73"/>
  <c r="U75"/>
  <c r="U77"/>
  <c r="U79"/>
  <c r="U81"/>
  <c r="U83"/>
  <c r="U85"/>
  <c r="U87"/>
  <c r="U89"/>
  <c r="U91"/>
  <c r="U93"/>
  <c r="U95"/>
  <c r="U97"/>
  <c r="U99"/>
  <c r="U101"/>
  <c r="U103"/>
  <c r="U105"/>
  <c r="U107"/>
  <c r="U109"/>
  <c r="U111"/>
  <c r="U113"/>
  <c r="U115"/>
  <c r="U117"/>
  <c r="U119"/>
  <c r="U121"/>
  <c r="U123"/>
  <c r="U125"/>
  <c r="U127"/>
  <c r="U129"/>
  <c r="U131"/>
  <c r="U133"/>
  <c r="U135"/>
  <c r="U137"/>
  <c r="U139"/>
  <c r="U141"/>
  <c r="U143"/>
  <c r="U145"/>
  <c r="U147"/>
  <c r="U149"/>
  <c r="U151"/>
  <c r="U153"/>
  <c r="U155"/>
  <c r="U157"/>
  <c r="U159"/>
  <c r="U161"/>
  <c r="U163"/>
  <c r="U165"/>
  <c r="U167"/>
  <c r="U169"/>
  <c r="U171"/>
  <c r="U173"/>
  <c r="U175"/>
  <c r="U177"/>
  <c r="U179"/>
  <c r="U181"/>
  <c r="U183"/>
  <c r="U185"/>
  <c r="U187"/>
  <c r="U189"/>
  <c r="U191"/>
  <c r="U193"/>
  <c r="U195"/>
  <c r="U197"/>
  <c r="U199"/>
  <c r="U201"/>
  <c r="U203"/>
  <c r="U205"/>
  <c r="U207"/>
  <c r="U209"/>
  <c r="U211"/>
  <c r="U213"/>
  <c r="U215"/>
  <c r="U217"/>
  <c r="U219"/>
  <c r="U221"/>
  <c r="U223"/>
  <c r="U225"/>
  <c r="U227"/>
  <c r="U229"/>
  <c r="U231"/>
  <c r="U233"/>
  <c r="U235"/>
  <c r="U237"/>
  <c r="U239"/>
  <c r="U241"/>
  <c r="V246"/>
  <c r="V248"/>
  <c r="V250"/>
  <c r="V252"/>
  <c r="V254"/>
  <c r="V256"/>
  <c r="V258"/>
  <c r="V260"/>
  <c r="V262"/>
  <c r="V264"/>
  <c r="V266"/>
  <c r="V268"/>
  <c r="V270"/>
  <c r="V272"/>
  <c r="V274"/>
  <c r="V276"/>
  <c r="V278"/>
  <c r="V280"/>
  <c r="V282"/>
  <c r="V284"/>
  <c r="V286"/>
  <c r="V288"/>
  <c r="V290"/>
  <c r="V292"/>
  <c r="V294"/>
  <c r="V296"/>
  <c r="V298"/>
  <c r="V300"/>
  <c r="V302"/>
  <c r="V304"/>
  <c r="V306"/>
  <c r="V308"/>
  <c r="V310"/>
  <c r="V312"/>
  <c r="V314"/>
  <c r="V316"/>
  <c r="V318"/>
  <c r="V320"/>
  <c r="V322"/>
  <c r="V324"/>
  <c r="V326"/>
  <c r="V328"/>
  <c r="V330"/>
  <c r="V332"/>
  <c r="V334"/>
  <c r="V336"/>
  <c r="V338"/>
  <c r="V340"/>
  <c r="V342"/>
  <c r="V344"/>
  <c r="V346"/>
  <c r="V348"/>
  <c r="V350"/>
  <c r="V352"/>
  <c r="V354"/>
  <c r="V356"/>
  <c r="V358"/>
  <c r="V360"/>
  <c r="V362"/>
  <c r="V364"/>
  <c r="V366"/>
  <c r="V368"/>
  <c r="V370"/>
  <c r="V372"/>
  <c r="V374"/>
  <c r="V376"/>
  <c r="V378"/>
  <c r="V380"/>
  <c r="V382"/>
  <c r="V384"/>
  <c r="V386"/>
  <c r="V388"/>
  <c r="V390"/>
  <c r="V392"/>
  <c r="V394"/>
  <c r="V396"/>
  <c r="V398"/>
  <c r="V400"/>
  <c r="V402"/>
  <c r="V404"/>
  <c r="V406"/>
  <c r="V408"/>
  <c r="V410"/>
  <c r="V412"/>
  <c r="V414"/>
  <c r="V416"/>
  <c r="V418"/>
  <c r="V420"/>
  <c r="V422"/>
  <c r="V424"/>
  <c r="V426"/>
  <c r="V428"/>
  <c r="V430"/>
  <c r="V432"/>
  <c r="V434"/>
  <c r="V436"/>
  <c r="V438"/>
  <c r="V440"/>
  <c r="V442"/>
  <c r="V444"/>
  <c r="V446"/>
  <c r="V448"/>
  <c r="V450"/>
  <c r="V452"/>
  <c r="V454"/>
  <c r="V456"/>
  <c r="V458"/>
  <c r="V460"/>
  <c r="V462"/>
  <c r="V464"/>
  <c r="V466"/>
  <c r="V468"/>
  <c r="V470"/>
  <c r="V472"/>
  <c r="V474"/>
  <c r="V476"/>
  <c r="V478"/>
  <c r="V480"/>
  <c r="V482"/>
  <c r="V484"/>
  <c r="V486"/>
  <c r="V488"/>
  <c r="V490"/>
  <c r="V492"/>
  <c r="V494"/>
  <c r="V496"/>
  <c r="V498"/>
  <c r="V500"/>
  <c r="V502"/>
  <c r="V504"/>
  <c r="V506"/>
  <c r="V508"/>
  <c r="V510"/>
  <c r="V512"/>
  <c r="V514"/>
  <c r="V516"/>
  <c r="V518"/>
  <c r="V520"/>
  <c r="V522"/>
  <c r="V524"/>
  <c r="V526"/>
  <c r="V528"/>
  <c r="V530"/>
  <c r="V532"/>
  <c r="V534"/>
  <c r="V536"/>
  <c r="V3"/>
  <c r="V5"/>
  <c r="V7"/>
  <c r="V9"/>
  <c r="V11"/>
  <c r="V13"/>
  <c r="V15"/>
  <c r="V17"/>
  <c r="V19"/>
  <c r="V21"/>
  <c r="V23"/>
  <c r="V25"/>
  <c r="V27"/>
  <c r="V29"/>
  <c r="V31"/>
  <c r="V33"/>
  <c r="V35"/>
  <c r="V37"/>
  <c r="V39"/>
  <c r="V41"/>
  <c r="V43"/>
  <c r="V45"/>
  <c r="V47"/>
  <c r="V49"/>
  <c r="V51"/>
  <c r="V53"/>
  <c r="V55"/>
  <c r="V57"/>
  <c r="V59"/>
  <c r="V61"/>
  <c r="V63"/>
  <c r="V65"/>
  <c r="V67"/>
  <c r="V69"/>
  <c r="V71"/>
  <c r="V73"/>
  <c r="V75"/>
  <c r="V77"/>
  <c r="V79"/>
  <c r="V81"/>
  <c r="V83"/>
  <c r="V85"/>
  <c r="V87"/>
  <c r="V89"/>
  <c r="V91"/>
  <c r="V93"/>
  <c r="V95"/>
  <c r="V97"/>
  <c r="V99"/>
  <c r="V101"/>
  <c r="V103"/>
  <c r="V105"/>
  <c r="V107"/>
  <c r="V109"/>
  <c r="V111"/>
  <c r="V113"/>
  <c r="V115"/>
  <c r="V117"/>
  <c r="V119"/>
  <c r="V121"/>
  <c r="V123"/>
  <c r="V125"/>
  <c r="V127"/>
  <c r="V129"/>
  <c r="V131"/>
  <c r="V133"/>
  <c r="V135"/>
  <c r="V137"/>
  <c r="V139"/>
  <c r="V141"/>
  <c r="V143"/>
  <c r="V145"/>
  <c r="V147"/>
  <c r="V149"/>
  <c r="V151"/>
  <c r="V153"/>
  <c r="V155"/>
  <c r="V157"/>
  <c r="V159"/>
  <c r="V161"/>
  <c r="V163"/>
  <c r="V165"/>
  <c r="V167"/>
  <c r="V169"/>
  <c r="V171"/>
  <c r="V173"/>
  <c r="V175"/>
  <c r="V177"/>
  <c r="V179"/>
  <c r="V181"/>
  <c r="V183"/>
  <c r="V185"/>
  <c r="V187"/>
  <c r="V189"/>
  <c r="V191"/>
  <c r="V193"/>
  <c r="V195"/>
  <c r="V197"/>
  <c r="V199"/>
  <c r="V201"/>
  <c r="V203"/>
  <c r="V205"/>
  <c r="V207"/>
  <c r="V209"/>
  <c r="V211"/>
  <c r="V213"/>
  <c r="V215"/>
  <c r="V217"/>
  <c r="V219"/>
  <c r="V221"/>
  <c r="V223"/>
  <c r="V225"/>
  <c r="V227"/>
  <c r="V229"/>
  <c r="V231"/>
  <c r="V233"/>
  <c r="V235"/>
  <c r="V237"/>
  <c r="V239"/>
  <c r="V241"/>
  <c r="D247"/>
  <c r="D249"/>
  <c r="D251"/>
  <c r="D253"/>
  <c r="D255"/>
  <c r="D257"/>
  <c r="D259"/>
  <c r="D261"/>
  <c r="D263"/>
  <c r="D265"/>
  <c r="D267"/>
  <c r="D269"/>
  <c r="D271"/>
  <c r="D273"/>
  <c r="D275"/>
  <c r="D277"/>
  <c r="D279"/>
  <c r="D281"/>
  <c r="D283"/>
  <c r="D285"/>
  <c r="D287"/>
  <c r="D289"/>
  <c r="D291"/>
  <c r="D293"/>
  <c r="D295"/>
  <c r="D297"/>
  <c r="D299"/>
  <c r="D301"/>
  <c r="D303"/>
  <c r="D305"/>
  <c r="D307"/>
  <c r="D309"/>
  <c r="D311"/>
  <c r="D313"/>
  <c r="D315"/>
  <c r="D317"/>
  <c r="D319"/>
  <c r="D321"/>
  <c r="D323"/>
  <c r="D325"/>
  <c r="D327"/>
  <c r="D329"/>
  <c r="D331"/>
  <c r="D333"/>
  <c r="D335"/>
  <c r="D337"/>
  <c r="D339"/>
  <c r="D341"/>
  <c r="D343"/>
  <c r="D345"/>
  <c r="D347"/>
  <c r="D349"/>
  <c r="D351"/>
  <c r="D353"/>
  <c r="D355"/>
  <c r="D357"/>
  <c r="D359"/>
  <c r="D361"/>
  <c r="D363"/>
  <c r="D365"/>
  <c r="D367"/>
  <c r="D369"/>
  <c r="D371"/>
  <c r="D373"/>
  <c r="D375"/>
  <c r="D377"/>
  <c r="D379"/>
  <c r="D381"/>
  <c r="D383"/>
  <c r="D385"/>
  <c r="D387"/>
  <c r="D389"/>
  <c r="D391"/>
  <c r="D393"/>
  <c r="D395"/>
  <c r="D397"/>
  <c r="D399"/>
  <c r="D401"/>
  <c r="D403"/>
  <c r="D405"/>
  <c r="D407"/>
  <c r="D409"/>
  <c r="D411"/>
  <c r="D413"/>
  <c r="D415"/>
  <c r="D417"/>
  <c r="D419"/>
  <c r="D421"/>
  <c r="D423"/>
  <c r="D425"/>
  <c r="D427"/>
  <c r="D429"/>
  <c r="D431"/>
  <c r="D433"/>
  <c r="D435"/>
  <c r="D437"/>
  <c r="D439"/>
  <c r="D441"/>
  <c r="D443"/>
  <c r="D445"/>
  <c r="D447"/>
  <c r="D449"/>
  <c r="D451"/>
  <c r="D453"/>
  <c r="D455"/>
  <c r="D457"/>
  <c r="D459"/>
  <c r="D461"/>
  <c r="D463"/>
  <c r="D465"/>
  <c r="D467"/>
  <c r="D469"/>
  <c r="D471"/>
  <c r="D473"/>
  <c r="D475"/>
  <c r="D477"/>
  <c r="D479"/>
  <c r="D481"/>
  <c r="D483"/>
  <c r="D485"/>
  <c r="D487"/>
  <c r="D489"/>
  <c r="D491"/>
  <c r="D493"/>
  <c r="D495"/>
  <c r="D497"/>
  <c r="D499"/>
  <c r="D501"/>
  <c r="D503"/>
  <c r="D505"/>
  <c r="D507"/>
  <c r="D509"/>
  <c r="D511"/>
  <c r="D513"/>
  <c r="D515"/>
  <c r="D517"/>
  <c r="D519"/>
  <c r="D521"/>
  <c r="D523"/>
  <c r="D525"/>
  <c r="D527"/>
  <c r="D529"/>
  <c r="D531"/>
  <c r="D533"/>
  <c r="D535"/>
  <c r="D537"/>
  <c r="D4"/>
  <c r="D6"/>
  <c r="D8"/>
  <c r="D10"/>
  <c r="D12"/>
  <c r="D14"/>
  <c r="D16"/>
  <c r="D18"/>
  <c r="D20"/>
  <c r="D22"/>
  <c r="D24"/>
  <c r="D26"/>
  <c r="D28"/>
  <c r="D30"/>
  <c r="D32"/>
  <c r="D34"/>
  <c r="D36"/>
  <c r="D38"/>
  <c r="D40"/>
  <c r="D42"/>
  <c r="D44"/>
  <c r="D46"/>
  <c r="D48"/>
  <c r="D50"/>
  <c r="D52"/>
  <c r="D54"/>
  <c r="D56"/>
  <c r="D58"/>
  <c r="D60"/>
  <c r="D62"/>
  <c r="D64"/>
  <c r="D66"/>
  <c r="D68"/>
  <c r="D70"/>
  <c r="D72"/>
  <c r="D74"/>
  <c r="D76"/>
  <c r="D78"/>
  <c r="D80"/>
  <c r="D82"/>
  <c r="D84"/>
  <c r="D86"/>
  <c r="D88"/>
  <c r="D90"/>
  <c r="D92"/>
  <c r="D94"/>
  <c r="D96"/>
  <c r="D98"/>
  <c r="D100"/>
  <c r="D102"/>
  <c r="D104"/>
  <c r="D106"/>
  <c r="D108"/>
  <c r="D110"/>
  <c r="D112"/>
  <c r="D114"/>
  <c r="D116"/>
  <c r="D118"/>
  <c r="D120"/>
  <c r="D122"/>
  <c r="D124"/>
  <c r="D126"/>
  <c r="D128"/>
  <c r="D130"/>
  <c r="D132"/>
  <c r="D134"/>
  <c r="D136"/>
  <c r="D138"/>
  <c r="D140"/>
  <c r="D142"/>
  <c r="D144"/>
  <c r="D146"/>
  <c r="D148"/>
  <c r="D150"/>
  <c r="D152"/>
  <c r="D154"/>
  <c r="D156"/>
  <c r="D158"/>
  <c r="D160"/>
  <c r="D162"/>
  <c r="D164"/>
  <c r="D166"/>
  <c r="D168"/>
  <c r="D170"/>
  <c r="D172"/>
  <c r="D174"/>
  <c r="D176"/>
  <c r="D178"/>
  <c r="D180"/>
  <c r="D182"/>
  <c r="D184"/>
  <c r="D186"/>
  <c r="D188"/>
  <c r="D190"/>
  <c r="D192"/>
  <c r="D194"/>
  <c r="D196"/>
  <c r="D198"/>
  <c r="D200"/>
  <c r="D202"/>
  <c r="D204"/>
  <c r="D206"/>
  <c r="D208"/>
  <c r="D210"/>
  <c r="D212"/>
  <c r="D214"/>
  <c r="D216"/>
  <c r="D218"/>
  <c r="D220"/>
  <c r="D222"/>
  <c r="D224"/>
  <c r="D226"/>
  <c r="D228"/>
  <c r="D230"/>
  <c r="D232"/>
  <c r="D234"/>
  <c r="D236"/>
  <c r="D238"/>
  <c r="D240"/>
  <c r="D242"/>
  <c r="E247"/>
  <c r="E249"/>
  <c r="E251"/>
  <c r="E253"/>
  <c r="E255"/>
  <c r="E257"/>
  <c r="E259"/>
  <c r="E261"/>
  <c r="E263"/>
  <c r="E265"/>
  <c r="E267"/>
  <c r="E269"/>
  <c r="E271"/>
  <c r="E273"/>
  <c r="E275"/>
  <c r="E277"/>
  <c r="E279"/>
  <c r="E281"/>
  <c r="E283"/>
  <c r="E285"/>
  <c r="E287"/>
  <c r="E289"/>
  <c r="E291"/>
  <c r="E293"/>
  <c r="E295"/>
  <c r="E297"/>
  <c r="E299"/>
  <c r="E301"/>
  <c r="E303"/>
  <c r="E305"/>
  <c r="E307"/>
  <c r="E309"/>
  <c r="E311"/>
  <c r="E313"/>
  <c r="E315"/>
  <c r="E317"/>
  <c r="E319"/>
  <c r="E321"/>
  <c r="E323"/>
  <c r="E325"/>
  <c r="E327"/>
  <c r="E329"/>
  <c r="E331"/>
  <c r="E333"/>
  <c r="E335"/>
  <c r="E337"/>
  <c r="E339"/>
  <c r="E341"/>
  <c r="E343"/>
  <c r="E345"/>
  <c r="E347"/>
  <c r="E349"/>
  <c r="E351"/>
  <c r="E353"/>
  <c r="E355"/>
  <c r="E357"/>
  <c r="E359"/>
  <c r="E361"/>
  <c r="E363"/>
  <c r="E365"/>
  <c r="E367"/>
  <c r="E369"/>
  <c r="E371"/>
  <c r="E373"/>
  <c r="E375"/>
  <c r="E377"/>
  <c r="E379"/>
  <c r="E381"/>
  <c r="E383"/>
  <c r="E385"/>
  <c r="E387"/>
  <c r="E389"/>
  <c r="E391"/>
  <c r="E393"/>
  <c r="E395"/>
  <c r="E397"/>
  <c r="E399"/>
  <c r="E401"/>
  <c r="E403"/>
  <c r="E405"/>
  <c r="E407"/>
  <c r="E409"/>
  <c r="E411"/>
  <c r="E413"/>
  <c r="E415"/>
  <c r="E417"/>
  <c r="E419"/>
  <c r="E421"/>
  <c r="E423"/>
  <c r="E425"/>
  <c r="E427"/>
  <c r="E429"/>
  <c r="E431"/>
  <c r="E433"/>
  <c r="E435"/>
  <c r="E437"/>
  <c r="E439"/>
  <c r="E441"/>
  <c r="E443"/>
  <c r="E445"/>
  <c r="E447"/>
  <c r="E449"/>
  <c r="E451"/>
  <c r="E453"/>
  <c r="E455"/>
  <c r="E457"/>
  <c r="E459"/>
  <c r="E461"/>
  <c r="E463"/>
  <c r="E465"/>
  <c r="E467"/>
  <c r="E469"/>
  <c r="E471"/>
  <c r="E473"/>
  <c r="E475"/>
  <c r="E477"/>
  <c r="E479"/>
  <c r="E481"/>
  <c r="E483"/>
  <c r="E485"/>
  <c r="E487"/>
  <c r="E489"/>
  <c r="E491"/>
  <c r="E493"/>
  <c r="E495"/>
  <c r="E497"/>
  <c r="E499"/>
  <c r="E501"/>
  <c r="E503"/>
  <c r="E505"/>
  <c r="E507"/>
  <c r="E509"/>
  <c r="E511"/>
  <c r="E513"/>
  <c r="E515"/>
  <c r="E517"/>
  <c r="E519"/>
  <c r="E521"/>
  <c r="E523"/>
  <c r="E525"/>
  <c r="E527"/>
  <c r="E529"/>
  <c r="E531"/>
  <c r="E533"/>
  <c r="E535"/>
  <c r="E537"/>
  <c r="E4"/>
  <c r="E6"/>
  <c r="E8"/>
  <c r="E10"/>
  <c r="E12"/>
  <c r="E14"/>
  <c r="E16"/>
  <c r="E18"/>
  <c r="E20"/>
  <c r="E22"/>
  <c r="E24"/>
  <c r="E26"/>
  <c r="E28"/>
  <c r="E30"/>
  <c r="E32"/>
  <c r="E34"/>
  <c r="E36"/>
  <c r="E38"/>
  <c r="E40"/>
  <c r="E42"/>
  <c r="E44"/>
  <c r="E46"/>
  <c r="E48"/>
  <c r="E50"/>
  <c r="E52"/>
  <c r="E54"/>
  <c r="E56"/>
  <c r="E58"/>
  <c r="E60"/>
  <c r="E62"/>
  <c r="E64"/>
  <c r="E66"/>
  <c r="E68"/>
  <c r="E70"/>
  <c r="E72"/>
  <c r="E74"/>
  <c r="E76"/>
  <c r="E78"/>
  <c r="E80"/>
  <c r="E82"/>
  <c r="E84"/>
  <c r="E86"/>
  <c r="E88"/>
  <c r="E90"/>
  <c r="E92"/>
  <c r="E94"/>
  <c r="E96"/>
  <c r="E98"/>
  <c r="E100"/>
  <c r="E102"/>
  <c r="E104"/>
  <c r="E106"/>
  <c r="E108"/>
  <c r="E110"/>
  <c r="E112"/>
  <c r="E114"/>
  <c r="E116"/>
  <c r="E118"/>
  <c r="E120"/>
  <c r="E122"/>
  <c r="E124"/>
  <c r="E126"/>
  <c r="E128"/>
  <c r="E130"/>
  <c r="E132"/>
  <c r="E134"/>
  <c r="E136"/>
  <c r="E138"/>
  <c r="E140"/>
  <c r="E142"/>
  <c r="E144"/>
  <c r="E146"/>
  <c r="E148"/>
  <c r="E150"/>
  <c r="E152"/>
  <c r="E154"/>
  <c r="E156"/>
  <c r="E158"/>
  <c r="E160"/>
  <c r="E162"/>
  <c r="E164"/>
  <c r="E166"/>
  <c r="E168"/>
  <c r="E170"/>
  <c r="E172"/>
  <c r="E174"/>
  <c r="E176"/>
  <c r="E178"/>
  <c r="E180"/>
  <c r="E182"/>
  <c r="E184"/>
  <c r="E186"/>
  <c r="E188"/>
  <c r="E190"/>
  <c r="E192"/>
  <c r="E194"/>
  <c r="E196"/>
  <c r="E198"/>
  <c r="E200"/>
  <c r="E202"/>
  <c r="E204"/>
  <c r="E206"/>
  <c r="E208"/>
  <c r="E210"/>
  <c r="E212"/>
  <c r="E214"/>
  <c r="E216"/>
  <c r="E218"/>
  <c r="E220"/>
  <c r="E222"/>
  <c r="E224"/>
  <c r="E226"/>
  <c r="E228"/>
  <c r="E230"/>
  <c r="E232"/>
  <c r="E234"/>
  <c r="E236"/>
  <c r="E238"/>
  <c r="E240"/>
  <c r="E242"/>
  <c r="F247"/>
  <c r="F249"/>
  <c r="F251"/>
  <c r="F253"/>
  <c r="F255"/>
  <c r="F257"/>
  <c r="F259"/>
  <c r="F261"/>
  <c r="F263"/>
  <c r="F265"/>
  <c r="F267"/>
  <c r="F269"/>
  <c r="F271"/>
  <c r="F273"/>
  <c r="F275"/>
  <c r="F277"/>
  <c r="F279"/>
  <c r="F281"/>
  <c r="F283"/>
  <c r="F285"/>
  <c r="F287"/>
  <c r="F289"/>
  <c r="F291"/>
  <c r="F293"/>
  <c r="F295"/>
  <c r="F297"/>
  <c r="F299"/>
  <c r="F301"/>
  <c r="F303"/>
  <c r="F305"/>
  <c r="F307"/>
  <c r="F309"/>
  <c r="F311"/>
  <c r="F313"/>
  <c r="F315"/>
  <c r="F317"/>
  <c r="F319"/>
  <c r="F321"/>
  <c r="F323"/>
  <c r="F325"/>
  <c r="F327"/>
  <c r="F329"/>
  <c r="F331"/>
  <c r="F333"/>
  <c r="F335"/>
  <c r="F337"/>
  <c r="F339"/>
  <c r="F341"/>
  <c r="F343"/>
  <c r="F345"/>
  <c r="F347"/>
  <c r="F349"/>
  <c r="F351"/>
  <c r="F353"/>
  <c r="F355"/>
  <c r="F357"/>
  <c r="F359"/>
  <c r="F361"/>
  <c r="F363"/>
  <c r="F365"/>
  <c r="F367"/>
  <c r="F369"/>
  <c r="F371"/>
  <c r="F373"/>
  <c r="F375"/>
  <c r="F377"/>
  <c r="F379"/>
  <c r="F381"/>
  <c r="F383"/>
  <c r="F385"/>
  <c r="F387"/>
  <c r="F389"/>
  <c r="F391"/>
  <c r="F393"/>
  <c r="F395"/>
  <c r="F397"/>
  <c r="F399"/>
  <c r="F401"/>
  <c r="F403"/>
  <c r="F405"/>
  <c r="F407"/>
  <c r="F409"/>
  <c r="F411"/>
  <c r="F413"/>
  <c r="F415"/>
  <c r="F417"/>
  <c r="F419"/>
  <c r="F421"/>
  <c r="F423"/>
  <c r="F425"/>
  <c r="F427"/>
  <c r="F429"/>
  <c r="F431"/>
  <c r="F433"/>
  <c r="F435"/>
  <c r="F437"/>
  <c r="F439"/>
  <c r="F441"/>
  <c r="F443"/>
  <c r="F445"/>
  <c r="F447"/>
  <c r="F449"/>
  <c r="F451"/>
  <c r="F453"/>
  <c r="F455"/>
  <c r="F457"/>
  <c r="F459"/>
  <c r="F461"/>
  <c r="F463"/>
  <c r="F465"/>
  <c r="F467"/>
  <c r="F469"/>
  <c r="F471"/>
  <c r="F473"/>
  <c r="F475"/>
  <c r="F477"/>
  <c r="F479"/>
  <c r="F481"/>
  <c r="F483"/>
  <c r="F485"/>
  <c r="F487"/>
  <c r="F489"/>
  <c r="F491"/>
  <c r="F493"/>
  <c r="F495"/>
  <c r="F497"/>
  <c r="F499"/>
  <c r="F501"/>
  <c r="F503"/>
  <c r="F505"/>
  <c r="F507"/>
  <c r="F509"/>
  <c r="F511"/>
  <c r="F513"/>
  <c r="F515"/>
  <c r="F517"/>
  <c r="F519"/>
  <c r="F521"/>
  <c r="F523"/>
  <c r="F525"/>
  <c r="F527"/>
  <c r="F529"/>
  <c r="F531"/>
  <c r="F533"/>
  <c r="F535"/>
  <c r="F537"/>
  <c r="F4"/>
  <c r="F6"/>
  <c r="F8"/>
  <c r="F10"/>
  <c r="F12"/>
  <c r="F14"/>
  <c r="F16"/>
  <c r="F18"/>
  <c r="F20"/>
  <c r="F22"/>
  <c r="F24"/>
  <c r="F26"/>
  <c r="F28"/>
  <c r="F30"/>
  <c r="F32"/>
  <c r="F34"/>
  <c r="F36"/>
  <c r="F38"/>
  <c r="F40"/>
  <c r="F42"/>
  <c r="F44"/>
  <c r="F46"/>
  <c r="F48"/>
  <c r="F50"/>
  <c r="F52"/>
  <c r="F54"/>
  <c r="F56"/>
  <c r="F58"/>
  <c r="F60"/>
  <c r="F62"/>
  <c r="F64"/>
  <c r="F66"/>
  <c r="F68"/>
  <c r="F70"/>
  <c r="F72"/>
  <c r="F74"/>
  <c r="F76"/>
  <c r="F78"/>
  <c r="F80"/>
  <c r="F82"/>
  <c r="F84"/>
  <c r="F86"/>
  <c r="F88"/>
  <c r="F90"/>
  <c r="F92"/>
  <c r="F94"/>
  <c r="F96"/>
  <c r="F98"/>
  <c r="F100"/>
  <c r="F102"/>
  <c r="F104"/>
  <c r="F106"/>
  <c r="F108"/>
  <c r="F110"/>
  <c r="F112"/>
  <c r="F114"/>
  <c r="F116"/>
  <c r="F118"/>
  <c r="F120"/>
  <c r="F122"/>
  <c r="F124"/>
  <c r="F126"/>
  <c r="F128"/>
  <c r="F130"/>
  <c r="F132"/>
  <c r="F134"/>
  <c r="F136"/>
  <c r="F138"/>
  <c r="F140"/>
  <c r="F142"/>
  <c r="F144"/>
  <c r="F146"/>
  <c r="F148"/>
  <c r="F150"/>
  <c r="F152"/>
  <c r="F154"/>
  <c r="F156"/>
  <c r="F158"/>
  <c r="F160"/>
  <c r="F162"/>
  <c r="F164"/>
  <c r="F166"/>
  <c r="F168"/>
  <c r="F170"/>
  <c r="F172"/>
  <c r="F174"/>
  <c r="F176"/>
  <c r="F178"/>
  <c r="F180"/>
  <c r="F182"/>
  <c r="F184"/>
  <c r="F186"/>
  <c r="F188"/>
  <c r="F190"/>
  <c r="F192"/>
  <c r="F194"/>
  <c r="F196"/>
  <c r="F198"/>
  <c r="F200"/>
  <c r="F202"/>
  <c r="F204"/>
  <c r="F206"/>
  <c r="F208"/>
  <c r="F210"/>
  <c r="F212"/>
  <c r="F214"/>
  <c r="F216"/>
  <c r="F218"/>
  <c r="F220"/>
  <c r="F222"/>
  <c r="F224"/>
  <c r="F226"/>
  <c r="F228"/>
  <c r="F230"/>
  <c r="F232"/>
  <c r="F234"/>
  <c r="F236"/>
  <c r="F238"/>
  <c r="F240"/>
  <c r="F242"/>
  <c r="G247"/>
  <c r="G249"/>
  <c r="G251"/>
  <c r="G253"/>
  <c r="G255"/>
  <c r="G257"/>
  <c r="G259"/>
  <c r="G261"/>
  <c r="G263"/>
  <c r="G265"/>
  <c r="G267"/>
  <c r="G269"/>
  <c r="G271"/>
  <c r="G273"/>
  <c r="G275"/>
  <c r="G277"/>
  <c r="G279"/>
  <c r="G281"/>
  <c r="G283"/>
  <c r="G285"/>
  <c r="G287"/>
  <c r="G289"/>
  <c r="G291"/>
  <c r="G293"/>
  <c r="G295"/>
  <c r="G297"/>
  <c r="G299"/>
  <c r="G301"/>
  <c r="G303"/>
  <c r="G305"/>
  <c r="G307"/>
  <c r="G309"/>
  <c r="G311"/>
  <c r="G313"/>
  <c r="G315"/>
  <c r="G317"/>
  <c r="G319"/>
  <c r="G321"/>
  <c r="G323"/>
  <c r="G325"/>
  <c r="G327"/>
  <c r="G329"/>
  <c r="G331"/>
  <c r="G333"/>
  <c r="G335"/>
  <c r="G337"/>
  <c r="G339"/>
  <c r="G341"/>
  <c r="G343"/>
  <c r="G345"/>
  <c r="G347"/>
  <c r="G349"/>
  <c r="G351"/>
  <c r="G353"/>
  <c r="G355"/>
  <c r="G357"/>
  <c r="G359"/>
  <c r="G361"/>
  <c r="G363"/>
  <c r="G365"/>
  <c r="G367"/>
  <c r="G369"/>
  <c r="G371"/>
  <c r="G373"/>
  <c r="G375"/>
  <c r="G377"/>
  <c r="G379"/>
  <c r="G381"/>
  <c r="G383"/>
  <c r="G385"/>
  <c r="G387"/>
  <c r="G389"/>
  <c r="G391"/>
  <c r="G393"/>
  <c r="G395"/>
  <c r="G397"/>
  <c r="G399"/>
  <c r="G401"/>
  <c r="G403"/>
  <c r="G405"/>
  <c r="G407"/>
  <c r="G409"/>
  <c r="G411"/>
  <c r="G413"/>
  <c r="G415"/>
  <c r="G417"/>
  <c r="G419"/>
  <c r="G421"/>
  <c r="G423"/>
  <c r="G425"/>
  <c r="G427"/>
  <c r="G429"/>
  <c r="G431"/>
  <c r="G433"/>
  <c r="G435"/>
  <c r="G437"/>
  <c r="G439"/>
  <c r="G441"/>
  <c r="G443"/>
  <c r="G445"/>
  <c r="G447"/>
  <c r="G449"/>
  <c r="G451"/>
  <c r="G453"/>
  <c r="G455"/>
  <c r="G457"/>
  <c r="G459"/>
  <c r="G461"/>
  <c r="G463"/>
  <c r="G465"/>
  <c r="G467"/>
  <c r="G469"/>
  <c r="G471"/>
  <c r="G473"/>
  <c r="G475"/>
  <c r="G477"/>
  <c r="G479"/>
  <c r="G481"/>
  <c r="G483"/>
  <c r="G485"/>
  <c r="G487"/>
  <c r="G489"/>
  <c r="G491"/>
  <c r="G493"/>
  <c r="G495"/>
  <c r="G497"/>
  <c r="G499"/>
  <c r="G501"/>
  <c r="G503"/>
  <c r="G505"/>
  <c r="G507"/>
  <c r="G509"/>
  <c r="G511"/>
  <c r="G513"/>
  <c r="G515"/>
  <c r="G517"/>
  <c r="G519"/>
  <c r="G521"/>
  <c r="G523"/>
  <c r="G525"/>
  <c r="G527"/>
  <c r="G529"/>
  <c r="G531"/>
  <c r="G533"/>
  <c r="G535"/>
  <c r="G537"/>
  <c r="G4"/>
  <c r="G6"/>
  <c r="G8"/>
  <c r="G10"/>
  <c r="G12"/>
  <c r="G14"/>
  <c r="G16"/>
  <c r="G18"/>
  <c r="G20"/>
  <c r="G22"/>
  <c r="G24"/>
  <c r="G26"/>
  <c r="G28"/>
  <c r="G30"/>
  <c r="G32"/>
  <c r="G34"/>
  <c r="G36"/>
  <c r="G38"/>
  <c r="G40"/>
  <c r="G42"/>
  <c r="G44"/>
  <c r="G46"/>
  <c r="G48"/>
  <c r="G50"/>
  <c r="G52"/>
  <c r="G54"/>
  <c r="G56"/>
  <c r="G58"/>
  <c r="G60"/>
  <c r="G62"/>
  <c r="G64"/>
  <c r="G66"/>
  <c r="G68"/>
  <c r="G70"/>
  <c r="G72"/>
  <c r="G74"/>
  <c r="G76"/>
  <c r="G78"/>
  <c r="G80"/>
  <c r="G82"/>
  <c r="G84"/>
  <c r="G86"/>
  <c r="G88"/>
  <c r="G90"/>
  <c r="G92"/>
  <c r="G94"/>
  <c r="G96"/>
  <c r="G98"/>
  <c r="G100"/>
  <c r="G102"/>
  <c r="G104"/>
  <c r="G106"/>
  <c r="G108"/>
  <c r="G110"/>
  <c r="G112"/>
  <c r="G114"/>
  <c r="G116"/>
  <c r="G118"/>
  <c r="G120"/>
  <c r="G122"/>
  <c r="G124"/>
  <c r="G126"/>
  <c r="G128"/>
  <c r="G130"/>
  <c r="G132"/>
  <c r="G134"/>
  <c r="G136"/>
  <c r="G138"/>
  <c r="G140"/>
  <c r="G142"/>
  <c r="G144"/>
  <c r="G146"/>
  <c r="G148"/>
  <c r="G150"/>
  <c r="G152"/>
  <c r="G154"/>
  <c r="G156"/>
  <c r="G158"/>
  <c r="G160"/>
  <c r="G162"/>
  <c r="G164"/>
  <c r="G166"/>
  <c r="G168"/>
  <c r="G170"/>
  <c r="G172"/>
  <c r="G174"/>
  <c r="G176"/>
  <c r="G178"/>
  <c r="G180"/>
  <c r="G182"/>
  <c r="G184"/>
  <c r="G186"/>
  <c r="G188"/>
  <c r="G190"/>
  <c r="G192"/>
  <c r="G194"/>
  <c r="G196"/>
  <c r="G198"/>
  <c r="G200"/>
  <c r="G202"/>
  <c r="G204"/>
  <c r="G206"/>
  <c r="G208"/>
  <c r="G210"/>
  <c r="G212"/>
  <c r="G214"/>
  <c r="G216"/>
  <c r="G218"/>
  <c r="G220"/>
  <c r="G222"/>
  <c r="G224"/>
  <c r="G226"/>
  <c r="G228"/>
  <c r="G230"/>
  <c r="G232"/>
  <c r="G234"/>
  <c r="G236"/>
  <c r="G238"/>
  <c r="G240"/>
  <c r="G242"/>
  <c r="H247"/>
  <c r="H249"/>
  <c r="H251"/>
  <c r="H253"/>
  <c r="H255"/>
  <c r="H257"/>
  <c r="H259"/>
  <c r="H261"/>
  <c r="H263"/>
  <c r="H265"/>
  <c r="H267"/>
  <c r="H269"/>
  <c r="H271"/>
  <c r="H273"/>
  <c r="H275"/>
  <c r="H277"/>
  <c r="H279"/>
  <c r="H281"/>
  <c r="H283"/>
  <c r="H285"/>
  <c r="H287"/>
  <c r="H289"/>
  <c r="H291"/>
  <c r="H293"/>
  <c r="H295"/>
  <c r="H297"/>
  <c r="H299"/>
  <c r="H301"/>
  <c r="H303"/>
  <c r="H305"/>
  <c r="H307"/>
  <c r="H309"/>
  <c r="H311"/>
  <c r="H313"/>
  <c r="H315"/>
  <c r="H317"/>
  <c r="H319"/>
  <c r="H321"/>
  <c r="H323"/>
  <c r="H325"/>
  <c r="H327"/>
  <c r="H329"/>
  <c r="H331"/>
  <c r="H333"/>
  <c r="H335"/>
  <c r="H337"/>
  <c r="H339"/>
  <c r="H341"/>
  <c r="H343"/>
  <c r="H345"/>
  <c r="H347"/>
  <c r="H349"/>
  <c r="H351"/>
  <c r="H353"/>
  <c r="H355"/>
  <c r="H357"/>
  <c r="H359"/>
  <c r="H361"/>
  <c r="H363"/>
  <c r="H365"/>
  <c r="H367"/>
  <c r="H369"/>
  <c r="H371"/>
  <c r="H373"/>
  <c r="H375"/>
  <c r="H377"/>
  <c r="H379"/>
  <c r="H381"/>
  <c r="H383"/>
  <c r="H385"/>
  <c r="H387"/>
  <c r="H389"/>
  <c r="H391"/>
  <c r="H393"/>
  <c r="H395"/>
  <c r="H397"/>
  <c r="H399"/>
  <c r="H401"/>
  <c r="H403"/>
  <c r="H405"/>
  <c r="H407"/>
  <c r="H409"/>
  <c r="H411"/>
  <c r="H413"/>
  <c r="H415"/>
  <c r="H417"/>
  <c r="H419"/>
  <c r="H421"/>
  <c r="H423"/>
  <c r="H425"/>
  <c r="H427"/>
  <c r="H429"/>
  <c r="H431"/>
  <c r="H433"/>
  <c r="H435"/>
  <c r="H437"/>
  <c r="H439"/>
  <c r="H441"/>
  <c r="H443"/>
  <c r="H445"/>
  <c r="H447"/>
  <c r="H449"/>
  <c r="H451"/>
  <c r="H453"/>
  <c r="H455"/>
  <c r="H457"/>
  <c r="H459"/>
  <c r="H461"/>
  <c r="H463"/>
  <c r="H465"/>
  <c r="H467"/>
  <c r="H469"/>
  <c r="H471"/>
  <c r="H473"/>
  <c r="H475"/>
  <c r="H477"/>
  <c r="H479"/>
  <c r="H481"/>
  <c r="H483"/>
  <c r="H485"/>
  <c r="H487"/>
  <c r="H489"/>
  <c r="H491"/>
  <c r="H493"/>
  <c r="H495"/>
  <c r="H497"/>
  <c r="H499"/>
  <c r="H501"/>
  <c r="H503"/>
  <c r="H505"/>
  <c r="H507"/>
  <c r="H509"/>
  <c r="H511"/>
  <c r="H513"/>
  <c r="H515"/>
  <c r="H517"/>
  <c r="H519"/>
  <c r="H521"/>
  <c r="H523"/>
  <c r="H525"/>
  <c r="H527"/>
  <c r="H529"/>
  <c r="H531"/>
  <c r="H533"/>
  <c r="H535"/>
  <c r="H537"/>
  <c r="H4"/>
  <c r="H6"/>
  <c r="H8"/>
  <c r="H10"/>
  <c r="H12"/>
  <c r="H14"/>
  <c r="H16"/>
  <c r="H18"/>
  <c r="H20"/>
  <c r="H22"/>
  <c r="H24"/>
  <c r="H26"/>
  <c r="H28"/>
  <c r="H30"/>
  <c r="H32"/>
  <c r="H34"/>
  <c r="H36"/>
  <c r="H38"/>
  <c r="H40"/>
  <c r="H42"/>
  <c r="H44"/>
  <c r="H46"/>
  <c r="H48"/>
  <c r="H50"/>
  <c r="H52"/>
  <c r="H54"/>
  <c r="H56"/>
  <c r="H58"/>
  <c r="H60"/>
  <c r="H62"/>
  <c r="H64"/>
  <c r="H66"/>
  <c r="H68"/>
  <c r="H70"/>
  <c r="H72"/>
  <c r="H74"/>
  <c r="H76"/>
  <c r="H78"/>
  <c r="H80"/>
  <c r="H82"/>
  <c r="H84"/>
  <c r="H86"/>
  <c r="H88"/>
  <c r="H90"/>
  <c r="H92"/>
  <c r="H94"/>
  <c r="H96"/>
  <c r="H98"/>
  <c r="H100"/>
  <c r="H102"/>
  <c r="H104"/>
  <c r="H106"/>
  <c r="H108"/>
  <c r="H110"/>
  <c r="H112"/>
  <c r="H114"/>
  <c r="H116"/>
  <c r="H118"/>
  <c r="H120"/>
  <c r="H122"/>
  <c r="H124"/>
  <c r="H126"/>
  <c r="H128"/>
  <c r="H130"/>
  <c r="H132"/>
  <c r="H134"/>
  <c r="H136"/>
  <c r="H138"/>
  <c r="H140"/>
  <c r="H142"/>
  <c r="H144"/>
  <c r="H146"/>
  <c r="H148"/>
  <c r="H150"/>
  <c r="H152"/>
  <c r="H154"/>
  <c r="H156"/>
  <c r="H158"/>
  <c r="H160"/>
  <c r="H162"/>
  <c r="H164"/>
  <c r="H166"/>
  <c r="H168"/>
  <c r="H170"/>
  <c r="H172"/>
  <c r="H174"/>
  <c r="H176"/>
  <c r="H178"/>
  <c r="H180"/>
  <c r="H182"/>
  <c r="H184"/>
  <c r="H186"/>
  <c r="H188"/>
  <c r="H190"/>
  <c r="H192"/>
  <c r="H194"/>
  <c r="H196"/>
  <c r="H198"/>
  <c r="H200"/>
  <c r="H202"/>
  <c r="H204"/>
  <c r="H206"/>
  <c r="H208"/>
  <c r="H210"/>
  <c r="H212"/>
  <c r="H214"/>
  <c r="H216"/>
  <c r="H218"/>
  <c r="H220"/>
  <c r="H222"/>
  <c r="H224"/>
  <c r="H226"/>
  <c r="H228"/>
  <c r="H230"/>
  <c r="H232"/>
  <c r="H234"/>
  <c r="H236"/>
  <c r="H238"/>
  <c r="H240"/>
  <c r="H242"/>
  <c r="I247"/>
  <c r="I249"/>
  <c r="I251"/>
  <c r="I253"/>
  <c r="I255"/>
  <c r="I257"/>
  <c r="I259"/>
  <c r="I261"/>
  <c r="I263"/>
  <c r="I265"/>
  <c r="I267"/>
  <c r="I269"/>
  <c r="I271"/>
  <c r="I273"/>
  <c r="I275"/>
  <c r="I277"/>
  <c r="I279"/>
  <c r="I281"/>
  <c r="I283"/>
  <c r="I285"/>
  <c r="I287"/>
  <c r="I289"/>
  <c r="I291"/>
  <c r="I293"/>
  <c r="I295"/>
  <c r="I297"/>
  <c r="I299"/>
  <c r="I301"/>
  <c r="I303"/>
  <c r="I305"/>
  <c r="I307"/>
  <c r="I309"/>
  <c r="I311"/>
  <c r="I313"/>
  <c r="I315"/>
  <c r="I317"/>
  <c r="I319"/>
  <c r="I321"/>
  <c r="I323"/>
  <c r="I325"/>
  <c r="I327"/>
  <c r="I329"/>
  <c r="I331"/>
  <c r="I333"/>
  <c r="I335"/>
  <c r="I337"/>
  <c r="I339"/>
  <c r="I341"/>
  <c r="I343"/>
  <c r="I345"/>
  <c r="I347"/>
  <c r="I349"/>
  <c r="I351"/>
  <c r="I353"/>
  <c r="I355"/>
  <c r="I357"/>
  <c r="I359"/>
  <c r="I361"/>
  <c r="I363"/>
  <c r="I365"/>
  <c r="I367"/>
  <c r="I369"/>
  <c r="I371"/>
  <c r="I373"/>
  <c r="I375"/>
  <c r="I377"/>
  <c r="I379"/>
  <c r="I381"/>
  <c r="I383"/>
  <c r="I385"/>
  <c r="I387"/>
  <c r="I389"/>
  <c r="I391"/>
  <c r="I393"/>
  <c r="I395"/>
  <c r="I397"/>
  <c r="I399"/>
  <c r="I401"/>
  <c r="I403"/>
  <c r="I405"/>
  <c r="I407"/>
  <c r="I409"/>
  <c r="I411"/>
  <c r="I413"/>
  <c r="I415"/>
  <c r="I417"/>
  <c r="I419"/>
  <c r="I421"/>
  <c r="I423"/>
  <c r="I425"/>
  <c r="I427"/>
  <c r="I429"/>
  <c r="I431"/>
  <c r="I433"/>
  <c r="I435"/>
  <c r="I437"/>
  <c r="I439"/>
  <c r="I441"/>
  <c r="I443"/>
  <c r="I445"/>
  <c r="I447"/>
  <c r="I449"/>
  <c r="I451"/>
  <c r="I453"/>
  <c r="I455"/>
  <c r="I457"/>
  <c r="I459"/>
  <c r="I461"/>
  <c r="I463"/>
  <c r="I465"/>
  <c r="I467"/>
  <c r="I469"/>
  <c r="I471"/>
  <c r="I473"/>
  <c r="I475"/>
  <c r="I477"/>
  <c r="I479"/>
  <c r="I481"/>
  <c r="I483"/>
  <c r="I485"/>
  <c r="I487"/>
  <c r="I489"/>
  <c r="I491"/>
  <c r="I493"/>
  <c r="I495"/>
  <c r="I497"/>
  <c r="I499"/>
  <c r="I501"/>
  <c r="I503"/>
  <c r="I505"/>
  <c r="I507"/>
  <c r="I509"/>
  <c r="I511"/>
  <c r="I513"/>
  <c r="I515"/>
  <c r="I517"/>
  <c r="I519"/>
  <c r="I521"/>
  <c r="I523"/>
  <c r="I525"/>
  <c r="I527"/>
  <c r="I529"/>
  <c r="I531"/>
  <c r="I533"/>
  <c r="I535"/>
  <c r="I537"/>
  <c r="I4"/>
  <c r="I6"/>
  <c r="I8"/>
  <c r="I10"/>
  <c r="I12"/>
  <c r="I14"/>
  <c r="I16"/>
  <c r="I18"/>
  <c r="I20"/>
  <c r="I22"/>
  <c r="I24"/>
  <c r="I26"/>
  <c r="I28"/>
  <c r="I30"/>
  <c r="I32"/>
  <c r="I34"/>
  <c r="I36"/>
  <c r="I38"/>
  <c r="I40"/>
  <c r="I42"/>
  <c r="I44"/>
  <c r="I46"/>
  <c r="I48"/>
  <c r="I50"/>
  <c r="I52"/>
  <c r="I54"/>
  <c r="I56"/>
  <c r="I58"/>
  <c r="I60"/>
  <c r="I62"/>
  <c r="I64"/>
  <c r="I66"/>
  <c r="I68"/>
  <c r="I70"/>
  <c r="I72"/>
  <c r="I74"/>
  <c r="I76"/>
  <c r="I78"/>
  <c r="I80"/>
  <c r="I82"/>
  <c r="I84"/>
  <c r="I86"/>
  <c r="I88"/>
  <c r="I90"/>
  <c r="I92"/>
  <c r="I94"/>
  <c r="I96"/>
  <c r="I98"/>
  <c r="I100"/>
  <c r="I102"/>
  <c r="I104"/>
  <c r="I106"/>
  <c r="I108"/>
  <c r="I110"/>
  <c r="I112"/>
  <c r="I114"/>
  <c r="I116"/>
  <c r="I118"/>
  <c r="I120"/>
  <c r="I122"/>
  <c r="I124"/>
  <c r="I126"/>
  <c r="I128"/>
  <c r="I130"/>
  <c r="I132"/>
  <c r="I134"/>
  <c r="I136"/>
  <c r="I138"/>
  <c r="I140"/>
  <c r="I142"/>
  <c r="I144"/>
  <c r="I146"/>
  <c r="I148"/>
  <c r="I150"/>
  <c r="I152"/>
  <c r="I154"/>
  <c r="I156"/>
  <c r="I158"/>
  <c r="I160"/>
  <c r="I162"/>
  <c r="I164"/>
  <c r="I166"/>
  <c r="I168"/>
  <c r="I170"/>
  <c r="I172"/>
  <c r="I174"/>
  <c r="I176"/>
  <c r="I178"/>
  <c r="I180"/>
  <c r="I182"/>
  <c r="I184"/>
  <c r="I186"/>
  <c r="I188"/>
  <c r="I190"/>
  <c r="I192"/>
  <c r="I194"/>
  <c r="I196"/>
  <c r="I198"/>
  <c r="I200"/>
  <c r="I202"/>
  <c r="I204"/>
  <c r="I206"/>
  <c r="I208"/>
  <c r="I210"/>
  <c r="I212"/>
  <c r="I214"/>
  <c r="I216"/>
  <c r="I218"/>
  <c r="I220"/>
  <c r="I222"/>
  <c r="I224"/>
  <c r="I226"/>
  <c r="I228"/>
  <c r="I230"/>
  <c r="I232"/>
  <c r="I234"/>
  <c r="I236"/>
  <c r="I238"/>
  <c r="I240"/>
  <c r="I242"/>
  <c r="J247"/>
  <c r="J249"/>
  <c r="J251"/>
  <c r="J253"/>
  <c r="J255"/>
  <c r="J257"/>
  <c r="J259"/>
  <c r="J261"/>
  <c r="J263"/>
  <c r="J265"/>
  <c r="J267"/>
  <c r="J269"/>
  <c r="J271"/>
  <c r="J273"/>
  <c r="J275"/>
  <c r="J277"/>
  <c r="J279"/>
  <c r="J281"/>
  <c r="J283"/>
  <c r="J285"/>
  <c r="J287"/>
  <c r="J289"/>
  <c r="J291"/>
  <c r="J293"/>
  <c r="J295"/>
  <c r="J297"/>
  <c r="J299"/>
  <c r="J301"/>
  <c r="J303"/>
  <c r="J305"/>
  <c r="J307"/>
  <c r="J309"/>
  <c r="J311"/>
  <c r="J313"/>
  <c r="J315"/>
  <c r="J317"/>
  <c r="J319"/>
  <c r="J321"/>
  <c r="J323"/>
  <c r="J325"/>
  <c r="J327"/>
  <c r="J329"/>
  <c r="J331"/>
  <c r="J333"/>
  <c r="J335"/>
  <c r="J337"/>
  <c r="J339"/>
  <c r="J341"/>
  <c r="J343"/>
  <c r="J345"/>
  <c r="J347"/>
  <c r="J349"/>
  <c r="J351"/>
  <c r="J353"/>
  <c r="J355"/>
  <c r="J357"/>
  <c r="J359"/>
  <c r="J361"/>
  <c r="J363"/>
  <c r="J365"/>
  <c r="J367"/>
  <c r="J369"/>
  <c r="J371"/>
  <c r="J373"/>
  <c r="J375"/>
  <c r="J377"/>
  <c r="J379"/>
  <c r="J381"/>
  <c r="J383"/>
  <c r="J385"/>
  <c r="J387"/>
  <c r="J389"/>
  <c r="J391"/>
  <c r="J393"/>
  <c r="J395"/>
  <c r="J397"/>
  <c r="J399"/>
  <c r="J401"/>
  <c r="J403"/>
  <c r="J405"/>
  <c r="J407"/>
  <c r="J409"/>
  <c r="J411"/>
  <c r="J413"/>
  <c r="J415"/>
  <c r="J417"/>
  <c r="J419"/>
  <c r="J421"/>
  <c r="J423"/>
  <c r="J425"/>
  <c r="J427"/>
  <c r="J429"/>
  <c r="J431"/>
  <c r="J433"/>
  <c r="J435"/>
  <c r="J437"/>
  <c r="J439"/>
  <c r="J441"/>
  <c r="J443"/>
  <c r="J445"/>
  <c r="J447"/>
  <c r="J449"/>
  <c r="J451"/>
  <c r="J453"/>
  <c r="J455"/>
  <c r="J457"/>
  <c r="J459"/>
  <c r="J461"/>
  <c r="J463"/>
  <c r="J465"/>
  <c r="J467"/>
  <c r="J469"/>
  <c r="J471"/>
  <c r="J473"/>
  <c r="J475"/>
  <c r="J477"/>
  <c r="J479"/>
  <c r="J481"/>
  <c r="J483"/>
  <c r="J485"/>
  <c r="J487"/>
  <c r="J489"/>
  <c r="J491"/>
  <c r="J493"/>
  <c r="J495"/>
  <c r="J497"/>
  <c r="J499"/>
  <c r="J501"/>
  <c r="J503"/>
  <c r="J505"/>
  <c r="J507"/>
  <c r="J509"/>
  <c r="J511"/>
  <c r="J513"/>
  <c r="J515"/>
  <c r="J517"/>
  <c r="J519"/>
  <c r="J521"/>
  <c r="J523"/>
  <c r="J525"/>
  <c r="J527"/>
  <c r="J529"/>
  <c r="J531"/>
  <c r="J533"/>
  <c r="J535"/>
  <c r="J537"/>
  <c r="J4"/>
  <c r="J6"/>
  <c r="J8"/>
  <c r="J10"/>
  <c r="J12"/>
  <c r="J14"/>
  <c r="J16"/>
  <c r="J18"/>
  <c r="J20"/>
  <c r="J22"/>
  <c r="J24"/>
  <c r="J26"/>
  <c r="J28"/>
  <c r="J30"/>
  <c r="J32"/>
  <c r="J34"/>
  <c r="J36"/>
  <c r="J38"/>
  <c r="J40"/>
  <c r="J42"/>
  <c r="J44"/>
  <c r="J46"/>
  <c r="J48"/>
  <c r="J50"/>
  <c r="J52"/>
  <c r="J54"/>
  <c r="J56"/>
  <c r="J58"/>
  <c r="J60"/>
  <c r="J62"/>
  <c r="J64"/>
  <c r="J66"/>
  <c r="J68"/>
  <c r="J70"/>
  <c r="J72"/>
  <c r="J74"/>
  <c r="J76"/>
  <c r="J78"/>
  <c r="J80"/>
  <c r="J82"/>
  <c r="J84"/>
  <c r="J86"/>
  <c r="J88"/>
  <c r="J90"/>
  <c r="J92"/>
  <c r="J94"/>
  <c r="J96"/>
  <c r="J98"/>
  <c r="J100"/>
  <c r="J102"/>
  <c r="J104"/>
  <c r="J106"/>
  <c r="J108"/>
  <c r="J110"/>
  <c r="J112"/>
  <c r="J114"/>
  <c r="J116"/>
  <c r="J118"/>
  <c r="J120"/>
  <c r="J122"/>
  <c r="J124"/>
  <c r="J126"/>
  <c r="J128"/>
  <c r="J130"/>
  <c r="J132"/>
  <c r="J134"/>
  <c r="J136"/>
  <c r="J138"/>
  <c r="J140"/>
  <c r="J142"/>
  <c r="J144"/>
  <c r="J146"/>
  <c r="J148"/>
  <c r="J150"/>
  <c r="J152"/>
  <c r="J154"/>
  <c r="J156"/>
  <c r="J158"/>
  <c r="J160"/>
  <c r="J162"/>
  <c r="J164"/>
  <c r="J166"/>
  <c r="J168"/>
  <c r="J170"/>
  <c r="J172"/>
  <c r="J174"/>
  <c r="J176"/>
  <c r="J178"/>
  <c r="J180"/>
  <c r="J182"/>
  <c r="J184"/>
  <c r="J186"/>
  <c r="J188"/>
  <c r="J190"/>
  <c r="J192"/>
  <c r="J194"/>
  <c r="J196"/>
  <c r="J198"/>
  <c r="J200"/>
  <c r="J202"/>
  <c r="J204"/>
  <c r="J206"/>
  <c r="J208"/>
  <c r="J210"/>
  <c r="J212"/>
  <c r="J214"/>
  <c r="J216"/>
  <c r="J218"/>
  <c r="J220"/>
  <c r="J222"/>
  <c r="J224"/>
  <c r="J226"/>
  <c r="J228"/>
  <c r="J230"/>
  <c r="J232"/>
  <c r="J234"/>
  <c r="J236"/>
  <c r="J238"/>
  <c r="J240"/>
  <c r="J242"/>
  <c r="K247"/>
  <c r="K249"/>
  <c r="K251"/>
  <c r="K253"/>
  <c r="K255"/>
  <c r="K257"/>
  <c r="K259"/>
  <c r="K261"/>
  <c r="K263"/>
  <c r="K265"/>
  <c r="K267"/>
  <c r="K269"/>
  <c r="K271"/>
  <c r="K273"/>
  <c r="K275"/>
  <c r="K277"/>
  <c r="K279"/>
  <c r="K281"/>
  <c r="K283"/>
  <c r="K285"/>
  <c r="K287"/>
  <c r="K289"/>
  <c r="K291"/>
  <c r="K293"/>
  <c r="K295"/>
  <c r="K297"/>
  <c r="K299"/>
  <c r="K301"/>
  <c r="K303"/>
  <c r="K305"/>
  <c r="K307"/>
  <c r="K309"/>
  <c r="K311"/>
  <c r="K313"/>
  <c r="K315"/>
  <c r="K317"/>
  <c r="K319"/>
  <c r="K321"/>
  <c r="K323"/>
  <c r="K325"/>
  <c r="K327"/>
  <c r="K329"/>
  <c r="K331"/>
  <c r="K333"/>
  <c r="K335"/>
  <c r="K337"/>
  <c r="K339"/>
  <c r="K341"/>
  <c r="K343"/>
  <c r="K345"/>
  <c r="K347"/>
  <c r="K349"/>
  <c r="K351"/>
  <c r="K353"/>
  <c r="K355"/>
  <c r="K357"/>
  <c r="K359"/>
  <c r="K361"/>
  <c r="K363"/>
  <c r="K365"/>
  <c r="K367"/>
  <c r="K369"/>
  <c r="K371"/>
  <c r="K373"/>
  <c r="K375"/>
  <c r="K377"/>
  <c r="K379"/>
  <c r="K381"/>
  <c r="K383"/>
  <c r="K385"/>
  <c r="K387"/>
  <c r="K389"/>
  <c r="K391"/>
  <c r="K393"/>
  <c r="K395"/>
  <c r="K397"/>
  <c r="K399"/>
  <c r="K401"/>
  <c r="K403"/>
  <c r="K405"/>
  <c r="K407"/>
  <c r="K409"/>
  <c r="K411"/>
  <c r="K413"/>
  <c r="K415"/>
  <c r="K417"/>
  <c r="K419"/>
  <c r="K421"/>
  <c r="K423"/>
  <c r="K425"/>
  <c r="K427"/>
  <c r="K429"/>
  <c r="K431"/>
  <c r="K433"/>
  <c r="K435"/>
  <c r="K437"/>
  <c r="K439"/>
  <c r="K441"/>
  <c r="K443"/>
  <c r="K445"/>
  <c r="K447"/>
  <c r="K449"/>
  <c r="K451"/>
  <c r="K453"/>
  <c r="K455"/>
  <c r="K457"/>
  <c r="K459"/>
  <c r="K461"/>
  <c r="K463"/>
  <c r="K465"/>
  <c r="K467"/>
  <c r="K469"/>
  <c r="K471"/>
  <c r="K473"/>
  <c r="K475"/>
  <c r="K477"/>
  <c r="K479"/>
  <c r="K481"/>
  <c r="K483"/>
  <c r="K485"/>
  <c r="K487"/>
  <c r="K489"/>
  <c r="K491"/>
  <c r="K493"/>
  <c r="K495"/>
  <c r="K497"/>
  <c r="K499"/>
  <c r="K501"/>
  <c r="K503"/>
  <c r="K505"/>
  <c r="K507"/>
  <c r="K509"/>
  <c r="K511"/>
  <c r="K513"/>
  <c r="K515"/>
  <c r="K517"/>
  <c r="K519"/>
  <c r="K521"/>
  <c r="K523"/>
  <c r="K525"/>
  <c r="K527"/>
  <c r="K529"/>
  <c r="K531"/>
  <c r="K533"/>
  <c r="K535"/>
  <c r="K537"/>
  <c r="K4"/>
  <c r="K6"/>
  <c r="K8"/>
  <c r="K10"/>
  <c r="K12"/>
  <c r="K14"/>
  <c r="K16"/>
  <c r="K18"/>
  <c r="K20"/>
  <c r="K22"/>
  <c r="K24"/>
  <c r="K26"/>
  <c r="K28"/>
  <c r="K30"/>
  <c r="K32"/>
  <c r="K34"/>
  <c r="K36"/>
  <c r="K38"/>
  <c r="K40"/>
  <c r="K42"/>
  <c r="K44"/>
  <c r="K46"/>
  <c r="K48"/>
  <c r="K50"/>
  <c r="K52"/>
  <c r="K54"/>
  <c r="K56"/>
  <c r="K58"/>
  <c r="K60"/>
  <c r="K62"/>
  <c r="K64"/>
  <c r="K66"/>
  <c r="K68"/>
  <c r="K70"/>
  <c r="K72"/>
  <c r="K74"/>
  <c r="K76"/>
  <c r="K78"/>
  <c r="K80"/>
  <c r="K82"/>
  <c r="K84"/>
  <c r="K86"/>
  <c r="K88"/>
  <c r="K90"/>
  <c r="K92"/>
  <c r="K94"/>
  <c r="K96"/>
  <c r="K98"/>
  <c r="K100"/>
  <c r="K102"/>
  <c r="K104"/>
  <c r="K106"/>
  <c r="K108"/>
  <c r="K110"/>
  <c r="K112"/>
  <c r="K114"/>
  <c r="K116"/>
  <c r="K118"/>
  <c r="K120"/>
  <c r="K122"/>
  <c r="K124"/>
  <c r="K126"/>
  <c r="K128"/>
  <c r="K130"/>
  <c r="K132"/>
  <c r="K134"/>
  <c r="K136"/>
  <c r="K138"/>
  <c r="K140"/>
  <c r="K142"/>
  <c r="K144"/>
  <c r="K146"/>
  <c r="K148"/>
  <c r="K150"/>
  <c r="K152"/>
  <c r="K154"/>
  <c r="K156"/>
  <c r="K158"/>
  <c r="K160"/>
  <c r="K162"/>
  <c r="K164"/>
  <c r="K166"/>
  <c r="K168"/>
  <c r="K170"/>
  <c r="K172"/>
  <c r="K174"/>
  <c r="K176"/>
  <c r="K178"/>
  <c r="K180"/>
  <c r="K182"/>
  <c r="K184"/>
  <c r="K186"/>
  <c r="K188"/>
  <c r="K190"/>
  <c r="K192"/>
  <c r="K194"/>
  <c r="K196"/>
  <c r="K198"/>
  <c r="K200"/>
  <c r="K202"/>
  <c r="K204"/>
  <c r="K206"/>
  <c r="K208"/>
  <c r="K210"/>
  <c r="K212"/>
  <c r="K214"/>
  <c r="K216"/>
  <c r="K218"/>
  <c r="K220"/>
  <c r="K222"/>
  <c r="K224"/>
  <c r="K226"/>
  <c r="K228"/>
  <c r="K230"/>
  <c r="K232"/>
  <c r="K234"/>
  <c r="K236"/>
  <c r="K238"/>
  <c r="K240"/>
  <c r="K242"/>
  <c r="L247"/>
  <c r="L249"/>
  <c r="L251"/>
  <c r="L253"/>
  <c r="L255"/>
  <c r="L257"/>
  <c r="L259"/>
  <c r="L261"/>
  <c r="L263"/>
  <c r="L265"/>
  <c r="L267"/>
  <c r="L269"/>
  <c r="L271"/>
  <c r="L273"/>
  <c r="L275"/>
  <c r="L277"/>
  <c r="L279"/>
  <c r="L281"/>
  <c r="L283"/>
  <c r="L285"/>
  <c r="L287"/>
  <c r="L289"/>
  <c r="L291"/>
  <c r="L293"/>
  <c r="L295"/>
  <c r="L297"/>
  <c r="L299"/>
  <c r="L301"/>
  <c r="L303"/>
  <c r="L305"/>
  <c r="L307"/>
  <c r="L309"/>
  <c r="L311"/>
  <c r="L313"/>
  <c r="L315"/>
  <c r="L317"/>
  <c r="L319"/>
  <c r="L321"/>
  <c r="L323"/>
  <c r="L325"/>
  <c r="L327"/>
  <c r="L329"/>
  <c r="L331"/>
  <c r="L333"/>
  <c r="L335"/>
  <c r="L337"/>
  <c r="L339"/>
  <c r="L341"/>
  <c r="L343"/>
  <c r="L345"/>
  <c r="L347"/>
  <c r="L349"/>
  <c r="L351"/>
  <c r="L353"/>
  <c r="L355"/>
  <c r="L357"/>
  <c r="L359"/>
  <c r="L361"/>
  <c r="L363"/>
  <c r="L365"/>
  <c r="L367"/>
  <c r="L369"/>
  <c r="L371"/>
  <c r="L373"/>
  <c r="L375"/>
  <c r="L377"/>
  <c r="L379"/>
  <c r="L381"/>
  <c r="L383"/>
  <c r="L385"/>
  <c r="L387"/>
  <c r="L389"/>
  <c r="L391"/>
  <c r="L393"/>
  <c r="L395"/>
  <c r="L397"/>
  <c r="L399"/>
  <c r="L401"/>
  <c r="L403"/>
  <c r="L405"/>
  <c r="L407"/>
  <c r="L409"/>
  <c r="L411"/>
  <c r="L413"/>
  <c r="L415"/>
  <c r="L417"/>
  <c r="L419"/>
  <c r="L421"/>
  <c r="L423"/>
  <c r="L425"/>
  <c r="L427"/>
  <c r="L429"/>
  <c r="L431"/>
  <c r="L433"/>
  <c r="L435"/>
  <c r="L437"/>
  <c r="L439"/>
  <c r="L441"/>
  <c r="L443"/>
  <c r="L445"/>
  <c r="L447"/>
  <c r="L449"/>
  <c r="L451"/>
  <c r="L453"/>
  <c r="L455"/>
  <c r="L457"/>
  <c r="L459"/>
  <c r="L461"/>
  <c r="L463"/>
  <c r="L465"/>
  <c r="L467"/>
  <c r="L469"/>
  <c r="L471"/>
  <c r="L473"/>
  <c r="L475"/>
  <c r="L477"/>
  <c r="L479"/>
  <c r="L481"/>
  <c r="L483"/>
  <c r="L485"/>
  <c r="L487"/>
  <c r="L489"/>
  <c r="L491"/>
  <c r="L493"/>
  <c r="L495"/>
  <c r="L497"/>
  <c r="L499"/>
  <c r="L501"/>
  <c r="L503"/>
  <c r="L505"/>
  <c r="L507"/>
  <c r="L509"/>
  <c r="L511"/>
  <c r="L513"/>
  <c r="L515"/>
  <c r="L517"/>
  <c r="L519"/>
  <c r="L521"/>
  <c r="L523"/>
  <c r="L525"/>
  <c r="L527"/>
  <c r="L529"/>
  <c r="L531"/>
  <c r="L533"/>
  <c r="L535"/>
  <c r="L537"/>
  <c r="L4"/>
  <c r="L6"/>
  <c r="L8"/>
  <c r="L10"/>
  <c r="L12"/>
  <c r="L14"/>
  <c r="L16"/>
  <c r="L18"/>
  <c r="L20"/>
  <c r="L22"/>
  <c r="L24"/>
  <c r="L26"/>
  <c r="L28"/>
  <c r="L30"/>
  <c r="L32"/>
  <c r="L34"/>
  <c r="L36"/>
  <c r="L38"/>
  <c r="L40"/>
  <c r="L42"/>
  <c r="L44"/>
  <c r="L46"/>
  <c r="L48"/>
  <c r="L50"/>
  <c r="L52"/>
  <c r="L54"/>
  <c r="L56"/>
  <c r="L58"/>
  <c r="L60"/>
  <c r="L62"/>
  <c r="L64"/>
  <c r="L66"/>
  <c r="L68"/>
  <c r="L70"/>
  <c r="L72"/>
  <c r="L74"/>
  <c r="L76"/>
  <c r="L78"/>
  <c r="L80"/>
  <c r="L82"/>
  <c r="L84"/>
  <c r="L86"/>
  <c r="L88"/>
  <c r="L90"/>
  <c r="L92"/>
  <c r="L94"/>
  <c r="L96"/>
  <c r="L98"/>
  <c r="L100"/>
  <c r="L102"/>
  <c r="L104"/>
  <c r="L106"/>
  <c r="L108"/>
  <c r="L110"/>
  <c r="L112"/>
  <c r="L114"/>
  <c r="L116"/>
  <c r="L118"/>
  <c r="L120"/>
  <c r="L122"/>
  <c r="L124"/>
  <c r="L126"/>
  <c r="L128"/>
  <c r="L130"/>
  <c r="L132"/>
  <c r="L134"/>
  <c r="L136"/>
  <c r="L138"/>
  <c r="L140"/>
  <c r="L142"/>
  <c r="L144"/>
  <c r="L146"/>
  <c r="L148"/>
  <c r="L150"/>
  <c r="L152"/>
  <c r="L154"/>
  <c r="L156"/>
  <c r="L158"/>
  <c r="L160"/>
  <c r="L162"/>
  <c r="L164"/>
  <c r="L166"/>
  <c r="L168"/>
  <c r="L170"/>
  <c r="L172"/>
  <c r="L174"/>
  <c r="L176"/>
  <c r="L178"/>
  <c r="L180"/>
  <c r="L182"/>
  <c r="L184"/>
  <c r="L186"/>
  <c r="L188"/>
  <c r="L190"/>
  <c r="L192"/>
  <c r="L194"/>
  <c r="L196"/>
  <c r="L198"/>
  <c r="L200"/>
  <c r="L202"/>
  <c r="L204"/>
  <c r="L206"/>
  <c r="L208"/>
  <c r="L210"/>
  <c r="L212"/>
  <c r="L214"/>
  <c r="L216"/>
  <c r="L218"/>
  <c r="L220"/>
  <c r="L222"/>
  <c r="L224"/>
  <c r="L226"/>
  <c r="L228"/>
  <c r="L230"/>
  <c r="L232"/>
  <c r="L234"/>
  <c r="L236"/>
  <c r="L238"/>
  <c r="L240"/>
  <c r="L242"/>
  <c r="M247"/>
  <c r="M249"/>
  <c r="M251"/>
  <c r="M253"/>
  <c r="M255"/>
  <c r="M257"/>
  <c r="M259"/>
  <c r="M261"/>
  <c r="M263"/>
  <c r="M265"/>
  <c r="M267"/>
  <c r="M269"/>
  <c r="M271"/>
  <c r="M273"/>
  <c r="M275"/>
  <c r="M277"/>
  <c r="M279"/>
  <c r="M281"/>
  <c r="M283"/>
  <c r="M285"/>
  <c r="M287"/>
  <c r="M289"/>
  <c r="M291"/>
  <c r="M293"/>
  <c r="M295"/>
  <c r="M297"/>
  <c r="M299"/>
  <c r="M301"/>
  <c r="M303"/>
  <c r="M305"/>
  <c r="M307"/>
  <c r="M309"/>
  <c r="M311"/>
  <c r="M313"/>
  <c r="M315"/>
  <c r="M317"/>
  <c r="M319"/>
  <c r="M321"/>
  <c r="M323"/>
  <c r="M325"/>
  <c r="M327"/>
  <c r="M329"/>
  <c r="M331"/>
  <c r="M333"/>
  <c r="M335"/>
  <c r="M337"/>
  <c r="M339"/>
  <c r="M341"/>
  <c r="M343"/>
  <c r="M345"/>
  <c r="M347"/>
  <c r="M349"/>
  <c r="M351"/>
  <c r="M353"/>
  <c r="M355"/>
  <c r="M357"/>
  <c r="M359"/>
  <c r="M361"/>
  <c r="M363"/>
  <c r="M365"/>
  <c r="M367"/>
  <c r="M369"/>
  <c r="M371"/>
  <c r="M373"/>
  <c r="M375"/>
  <c r="M377"/>
  <c r="M379"/>
  <c r="M381"/>
  <c r="M383"/>
  <c r="M385"/>
  <c r="M387"/>
  <c r="M389"/>
  <c r="M391"/>
  <c r="M393"/>
  <c r="M395"/>
  <c r="M397"/>
  <c r="M399"/>
  <c r="M401"/>
  <c r="M403"/>
  <c r="M405"/>
  <c r="M407"/>
  <c r="M409"/>
  <c r="M411"/>
  <c r="M413"/>
  <c r="M415"/>
  <c r="M417"/>
  <c r="M419"/>
  <c r="M421"/>
  <c r="M423"/>
  <c r="M425"/>
  <c r="M427"/>
  <c r="M429"/>
  <c r="M431"/>
  <c r="M433"/>
  <c r="M435"/>
  <c r="M437"/>
  <c r="M439"/>
  <c r="M441"/>
  <c r="M443"/>
  <c r="M445"/>
  <c r="M447"/>
  <c r="M449"/>
  <c r="M451"/>
  <c r="M453"/>
  <c r="M455"/>
  <c r="M457"/>
  <c r="M459"/>
  <c r="M461"/>
  <c r="M463"/>
  <c r="M465"/>
  <c r="M467"/>
  <c r="M469"/>
  <c r="M471"/>
  <c r="M473"/>
  <c r="M475"/>
  <c r="M477"/>
  <c r="M479"/>
  <c r="M481"/>
  <c r="M483"/>
  <c r="M485"/>
  <c r="M487"/>
  <c r="M489"/>
  <c r="M491"/>
  <c r="M493"/>
  <c r="M495"/>
  <c r="M497"/>
  <c r="M499"/>
  <c r="M501"/>
  <c r="M503"/>
  <c r="M505"/>
  <c r="M507"/>
  <c r="M509"/>
  <c r="M511"/>
  <c r="M513"/>
  <c r="M515"/>
  <c r="M517"/>
  <c r="M519"/>
  <c r="M521"/>
  <c r="M523"/>
  <c r="M525"/>
  <c r="M527"/>
  <c r="M529"/>
  <c r="M531"/>
  <c r="M533"/>
  <c r="M535"/>
  <c r="M537"/>
  <c r="M4"/>
  <c r="M6"/>
  <c r="M8"/>
  <c r="M10"/>
  <c r="M12"/>
  <c r="M14"/>
  <c r="M16"/>
  <c r="M18"/>
  <c r="M20"/>
  <c r="M22"/>
  <c r="M24"/>
  <c r="M26"/>
  <c r="M28"/>
  <c r="M30"/>
  <c r="M32"/>
  <c r="M34"/>
  <c r="M36"/>
  <c r="M38"/>
  <c r="M40"/>
  <c r="M42"/>
  <c r="M44"/>
  <c r="M46"/>
  <c r="M48"/>
  <c r="M50"/>
  <c r="M52"/>
  <c r="M54"/>
  <c r="M56"/>
  <c r="M58"/>
  <c r="M60"/>
  <c r="M62"/>
  <c r="M64"/>
  <c r="M66"/>
  <c r="M68"/>
  <c r="M70"/>
  <c r="M72"/>
  <c r="M74"/>
  <c r="M76"/>
  <c r="M78"/>
  <c r="M80"/>
  <c r="M82"/>
  <c r="M84"/>
  <c r="M86"/>
  <c r="M88"/>
  <c r="M90"/>
  <c r="M92"/>
  <c r="M94"/>
  <c r="M96"/>
  <c r="M98"/>
  <c r="M100"/>
  <c r="M102"/>
  <c r="M104"/>
  <c r="M106"/>
  <c r="M108"/>
  <c r="M110"/>
  <c r="M112"/>
  <c r="M114"/>
  <c r="M116"/>
  <c r="M118"/>
  <c r="M120"/>
  <c r="M122"/>
  <c r="M124"/>
  <c r="M126"/>
  <c r="M128"/>
  <c r="M130"/>
  <c r="M132"/>
  <c r="M134"/>
  <c r="M136"/>
  <c r="M138"/>
  <c r="M140"/>
  <c r="M142"/>
  <c r="M144"/>
  <c r="M146"/>
  <c r="M148"/>
  <c r="M150"/>
  <c r="M152"/>
  <c r="M154"/>
  <c r="M156"/>
  <c r="M158"/>
  <c r="M160"/>
  <c r="M162"/>
  <c r="M164"/>
  <c r="M166"/>
  <c r="M168"/>
  <c r="M170"/>
  <c r="M172"/>
  <c r="M174"/>
  <c r="M176"/>
  <c r="M178"/>
  <c r="M180"/>
  <c r="M182"/>
  <c r="M184"/>
  <c r="M186"/>
  <c r="M188"/>
  <c r="M190"/>
  <c r="M192"/>
  <c r="M194"/>
  <c r="M196"/>
  <c r="M198"/>
  <c r="M200"/>
  <c r="M202"/>
  <c r="M204"/>
  <c r="M206"/>
  <c r="M208"/>
  <c r="M210"/>
  <c r="M212"/>
  <c r="M214"/>
  <c r="M216"/>
  <c r="M218"/>
  <c r="M220"/>
  <c r="M222"/>
  <c r="M224"/>
  <c r="M226"/>
  <c r="M228"/>
  <c r="M230"/>
  <c r="M232"/>
  <c r="M234"/>
  <c r="M236"/>
  <c r="M238"/>
  <c r="M240"/>
  <c r="M242"/>
  <c r="N247"/>
  <c r="N249"/>
  <c r="N251"/>
  <c r="N253"/>
  <c r="N255"/>
  <c r="N257"/>
  <c r="N259"/>
  <c r="N261"/>
  <c r="N263"/>
  <c r="N265"/>
  <c r="N267"/>
  <c r="N269"/>
  <c r="N271"/>
  <c r="N273"/>
  <c r="N275"/>
  <c r="N277"/>
  <c r="N279"/>
  <c r="N281"/>
  <c r="N283"/>
  <c r="N285"/>
  <c r="N287"/>
  <c r="N289"/>
  <c r="N291"/>
  <c r="N293"/>
  <c r="N295"/>
  <c r="N297"/>
  <c r="N299"/>
  <c r="N301"/>
  <c r="N303"/>
  <c r="N305"/>
  <c r="N307"/>
  <c r="N309"/>
  <c r="N311"/>
  <c r="N313"/>
  <c r="N315"/>
  <c r="N317"/>
  <c r="N319"/>
  <c r="N321"/>
  <c r="N323"/>
  <c r="N325"/>
  <c r="N327"/>
  <c r="N329"/>
  <c r="N331"/>
  <c r="N333"/>
  <c r="N335"/>
  <c r="N337"/>
  <c r="N339"/>
  <c r="N341"/>
  <c r="N343"/>
  <c r="N345"/>
  <c r="N347"/>
  <c r="N349"/>
  <c r="N351"/>
  <c r="N353"/>
  <c r="N355"/>
  <c r="N357"/>
  <c r="N359"/>
  <c r="N361"/>
  <c r="N363"/>
  <c r="N365"/>
  <c r="N367"/>
  <c r="N369"/>
  <c r="N371"/>
  <c r="N373"/>
  <c r="N375"/>
  <c r="N377"/>
  <c r="N379"/>
  <c r="N381"/>
  <c r="N383"/>
  <c r="N385"/>
  <c r="N387"/>
  <c r="N389"/>
  <c r="N391"/>
  <c r="N393"/>
  <c r="N395"/>
  <c r="N397"/>
  <c r="N399"/>
  <c r="N401"/>
  <c r="N403"/>
  <c r="N405"/>
  <c r="N407"/>
  <c r="N409"/>
  <c r="N411"/>
  <c r="N413"/>
  <c r="N415"/>
  <c r="N417"/>
  <c r="N419"/>
  <c r="N421"/>
  <c r="N423"/>
  <c r="N425"/>
  <c r="N427"/>
  <c r="N429"/>
  <c r="N431"/>
  <c r="N433"/>
  <c r="N435"/>
  <c r="N437"/>
  <c r="N439"/>
  <c r="N441"/>
  <c r="N443"/>
  <c r="N445"/>
  <c r="N447"/>
  <c r="N449"/>
  <c r="N451"/>
  <c r="N453"/>
  <c r="N455"/>
  <c r="N457"/>
  <c r="N459"/>
  <c r="N461"/>
  <c r="N463"/>
  <c r="N465"/>
  <c r="N467"/>
  <c r="N469"/>
  <c r="N471"/>
  <c r="N473"/>
  <c r="N475"/>
  <c r="N477"/>
  <c r="N479"/>
  <c r="N481"/>
  <c r="N483"/>
  <c r="N485"/>
  <c r="N487"/>
  <c r="N489"/>
  <c r="N491"/>
  <c r="N493"/>
  <c r="N495"/>
  <c r="N497"/>
  <c r="N499"/>
  <c r="N501"/>
  <c r="N503"/>
  <c r="N505"/>
  <c r="N507"/>
  <c r="N509"/>
  <c r="N511"/>
  <c r="N513"/>
  <c r="N515"/>
  <c r="N517"/>
  <c r="N519"/>
  <c r="N521"/>
  <c r="N523"/>
  <c r="N525"/>
  <c r="N527"/>
  <c r="N529"/>
  <c r="N531"/>
  <c r="N533"/>
  <c r="N535"/>
  <c r="N537"/>
  <c r="N4"/>
  <c r="N6"/>
  <c r="N8"/>
  <c r="N10"/>
  <c r="N12"/>
  <c r="N14"/>
  <c r="N16"/>
  <c r="N18"/>
  <c r="N20"/>
  <c r="N22"/>
  <c r="N24"/>
  <c r="N26"/>
  <c r="N28"/>
  <c r="N30"/>
  <c r="N32"/>
  <c r="N34"/>
  <c r="N36"/>
  <c r="N38"/>
  <c r="N40"/>
  <c r="N42"/>
  <c r="N44"/>
  <c r="N46"/>
  <c r="N48"/>
  <c r="N50"/>
  <c r="N52"/>
  <c r="N54"/>
  <c r="N56"/>
  <c r="N58"/>
  <c r="N60"/>
  <c r="N62"/>
  <c r="N64"/>
  <c r="N66"/>
  <c r="N68"/>
  <c r="N70"/>
  <c r="N72"/>
  <c r="N74"/>
  <c r="N76"/>
  <c r="N78"/>
  <c r="N80"/>
  <c r="N82"/>
  <c r="N84"/>
  <c r="N86"/>
  <c r="N88"/>
  <c r="N90"/>
  <c r="N92"/>
  <c r="N94"/>
  <c r="N96"/>
  <c r="N98"/>
  <c r="N100"/>
  <c r="N102"/>
  <c r="N104"/>
  <c r="N106"/>
  <c r="N108"/>
  <c r="N110"/>
  <c r="N112"/>
  <c r="N114"/>
  <c r="N116"/>
  <c r="N118"/>
  <c r="N120"/>
  <c r="N122"/>
  <c r="N124"/>
  <c r="N126"/>
  <c r="N128"/>
  <c r="N130"/>
  <c r="N132"/>
  <c r="N134"/>
  <c r="N136"/>
  <c r="N138"/>
  <c r="N140"/>
  <c r="N142"/>
  <c r="N144"/>
  <c r="N146"/>
  <c r="N148"/>
  <c r="N150"/>
  <c r="N152"/>
  <c r="N154"/>
  <c r="N156"/>
  <c r="N158"/>
  <c r="N160"/>
  <c r="N162"/>
  <c r="N164"/>
  <c r="N166"/>
  <c r="N168"/>
  <c r="N170"/>
  <c r="N172"/>
  <c r="N174"/>
  <c r="N176"/>
  <c r="N178"/>
  <c r="N180"/>
  <c r="N182"/>
  <c r="N184"/>
  <c r="N186"/>
  <c r="N188"/>
  <c r="N190"/>
  <c r="N192"/>
  <c r="N194"/>
  <c r="N196"/>
  <c r="N198"/>
  <c r="N200"/>
  <c r="N202"/>
  <c r="N204"/>
  <c r="N206"/>
  <c r="N208"/>
  <c r="N210"/>
  <c r="N212"/>
  <c r="N214"/>
  <c r="N216"/>
  <c r="N218"/>
  <c r="N220"/>
  <c r="N222"/>
  <c r="N224"/>
  <c r="N226"/>
  <c r="N228"/>
  <c r="N230"/>
  <c r="N232"/>
  <c r="N234"/>
  <c r="N236"/>
  <c r="N238"/>
  <c r="N240"/>
  <c r="N242"/>
  <c r="O247"/>
  <c r="O249"/>
  <c r="O251"/>
  <c r="O253"/>
  <c r="O255"/>
  <c r="O257"/>
  <c r="O259"/>
  <c r="O261"/>
  <c r="O263"/>
  <c r="O265"/>
  <c r="O267"/>
  <c r="O269"/>
  <c r="O271"/>
  <c r="O273"/>
  <c r="O275"/>
  <c r="O277"/>
  <c r="O279"/>
  <c r="O281"/>
  <c r="O283"/>
  <c r="O285"/>
  <c r="O287"/>
  <c r="O289"/>
  <c r="O291"/>
  <c r="O293"/>
  <c r="O295"/>
  <c r="O297"/>
  <c r="O299"/>
  <c r="O301"/>
  <c r="O303"/>
  <c r="O305"/>
  <c r="O307"/>
  <c r="O309"/>
  <c r="O311"/>
  <c r="O313"/>
  <c r="O315"/>
  <c r="O317"/>
  <c r="O319"/>
  <c r="O321"/>
  <c r="O323"/>
  <c r="O325"/>
  <c r="O327"/>
  <c r="O329"/>
  <c r="O331"/>
  <c r="O333"/>
  <c r="O335"/>
  <c r="O337"/>
  <c r="O339"/>
  <c r="O341"/>
  <c r="O343"/>
  <c r="O345"/>
  <c r="O347"/>
  <c r="O349"/>
  <c r="O351"/>
  <c r="O353"/>
  <c r="O355"/>
  <c r="O357"/>
  <c r="O359"/>
  <c r="O361"/>
  <c r="O363"/>
  <c r="O365"/>
  <c r="O367"/>
  <c r="O369"/>
  <c r="O371"/>
  <c r="O373"/>
  <c r="O375"/>
  <c r="O377"/>
  <c r="O379"/>
  <c r="O381"/>
  <c r="O383"/>
  <c r="O385"/>
  <c r="O387"/>
  <c r="O389"/>
  <c r="O391"/>
  <c r="O393"/>
  <c r="O395"/>
  <c r="O397"/>
  <c r="O399"/>
  <c r="O401"/>
  <c r="O403"/>
  <c r="O405"/>
  <c r="O407"/>
  <c r="O409"/>
  <c r="O411"/>
  <c r="O413"/>
  <c r="O415"/>
  <c r="O417"/>
  <c r="O419"/>
  <c r="O421"/>
  <c r="O423"/>
  <c r="O425"/>
  <c r="O427"/>
  <c r="O429"/>
  <c r="O431"/>
  <c r="O433"/>
  <c r="O435"/>
  <c r="O437"/>
  <c r="O439"/>
  <c r="O441"/>
  <c r="O443"/>
  <c r="O445"/>
  <c r="O447"/>
  <c r="O449"/>
  <c r="O451"/>
  <c r="O453"/>
  <c r="O455"/>
  <c r="O457"/>
  <c r="O459"/>
  <c r="O461"/>
  <c r="O463"/>
  <c r="O465"/>
  <c r="O467"/>
  <c r="O469"/>
  <c r="O471"/>
  <c r="O473"/>
  <c r="O475"/>
  <c r="O477"/>
  <c r="O479"/>
  <c r="O481"/>
  <c r="O483"/>
  <c r="O485"/>
  <c r="O487"/>
  <c r="O489"/>
  <c r="O491"/>
  <c r="O493"/>
  <c r="O495"/>
  <c r="O497"/>
  <c r="O499"/>
  <c r="O501"/>
  <c r="O503"/>
  <c r="O505"/>
  <c r="O507"/>
  <c r="O509"/>
  <c r="O511"/>
  <c r="O513"/>
  <c r="O515"/>
  <c r="O517"/>
  <c r="O519"/>
  <c r="O521"/>
  <c r="O523"/>
  <c r="O525"/>
  <c r="O527"/>
  <c r="O529"/>
  <c r="O531"/>
  <c r="O533"/>
  <c r="O535"/>
  <c r="O537"/>
  <c r="O4"/>
  <c r="O6"/>
  <c r="O8"/>
  <c r="O10"/>
  <c r="O12"/>
  <c r="O14"/>
  <c r="O16"/>
  <c r="O18"/>
  <c r="O20"/>
  <c r="O22"/>
  <c r="O24"/>
  <c r="O26"/>
  <c r="O28"/>
  <c r="O30"/>
  <c r="O32"/>
  <c r="O34"/>
  <c r="O36"/>
  <c r="O38"/>
  <c r="O40"/>
  <c r="O42"/>
  <c r="O44"/>
  <c r="O46"/>
  <c r="O48"/>
  <c r="O50"/>
  <c r="O52"/>
  <c r="O54"/>
  <c r="O56"/>
  <c r="O58"/>
  <c r="O60"/>
  <c r="O62"/>
  <c r="O64"/>
  <c r="O66"/>
  <c r="O68"/>
  <c r="O70"/>
  <c r="O72"/>
  <c r="O74"/>
  <c r="O76"/>
  <c r="O78"/>
  <c r="O80"/>
  <c r="O82"/>
  <c r="O84"/>
  <c r="O86"/>
  <c r="O88"/>
  <c r="O90"/>
  <c r="O92"/>
  <c r="O94"/>
  <c r="O96"/>
  <c r="O98"/>
  <c r="O100"/>
  <c r="O102"/>
  <c r="O104"/>
  <c r="O106"/>
  <c r="O108"/>
  <c r="O110"/>
  <c r="O112"/>
  <c r="O114"/>
  <c r="O116"/>
  <c r="O118"/>
  <c r="O120"/>
  <c r="O122"/>
  <c r="O124"/>
  <c r="O126"/>
  <c r="O128"/>
  <c r="O130"/>
  <c r="O132"/>
  <c r="O134"/>
  <c r="O136"/>
  <c r="O138"/>
  <c r="O140"/>
  <c r="O142"/>
  <c r="O144"/>
  <c r="O146"/>
  <c r="O148"/>
  <c r="O150"/>
  <c r="O152"/>
  <c r="O154"/>
  <c r="O156"/>
  <c r="O158"/>
  <c r="O160"/>
  <c r="O162"/>
  <c r="O164"/>
  <c r="O166"/>
  <c r="O168"/>
  <c r="O170"/>
  <c r="O172"/>
  <c r="O174"/>
  <c r="O176"/>
  <c r="O178"/>
  <c r="O180"/>
  <c r="O182"/>
  <c r="O184"/>
  <c r="O186"/>
  <c r="O188"/>
  <c r="O190"/>
  <c r="O192"/>
  <c r="O194"/>
  <c r="O196"/>
  <c r="O198"/>
  <c r="O200"/>
  <c r="O202"/>
  <c r="O204"/>
  <c r="O206"/>
  <c r="O208"/>
  <c r="O210"/>
  <c r="O212"/>
  <c r="O214"/>
  <c r="O216"/>
  <c r="O218"/>
  <c r="O220"/>
  <c r="O222"/>
  <c r="O224"/>
  <c r="O226"/>
  <c r="O228"/>
  <c r="O230"/>
  <c r="O232"/>
  <c r="O234"/>
  <c r="O236"/>
  <c r="O238"/>
  <c r="O240"/>
  <c r="O242"/>
  <c r="P247"/>
  <c r="P249"/>
  <c r="P251"/>
  <c r="P253"/>
  <c r="P255"/>
  <c r="P257"/>
  <c r="P259"/>
  <c r="P261"/>
  <c r="P263"/>
  <c r="P265"/>
  <c r="P267"/>
  <c r="P269"/>
  <c r="P271"/>
  <c r="P273"/>
  <c r="P275"/>
  <c r="P277"/>
  <c r="P279"/>
  <c r="P281"/>
  <c r="P283"/>
  <c r="P285"/>
  <c r="P287"/>
  <c r="P289"/>
  <c r="P291"/>
  <c r="P293"/>
  <c r="P295"/>
  <c r="P297"/>
  <c r="P299"/>
  <c r="P301"/>
  <c r="P303"/>
  <c r="P305"/>
  <c r="P307"/>
  <c r="P309"/>
  <c r="P311"/>
  <c r="P313"/>
  <c r="P315"/>
  <c r="P317"/>
  <c r="P319"/>
  <c r="P321"/>
  <c r="P323"/>
  <c r="P325"/>
  <c r="P327"/>
  <c r="P329"/>
  <c r="P331"/>
  <c r="P333"/>
  <c r="P335"/>
  <c r="P337"/>
  <c r="P339"/>
  <c r="P341"/>
  <c r="P343"/>
  <c r="P345"/>
  <c r="P347"/>
  <c r="P349"/>
  <c r="P351"/>
  <c r="P353"/>
  <c r="P355"/>
  <c r="P357"/>
  <c r="P359"/>
  <c r="P361"/>
  <c r="P363"/>
  <c r="P365"/>
  <c r="P367"/>
  <c r="P369"/>
  <c r="P371"/>
  <c r="P373"/>
  <c r="P375"/>
  <c r="P377"/>
  <c r="P379"/>
  <c r="P381"/>
  <c r="P383"/>
  <c r="P385"/>
  <c r="P387"/>
  <c r="P389"/>
  <c r="P391"/>
  <c r="P393"/>
  <c r="P395"/>
  <c r="P397"/>
  <c r="P399"/>
  <c r="P401"/>
  <c r="P403"/>
  <c r="P405"/>
  <c r="P407"/>
  <c r="P409"/>
  <c r="P411"/>
  <c r="P413"/>
  <c r="P415"/>
  <c r="P417"/>
  <c r="P419"/>
  <c r="P421"/>
  <c r="P423"/>
  <c r="P425"/>
  <c r="P427"/>
  <c r="P429"/>
  <c r="P431"/>
  <c r="P433"/>
  <c r="P435"/>
  <c r="P437"/>
  <c r="P439"/>
  <c r="P441"/>
  <c r="P443"/>
  <c r="P445"/>
  <c r="P447"/>
  <c r="P449"/>
  <c r="P451"/>
  <c r="P453"/>
  <c r="P455"/>
  <c r="P457"/>
  <c r="P459"/>
  <c r="P461"/>
  <c r="P463"/>
  <c r="P465"/>
  <c r="P467"/>
  <c r="P469"/>
  <c r="P471"/>
  <c r="P473"/>
  <c r="P475"/>
  <c r="P477"/>
  <c r="P479"/>
  <c r="P481"/>
  <c r="P483"/>
  <c r="P485"/>
  <c r="P487"/>
  <c r="P489"/>
  <c r="P491"/>
  <c r="P493"/>
  <c r="P495"/>
  <c r="P497"/>
  <c r="P499"/>
  <c r="P501"/>
  <c r="P503"/>
  <c r="P505"/>
  <c r="P507"/>
  <c r="P509"/>
  <c r="P511"/>
  <c r="P513"/>
  <c r="P515"/>
  <c r="P517"/>
  <c r="P519"/>
  <c r="P521"/>
  <c r="P523"/>
  <c r="P525"/>
  <c r="P527"/>
  <c r="P529"/>
  <c r="P531"/>
  <c r="P533"/>
  <c r="P535"/>
  <c r="P537"/>
  <c r="P4"/>
  <c r="P6"/>
  <c r="P8"/>
  <c r="P10"/>
  <c r="P12"/>
  <c r="P14"/>
  <c r="P16"/>
  <c r="P18"/>
  <c r="P20"/>
  <c r="P22"/>
  <c r="P24"/>
  <c r="P26"/>
  <c r="P28"/>
  <c r="P30"/>
  <c r="P32"/>
  <c r="P34"/>
  <c r="P36"/>
  <c r="P38"/>
  <c r="P40"/>
  <c r="P42"/>
  <c r="P44"/>
  <c r="P46"/>
  <c r="P48"/>
  <c r="P50"/>
  <c r="P52"/>
  <c r="P54"/>
  <c r="P56"/>
  <c r="P58"/>
  <c r="P60"/>
  <c r="P62"/>
  <c r="P64"/>
  <c r="P66"/>
  <c r="P68"/>
  <c r="P70"/>
  <c r="P72"/>
  <c r="P74"/>
  <c r="P76"/>
  <c r="P78"/>
  <c r="P80"/>
  <c r="P82"/>
  <c r="P84"/>
  <c r="P86"/>
  <c r="P88"/>
  <c r="P90"/>
  <c r="P92"/>
  <c r="P94"/>
  <c r="P96"/>
  <c r="P98"/>
  <c r="P100"/>
  <c r="P102"/>
  <c r="P104"/>
  <c r="P106"/>
  <c r="P108"/>
  <c r="P110"/>
  <c r="P112"/>
  <c r="P114"/>
  <c r="P116"/>
  <c r="P118"/>
  <c r="P120"/>
  <c r="P122"/>
  <c r="P124"/>
  <c r="P126"/>
  <c r="P128"/>
  <c r="P130"/>
  <c r="P132"/>
  <c r="P134"/>
  <c r="P136"/>
  <c r="P138"/>
  <c r="P140"/>
  <c r="P142"/>
  <c r="P144"/>
  <c r="P146"/>
  <c r="P148"/>
  <c r="P150"/>
  <c r="P152"/>
  <c r="P154"/>
  <c r="P156"/>
  <c r="P158"/>
  <c r="P160"/>
  <c r="P162"/>
  <c r="P164"/>
  <c r="P166"/>
  <c r="P168"/>
  <c r="P170"/>
  <c r="P172"/>
  <c r="P174"/>
  <c r="P176"/>
  <c r="P178"/>
  <c r="P180"/>
  <c r="P182"/>
  <c r="P184"/>
  <c r="P186"/>
  <c r="P188"/>
  <c r="P190"/>
  <c r="P192"/>
  <c r="P194"/>
  <c r="P196"/>
  <c r="P198"/>
  <c r="P200"/>
  <c r="P202"/>
  <c r="P204"/>
  <c r="P206"/>
  <c r="P208"/>
  <c r="P210"/>
  <c r="P212"/>
  <c r="P214"/>
  <c r="P216"/>
  <c r="P218"/>
  <c r="P220"/>
  <c r="P222"/>
  <c r="P224"/>
  <c r="P226"/>
  <c r="P228"/>
  <c r="P230"/>
  <c r="P232"/>
  <c r="P234"/>
  <c r="P236"/>
  <c r="P238"/>
  <c r="P240"/>
  <c r="P242"/>
  <c r="Q247"/>
  <c r="Q249"/>
  <c r="Q251"/>
  <c r="Q253"/>
  <c r="Q255"/>
  <c r="Q257"/>
  <c r="Q259"/>
  <c r="Q261"/>
  <c r="Q263"/>
  <c r="Q265"/>
  <c r="Q267"/>
  <c r="Q269"/>
  <c r="Q271"/>
  <c r="Q273"/>
  <c r="Q275"/>
  <c r="Q277"/>
  <c r="Q279"/>
  <c r="Q281"/>
  <c r="Q283"/>
  <c r="Q285"/>
  <c r="Q287"/>
  <c r="Q289"/>
  <c r="Q291"/>
  <c r="Q293"/>
  <c r="Q295"/>
  <c r="Q297"/>
  <c r="Q299"/>
  <c r="Q301"/>
  <c r="Q303"/>
  <c r="Q305"/>
  <c r="Q307"/>
  <c r="Q309"/>
  <c r="Q311"/>
  <c r="Q313"/>
  <c r="Q315"/>
  <c r="Q317"/>
  <c r="Q319"/>
  <c r="Q321"/>
  <c r="Q323"/>
  <c r="Q325"/>
  <c r="Q327"/>
  <c r="Q329"/>
  <c r="Q331"/>
  <c r="Q333"/>
  <c r="Q335"/>
  <c r="Q337"/>
  <c r="Q339"/>
  <c r="Q341"/>
  <c r="Q343"/>
  <c r="Q345"/>
  <c r="Q347"/>
  <c r="Q349"/>
  <c r="Q351"/>
  <c r="Q353"/>
  <c r="Q355"/>
  <c r="Q357"/>
  <c r="Q359"/>
  <c r="Q361"/>
  <c r="Q363"/>
  <c r="Q365"/>
  <c r="Q367"/>
  <c r="Q369"/>
  <c r="Q371"/>
  <c r="Q373"/>
  <c r="Q375"/>
  <c r="Q377"/>
  <c r="Q379"/>
  <c r="Q381"/>
  <c r="Q383"/>
  <c r="Q385"/>
  <c r="Q387"/>
  <c r="Q389"/>
  <c r="Q391"/>
  <c r="Q393"/>
  <c r="Q395"/>
  <c r="Q397"/>
  <c r="Q399"/>
  <c r="Q401"/>
  <c r="Q403"/>
  <c r="Q405"/>
  <c r="Q407"/>
  <c r="Q409"/>
  <c r="Q411"/>
  <c r="Q413"/>
  <c r="Q415"/>
  <c r="Q417"/>
  <c r="Q419"/>
  <c r="Q421"/>
  <c r="Q423"/>
  <c r="Q425"/>
  <c r="Q427"/>
  <c r="Q429"/>
  <c r="Q431"/>
  <c r="Q433"/>
  <c r="Q435"/>
  <c r="Q437"/>
  <c r="Q439"/>
  <c r="Q441"/>
  <c r="Q443"/>
  <c r="Q445"/>
  <c r="Q447"/>
  <c r="Q449"/>
  <c r="Q451"/>
  <c r="Q453"/>
  <c r="Q455"/>
  <c r="Q457"/>
  <c r="Q459"/>
  <c r="Q461"/>
  <c r="Q463"/>
  <c r="Q465"/>
  <c r="Q467"/>
  <c r="Q469"/>
  <c r="Q471"/>
  <c r="Q473"/>
  <c r="Q475"/>
  <c r="Q477"/>
  <c r="Q479"/>
  <c r="Q481"/>
  <c r="Q483"/>
  <c r="Q485"/>
  <c r="Q487"/>
  <c r="Q489"/>
  <c r="Q491"/>
  <c r="Q493"/>
  <c r="Q495"/>
  <c r="Q497"/>
  <c r="Q499"/>
  <c r="Q501"/>
  <c r="Q503"/>
  <c r="Q505"/>
  <c r="Q507"/>
  <c r="Q509"/>
  <c r="Q511"/>
  <c r="Q513"/>
  <c r="Q515"/>
  <c r="Q517"/>
  <c r="Q519"/>
  <c r="Q521"/>
  <c r="Q523"/>
  <c r="Q525"/>
  <c r="Q527"/>
  <c r="Q529"/>
  <c r="Q531"/>
  <c r="Q533"/>
  <c r="Q535"/>
  <c r="Q537"/>
  <c r="Q4"/>
  <c r="Q6"/>
  <c r="Q8"/>
  <c r="Q10"/>
  <c r="Q12"/>
  <c r="Q14"/>
  <c r="Q16"/>
  <c r="Q18"/>
  <c r="Q20"/>
  <c r="Q22"/>
  <c r="Q24"/>
  <c r="Q26"/>
  <c r="Q28"/>
  <c r="Q30"/>
  <c r="Q32"/>
  <c r="Q34"/>
  <c r="Q36"/>
  <c r="Q38"/>
  <c r="Q40"/>
  <c r="Q42"/>
  <c r="Q44"/>
  <c r="Q46"/>
  <c r="Q48"/>
  <c r="Q50"/>
  <c r="Q52"/>
  <c r="Q54"/>
  <c r="Q56"/>
  <c r="Q58"/>
  <c r="Q60"/>
  <c r="Q62"/>
  <c r="Q64"/>
  <c r="Q66"/>
  <c r="Q68"/>
  <c r="Q70"/>
  <c r="Q72"/>
  <c r="Q74"/>
  <c r="Q76"/>
  <c r="Q78"/>
  <c r="Q80"/>
  <c r="Q82"/>
  <c r="Q84"/>
  <c r="Q86"/>
  <c r="Q88"/>
  <c r="Q90"/>
  <c r="Q92"/>
  <c r="Q94"/>
  <c r="Q96"/>
  <c r="Q98"/>
  <c r="Q100"/>
  <c r="Q102"/>
  <c r="Q104"/>
  <c r="Q106"/>
  <c r="Q108"/>
  <c r="Q110"/>
  <c r="Q112"/>
  <c r="Q114"/>
  <c r="Q116"/>
  <c r="Q118"/>
  <c r="Q120"/>
  <c r="Q122"/>
  <c r="Q124"/>
  <c r="Q126"/>
  <c r="Q128"/>
  <c r="Q130"/>
  <c r="Q132"/>
  <c r="Q134"/>
  <c r="Q136"/>
  <c r="Q138"/>
  <c r="Q140"/>
  <c r="Q142"/>
  <c r="Q144"/>
  <c r="Q146"/>
  <c r="Q148"/>
  <c r="Q150"/>
  <c r="Q152"/>
  <c r="Q154"/>
  <c r="Q156"/>
  <c r="Q158"/>
  <c r="Q160"/>
  <c r="Q162"/>
  <c r="Q164"/>
  <c r="Q166"/>
  <c r="Q168"/>
  <c r="Q170"/>
  <c r="Q172"/>
  <c r="Q174"/>
  <c r="Q176"/>
  <c r="Q178"/>
  <c r="Q180"/>
  <c r="Q182"/>
  <c r="Q184"/>
  <c r="Q186"/>
  <c r="Q188"/>
  <c r="Q190"/>
  <c r="Q192"/>
  <c r="Q194"/>
  <c r="Q196"/>
  <c r="Q198"/>
  <c r="Q200"/>
  <c r="Q202"/>
  <c r="Q204"/>
  <c r="Q206"/>
  <c r="Q208"/>
  <c r="Q210"/>
  <c r="Q212"/>
  <c r="Q214"/>
  <c r="Q216"/>
  <c r="Q218"/>
  <c r="Q220"/>
  <c r="Q222"/>
  <c r="Q224"/>
  <c r="Q226"/>
  <c r="Q228"/>
  <c r="Q230"/>
  <c r="Q232"/>
  <c r="Q234"/>
  <c r="Q236"/>
  <c r="Q238"/>
  <c r="Q240"/>
  <c r="Q242"/>
  <c r="R247"/>
  <c r="R249"/>
  <c r="R251"/>
  <c r="R253"/>
  <c r="R255"/>
  <c r="R257"/>
  <c r="R259"/>
  <c r="R261"/>
  <c r="R263"/>
  <c r="R265"/>
  <c r="R267"/>
  <c r="R269"/>
  <c r="R271"/>
  <c r="R273"/>
  <c r="R275"/>
  <c r="R277"/>
  <c r="R279"/>
  <c r="R281"/>
  <c r="R283"/>
  <c r="R285"/>
  <c r="R287"/>
  <c r="R289"/>
  <c r="R291"/>
  <c r="R293"/>
  <c r="R295"/>
  <c r="R297"/>
  <c r="R299"/>
  <c r="R301"/>
  <c r="R303"/>
  <c r="R305"/>
  <c r="R307"/>
  <c r="R309"/>
  <c r="R311"/>
  <c r="R313"/>
  <c r="R315"/>
  <c r="R317"/>
  <c r="R319"/>
  <c r="R321"/>
  <c r="R323"/>
  <c r="R325"/>
  <c r="R327"/>
  <c r="R329"/>
  <c r="R331"/>
  <c r="R333"/>
  <c r="R335"/>
  <c r="R337"/>
  <c r="R339"/>
  <c r="R341"/>
  <c r="R343"/>
  <c r="R345"/>
  <c r="R347"/>
  <c r="R349"/>
  <c r="R351"/>
  <c r="R353"/>
  <c r="R355"/>
  <c r="R357"/>
  <c r="R359"/>
  <c r="R361"/>
  <c r="R363"/>
  <c r="R365"/>
  <c r="R367"/>
  <c r="R369"/>
  <c r="R371"/>
  <c r="R373"/>
  <c r="R375"/>
  <c r="R377"/>
  <c r="R379"/>
  <c r="R381"/>
  <c r="R383"/>
  <c r="R385"/>
  <c r="R387"/>
  <c r="R389"/>
  <c r="R391"/>
  <c r="R393"/>
  <c r="R395"/>
  <c r="R397"/>
  <c r="R399"/>
  <c r="R401"/>
  <c r="R403"/>
  <c r="R405"/>
  <c r="R407"/>
  <c r="R409"/>
  <c r="R411"/>
  <c r="R413"/>
  <c r="R415"/>
  <c r="R417"/>
  <c r="R419"/>
  <c r="R421"/>
  <c r="R423"/>
  <c r="R425"/>
  <c r="R427"/>
  <c r="R429"/>
  <c r="R431"/>
  <c r="R433"/>
  <c r="R435"/>
  <c r="R437"/>
  <c r="R439"/>
  <c r="R441"/>
  <c r="R443"/>
  <c r="R445"/>
  <c r="R447"/>
  <c r="R449"/>
  <c r="R451"/>
  <c r="R453"/>
  <c r="R455"/>
  <c r="R457"/>
  <c r="R459"/>
  <c r="R461"/>
  <c r="R463"/>
  <c r="R465"/>
  <c r="R467"/>
  <c r="R469"/>
  <c r="R471"/>
  <c r="R473"/>
  <c r="R475"/>
  <c r="R477"/>
  <c r="R479"/>
  <c r="R481"/>
  <c r="R483"/>
  <c r="R485"/>
  <c r="R487"/>
  <c r="R489"/>
  <c r="R491"/>
  <c r="R493"/>
  <c r="R495"/>
  <c r="R497"/>
  <c r="R499"/>
  <c r="R501"/>
  <c r="R503"/>
  <c r="R505"/>
  <c r="R507"/>
  <c r="R509"/>
  <c r="R511"/>
  <c r="R513"/>
  <c r="R515"/>
  <c r="R517"/>
  <c r="R519"/>
  <c r="R521"/>
  <c r="R523"/>
  <c r="R525"/>
  <c r="R527"/>
  <c r="R529"/>
  <c r="R531"/>
  <c r="R533"/>
  <c r="R535"/>
  <c r="R537"/>
  <c r="R4"/>
  <c r="R6"/>
  <c r="R8"/>
  <c r="R10"/>
  <c r="R12"/>
  <c r="R14"/>
  <c r="R16"/>
  <c r="R18"/>
  <c r="R20"/>
  <c r="R22"/>
  <c r="R24"/>
  <c r="R26"/>
  <c r="R28"/>
  <c r="R30"/>
  <c r="R32"/>
  <c r="R34"/>
  <c r="R36"/>
  <c r="R38"/>
  <c r="R40"/>
  <c r="R42"/>
  <c r="R44"/>
  <c r="R46"/>
  <c r="R48"/>
  <c r="R50"/>
  <c r="R52"/>
  <c r="R54"/>
  <c r="R56"/>
  <c r="R58"/>
  <c r="R60"/>
  <c r="R62"/>
  <c r="R64"/>
  <c r="R66"/>
  <c r="R68"/>
  <c r="R70"/>
  <c r="R72"/>
  <c r="R74"/>
  <c r="R76"/>
  <c r="R78"/>
  <c r="R80"/>
  <c r="R82"/>
  <c r="R84"/>
  <c r="R86"/>
  <c r="R88"/>
  <c r="R90"/>
  <c r="R92"/>
  <c r="R94"/>
  <c r="R96"/>
  <c r="R98"/>
  <c r="R100"/>
  <c r="R102"/>
  <c r="R104"/>
  <c r="R106"/>
  <c r="R108"/>
  <c r="R110"/>
  <c r="R112"/>
  <c r="R114"/>
  <c r="R116"/>
  <c r="R118"/>
  <c r="R120"/>
  <c r="R122"/>
  <c r="R124"/>
  <c r="R126"/>
  <c r="R128"/>
  <c r="R130"/>
  <c r="R132"/>
  <c r="R134"/>
  <c r="R136"/>
  <c r="R138"/>
  <c r="R140"/>
  <c r="R142"/>
  <c r="R144"/>
  <c r="R146"/>
  <c r="R148"/>
  <c r="R150"/>
  <c r="R152"/>
  <c r="R154"/>
  <c r="R156"/>
  <c r="R158"/>
  <c r="R160"/>
  <c r="R162"/>
  <c r="R164"/>
  <c r="R166"/>
  <c r="R168"/>
  <c r="R170"/>
  <c r="R172"/>
  <c r="R174"/>
  <c r="R176"/>
  <c r="R178"/>
  <c r="R180"/>
  <c r="R182"/>
  <c r="R184"/>
  <c r="R186"/>
  <c r="R188"/>
  <c r="R190"/>
  <c r="R192"/>
  <c r="R194"/>
  <c r="R196"/>
  <c r="R198"/>
  <c r="R200"/>
  <c r="R202"/>
  <c r="R204"/>
  <c r="R206"/>
  <c r="R208"/>
  <c r="R210"/>
  <c r="R212"/>
  <c r="R214"/>
  <c r="R216"/>
  <c r="R218"/>
  <c r="R220"/>
  <c r="R222"/>
  <c r="R224"/>
  <c r="R226"/>
  <c r="R228"/>
  <c r="R230"/>
  <c r="R232"/>
  <c r="R234"/>
  <c r="R236"/>
  <c r="R238"/>
  <c r="R240"/>
  <c r="R242"/>
  <c r="S247"/>
  <c r="S249"/>
  <c r="S251"/>
  <c r="S253"/>
  <c r="S255"/>
  <c r="S257"/>
  <c r="S259"/>
  <c r="S261"/>
  <c r="S263"/>
  <c r="S265"/>
  <c r="S267"/>
  <c r="S269"/>
  <c r="S271"/>
  <c r="S273"/>
  <c r="S275"/>
  <c r="S277"/>
  <c r="S279"/>
  <c r="S281"/>
  <c r="S283"/>
  <c r="S285"/>
  <c r="S287"/>
  <c r="S289"/>
  <c r="S291"/>
  <c r="S293"/>
  <c r="S295"/>
  <c r="S297"/>
  <c r="S299"/>
  <c r="S301"/>
  <c r="S303"/>
  <c r="S305"/>
  <c r="S307"/>
  <c r="S309"/>
  <c r="S311"/>
  <c r="S313"/>
  <c r="S315"/>
  <c r="S317"/>
  <c r="S319"/>
  <c r="S321"/>
  <c r="S323"/>
  <c r="S325"/>
  <c r="S327"/>
  <c r="S329"/>
  <c r="S331"/>
  <c r="S333"/>
  <c r="S335"/>
  <c r="S337"/>
  <c r="S339"/>
  <c r="S341"/>
  <c r="S343"/>
  <c r="S345"/>
  <c r="S347"/>
  <c r="S349"/>
  <c r="S351"/>
  <c r="S353"/>
  <c r="S355"/>
  <c r="S357"/>
  <c r="S359"/>
  <c r="S361"/>
  <c r="S363"/>
  <c r="S365"/>
  <c r="S367"/>
  <c r="S369"/>
  <c r="S371"/>
  <c r="S373"/>
  <c r="S375"/>
  <c r="S377"/>
  <c r="S379"/>
  <c r="S381"/>
  <c r="S383"/>
  <c r="S385"/>
  <c r="S387"/>
  <c r="S389"/>
  <c r="S391"/>
  <c r="S393"/>
  <c r="S395"/>
  <c r="S397"/>
  <c r="S399"/>
  <c r="S401"/>
  <c r="S403"/>
  <c r="S405"/>
  <c r="S407"/>
  <c r="S409"/>
  <c r="S411"/>
  <c r="S413"/>
  <c r="S415"/>
  <c r="S417"/>
  <c r="S419"/>
  <c r="S421"/>
  <c r="S423"/>
  <c r="S425"/>
  <c r="S427"/>
  <c r="S429"/>
  <c r="S431"/>
  <c r="S433"/>
  <c r="S435"/>
  <c r="S437"/>
  <c r="S439"/>
  <c r="S441"/>
  <c r="S443"/>
  <c r="S445"/>
  <c r="S447"/>
  <c r="S449"/>
  <c r="S451"/>
  <c r="S453"/>
  <c r="S455"/>
  <c r="S457"/>
  <c r="S459"/>
  <c r="S461"/>
  <c r="S463"/>
  <c r="S465"/>
  <c r="S467"/>
  <c r="S469"/>
  <c r="S471"/>
  <c r="S473"/>
  <c r="S475"/>
  <c r="S477"/>
  <c r="S479"/>
  <c r="S481"/>
  <c r="S483"/>
  <c r="S485"/>
  <c r="S487"/>
  <c r="S489"/>
  <c r="S491"/>
  <c r="S493"/>
  <c r="S495"/>
  <c r="S497"/>
  <c r="S499"/>
  <c r="S501"/>
  <c r="S503"/>
  <c r="S505"/>
  <c r="S507"/>
  <c r="S509"/>
  <c r="S511"/>
  <c r="S513"/>
  <c r="S515"/>
  <c r="S517"/>
  <c r="S519"/>
  <c r="S521"/>
  <c r="S523"/>
  <c r="S525"/>
  <c r="S527"/>
  <c r="S529"/>
  <c r="S531"/>
  <c r="S533"/>
  <c r="S535"/>
  <c r="S537"/>
  <c r="S4"/>
  <c r="S6"/>
  <c r="S8"/>
  <c r="S10"/>
  <c r="S12"/>
  <c r="S14"/>
  <c r="S16"/>
  <c r="S18"/>
  <c r="S20"/>
  <c r="S22"/>
  <c r="S24"/>
  <c r="S26"/>
  <c r="S28"/>
  <c r="S30"/>
  <c r="S32"/>
  <c r="S34"/>
  <c r="S36"/>
  <c r="S38"/>
  <c r="S40"/>
  <c r="S42"/>
  <c r="S44"/>
  <c r="S46"/>
  <c r="S48"/>
  <c r="S50"/>
  <c r="S52"/>
  <c r="S54"/>
  <c r="S56"/>
  <c r="S58"/>
  <c r="S60"/>
  <c r="S62"/>
  <c r="S64"/>
  <c r="S66"/>
  <c r="S68"/>
  <c r="S70"/>
  <c r="S72"/>
  <c r="S74"/>
  <c r="S76"/>
  <c r="S78"/>
  <c r="S80"/>
  <c r="S82"/>
  <c r="S84"/>
  <c r="S86"/>
  <c r="S88"/>
  <c r="S90"/>
  <c r="S92"/>
  <c r="S94"/>
  <c r="S96"/>
  <c r="S98"/>
  <c r="S100"/>
  <c r="S102"/>
  <c r="S104"/>
  <c r="S106"/>
  <c r="S108"/>
  <c r="S110"/>
  <c r="S112"/>
  <c r="S114"/>
  <c r="S116"/>
  <c r="S118"/>
  <c r="S120"/>
  <c r="S122"/>
  <c r="S124"/>
  <c r="S126"/>
  <c r="S128"/>
  <c r="S130"/>
  <c r="S132"/>
  <c r="S134"/>
  <c r="S136"/>
  <c r="S138"/>
  <c r="S140"/>
  <c r="S142"/>
  <c r="S144"/>
  <c r="S146"/>
  <c r="S148"/>
  <c r="S150"/>
  <c r="S152"/>
  <c r="S154"/>
  <c r="S156"/>
  <c r="S158"/>
  <c r="S160"/>
  <c r="S162"/>
  <c r="S164"/>
  <c r="S166"/>
  <c r="S168"/>
  <c r="S170"/>
  <c r="S172"/>
  <c r="S174"/>
  <c r="S176"/>
  <c r="S178"/>
  <c r="S180"/>
  <c r="S182"/>
  <c r="S184"/>
  <c r="S186"/>
  <c r="S188"/>
  <c r="S190"/>
  <c r="S192"/>
  <c r="S194"/>
  <c r="S196"/>
  <c r="S198"/>
  <c r="S200"/>
  <c r="S202"/>
  <c r="S204"/>
  <c r="S206"/>
  <c r="S208"/>
  <c r="S210"/>
  <c r="S212"/>
  <c r="S214"/>
  <c r="S216"/>
  <c r="S218"/>
  <c r="S220"/>
  <c r="S222"/>
  <c r="S224"/>
  <c r="S226"/>
  <c r="S228"/>
  <c r="S230"/>
  <c r="S232"/>
  <c r="S234"/>
  <c r="S236"/>
  <c r="S238"/>
  <c r="S240"/>
  <c r="S242"/>
  <c r="T247"/>
  <c r="T249"/>
  <c r="T251"/>
  <c r="T253"/>
  <c r="T255"/>
  <c r="T257"/>
  <c r="T259"/>
  <c r="T261"/>
  <c r="T263"/>
  <c r="T265"/>
  <c r="T267"/>
  <c r="T269"/>
  <c r="T271"/>
  <c r="T273"/>
  <c r="T275"/>
  <c r="T277"/>
  <c r="T279"/>
  <c r="T281"/>
  <c r="T283"/>
  <c r="T285"/>
  <c r="T287"/>
  <c r="T289"/>
  <c r="T291"/>
  <c r="T293"/>
  <c r="T295"/>
  <c r="T297"/>
  <c r="T299"/>
  <c r="T301"/>
  <c r="T303"/>
  <c r="T305"/>
  <c r="T307"/>
  <c r="T309"/>
  <c r="T311"/>
  <c r="T313"/>
  <c r="T315"/>
  <c r="T317"/>
  <c r="T319"/>
  <c r="T321"/>
  <c r="T323"/>
  <c r="T325"/>
  <c r="T327"/>
  <c r="T329"/>
  <c r="T331"/>
  <c r="T333"/>
  <c r="T335"/>
  <c r="T337"/>
  <c r="T339"/>
  <c r="T341"/>
  <c r="T343"/>
  <c r="T345"/>
  <c r="T347"/>
  <c r="T349"/>
  <c r="T351"/>
  <c r="T353"/>
  <c r="T355"/>
  <c r="T357"/>
  <c r="T359"/>
  <c r="T361"/>
  <c r="T363"/>
  <c r="T365"/>
  <c r="T367"/>
  <c r="T369"/>
  <c r="T371"/>
  <c r="T373"/>
  <c r="T375"/>
  <c r="T377"/>
  <c r="T379"/>
  <c r="T381"/>
  <c r="T383"/>
  <c r="T385"/>
  <c r="T387"/>
  <c r="T389"/>
  <c r="T391"/>
  <c r="T393"/>
  <c r="T395"/>
  <c r="T397"/>
  <c r="T399"/>
  <c r="T401"/>
  <c r="T403"/>
  <c r="T405"/>
  <c r="T407"/>
  <c r="T409"/>
  <c r="T411"/>
  <c r="T413"/>
  <c r="T415"/>
  <c r="T417"/>
  <c r="T419"/>
  <c r="T421"/>
  <c r="T423"/>
  <c r="T425"/>
  <c r="T427"/>
  <c r="T429"/>
  <c r="T431"/>
  <c r="T433"/>
  <c r="T435"/>
  <c r="T437"/>
  <c r="T439"/>
  <c r="T441"/>
  <c r="T443"/>
  <c r="T445"/>
  <c r="T447"/>
  <c r="T449"/>
  <c r="T451"/>
  <c r="T453"/>
  <c r="T455"/>
  <c r="T457"/>
  <c r="T459"/>
  <c r="T461"/>
  <c r="T463"/>
  <c r="T465"/>
  <c r="T467"/>
  <c r="T469"/>
  <c r="T471"/>
  <c r="T473"/>
  <c r="T475"/>
  <c r="T477"/>
  <c r="T479"/>
  <c r="T481"/>
  <c r="T483"/>
  <c r="T485"/>
  <c r="T487"/>
  <c r="T489"/>
  <c r="T491"/>
  <c r="T493"/>
  <c r="T495"/>
  <c r="T497"/>
  <c r="T499"/>
  <c r="T501"/>
  <c r="T503"/>
  <c r="T505"/>
  <c r="T507"/>
  <c r="T509"/>
  <c r="T511"/>
  <c r="T513"/>
  <c r="T515"/>
  <c r="T517"/>
  <c r="T519"/>
  <c r="T521"/>
  <c r="T523"/>
  <c r="T525"/>
  <c r="T527"/>
  <c r="T529"/>
  <c r="T531"/>
  <c r="T533"/>
  <c r="T535"/>
  <c r="T537"/>
  <c r="T4"/>
  <c r="T6"/>
  <c r="T8"/>
  <c r="T10"/>
  <c r="T12"/>
  <c r="T14"/>
  <c r="T16"/>
  <c r="T18"/>
  <c r="T20"/>
  <c r="T22"/>
  <c r="T24"/>
  <c r="T26"/>
  <c r="T28"/>
  <c r="T30"/>
  <c r="T32"/>
  <c r="T34"/>
  <c r="T36"/>
  <c r="T38"/>
  <c r="T40"/>
  <c r="T42"/>
  <c r="T44"/>
  <c r="T46"/>
  <c r="T48"/>
  <c r="T50"/>
  <c r="T52"/>
  <c r="T54"/>
  <c r="T56"/>
  <c r="T58"/>
  <c r="T60"/>
  <c r="T62"/>
  <c r="T64"/>
  <c r="T66"/>
  <c r="T68"/>
  <c r="T70"/>
  <c r="T72"/>
  <c r="T74"/>
  <c r="T76"/>
  <c r="T78"/>
  <c r="T80"/>
  <c r="T82"/>
  <c r="T84"/>
  <c r="T86"/>
  <c r="T88"/>
  <c r="T90"/>
  <c r="T92"/>
  <c r="T94"/>
  <c r="T96"/>
  <c r="T98"/>
  <c r="T100"/>
  <c r="T102"/>
  <c r="T104"/>
  <c r="T106"/>
  <c r="T108"/>
  <c r="T110"/>
  <c r="T112"/>
  <c r="T114"/>
  <c r="T116"/>
  <c r="T118"/>
  <c r="T120"/>
  <c r="T122"/>
  <c r="T124"/>
  <c r="T126"/>
  <c r="T128"/>
  <c r="T130"/>
  <c r="T132"/>
  <c r="T134"/>
  <c r="T136"/>
  <c r="T138"/>
  <c r="T140"/>
  <c r="T142"/>
  <c r="T144"/>
  <c r="T146"/>
  <c r="T148"/>
  <c r="T150"/>
  <c r="T152"/>
  <c r="T154"/>
  <c r="T156"/>
  <c r="T158"/>
  <c r="T160"/>
  <c r="T162"/>
  <c r="T164"/>
  <c r="T166"/>
  <c r="T168"/>
  <c r="T170"/>
  <c r="T172"/>
  <c r="T174"/>
  <c r="T176"/>
  <c r="T178"/>
  <c r="T180"/>
  <c r="T182"/>
  <c r="T184"/>
  <c r="T186"/>
  <c r="T188"/>
  <c r="T190"/>
  <c r="T192"/>
  <c r="T194"/>
  <c r="T196"/>
  <c r="T198"/>
  <c r="T200"/>
  <c r="T202"/>
  <c r="T204"/>
  <c r="T206"/>
  <c r="T208"/>
  <c r="T210"/>
  <c r="T212"/>
  <c r="T214"/>
  <c r="T216"/>
  <c r="T218"/>
  <c r="T220"/>
  <c r="T222"/>
  <c r="T224"/>
  <c r="T226"/>
  <c r="T228"/>
  <c r="T230"/>
  <c r="T232"/>
  <c r="T234"/>
  <c r="T236"/>
  <c r="T238"/>
  <c r="T240"/>
  <c r="T242"/>
  <c r="U247"/>
  <c r="U249"/>
  <c r="U251"/>
  <c r="U253"/>
  <c r="U255"/>
  <c r="U257"/>
  <c r="U259"/>
  <c r="U261"/>
  <c r="U263"/>
  <c r="U265"/>
  <c r="U267"/>
  <c r="U269"/>
  <c r="U271"/>
  <c r="U273"/>
  <c r="U275"/>
  <c r="U277"/>
  <c r="U279"/>
  <c r="U281"/>
  <c r="U283"/>
  <c r="U285"/>
  <c r="U287"/>
  <c r="U289"/>
  <c r="U291"/>
  <c r="U293"/>
  <c r="U295"/>
  <c r="U297"/>
  <c r="U299"/>
  <c r="U301"/>
  <c r="U303"/>
  <c r="U305"/>
  <c r="U307"/>
  <c r="U309"/>
  <c r="U311"/>
  <c r="U313"/>
  <c r="U315"/>
  <c r="U317"/>
  <c r="U319"/>
  <c r="U321"/>
  <c r="U323"/>
  <c r="U325"/>
  <c r="U327"/>
  <c r="U329"/>
  <c r="U331"/>
  <c r="U333"/>
  <c r="U335"/>
  <c r="U337"/>
  <c r="U339"/>
  <c r="U341"/>
  <c r="U343"/>
  <c r="U345"/>
  <c r="U347"/>
  <c r="U349"/>
  <c r="U351"/>
  <c r="U353"/>
  <c r="U355"/>
  <c r="U357"/>
  <c r="U359"/>
  <c r="U361"/>
  <c r="U363"/>
  <c r="U365"/>
  <c r="U367"/>
  <c r="U369"/>
  <c r="U371"/>
  <c r="U373"/>
  <c r="U375"/>
  <c r="U377"/>
  <c r="U379"/>
  <c r="U381"/>
  <c r="U383"/>
  <c r="U385"/>
  <c r="U387"/>
  <c r="U389"/>
  <c r="U391"/>
  <c r="U393"/>
  <c r="U395"/>
  <c r="U397"/>
  <c r="U399"/>
  <c r="U401"/>
  <c r="U403"/>
  <c r="U405"/>
  <c r="U407"/>
  <c r="U409"/>
  <c r="U411"/>
  <c r="U413"/>
  <c r="U415"/>
  <c r="U417"/>
  <c r="U419"/>
  <c r="U421"/>
  <c r="U423"/>
  <c r="U425"/>
  <c r="U427"/>
  <c r="U429"/>
  <c r="U431"/>
  <c r="U433"/>
  <c r="U435"/>
  <c r="U437"/>
  <c r="U439"/>
  <c r="U441"/>
  <c r="U443"/>
  <c r="U445"/>
  <c r="U447"/>
  <c r="U449"/>
  <c r="U451"/>
  <c r="U453"/>
  <c r="U455"/>
  <c r="U457"/>
  <c r="U459"/>
  <c r="U461"/>
  <c r="U463"/>
  <c r="U465"/>
  <c r="U467"/>
  <c r="U469"/>
  <c r="U471"/>
  <c r="U473"/>
  <c r="U475"/>
  <c r="U477"/>
  <c r="U479"/>
  <c r="U481"/>
  <c r="U483"/>
  <c r="U485"/>
  <c r="U487"/>
  <c r="U489"/>
  <c r="U491"/>
  <c r="U493"/>
  <c r="U495"/>
  <c r="U497"/>
  <c r="U499"/>
  <c r="U501"/>
  <c r="U503"/>
  <c r="U505"/>
  <c r="U507"/>
  <c r="U509"/>
  <c r="U511"/>
  <c r="U513"/>
  <c r="U515"/>
  <c r="U517"/>
  <c r="U519"/>
  <c r="U521"/>
  <c r="U523"/>
  <c r="U525"/>
  <c r="U527"/>
  <c r="U529"/>
  <c r="U531"/>
  <c r="U533"/>
  <c r="U535"/>
  <c r="U537"/>
  <c r="U4"/>
  <c r="U6"/>
  <c r="U8"/>
  <c r="U10"/>
  <c r="U12"/>
  <c r="U14"/>
  <c r="U16"/>
  <c r="U18"/>
  <c r="U20"/>
  <c r="U22"/>
  <c r="U24"/>
  <c r="U26"/>
  <c r="U28"/>
  <c r="U30"/>
  <c r="U32"/>
  <c r="U34"/>
  <c r="U36"/>
  <c r="U38"/>
  <c r="U40"/>
  <c r="U42"/>
  <c r="U44"/>
  <c r="U46"/>
  <c r="U48"/>
  <c r="U50"/>
  <c r="U52"/>
  <c r="U54"/>
  <c r="U56"/>
  <c r="U58"/>
  <c r="U60"/>
  <c r="U62"/>
  <c r="U64"/>
  <c r="U66"/>
  <c r="U68"/>
  <c r="U70"/>
  <c r="U72"/>
  <c r="U74"/>
  <c r="U76"/>
  <c r="U78"/>
  <c r="U80"/>
  <c r="U82"/>
  <c r="U84"/>
  <c r="U86"/>
  <c r="U88"/>
  <c r="U90"/>
  <c r="U92"/>
  <c r="U94"/>
  <c r="U96"/>
  <c r="U98"/>
  <c r="U100"/>
  <c r="U102"/>
  <c r="U104"/>
  <c r="U106"/>
  <c r="U108"/>
  <c r="U110"/>
  <c r="U112"/>
  <c r="U114"/>
  <c r="U116"/>
  <c r="U118"/>
  <c r="U120"/>
  <c r="U122"/>
  <c r="U124"/>
  <c r="U126"/>
  <c r="U128"/>
  <c r="U130"/>
  <c r="U132"/>
  <c r="U134"/>
  <c r="U136"/>
  <c r="U138"/>
  <c r="U140"/>
  <c r="U142"/>
  <c r="U144"/>
  <c r="U146"/>
  <c r="U148"/>
  <c r="U150"/>
  <c r="U152"/>
  <c r="U154"/>
  <c r="U156"/>
  <c r="U158"/>
  <c r="U160"/>
  <c r="U162"/>
  <c r="U164"/>
  <c r="U166"/>
  <c r="U168"/>
  <c r="U170"/>
  <c r="U172"/>
  <c r="U174"/>
  <c r="U176"/>
  <c r="U178"/>
  <c r="U180"/>
  <c r="U182"/>
  <c r="U184"/>
  <c r="U186"/>
  <c r="U188"/>
  <c r="U190"/>
  <c r="U192"/>
  <c r="U194"/>
  <c r="U196"/>
  <c r="U198"/>
  <c r="U200"/>
  <c r="U202"/>
  <c r="U204"/>
  <c r="U206"/>
  <c r="U208"/>
  <c r="U210"/>
  <c r="U212"/>
  <c r="U214"/>
  <c r="U216"/>
  <c r="U218"/>
  <c r="U220"/>
  <c r="U222"/>
  <c r="U224"/>
  <c r="U226"/>
  <c r="U228"/>
  <c r="U230"/>
  <c r="U232"/>
  <c r="U234"/>
  <c r="U236"/>
  <c r="U238"/>
  <c r="U240"/>
  <c r="U242"/>
  <c r="V247"/>
  <c r="V249"/>
  <c r="V251"/>
  <c r="V253"/>
  <c r="V255"/>
  <c r="V257"/>
  <c r="V259"/>
  <c r="V261"/>
  <c r="V263"/>
  <c r="V265"/>
  <c r="V267"/>
  <c r="V269"/>
  <c r="V271"/>
  <c r="V273"/>
  <c r="V275"/>
  <c r="V277"/>
  <c r="V279"/>
  <c r="V281"/>
  <c r="V283"/>
  <c r="V285"/>
  <c r="V287"/>
  <c r="V289"/>
  <c r="V291"/>
  <c r="V293"/>
  <c r="V295"/>
  <c r="V297"/>
  <c r="V299"/>
  <c r="V301"/>
  <c r="V303"/>
  <c r="V305"/>
  <c r="V307"/>
  <c r="V309"/>
  <c r="V311"/>
  <c r="V313"/>
  <c r="V315"/>
  <c r="V317"/>
  <c r="V319"/>
  <c r="V321"/>
  <c r="V323"/>
  <c r="V325"/>
  <c r="V327"/>
  <c r="V329"/>
  <c r="V331"/>
  <c r="V333"/>
  <c r="V335"/>
  <c r="V337"/>
  <c r="V339"/>
  <c r="V341"/>
  <c r="V343"/>
  <c r="V345"/>
  <c r="V347"/>
  <c r="V349"/>
  <c r="V351"/>
  <c r="V353"/>
  <c r="V355"/>
  <c r="V357"/>
  <c r="V359"/>
  <c r="V361"/>
  <c r="V363"/>
  <c r="V365"/>
  <c r="V367"/>
  <c r="V369"/>
  <c r="V371"/>
  <c r="V373"/>
  <c r="V375"/>
  <c r="V377"/>
  <c r="V379"/>
  <c r="V381"/>
  <c r="V383"/>
  <c r="V385"/>
  <c r="V387"/>
  <c r="V389"/>
  <c r="V391"/>
  <c r="V393"/>
  <c r="V395"/>
  <c r="V397"/>
  <c r="V399"/>
  <c r="V401"/>
  <c r="V403"/>
  <c r="V405"/>
  <c r="V407"/>
  <c r="V409"/>
  <c r="V411"/>
  <c r="V413"/>
  <c r="V415"/>
  <c r="V417"/>
  <c r="V419"/>
  <c r="V421"/>
  <c r="V423"/>
  <c r="V425"/>
  <c r="V427"/>
  <c r="V429"/>
  <c r="V431"/>
  <c r="V433"/>
  <c r="V435"/>
  <c r="V437"/>
  <c r="V439"/>
  <c r="V441"/>
  <c r="V443"/>
  <c r="V445"/>
  <c r="V447"/>
  <c r="V449"/>
  <c r="V451"/>
  <c r="V453"/>
  <c r="V455"/>
  <c r="V457"/>
  <c r="V459"/>
  <c r="V461"/>
  <c r="V463"/>
  <c r="V465"/>
  <c r="V467"/>
  <c r="V469"/>
  <c r="V471"/>
  <c r="V473"/>
  <c r="V475"/>
  <c r="V477"/>
  <c r="V479"/>
  <c r="V481"/>
  <c r="V483"/>
  <c r="V485"/>
  <c r="V487"/>
  <c r="V489"/>
  <c r="V491"/>
  <c r="V493"/>
  <c r="V495"/>
  <c r="V497"/>
  <c r="V499"/>
  <c r="V501"/>
  <c r="V503"/>
  <c r="V505"/>
  <c r="V507"/>
  <c r="V509"/>
  <c r="V511"/>
  <c r="V513"/>
  <c r="V515"/>
  <c r="V517"/>
  <c r="V519"/>
  <c r="V521"/>
  <c r="V523"/>
  <c r="V525"/>
  <c r="V527"/>
  <c r="V529"/>
  <c r="V531"/>
  <c r="V533"/>
  <c r="V535"/>
  <c r="V537"/>
  <c r="V4"/>
  <c r="V6"/>
  <c r="V8"/>
  <c r="V10"/>
  <c r="V12"/>
  <c r="V14"/>
  <c r="V16"/>
  <c r="V18"/>
  <c r="V20"/>
  <c r="V22"/>
  <c r="V24"/>
  <c r="V26"/>
  <c r="V28"/>
  <c r="V30"/>
  <c r="V32"/>
  <c r="V34"/>
  <c r="V36"/>
  <c r="V38"/>
  <c r="V40"/>
  <c r="V42"/>
  <c r="V44"/>
  <c r="V46"/>
  <c r="V48"/>
  <c r="V50"/>
  <c r="V52"/>
  <c r="V54"/>
  <c r="V56"/>
  <c r="V58"/>
  <c r="V60"/>
  <c r="V62"/>
  <c r="V64"/>
  <c r="V66"/>
  <c r="V68"/>
  <c r="V70"/>
  <c r="V72"/>
  <c r="V74"/>
  <c r="V76"/>
  <c r="V78"/>
  <c r="V80"/>
  <c r="V82"/>
  <c r="V84"/>
  <c r="V86"/>
  <c r="V88"/>
  <c r="V90"/>
  <c r="V92"/>
  <c r="V94"/>
  <c r="V96"/>
  <c r="V98"/>
  <c r="V100"/>
  <c r="V102"/>
  <c r="V104"/>
  <c r="V106"/>
  <c r="V108"/>
  <c r="V110"/>
  <c r="V112"/>
  <c r="V114"/>
  <c r="V116"/>
  <c r="V118"/>
  <c r="V120"/>
  <c r="V122"/>
  <c r="V124"/>
  <c r="V126"/>
  <c r="V128"/>
  <c r="V130"/>
  <c r="V132"/>
  <c r="V134"/>
  <c r="V136"/>
  <c r="V138"/>
  <c r="V140"/>
  <c r="V142"/>
  <c r="V144"/>
  <c r="V146"/>
  <c r="V148"/>
  <c r="V150"/>
  <c r="V152"/>
  <c r="V154"/>
  <c r="V156"/>
  <c r="V158"/>
  <c r="V160"/>
  <c r="V162"/>
  <c r="V164"/>
  <c r="V166"/>
  <c r="V168"/>
  <c r="V170"/>
  <c r="V172"/>
  <c r="V174"/>
  <c r="V176"/>
  <c r="V178"/>
  <c r="V180"/>
  <c r="V182"/>
  <c r="V184"/>
  <c r="V186"/>
  <c r="V188"/>
  <c r="V190"/>
  <c r="V192"/>
  <c r="V194"/>
  <c r="V196"/>
  <c r="V198"/>
  <c r="V200"/>
  <c r="V202"/>
  <c r="V204"/>
  <c r="V206"/>
  <c r="V208"/>
  <c r="V210"/>
  <c r="V212"/>
  <c r="V214"/>
  <c r="V216"/>
  <c r="V218"/>
  <c r="V220"/>
  <c r="V222"/>
  <c r="V224"/>
  <c r="V226"/>
  <c r="V228"/>
  <c r="V230"/>
  <c r="V232"/>
  <c r="V234"/>
  <c r="V236"/>
  <c r="V238"/>
  <c r="V240"/>
  <c r="V242"/>
  <c r="W30" i="3"/>
  <c r="P31" i="4"/>
  <c r="R31"/>
  <c r="T31"/>
  <c r="V31"/>
  <c r="D31"/>
  <c r="F31"/>
  <c r="H31"/>
  <c r="J31"/>
  <c r="L31"/>
  <c r="N31"/>
  <c r="E31"/>
  <c r="G31"/>
  <c r="I31"/>
  <c r="K31"/>
  <c r="M31"/>
  <c r="O31"/>
  <c r="Q31"/>
  <c r="S31"/>
  <c r="U31"/>
  <c r="C26" i="3"/>
  <c r="D29"/>
  <c r="E29"/>
  <c r="F29"/>
  <c r="G29"/>
  <c r="H29"/>
  <c r="I29"/>
  <c r="J29"/>
  <c r="K29"/>
  <c r="L29"/>
  <c r="M29"/>
  <c r="N29"/>
  <c r="O29"/>
  <c r="P29"/>
  <c r="Q29"/>
  <c r="R29"/>
  <c r="S29"/>
  <c r="T29"/>
  <c r="U29"/>
  <c r="V29"/>
  <c r="D30"/>
  <c r="E30"/>
  <c r="F30"/>
  <c r="G30"/>
  <c r="H30"/>
  <c r="I30"/>
  <c r="J30"/>
  <c r="K30"/>
  <c r="L30"/>
  <c r="M30"/>
  <c r="N30"/>
  <c r="O30"/>
  <c r="P30"/>
  <c r="Q30"/>
  <c r="R30"/>
  <c r="S30"/>
  <c r="T30"/>
  <c r="U30"/>
  <c r="V30"/>
  <c r="D31"/>
  <c r="E31"/>
  <c r="F31"/>
  <c r="G31"/>
  <c r="H31"/>
  <c r="I31"/>
  <c r="J31"/>
  <c r="K31"/>
  <c r="L31"/>
  <c r="M31"/>
  <c r="N31"/>
  <c r="O31"/>
  <c r="P31"/>
  <c r="Q31"/>
  <c r="R31"/>
  <c r="S31"/>
  <c r="T31"/>
  <c r="U31"/>
  <c r="V31"/>
  <c r="D32"/>
  <c r="E32"/>
  <c r="F32"/>
  <c r="G32"/>
  <c r="H32"/>
  <c r="I32"/>
  <c r="J32"/>
  <c r="K32"/>
  <c r="L32"/>
  <c r="M32"/>
  <c r="N32"/>
  <c r="O32"/>
  <c r="P32"/>
  <c r="Q32"/>
  <c r="R32"/>
  <c r="S32"/>
  <c r="T32"/>
  <c r="U32"/>
  <c r="V32"/>
  <c r="D33"/>
  <c r="E33"/>
  <c r="F33"/>
  <c r="G33"/>
  <c r="H33"/>
  <c r="I33"/>
  <c r="J33"/>
  <c r="K33"/>
  <c r="L33"/>
  <c r="M33"/>
  <c r="N33"/>
  <c r="O33"/>
  <c r="P33"/>
  <c r="Q33"/>
  <c r="R33"/>
  <c r="S33"/>
  <c r="T33"/>
  <c r="U33"/>
  <c r="V33"/>
  <c r="D34"/>
  <c r="E34"/>
  <c r="F34"/>
  <c r="G34"/>
  <c r="H34"/>
  <c r="I34"/>
  <c r="J34"/>
  <c r="K34"/>
  <c r="L34"/>
  <c r="M34"/>
  <c r="N34"/>
  <c r="O34"/>
  <c r="P34"/>
  <c r="Q34"/>
  <c r="R34"/>
  <c r="S34"/>
  <c r="T34"/>
  <c r="U34"/>
  <c r="V34"/>
  <c r="D35"/>
  <c r="E35"/>
  <c r="F35"/>
  <c r="G35"/>
  <c r="H35"/>
  <c r="I35"/>
  <c r="J35"/>
  <c r="K35"/>
  <c r="L35"/>
  <c r="M35"/>
  <c r="N35"/>
  <c r="O35"/>
  <c r="P35"/>
  <c r="Q35"/>
  <c r="R35"/>
  <c r="S35"/>
  <c r="T35"/>
  <c r="U35"/>
  <c r="V35"/>
  <c r="D36"/>
  <c r="E36"/>
  <c r="F36"/>
  <c r="G36"/>
  <c r="H36"/>
  <c r="I36"/>
  <c r="J36"/>
  <c r="K36"/>
  <c r="L36"/>
  <c r="M36"/>
  <c r="N36"/>
  <c r="O36"/>
  <c r="P36"/>
  <c r="Q36"/>
  <c r="R36"/>
  <c r="S36"/>
  <c r="T36"/>
  <c r="U36"/>
  <c r="V36"/>
  <c r="D46"/>
  <c r="E46"/>
  <c r="F46"/>
  <c r="G46"/>
  <c r="H46"/>
  <c r="I46"/>
  <c r="J46"/>
  <c r="K46"/>
  <c r="L46"/>
  <c r="M46"/>
  <c r="N46"/>
  <c r="O46"/>
  <c r="P46"/>
  <c r="Q46"/>
  <c r="R46"/>
  <c r="S46"/>
  <c r="T46"/>
  <c r="U46"/>
  <c r="V46"/>
  <c r="D47"/>
  <c r="E47"/>
  <c r="F47"/>
  <c r="G47"/>
  <c r="H47"/>
  <c r="I47"/>
  <c r="J47"/>
  <c r="K47"/>
  <c r="L47"/>
  <c r="M47"/>
  <c r="N47"/>
  <c r="O47"/>
  <c r="P47"/>
  <c r="Q47"/>
  <c r="R47"/>
  <c r="S47"/>
  <c r="T47"/>
  <c r="U47"/>
  <c r="V47"/>
  <c r="D48"/>
  <c r="E48"/>
  <c r="F48"/>
  <c r="G48"/>
  <c r="H48"/>
  <c r="I48"/>
  <c r="J48"/>
  <c r="K48"/>
  <c r="L48"/>
  <c r="M48"/>
  <c r="N48"/>
  <c r="O48"/>
  <c r="P48"/>
  <c r="Q48"/>
  <c r="R48"/>
  <c r="S48"/>
  <c r="T48"/>
  <c r="U48"/>
  <c r="V48"/>
  <c r="D49"/>
  <c r="E49"/>
  <c r="F49"/>
  <c r="G49"/>
  <c r="H49"/>
  <c r="I49"/>
  <c r="J49"/>
  <c r="K49"/>
  <c r="L49"/>
  <c r="M49"/>
  <c r="N49"/>
  <c r="O49"/>
  <c r="P49"/>
  <c r="Q49"/>
  <c r="R49"/>
  <c r="S49"/>
  <c r="T49"/>
  <c r="U49"/>
  <c r="V49"/>
  <c r="W30" i="4"/>
  <c r="U341" i="11" l="1"/>
  <c r="T341"/>
  <c r="S341"/>
  <c r="U534"/>
  <c r="T534"/>
  <c r="S534"/>
  <c r="U526"/>
  <c r="T526"/>
  <c r="S526"/>
  <c r="O503"/>
  <c r="Q503"/>
  <c r="P503"/>
  <c r="O499"/>
  <c r="Q499"/>
  <c r="P499"/>
  <c r="O495"/>
  <c r="Q495"/>
  <c r="P495"/>
  <c r="O491"/>
  <c r="Q491"/>
  <c r="P491"/>
  <c r="O487"/>
  <c r="Q487"/>
  <c r="P487"/>
  <c r="O483"/>
  <c r="Q483"/>
  <c r="P483"/>
  <c r="O479"/>
  <c r="Q479"/>
  <c r="P479"/>
  <c r="O475"/>
  <c r="Q475"/>
  <c r="P475"/>
  <c r="O471"/>
  <c r="Q471"/>
  <c r="P471"/>
  <c r="O467"/>
  <c r="Q467"/>
  <c r="P467"/>
  <c r="O463"/>
  <c r="Q463"/>
  <c r="P463"/>
  <c r="O459"/>
  <c r="Q459"/>
  <c r="P459"/>
  <c r="O455"/>
  <c r="Q455"/>
  <c r="P455"/>
  <c r="O451"/>
  <c r="Q451"/>
  <c r="P451"/>
  <c r="O447"/>
  <c r="Q447"/>
  <c r="P447"/>
  <c r="O443"/>
  <c r="Q443"/>
  <c r="P443"/>
  <c r="O439"/>
  <c r="Q439"/>
  <c r="P439"/>
  <c r="O435"/>
  <c r="Q435"/>
  <c r="P435"/>
  <c r="O431"/>
  <c r="Q431"/>
  <c r="P431"/>
  <c r="O427"/>
  <c r="Q427"/>
  <c r="P427"/>
  <c r="O423"/>
  <c r="Q423"/>
  <c r="P423"/>
  <c r="U537"/>
  <c r="T537"/>
  <c r="S537"/>
  <c r="U533"/>
  <c r="T533"/>
  <c r="S533"/>
  <c r="U529"/>
  <c r="T529"/>
  <c r="S529"/>
  <c r="U525"/>
  <c r="T525"/>
  <c r="S525"/>
  <c r="U521"/>
  <c r="T521"/>
  <c r="S521"/>
  <c r="U517"/>
  <c r="T517"/>
  <c r="S517"/>
  <c r="U513"/>
  <c r="T513"/>
  <c r="S513"/>
  <c r="U509"/>
  <c r="T509"/>
  <c r="S509"/>
  <c r="T343"/>
  <c r="S343"/>
  <c r="U343"/>
  <c r="T339"/>
  <c r="S339"/>
  <c r="U339"/>
  <c r="T335"/>
  <c r="S335"/>
  <c r="U335"/>
  <c r="T331"/>
  <c r="S331"/>
  <c r="U331"/>
  <c r="T327"/>
  <c r="S327"/>
  <c r="U327"/>
  <c r="T323"/>
  <c r="S323"/>
  <c r="U323"/>
  <c r="T319"/>
  <c r="S319"/>
  <c r="U319"/>
  <c r="T315"/>
  <c r="S315"/>
  <c r="U315"/>
  <c r="T311"/>
  <c r="S311"/>
  <c r="U311"/>
  <c r="T307"/>
  <c r="S307"/>
  <c r="U307"/>
  <c r="T303"/>
  <c r="S303"/>
  <c r="U303"/>
  <c r="T299"/>
  <c r="S299"/>
  <c r="U299"/>
  <c r="T295"/>
  <c r="S295"/>
  <c r="U295"/>
  <c r="T291"/>
  <c r="S291"/>
  <c r="U291"/>
  <c r="T287"/>
  <c r="S287"/>
  <c r="U287"/>
  <c r="T283"/>
  <c r="S283"/>
  <c r="U283"/>
  <c r="T279"/>
  <c r="S279"/>
  <c r="U279"/>
  <c r="T275"/>
  <c r="S275"/>
  <c r="U275"/>
  <c r="T271"/>
  <c r="S271"/>
  <c r="U271"/>
  <c r="T267"/>
  <c r="S267"/>
  <c r="U267"/>
  <c r="T263"/>
  <c r="S263"/>
  <c r="U263"/>
  <c r="T259"/>
  <c r="S259"/>
  <c r="U259"/>
  <c r="T255"/>
  <c r="S255"/>
  <c r="U255"/>
  <c r="T251"/>
  <c r="S251"/>
  <c r="U251"/>
  <c r="T419"/>
  <c r="S419"/>
  <c r="U419"/>
  <c r="T415"/>
  <c r="S415"/>
  <c r="U415"/>
  <c r="T411"/>
  <c r="S411"/>
  <c r="U411"/>
  <c r="T407"/>
  <c r="S407"/>
  <c r="U407"/>
  <c r="T403"/>
  <c r="S403"/>
  <c r="U403"/>
  <c r="T399"/>
  <c r="S399"/>
  <c r="U399"/>
  <c r="T395"/>
  <c r="S395"/>
  <c r="U395"/>
  <c r="T391"/>
  <c r="S391"/>
  <c r="U391"/>
  <c r="T387"/>
  <c r="S387"/>
  <c r="U387"/>
  <c r="T383"/>
  <c r="S383"/>
  <c r="U383"/>
  <c r="T379"/>
  <c r="S379"/>
  <c r="U379"/>
  <c r="T375"/>
  <c r="S375"/>
  <c r="U375"/>
  <c r="T371"/>
  <c r="S371"/>
  <c r="U371"/>
  <c r="T367"/>
  <c r="S367"/>
  <c r="U367"/>
  <c r="T363"/>
  <c r="S363"/>
  <c r="U363"/>
  <c r="T359"/>
  <c r="S359"/>
  <c r="U359"/>
  <c r="T355"/>
  <c r="S355"/>
  <c r="U355"/>
  <c r="T351"/>
  <c r="S351"/>
  <c r="U351"/>
  <c r="P502"/>
  <c r="O502"/>
  <c r="Q502"/>
  <c r="P498"/>
  <c r="O498"/>
  <c r="Q498"/>
  <c r="P494"/>
  <c r="O494"/>
  <c r="Q494"/>
  <c r="P490"/>
  <c r="O490"/>
  <c r="Q490"/>
  <c r="P486"/>
  <c r="O486"/>
  <c r="Q486"/>
  <c r="P482"/>
  <c r="O482"/>
  <c r="Q482"/>
  <c r="P478"/>
  <c r="O478"/>
  <c r="Q478"/>
  <c r="P474"/>
  <c r="O474"/>
  <c r="Q474"/>
  <c r="P470"/>
  <c r="O470"/>
  <c r="Q470"/>
  <c r="P466"/>
  <c r="O466"/>
  <c r="Q466"/>
  <c r="P462"/>
  <c r="O462"/>
  <c r="Q462"/>
  <c r="P458"/>
  <c r="O458"/>
  <c r="Q458"/>
  <c r="P454"/>
  <c r="O454"/>
  <c r="Q454"/>
  <c r="P450"/>
  <c r="O450"/>
  <c r="Q450"/>
  <c r="P446"/>
  <c r="O446"/>
  <c r="Q446"/>
  <c r="P442"/>
  <c r="O442"/>
  <c r="Q442"/>
  <c r="P438"/>
  <c r="O438"/>
  <c r="Q438"/>
  <c r="P434"/>
  <c r="O434"/>
  <c r="Q434"/>
  <c r="P430"/>
  <c r="O430"/>
  <c r="Q430"/>
  <c r="P426"/>
  <c r="O426"/>
  <c r="Q426"/>
  <c r="P422"/>
  <c r="O422"/>
  <c r="Q422"/>
  <c r="S536"/>
  <c r="U536"/>
  <c r="T536"/>
  <c r="S532"/>
  <c r="U532"/>
  <c r="T532"/>
  <c r="S528"/>
  <c r="U528"/>
  <c r="T528"/>
  <c r="S524"/>
  <c r="U524"/>
  <c r="T524"/>
  <c r="S520"/>
  <c r="U520"/>
  <c r="T520"/>
  <c r="S516"/>
  <c r="U516"/>
  <c r="T516"/>
  <c r="S512"/>
  <c r="U512"/>
  <c r="T512"/>
  <c r="S508"/>
  <c r="U508"/>
  <c r="T508"/>
  <c r="G237" i="12"/>
  <c r="G229"/>
  <c r="G221"/>
  <c r="G213"/>
  <c r="G205"/>
  <c r="G197"/>
  <c r="G181"/>
  <c r="G173"/>
  <c r="G165"/>
  <c r="G157"/>
  <c r="G149"/>
  <c r="G141"/>
  <c r="G133"/>
  <c r="G125"/>
  <c r="G117"/>
  <c r="G109"/>
  <c r="G101"/>
  <c r="G93"/>
  <c r="G85"/>
  <c r="G77"/>
  <c r="G69"/>
  <c r="G61"/>
  <c r="G53"/>
  <c r="G45"/>
  <c r="G37"/>
  <c r="G29"/>
  <c r="G21"/>
  <c r="G13"/>
  <c r="G5"/>
  <c r="G532"/>
  <c r="G524"/>
  <c r="G516"/>
  <c r="G508"/>
  <c r="G500"/>
  <c r="G492"/>
  <c r="G484"/>
  <c r="G476"/>
  <c r="G468"/>
  <c r="G460"/>
  <c r="G452"/>
  <c r="G444"/>
  <c r="G436"/>
  <c r="G428"/>
  <c r="G420"/>
  <c r="G412"/>
  <c r="G404"/>
  <c r="G396"/>
  <c r="G388"/>
  <c r="G380"/>
  <c r="G372"/>
  <c r="G364"/>
  <c r="G356"/>
  <c r="G348"/>
  <c r="G340"/>
  <c r="G332"/>
  <c r="G324"/>
  <c r="G316"/>
  <c r="G308"/>
  <c r="G300"/>
  <c r="G292"/>
  <c r="G284"/>
  <c r="G276"/>
  <c r="G268"/>
  <c r="G260"/>
  <c r="G252"/>
  <c r="F241"/>
  <c r="F233"/>
  <c r="F225"/>
  <c r="F217"/>
  <c r="F209"/>
  <c r="F201"/>
  <c r="F193"/>
  <c r="F185"/>
  <c r="F177"/>
  <c r="F169"/>
  <c r="F161"/>
  <c r="F153"/>
  <c r="F145"/>
  <c r="F137"/>
  <c r="F129"/>
  <c r="F121"/>
  <c r="F113"/>
  <c r="F105"/>
  <c r="F97"/>
  <c r="F89"/>
  <c r="F81"/>
  <c r="F73"/>
  <c r="F65"/>
  <c r="F57"/>
  <c r="F49"/>
  <c r="F41"/>
  <c r="F33"/>
  <c r="F17"/>
  <c r="F9"/>
  <c r="F536"/>
  <c r="F528"/>
  <c r="F520"/>
  <c r="F512"/>
  <c r="F504"/>
  <c r="F496"/>
  <c r="F488"/>
  <c r="F480"/>
  <c r="F472"/>
  <c r="F464"/>
  <c r="F456"/>
  <c r="F448"/>
  <c r="F440"/>
  <c r="F432"/>
  <c r="F424"/>
  <c r="F416"/>
  <c r="F408"/>
  <c r="F400"/>
  <c r="F392"/>
  <c r="F384"/>
  <c r="F376"/>
  <c r="F368"/>
  <c r="F360"/>
  <c r="F352"/>
  <c r="F344"/>
  <c r="F336"/>
  <c r="F328"/>
  <c r="F320"/>
  <c r="F312"/>
  <c r="F304"/>
  <c r="F296"/>
  <c r="F288"/>
  <c r="F280"/>
  <c r="F272"/>
  <c r="F264"/>
  <c r="F256"/>
  <c r="F248"/>
  <c r="E241"/>
  <c r="E233"/>
  <c r="E225"/>
  <c r="E217"/>
  <c r="E209"/>
  <c r="E201"/>
  <c r="E193"/>
  <c r="E185"/>
  <c r="E177"/>
  <c r="E169"/>
  <c r="E161"/>
  <c r="E153"/>
  <c r="E145"/>
  <c r="E137"/>
  <c r="E129"/>
  <c r="E121"/>
  <c r="E113"/>
  <c r="E105"/>
  <c r="E97"/>
  <c r="E89"/>
  <c r="E81"/>
  <c r="E73"/>
  <c r="E65"/>
  <c r="E57"/>
  <c r="E49"/>
  <c r="E41"/>
  <c r="E33"/>
  <c r="E17"/>
  <c r="E9"/>
  <c r="E536"/>
  <c r="E528"/>
  <c r="E520"/>
  <c r="E512"/>
  <c r="E504"/>
  <c r="E496"/>
  <c r="E488"/>
  <c r="E480"/>
  <c r="E472"/>
  <c r="E464"/>
  <c r="E456"/>
  <c r="E448"/>
  <c r="E440"/>
  <c r="E432"/>
  <c r="E424"/>
  <c r="E416"/>
  <c r="E408"/>
  <c r="E400"/>
  <c r="E392"/>
  <c r="E384"/>
  <c r="E376"/>
  <c r="E368"/>
  <c r="E360"/>
  <c r="E352"/>
  <c r="E344"/>
  <c r="E336"/>
  <c r="E328"/>
  <c r="E320"/>
  <c r="E312"/>
  <c r="E304"/>
  <c r="E296"/>
  <c r="E288"/>
  <c r="E280"/>
  <c r="E272"/>
  <c r="E264"/>
  <c r="E256"/>
  <c r="E248"/>
  <c r="D237"/>
  <c r="D229"/>
  <c r="D221"/>
  <c r="D213"/>
  <c r="D205"/>
  <c r="D197"/>
  <c r="D181"/>
  <c r="D173"/>
  <c r="D165"/>
  <c r="D157"/>
  <c r="D149"/>
  <c r="D141"/>
  <c r="D133"/>
  <c r="D125"/>
  <c r="D117"/>
  <c r="D109"/>
  <c r="D101"/>
  <c r="D93"/>
  <c r="D85"/>
  <c r="D77"/>
  <c r="D69"/>
  <c r="D61"/>
  <c r="D53"/>
  <c r="D45"/>
  <c r="D37"/>
  <c r="D29"/>
  <c r="D21"/>
  <c r="D13"/>
  <c r="D5"/>
  <c r="D532"/>
  <c r="D524"/>
  <c r="D516"/>
  <c r="D508"/>
  <c r="D500"/>
  <c r="D492"/>
  <c r="D484"/>
  <c r="D476"/>
  <c r="D468"/>
  <c r="D460"/>
  <c r="D452"/>
  <c r="D444"/>
  <c r="D436"/>
  <c r="D428"/>
  <c r="D420"/>
  <c r="D412"/>
  <c r="D404"/>
  <c r="D396"/>
  <c r="D388"/>
  <c r="D380"/>
  <c r="D372"/>
  <c r="D364"/>
  <c r="D356"/>
  <c r="D348"/>
  <c r="D340"/>
  <c r="D332"/>
  <c r="D324"/>
  <c r="D316"/>
  <c r="D308"/>
  <c r="D300"/>
  <c r="D292"/>
  <c r="D284"/>
  <c r="D276"/>
  <c r="D268"/>
  <c r="D260"/>
  <c r="D252"/>
  <c r="G240"/>
  <c r="G232"/>
  <c r="G224"/>
  <c r="G216"/>
  <c r="G208"/>
  <c r="G200"/>
  <c r="G192"/>
  <c r="G184"/>
  <c r="G176"/>
  <c r="G168"/>
  <c r="G160"/>
  <c r="G152"/>
  <c r="G144"/>
  <c r="G136"/>
  <c r="G128"/>
  <c r="G120"/>
  <c r="G112"/>
  <c r="G104"/>
  <c r="G96"/>
  <c r="G88"/>
  <c r="G80"/>
  <c r="G72"/>
  <c r="G64"/>
  <c r="G56"/>
  <c r="G48"/>
  <c r="G40"/>
  <c r="G32"/>
  <c r="G16"/>
  <c r="G8"/>
  <c r="G535"/>
  <c r="G527"/>
  <c r="G519"/>
  <c r="G511"/>
  <c r="G503"/>
  <c r="G495"/>
  <c r="G487"/>
  <c r="G479"/>
  <c r="G471"/>
  <c r="G463"/>
  <c r="G455"/>
  <c r="G447"/>
  <c r="G439"/>
  <c r="G431"/>
  <c r="G423"/>
  <c r="G415"/>
  <c r="G407"/>
  <c r="G399"/>
  <c r="G391"/>
  <c r="G383"/>
  <c r="G375"/>
  <c r="G367"/>
  <c r="G359"/>
  <c r="G351"/>
  <c r="G343"/>
  <c r="G335"/>
  <c r="G327"/>
  <c r="G319"/>
  <c r="G311"/>
  <c r="G303"/>
  <c r="G295"/>
  <c r="G287"/>
  <c r="G279"/>
  <c r="G271"/>
  <c r="G263"/>
  <c r="G255"/>
  <c r="G247"/>
  <c r="F236"/>
  <c r="F228"/>
  <c r="F220"/>
  <c r="F212"/>
  <c r="F204"/>
  <c r="F196"/>
  <c r="F180"/>
  <c r="F172"/>
  <c r="F164"/>
  <c r="F156"/>
  <c r="F148"/>
  <c r="F140"/>
  <c r="F132"/>
  <c r="F124"/>
  <c r="F116"/>
  <c r="F108"/>
  <c r="F100"/>
  <c r="F92"/>
  <c r="F84"/>
  <c r="F76"/>
  <c r="F68"/>
  <c r="F60"/>
  <c r="F52"/>
  <c r="F44"/>
  <c r="F36"/>
  <c r="F28"/>
  <c r="F20"/>
  <c r="F12"/>
  <c r="F4"/>
  <c r="F531"/>
  <c r="F523"/>
  <c r="F515"/>
  <c r="F507"/>
  <c r="F499"/>
  <c r="F491"/>
  <c r="F483"/>
  <c r="F475"/>
  <c r="F467"/>
  <c r="F459"/>
  <c r="F451"/>
  <c r="F443"/>
  <c r="F435"/>
  <c r="F427"/>
  <c r="F419"/>
  <c r="F411"/>
  <c r="F403"/>
  <c r="F395"/>
  <c r="F387"/>
  <c r="F379"/>
  <c r="F371"/>
  <c r="F363"/>
  <c r="F355"/>
  <c r="F347"/>
  <c r="F339"/>
  <c r="F331"/>
  <c r="F323"/>
  <c r="F315"/>
  <c r="F307"/>
  <c r="F299"/>
  <c r="F291"/>
  <c r="F283"/>
  <c r="F275"/>
  <c r="F267"/>
  <c r="F259"/>
  <c r="F251"/>
  <c r="E236"/>
  <c r="E228"/>
  <c r="E220"/>
  <c r="E212"/>
  <c r="E204"/>
  <c r="E196"/>
  <c r="E180"/>
  <c r="E172"/>
  <c r="E164"/>
  <c r="E156"/>
  <c r="E148"/>
  <c r="E140"/>
  <c r="E132"/>
  <c r="E124"/>
  <c r="E116"/>
  <c r="E108"/>
  <c r="E100"/>
  <c r="E92"/>
  <c r="E84"/>
  <c r="E76"/>
  <c r="E68"/>
  <c r="E60"/>
  <c r="E52"/>
  <c r="E44"/>
  <c r="E36"/>
  <c r="E28"/>
  <c r="E20"/>
  <c r="E12"/>
  <c r="E4"/>
  <c r="E531"/>
  <c r="E523"/>
  <c r="E515"/>
  <c r="E507"/>
  <c r="E499"/>
  <c r="E491"/>
  <c r="E483"/>
  <c r="E475"/>
  <c r="E467"/>
  <c r="E459"/>
  <c r="E451"/>
  <c r="E443"/>
  <c r="E435"/>
  <c r="E427"/>
  <c r="E419"/>
  <c r="E411"/>
  <c r="E403"/>
  <c r="E395"/>
  <c r="E387"/>
  <c r="E379"/>
  <c r="E371"/>
  <c r="E363"/>
  <c r="E355"/>
  <c r="E347"/>
  <c r="E339"/>
  <c r="E331"/>
  <c r="E323"/>
  <c r="E315"/>
  <c r="E307"/>
  <c r="E299"/>
  <c r="E291"/>
  <c r="E283"/>
  <c r="E275"/>
  <c r="E267"/>
  <c r="E259"/>
  <c r="E251"/>
  <c r="D240"/>
  <c r="D232"/>
  <c r="D224"/>
  <c r="D216"/>
  <c r="D208"/>
  <c r="D200"/>
  <c r="D192"/>
  <c r="D184"/>
  <c r="D176"/>
  <c r="D168"/>
  <c r="D160"/>
  <c r="D152"/>
  <c r="D144"/>
  <c r="D136"/>
  <c r="D128"/>
  <c r="D120"/>
  <c r="D112"/>
  <c r="D104"/>
  <c r="D96"/>
  <c r="D88"/>
  <c r="D80"/>
  <c r="D72"/>
  <c r="D64"/>
  <c r="D56"/>
  <c r="D48"/>
  <c r="D40"/>
  <c r="D32"/>
  <c r="D16"/>
  <c r="D8"/>
  <c r="D535"/>
  <c r="D527"/>
  <c r="D519"/>
  <c r="D511"/>
  <c r="D503"/>
  <c r="D495"/>
  <c r="D487"/>
  <c r="D479"/>
  <c r="D471"/>
  <c r="D463"/>
  <c r="D455"/>
  <c r="D447"/>
  <c r="D439"/>
  <c r="D431"/>
  <c r="D423"/>
  <c r="D415"/>
  <c r="D407"/>
  <c r="D399"/>
  <c r="D391"/>
  <c r="D383"/>
  <c r="D375"/>
  <c r="D367"/>
  <c r="D359"/>
  <c r="D351"/>
  <c r="D343"/>
  <c r="D335"/>
  <c r="D327"/>
  <c r="D319"/>
  <c r="D311"/>
  <c r="D303"/>
  <c r="D295"/>
  <c r="D287"/>
  <c r="D279"/>
  <c r="D271"/>
  <c r="D263"/>
  <c r="D255"/>
  <c r="D247"/>
  <c r="K342" i="11"/>
  <c r="M342"/>
  <c r="L342"/>
  <c r="U337"/>
  <c r="T337"/>
  <c r="S337"/>
  <c r="U329"/>
  <c r="T329"/>
  <c r="S329"/>
  <c r="U321"/>
  <c r="T321"/>
  <c r="S321"/>
  <c r="U313"/>
  <c r="T313"/>
  <c r="S313"/>
  <c r="U305"/>
  <c r="T305"/>
  <c r="S305"/>
  <c r="U297"/>
  <c r="T297"/>
  <c r="S297"/>
  <c r="U289"/>
  <c r="T289"/>
  <c r="S289"/>
  <c r="U281"/>
  <c r="T281"/>
  <c r="S281"/>
  <c r="U273"/>
  <c r="T273"/>
  <c r="S273"/>
  <c r="U265"/>
  <c r="T265"/>
  <c r="S265"/>
  <c r="U257"/>
  <c r="T257"/>
  <c r="S257"/>
  <c r="U249"/>
  <c r="T249"/>
  <c r="S249"/>
  <c r="U413"/>
  <c r="T413"/>
  <c r="S413"/>
  <c r="U405"/>
  <c r="T405"/>
  <c r="S405"/>
  <c r="U397"/>
  <c r="T397"/>
  <c r="S397"/>
  <c r="U389"/>
  <c r="T389"/>
  <c r="S389"/>
  <c r="U381"/>
  <c r="T381"/>
  <c r="S381"/>
  <c r="U373"/>
  <c r="T373"/>
  <c r="S373"/>
  <c r="U365"/>
  <c r="T365"/>
  <c r="S365"/>
  <c r="U357"/>
  <c r="T357"/>
  <c r="S357"/>
  <c r="U349"/>
  <c r="T349"/>
  <c r="S349"/>
  <c r="S500"/>
  <c r="U500"/>
  <c r="T500"/>
  <c r="S492"/>
  <c r="U492"/>
  <c r="T492"/>
  <c r="S484"/>
  <c r="U484"/>
  <c r="T484"/>
  <c r="S476"/>
  <c r="U476"/>
  <c r="T476"/>
  <c r="S468"/>
  <c r="U468"/>
  <c r="T468"/>
  <c r="S460"/>
  <c r="U460"/>
  <c r="T460"/>
  <c r="S452"/>
  <c r="U452"/>
  <c r="T452"/>
  <c r="S444"/>
  <c r="U444"/>
  <c r="T444"/>
  <c r="S436"/>
  <c r="U436"/>
  <c r="T436"/>
  <c r="S428"/>
  <c r="U428"/>
  <c r="T428"/>
  <c r="U522"/>
  <c r="T522"/>
  <c r="S522"/>
  <c r="U518"/>
  <c r="T518"/>
  <c r="S518"/>
  <c r="U514"/>
  <c r="T514"/>
  <c r="S514"/>
  <c r="U510"/>
  <c r="T510"/>
  <c r="S510"/>
  <c r="U506"/>
  <c r="T506"/>
  <c r="S506"/>
  <c r="S344"/>
  <c r="U344"/>
  <c r="T344"/>
  <c r="S340"/>
  <c r="U340"/>
  <c r="T340"/>
  <c r="S336"/>
  <c r="U336"/>
  <c r="T336"/>
  <c r="S332"/>
  <c r="U332"/>
  <c r="T332"/>
  <c r="S328"/>
  <c r="U328"/>
  <c r="T328"/>
  <c r="S324"/>
  <c r="U324"/>
  <c r="T324"/>
  <c r="S320"/>
  <c r="U320"/>
  <c r="T320"/>
  <c r="S316"/>
  <c r="U316"/>
  <c r="T316"/>
  <c r="S312"/>
  <c r="U312"/>
  <c r="T312"/>
  <c r="S308"/>
  <c r="U308"/>
  <c r="T308"/>
  <c r="S304"/>
  <c r="U304"/>
  <c r="T304"/>
  <c r="S300"/>
  <c r="U300"/>
  <c r="T300"/>
  <c r="S296"/>
  <c r="U296"/>
  <c r="T296"/>
  <c r="S292"/>
  <c r="U292"/>
  <c r="T292"/>
  <c r="S288"/>
  <c r="U288"/>
  <c r="T288"/>
  <c r="S284"/>
  <c r="U284"/>
  <c r="T284"/>
  <c r="S280"/>
  <c r="U280"/>
  <c r="T280"/>
  <c r="S276"/>
  <c r="U276"/>
  <c r="T276"/>
  <c r="S272"/>
  <c r="U272"/>
  <c r="T272"/>
  <c r="S268"/>
  <c r="U268"/>
  <c r="T268"/>
  <c r="S264"/>
  <c r="U264"/>
  <c r="T264"/>
  <c r="S260"/>
  <c r="U260"/>
  <c r="T260"/>
  <c r="S256"/>
  <c r="U256"/>
  <c r="T256"/>
  <c r="S252"/>
  <c r="U252"/>
  <c r="T252"/>
  <c r="S248"/>
  <c r="U248"/>
  <c r="T248"/>
  <c r="S416"/>
  <c r="U416"/>
  <c r="T416"/>
  <c r="S412"/>
  <c r="U412"/>
  <c r="T412"/>
  <c r="S408"/>
  <c r="U408"/>
  <c r="T408"/>
  <c r="S404"/>
  <c r="U404"/>
  <c r="T404"/>
  <c r="S400"/>
  <c r="U400"/>
  <c r="T400"/>
  <c r="S396"/>
  <c r="U396"/>
  <c r="T396"/>
  <c r="S392"/>
  <c r="U392"/>
  <c r="T392"/>
  <c r="S388"/>
  <c r="U388"/>
  <c r="T388"/>
  <c r="S384"/>
  <c r="U384"/>
  <c r="T384"/>
  <c r="S380"/>
  <c r="U380"/>
  <c r="T380"/>
  <c r="S376"/>
  <c r="U376"/>
  <c r="T376"/>
  <c r="S372"/>
  <c r="U372"/>
  <c r="T372"/>
  <c r="S368"/>
  <c r="U368"/>
  <c r="T368"/>
  <c r="S364"/>
  <c r="U364"/>
  <c r="T364"/>
  <c r="S360"/>
  <c r="U360"/>
  <c r="T360"/>
  <c r="S356"/>
  <c r="U356"/>
  <c r="T356"/>
  <c r="S352"/>
  <c r="U352"/>
  <c r="T352"/>
  <c r="S348"/>
  <c r="U348"/>
  <c r="T348"/>
  <c r="M500"/>
  <c r="L500"/>
  <c r="K500"/>
  <c r="M496"/>
  <c r="L496"/>
  <c r="K496"/>
  <c r="M492"/>
  <c r="L492"/>
  <c r="K492"/>
  <c r="M488"/>
  <c r="L488"/>
  <c r="K488"/>
  <c r="M484"/>
  <c r="L484"/>
  <c r="K484"/>
  <c r="M480"/>
  <c r="L480"/>
  <c r="K480"/>
  <c r="M476"/>
  <c r="L476"/>
  <c r="K476"/>
  <c r="M472"/>
  <c r="L472"/>
  <c r="K472"/>
  <c r="M468"/>
  <c r="L468"/>
  <c r="K468"/>
  <c r="M464"/>
  <c r="L464"/>
  <c r="K464"/>
  <c r="M460"/>
  <c r="L460"/>
  <c r="K460"/>
  <c r="M456"/>
  <c r="L456"/>
  <c r="K456"/>
  <c r="M452"/>
  <c r="L452"/>
  <c r="K452"/>
  <c r="M448"/>
  <c r="L448"/>
  <c r="K448"/>
  <c r="M444"/>
  <c r="L444"/>
  <c r="K444"/>
  <c r="M440"/>
  <c r="L440"/>
  <c r="K440"/>
  <c r="M436"/>
  <c r="L436"/>
  <c r="K436"/>
  <c r="M432"/>
  <c r="L432"/>
  <c r="K432"/>
  <c r="M428"/>
  <c r="L428"/>
  <c r="K428"/>
  <c r="M424"/>
  <c r="L424"/>
  <c r="K424"/>
  <c r="Q537"/>
  <c r="P537"/>
  <c r="O537"/>
  <c r="Q533"/>
  <c r="P533"/>
  <c r="O533"/>
  <c r="Q529"/>
  <c r="P529"/>
  <c r="O529"/>
  <c r="Q525"/>
  <c r="P525"/>
  <c r="O525"/>
  <c r="Q521"/>
  <c r="P521"/>
  <c r="O521"/>
  <c r="Q517"/>
  <c r="P517"/>
  <c r="O517"/>
  <c r="Q513"/>
  <c r="P513"/>
  <c r="O513"/>
  <c r="Q509"/>
  <c r="P509"/>
  <c r="O509"/>
  <c r="O343"/>
  <c r="Q343"/>
  <c r="P343"/>
  <c r="O339"/>
  <c r="Q339"/>
  <c r="P339"/>
  <c r="O335"/>
  <c r="Q335"/>
  <c r="P335"/>
  <c r="O331"/>
  <c r="Q331"/>
  <c r="P331"/>
  <c r="O327"/>
  <c r="Q327"/>
  <c r="P327"/>
  <c r="O323"/>
  <c r="Q323"/>
  <c r="P323"/>
  <c r="O319"/>
  <c r="Q319"/>
  <c r="P319"/>
  <c r="O315"/>
  <c r="Q315"/>
  <c r="P315"/>
  <c r="O311"/>
  <c r="Q311"/>
  <c r="P311"/>
  <c r="O307"/>
  <c r="Q307"/>
  <c r="P307"/>
  <c r="O303"/>
  <c r="Q303"/>
  <c r="P303"/>
  <c r="O299"/>
  <c r="Q299"/>
  <c r="P299"/>
  <c r="O295"/>
  <c r="Q295"/>
  <c r="P295"/>
  <c r="O291"/>
  <c r="Q291"/>
  <c r="P291"/>
  <c r="O287"/>
  <c r="Q287"/>
  <c r="P287"/>
  <c r="O283"/>
  <c r="Q283"/>
  <c r="P283"/>
  <c r="O279"/>
  <c r="Q279"/>
  <c r="P279"/>
  <c r="O275"/>
  <c r="Q275"/>
  <c r="P275"/>
  <c r="O271"/>
  <c r="Q271"/>
  <c r="P271"/>
  <c r="O267"/>
  <c r="Q267"/>
  <c r="P267"/>
  <c r="O263"/>
  <c r="Q263"/>
  <c r="P263"/>
  <c r="O259"/>
  <c r="Q259"/>
  <c r="P259"/>
  <c r="O255"/>
  <c r="Q255"/>
  <c r="P255"/>
  <c r="O251"/>
  <c r="Q251"/>
  <c r="P251"/>
  <c r="O419"/>
  <c r="Q419"/>
  <c r="P419"/>
  <c r="O415"/>
  <c r="Q415"/>
  <c r="P415"/>
  <c r="O411"/>
  <c r="Q411"/>
  <c r="P411"/>
  <c r="O407"/>
  <c r="Q407"/>
  <c r="P407"/>
  <c r="O403"/>
  <c r="Q403"/>
  <c r="P403"/>
  <c r="O399"/>
  <c r="Q399"/>
  <c r="P399"/>
  <c r="O395"/>
  <c r="Q395"/>
  <c r="P395"/>
  <c r="O391"/>
  <c r="Q391"/>
  <c r="P391"/>
  <c r="O387"/>
  <c r="Q387"/>
  <c r="P387"/>
  <c r="O383"/>
  <c r="Q383"/>
  <c r="P383"/>
  <c r="O379"/>
  <c r="Q379"/>
  <c r="P379"/>
  <c r="O375"/>
  <c r="Q375"/>
  <c r="P375"/>
  <c r="O371"/>
  <c r="Q371"/>
  <c r="P371"/>
  <c r="O367"/>
  <c r="Q367"/>
  <c r="P367"/>
  <c r="O363"/>
  <c r="Q363"/>
  <c r="P363"/>
  <c r="O359"/>
  <c r="Q359"/>
  <c r="P359"/>
  <c r="O355"/>
  <c r="Q355"/>
  <c r="P355"/>
  <c r="O351"/>
  <c r="Q351"/>
  <c r="P351"/>
  <c r="M503"/>
  <c r="L503"/>
  <c r="K503"/>
  <c r="M499"/>
  <c r="L499"/>
  <c r="K499"/>
  <c r="M495"/>
  <c r="L495"/>
  <c r="K495"/>
  <c r="M491"/>
  <c r="L491"/>
  <c r="K491"/>
  <c r="M487"/>
  <c r="L487"/>
  <c r="K487"/>
  <c r="M483"/>
  <c r="L483"/>
  <c r="K483"/>
  <c r="M479"/>
  <c r="L479"/>
  <c r="K479"/>
  <c r="M475"/>
  <c r="L475"/>
  <c r="K475"/>
  <c r="M471"/>
  <c r="L471"/>
  <c r="K471"/>
  <c r="M467"/>
  <c r="L467"/>
  <c r="K467"/>
  <c r="M463"/>
  <c r="L463"/>
  <c r="K463"/>
  <c r="M459"/>
  <c r="L459"/>
  <c r="K459"/>
  <c r="M455"/>
  <c r="L455"/>
  <c r="K455"/>
  <c r="M451"/>
  <c r="L451"/>
  <c r="K451"/>
  <c r="M447"/>
  <c r="L447"/>
  <c r="K447"/>
  <c r="M443"/>
  <c r="L443"/>
  <c r="K443"/>
  <c r="M439"/>
  <c r="L439"/>
  <c r="K439"/>
  <c r="M435"/>
  <c r="L435"/>
  <c r="K435"/>
  <c r="M431"/>
  <c r="L431"/>
  <c r="K431"/>
  <c r="M427"/>
  <c r="L427"/>
  <c r="K427"/>
  <c r="M423"/>
  <c r="L423"/>
  <c r="K423"/>
  <c r="Q536"/>
  <c r="P536"/>
  <c r="O536"/>
  <c r="Q532"/>
  <c r="P532"/>
  <c r="O532"/>
  <c r="Q528"/>
  <c r="P528"/>
  <c r="O528"/>
  <c r="Q524"/>
  <c r="P524"/>
  <c r="O524"/>
  <c r="Q520"/>
  <c r="P520"/>
  <c r="O520"/>
  <c r="Q516"/>
  <c r="P516"/>
  <c r="O516"/>
  <c r="Q512"/>
  <c r="P512"/>
  <c r="O512"/>
  <c r="Q508"/>
  <c r="P508"/>
  <c r="O508"/>
  <c r="G239" i="12"/>
  <c r="G231"/>
  <c r="G223"/>
  <c r="G215"/>
  <c r="G207"/>
  <c r="G199"/>
  <c r="G191"/>
  <c r="G183"/>
  <c r="G175"/>
  <c r="G167"/>
  <c r="G159"/>
  <c r="G151"/>
  <c r="G143"/>
  <c r="G135"/>
  <c r="G119"/>
  <c r="G111"/>
  <c r="G103"/>
  <c r="G95"/>
  <c r="G87"/>
  <c r="G79"/>
  <c r="G71"/>
  <c r="G63"/>
  <c r="G55"/>
  <c r="G47"/>
  <c r="G39"/>
  <c r="G31"/>
  <c r="G23"/>
  <c r="G15"/>
  <c r="G7"/>
  <c r="G534"/>
  <c r="G526"/>
  <c r="G518"/>
  <c r="G510"/>
  <c r="G502"/>
  <c r="G494"/>
  <c r="G486"/>
  <c r="G478"/>
  <c r="G470"/>
  <c r="G462"/>
  <c r="G454"/>
  <c r="G446"/>
  <c r="G438"/>
  <c r="G430"/>
  <c r="G422"/>
  <c r="G414"/>
  <c r="G406"/>
  <c r="G398"/>
  <c r="G390"/>
  <c r="G382"/>
  <c r="G374"/>
  <c r="G366"/>
  <c r="G358"/>
  <c r="G350"/>
  <c r="G342"/>
  <c r="G334"/>
  <c r="G326"/>
  <c r="G318"/>
  <c r="G310"/>
  <c r="G302"/>
  <c r="G294"/>
  <c r="G286"/>
  <c r="G278"/>
  <c r="G270"/>
  <c r="G262"/>
  <c r="G254"/>
  <c r="F235"/>
  <c r="F227"/>
  <c r="F219"/>
  <c r="F211"/>
  <c r="F203"/>
  <c r="F195"/>
  <c r="F187"/>
  <c r="F179"/>
  <c r="F171"/>
  <c r="F163"/>
  <c r="F155"/>
  <c r="F147"/>
  <c r="F139"/>
  <c r="F131"/>
  <c r="F123"/>
  <c r="F115"/>
  <c r="F107"/>
  <c r="F99"/>
  <c r="F91"/>
  <c r="F83"/>
  <c r="F75"/>
  <c r="F67"/>
  <c r="F59"/>
  <c r="F51"/>
  <c r="F43"/>
  <c r="F35"/>
  <c r="F27"/>
  <c r="F19"/>
  <c r="F11"/>
  <c r="F538"/>
  <c r="F530"/>
  <c r="F522"/>
  <c r="F514"/>
  <c r="F506"/>
  <c r="F498"/>
  <c r="F490"/>
  <c r="F482"/>
  <c r="F474"/>
  <c r="F466"/>
  <c r="F458"/>
  <c r="F450"/>
  <c r="F442"/>
  <c r="F434"/>
  <c r="F426"/>
  <c r="F418"/>
  <c r="F410"/>
  <c r="F402"/>
  <c r="F394"/>
  <c r="F386"/>
  <c r="F378"/>
  <c r="F370"/>
  <c r="F362"/>
  <c r="F354"/>
  <c r="F346"/>
  <c r="F338"/>
  <c r="F330"/>
  <c r="F322"/>
  <c r="F314"/>
  <c r="F306"/>
  <c r="F298"/>
  <c r="F290"/>
  <c r="F282"/>
  <c r="F274"/>
  <c r="F266"/>
  <c r="F258"/>
  <c r="F250"/>
  <c r="E235"/>
  <c r="E227"/>
  <c r="E219"/>
  <c r="E211"/>
  <c r="E203"/>
  <c r="E195"/>
  <c r="E187"/>
  <c r="E179"/>
  <c r="E171"/>
  <c r="E163"/>
  <c r="E155"/>
  <c r="E147"/>
  <c r="E139"/>
  <c r="E131"/>
  <c r="E123"/>
  <c r="E115"/>
  <c r="E107"/>
  <c r="E99"/>
  <c r="E91"/>
  <c r="E83"/>
  <c r="E75"/>
  <c r="E67"/>
  <c r="E59"/>
  <c r="E51"/>
  <c r="E43"/>
  <c r="E35"/>
  <c r="E27"/>
  <c r="E19"/>
  <c r="E11"/>
  <c r="E538"/>
  <c r="E530"/>
  <c r="E522"/>
  <c r="E514"/>
  <c r="E506"/>
  <c r="E498"/>
  <c r="E490"/>
  <c r="E482"/>
  <c r="E474"/>
  <c r="E466"/>
  <c r="E458"/>
  <c r="E450"/>
  <c r="E442"/>
  <c r="E434"/>
  <c r="E426"/>
  <c r="E418"/>
  <c r="E410"/>
  <c r="E402"/>
  <c r="E394"/>
  <c r="E386"/>
  <c r="E378"/>
  <c r="E370"/>
  <c r="E362"/>
  <c r="E354"/>
  <c r="E346"/>
  <c r="E338"/>
  <c r="E330"/>
  <c r="E322"/>
  <c r="E314"/>
  <c r="E306"/>
  <c r="E298"/>
  <c r="E290"/>
  <c r="E282"/>
  <c r="E274"/>
  <c r="E266"/>
  <c r="E258"/>
  <c r="E250"/>
  <c r="D239"/>
  <c r="D231"/>
  <c r="D223"/>
  <c r="D215"/>
  <c r="D207"/>
  <c r="D199"/>
  <c r="D191"/>
  <c r="D183"/>
  <c r="D175"/>
  <c r="D167"/>
  <c r="D159"/>
  <c r="D151"/>
  <c r="D143"/>
  <c r="D135"/>
  <c r="D119"/>
  <c r="D111"/>
  <c r="D103"/>
  <c r="D95"/>
  <c r="D87"/>
  <c r="D79"/>
  <c r="D71"/>
  <c r="D63"/>
  <c r="D55"/>
  <c r="D47"/>
  <c r="D39"/>
  <c r="D31"/>
  <c r="D23"/>
  <c r="D15"/>
  <c r="D7"/>
  <c r="D534"/>
  <c r="D526"/>
  <c r="D518"/>
  <c r="D510"/>
  <c r="D502"/>
  <c r="D494"/>
  <c r="D486"/>
  <c r="D478"/>
  <c r="D470"/>
  <c r="D462"/>
  <c r="D454"/>
  <c r="D446"/>
  <c r="D438"/>
  <c r="D430"/>
  <c r="D422"/>
  <c r="D414"/>
  <c r="D406"/>
  <c r="D398"/>
  <c r="D390"/>
  <c r="D382"/>
  <c r="D374"/>
  <c r="D366"/>
  <c r="D358"/>
  <c r="D350"/>
  <c r="D342"/>
  <c r="D334"/>
  <c r="D326"/>
  <c r="D318"/>
  <c r="D310"/>
  <c r="D302"/>
  <c r="D294"/>
  <c r="D286"/>
  <c r="D278"/>
  <c r="D270"/>
  <c r="D262"/>
  <c r="D254"/>
  <c r="G234"/>
  <c r="G226"/>
  <c r="G218"/>
  <c r="G210"/>
  <c r="G202"/>
  <c r="G194"/>
  <c r="G186"/>
  <c r="G178"/>
  <c r="G170"/>
  <c r="G162"/>
  <c r="G154"/>
  <c r="G146"/>
  <c r="G138"/>
  <c r="G130"/>
  <c r="G122"/>
  <c r="G114"/>
  <c r="G106"/>
  <c r="G98"/>
  <c r="G90"/>
  <c r="G82"/>
  <c r="G74"/>
  <c r="G66"/>
  <c r="G58"/>
  <c r="G50"/>
  <c r="G42"/>
  <c r="G34"/>
  <c r="G26"/>
  <c r="G18"/>
  <c r="G10"/>
  <c r="G537"/>
  <c r="G529"/>
  <c r="G521"/>
  <c r="G513"/>
  <c r="G505"/>
  <c r="G497"/>
  <c r="G489"/>
  <c r="G481"/>
  <c r="G473"/>
  <c r="G465"/>
  <c r="G457"/>
  <c r="G449"/>
  <c r="G441"/>
  <c r="G433"/>
  <c r="G425"/>
  <c r="G417"/>
  <c r="G409"/>
  <c r="G401"/>
  <c r="G393"/>
  <c r="G385"/>
  <c r="G377"/>
  <c r="G369"/>
  <c r="G361"/>
  <c r="G353"/>
  <c r="G345"/>
  <c r="G337"/>
  <c r="G329"/>
  <c r="G321"/>
  <c r="G313"/>
  <c r="G305"/>
  <c r="G297"/>
  <c r="G289"/>
  <c r="G281"/>
  <c r="G273"/>
  <c r="G265"/>
  <c r="G257"/>
  <c r="G249"/>
  <c r="F238"/>
  <c r="F230"/>
  <c r="F222"/>
  <c r="F214"/>
  <c r="F206"/>
  <c r="F198"/>
  <c r="F190"/>
  <c r="F182"/>
  <c r="F174"/>
  <c r="F166"/>
  <c r="F158"/>
  <c r="F150"/>
  <c r="F142"/>
  <c r="F134"/>
  <c r="F118"/>
  <c r="F110"/>
  <c r="F102"/>
  <c r="F94"/>
  <c r="F86"/>
  <c r="F78"/>
  <c r="F70"/>
  <c r="F62"/>
  <c r="F54"/>
  <c r="F46"/>
  <c r="F38"/>
  <c r="F30"/>
  <c r="F22"/>
  <c r="F14"/>
  <c r="F6"/>
  <c r="F533"/>
  <c r="F525"/>
  <c r="F517"/>
  <c r="F509"/>
  <c r="F501"/>
  <c r="F493"/>
  <c r="F485"/>
  <c r="F477"/>
  <c r="F469"/>
  <c r="F461"/>
  <c r="F453"/>
  <c r="F445"/>
  <c r="F437"/>
  <c r="F429"/>
  <c r="F421"/>
  <c r="F413"/>
  <c r="F405"/>
  <c r="F397"/>
  <c r="F389"/>
  <c r="F381"/>
  <c r="F373"/>
  <c r="F365"/>
  <c r="F357"/>
  <c r="F349"/>
  <c r="F341"/>
  <c r="F333"/>
  <c r="F325"/>
  <c r="F317"/>
  <c r="F309"/>
  <c r="F301"/>
  <c r="F293"/>
  <c r="F285"/>
  <c r="F277"/>
  <c r="F269"/>
  <c r="F261"/>
  <c r="F253"/>
  <c r="E238"/>
  <c r="E230"/>
  <c r="E222"/>
  <c r="E214"/>
  <c r="E206"/>
  <c r="E198"/>
  <c r="E190"/>
  <c r="E182"/>
  <c r="E174"/>
  <c r="E166"/>
  <c r="E158"/>
  <c r="E150"/>
  <c r="E142"/>
  <c r="E134"/>
  <c r="E118"/>
  <c r="E110"/>
  <c r="E102"/>
  <c r="E94"/>
  <c r="E86"/>
  <c r="E78"/>
  <c r="E70"/>
  <c r="E62"/>
  <c r="E54"/>
  <c r="E46"/>
  <c r="E38"/>
  <c r="E30"/>
  <c r="E22"/>
  <c r="E14"/>
  <c r="E6"/>
  <c r="E533"/>
  <c r="E525"/>
  <c r="E517"/>
  <c r="E509"/>
  <c r="E501"/>
  <c r="E493"/>
  <c r="E485"/>
  <c r="E477"/>
  <c r="E469"/>
  <c r="E461"/>
  <c r="E453"/>
  <c r="E445"/>
  <c r="E437"/>
  <c r="E429"/>
  <c r="E421"/>
  <c r="E413"/>
  <c r="E405"/>
  <c r="E397"/>
  <c r="E389"/>
  <c r="E381"/>
  <c r="E373"/>
  <c r="E365"/>
  <c r="E357"/>
  <c r="E349"/>
  <c r="E341"/>
  <c r="E333"/>
  <c r="E325"/>
  <c r="E317"/>
  <c r="E309"/>
  <c r="E301"/>
  <c r="E293"/>
  <c r="E285"/>
  <c r="E277"/>
  <c r="E269"/>
  <c r="E261"/>
  <c r="E253"/>
  <c r="D234"/>
  <c r="D226"/>
  <c r="D218"/>
  <c r="D210"/>
  <c r="D202"/>
  <c r="D194"/>
  <c r="D186"/>
  <c r="D178"/>
  <c r="D170"/>
  <c r="D162"/>
  <c r="D154"/>
  <c r="D146"/>
  <c r="D138"/>
  <c r="D130"/>
  <c r="D122"/>
  <c r="D114"/>
  <c r="D106"/>
  <c r="D98"/>
  <c r="D90"/>
  <c r="D82"/>
  <c r="D74"/>
  <c r="D66"/>
  <c r="D58"/>
  <c r="D50"/>
  <c r="D42"/>
  <c r="D34"/>
  <c r="D26"/>
  <c r="D18"/>
  <c r="D10"/>
  <c r="D537"/>
  <c r="D529"/>
  <c r="D521"/>
  <c r="D513"/>
  <c r="D505"/>
  <c r="D497"/>
  <c r="D489"/>
  <c r="D481"/>
  <c r="D473"/>
  <c r="D465"/>
  <c r="D457"/>
  <c r="D449"/>
  <c r="D441"/>
  <c r="D433"/>
  <c r="D425"/>
  <c r="D417"/>
  <c r="D409"/>
  <c r="D401"/>
  <c r="D393"/>
  <c r="D385"/>
  <c r="D377"/>
  <c r="D369"/>
  <c r="D361"/>
  <c r="D353"/>
  <c r="D345"/>
  <c r="D337"/>
  <c r="D329"/>
  <c r="D321"/>
  <c r="D313"/>
  <c r="D305"/>
  <c r="D297"/>
  <c r="D289"/>
  <c r="D281"/>
  <c r="D273"/>
  <c r="D265"/>
  <c r="D257"/>
  <c r="D249"/>
  <c r="K338" i="11"/>
  <c r="M338"/>
  <c r="L338"/>
  <c r="U530"/>
  <c r="T530"/>
  <c r="S530"/>
  <c r="M523"/>
  <c r="L523"/>
  <c r="K523"/>
  <c r="P518"/>
  <c r="O518"/>
  <c r="Q518"/>
  <c r="P514"/>
  <c r="O514"/>
  <c r="Q514"/>
  <c r="P510"/>
  <c r="O510"/>
  <c r="Q510"/>
  <c r="P506"/>
  <c r="O506"/>
  <c r="Q506"/>
  <c r="Q344"/>
  <c r="P344"/>
  <c r="O344"/>
  <c r="Q340"/>
  <c r="P340"/>
  <c r="O340"/>
  <c r="Q336"/>
  <c r="P336"/>
  <c r="O336"/>
  <c r="Q332"/>
  <c r="P332"/>
  <c r="O332"/>
  <c r="Q328"/>
  <c r="P328"/>
  <c r="O328"/>
  <c r="Q324"/>
  <c r="P324"/>
  <c r="O324"/>
  <c r="Q320"/>
  <c r="P320"/>
  <c r="O320"/>
  <c r="Q316"/>
  <c r="P316"/>
  <c r="O316"/>
  <c r="Q312"/>
  <c r="P312"/>
  <c r="O312"/>
  <c r="Q308"/>
  <c r="P308"/>
  <c r="O308"/>
  <c r="Q304"/>
  <c r="P304"/>
  <c r="O304"/>
  <c r="Q300"/>
  <c r="P300"/>
  <c r="O300"/>
  <c r="Q296"/>
  <c r="P296"/>
  <c r="O296"/>
  <c r="Q292"/>
  <c r="P292"/>
  <c r="O292"/>
  <c r="Q288"/>
  <c r="P288"/>
  <c r="O288"/>
  <c r="Q284"/>
  <c r="P284"/>
  <c r="O284"/>
  <c r="Q280"/>
  <c r="P280"/>
  <c r="O280"/>
  <c r="Q276"/>
  <c r="P276"/>
  <c r="O276"/>
  <c r="Q272"/>
  <c r="P272"/>
  <c r="O272"/>
  <c r="Q268"/>
  <c r="P268"/>
  <c r="O268"/>
  <c r="Q264"/>
  <c r="P264"/>
  <c r="O264"/>
  <c r="Q260"/>
  <c r="P260"/>
  <c r="O260"/>
  <c r="Q256"/>
  <c r="P256"/>
  <c r="O256"/>
  <c r="Q252"/>
  <c r="P252"/>
  <c r="O252"/>
  <c r="Q248"/>
  <c r="P248"/>
  <c r="O248"/>
  <c r="Q416"/>
  <c r="P416"/>
  <c r="O416"/>
  <c r="Q412"/>
  <c r="P412"/>
  <c r="O412"/>
  <c r="Q408"/>
  <c r="P408"/>
  <c r="O408"/>
  <c r="Q404"/>
  <c r="P404"/>
  <c r="O404"/>
  <c r="Q400"/>
  <c r="P400"/>
  <c r="O400"/>
  <c r="Q396"/>
  <c r="P396"/>
  <c r="O396"/>
  <c r="Q392"/>
  <c r="P392"/>
  <c r="O392"/>
  <c r="Q388"/>
  <c r="P388"/>
  <c r="O388"/>
  <c r="Q384"/>
  <c r="P384"/>
  <c r="O384"/>
  <c r="Q380"/>
  <c r="P380"/>
  <c r="O380"/>
  <c r="Q376"/>
  <c r="P376"/>
  <c r="O376"/>
  <c r="Q372"/>
  <c r="P372"/>
  <c r="O372"/>
  <c r="Q368"/>
  <c r="P368"/>
  <c r="O368"/>
  <c r="Q364"/>
  <c r="P364"/>
  <c r="O364"/>
  <c r="Q360"/>
  <c r="P360"/>
  <c r="O360"/>
  <c r="Q356"/>
  <c r="P356"/>
  <c r="O356"/>
  <c r="Q352"/>
  <c r="P352"/>
  <c r="O352"/>
  <c r="Q348"/>
  <c r="P348"/>
  <c r="O348"/>
  <c r="K534"/>
  <c r="M534"/>
  <c r="L534"/>
  <c r="K530"/>
  <c r="M530"/>
  <c r="L530"/>
  <c r="K526"/>
  <c r="M526"/>
  <c r="L526"/>
  <c r="K522"/>
  <c r="M522"/>
  <c r="L522"/>
  <c r="K518"/>
  <c r="M518"/>
  <c r="L518"/>
  <c r="K514"/>
  <c r="M514"/>
  <c r="L514"/>
  <c r="K510"/>
  <c r="M510"/>
  <c r="L510"/>
  <c r="K506"/>
  <c r="M506"/>
  <c r="L506"/>
  <c r="M344"/>
  <c r="L344"/>
  <c r="K344"/>
  <c r="M340"/>
  <c r="L340"/>
  <c r="K340"/>
  <c r="M336"/>
  <c r="L336"/>
  <c r="K336"/>
  <c r="M332"/>
  <c r="L332"/>
  <c r="K332"/>
  <c r="M328"/>
  <c r="L328"/>
  <c r="K328"/>
  <c r="M324"/>
  <c r="L324"/>
  <c r="K324"/>
  <c r="M320"/>
  <c r="L320"/>
  <c r="K320"/>
  <c r="M316"/>
  <c r="L316"/>
  <c r="K316"/>
  <c r="M312"/>
  <c r="L312"/>
  <c r="K312"/>
  <c r="M308"/>
  <c r="L308"/>
  <c r="K308"/>
  <c r="M304"/>
  <c r="L304"/>
  <c r="K304"/>
  <c r="M300"/>
  <c r="L300"/>
  <c r="K300"/>
  <c r="M296"/>
  <c r="L296"/>
  <c r="K296"/>
  <c r="M292"/>
  <c r="L292"/>
  <c r="K292"/>
  <c r="M288"/>
  <c r="L288"/>
  <c r="K288"/>
  <c r="M284"/>
  <c r="L284"/>
  <c r="K284"/>
  <c r="M280"/>
  <c r="L280"/>
  <c r="K280"/>
  <c r="M276"/>
  <c r="L276"/>
  <c r="K276"/>
  <c r="M272"/>
  <c r="L272"/>
  <c r="K272"/>
  <c r="M268"/>
  <c r="L268"/>
  <c r="K268"/>
  <c r="M264"/>
  <c r="L264"/>
  <c r="K264"/>
  <c r="M260"/>
  <c r="L260"/>
  <c r="K260"/>
  <c r="M256"/>
  <c r="L256"/>
  <c r="K256"/>
  <c r="M252"/>
  <c r="L252"/>
  <c r="K252"/>
  <c r="M248"/>
  <c r="L248"/>
  <c r="K248"/>
  <c r="M416"/>
  <c r="L416"/>
  <c r="K416"/>
  <c r="M412"/>
  <c r="L412"/>
  <c r="K412"/>
  <c r="M408"/>
  <c r="L408"/>
  <c r="K408"/>
  <c r="M404"/>
  <c r="L404"/>
  <c r="K404"/>
  <c r="M400"/>
  <c r="L400"/>
  <c r="K400"/>
  <c r="M396"/>
  <c r="L396"/>
  <c r="K396"/>
  <c r="M392"/>
  <c r="L392"/>
  <c r="K392"/>
  <c r="M388"/>
  <c r="L388"/>
  <c r="K388"/>
  <c r="M384"/>
  <c r="L384"/>
  <c r="K384"/>
  <c r="M380"/>
  <c r="L380"/>
  <c r="K380"/>
  <c r="M376"/>
  <c r="L376"/>
  <c r="K376"/>
  <c r="M372"/>
  <c r="L372"/>
  <c r="K372"/>
  <c r="M368"/>
  <c r="L368"/>
  <c r="K368"/>
  <c r="M364"/>
  <c r="L364"/>
  <c r="K364"/>
  <c r="M360"/>
  <c r="L360"/>
  <c r="K360"/>
  <c r="M356"/>
  <c r="L356"/>
  <c r="K356"/>
  <c r="M352"/>
  <c r="L352"/>
  <c r="K352"/>
  <c r="M348"/>
  <c r="L348"/>
  <c r="K348"/>
  <c r="L537"/>
  <c r="K537"/>
  <c r="M537"/>
  <c r="L533"/>
  <c r="K533"/>
  <c r="M533"/>
  <c r="L529"/>
  <c r="K529"/>
  <c r="M529"/>
  <c r="L525"/>
  <c r="K525"/>
  <c r="M525"/>
  <c r="L521"/>
  <c r="K521"/>
  <c r="M521"/>
  <c r="L517"/>
  <c r="K517"/>
  <c r="M517"/>
  <c r="L513"/>
  <c r="K513"/>
  <c r="M513"/>
  <c r="L509"/>
  <c r="K509"/>
  <c r="M509"/>
  <c r="G241" i="12"/>
  <c r="G233"/>
  <c r="G225"/>
  <c r="G217"/>
  <c r="G209"/>
  <c r="G201"/>
  <c r="G193"/>
  <c r="G185"/>
  <c r="G177"/>
  <c r="G169"/>
  <c r="G161"/>
  <c r="G153"/>
  <c r="G145"/>
  <c r="G137"/>
  <c r="G129"/>
  <c r="G121"/>
  <c r="G113"/>
  <c r="G105"/>
  <c r="G97"/>
  <c r="G89"/>
  <c r="G81"/>
  <c r="G73"/>
  <c r="G65"/>
  <c r="G57"/>
  <c r="G49"/>
  <c r="G41"/>
  <c r="G33"/>
  <c r="G17"/>
  <c r="G9"/>
  <c r="G536"/>
  <c r="G528"/>
  <c r="G520"/>
  <c r="G512"/>
  <c r="G504"/>
  <c r="G496"/>
  <c r="G488"/>
  <c r="G480"/>
  <c r="G472"/>
  <c r="G464"/>
  <c r="G456"/>
  <c r="G448"/>
  <c r="G440"/>
  <c r="G432"/>
  <c r="G424"/>
  <c r="G416"/>
  <c r="G408"/>
  <c r="G400"/>
  <c r="G392"/>
  <c r="G384"/>
  <c r="G376"/>
  <c r="G368"/>
  <c r="G360"/>
  <c r="G352"/>
  <c r="G344"/>
  <c r="G336"/>
  <c r="G328"/>
  <c r="G320"/>
  <c r="G312"/>
  <c r="G304"/>
  <c r="G296"/>
  <c r="G288"/>
  <c r="G280"/>
  <c r="G272"/>
  <c r="G264"/>
  <c r="G256"/>
  <c r="G248"/>
  <c r="F237"/>
  <c r="F229"/>
  <c r="F221"/>
  <c r="F213"/>
  <c r="F205"/>
  <c r="F197"/>
  <c r="F181"/>
  <c r="F173"/>
  <c r="F165"/>
  <c r="F157"/>
  <c r="F149"/>
  <c r="F141"/>
  <c r="F133"/>
  <c r="F125"/>
  <c r="F117"/>
  <c r="F109"/>
  <c r="F101"/>
  <c r="F93"/>
  <c r="F85"/>
  <c r="F77"/>
  <c r="F69"/>
  <c r="F61"/>
  <c r="F53"/>
  <c r="F45"/>
  <c r="F37"/>
  <c r="F29"/>
  <c r="F21"/>
  <c r="F13"/>
  <c r="F5"/>
  <c r="F532"/>
  <c r="F524"/>
  <c r="F516"/>
  <c r="F508"/>
  <c r="F500"/>
  <c r="F492"/>
  <c r="F484"/>
  <c r="F476"/>
  <c r="F468"/>
  <c r="F460"/>
  <c r="F452"/>
  <c r="F444"/>
  <c r="F436"/>
  <c r="F428"/>
  <c r="F420"/>
  <c r="F412"/>
  <c r="F404"/>
  <c r="F396"/>
  <c r="F388"/>
  <c r="F380"/>
  <c r="F372"/>
  <c r="F364"/>
  <c r="F356"/>
  <c r="F348"/>
  <c r="F340"/>
  <c r="F332"/>
  <c r="F324"/>
  <c r="F316"/>
  <c r="F308"/>
  <c r="F300"/>
  <c r="F292"/>
  <c r="F284"/>
  <c r="F276"/>
  <c r="F268"/>
  <c r="F260"/>
  <c r="F252"/>
  <c r="E237"/>
  <c r="E229"/>
  <c r="E221"/>
  <c r="E213"/>
  <c r="E205"/>
  <c r="E197"/>
  <c r="E181"/>
  <c r="E173"/>
  <c r="E165"/>
  <c r="E157"/>
  <c r="E149"/>
  <c r="E141"/>
  <c r="E133"/>
  <c r="E125"/>
  <c r="E117"/>
  <c r="E109"/>
  <c r="E101"/>
  <c r="E93"/>
  <c r="E85"/>
  <c r="E77"/>
  <c r="E69"/>
  <c r="E61"/>
  <c r="E53"/>
  <c r="E45"/>
  <c r="E37"/>
  <c r="E29"/>
  <c r="E21"/>
  <c r="E13"/>
  <c r="E5"/>
  <c r="E532"/>
  <c r="E524"/>
  <c r="E516"/>
  <c r="E508"/>
  <c r="E500"/>
  <c r="E492"/>
  <c r="E484"/>
  <c r="E476"/>
  <c r="E468"/>
  <c r="E460"/>
  <c r="E452"/>
  <c r="E444"/>
  <c r="E436"/>
  <c r="E428"/>
  <c r="E420"/>
  <c r="E412"/>
  <c r="E404"/>
  <c r="E396"/>
  <c r="E388"/>
  <c r="E380"/>
  <c r="E372"/>
  <c r="E364"/>
  <c r="E356"/>
  <c r="E348"/>
  <c r="E340"/>
  <c r="E332"/>
  <c r="E324"/>
  <c r="E316"/>
  <c r="E308"/>
  <c r="E300"/>
  <c r="E292"/>
  <c r="E284"/>
  <c r="E276"/>
  <c r="E268"/>
  <c r="E260"/>
  <c r="E252"/>
  <c r="D241"/>
  <c r="D233"/>
  <c r="D225"/>
  <c r="D217"/>
  <c r="D209"/>
  <c r="D201"/>
  <c r="D193"/>
  <c r="D185"/>
  <c r="D177"/>
  <c r="D169"/>
  <c r="D161"/>
  <c r="D153"/>
  <c r="D145"/>
  <c r="D137"/>
  <c r="D129"/>
  <c r="D121"/>
  <c r="D113"/>
  <c r="D105"/>
  <c r="D97"/>
  <c r="D89"/>
  <c r="D81"/>
  <c r="D73"/>
  <c r="D65"/>
  <c r="D57"/>
  <c r="D49"/>
  <c r="D41"/>
  <c r="D33"/>
  <c r="D17"/>
  <c r="D9"/>
  <c r="D536"/>
  <c r="D528"/>
  <c r="D520"/>
  <c r="D512"/>
  <c r="D504"/>
  <c r="D496"/>
  <c r="D488"/>
  <c r="D480"/>
  <c r="D472"/>
  <c r="D464"/>
  <c r="D456"/>
  <c r="D448"/>
  <c r="D440"/>
  <c r="D432"/>
  <c r="D424"/>
  <c r="D416"/>
  <c r="D408"/>
  <c r="D400"/>
  <c r="D392"/>
  <c r="D384"/>
  <c r="D376"/>
  <c r="D368"/>
  <c r="D360"/>
  <c r="D352"/>
  <c r="D344"/>
  <c r="D336"/>
  <c r="D328"/>
  <c r="D320"/>
  <c r="D312"/>
  <c r="D304"/>
  <c r="D296"/>
  <c r="D288"/>
  <c r="D280"/>
  <c r="D272"/>
  <c r="D264"/>
  <c r="D256"/>
  <c r="D248"/>
  <c r="G236"/>
  <c r="G228"/>
  <c r="G220"/>
  <c r="G212"/>
  <c r="G204"/>
  <c r="G196"/>
  <c r="G180"/>
  <c r="G172"/>
  <c r="G164"/>
  <c r="G156"/>
  <c r="G148"/>
  <c r="G140"/>
  <c r="G132"/>
  <c r="G124"/>
  <c r="G116"/>
  <c r="G108"/>
  <c r="G100"/>
  <c r="G92"/>
  <c r="G84"/>
  <c r="G76"/>
  <c r="G68"/>
  <c r="G60"/>
  <c r="G52"/>
  <c r="G44"/>
  <c r="G36"/>
  <c r="G28"/>
  <c r="G20"/>
  <c r="G12"/>
  <c r="G4"/>
  <c r="G531"/>
  <c r="G523"/>
  <c r="G515"/>
  <c r="G507"/>
  <c r="G499"/>
  <c r="G491"/>
  <c r="G483"/>
  <c r="G475"/>
  <c r="G467"/>
  <c r="G459"/>
  <c r="G451"/>
  <c r="G443"/>
  <c r="G435"/>
  <c r="G427"/>
  <c r="G419"/>
  <c r="G411"/>
  <c r="G403"/>
  <c r="G395"/>
  <c r="G387"/>
  <c r="G379"/>
  <c r="G371"/>
  <c r="G363"/>
  <c r="G355"/>
  <c r="G347"/>
  <c r="G339"/>
  <c r="G331"/>
  <c r="G323"/>
  <c r="G315"/>
  <c r="G307"/>
  <c r="G299"/>
  <c r="G291"/>
  <c r="G283"/>
  <c r="G275"/>
  <c r="G267"/>
  <c r="G259"/>
  <c r="G251"/>
  <c r="F240"/>
  <c r="F232"/>
  <c r="F224"/>
  <c r="F216"/>
  <c r="F208"/>
  <c r="F200"/>
  <c r="F192"/>
  <c r="F184"/>
  <c r="F176"/>
  <c r="F168"/>
  <c r="F160"/>
  <c r="F152"/>
  <c r="F144"/>
  <c r="F136"/>
  <c r="F128"/>
  <c r="F120"/>
  <c r="F112"/>
  <c r="F104"/>
  <c r="F96"/>
  <c r="F88"/>
  <c r="F80"/>
  <c r="F72"/>
  <c r="F64"/>
  <c r="F56"/>
  <c r="F48"/>
  <c r="F40"/>
  <c r="F32"/>
  <c r="F16"/>
  <c r="F8"/>
  <c r="F535"/>
  <c r="F527"/>
  <c r="F519"/>
  <c r="F511"/>
  <c r="F503"/>
  <c r="F495"/>
  <c r="F487"/>
  <c r="F479"/>
  <c r="F471"/>
  <c r="F463"/>
  <c r="F455"/>
  <c r="F447"/>
  <c r="F439"/>
  <c r="F431"/>
  <c r="F423"/>
  <c r="F415"/>
  <c r="F407"/>
  <c r="F399"/>
  <c r="F391"/>
  <c r="F383"/>
  <c r="F375"/>
  <c r="F367"/>
  <c r="F359"/>
  <c r="F351"/>
  <c r="F343"/>
  <c r="F335"/>
  <c r="F327"/>
  <c r="F319"/>
  <c r="F311"/>
  <c r="F303"/>
  <c r="F295"/>
  <c r="F287"/>
  <c r="F279"/>
  <c r="F271"/>
  <c r="F263"/>
  <c r="F255"/>
  <c r="F247"/>
  <c r="E240"/>
  <c r="E232"/>
  <c r="E224"/>
  <c r="E216"/>
  <c r="E208"/>
  <c r="E200"/>
  <c r="E192"/>
  <c r="E184"/>
  <c r="E176"/>
  <c r="E168"/>
  <c r="E160"/>
  <c r="E152"/>
  <c r="E144"/>
  <c r="E136"/>
  <c r="E128"/>
  <c r="E120"/>
  <c r="E112"/>
  <c r="E104"/>
  <c r="E96"/>
  <c r="E88"/>
  <c r="E80"/>
  <c r="E72"/>
  <c r="E64"/>
  <c r="E56"/>
  <c r="E48"/>
  <c r="E40"/>
  <c r="E32"/>
  <c r="E16"/>
  <c r="E8"/>
  <c r="E535"/>
  <c r="E527"/>
  <c r="E519"/>
  <c r="E511"/>
  <c r="E503"/>
  <c r="E495"/>
  <c r="E487"/>
  <c r="E479"/>
  <c r="E471"/>
  <c r="E463"/>
  <c r="E455"/>
  <c r="E447"/>
  <c r="E439"/>
  <c r="E431"/>
  <c r="E423"/>
  <c r="E415"/>
  <c r="E407"/>
  <c r="E399"/>
  <c r="E391"/>
  <c r="E383"/>
  <c r="E375"/>
  <c r="E367"/>
  <c r="E359"/>
  <c r="E351"/>
  <c r="E343"/>
  <c r="E335"/>
  <c r="E327"/>
  <c r="E319"/>
  <c r="E311"/>
  <c r="E303"/>
  <c r="E295"/>
  <c r="E287"/>
  <c r="E279"/>
  <c r="E271"/>
  <c r="E263"/>
  <c r="E255"/>
  <c r="E247"/>
  <c r="D236"/>
  <c r="D228"/>
  <c r="D220"/>
  <c r="D212"/>
  <c r="D204"/>
  <c r="D196"/>
  <c r="D180"/>
  <c r="D172"/>
  <c r="D164"/>
  <c r="D156"/>
  <c r="D148"/>
  <c r="D140"/>
  <c r="D132"/>
  <c r="D124"/>
  <c r="D116"/>
  <c r="D108"/>
  <c r="D100"/>
  <c r="D92"/>
  <c r="D84"/>
  <c r="D76"/>
  <c r="D68"/>
  <c r="D60"/>
  <c r="D52"/>
  <c r="D44"/>
  <c r="D36"/>
  <c r="D28"/>
  <c r="D20"/>
  <c r="D12"/>
  <c r="D4"/>
  <c r="D531"/>
  <c r="D523"/>
  <c r="D515"/>
  <c r="D507"/>
  <c r="D499"/>
  <c r="D491"/>
  <c r="D483"/>
  <c r="D475"/>
  <c r="D467"/>
  <c r="D459"/>
  <c r="D451"/>
  <c r="D443"/>
  <c r="D435"/>
  <c r="D427"/>
  <c r="D419"/>
  <c r="D411"/>
  <c r="D403"/>
  <c r="D395"/>
  <c r="D387"/>
  <c r="D379"/>
  <c r="D371"/>
  <c r="D363"/>
  <c r="D355"/>
  <c r="D347"/>
  <c r="D339"/>
  <c r="D331"/>
  <c r="D323"/>
  <c r="D315"/>
  <c r="D307"/>
  <c r="D299"/>
  <c r="D291"/>
  <c r="D283"/>
  <c r="D275"/>
  <c r="D267"/>
  <c r="D259"/>
  <c r="D251"/>
  <c r="U345" i="11"/>
  <c r="T345"/>
  <c r="S345"/>
  <c r="U333"/>
  <c r="T333"/>
  <c r="S333"/>
  <c r="U325"/>
  <c r="T325"/>
  <c r="S325"/>
  <c r="U317"/>
  <c r="T317"/>
  <c r="S317"/>
  <c r="U309"/>
  <c r="T309"/>
  <c r="S309"/>
  <c r="U301"/>
  <c r="T301"/>
  <c r="S301"/>
  <c r="U293"/>
  <c r="T293"/>
  <c r="S293"/>
  <c r="U285"/>
  <c r="T285"/>
  <c r="S285"/>
  <c r="U277"/>
  <c r="T277"/>
  <c r="S277"/>
  <c r="U269"/>
  <c r="T269"/>
  <c r="S269"/>
  <c r="U261"/>
  <c r="T261"/>
  <c r="S261"/>
  <c r="U253"/>
  <c r="T253"/>
  <c r="S253"/>
  <c r="U417"/>
  <c r="T417"/>
  <c r="S417"/>
  <c r="U409"/>
  <c r="T409"/>
  <c r="S409"/>
  <c r="U401"/>
  <c r="T401"/>
  <c r="S401"/>
  <c r="U393"/>
  <c r="T393"/>
  <c r="S393"/>
  <c r="U385"/>
  <c r="T385"/>
  <c r="S385"/>
  <c r="U377"/>
  <c r="T377"/>
  <c r="S377"/>
  <c r="U369"/>
  <c r="T369"/>
  <c r="S369"/>
  <c r="U361"/>
  <c r="T361"/>
  <c r="S361"/>
  <c r="U353"/>
  <c r="T353"/>
  <c r="S353"/>
  <c r="S496"/>
  <c r="U496"/>
  <c r="T496"/>
  <c r="S488"/>
  <c r="U488"/>
  <c r="T488"/>
  <c r="S480"/>
  <c r="U480"/>
  <c r="T480"/>
  <c r="S472"/>
  <c r="U472"/>
  <c r="T472"/>
  <c r="S464"/>
  <c r="U464"/>
  <c r="T464"/>
  <c r="S456"/>
  <c r="U456"/>
  <c r="T456"/>
  <c r="S448"/>
  <c r="U448"/>
  <c r="T448"/>
  <c r="S440"/>
  <c r="U440"/>
  <c r="T440"/>
  <c r="S432"/>
  <c r="U432"/>
  <c r="T432"/>
  <c r="S424"/>
  <c r="U424"/>
  <c r="T424"/>
  <c r="M519"/>
  <c r="L519"/>
  <c r="K519"/>
  <c r="M515"/>
  <c r="L515"/>
  <c r="K515"/>
  <c r="M511"/>
  <c r="L511"/>
  <c r="K511"/>
  <c r="M507"/>
  <c r="L507"/>
  <c r="K507"/>
  <c r="L345"/>
  <c r="K345"/>
  <c r="M345"/>
  <c r="L341"/>
  <c r="K341"/>
  <c r="M341"/>
  <c r="L337"/>
  <c r="K337"/>
  <c r="M337"/>
  <c r="L333"/>
  <c r="K333"/>
  <c r="M333"/>
  <c r="L329"/>
  <c r="K329"/>
  <c r="M329"/>
  <c r="L325"/>
  <c r="K325"/>
  <c r="M325"/>
  <c r="L321"/>
  <c r="K321"/>
  <c r="M321"/>
  <c r="L317"/>
  <c r="K317"/>
  <c r="M317"/>
  <c r="L313"/>
  <c r="K313"/>
  <c r="M313"/>
  <c r="L309"/>
  <c r="K309"/>
  <c r="M309"/>
  <c r="L305"/>
  <c r="K305"/>
  <c r="M305"/>
  <c r="L301"/>
  <c r="K301"/>
  <c r="M301"/>
  <c r="L297"/>
  <c r="K297"/>
  <c r="M297"/>
  <c r="L293"/>
  <c r="K293"/>
  <c r="M293"/>
  <c r="L289"/>
  <c r="K289"/>
  <c r="M289"/>
  <c r="L285"/>
  <c r="K285"/>
  <c r="M285"/>
  <c r="L281"/>
  <c r="K281"/>
  <c r="M281"/>
  <c r="L277"/>
  <c r="K277"/>
  <c r="M277"/>
  <c r="L273"/>
  <c r="K273"/>
  <c r="M273"/>
  <c r="L269"/>
  <c r="K269"/>
  <c r="M269"/>
  <c r="L265"/>
  <c r="K265"/>
  <c r="M265"/>
  <c r="L261"/>
  <c r="K261"/>
  <c r="M261"/>
  <c r="L257"/>
  <c r="K257"/>
  <c r="M257"/>
  <c r="L253"/>
  <c r="K253"/>
  <c r="M253"/>
  <c r="L249"/>
  <c r="K249"/>
  <c r="M249"/>
  <c r="L417"/>
  <c r="K417"/>
  <c r="M417"/>
  <c r="L413"/>
  <c r="K413"/>
  <c r="M413"/>
  <c r="L409"/>
  <c r="K409"/>
  <c r="M409"/>
  <c r="L405"/>
  <c r="K405"/>
  <c r="M405"/>
  <c r="L401"/>
  <c r="K401"/>
  <c r="M401"/>
  <c r="L397"/>
  <c r="K397"/>
  <c r="M397"/>
  <c r="L393"/>
  <c r="K393"/>
  <c r="M393"/>
  <c r="L389"/>
  <c r="K389"/>
  <c r="M389"/>
  <c r="L385"/>
  <c r="K385"/>
  <c r="M385"/>
  <c r="L381"/>
  <c r="K381"/>
  <c r="M381"/>
  <c r="L377"/>
  <c r="K377"/>
  <c r="M377"/>
  <c r="L373"/>
  <c r="K373"/>
  <c r="M373"/>
  <c r="L369"/>
  <c r="K369"/>
  <c r="M369"/>
  <c r="L365"/>
  <c r="K365"/>
  <c r="M365"/>
  <c r="L361"/>
  <c r="K361"/>
  <c r="M361"/>
  <c r="L357"/>
  <c r="K357"/>
  <c r="M357"/>
  <c r="L353"/>
  <c r="K353"/>
  <c r="M353"/>
  <c r="L349"/>
  <c r="K349"/>
  <c r="M349"/>
  <c r="T503"/>
  <c r="S503"/>
  <c r="U503"/>
  <c r="T499"/>
  <c r="S499"/>
  <c r="U499"/>
  <c r="T495"/>
  <c r="S495"/>
  <c r="U495"/>
  <c r="T491"/>
  <c r="S491"/>
  <c r="U491"/>
  <c r="T487"/>
  <c r="S487"/>
  <c r="U487"/>
  <c r="T483"/>
  <c r="S483"/>
  <c r="U483"/>
  <c r="T479"/>
  <c r="S479"/>
  <c r="U479"/>
  <c r="T475"/>
  <c r="S475"/>
  <c r="U475"/>
  <c r="T471"/>
  <c r="S471"/>
  <c r="U471"/>
  <c r="T467"/>
  <c r="S467"/>
  <c r="U467"/>
  <c r="T463"/>
  <c r="S463"/>
  <c r="U463"/>
  <c r="T459"/>
  <c r="S459"/>
  <c r="U459"/>
  <c r="T455"/>
  <c r="S455"/>
  <c r="U455"/>
  <c r="T451"/>
  <c r="S451"/>
  <c r="U451"/>
  <c r="T447"/>
  <c r="S447"/>
  <c r="U447"/>
  <c r="T443"/>
  <c r="S443"/>
  <c r="U443"/>
  <c r="T439"/>
  <c r="S439"/>
  <c r="U439"/>
  <c r="T435"/>
  <c r="S435"/>
  <c r="U435"/>
  <c r="T431"/>
  <c r="S431"/>
  <c r="U431"/>
  <c r="T427"/>
  <c r="S427"/>
  <c r="U427"/>
  <c r="T423"/>
  <c r="S423"/>
  <c r="U423"/>
  <c r="U502"/>
  <c r="T502"/>
  <c r="S502"/>
  <c r="U498"/>
  <c r="T498"/>
  <c r="S498"/>
  <c r="U494"/>
  <c r="T494"/>
  <c r="S494"/>
  <c r="U490"/>
  <c r="T490"/>
  <c r="S490"/>
  <c r="U486"/>
  <c r="T486"/>
  <c r="S486"/>
  <c r="U482"/>
  <c r="T482"/>
  <c r="S482"/>
  <c r="U478"/>
  <c r="T478"/>
  <c r="S478"/>
  <c r="U474"/>
  <c r="T474"/>
  <c r="S474"/>
  <c r="U470"/>
  <c r="T470"/>
  <c r="S470"/>
  <c r="U466"/>
  <c r="T466"/>
  <c r="S466"/>
  <c r="U462"/>
  <c r="T462"/>
  <c r="S462"/>
  <c r="U458"/>
  <c r="T458"/>
  <c r="S458"/>
  <c r="U454"/>
  <c r="T454"/>
  <c r="S454"/>
  <c r="U450"/>
  <c r="T450"/>
  <c r="S450"/>
  <c r="U446"/>
  <c r="T446"/>
  <c r="S446"/>
  <c r="U442"/>
  <c r="T442"/>
  <c r="S442"/>
  <c r="U438"/>
  <c r="T438"/>
  <c r="S438"/>
  <c r="U434"/>
  <c r="T434"/>
  <c r="S434"/>
  <c r="U430"/>
  <c r="T430"/>
  <c r="S430"/>
  <c r="U426"/>
  <c r="T426"/>
  <c r="S426"/>
  <c r="U422"/>
  <c r="T422"/>
  <c r="S422"/>
  <c r="G235" i="12"/>
  <c r="G227"/>
  <c r="G219"/>
  <c r="G211"/>
  <c r="G203"/>
  <c r="G195"/>
  <c r="G187"/>
  <c r="G179"/>
  <c r="G171"/>
  <c r="G163"/>
  <c r="G155"/>
  <c r="G147"/>
  <c r="G139"/>
  <c r="G131"/>
  <c r="G123"/>
  <c r="G115"/>
  <c r="G107"/>
  <c r="G99"/>
  <c r="G91"/>
  <c r="G83"/>
  <c r="G75"/>
  <c r="G67"/>
  <c r="G59"/>
  <c r="G51"/>
  <c r="G43"/>
  <c r="G35"/>
  <c r="G27"/>
  <c r="G19"/>
  <c r="G11"/>
  <c r="G538"/>
  <c r="G530"/>
  <c r="G522"/>
  <c r="G514"/>
  <c r="G506"/>
  <c r="G498"/>
  <c r="G490"/>
  <c r="G482"/>
  <c r="G474"/>
  <c r="G466"/>
  <c r="G458"/>
  <c r="G450"/>
  <c r="G442"/>
  <c r="G434"/>
  <c r="G426"/>
  <c r="G418"/>
  <c r="G410"/>
  <c r="G402"/>
  <c r="G394"/>
  <c r="G386"/>
  <c r="G378"/>
  <c r="G370"/>
  <c r="G563" s="1"/>
  <c r="G362"/>
  <c r="G354"/>
  <c r="G346"/>
  <c r="G338"/>
  <c r="G330"/>
  <c r="G322"/>
  <c r="G314"/>
  <c r="G306"/>
  <c r="G298"/>
  <c r="G290"/>
  <c r="G282"/>
  <c r="G274"/>
  <c r="G266"/>
  <c r="G258"/>
  <c r="G250"/>
  <c r="F239"/>
  <c r="F231"/>
  <c r="F223"/>
  <c r="F215"/>
  <c r="F207"/>
  <c r="F199"/>
  <c r="F191"/>
  <c r="F183"/>
  <c r="F175"/>
  <c r="F167"/>
  <c r="F159"/>
  <c r="F151"/>
  <c r="F143"/>
  <c r="F135"/>
  <c r="F119"/>
  <c r="F111"/>
  <c r="F103"/>
  <c r="F95"/>
  <c r="F87"/>
  <c r="F79"/>
  <c r="F71"/>
  <c r="F63"/>
  <c r="F55"/>
  <c r="F47"/>
  <c r="F39"/>
  <c r="F31"/>
  <c r="F23"/>
  <c r="F15"/>
  <c r="F7"/>
  <c r="F534"/>
  <c r="F526"/>
  <c r="F518"/>
  <c r="F510"/>
  <c r="F502"/>
  <c r="F494"/>
  <c r="F486"/>
  <c r="F478"/>
  <c r="F470"/>
  <c r="F462"/>
  <c r="F454"/>
  <c r="F446"/>
  <c r="F438"/>
  <c r="F430"/>
  <c r="F422"/>
  <c r="F414"/>
  <c r="F406"/>
  <c r="F398"/>
  <c r="F390"/>
  <c r="F382"/>
  <c r="F374"/>
  <c r="F366"/>
  <c r="F358"/>
  <c r="F350"/>
  <c r="F342"/>
  <c r="F334"/>
  <c r="F326"/>
  <c r="F318"/>
  <c r="F310"/>
  <c r="F302"/>
  <c r="F294"/>
  <c r="F286"/>
  <c r="F278"/>
  <c r="F270"/>
  <c r="F262"/>
  <c r="F254"/>
  <c r="E239"/>
  <c r="E231"/>
  <c r="E223"/>
  <c r="E215"/>
  <c r="E207"/>
  <c r="E199"/>
  <c r="E191"/>
  <c r="E183"/>
  <c r="E175"/>
  <c r="E167"/>
  <c r="E159"/>
  <c r="E151"/>
  <c r="E143"/>
  <c r="E135"/>
  <c r="E119"/>
  <c r="E111"/>
  <c r="E103"/>
  <c r="E95"/>
  <c r="E87"/>
  <c r="E79"/>
  <c r="E71"/>
  <c r="E63"/>
  <c r="E55"/>
  <c r="E47"/>
  <c r="E39"/>
  <c r="E31"/>
  <c r="E23"/>
  <c r="E15"/>
  <c r="E7"/>
  <c r="E534"/>
  <c r="E526"/>
  <c r="E518"/>
  <c r="E510"/>
  <c r="E502"/>
  <c r="E494"/>
  <c r="E486"/>
  <c r="E478"/>
  <c r="E470"/>
  <c r="E462"/>
  <c r="E454"/>
  <c r="E446"/>
  <c r="E438"/>
  <c r="E430"/>
  <c r="E422"/>
  <c r="E414"/>
  <c r="E406"/>
  <c r="E398"/>
  <c r="E390"/>
  <c r="E382"/>
  <c r="E374"/>
  <c r="E366"/>
  <c r="E358"/>
  <c r="E350"/>
  <c r="E342"/>
  <c r="E334"/>
  <c r="E326"/>
  <c r="E318"/>
  <c r="E310"/>
  <c r="E302"/>
  <c r="E294"/>
  <c r="E286"/>
  <c r="E278"/>
  <c r="E270"/>
  <c r="E262"/>
  <c r="E254"/>
  <c r="D235"/>
  <c r="D227"/>
  <c r="D219"/>
  <c r="D211"/>
  <c r="D203"/>
  <c r="D195"/>
  <c r="D187"/>
  <c r="D179"/>
  <c r="D171"/>
  <c r="D163"/>
  <c r="D155"/>
  <c r="D147"/>
  <c r="D139"/>
  <c r="D131"/>
  <c r="D123"/>
  <c r="D115"/>
  <c r="D107"/>
  <c r="D99"/>
  <c r="D91"/>
  <c r="D83"/>
  <c r="D75"/>
  <c r="D67"/>
  <c r="D59"/>
  <c r="D51"/>
  <c r="D43"/>
  <c r="D35"/>
  <c r="D27"/>
  <c r="D19"/>
  <c r="D11"/>
  <c r="D538"/>
  <c r="D530"/>
  <c r="D522"/>
  <c r="D514"/>
  <c r="D506"/>
  <c r="D498"/>
  <c r="D490"/>
  <c r="D482"/>
  <c r="D474"/>
  <c r="D466"/>
  <c r="D458"/>
  <c r="D450"/>
  <c r="D442"/>
  <c r="D434"/>
  <c r="D426"/>
  <c r="D418"/>
  <c r="D410"/>
  <c r="D402"/>
  <c r="D394"/>
  <c r="D386"/>
  <c r="D378"/>
  <c r="D370"/>
  <c r="D362"/>
  <c r="D354"/>
  <c r="D346"/>
  <c r="D338"/>
  <c r="D330"/>
  <c r="D322"/>
  <c r="D314"/>
  <c r="D306"/>
  <c r="D298"/>
  <c r="D290"/>
  <c r="D282"/>
  <c r="D274"/>
  <c r="D266"/>
  <c r="D258"/>
  <c r="D250"/>
  <c r="G238"/>
  <c r="G230"/>
  <c r="G222"/>
  <c r="G214"/>
  <c r="G206"/>
  <c r="G198"/>
  <c r="G190"/>
  <c r="G182"/>
  <c r="G174"/>
  <c r="G166"/>
  <c r="G158"/>
  <c r="G150"/>
  <c r="G142"/>
  <c r="G134"/>
  <c r="G118"/>
  <c r="G110"/>
  <c r="G102"/>
  <c r="G94"/>
  <c r="G86"/>
  <c r="G78"/>
  <c r="G566" s="1"/>
  <c r="G70"/>
  <c r="G62"/>
  <c r="G54"/>
  <c r="G46"/>
  <c r="G38"/>
  <c r="G30"/>
  <c r="G22"/>
  <c r="G14"/>
  <c r="G6"/>
  <c r="G552" s="1"/>
  <c r="G533"/>
  <c r="G525"/>
  <c r="G517"/>
  <c r="G509"/>
  <c r="G501"/>
  <c r="G493"/>
  <c r="G485"/>
  <c r="G477"/>
  <c r="G469"/>
  <c r="G461"/>
  <c r="G453"/>
  <c r="G445"/>
  <c r="G437"/>
  <c r="G429"/>
  <c r="G421"/>
  <c r="G413"/>
  <c r="G405"/>
  <c r="G397"/>
  <c r="G389"/>
  <c r="G381"/>
  <c r="G373"/>
  <c r="G365"/>
  <c r="G357"/>
  <c r="G349"/>
  <c r="G341"/>
  <c r="G333"/>
  <c r="G325"/>
  <c r="G317"/>
  <c r="G309"/>
  <c r="G301"/>
  <c r="G293"/>
  <c r="G285"/>
  <c r="G277"/>
  <c r="G559" s="1"/>
  <c r="G269"/>
  <c r="G261"/>
  <c r="G253"/>
  <c r="F234"/>
  <c r="F226"/>
  <c r="F218"/>
  <c r="F210"/>
  <c r="F202"/>
  <c r="F194"/>
  <c r="F186"/>
  <c r="F178"/>
  <c r="F170"/>
  <c r="F162"/>
  <c r="F154"/>
  <c r="F146"/>
  <c r="F138"/>
  <c r="F130"/>
  <c r="F122"/>
  <c r="F114"/>
  <c r="F106"/>
  <c r="F98"/>
  <c r="F90"/>
  <c r="F82"/>
  <c r="F74"/>
  <c r="F66"/>
  <c r="F58"/>
  <c r="F50"/>
  <c r="F42"/>
  <c r="F34"/>
  <c r="F26"/>
  <c r="F18"/>
  <c r="F10"/>
  <c r="F537"/>
  <c r="F529"/>
  <c r="F521"/>
  <c r="F513"/>
  <c r="F505"/>
  <c r="F497"/>
  <c r="F489"/>
  <c r="F481"/>
  <c r="F473"/>
  <c r="F465"/>
  <c r="F457"/>
  <c r="F449"/>
  <c r="F441"/>
  <c r="F433"/>
  <c r="F425"/>
  <c r="F417"/>
  <c r="F409"/>
  <c r="F401"/>
  <c r="F393"/>
  <c r="F385"/>
  <c r="F377"/>
  <c r="F369"/>
  <c r="F361"/>
  <c r="F353"/>
  <c r="F345"/>
  <c r="F337"/>
  <c r="F329"/>
  <c r="F321"/>
  <c r="F313"/>
  <c r="F305"/>
  <c r="F297"/>
  <c r="F289"/>
  <c r="F281"/>
  <c r="F273"/>
  <c r="F265"/>
  <c r="F257"/>
  <c r="F249"/>
  <c r="E234"/>
  <c r="E226"/>
  <c r="E218"/>
  <c r="E210"/>
  <c r="E202"/>
  <c r="E194"/>
  <c r="E186"/>
  <c r="E178"/>
  <c r="E170"/>
  <c r="E162"/>
  <c r="E154"/>
  <c r="E146"/>
  <c r="E138"/>
  <c r="E130"/>
  <c r="E122"/>
  <c r="E114"/>
  <c r="E106"/>
  <c r="E98"/>
  <c r="E90"/>
  <c r="E82"/>
  <c r="E74"/>
  <c r="E66"/>
  <c r="E58"/>
  <c r="E50"/>
  <c r="E42"/>
  <c r="E34"/>
  <c r="E26"/>
  <c r="E18"/>
  <c r="E10"/>
  <c r="E537"/>
  <c r="E529"/>
  <c r="E521"/>
  <c r="E513"/>
  <c r="E505"/>
  <c r="E497"/>
  <c r="E489"/>
  <c r="E481"/>
  <c r="E473"/>
  <c r="E465"/>
  <c r="E457"/>
  <c r="E449"/>
  <c r="E441"/>
  <c r="E433"/>
  <c r="E425"/>
  <c r="E417"/>
  <c r="E409"/>
  <c r="E401"/>
  <c r="E393"/>
  <c r="E385"/>
  <c r="E377"/>
  <c r="E369"/>
  <c r="E361"/>
  <c r="E353"/>
  <c r="E345"/>
  <c r="E337"/>
  <c r="E329"/>
  <c r="E321"/>
  <c r="E313"/>
  <c r="E305"/>
  <c r="E297"/>
  <c r="E289"/>
  <c r="E281"/>
  <c r="E273"/>
  <c r="E265"/>
  <c r="E257"/>
  <c r="E249"/>
  <c r="D238"/>
  <c r="D230"/>
  <c r="D222"/>
  <c r="D214"/>
  <c r="D206"/>
  <c r="D198"/>
  <c r="D190"/>
  <c r="D182"/>
  <c r="D174"/>
  <c r="D166"/>
  <c r="D158"/>
  <c r="D150"/>
  <c r="D142"/>
  <c r="D134"/>
  <c r="D118"/>
  <c r="D110"/>
  <c r="D102"/>
  <c r="D94"/>
  <c r="D86"/>
  <c r="D78"/>
  <c r="D70"/>
  <c r="D62"/>
  <c r="D54"/>
  <c r="D46"/>
  <c r="D38"/>
  <c r="D30"/>
  <c r="D22"/>
  <c r="D14"/>
  <c r="D6"/>
  <c r="D533"/>
  <c r="D525"/>
  <c r="D517"/>
  <c r="D509"/>
  <c r="D501"/>
  <c r="D493"/>
  <c r="D485"/>
  <c r="D477"/>
  <c r="D469"/>
  <c r="D461"/>
  <c r="D453"/>
  <c r="D445"/>
  <c r="D437"/>
  <c r="D429"/>
  <c r="D421"/>
  <c r="D413"/>
  <c r="D405"/>
  <c r="D397"/>
  <c r="D389"/>
  <c r="D381"/>
  <c r="D373"/>
  <c r="D365"/>
  <c r="D357"/>
  <c r="D349"/>
  <c r="D341"/>
  <c r="D333"/>
  <c r="D325"/>
  <c r="D317"/>
  <c r="D309"/>
  <c r="D301"/>
  <c r="D293"/>
  <c r="D285"/>
  <c r="D277"/>
  <c r="D269"/>
  <c r="D261"/>
  <c r="D253"/>
  <c r="W31" i="4"/>
  <c r="W61"/>
  <c r="W62" s="1"/>
  <c r="W36"/>
  <c r="C537" i="8"/>
  <c r="C538" i="12" s="1"/>
  <c r="C535" i="8"/>
  <c r="C536" i="12" s="1"/>
  <c r="C533" i="8"/>
  <c r="C534" i="12" s="1"/>
  <c r="C531" i="8"/>
  <c r="C532" i="12" s="1"/>
  <c r="C529" i="8"/>
  <c r="C530" i="12" s="1"/>
  <c r="C527" i="8"/>
  <c r="C528" i="12" s="1"/>
  <c r="C525" i="8"/>
  <c r="C526" i="12" s="1"/>
  <c r="C523" i="8"/>
  <c r="C524" i="12" s="1"/>
  <c r="C521" i="8"/>
  <c r="C522" i="12" s="1"/>
  <c r="C519" i="8"/>
  <c r="C520" i="12" s="1"/>
  <c r="C517" i="8"/>
  <c r="C518" i="12" s="1"/>
  <c r="C515" i="8"/>
  <c r="C516" i="12" s="1"/>
  <c r="C513" i="8"/>
  <c r="C514" i="12" s="1"/>
  <c r="C511" i="8"/>
  <c r="C512" i="12" s="1"/>
  <c r="C509" i="8"/>
  <c r="C510" i="12" s="1"/>
  <c r="C507" i="8"/>
  <c r="C508" i="12" s="1"/>
  <c r="C505" i="8"/>
  <c r="C506" i="12" s="1"/>
  <c r="C503" i="8"/>
  <c r="C504" i="12" s="1"/>
  <c r="C501" i="8"/>
  <c r="C502" i="12" s="1"/>
  <c r="C499" i="8"/>
  <c r="C500" i="12" s="1"/>
  <c r="C497" i="8"/>
  <c r="C498" i="12" s="1"/>
  <c r="C495" i="8"/>
  <c r="C496" i="12" s="1"/>
  <c r="C493" i="8"/>
  <c r="C494" i="12" s="1"/>
  <c r="C491" i="8"/>
  <c r="C492" i="12" s="1"/>
  <c r="C489" i="8"/>
  <c r="C490" i="12" s="1"/>
  <c r="C487" i="8"/>
  <c r="C488" i="12" s="1"/>
  <c r="C485" i="8"/>
  <c r="C486" i="12" s="1"/>
  <c r="C483" i="8"/>
  <c r="C484" i="12" s="1"/>
  <c r="C481" i="8"/>
  <c r="C482" i="12" s="1"/>
  <c r="C479" i="8"/>
  <c r="C480" i="12" s="1"/>
  <c r="C477" i="8"/>
  <c r="C478" i="12" s="1"/>
  <c r="C475" i="8"/>
  <c r="C476" i="12" s="1"/>
  <c r="C473" i="8"/>
  <c r="C474" i="12" s="1"/>
  <c r="C471" i="8"/>
  <c r="C472" i="12" s="1"/>
  <c r="C469" i="8"/>
  <c r="C470" i="12" s="1"/>
  <c r="C467" i="8"/>
  <c r="C468" i="12" s="1"/>
  <c r="C465" i="8"/>
  <c r="C466" i="12" s="1"/>
  <c r="C463" i="8"/>
  <c r="C464" i="12" s="1"/>
  <c r="C461" i="8"/>
  <c r="C462" i="12" s="1"/>
  <c r="C459" i="8"/>
  <c r="C460" i="12" s="1"/>
  <c r="C457" i="8"/>
  <c r="C458" i="12" s="1"/>
  <c r="C455" i="8"/>
  <c r="C456" i="12" s="1"/>
  <c r="C453" i="8"/>
  <c r="C454" i="12" s="1"/>
  <c r="C451" i="8"/>
  <c r="C452" i="12" s="1"/>
  <c r="C449" i="8"/>
  <c r="C450" i="12" s="1"/>
  <c r="C447" i="8"/>
  <c r="C448" i="12" s="1"/>
  <c r="C445" i="8"/>
  <c r="C446" i="12" s="1"/>
  <c r="C443" i="8"/>
  <c r="C444" i="12" s="1"/>
  <c r="C441" i="8"/>
  <c r="C442" i="12" s="1"/>
  <c r="C439" i="8"/>
  <c r="C440" i="12" s="1"/>
  <c r="C437" i="8"/>
  <c r="C438" i="12" s="1"/>
  <c r="C435" i="8"/>
  <c r="C436" i="12" s="1"/>
  <c r="C433" i="8"/>
  <c r="C434" i="12" s="1"/>
  <c r="C431" i="8"/>
  <c r="C432" i="12" s="1"/>
  <c r="C429" i="8"/>
  <c r="C430" i="12" s="1"/>
  <c r="C427" i="8"/>
  <c r="C428" i="12" s="1"/>
  <c r="C425" i="8"/>
  <c r="C426" i="12" s="1"/>
  <c r="C423" i="8"/>
  <c r="C424" i="12" s="1"/>
  <c r="C421" i="8"/>
  <c r="C422" i="12" s="1"/>
  <c r="C419" i="8"/>
  <c r="C420" i="12" s="1"/>
  <c r="C417" i="8"/>
  <c r="C418" i="12" s="1"/>
  <c r="C415" i="8"/>
  <c r="C416" i="12" s="1"/>
  <c r="C413" i="8"/>
  <c r="C414" i="12" s="1"/>
  <c r="C411" i="8"/>
  <c r="C412" i="12" s="1"/>
  <c r="C409" i="8"/>
  <c r="C410" i="12" s="1"/>
  <c r="C407" i="8"/>
  <c r="C408" i="12" s="1"/>
  <c r="C405" i="8"/>
  <c r="C406" i="12" s="1"/>
  <c r="C403" i="8"/>
  <c r="C404" i="12" s="1"/>
  <c r="C401" i="8"/>
  <c r="C402" i="12" s="1"/>
  <c r="C399" i="8"/>
  <c r="C400" i="12" s="1"/>
  <c r="C397" i="8"/>
  <c r="C398" i="12" s="1"/>
  <c r="C395" i="8"/>
  <c r="C396" i="12" s="1"/>
  <c r="C393" i="8"/>
  <c r="C394" i="12" s="1"/>
  <c r="C391" i="8"/>
  <c r="C392" i="12" s="1"/>
  <c r="C389" i="8"/>
  <c r="C390" i="12" s="1"/>
  <c r="C387" i="8"/>
  <c r="C388" i="12" s="1"/>
  <c r="C385" i="8"/>
  <c r="C386" i="12" s="1"/>
  <c r="C383" i="8"/>
  <c r="C384" i="12" s="1"/>
  <c r="C381" i="8"/>
  <c r="C382" i="12" s="1"/>
  <c r="C379" i="8"/>
  <c r="C380" i="12" s="1"/>
  <c r="C377" i="8"/>
  <c r="C378" i="12" s="1"/>
  <c r="C375" i="8"/>
  <c r="C376" i="12" s="1"/>
  <c r="C373" i="8"/>
  <c r="C374" i="12" s="1"/>
  <c r="C371" i="8"/>
  <c r="C372" i="12" s="1"/>
  <c r="C369" i="8"/>
  <c r="C370" i="12" s="1"/>
  <c r="C367" i="8"/>
  <c r="C368" i="12" s="1"/>
  <c r="C365" i="8"/>
  <c r="C366" i="12" s="1"/>
  <c r="C363" i="8"/>
  <c r="C364" i="12" s="1"/>
  <c r="C361" i="8"/>
  <c r="C362" i="12" s="1"/>
  <c r="C359" i="8"/>
  <c r="C360" i="12" s="1"/>
  <c r="C357" i="8"/>
  <c r="C358" i="12" s="1"/>
  <c r="C355" i="8"/>
  <c r="C356" i="12" s="1"/>
  <c r="C353" i="8"/>
  <c r="C354" i="12" s="1"/>
  <c r="C351" i="8"/>
  <c r="C352" i="12" s="1"/>
  <c r="C349" i="8"/>
  <c r="C350" i="12" s="1"/>
  <c r="C347" i="8"/>
  <c r="C348" i="12" s="1"/>
  <c r="C345" i="8"/>
  <c r="C346" i="12" s="1"/>
  <c r="C343" i="8"/>
  <c r="C344" i="12" s="1"/>
  <c r="C341" i="8"/>
  <c r="C342" i="12" s="1"/>
  <c r="C339" i="8"/>
  <c r="C340" i="12" s="1"/>
  <c r="C337" i="8"/>
  <c r="C338" i="12" s="1"/>
  <c r="C335" i="8"/>
  <c r="C336" i="12" s="1"/>
  <c r="C333" i="8"/>
  <c r="C334" i="12" s="1"/>
  <c r="C331" i="8"/>
  <c r="C332" i="12" s="1"/>
  <c r="C329" i="8"/>
  <c r="C330" i="12" s="1"/>
  <c r="C327" i="8"/>
  <c r="C328" i="12" s="1"/>
  <c r="C325" i="8"/>
  <c r="C326" i="12" s="1"/>
  <c r="C323" i="8"/>
  <c r="C324" i="12" s="1"/>
  <c r="C321" i="8"/>
  <c r="C322" i="12" s="1"/>
  <c r="C319" i="8"/>
  <c r="C320" i="12" s="1"/>
  <c r="C317" i="8"/>
  <c r="C318" i="12" s="1"/>
  <c r="C315" i="8"/>
  <c r="C316" i="12" s="1"/>
  <c r="C313" i="8"/>
  <c r="C314" i="12" s="1"/>
  <c r="C311" i="8"/>
  <c r="C312" i="12" s="1"/>
  <c r="C309" i="8"/>
  <c r="C310" i="12" s="1"/>
  <c r="C307" i="8"/>
  <c r="C308" i="12" s="1"/>
  <c r="C305" i="8"/>
  <c r="C306" i="12" s="1"/>
  <c r="C303" i="8"/>
  <c r="C304" i="12" s="1"/>
  <c r="C301" i="8"/>
  <c r="C302" i="12" s="1"/>
  <c r="C299" i="8"/>
  <c r="C300" i="12" s="1"/>
  <c r="C297" i="8"/>
  <c r="C298" i="12" s="1"/>
  <c r="C295" i="8"/>
  <c r="C296" i="12" s="1"/>
  <c r="C293" i="8"/>
  <c r="C294" i="12" s="1"/>
  <c r="C291" i="8"/>
  <c r="C292" i="12" s="1"/>
  <c r="C289" i="8"/>
  <c r="C290" i="12" s="1"/>
  <c r="C287" i="8"/>
  <c r="C288" i="12" s="1"/>
  <c r="C285" i="8"/>
  <c r="C286" i="12" s="1"/>
  <c r="C283" i="8"/>
  <c r="C284" i="12" s="1"/>
  <c r="C281" i="8"/>
  <c r="C282" i="12" s="1"/>
  <c r="C279" i="8"/>
  <c r="C280" i="12" s="1"/>
  <c r="C277" i="8"/>
  <c r="C278" i="12" s="1"/>
  <c r="C560" s="1"/>
  <c r="C275" i="8"/>
  <c r="C276" i="12" s="1"/>
  <c r="C273" i="8"/>
  <c r="C274" i="12" s="1"/>
  <c r="C271" i="8"/>
  <c r="C272" i="12" s="1"/>
  <c r="C269" i="8"/>
  <c r="C270" i="12" s="1"/>
  <c r="C267" i="8"/>
  <c r="C268" i="12" s="1"/>
  <c r="C265" i="8"/>
  <c r="C266" i="12" s="1"/>
  <c r="C263" i="8"/>
  <c r="C264" i="12" s="1"/>
  <c r="C261" i="8"/>
  <c r="C262" i="12" s="1"/>
  <c r="C259" i="8"/>
  <c r="C260" i="12" s="1"/>
  <c r="C257" i="8"/>
  <c r="C258" i="12" s="1"/>
  <c r="C255" i="8"/>
  <c r="C256" i="12" s="1"/>
  <c r="C253" i="8"/>
  <c r="C254" i="12" s="1"/>
  <c r="C251" i="8"/>
  <c r="C252" i="12" s="1"/>
  <c r="C249" i="8"/>
  <c r="C250" i="12" s="1"/>
  <c r="C247" i="8"/>
  <c r="C248" i="12" s="1"/>
  <c r="C242" i="8"/>
  <c r="C240"/>
  <c r="C241" i="12" s="1"/>
  <c r="C238" i="8"/>
  <c r="C239" i="12" s="1"/>
  <c r="C236" i="8"/>
  <c r="C237" i="12" s="1"/>
  <c r="C234" i="8"/>
  <c r="C235" i="12" s="1"/>
  <c r="C232" i="8"/>
  <c r="C233" i="12" s="1"/>
  <c r="C230" i="8"/>
  <c r="C231" i="12" s="1"/>
  <c r="C228" i="8"/>
  <c r="C229" i="12" s="1"/>
  <c r="C226" i="8"/>
  <c r="C227" i="12" s="1"/>
  <c r="C224" i="8"/>
  <c r="C225" i="12" s="1"/>
  <c r="C222" i="8"/>
  <c r="C223" i="12" s="1"/>
  <c r="C220" i="8"/>
  <c r="C221" i="12" s="1"/>
  <c r="C218" i="8"/>
  <c r="C219" i="12" s="1"/>
  <c r="C216" i="8"/>
  <c r="C217" i="12" s="1"/>
  <c r="C214" i="8"/>
  <c r="C215" i="12" s="1"/>
  <c r="C212" i="8"/>
  <c r="C213" i="12" s="1"/>
  <c r="C210" i="8"/>
  <c r="C211" i="12" s="1"/>
  <c r="C208" i="8"/>
  <c r="C209" i="12" s="1"/>
  <c r="C206" i="8"/>
  <c r="C207" i="12" s="1"/>
  <c r="C204" i="8"/>
  <c r="C205" i="12" s="1"/>
  <c r="C202" i="8"/>
  <c r="C203" i="12" s="1"/>
  <c r="C200" i="8"/>
  <c r="C201" i="12" s="1"/>
  <c r="C198" i="8"/>
  <c r="C199" i="12" s="1"/>
  <c r="C196" i="8"/>
  <c r="C197" i="12" s="1"/>
  <c r="C194" i="8"/>
  <c r="C195" i="12" s="1"/>
  <c r="C192" i="8"/>
  <c r="C193" i="12" s="1"/>
  <c r="C190" i="8"/>
  <c r="C191" i="12" s="1"/>
  <c r="C188" i="8"/>
  <c r="C186"/>
  <c r="C187" i="12" s="1"/>
  <c r="C184" i="8"/>
  <c r="C185" i="12" s="1"/>
  <c r="C182" i="8"/>
  <c r="C183" i="12" s="1"/>
  <c r="C180" i="8"/>
  <c r="C181" i="12" s="1"/>
  <c r="C178" i="8"/>
  <c r="C179" i="12" s="1"/>
  <c r="C176" i="8"/>
  <c r="C177" i="12" s="1"/>
  <c r="C174" i="8"/>
  <c r="C175" i="12" s="1"/>
  <c r="C172" i="8"/>
  <c r="C173" i="12" s="1"/>
  <c r="C170" i="8"/>
  <c r="C171" i="12" s="1"/>
  <c r="C168" i="8"/>
  <c r="C169" i="12" s="1"/>
  <c r="C166" i="8"/>
  <c r="C167" i="12" s="1"/>
  <c r="C164" i="8"/>
  <c r="C165" i="12" s="1"/>
  <c r="C162" i="8"/>
  <c r="C163" i="12" s="1"/>
  <c r="C160" i="8"/>
  <c r="C161" i="12" s="1"/>
  <c r="C158" i="8"/>
  <c r="C159" i="12" s="1"/>
  <c r="C156" i="8"/>
  <c r="C157" i="12" s="1"/>
  <c r="C154" i="8"/>
  <c r="C155" i="12" s="1"/>
  <c r="C152" i="8"/>
  <c r="C153" i="12" s="1"/>
  <c r="C150" i="8"/>
  <c r="C151" i="12" s="1"/>
  <c r="C148" i="8"/>
  <c r="C149" i="12" s="1"/>
  <c r="C146" i="8"/>
  <c r="C147" i="12" s="1"/>
  <c r="C144" i="8"/>
  <c r="C145" i="12" s="1"/>
  <c r="C142" i="8"/>
  <c r="C143" i="12" s="1"/>
  <c r="C140" i="8"/>
  <c r="C141" i="12" s="1"/>
  <c r="C138" i="8"/>
  <c r="C139" i="12" s="1"/>
  <c r="C136" i="8"/>
  <c r="C137" i="12" s="1"/>
  <c r="C134" i="8"/>
  <c r="C135" i="12" s="1"/>
  <c r="C132" i="8"/>
  <c r="C133" i="12" s="1"/>
  <c r="C130" i="8"/>
  <c r="C131" i="12" s="1"/>
  <c r="C128" i="8"/>
  <c r="C129" i="12" s="1"/>
  <c r="C126" i="8"/>
  <c r="C124"/>
  <c r="C125" i="12" s="1"/>
  <c r="C122" i="8"/>
  <c r="C123" i="12" s="1"/>
  <c r="C120" i="8"/>
  <c r="C121" i="12" s="1"/>
  <c r="C118" i="8"/>
  <c r="C119" i="12" s="1"/>
  <c r="C116" i="8"/>
  <c r="C117" i="12" s="1"/>
  <c r="C114" i="8"/>
  <c r="C115" i="12" s="1"/>
  <c r="C112" i="8"/>
  <c r="C113" i="12" s="1"/>
  <c r="C110" i="8"/>
  <c r="C111" i="12" s="1"/>
  <c r="C108" i="8"/>
  <c r="C109" i="12" s="1"/>
  <c r="C106" i="8"/>
  <c r="C107" i="12" s="1"/>
  <c r="C104" i="8"/>
  <c r="C105" i="12" s="1"/>
  <c r="C102" i="8"/>
  <c r="C103" i="12" s="1"/>
  <c r="C100" i="8"/>
  <c r="C101" i="12" s="1"/>
  <c r="C98" i="8"/>
  <c r="C99" i="12" s="1"/>
  <c r="C96" i="8"/>
  <c r="C97" i="12" s="1"/>
  <c r="C94" i="8"/>
  <c r="C95" i="12" s="1"/>
  <c r="C92" i="8"/>
  <c r="C93" i="12" s="1"/>
  <c r="C90" i="8"/>
  <c r="C91" i="12" s="1"/>
  <c r="C88" i="8"/>
  <c r="C89" i="12" s="1"/>
  <c r="C86" i="8"/>
  <c r="C87" i="12" s="1"/>
  <c r="C84" i="8"/>
  <c r="C85" i="12" s="1"/>
  <c r="C82" i="8"/>
  <c r="C83" i="12" s="1"/>
  <c r="C80" i="8"/>
  <c r="C81" i="12" s="1"/>
  <c r="C78" i="8"/>
  <c r="C79" i="12" s="1"/>
  <c r="C76" i="8"/>
  <c r="C77" i="12" s="1"/>
  <c r="C74" i="8"/>
  <c r="C75" i="12" s="1"/>
  <c r="C72" i="8"/>
  <c r="C73" i="12" s="1"/>
  <c r="C70" i="8"/>
  <c r="C71" i="12" s="1"/>
  <c r="C68" i="8"/>
  <c r="C69" i="12" s="1"/>
  <c r="C66" i="8"/>
  <c r="C67" i="12" s="1"/>
  <c r="C64" i="8"/>
  <c r="C65" i="12" s="1"/>
  <c r="C62" i="8"/>
  <c r="C63" i="12" s="1"/>
  <c r="C60" i="8"/>
  <c r="C61" i="12" s="1"/>
  <c r="C58" i="8"/>
  <c r="C59" i="12" s="1"/>
  <c r="C56" i="8"/>
  <c r="C57" i="12" s="1"/>
  <c r="C54" i="8"/>
  <c r="C55" i="12" s="1"/>
  <c r="C52" i="8"/>
  <c r="C53" i="12" s="1"/>
  <c r="C50" i="8"/>
  <c r="C51" i="12" s="1"/>
  <c r="C48" i="8"/>
  <c r="C49" i="12" s="1"/>
  <c r="C46" i="8"/>
  <c r="C47" i="12" s="1"/>
  <c r="C44" i="8"/>
  <c r="C45" i="12" s="1"/>
  <c r="C42" i="8"/>
  <c r="C43" i="12" s="1"/>
  <c r="C40" i="8"/>
  <c r="C41" i="12" s="1"/>
  <c r="C38" i="8"/>
  <c r="C39" i="12" s="1"/>
  <c r="C36" i="8"/>
  <c r="C37" i="12" s="1"/>
  <c r="C34" i="8"/>
  <c r="C35" i="12" s="1"/>
  <c r="C32" i="8"/>
  <c r="C33" i="12" s="1"/>
  <c r="C30" i="8"/>
  <c r="C31" i="12" s="1"/>
  <c r="C28" i="8"/>
  <c r="C29" i="12" s="1"/>
  <c r="C26" i="8"/>
  <c r="C27" i="12" s="1"/>
  <c r="C24" i="8"/>
  <c r="C22"/>
  <c r="C23" i="12" s="1"/>
  <c r="C20" i="8"/>
  <c r="C21" i="12" s="1"/>
  <c r="C18" i="8"/>
  <c r="C19" i="12" s="1"/>
  <c r="C16" i="8"/>
  <c r="C17" i="12" s="1"/>
  <c r="C14" i="8"/>
  <c r="C15" i="12" s="1"/>
  <c r="C12" i="8"/>
  <c r="C13" i="12" s="1"/>
  <c r="C10" i="8"/>
  <c r="C11" i="12" s="1"/>
  <c r="C8" i="8"/>
  <c r="C9" i="12" s="1"/>
  <c r="C6" i="8"/>
  <c r="C7" i="12" s="1"/>
  <c r="C4" i="8"/>
  <c r="C5" i="12" s="1"/>
  <c r="C47" i="3"/>
  <c r="C30"/>
  <c r="C32"/>
  <c r="C34"/>
  <c r="C36"/>
  <c r="C38"/>
  <c r="C40"/>
  <c r="C42"/>
  <c r="C44"/>
  <c r="W537" i="8"/>
  <c r="I538" i="12" s="1"/>
  <c r="W535" i="8"/>
  <c r="I536" i="12" s="1"/>
  <c r="W533" i="8"/>
  <c r="I534" i="12" s="1"/>
  <c r="W531" i="8"/>
  <c r="I532" i="12" s="1"/>
  <c r="W529" i="8"/>
  <c r="I530" i="12" s="1"/>
  <c r="W527" i="8"/>
  <c r="I528" i="12" s="1"/>
  <c r="W525" i="8"/>
  <c r="I526" i="12" s="1"/>
  <c r="W523" i="8"/>
  <c r="I524" i="12" s="1"/>
  <c r="W521" i="8"/>
  <c r="I522" i="12" s="1"/>
  <c r="W519" i="8"/>
  <c r="I520" i="12" s="1"/>
  <c r="W517" i="8"/>
  <c r="I518" i="12" s="1"/>
  <c r="W515" i="8"/>
  <c r="I516" i="12" s="1"/>
  <c r="W513" i="8"/>
  <c r="I514" i="12" s="1"/>
  <c r="W511" i="8"/>
  <c r="I512" i="12" s="1"/>
  <c r="W509" i="8"/>
  <c r="I510" i="12" s="1"/>
  <c r="W507" i="8"/>
  <c r="I508" i="12" s="1"/>
  <c r="W505" i="8"/>
  <c r="I506" i="12" s="1"/>
  <c r="W503" i="8"/>
  <c r="I504" i="12" s="1"/>
  <c r="W501" i="8"/>
  <c r="I502" i="12" s="1"/>
  <c r="W499" i="8"/>
  <c r="I500" i="12" s="1"/>
  <c r="W497" i="8"/>
  <c r="I498" i="12" s="1"/>
  <c r="W495" i="8"/>
  <c r="I496" i="12" s="1"/>
  <c r="W493" i="8"/>
  <c r="I494" i="12" s="1"/>
  <c r="W491" i="8"/>
  <c r="I492" i="12" s="1"/>
  <c r="W489" i="8"/>
  <c r="I490" i="12" s="1"/>
  <c r="W487" i="8"/>
  <c r="I488" i="12" s="1"/>
  <c r="W485" i="8"/>
  <c r="I486" i="12" s="1"/>
  <c r="W483" i="8"/>
  <c r="I484" i="12" s="1"/>
  <c r="W481" i="8"/>
  <c r="I482" i="12" s="1"/>
  <c r="W479" i="8"/>
  <c r="I480" i="12" s="1"/>
  <c r="W477" i="8"/>
  <c r="I478" i="12" s="1"/>
  <c r="W475" i="8"/>
  <c r="I476" i="12" s="1"/>
  <c r="W473" i="8"/>
  <c r="I474" i="12" s="1"/>
  <c r="W471" i="8"/>
  <c r="I472" i="12" s="1"/>
  <c r="W469" i="8"/>
  <c r="I470" i="12" s="1"/>
  <c r="W467" i="8"/>
  <c r="I468" i="12" s="1"/>
  <c r="W465" i="8"/>
  <c r="I466" i="12" s="1"/>
  <c r="W463" i="8"/>
  <c r="I464" i="12" s="1"/>
  <c r="W461" i="8"/>
  <c r="I462" i="12" s="1"/>
  <c r="W459" i="8"/>
  <c r="I460" i="12" s="1"/>
  <c r="W457" i="8"/>
  <c r="I458" i="12" s="1"/>
  <c r="W455" i="8"/>
  <c r="I456" i="12" s="1"/>
  <c r="W453" i="8"/>
  <c r="I454" i="12" s="1"/>
  <c r="W451" i="8"/>
  <c r="I452" i="12" s="1"/>
  <c r="W449" i="8"/>
  <c r="I450" i="12" s="1"/>
  <c r="W447" i="8"/>
  <c r="I448" i="12" s="1"/>
  <c r="W445" i="8"/>
  <c r="I446" i="12" s="1"/>
  <c r="W443" i="8"/>
  <c r="I444" i="12" s="1"/>
  <c r="W441" i="8"/>
  <c r="I442" i="12" s="1"/>
  <c r="W439" i="8"/>
  <c r="I440" i="12" s="1"/>
  <c r="W437" i="8"/>
  <c r="I438" i="12" s="1"/>
  <c r="W435" i="8"/>
  <c r="I436" i="12" s="1"/>
  <c r="W433" i="8"/>
  <c r="I434" i="12" s="1"/>
  <c r="W431" i="8"/>
  <c r="I432" i="12" s="1"/>
  <c r="W429" i="8"/>
  <c r="I430" i="12" s="1"/>
  <c r="W427" i="8"/>
  <c r="I428" i="12" s="1"/>
  <c r="W425" i="8"/>
  <c r="I426" i="12" s="1"/>
  <c r="W423" i="8"/>
  <c r="I424" i="12" s="1"/>
  <c r="W421" i="8"/>
  <c r="I422" i="12" s="1"/>
  <c r="W419" i="8"/>
  <c r="I420" i="12" s="1"/>
  <c r="W417" i="8"/>
  <c r="I418" i="12" s="1"/>
  <c r="W415" i="8"/>
  <c r="I416" i="12" s="1"/>
  <c r="W413" i="8"/>
  <c r="I414" i="12" s="1"/>
  <c r="W411" i="8"/>
  <c r="I412" i="12" s="1"/>
  <c r="W409" i="8"/>
  <c r="I410" i="12" s="1"/>
  <c r="W407" i="8"/>
  <c r="I408" i="12" s="1"/>
  <c r="W405" i="8"/>
  <c r="I406" i="12" s="1"/>
  <c r="W403" i="8"/>
  <c r="I404" i="12" s="1"/>
  <c r="W401" i="8"/>
  <c r="I402" i="12" s="1"/>
  <c r="W399" i="8"/>
  <c r="I400" i="12" s="1"/>
  <c r="W397" i="8"/>
  <c r="I398" i="12" s="1"/>
  <c r="W395" i="8"/>
  <c r="I396" i="12" s="1"/>
  <c r="W393" i="8"/>
  <c r="I394" i="12" s="1"/>
  <c r="W391" i="8"/>
  <c r="I392" i="12" s="1"/>
  <c r="W389" i="8"/>
  <c r="I390" i="12" s="1"/>
  <c r="W387" i="8"/>
  <c r="I388" i="12" s="1"/>
  <c r="W385" i="8"/>
  <c r="I386" i="12" s="1"/>
  <c r="W383" i="8"/>
  <c r="I384" i="12" s="1"/>
  <c r="W381" i="8"/>
  <c r="I382" i="12" s="1"/>
  <c r="W379" i="8"/>
  <c r="I380" i="12" s="1"/>
  <c r="W377" i="8"/>
  <c r="I378" i="12" s="1"/>
  <c r="W375" i="8"/>
  <c r="I376" i="12" s="1"/>
  <c r="W373" i="8"/>
  <c r="I374" i="12" s="1"/>
  <c r="W371" i="8"/>
  <c r="I372" i="12" s="1"/>
  <c r="W369" i="8"/>
  <c r="I370" i="12" s="1"/>
  <c r="W367" i="8"/>
  <c r="I368" i="12" s="1"/>
  <c r="W365" i="8"/>
  <c r="I366" i="12" s="1"/>
  <c r="W363" i="8"/>
  <c r="I364" i="12" s="1"/>
  <c r="W361" i="8"/>
  <c r="I362" i="12" s="1"/>
  <c r="W359" i="8"/>
  <c r="I360" i="12" s="1"/>
  <c r="W357" i="8"/>
  <c r="I358" i="12" s="1"/>
  <c r="W355" i="8"/>
  <c r="I356" i="12" s="1"/>
  <c r="W353" i="8"/>
  <c r="I354" i="12" s="1"/>
  <c r="W351" i="8"/>
  <c r="I352" i="12" s="1"/>
  <c r="W349" i="8"/>
  <c r="I350" i="12" s="1"/>
  <c r="W347" i="8"/>
  <c r="I348" i="12" s="1"/>
  <c r="W345" i="8"/>
  <c r="I346" i="12" s="1"/>
  <c r="W343" i="8"/>
  <c r="I344" i="12" s="1"/>
  <c r="W341" i="8"/>
  <c r="I342" i="12" s="1"/>
  <c r="W339" i="8"/>
  <c r="I340" i="12" s="1"/>
  <c r="W337" i="8"/>
  <c r="I338" i="12" s="1"/>
  <c r="W335" i="8"/>
  <c r="I336" i="12" s="1"/>
  <c r="W333" i="8"/>
  <c r="I334" i="12" s="1"/>
  <c r="W331" i="8"/>
  <c r="I332" i="12" s="1"/>
  <c r="W329" i="8"/>
  <c r="I330" i="12" s="1"/>
  <c r="W327" i="8"/>
  <c r="I328" i="12" s="1"/>
  <c r="W325" i="8"/>
  <c r="I326" i="12" s="1"/>
  <c r="W323" i="8"/>
  <c r="I324" i="12" s="1"/>
  <c r="W321" i="8"/>
  <c r="I322" i="12" s="1"/>
  <c r="W319" i="8"/>
  <c r="I320" i="12" s="1"/>
  <c r="W317" i="8"/>
  <c r="I318" i="12" s="1"/>
  <c r="W315" i="8"/>
  <c r="I316" i="12" s="1"/>
  <c r="W313" i="8"/>
  <c r="I314" i="12" s="1"/>
  <c r="W311" i="8"/>
  <c r="I312" i="12" s="1"/>
  <c r="W309" i="8"/>
  <c r="I310" i="12" s="1"/>
  <c r="W307" i="8"/>
  <c r="I308" i="12" s="1"/>
  <c r="W305" i="8"/>
  <c r="I306" i="12" s="1"/>
  <c r="W303" i="8"/>
  <c r="I304" i="12" s="1"/>
  <c r="W301" i="8"/>
  <c r="I302" i="12" s="1"/>
  <c r="W299" i="8"/>
  <c r="I300" i="12" s="1"/>
  <c r="W297" i="8"/>
  <c r="I298" i="12" s="1"/>
  <c r="W295" i="8"/>
  <c r="I296" i="12" s="1"/>
  <c r="W293" i="8"/>
  <c r="I294" i="12" s="1"/>
  <c r="W291" i="8"/>
  <c r="I292" i="12" s="1"/>
  <c r="W289" i="8"/>
  <c r="I290" i="12" s="1"/>
  <c r="W287" i="8"/>
  <c r="I288" i="12" s="1"/>
  <c r="W285" i="8"/>
  <c r="I286" i="12" s="1"/>
  <c r="W283" i="8"/>
  <c r="I284" i="12" s="1"/>
  <c r="W281" i="8"/>
  <c r="I282" i="12" s="1"/>
  <c r="W279" i="8"/>
  <c r="I280" i="12" s="1"/>
  <c r="W277" i="8"/>
  <c r="I278" i="12" s="1"/>
  <c r="W275" i="8"/>
  <c r="I276" i="12" s="1"/>
  <c r="W273" i="8"/>
  <c r="I274" i="12" s="1"/>
  <c r="W271" i="8"/>
  <c r="I272" i="12" s="1"/>
  <c r="W269" i="8"/>
  <c r="I270" i="12" s="1"/>
  <c r="W267" i="8"/>
  <c r="I268" i="12" s="1"/>
  <c r="W265" i="8"/>
  <c r="I266" i="12" s="1"/>
  <c r="W263" i="8"/>
  <c r="I264" i="12" s="1"/>
  <c r="W261" i="8"/>
  <c r="I262" i="12" s="1"/>
  <c r="W259" i="8"/>
  <c r="I260" i="12" s="1"/>
  <c r="W257" i="8"/>
  <c r="I258" i="12" s="1"/>
  <c r="W255" i="8"/>
  <c r="I256" i="12" s="1"/>
  <c r="W253" i="8"/>
  <c r="I254" i="12" s="1"/>
  <c r="W251" i="8"/>
  <c r="I252" i="12" s="1"/>
  <c r="W249" i="8"/>
  <c r="I250" i="12" s="1"/>
  <c r="W247" i="8"/>
  <c r="I248" i="12" s="1"/>
  <c r="W4" i="8"/>
  <c r="I5" i="12" s="1"/>
  <c r="W6" i="8"/>
  <c r="I7" i="12" s="1"/>
  <c r="W8" i="8"/>
  <c r="I9" i="12" s="1"/>
  <c r="W10" i="8"/>
  <c r="I11" i="12" s="1"/>
  <c r="W12" i="8"/>
  <c r="I13" i="12" s="1"/>
  <c r="W14" i="8"/>
  <c r="I15" i="12" s="1"/>
  <c r="W16" i="8"/>
  <c r="I17" i="12" s="1"/>
  <c r="W18" i="8"/>
  <c r="I19" i="12" s="1"/>
  <c r="W20" i="8"/>
  <c r="I21" i="12" s="1"/>
  <c r="W22" i="8"/>
  <c r="I23" i="12" s="1"/>
  <c r="W24" i="8"/>
  <c r="W26"/>
  <c r="I27" i="12" s="1"/>
  <c r="W28" i="8"/>
  <c r="I29" i="12" s="1"/>
  <c r="W30" i="8"/>
  <c r="I31" i="12" s="1"/>
  <c r="W32" i="8"/>
  <c r="I33" i="12" s="1"/>
  <c r="W34" i="8"/>
  <c r="I35" i="12" s="1"/>
  <c r="W36" i="8"/>
  <c r="I37" i="12" s="1"/>
  <c r="W38" i="8"/>
  <c r="I39" i="12" s="1"/>
  <c r="W40" i="8"/>
  <c r="I41" i="12" s="1"/>
  <c r="W42" i="8"/>
  <c r="I43" i="12" s="1"/>
  <c r="W44" i="8"/>
  <c r="I45" i="12" s="1"/>
  <c r="W46" i="8"/>
  <c r="I47" i="12" s="1"/>
  <c r="W48" i="8"/>
  <c r="I49" i="12" s="1"/>
  <c r="W50" i="8"/>
  <c r="I51" i="12" s="1"/>
  <c r="W52" i="8"/>
  <c r="I53" i="12" s="1"/>
  <c r="W54" i="8"/>
  <c r="I55" i="12" s="1"/>
  <c r="W56" i="8"/>
  <c r="I57" i="12" s="1"/>
  <c r="W58" i="8"/>
  <c r="I59" i="12" s="1"/>
  <c r="W60" i="8"/>
  <c r="I61" i="12" s="1"/>
  <c r="W62" i="8"/>
  <c r="I63" i="12" s="1"/>
  <c r="W64" i="8"/>
  <c r="I65" i="12" s="1"/>
  <c r="W66" i="8"/>
  <c r="I67" i="12" s="1"/>
  <c r="W68" i="8"/>
  <c r="I69" i="12" s="1"/>
  <c r="W70" i="8"/>
  <c r="I71" i="12" s="1"/>
  <c r="W72" i="8"/>
  <c r="I73" i="12" s="1"/>
  <c r="W74" i="8"/>
  <c r="I75" i="12" s="1"/>
  <c r="W76" i="8"/>
  <c r="I77" i="12" s="1"/>
  <c r="W78" i="8"/>
  <c r="I79" i="12" s="1"/>
  <c r="W80" i="8"/>
  <c r="I81" i="12" s="1"/>
  <c r="W82" i="8"/>
  <c r="I83" i="12" s="1"/>
  <c r="W84" i="8"/>
  <c r="I85" i="12" s="1"/>
  <c r="W86" i="8"/>
  <c r="I87" i="12" s="1"/>
  <c r="W88" i="8"/>
  <c r="I89" i="12" s="1"/>
  <c r="W90" i="8"/>
  <c r="I91" i="12" s="1"/>
  <c r="W92" i="8"/>
  <c r="I93" i="12" s="1"/>
  <c r="W94" i="8"/>
  <c r="I95" i="12" s="1"/>
  <c r="W96" i="8"/>
  <c r="I97" i="12" s="1"/>
  <c r="W98" i="8"/>
  <c r="I99" i="12" s="1"/>
  <c r="W100" i="8"/>
  <c r="I101" i="12" s="1"/>
  <c r="W102" i="8"/>
  <c r="I103" i="12" s="1"/>
  <c r="W104" i="8"/>
  <c r="I105" i="12" s="1"/>
  <c r="W106" i="8"/>
  <c r="I107" i="12" s="1"/>
  <c r="W108" i="8"/>
  <c r="I109" i="12" s="1"/>
  <c r="W110" i="8"/>
  <c r="I111" i="12" s="1"/>
  <c r="W112" i="8"/>
  <c r="I113" i="12" s="1"/>
  <c r="W114" i="8"/>
  <c r="I115" i="12" s="1"/>
  <c r="W116" i="8"/>
  <c r="I117" i="12" s="1"/>
  <c r="W118" i="8"/>
  <c r="I119" i="12" s="1"/>
  <c r="W120" i="8"/>
  <c r="I121" i="12" s="1"/>
  <c r="W122" i="8"/>
  <c r="I123" i="12" s="1"/>
  <c r="W124" i="8"/>
  <c r="I125" i="12" s="1"/>
  <c r="W126" i="8"/>
  <c r="W128"/>
  <c r="I129" i="12" s="1"/>
  <c r="W130" i="8"/>
  <c r="I131" i="12" s="1"/>
  <c r="W132" i="8"/>
  <c r="I133" i="12" s="1"/>
  <c r="W134" i="8"/>
  <c r="I135" i="12" s="1"/>
  <c r="W136" i="8"/>
  <c r="I137" i="12" s="1"/>
  <c r="W138" i="8"/>
  <c r="I139" i="12" s="1"/>
  <c r="W140" i="8"/>
  <c r="I141" i="12" s="1"/>
  <c r="W142" i="8"/>
  <c r="I143" i="12" s="1"/>
  <c r="W144" i="8"/>
  <c r="I145" i="12" s="1"/>
  <c r="W146" i="8"/>
  <c r="I147" i="12" s="1"/>
  <c r="W148" i="8"/>
  <c r="I149" i="12" s="1"/>
  <c r="W150" i="8"/>
  <c r="I151" i="12" s="1"/>
  <c r="W152" i="8"/>
  <c r="I153" i="12" s="1"/>
  <c r="W154" i="8"/>
  <c r="I155" i="12" s="1"/>
  <c r="W156" i="8"/>
  <c r="I157" i="12" s="1"/>
  <c r="W158" i="8"/>
  <c r="I159" i="12" s="1"/>
  <c r="W160" i="8"/>
  <c r="I161" i="12" s="1"/>
  <c r="W162" i="8"/>
  <c r="I163" i="12" s="1"/>
  <c r="W164" i="8"/>
  <c r="I165" i="12" s="1"/>
  <c r="W166" i="8"/>
  <c r="I167" i="12" s="1"/>
  <c r="W168" i="8"/>
  <c r="I169" i="12" s="1"/>
  <c r="W170" i="8"/>
  <c r="I171" i="12" s="1"/>
  <c r="W172" i="8"/>
  <c r="I173" i="12" s="1"/>
  <c r="W174" i="8"/>
  <c r="I175" i="12" s="1"/>
  <c r="W176" i="8"/>
  <c r="I177" i="12" s="1"/>
  <c r="W178" i="8"/>
  <c r="I179" i="12" s="1"/>
  <c r="W180" i="8"/>
  <c r="I181" i="12" s="1"/>
  <c r="W182" i="8"/>
  <c r="I183" i="12" s="1"/>
  <c r="W184" i="8"/>
  <c r="I185" i="12" s="1"/>
  <c r="W186" i="8"/>
  <c r="I187" i="12" s="1"/>
  <c r="W188" i="8"/>
  <c r="W190"/>
  <c r="I191" i="12" s="1"/>
  <c r="W192" i="8"/>
  <c r="I193" i="12" s="1"/>
  <c r="W194" i="8"/>
  <c r="I195" i="12" s="1"/>
  <c r="W196" i="8"/>
  <c r="I197" i="12" s="1"/>
  <c r="W198" i="8"/>
  <c r="I199" i="12" s="1"/>
  <c r="W200" i="8"/>
  <c r="I201" i="12" s="1"/>
  <c r="W202" i="8"/>
  <c r="I203" i="12" s="1"/>
  <c r="W204" i="8"/>
  <c r="I205" i="12" s="1"/>
  <c r="W206" i="8"/>
  <c r="I207" i="12" s="1"/>
  <c r="W208" i="8"/>
  <c r="I209" i="12" s="1"/>
  <c r="W210" i="8"/>
  <c r="I211" i="12" s="1"/>
  <c r="W212" i="8"/>
  <c r="I213" i="12" s="1"/>
  <c r="W214" i="8"/>
  <c r="I215" i="12" s="1"/>
  <c r="W216" i="8"/>
  <c r="I217" i="12" s="1"/>
  <c r="W218" i="8"/>
  <c r="I219" i="12" s="1"/>
  <c r="W220" i="8"/>
  <c r="I221" i="12" s="1"/>
  <c r="W222" i="8"/>
  <c r="I223" i="12" s="1"/>
  <c r="W224" i="8"/>
  <c r="I225" i="12" s="1"/>
  <c r="W226" i="8"/>
  <c r="I227" i="12" s="1"/>
  <c r="W228" i="8"/>
  <c r="I229" i="12" s="1"/>
  <c r="W230" i="8"/>
  <c r="I231" i="12" s="1"/>
  <c r="W232" i="8"/>
  <c r="I233" i="12" s="1"/>
  <c r="W234" i="8"/>
  <c r="I235" i="12" s="1"/>
  <c r="W236" i="8"/>
  <c r="I237" i="12" s="1"/>
  <c r="W238" i="8"/>
  <c r="I239" i="12" s="1"/>
  <c r="W240" i="8"/>
  <c r="I241" i="12" s="1"/>
  <c r="W242" i="8"/>
  <c r="W32" i="3"/>
  <c r="W34"/>
  <c r="W36"/>
  <c r="W38"/>
  <c r="C536" i="8"/>
  <c r="C537" i="12" s="1"/>
  <c r="C534" i="8"/>
  <c r="C535" i="12" s="1"/>
  <c r="C532" i="8"/>
  <c r="C533" i="12" s="1"/>
  <c r="C530" i="8"/>
  <c r="C531" i="12" s="1"/>
  <c r="C528" i="8"/>
  <c r="C529" i="12" s="1"/>
  <c r="C526" i="8"/>
  <c r="C527" i="12" s="1"/>
  <c r="C524" i="8"/>
  <c r="C525" i="12" s="1"/>
  <c r="C522" i="8"/>
  <c r="C523" i="12" s="1"/>
  <c r="C520" i="8"/>
  <c r="C521" i="12" s="1"/>
  <c r="C518" i="8"/>
  <c r="C519" i="12" s="1"/>
  <c r="C516" i="8"/>
  <c r="C517" i="12" s="1"/>
  <c r="C514" i="8"/>
  <c r="C515" i="12" s="1"/>
  <c r="C512" i="8"/>
  <c r="C513" i="12" s="1"/>
  <c r="C510" i="8"/>
  <c r="C511" i="12" s="1"/>
  <c r="C508" i="8"/>
  <c r="C509" i="12" s="1"/>
  <c r="C506" i="8"/>
  <c r="C507" i="12" s="1"/>
  <c r="C504" i="8"/>
  <c r="C505" i="12" s="1"/>
  <c r="C502" i="8"/>
  <c r="C503" i="12" s="1"/>
  <c r="C500" i="8"/>
  <c r="C501" i="12" s="1"/>
  <c r="C498" i="8"/>
  <c r="C499" i="12" s="1"/>
  <c r="C496" i="8"/>
  <c r="C497" i="12" s="1"/>
  <c r="C494" i="8"/>
  <c r="C495" i="12" s="1"/>
  <c r="C492" i="8"/>
  <c r="C493" i="12" s="1"/>
  <c r="C490" i="8"/>
  <c r="C491" i="12" s="1"/>
  <c r="C488" i="8"/>
  <c r="C489" i="12" s="1"/>
  <c r="C486" i="8"/>
  <c r="C487" i="12" s="1"/>
  <c r="C484" i="8"/>
  <c r="C485" i="12" s="1"/>
  <c r="C482" i="8"/>
  <c r="C483" i="12" s="1"/>
  <c r="C480" i="8"/>
  <c r="C481" i="12" s="1"/>
  <c r="C478" i="8"/>
  <c r="C479" i="12" s="1"/>
  <c r="C476" i="8"/>
  <c r="C477" i="12" s="1"/>
  <c r="C474" i="8"/>
  <c r="C475" i="12" s="1"/>
  <c r="C472" i="8"/>
  <c r="C473" i="12" s="1"/>
  <c r="C470" i="8"/>
  <c r="C471" i="12" s="1"/>
  <c r="C468" i="8"/>
  <c r="C469" i="12" s="1"/>
  <c r="C466" i="8"/>
  <c r="C467" i="12" s="1"/>
  <c r="C464" i="8"/>
  <c r="C465" i="12" s="1"/>
  <c r="C462" i="8"/>
  <c r="C463" i="12" s="1"/>
  <c r="C460" i="8"/>
  <c r="C461" i="12" s="1"/>
  <c r="C458" i="8"/>
  <c r="C459" i="12" s="1"/>
  <c r="C456" i="8"/>
  <c r="C457" i="12" s="1"/>
  <c r="C454" i="8"/>
  <c r="C455" i="12" s="1"/>
  <c r="C452" i="8"/>
  <c r="C453" i="12" s="1"/>
  <c r="C450" i="8"/>
  <c r="C451" i="12" s="1"/>
  <c r="C448" i="8"/>
  <c r="C449" i="12" s="1"/>
  <c r="C446" i="8"/>
  <c r="C447" i="12" s="1"/>
  <c r="C444" i="8"/>
  <c r="C445" i="12" s="1"/>
  <c r="C442" i="8"/>
  <c r="C443" i="12" s="1"/>
  <c r="C440" i="8"/>
  <c r="C441" i="12" s="1"/>
  <c r="C438" i="8"/>
  <c r="C439" i="12" s="1"/>
  <c r="C436" i="8"/>
  <c r="C437" i="12" s="1"/>
  <c r="C434" i="8"/>
  <c r="C435" i="12" s="1"/>
  <c r="C432" i="8"/>
  <c r="C433" i="12" s="1"/>
  <c r="C430" i="8"/>
  <c r="C431" i="12" s="1"/>
  <c r="C428" i="8"/>
  <c r="C429" i="12" s="1"/>
  <c r="C426" i="8"/>
  <c r="C427" i="12" s="1"/>
  <c r="C424" i="8"/>
  <c r="C425" i="12" s="1"/>
  <c r="C422" i="8"/>
  <c r="C423" i="12" s="1"/>
  <c r="C420" i="8"/>
  <c r="C421" i="12" s="1"/>
  <c r="C418" i="8"/>
  <c r="C419" i="12" s="1"/>
  <c r="C416" i="8"/>
  <c r="C417" i="12" s="1"/>
  <c r="C414" i="8"/>
  <c r="C415" i="12" s="1"/>
  <c r="C412" i="8"/>
  <c r="C413" i="12" s="1"/>
  <c r="C410" i="8"/>
  <c r="C411" i="12" s="1"/>
  <c r="C408" i="8"/>
  <c r="C409" i="12" s="1"/>
  <c r="C406" i="8"/>
  <c r="C407" i="12" s="1"/>
  <c r="C404" i="8"/>
  <c r="C405" i="12" s="1"/>
  <c r="C402" i="8"/>
  <c r="C403" i="12" s="1"/>
  <c r="C400" i="8"/>
  <c r="C401" i="12" s="1"/>
  <c r="C398" i="8"/>
  <c r="C399" i="12" s="1"/>
  <c r="C396" i="8"/>
  <c r="C397" i="12" s="1"/>
  <c r="C394" i="8"/>
  <c r="C395" i="12" s="1"/>
  <c r="C392" i="8"/>
  <c r="C393" i="12" s="1"/>
  <c r="C390" i="8"/>
  <c r="C391" i="12" s="1"/>
  <c r="C388" i="8"/>
  <c r="C389" i="12" s="1"/>
  <c r="C386" i="8"/>
  <c r="C387" i="12" s="1"/>
  <c r="C384" i="8"/>
  <c r="C385" i="12" s="1"/>
  <c r="C382" i="8"/>
  <c r="C383" i="12" s="1"/>
  <c r="C380" i="8"/>
  <c r="C381" i="12" s="1"/>
  <c r="C378" i="8"/>
  <c r="C379" i="12" s="1"/>
  <c r="C376" i="8"/>
  <c r="C377" i="12" s="1"/>
  <c r="C374" i="8"/>
  <c r="C375" i="12" s="1"/>
  <c r="C372" i="8"/>
  <c r="C373" i="12" s="1"/>
  <c r="C370" i="8"/>
  <c r="C371" i="12" s="1"/>
  <c r="C368" i="8"/>
  <c r="C369" i="12" s="1"/>
  <c r="C366" i="8"/>
  <c r="C367" i="12" s="1"/>
  <c r="C364" i="8"/>
  <c r="C365" i="12" s="1"/>
  <c r="C362" i="8"/>
  <c r="C363" i="12" s="1"/>
  <c r="C360" i="8"/>
  <c r="C361" i="12" s="1"/>
  <c r="C358" i="8"/>
  <c r="C359" i="12" s="1"/>
  <c r="C356" i="8"/>
  <c r="C357" i="12" s="1"/>
  <c r="C354" i="8"/>
  <c r="C355" i="12" s="1"/>
  <c r="C352" i="8"/>
  <c r="C353" i="12" s="1"/>
  <c r="C350" i="8"/>
  <c r="C351" i="12" s="1"/>
  <c r="C348" i="8"/>
  <c r="C349" i="12" s="1"/>
  <c r="C346" i="8"/>
  <c r="C347" i="12" s="1"/>
  <c r="C344" i="8"/>
  <c r="C345" i="12" s="1"/>
  <c r="C342" i="8"/>
  <c r="C343" i="12" s="1"/>
  <c r="C340" i="8"/>
  <c r="C341" i="12" s="1"/>
  <c r="C338" i="8"/>
  <c r="C339" i="12" s="1"/>
  <c r="C336" i="8"/>
  <c r="C337" i="12" s="1"/>
  <c r="C334" i="8"/>
  <c r="C335" i="12" s="1"/>
  <c r="C332" i="8"/>
  <c r="C333" i="12" s="1"/>
  <c r="C330" i="8"/>
  <c r="C331" i="12" s="1"/>
  <c r="C328" i="8"/>
  <c r="C329" i="12" s="1"/>
  <c r="C326" i="8"/>
  <c r="C327" i="12" s="1"/>
  <c r="C324" i="8"/>
  <c r="C325" i="12" s="1"/>
  <c r="C322" i="8"/>
  <c r="C323" i="12" s="1"/>
  <c r="C320" i="8"/>
  <c r="C321" i="12" s="1"/>
  <c r="C318" i="8"/>
  <c r="C319" i="12" s="1"/>
  <c r="C316" i="8"/>
  <c r="C317" i="12" s="1"/>
  <c r="C314" i="8"/>
  <c r="C315" i="12" s="1"/>
  <c r="C312" i="8"/>
  <c r="C313" i="12" s="1"/>
  <c r="C310" i="8"/>
  <c r="C311" i="12" s="1"/>
  <c r="C308" i="8"/>
  <c r="C309" i="12" s="1"/>
  <c r="C306" i="8"/>
  <c r="C307" i="12" s="1"/>
  <c r="C304" i="8"/>
  <c r="C305" i="12" s="1"/>
  <c r="C302" i="8"/>
  <c r="C303" i="12" s="1"/>
  <c r="C300" i="8"/>
  <c r="C301" i="12" s="1"/>
  <c r="C298" i="8"/>
  <c r="C299" i="12" s="1"/>
  <c r="C296" i="8"/>
  <c r="C297" i="12" s="1"/>
  <c r="C294" i="8"/>
  <c r="C295" i="12" s="1"/>
  <c r="C292" i="8"/>
  <c r="C293" i="12" s="1"/>
  <c r="C290" i="8"/>
  <c r="C291" i="12" s="1"/>
  <c r="C288" i="8"/>
  <c r="C289" i="12" s="1"/>
  <c r="C286" i="8"/>
  <c r="C287" i="12" s="1"/>
  <c r="C284" i="8"/>
  <c r="C285" i="12" s="1"/>
  <c r="C282" i="8"/>
  <c r="C283" i="12" s="1"/>
  <c r="C280" i="8"/>
  <c r="C281" i="12" s="1"/>
  <c r="C278" i="8"/>
  <c r="C279" i="12" s="1"/>
  <c r="C276" i="8"/>
  <c r="C277" i="12" s="1"/>
  <c r="C274" i="8"/>
  <c r="C275" i="12" s="1"/>
  <c r="C272" i="8"/>
  <c r="C273" i="12" s="1"/>
  <c r="C270" i="8"/>
  <c r="C271" i="12" s="1"/>
  <c r="C268" i="8"/>
  <c r="C269" i="12" s="1"/>
  <c r="C266" i="8"/>
  <c r="C267" i="12" s="1"/>
  <c r="C264" i="8"/>
  <c r="C265" i="12" s="1"/>
  <c r="C262" i="8"/>
  <c r="C263" i="12" s="1"/>
  <c r="C260" i="8"/>
  <c r="C261" i="12" s="1"/>
  <c r="C258" i="8"/>
  <c r="C259" i="12" s="1"/>
  <c r="C256" i="8"/>
  <c r="C257" i="12" s="1"/>
  <c r="C254" i="8"/>
  <c r="C255" i="12" s="1"/>
  <c r="C252" i="8"/>
  <c r="C253" i="12" s="1"/>
  <c r="C250" i="8"/>
  <c r="C251" i="12" s="1"/>
  <c r="C248" i="8"/>
  <c r="C249" i="12" s="1"/>
  <c r="C246" i="8"/>
  <c r="C247" i="12" s="1"/>
  <c r="C185" i="8"/>
  <c r="C186" i="12" s="1"/>
  <c r="C241" i="8"/>
  <c r="C239"/>
  <c r="C240" i="12" s="1"/>
  <c r="C237" i="8"/>
  <c r="C238" i="12" s="1"/>
  <c r="C235" i="8"/>
  <c r="C236" i="12" s="1"/>
  <c r="C233" i="8"/>
  <c r="C234" i="12" s="1"/>
  <c r="C231" i="8"/>
  <c r="C232" i="12" s="1"/>
  <c r="C229" i="8"/>
  <c r="C230" i="12" s="1"/>
  <c r="C227" i="8"/>
  <c r="C228" i="12" s="1"/>
  <c r="C225" i="8"/>
  <c r="C226" i="12" s="1"/>
  <c r="C223" i="8"/>
  <c r="C224" i="12" s="1"/>
  <c r="C221" i="8"/>
  <c r="C222" i="12" s="1"/>
  <c r="C219" i="8"/>
  <c r="C220" i="12" s="1"/>
  <c r="C217" i="8"/>
  <c r="C218" i="12" s="1"/>
  <c r="C215" i="8"/>
  <c r="C216" i="12" s="1"/>
  <c r="C213" i="8"/>
  <c r="C214" i="12" s="1"/>
  <c r="C211" i="8"/>
  <c r="C212" i="12" s="1"/>
  <c r="C209" i="8"/>
  <c r="C210" i="12" s="1"/>
  <c r="C207" i="8"/>
  <c r="C208" i="12" s="1"/>
  <c r="C205" i="8"/>
  <c r="C206" i="12" s="1"/>
  <c r="C203" i="8"/>
  <c r="C204" i="12" s="1"/>
  <c r="C201" i="8"/>
  <c r="C202" i="12" s="1"/>
  <c r="C199" i="8"/>
  <c r="C200" i="12" s="1"/>
  <c r="C197" i="8"/>
  <c r="C198" i="12" s="1"/>
  <c r="C195" i="8"/>
  <c r="C196" i="12" s="1"/>
  <c r="C193" i="8"/>
  <c r="C194" i="12" s="1"/>
  <c r="C191" i="8"/>
  <c r="C192" i="12" s="1"/>
  <c r="C189" i="8"/>
  <c r="C190" i="12" s="1"/>
  <c r="C187" i="8"/>
  <c r="C183"/>
  <c r="C184" i="12" s="1"/>
  <c r="C181" i="8"/>
  <c r="C182" i="12" s="1"/>
  <c r="C179" i="8"/>
  <c r="C180" i="12" s="1"/>
  <c r="C177" i="8"/>
  <c r="C178" i="12" s="1"/>
  <c r="C175" i="8"/>
  <c r="C176" i="12" s="1"/>
  <c r="C173" i="8"/>
  <c r="C174" i="12" s="1"/>
  <c r="C171" i="8"/>
  <c r="C172" i="12" s="1"/>
  <c r="C169" i="8"/>
  <c r="C170" i="12" s="1"/>
  <c r="C167" i="8"/>
  <c r="C168" i="12" s="1"/>
  <c r="C165" i="8"/>
  <c r="C166" i="12" s="1"/>
  <c r="C163" i="8"/>
  <c r="C164" i="12" s="1"/>
  <c r="C161" i="8"/>
  <c r="C162" i="12" s="1"/>
  <c r="C159" i="8"/>
  <c r="C160" i="12" s="1"/>
  <c r="C157" i="8"/>
  <c r="C158" i="12" s="1"/>
  <c r="C155" i="8"/>
  <c r="C156" i="12" s="1"/>
  <c r="C153" i="8"/>
  <c r="C154" i="12" s="1"/>
  <c r="C151" i="8"/>
  <c r="C152" i="12" s="1"/>
  <c r="C149" i="8"/>
  <c r="C150" i="12" s="1"/>
  <c r="C147" i="8"/>
  <c r="C148" i="12" s="1"/>
  <c r="C145" i="8"/>
  <c r="C146" i="12" s="1"/>
  <c r="C143" i="8"/>
  <c r="C144" i="12" s="1"/>
  <c r="C141" i="8"/>
  <c r="C142" i="12" s="1"/>
  <c r="C139" i="8"/>
  <c r="C140" i="12" s="1"/>
  <c r="C137" i="8"/>
  <c r="C138" i="12" s="1"/>
  <c r="C135" i="8"/>
  <c r="C136" i="12" s="1"/>
  <c r="C133" i="8"/>
  <c r="C134" i="12" s="1"/>
  <c r="C131" i="8"/>
  <c r="C132" i="12" s="1"/>
  <c r="C129" i="8"/>
  <c r="C130" i="12" s="1"/>
  <c r="C127" i="8"/>
  <c r="C128" i="12" s="1"/>
  <c r="C125" i="8"/>
  <c r="C123"/>
  <c r="C124" i="12" s="1"/>
  <c r="C121" i="8"/>
  <c r="C122" i="12" s="1"/>
  <c r="C119" i="8"/>
  <c r="C120" i="12" s="1"/>
  <c r="C117" i="8"/>
  <c r="C118" i="12" s="1"/>
  <c r="C115" i="8"/>
  <c r="C116" i="12" s="1"/>
  <c r="C113" i="8"/>
  <c r="C114" i="12" s="1"/>
  <c r="C111" i="8"/>
  <c r="C112" i="12" s="1"/>
  <c r="C109" i="8"/>
  <c r="C110" i="12" s="1"/>
  <c r="C107" i="8"/>
  <c r="C108" i="12" s="1"/>
  <c r="C105" i="8"/>
  <c r="C106" i="12" s="1"/>
  <c r="C103" i="8"/>
  <c r="C104" i="12" s="1"/>
  <c r="C101" i="8"/>
  <c r="C102" i="12" s="1"/>
  <c r="C99" i="8"/>
  <c r="C100" i="12" s="1"/>
  <c r="C97" i="8"/>
  <c r="C98" i="12" s="1"/>
  <c r="C95" i="8"/>
  <c r="C96" i="12" s="1"/>
  <c r="C93" i="8"/>
  <c r="C94" i="12" s="1"/>
  <c r="C91" i="8"/>
  <c r="C92" i="12" s="1"/>
  <c r="C89" i="8"/>
  <c r="C90" i="12" s="1"/>
  <c r="C87" i="8"/>
  <c r="C88" i="12" s="1"/>
  <c r="C85" i="8"/>
  <c r="C86" i="12" s="1"/>
  <c r="C83" i="8"/>
  <c r="C84" i="12" s="1"/>
  <c r="C81" i="8"/>
  <c r="C82" i="12" s="1"/>
  <c r="C79" i="8"/>
  <c r="C80" i="12" s="1"/>
  <c r="C77" i="8"/>
  <c r="C78" i="12" s="1"/>
  <c r="C75" i="8"/>
  <c r="C76" i="12" s="1"/>
  <c r="C73" i="8"/>
  <c r="C74" i="12" s="1"/>
  <c r="C71" i="8"/>
  <c r="C72" i="12" s="1"/>
  <c r="C69" i="8"/>
  <c r="C70" i="12" s="1"/>
  <c r="C67" i="8"/>
  <c r="C68" i="12" s="1"/>
  <c r="C65" i="8"/>
  <c r="C66" i="12" s="1"/>
  <c r="C63" i="8"/>
  <c r="C64" i="12" s="1"/>
  <c r="C61" i="8"/>
  <c r="C62" i="12" s="1"/>
  <c r="C59" i="8"/>
  <c r="C60" i="12" s="1"/>
  <c r="C57" i="8"/>
  <c r="C58" i="12" s="1"/>
  <c r="C55" i="8"/>
  <c r="C56" i="12" s="1"/>
  <c r="C53" i="8"/>
  <c r="C54" i="12" s="1"/>
  <c r="C51" i="8"/>
  <c r="C52" i="12" s="1"/>
  <c r="C49" i="8"/>
  <c r="C50" i="12" s="1"/>
  <c r="C47" i="8"/>
  <c r="C48" i="12" s="1"/>
  <c r="C45" i="8"/>
  <c r="C46" i="12" s="1"/>
  <c r="C43" i="8"/>
  <c r="C44" i="12" s="1"/>
  <c r="C41" i="8"/>
  <c r="C42" i="12" s="1"/>
  <c r="C39" i="8"/>
  <c r="C40" i="12" s="1"/>
  <c r="C37" i="8"/>
  <c r="C38" i="12" s="1"/>
  <c r="C35" i="8"/>
  <c r="C36" i="12" s="1"/>
  <c r="C33" i="8"/>
  <c r="C34" i="12" s="1"/>
  <c r="C31" i="8"/>
  <c r="C32" i="12" s="1"/>
  <c r="C29" i="8"/>
  <c r="C30" i="12" s="1"/>
  <c r="C27" i="8"/>
  <c r="C28" i="12" s="1"/>
  <c r="C25" i="8"/>
  <c r="C26" i="12" s="1"/>
  <c r="C23" i="8"/>
  <c r="C21"/>
  <c r="C22" i="12" s="1"/>
  <c r="C19" i="8"/>
  <c r="C20" i="12" s="1"/>
  <c r="C17" i="8"/>
  <c r="C18" i="12" s="1"/>
  <c r="C15" i="8"/>
  <c r="C16" i="12" s="1"/>
  <c r="C13" i="8"/>
  <c r="C14" i="12" s="1"/>
  <c r="C11" i="8"/>
  <c r="C12" i="12" s="1"/>
  <c r="C9" i="8"/>
  <c r="C10" i="12" s="1"/>
  <c r="C7" i="8"/>
  <c r="C8" i="12" s="1"/>
  <c r="C5" i="8"/>
  <c r="C6" i="12" s="1"/>
  <c r="C3" i="8"/>
  <c r="C4" i="12" s="1"/>
  <c r="C29" i="3"/>
  <c r="C31"/>
  <c r="C33"/>
  <c r="C35"/>
  <c r="C37"/>
  <c r="C39"/>
  <c r="C41"/>
  <c r="C43"/>
  <c r="W25"/>
  <c r="W48" s="1"/>
  <c r="W47"/>
  <c r="W40"/>
  <c r="W42"/>
  <c r="W44"/>
  <c r="C49"/>
  <c r="W49"/>
  <c r="C46"/>
  <c r="C540" i="12" l="1"/>
  <c r="C555"/>
  <c r="L239"/>
  <c r="N239"/>
  <c r="M239"/>
  <c r="K239"/>
  <c r="O239"/>
  <c r="L231"/>
  <c r="K231"/>
  <c r="O231"/>
  <c r="N231"/>
  <c r="M231"/>
  <c r="L223"/>
  <c r="K223"/>
  <c r="O223"/>
  <c r="N223"/>
  <c r="M223"/>
  <c r="L215"/>
  <c r="K215"/>
  <c r="O215"/>
  <c r="N215"/>
  <c r="M215"/>
  <c r="L207"/>
  <c r="K207"/>
  <c r="O207"/>
  <c r="N207"/>
  <c r="M207"/>
  <c r="N225"/>
  <c r="M225"/>
  <c r="L225"/>
  <c r="K225"/>
  <c r="O225"/>
  <c r="N201"/>
  <c r="M201"/>
  <c r="L201"/>
  <c r="K201"/>
  <c r="O201"/>
  <c r="L185"/>
  <c r="K185"/>
  <c r="O185"/>
  <c r="N185"/>
  <c r="M185"/>
  <c r="K161"/>
  <c r="O161"/>
  <c r="N161"/>
  <c r="M161"/>
  <c r="L161"/>
  <c r="K137"/>
  <c r="O137"/>
  <c r="N137"/>
  <c r="M137"/>
  <c r="L137"/>
  <c r="M121"/>
  <c r="L121"/>
  <c r="K121"/>
  <c r="O121"/>
  <c r="N121"/>
  <c r="M97"/>
  <c r="L97"/>
  <c r="K97"/>
  <c r="O97"/>
  <c r="N97"/>
  <c r="M73"/>
  <c r="L73"/>
  <c r="K73"/>
  <c r="O73"/>
  <c r="N73"/>
  <c r="M57"/>
  <c r="L57"/>
  <c r="K57"/>
  <c r="O57"/>
  <c r="N57"/>
  <c r="M33"/>
  <c r="L33"/>
  <c r="K33"/>
  <c r="O33"/>
  <c r="N33"/>
  <c r="N9"/>
  <c r="M9"/>
  <c r="L9"/>
  <c r="K9"/>
  <c r="O9"/>
  <c r="K266"/>
  <c r="O266"/>
  <c r="N266"/>
  <c r="L266"/>
  <c r="M266"/>
  <c r="K330"/>
  <c r="O330"/>
  <c r="N330"/>
  <c r="L330"/>
  <c r="M330"/>
  <c r="L235"/>
  <c r="N235"/>
  <c r="M235"/>
  <c r="K235"/>
  <c r="O235"/>
  <c r="L227"/>
  <c r="K227"/>
  <c r="O227"/>
  <c r="N227"/>
  <c r="M227"/>
  <c r="L219"/>
  <c r="K219"/>
  <c r="O219"/>
  <c r="N219"/>
  <c r="M219"/>
  <c r="L211"/>
  <c r="K211"/>
  <c r="O211"/>
  <c r="N211"/>
  <c r="M211"/>
  <c r="L203"/>
  <c r="K203"/>
  <c r="O203"/>
  <c r="N203"/>
  <c r="M203"/>
  <c r="L195"/>
  <c r="K195"/>
  <c r="O195"/>
  <c r="N195"/>
  <c r="M195"/>
  <c r="N187"/>
  <c r="M187"/>
  <c r="L187"/>
  <c r="K187"/>
  <c r="O187"/>
  <c r="N179"/>
  <c r="M179"/>
  <c r="L179"/>
  <c r="K179"/>
  <c r="O179"/>
  <c r="N171"/>
  <c r="M171"/>
  <c r="L171"/>
  <c r="K171"/>
  <c r="O171"/>
  <c r="M163"/>
  <c r="L163"/>
  <c r="K163"/>
  <c r="O163"/>
  <c r="N163"/>
  <c r="M155"/>
  <c r="L155"/>
  <c r="K155"/>
  <c r="O155"/>
  <c r="N155"/>
  <c r="M147"/>
  <c r="L147"/>
  <c r="K147"/>
  <c r="O147"/>
  <c r="N147"/>
  <c r="M139"/>
  <c r="L139"/>
  <c r="K139"/>
  <c r="O139"/>
  <c r="N139"/>
  <c r="M131"/>
  <c r="L131"/>
  <c r="K131"/>
  <c r="O131"/>
  <c r="N131"/>
  <c r="K123"/>
  <c r="O123"/>
  <c r="N123"/>
  <c r="M123"/>
  <c r="L123"/>
  <c r="K115"/>
  <c r="O115"/>
  <c r="N115"/>
  <c r="M115"/>
  <c r="L115"/>
  <c r="K107"/>
  <c r="O107"/>
  <c r="N107"/>
  <c r="M107"/>
  <c r="L107"/>
  <c r="K99"/>
  <c r="O99"/>
  <c r="N99"/>
  <c r="M99"/>
  <c r="L99"/>
  <c r="K91"/>
  <c r="O91"/>
  <c r="N91"/>
  <c r="M91"/>
  <c r="L91"/>
  <c r="K83"/>
  <c r="O83"/>
  <c r="N83"/>
  <c r="M83"/>
  <c r="L83"/>
  <c r="K75"/>
  <c r="O75"/>
  <c r="N75"/>
  <c r="M75"/>
  <c r="L75"/>
  <c r="K67"/>
  <c r="O67"/>
  <c r="N67"/>
  <c r="M67"/>
  <c r="L67"/>
  <c r="K59"/>
  <c r="O59"/>
  <c r="N59"/>
  <c r="M59"/>
  <c r="L59"/>
  <c r="K51"/>
  <c r="O51"/>
  <c r="N51"/>
  <c r="M51"/>
  <c r="L51"/>
  <c r="K43"/>
  <c r="O43"/>
  <c r="N43"/>
  <c r="M43"/>
  <c r="L43"/>
  <c r="K35"/>
  <c r="O35"/>
  <c r="N35"/>
  <c r="M35"/>
  <c r="L35"/>
  <c r="N27"/>
  <c r="M27"/>
  <c r="L27"/>
  <c r="K27"/>
  <c r="O27"/>
  <c r="L19"/>
  <c r="K19"/>
  <c r="O19"/>
  <c r="N19"/>
  <c r="M19"/>
  <c r="L11"/>
  <c r="K11"/>
  <c r="O11"/>
  <c r="N11"/>
  <c r="M11"/>
  <c r="M248"/>
  <c r="L248"/>
  <c r="N248"/>
  <c r="O248"/>
  <c r="K248"/>
  <c r="M256"/>
  <c r="L256"/>
  <c r="N256"/>
  <c r="K256"/>
  <c r="O256"/>
  <c r="M264"/>
  <c r="L264"/>
  <c r="N264"/>
  <c r="O264"/>
  <c r="K264"/>
  <c r="M272"/>
  <c r="L272"/>
  <c r="N272"/>
  <c r="K272"/>
  <c r="O272"/>
  <c r="M280"/>
  <c r="L280"/>
  <c r="N280"/>
  <c r="O280"/>
  <c r="K280"/>
  <c r="M288"/>
  <c r="L288"/>
  <c r="N288"/>
  <c r="K288"/>
  <c r="O288"/>
  <c r="M296"/>
  <c r="L296"/>
  <c r="N296"/>
  <c r="O296"/>
  <c r="K296"/>
  <c r="M304"/>
  <c r="L304"/>
  <c r="N304"/>
  <c r="K304"/>
  <c r="O304"/>
  <c r="M312"/>
  <c r="L312"/>
  <c r="N312"/>
  <c r="O312"/>
  <c r="K312"/>
  <c r="M320"/>
  <c r="L320"/>
  <c r="N320"/>
  <c r="K320"/>
  <c r="O320"/>
  <c r="M328"/>
  <c r="L328"/>
  <c r="N328"/>
  <c r="O328"/>
  <c r="K328"/>
  <c r="M336"/>
  <c r="L336"/>
  <c r="N336"/>
  <c r="K336"/>
  <c r="O336"/>
  <c r="M344"/>
  <c r="L344"/>
  <c r="N344"/>
  <c r="O344"/>
  <c r="K344"/>
  <c r="M352"/>
  <c r="N352"/>
  <c r="O352"/>
  <c r="L352"/>
  <c r="K352"/>
  <c r="M360"/>
  <c r="N360"/>
  <c r="O360"/>
  <c r="L360"/>
  <c r="K360"/>
  <c r="M368"/>
  <c r="L368"/>
  <c r="N368"/>
  <c r="O368"/>
  <c r="K368"/>
  <c r="M376"/>
  <c r="L376"/>
  <c r="N376"/>
  <c r="K376"/>
  <c r="O376"/>
  <c r="M384"/>
  <c r="L384"/>
  <c r="N384"/>
  <c r="O384"/>
  <c r="K384"/>
  <c r="M392"/>
  <c r="L392"/>
  <c r="N392"/>
  <c r="K392"/>
  <c r="O392"/>
  <c r="M400"/>
  <c r="L400"/>
  <c r="N400"/>
  <c r="O400"/>
  <c r="K400"/>
  <c r="M408"/>
  <c r="L408"/>
  <c r="N408"/>
  <c r="K408"/>
  <c r="O408"/>
  <c r="M416"/>
  <c r="L416"/>
  <c r="N416"/>
  <c r="O416"/>
  <c r="K416"/>
  <c r="M424"/>
  <c r="L424"/>
  <c r="N424"/>
  <c r="K424"/>
  <c r="O424"/>
  <c r="M432"/>
  <c r="L432"/>
  <c r="N432"/>
  <c r="O432"/>
  <c r="K432"/>
  <c r="M440"/>
  <c r="L440"/>
  <c r="N440"/>
  <c r="K440"/>
  <c r="O440"/>
  <c r="M448"/>
  <c r="N448"/>
  <c r="L448"/>
  <c r="K448"/>
  <c r="O448"/>
  <c r="N456"/>
  <c r="M456"/>
  <c r="L456"/>
  <c r="K456"/>
  <c r="O456"/>
  <c r="N464"/>
  <c r="M464"/>
  <c r="L464"/>
  <c r="K464"/>
  <c r="O464"/>
  <c r="N472"/>
  <c r="M472"/>
  <c r="L472"/>
  <c r="K472"/>
  <c r="O472"/>
  <c r="N480"/>
  <c r="M480"/>
  <c r="L480"/>
  <c r="K480"/>
  <c r="O480"/>
  <c r="N488"/>
  <c r="M488"/>
  <c r="L488"/>
  <c r="K488"/>
  <c r="O488"/>
  <c r="N496"/>
  <c r="M496"/>
  <c r="L496"/>
  <c r="K496"/>
  <c r="O496"/>
  <c r="N504"/>
  <c r="M504"/>
  <c r="L504"/>
  <c r="K504"/>
  <c r="O504"/>
  <c r="N512"/>
  <c r="M512"/>
  <c r="L512"/>
  <c r="K512"/>
  <c r="O512"/>
  <c r="N520"/>
  <c r="M520"/>
  <c r="L520"/>
  <c r="K520"/>
  <c r="O520"/>
  <c r="N528"/>
  <c r="M528"/>
  <c r="L528"/>
  <c r="K528"/>
  <c r="O528"/>
  <c r="N536"/>
  <c r="M536"/>
  <c r="K536"/>
  <c r="O536"/>
  <c r="L536"/>
  <c r="C549"/>
  <c r="C546"/>
  <c r="T253"/>
  <c r="X253"/>
  <c r="S253"/>
  <c r="W253"/>
  <c r="AA253"/>
  <c r="U253"/>
  <c r="Y253"/>
  <c r="R253"/>
  <c r="V253"/>
  <c r="Z253"/>
  <c r="T285"/>
  <c r="X285"/>
  <c r="S285"/>
  <c r="W285"/>
  <c r="AA285"/>
  <c r="U285"/>
  <c r="Y285"/>
  <c r="R285"/>
  <c r="V285"/>
  <c r="Z285"/>
  <c r="T317"/>
  <c r="X317"/>
  <c r="S317"/>
  <c r="W317"/>
  <c r="AA317"/>
  <c r="U317"/>
  <c r="Y317"/>
  <c r="R317"/>
  <c r="V317"/>
  <c r="Z317"/>
  <c r="T349"/>
  <c r="X349"/>
  <c r="S349"/>
  <c r="W349"/>
  <c r="AA349"/>
  <c r="U349"/>
  <c r="Y349"/>
  <c r="R349"/>
  <c r="V349"/>
  <c r="Z349"/>
  <c r="T381"/>
  <c r="X381"/>
  <c r="S381"/>
  <c r="W381"/>
  <c r="AA381"/>
  <c r="U381"/>
  <c r="Y381"/>
  <c r="Z381"/>
  <c r="V381"/>
  <c r="R381"/>
  <c r="T413"/>
  <c r="X413"/>
  <c r="S413"/>
  <c r="W413"/>
  <c r="AA413"/>
  <c r="U413"/>
  <c r="Y413"/>
  <c r="Z413"/>
  <c r="V413"/>
  <c r="R413"/>
  <c r="T445"/>
  <c r="X445"/>
  <c r="S445"/>
  <c r="W445"/>
  <c r="AA445"/>
  <c r="U445"/>
  <c r="Y445"/>
  <c r="Z445"/>
  <c r="V445"/>
  <c r="R445"/>
  <c r="U477"/>
  <c r="Y477"/>
  <c r="T477"/>
  <c r="X477"/>
  <c r="S477"/>
  <c r="W477"/>
  <c r="AA477"/>
  <c r="R477"/>
  <c r="V477"/>
  <c r="Z477"/>
  <c r="U509"/>
  <c r="Y509"/>
  <c r="T509"/>
  <c r="X509"/>
  <c r="S509"/>
  <c r="W509"/>
  <c r="AA509"/>
  <c r="R509"/>
  <c r="V509"/>
  <c r="Z509"/>
  <c r="U6"/>
  <c r="Y6"/>
  <c r="T6"/>
  <c r="X6"/>
  <c r="D552"/>
  <c r="S6"/>
  <c r="W6"/>
  <c r="AA6"/>
  <c r="R6"/>
  <c r="V6"/>
  <c r="Z6"/>
  <c r="T38"/>
  <c r="X38"/>
  <c r="S38"/>
  <c r="W38"/>
  <c r="AA38"/>
  <c r="R38"/>
  <c r="V38"/>
  <c r="Z38"/>
  <c r="U38"/>
  <c r="Y38"/>
  <c r="T70"/>
  <c r="X70"/>
  <c r="S70"/>
  <c r="W70"/>
  <c r="AA70"/>
  <c r="R70"/>
  <c r="V70"/>
  <c r="Z70"/>
  <c r="U70"/>
  <c r="Y70"/>
  <c r="T102"/>
  <c r="X102"/>
  <c r="S102"/>
  <c r="W102"/>
  <c r="AA102"/>
  <c r="R102"/>
  <c r="V102"/>
  <c r="Z102"/>
  <c r="U102"/>
  <c r="Y102"/>
  <c r="R142"/>
  <c r="V142"/>
  <c r="Z142"/>
  <c r="U142"/>
  <c r="Y142"/>
  <c r="T142"/>
  <c r="X142"/>
  <c r="S142"/>
  <c r="W142"/>
  <c r="AA142"/>
  <c r="S174"/>
  <c r="W174"/>
  <c r="AA174"/>
  <c r="R174"/>
  <c r="V174"/>
  <c r="Z174"/>
  <c r="U174"/>
  <c r="Y174"/>
  <c r="T174"/>
  <c r="X174"/>
  <c r="U206"/>
  <c r="Y206"/>
  <c r="T206"/>
  <c r="X206"/>
  <c r="S206"/>
  <c r="W206"/>
  <c r="AA206"/>
  <c r="R206"/>
  <c r="V206"/>
  <c r="Z206"/>
  <c r="U238"/>
  <c r="Y238"/>
  <c r="S238"/>
  <c r="W238"/>
  <c r="AA238"/>
  <c r="R238"/>
  <c r="V238"/>
  <c r="Z238"/>
  <c r="T238"/>
  <c r="X238"/>
  <c r="AP273"/>
  <c r="AT273"/>
  <c r="AO273"/>
  <c r="AS273"/>
  <c r="AW273"/>
  <c r="AQ273"/>
  <c r="AU273"/>
  <c r="AN273"/>
  <c r="AR273"/>
  <c r="AV273"/>
  <c r="AP305"/>
  <c r="AT305"/>
  <c r="AO305"/>
  <c r="AS305"/>
  <c r="AW305"/>
  <c r="AQ305"/>
  <c r="AU305"/>
  <c r="AN305"/>
  <c r="AR305"/>
  <c r="AV305"/>
  <c r="AP337"/>
  <c r="AT337"/>
  <c r="AO337"/>
  <c r="AS337"/>
  <c r="AW337"/>
  <c r="AQ337"/>
  <c r="AU337"/>
  <c r="AN337"/>
  <c r="AR337"/>
  <c r="AV337"/>
  <c r="E562"/>
  <c r="AP369"/>
  <c r="AT369"/>
  <c r="AO369"/>
  <c r="AS369"/>
  <c r="AW369"/>
  <c r="AQ369"/>
  <c r="AU369"/>
  <c r="AV369"/>
  <c r="AR369"/>
  <c r="AN369"/>
  <c r="AP401"/>
  <c r="AT401"/>
  <c r="AO401"/>
  <c r="AS401"/>
  <c r="AW401"/>
  <c r="AQ401"/>
  <c r="AU401"/>
  <c r="AV401"/>
  <c r="AR401"/>
  <c r="AN401"/>
  <c r="AP433"/>
  <c r="AT433"/>
  <c r="AO433"/>
  <c r="AS433"/>
  <c r="AW433"/>
  <c r="AQ433"/>
  <c r="AU433"/>
  <c r="AV433"/>
  <c r="AR433"/>
  <c r="AN433"/>
  <c r="AQ465"/>
  <c r="AU465"/>
  <c r="AP465"/>
  <c r="AT465"/>
  <c r="AO465"/>
  <c r="AS465"/>
  <c r="AW465"/>
  <c r="AN465"/>
  <c r="AR465"/>
  <c r="AV465"/>
  <c r="AQ497"/>
  <c r="AU497"/>
  <c r="AP497"/>
  <c r="AT497"/>
  <c r="AO497"/>
  <c r="AS497"/>
  <c r="AW497"/>
  <c r="AN497"/>
  <c r="AR497"/>
  <c r="AV497"/>
  <c r="AQ529"/>
  <c r="AU529"/>
  <c r="AP529"/>
  <c r="AT529"/>
  <c r="AO529"/>
  <c r="AS529"/>
  <c r="AW529"/>
  <c r="AN529"/>
  <c r="AR529"/>
  <c r="AV529"/>
  <c r="AO26"/>
  <c r="AS26"/>
  <c r="AW26"/>
  <c r="AN26"/>
  <c r="AR26"/>
  <c r="AV26"/>
  <c r="AQ26"/>
  <c r="AU26"/>
  <c r="AP26"/>
  <c r="AT26"/>
  <c r="AP58"/>
  <c r="AT58"/>
  <c r="AO58"/>
  <c r="AS58"/>
  <c r="AW58"/>
  <c r="AN58"/>
  <c r="AR58"/>
  <c r="AV58"/>
  <c r="AQ58"/>
  <c r="AU58"/>
  <c r="AP90"/>
  <c r="AT90"/>
  <c r="AO90"/>
  <c r="AS90"/>
  <c r="AW90"/>
  <c r="AN90"/>
  <c r="AR90"/>
  <c r="AV90"/>
  <c r="AQ90"/>
  <c r="AU90"/>
  <c r="AP122"/>
  <c r="AT122"/>
  <c r="AO122"/>
  <c r="AS122"/>
  <c r="AW122"/>
  <c r="AN122"/>
  <c r="AR122"/>
  <c r="AV122"/>
  <c r="AQ122"/>
  <c r="AU122"/>
  <c r="AN154"/>
  <c r="AR154"/>
  <c r="AV154"/>
  <c r="AQ154"/>
  <c r="AU154"/>
  <c r="AP154"/>
  <c r="AT154"/>
  <c r="AO154"/>
  <c r="AS154"/>
  <c r="AW154"/>
  <c r="AO186"/>
  <c r="AS186"/>
  <c r="AW186"/>
  <c r="AN186"/>
  <c r="AR186"/>
  <c r="AV186"/>
  <c r="AQ186"/>
  <c r="AU186"/>
  <c r="AP186"/>
  <c r="AT186"/>
  <c r="AQ218"/>
  <c r="AU218"/>
  <c r="AP218"/>
  <c r="AT218"/>
  <c r="AO218"/>
  <c r="AS218"/>
  <c r="AW218"/>
  <c r="AN218"/>
  <c r="AR218"/>
  <c r="AV218"/>
  <c r="AC257"/>
  <c r="AG257"/>
  <c r="AK257"/>
  <c r="AF257"/>
  <c r="AJ257"/>
  <c r="AD257"/>
  <c r="AH257"/>
  <c r="AL257"/>
  <c r="AI257"/>
  <c r="AE257"/>
  <c r="AC289"/>
  <c r="AG289"/>
  <c r="AK289"/>
  <c r="AF289"/>
  <c r="AJ289"/>
  <c r="AD289"/>
  <c r="AH289"/>
  <c r="AL289"/>
  <c r="AI289"/>
  <c r="AE289"/>
  <c r="AC321"/>
  <c r="AG321"/>
  <c r="AK321"/>
  <c r="AF321"/>
  <c r="AJ321"/>
  <c r="AD321"/>
  <c r="AH321"/>
  <c r="AL321"/>
  <c r="AI321"/>
  <c r="AE321"/>
  <c r="AC353"/>
  <c r="AG353"/>
  <c r="AK353"/>
  <c r="AD353"/>
  <c r="AH353"/>
  <c r="AL353"/>
  <c r="AE353"/>
  <c r="AJ353"/>
  <c r="AF353"/>
  <c r="AI353"/>
  <c r="AC385"/>
  <c r="AG385"/>
  <c r="AK385"/>
  <c r="AF385"/>
  <c r="AJ385"/>
  <c r="AD385"/>
  <c r="AH385"/>
  <c r="AL385"/>
  <c r="AI385"/>
  <c r="AE385"/>
  <c r="AC417"/>
  <c r="AG417"/>
  <c r="AK417"/>
  <c r="AF417"/>
  <c r="AJ417"/>
  <c r="AD417"/>
  <c r="AH417"/>
  <c r="AL417"/>
  <c r="AI417"/>
  <c r="AE417"/>
  <c r="AD449"/>
  <c r="AH449"/>
  <c r="AL449"/>
  <c r="AC449"/>
  <c r="AG449"/>
  <c r="AK449"/>
  <c r="AF449"/>
  <c r="AJ449"/>
  <c r="AE449"/>
  <c r="AI449"/>
  <c r="AD481"/>
  <c r="AH481"/>
  <c r="AL481"/>
  <c r="AC481"/>
  <c r="AG481"/>
  <c r="AK481"/>
  <c r="AF481"/>
  <c r="AJ481"/>
  <c r="AE481"/>
  <c r="AI481"/>
  <c r="AD513"/>
  <c r="AH513"/>
  <c r="AL513"/>
  <c r="AC513"/>
  <c r="AG513"/>
  <c r="AK513"/>
  <c r="AF513"/>
  <c r="AJ513"/>
  <c r="AE513"/>
  <c r="AI513"/>
  <c r="AD10"/>
  <c r="AH10"/>
  <c r="AL10"/>
  <c r="AC10"/>
  <c r="AG10"/>
  <c r="AK10"/>
  <c r="AF10"/>
  <c r="AJ10"/>
  <c r="AE10"/>
  <c r="AI10"/>
  <c r="AC42"/>
  <c r="AG42"/>
  <c r="AK42"/>
  <c r="AF42"/>
  <c r="AJ42"/>
  <c r="AE42"/>
  <c r="AI42"/>
  <c r="AD42"/>
  <c r="AH42"/>
  <c r="AL42"/>
  <c r="AC74"/>
  <c r="AG74"/>
  <c r="AK74"/>
  <c r="AF74"/>
  <c r="AJ74"/>
  <c r="AE74"/>
  <c r="AI74"/>
  <c r="AD74"/>
  <c r="AH74"/>
  <c r="AL74"/>
  <c r="AC106"/>
  <c r="AG106"/>
  <c r="AK106"/>
  <c r="AF106"/>
  <c r="AJ106"/>
  <c r="AE106"/>
  <c r="AI106"/>
  <c r="AD106"/>
  <c r="AH106"/>
  <c r="AL106"/>
  <c r="AE138"/>
  <c r="AI138"/>
  <c r="AD138"/>
  <c r="AH138"/>
  <c r="AL138"/>
  <c r="AC138"/>
  <c r="AG138"/>
  <c r="AK138"/>
  <c r="AF138"/>
  <c r="AJ138"/>
  <c r="AF170"/>
  <c r="AJ170"/>
  <c r="AE170"/>
  <c r="AI170"/>
  <c r="AD170"/>
  <c r="AH170"/>
  <c r="AL170"/>
  <c r="AC170"/>
  <c r="AG170"/>
  <c r="AK170"/>
  <c r="AD202"/>
  <c r="AH202"/>
  <c r="AL202"/>
  <c r="AC202"/>
  <c r="AG202"/>
  <c r="AK202"/>
  <c r="AF202"/>
  <c r="AJ202"/>
  <c r="AE202"/>
  <c r="AI202"/>
  <c r="AD234"/>
  <c r="AH234"/>
  <c r="AL234"/>
  <c r="AC234"/>
  <c r="AF234"/>
  <c r="AJ234"/>
  <c r="AE234"/>
  <c r="AI234"/>
  <c r="AG234"/>
  <c r="AK234"/>
  <c r="G548"/>
  <c r="G545"/>
  <c r="U266"/>
  <c r="Y266"/>
  <c r="T266"/>
  <c r="X266"/>
  <c r="R266"/>
  <c r="V266"/>
  <c r="Z266"/>
  <c r="AA266"/>
  <c r="W266"/>
  <c r="S266"/>
  <c r="U298"/>
  <c r="Y298"/>
  <c r="T298"/>
  <c r="X298"/>
  <c r="R298"/>
  <c r="V298"/>
  <c r="Z298"/>
  <c r="AA298"/>
  <c r="W298"/>
  <c r="S298"/>
  <c r="U330"/>
  <c r="Y330"/>
  <c r="T330"/>
  <c r="X330"/>
  <c r="R330"/>
  <c r="V330"/>
  <c r="Z330"/>
  <c r="AA330"/>
  <c r="W330"/>
  <c r="S330"/>
  <c r="U362"/>
  <c r="Y362"/>
  <c r="T362"/>
  <c r="X362"/>
  <c r="R362"/>
  <c r="V362"/>
  <c r="Z362"/>
  <c r="W362"/>
  <c r="S362"/>
  <c r="AA362"/>
  <c r="U394"/>
  <c r="Y394"/>
  <c r="T394"/>
  <c r="X394"/>
  <c r="R394"/>
  <c r="V394"/>
  <c r="Z394"/>
  <c r="W394"/>
  <c r="S394"/>
  <c r="AA394"/>
  <c r="D570"/>
  <c r="U426"/>
  <c r="Y426"/>
  <c r="T426"/>
  <c r="X426"/>
  <c r="R426"/>
  <c r="V426"/>
  <c r="Z426"/>
  <c r="W426"/>
  <c r="S426"/>
  <c r="AA426"/>
  <c r="R458"/>
  <c r="V458"/>
  <c r="Z458"/>
  <c r="U458"/>
  <c r="Y458"/>
  <c r="T458"/>
  <c r="X458"/>
  <c r="S458"/>
  <c r="W458"/>
  <c r="AA458"/>
  <c r="R490"/>
  <c r="V490"/>
  <c r="Z490"/>
  <c r="U490"/>
  <c r="Y490"/>
  <c r="T490"/>
  <c r="X490"/>
  <c r="S490"/>
  <c r="W490"/>
  <c r="AA490"/>
  <c r="R522"/>
  <c r="V522"/>
  <c r="Z522"/>
  <c r="U522"/>
  <c r="Y522"/>
  <c r="T522"/>
  <c r="X522"/>
  <c r="S522"/>
  <c r="W522"/>
  <c r="AA522"/>
  <c r="R19"/>
  <c r="V19"/>
  <c r="Z19"/>
  <c r="U19"/>
  <c r="Y19"/>
  <c r="T19"/>
  <c r="X19"/>
  <c r="S19"/>
  <c r="W19"/>
  <c r="AA19"/>
  <c r="U51"/>
  <c r="Y51"/>
  <c r="T51"/>
  <c r="X51"/>
  <c r="S51"/>
  <c r="W51"/>
  <c r="AA51"/>
  <c r="R51"/>
  <c r="V51"/>
  <c r="Z51"/>
  <c r="U83"/>
  <c r="Y83"/>
  <c r="T83"/>
  <c r="X83"/>
  <c r="S83"/>
  <c r="W83"/>
  <c r="AA83"/>
  <c r="R83"/>
  <c r="V83"/>
  <c r="Z83"/>
  <c r="U115"/>
  <c r="Y115"/>
  <c r="T115"/>
  <c r="X115"/>
  <c r="S115"/>
  <c r="W115"/>
  <c r="AA115"/>
  <c r="R115"/>
  <c r="V115"/>
  <c r="Z115"/>
  <c r="S147"/>
  <c r="W147"/>
  <c r="AA147"/>
  <c r="R147"/>
  <c r="V147"/>
  <c r="Z147"/>
  <c r="U147"/>
  <c r="Y147"/>
  <c r="T147"/>
  <c r="X147"/>
  <c r="T179"/>
  <c r="X179"/>
  <c r="S179"/>
  <c r="W179"/>
  <c r="AA179"/>
  <c r="R179"/>
  <c r="V179"/>
  <c r="Z179"/>
  <c r="U179"/>
  <c r="Y179"/>
  <c r="R211"/>
  <c r="V211"/>
  <c r="Z211"/>
  <c r="U211"/>
  <c r="Y211"/>
  <c r="T211"/>
  <c r="X211"/>
  <c r="S211"/>
  <c r="W211"/>
  <c r="AA211"/>
  <c r="AQ254"/>
  <c r="AU254"/>
  <c r="AP254"/>
  <c r="AT254"/>
  <c r="AN254"/>
  <c r="AR254"/>
  <c r="AV254"/>
  <c r="AW254"/>
  <c r="AS254"/>
  <c r="AO254"/>
  <c r="AQ286"/>
  <c r="AU286"/>
  <c r="AP286"/>
  <c r="AT286"/>
  <c r="AN286"/>
  <c r="AR286"/>
  <c r="AV286"/>
  <c r="AW286"/>
  <c r="AS286"/>
  <c r="AO286"/>
  <c r="AQ318"/>
  <c r="AU318"/>
  <c r="AP318"/>
  <c r="AT318"/>
  <c r="AN318"/>
  <c r="AR318"/>
  <c r="AV318"/>
  <c r="AW318"/>
  <c r="AS318"/>
  <c r="AO318"/>
  <c r="AQ350"/>
  <c r="AU350"/>
  <c r="AP350"/>
  <c r="AT350"/>
  <c r="AN350"/>
  <c r="AR350"/>
  <c r="AV350"/>
  <c r="AW350"/>
  <c r="AS350"/>
  <c r="AO350"/>
  <c r="AQ382"/>
  <c r="AU382"/>
  <c r="AP382"/>
  <c r="AT382"/>
  <c r="AN382"/>
  <c r="AR382"/>
  <c r="AV382"/>
  <c r="AS382"/>
  <c r="AO382"/>
  <c r="AW382"/>
  <c r="AQ414"/>
  <c r="AU414"/>
  <c r="AP414"/>
  <c r="AT414"/>
  <c r="AN414"/>
  <c r="AR414"/>
  <c r="AV414"/>
  <c r="AS414"/>
  <c r="AO414"/>
  <c r="AW414"/>
  <c r="AQ446"/>
  <c r="AU446"/>
  <c r="AN446"/>
  <c r="AR446"/>
  <c r="AV446"/>
  <c r="AT446"/>
  <c r="AS446"/>
  <c r="AP446"/>
  <c r="AO446"/>
  <c r="AW446"/>
  <c r="AN478"/>
  <c r="AR478"/>
  <c r="AV478"/>
  <c r="AQ478"/>
  <c r="AU478"/>
  <c r="AP478"/>
  <c r="AT478"/>
  <c r="AO478"/>
  <c r="AS478"/>
  <c r="AW478"/>
  <c r="AN510"/>
  <c r="AR510"/>
  <c r="AV510"/>
  <c r="AQ510"/>
  <c r="AU510"/>
  <c r="AP510"/>
  <c r="AT510"/>
  <c r="AO510"/>
  <c r="AS510"/>
  <c r="AW510"/>
  <c r="AN7"/>
  <c r="AR7"/>
  <c r="AV7"/>
  <c r="AQ7"/>
  <c r="AU7"/>
  <c r="E553"/>
  <c r="AP7"/>
  <c r="AT7"/>
  <c r="AO7"/>
  <c r="AS7"/>
  <c r="AW7"/>
  <c r="AQ39"/>
  <c r="AU39"/>
  <c r="AP39"/>
  <c r="AT39"/>
  <c r="AO39"/>
  <c r="AS39"/>
  <c r="AW39"/>
  <c r="AN39"/>
  <c r="AR39"/>
  <c r="AV39"/>
  <c r="AQ71"/>
  <c r="AU71"/>
  <c r="AP71"/>
  <c r="AT71"/>
  <c r="AO71"/>
  <c r="AS71"/>
  <c r="AW71"/>
  <c r="AN71"/>
  <c r="AR71"/>
  <c r="AV71"/>
  <c r="AQ103"/>
  <c r="AU103"/>
  <c r="AP103"/>
  <c r="AT103"/>
  <c r="AO103"/>
  <c r="AS103"/>
  <c r="AW103"/>
  <c r="AN103"/>
  <c r="AR103"/>
  <c r="AV103"/>
  <c r="AO143"/>
  <c r="AS143"/>
  <c r="AW143"/>
  <c r="AN143"/>
  <c r="AR143"/>
  <c r="AV143"/>
  <c r="AQ143"/>
  <c r="AU143"/>
  <c r="AP143"/>
  <c r="AT143"/>
  <c r="AP175"/>
  <c r="AT175"/>
  <c r="AO175"/>
  <c r="AS175"/>
  <c r="AW175"/>
  <c r="AN175"/>
  <c r="AR175"/>
  <c r="AV175"/>
  <c r="AQ175"/>
  <c r="AU175"/>
  <c r="AN207"/>
  <c r="AR207"/>
  <c r="AV207"/>
  <c r="AQ207"/>
  <c r="AU207"/>
  <c r="AP207"/>
  <c r="AT207"/>
  <c r="AO207"/>
  <c r="AS207"/>
  <c r="AW207"/>
  <c r="AN239"/>
  <c r="AR239"/>
  <c r="AV239"/>
  <c r="AP239"/>
  <c r="AT239"/>
  <c r="AO239"/>
  <c r="AS239"/>
  <c r="AW239"/>
  <c r="AU239"/>
  <c r="AQ239"/>
  <c r="F560"/>
  <c r="AD278"/>
  <c r="AH278"/>
  <c r="AL278"/>
  <c r="AC278"/>
  <c r="AG278"/>
  <c r="AK278"/>
  <c r="AE278"/>
  <c r="AI278"/>
  <c r="AJ278"/>
  <c r="AF278"/>
  <c r="AD310"/>
  <c r="AH310"/>
  <c r="AL310"/>
  <c r="AC310"/>
  <c r="AG310"/>
  <c r="AK310"/>
  <c r="AE310"/>
  <c r="AI310"/>
  <c r="AJ310"/>
  <c r="AF310"/>
  <c r="AD342"/>
  <c r="AH342"/>
  <c r="AL342"/>
  <c r="AC342"/>
  <c r="AG342"/>
  <c r="AK342"/>
  <c r="AE342"/>
  <c r="AI342"/>
  <c r="AJ342"/>
  <c r="AF342"/>
  <c r="AD374"/>
  <c r="AH374"/>
  <c r="AL374"/>
  <c r="AC374"/>
  <c r="AG374"/>
  <c r="AK374"/>
  <c r="AE374"/>
  <c r="AI374"/>
  <c r="AJ374"/>
  <c r="AF374"/>
  <c r="AD406"/>
  <c r="AH406"/>
  <c r="AL406"/>
  <c r="AC406"/>
  <c r="AG406"/>
  <c r="AK406"/>
  <c r="AE406"/>
  <c r="AI406"/>
  <c r="AJ406"/>
  <c r="AF406"/>
  <c r="AD438"/>
  <c r="AH438"/>
  <c r="AL438"/>
  <c r="AC438"/>
  <c r="AG438"/>
  <c r="AK438"/>
  <c r="AE438"/>
  <c r="AI438"/>
  <c r="AJ438"/>
  <c r="AF438"/>
  <c r="AE470"/>
  <c r="AI470"/>
  <c r="AD470"/>
  <c r="AH470"/>
  <c r="AL470"/>
  <c r="AC470"/>
  <c r="AG470"/>
  <c r="AK470"/>
  <c r="AF470"/>
  <c r="AJ470"/>
  <c r="AE502"/>
  <c r="AI502"/>
  <c r="AD502"/>
  <c r="AH502"/>
  <c r="AL502"/>
  <c r="AC502"/>
  <c r="AG502"/>
  <c r="AK502"/>
  <c r="AF502"/>
  <c r="AJ502"/>
  <c r="AE534"/>
  <c r="AI534"/>
  <c r="AD534"/>
  <c r="AH534"/>
  <c r="AL534"/>
  <c r="AC534"/>
  <c r="AG534"/>
  <c r="AK534"/>
  <c r="AF534"/>
  <c r="AJ534"/>
  <c r="AC31"/>
  <c r="AG31"/>
  <c r="AK31"/>
  <c r="AF31"/>
  <c r="AJ31"/>
  <c r="AE31"/>
  <c r="AI31"/>
  <c r="AD31"/>
  <c r="AH31"/>
  <c r="AL31"/>
  <c r="F546"/>
  <c r="F549"/>
  <c r="AD63"/>
  <c r="AH63"/>
  <c r="AL63"/>
  <c r="AC63"/>
  <c r="AG63"/>
  <c r="AK63"/>
  <c r="AF63"/>
  <c r="AJ63"/>
  <c r="AE63"/>
  <c r="AI63"/>
  <c r="AD95"/>
  <c r="AH95"/>
  <c r="AL95"/>
  <c r="AC95"/>
  <c r="AG95"/>
  <c r="AK95"/>
  <c r="AF95"/>
  <c r="AJ95"/>
  <c r="AE95"/>
  <c r="AI95"/>
  <c r="AF135"/>
  <c r="AJ135"/>
  <c r="AE135"/>
  <c r="AI135"/>
  <c r="AD135"/>
  <c r="AH135"/>
  <c r="AL135"/>
  <c r="AC135"/>
  <c r="AG135"/>
  <c r="AK135"/>
  <c r="AC167"/>
  <c r="AG167"/>
  <c r="AK167"/>
  <c r="AF167"/>
  <c r="AJ167"/>
  <c r="AE167"/>
  <c r="AI167"/>
  <c r="AD167"/>
  <c r="AH167"/>
  <c r="AL167"/>
  <c r="AE199"/>
  <c r="AI199"/>
  <c r="AD199"/>
  <c r="AH199"/>
  <c r="AL199"/>
  <c r="AC199"/>
  <c r="AG199"/>
  <c r="AK199"/>
  <c r="AF199"/>
  <c r="AJ199"/>
  <c r="AE231"/>
  <c r="AI231"/>
  <c r="AD231"/>
  <c r="AH231"/>
  <c r="AL231"/>
  <c r="AC231"/>
  <c r="AG231"/>
  <c r="AK231"/>
  <c r="AF231"/>
  <c r="AJ231"/>
  <c r="R251"/>
  <c r="V251"/>
  <c r="Z251"/>
  <c r="U251"/>
  <c r="Y251"/>
  <c r="S251"/>
  <c r="W251"/>
  <c r="AA251"/>
  <c r="X251"/>
  <c r="T251"/>
  <c r="R283"/>
  <c r="V283"/>
  <c r="Z283"/>
  <c r="U283"/>
  <c r="Y283"/>
  <c r="S283"/>
  <c r="W283"/>
  <c r="AA283"/>
  <c r="X283"/>
  <c r="T283"/>
  <c r="R315"/>
  <c r="V315"/>
  <c r="Z315"/>
  <c r="U315"/>
  <c r="Y315"/>
  <c r="S315"/>
  <c r="W315"/>
  <c r="AA315"/>
  <c r="X315"/>
  <c r="T315"/>
  <c r="R347"/>
  <c r="V347"/>
  <c r="Z347"/>
  <c r="U347"/>
  <c r="Y347"/>
  <c r="S347"/>
  <c r="W347"/>
  <c r="AA347"/>
  <c r="X347"/>
  <c r="T347"/>
  <c r="R379"/>
  <c r="V379"/>
  <c r="Z379"/>
  <c r="U379"/>
  <c r="Y379"/>
  <c r="S379"/>
  <c r="W379"/>
  <c r="AA379"/>
  <c r="T379"/>
  <c r="X379"/>
  <c r="R411"/>
  <c r="V411"/>
  <c r="Z411"/>
  <c r="U411"/>
  <c r="Y411"/>
  <c r="S411"/>
  <c r="W411"/>
  <c r="AA411"/>
  <c r="T411"/>
  <c r="X411"/>
  <c r="R443"/>
  <c r="V443"/>
  <c r="Z443"/>
  <c r="U443"/>
  <c r="Y443"/>
  <c r="S443"/>
  <c r="W443"/>
  <c r="AA443"/>
  <c r="T443"/>
  <c r="X443"/>
  <c r="S475"/>
  <c r="W475"/>
  <c r="AA475"/>
  <c r="R475"/>
  <c r="V475"/>
  <c r="Z475"/>
  <c r="U475"/>
  <c r="Y475"/>
  <c r="T475"/>
  <c r="X475"/>
  <c r="S507"/>
  <c r="W507"/>
  <c r="AA507"/>
  <c r="R507"/>
  <c r="V507"/>
  <c r="Z507"/>
  <c r="U507"/>
  <c r="Y507"/>
  <c r="T507"/>
  <c r="X507"/>
  <c r="D555"/>
  <c r="Y4"/>
  <c r="U4"/>
  <c r="Z4"/>
  <c r="V4"/>
  <c r="R4"/>
  <c r="X4"/>
  <c r="T4"/>
  <c r="S4"/>
  <c r="W4"/>
  <c r="AA4"/>
  <c r="R36"/>
  <c r="V36"/>
  <c r="Z36"/>
  <c r="U36"/>
  <c r="Y36"/>
  <c r="T36"/>
  <c r="X36"/>
  <c r="S36"/>
  <c r="W36"/>
  <c r="AA36"/>
  <c r="R68"/>
  <c r="V68"/>
  <c r="Z68"/>
  <c r="U68"/>
  <c r="Y68"/>
  <c r="T68"/>
  <c r="X68"/>
  <c r="S68"/>
  <c r="W68"/>
  <c r="AA68"/>
  <c r="R100"/>
  <c r="V100"/>
  <c r="Z100"/>
  <c r="U100"/>
  <c r="Y100"/>
  <c r="T100"/>
  <c r="X100"/>
  <c r="S100"/>
  <c r="W100"/>
  <c r="AA100"/>
  <c r="T132"/>
  <c r="X132"/>
  <c r="S132"/>
  <c r="W132"/>
  <c r="AA132"/>
  <c r="R132"/>
  <c r="V132"/>
  <c r="Z132"/>
  <c r="U132"/>
  <c r="Y132"/>
  <c r="U164"/>
  <c r="Y164"/>
  <c r="T164"/>
  <c r="X164"/>
  <c r="S164"/>
  <c r="W164"/>
  <c r="AA164"/>
  <c r="R164"/>
  <c r="V164"/>
  <c r="Z164"/>
  <c r="S204"/>
  <c r="W204"/>
  <c r="AA204"/>
  <c r="R204"/>
  <c r="V204"/>
  <c r="Z204"/>
  <c r="U204"/>
  <c r="Y204"/>
  <c r="T204"/>
  <c r="X204"/>
  <c r="S236"/>
  <c r="W236"/>
  <c r="AA236"/>
  <c r="U236"/>
  <c r="Y236"/>
  <c r="T236"/>
  <c r="X236"/>
  <c r="V236"/>
  <c r="R236"/>
  <c r="Z236"/>
  <c r="AN271"/>
  <c r="AR271"/>
  <c r="AV271"/>
  <c r="AQ271"/>
  <c r="AU271"/>
  <c r="AO271"/>
  <c r="AS271"/>
  <c r="AW271"/>
  <c r="AT271"/>
  <c r="AP271"/>
  <c r="AN303"/>
  <c r="AR303"/>
  <c r="AV303"/>
  <c r="AQ303"/>
  <c r="AU303"/>
  <c r="AO303"/>
  <c r="AS303"/>
  <c r="AW303"/>
  <c r="AT303"/>
  <c r="AP303"/>
  <c r="AN335"/>
  <c r="AR335"/>
  <c r="AV335"/>
  <c r="AQ335"/>
  <c r="AU335"/>
  <c r="AO335"/>
  <c r="AS335"/>
  <c r="AW335"/>
  <c r="AT335"/>
  <c r="AP335"/>
  <c r="AN367"/>
  <c r="AR367"/>
  <c r="AV367"/>
  <c r="AQ367"/>
  <c r="AU367"/>
  <c r="AO367"/>
  <c r="AS367"/>
  <c r="AW367"/>
  <c r="AP367"/>
  <c r="AT367"/>
  <c r="AN399"/>
  <c r="AR399"/>
  <c r="AV399"/>
  <c r="AQ399"/>
  <c r="AU399"/>
  <c r="AO399"/>
  <c r="AS399"/>
  <c r="AW399"/>
  <c r="AP399"/>
  <c r="AT399"/>
  <c r="AN431"/>
  <c r="AR431"/>
  <c r="AV431"/>
  <c r="AQ431"/>
  <c r="AU431"/>
  <c r="AO431"/>
  <c r="AS431"/>
  <c r="AW431"/>
  <c r="AP431"/>
  <c r="AT431"/>
  <c r="AO463"/>
  <c r="AS463"/>
  <c r="AW463"/>
  <c r="AN463"/>
  <c r="AR463"/>
  <c r="AV463"/>
  <c r="AQ463"/>
  <c r="AU463"/>
  <c r="AP463"/>
  <c r="AT463"/>
  <c r="AO495"/>
  <c r="AS495"/>
  <c r="AW495"/>
  <c r="AN495"/>
  <c r="AR495"/>
  <c r="AV495"/>
  <c r="AQ495"/>
  <c r="AU495"/>
  <c r="AP495"/>
  <c r="AT495"/>
  <c r="AO527"/>
  <c r="AS527"/>
  <c r="AW527"/>
  <c r="AN527"/>
  <c r="AR527"/>
  <c r="AV527"/>
  <c r="AQ527"/>
  <c r="AU527"/>
  <c r="AP527"/>
  <c r="AT527"/>
  <c r="AN32"/>
  <c r="AR32"/>
  <c r="AV32"/>
  <c r="AQ32"/>
  <c r="AU32"/>
  <c r="AP32"/>
  <c r="AT32"/>
  <c r="AO32"/>
  <c r="AS32"/>
  <c r="AW32"/>
  <c r="AN64"/>
  <c r="AR64"/>
  <c r="AV64"/>
  <c r="AQ64"/>
  <c r="AU64"/>
  <c r="AP64"/>
  <c r="AT64"/>
  <c r="AO64"/>
  <c r="AS64"/>
  <c r="AW64"/>
  <c r="AN96"/>
  <c r="AR96"/>
  <c r="AV96"/>
  <c r="AQ96"/>
  <c r="AU96"/>
  <c r="AP96"/>
  <c r="AT96"/>
  <c r="AO96"/>
  <c r="AS96"/>
  <c r="AW96"/>
  <c r="AP128"/>
  <c r="AT128"/>
  <c r="AO128"/>
  <c r="AS128"/>
  <c r="AW128"/>
  <c r="AN128"/>
  <c r="AR128"/>
  <c r="AV128"/>
  <c r="AQ128"/>
  <c r="AU128"/>
  <c r="AP160"/>
  <c r="AT160"/>
  <c r="AO160"/>
  <c r="AS160"/>
  <c r="AW160"/>
  <c r="AN160"/>
  <c r="AR160"/>
  <c r="AV160"/>
  <c r="AQ160"/>
  <c r="AU160"/>
  <c r="AO192"/>
  <c r="AS192"/>
  <c r="AW192"/>
  <c r="AN192"/>
  <c r="AR192"/>
  <c r="AV192"/>
  <c r="AQ192"/>
  <c r="AU192"/>
  <c r="AP192"/>
  <c r="AT192"/>
  <c r="AO224"/>
  <c r="AS224"/>
  <c r="AW224"/>
  <c r="AN224"/>
  <c r="AR224"/>
  <c r="AV224"/>
  <c r="AQ224"/>
  <c r="AU224"/>
  <c r="AP224"/>
  <c r="AT224"/>
  <c r="AE255"/>
  <c r="AI255"/>
  <c r="AD255"/>
  <c r="AH255"/>
  <c r="AL255"/>
  <c r="AF255"/>
  <c r="AJ255"/>
  <c r="AC255"/>
  <c r="AG255"/>
  <c r="AK255"/>
  <c r="AE287"/>
  <c r="AI287"/>
  <c r="AD287"/>
  <c r="AH287"/>
  <c r="AL287"/>
  <c r="AF287"/>
  <c r="AJ287"/>
  <c r="AC287"/>
  <c r="AG287"/>
  <c r="AK287"/>
  <c r="AE319"/>
  <c r="AI319"/>
  <c r="AD319"/>
  <c r="AH319"/>
  <c r="AL319"/>
  <c r="AF319"/>
  <c r="AJ319"/>
  <c r="AC319"/>
  <c r="AG319"/>
  <c r="AK319"/>
  <c r="AE351"/>
  <c r="AI351"/>
  <c r="AF351"/>
  <c r="AJ351"/>
  <c r="AC351"/>
  <c r="AK351"/>
  <c r="AH351"/>
  <c r="AD351"/>
  <c r="AL351"/>
  <c r="AG351"/>
  <c r="AE383"/>
  <c r="AI383"/>
  <c r="AD383"/>
  <c r="AH383"/>
  <c r="AL383"/>
  <c r="AF383"/>
  <c r="AJ383"/>
  <c r="AK383"/>
  <c r="AG383"/>
  <c r="AC383"/>
  <c r="AE415"/>
  <c r="AI415"/>
  <c r="AD415"/>
  <c r="AH415"/>
  <c r="AL415"/>
  <c r="AF415"/>
  <c r="AJ415"/>
  <c r="AK415"/>
  <c r="AG415"/>
  <c r="AC415"/>
  <c r="C559"/>
  <c r="C553"/>
  <c r="C567"/>
  <c r="C563"/>
  <c r="C570"/>
  <c r="G570"/>
  <c r="N233"/>
  <c r="M233"/>
  <c r="L233"/>
  <c r="K233"/>
  <c r="O233"/>
  <c r="N217"/>
  <c r="M217"/>
  <c r="L217"/>
  <c r="K217"/>
  <c r="O217"/>
  <c r="N193"/>
  <c r="M193"/>
  <c r="L193"/>
  <c r="K193"/>
  <c r="O193"/>
  <c r="L169"/>
  <c r="K169"/>
  <c r="O169"/>
  <c r="N169"/>
  <c r="M169"/>
  <c r="K153"/>
  <c r="O153"/>
  <c r="N153"/>
  <c r="M153"/>
  <c r="L153"/>
  <c r="K129"/>
  <c r="O129"/>
  <c r="N129"/>
  <c r="M129"/>
  <c r="L129"/>
  <c r="M105"/>
  <c r="L105"/>
  <c r="K105"/>
  <c r="O105"/>
  <c r="N105"/>
  <c r="M89"/>
  <c r="L89"/>
  <c r="K89"/>
  <c r="O89"/>
  <c r="N89"/>
  <c r="M65"/>
  <c r="L65"/>
  <c r="K65"/>
  <c r="O65"/>
  <c r="N65"/>
  <c r="M41"/>
  <c r="L41"/>
  <c r="K41"/>
  <c r="O41"/>
  <c r="N41"/>
  <c r="K250"/>
  <c r="O250"/>
  <c r="N250"/>
  <c r="L250"/>
  <c r="M250"/>
  <c r="K306"/>
  <c r="O306"/>
  <c r="N306"/>
  <c r="L306"/>
  <c r="M306"/>
  <c r="C548"/>
  <c r="C550" s="1"/>
  <c r="C545"/>
  <c r="C547" s="1"/>
  <c r="N237"/>
  <c r="L237"/>
  <c r="K237"/>
  <c r="O237"/>
  <c r="M237"/>
  <c r="N229"/>
  <c r="M229"/>
  <c r="L229"/>
  <c r="K229"/>
  <c r="O229"/>
  <c r="N221"/>
  <c r="M221"/>
  <c r="L221"/>
  <c r="K221"/>
  <c r="O221"/>
  <c r="N213"/>
  <c r="M213"/>
  <c r="L213"/>
  <c r="K213"/>
  <c r="O213"/>
  <c r="N205"/>
  <c r="M205"/>
  <c r="L205"/>
  <c r="K205"/>
  <c r="O205"/>
  <c r="N197"/>
  <c r="M197"/>
  <c r="L197"/>
  <c r="K197"/>
  <c r="O197"/>
  <c r="L181"/>
  <c r="K181"/>
  <c r="O181"/>
  <c r="N181"/>
  <c r="M181"/>
  <c r="L173"/>
  <c r="K173"/>
  <c r="O173"/>
  <c r="N173"/>
  <c r="M173"/>
  <c r="L165"/>
  <c r="K165"/>
  <c r="O165"/>
  <c r="N165"/>
  <c r="M165"/>
  <c r="K157"/>
  <c r="O157"/>
  <c r="N157"/>
  <c r="M157"/>
  <c r="L157"/>
  <c r="K149"/>
  <c r="O149"/>
  <c r="N149"/>
  <c r="M149"/>
  <c r="L149"/>
  <c r="K141"/>
  <c r="O141"/>
  <c r="N141"/>
  <c r="M141"/>
  <c r="L141"/>
  <c r="K133"/>
  <c r="O133"/>
  <c r="N133"/>
  <c r="M133"/>
  <c r="L133"/>
  <c r="M125"/>
  <c r="L125"/>
  <c r="K125"/>
  <c r="O125"/>
  <c r="N125"/>
  <c r="M117"/>
  <c r="L117"/>
  <c r="K117"/>
  <c r="O117"/>
  <c r="N117"/>
  <c r="M109"/>
  <c r="L109"/>
  <c r="K109"/>
  <c r="O109"/>
  <c r="N109"/>
  <c r="M101"/>
  <c r="L101"/>
  <c r="K101"/>
  <c r="O101"/>
  <c r="N101"/>
  <c r="M93"/>
  <c r="L93"/>
  <c r="K93"/>
  <c r="O93"/>
  <c r="N93"/>
  <c r="M85"/>
  <c r="L85"/>
  <c r="K85"/>
  <c r="O85"/>
  <c r="N85"/>
  <c r="M77"/>
  <c r="L77"/>
  <c r="K77"/>
  <c r="O77"/>
  <c r="N77"/>
  <c r="M69"/>
  <c r="L69"/>
  <c r="K69"/>
  <c r="O69"/>
  <c r="N69"/>
  <c r="M61"/>
  <c r="L61"/>
  <c r="K61"/>
  <c r="O61"/>
  <c r="N61"/>
  <c r="M53"/>
  <c r="L53"/>
  <c r="K53"/>
  <c r="O53"/>
  <c r="N53"/>
  <c r="M45"/>
  <c r="L45"/>
  <c r="K45"/>
  <c r="O45"/>
  <c r="N45"/>
  <c r="M37"/>
  <c r="L37"/>
  <c r="K37"/>
  <c r="O37"/>
  <c r="N37"/>
  <c r="L29"/>
  <c r="K29"/>
  <c r="O29"/>
  <c r="N29"/>
  <c r="M29"/>
  <c r="N21"/>
  <c r="M21"/>
  <c r="L21"/>
  <c r="K21"/>
  <c r="O21"/>
  <c r="N13"/>
  <c r="M13"/>
  <c r="L13"/>
  <c r="K13"/>
  <c r="O13"/>
  <c r="N5"/>
  <c r="M5"/>
  <c r="L5"/>
  <c r="K5"/>
  <c r="O5"/>
  <c r="K254"/>
  <c r="O254"/>
  <c r="N254"/>
  <c r="L254"/>
  <c r="M254"/>
  <c r="K262"/>
  <c r="O262"/>
  <c r="N262"/>
  <c r="L262"/>
  <c r="M262"/>
  <c r="K270"/>
  <c r="O270"/>
  <c r="N270"/>
  <c r="L270"/>
  <c r="M270"/>
  <c r="K278"/>
  <c r="O278"/>
  <c r="N278"/>
  <c r="L278"/>
  <c r="M278"/>
  <c r="K286"/>
  <c r="O286"/>
  <c r="N286"/>
  <c r="L286"/>
  <c r="M286"/>
  <c r="K294"/>
  <c r="O294"/>
  <c r="N294"/>
  <c r="L294"/>
  <c r="M294"/>
  <c r="K302"/>
  <c r="O302"/>
  <c r="N302"/>
  <c r="L302"/>
  <c r="M302"/>
  <c r="K310"/>
  <c r="O310"/>
  <c r="N310"/>
  <c r="L310"/>
  <c r="M310"/>
  <c r="K318"/>
  <c r="O318"/>
  <c r="N318"/>
  <c r="L318"/>
  <c r="M318"/>
  <c r="K326"/>
  <c r="O326"/>
  <c r="N326"/>
  <c r="L326"/>
  <c r="M326"/>
  <c r="K334"/>
  <c r="O334"/>
  <c r="N334"/>
  <c r="L334"/>
  <c r="M334"/>
  <c r="K342"/>
  <c r="O342"/>
  <c r="N342"/>
  <c r="L342"/>
  <c r="M342"/>
  <c r="K350"/>
  <c r="O350"/>
  <c r="N350"/>
  <c r="L350"/>
  <c r="M350"/>
  <c r="K358"/>
  <c r="O358"/>
  <c r="L358"/>
  <c r="M358"/>
  <c r="N358"/>
  <c r="K366"/>
  <c r="O366"/>
  <c r="N366"/>
  <c r="L366"/>
  <c r="M366"/>
  <c r="K374"/>
  <c r="O374"/>
  <c r="N374"/>
  <c r="L374"/>
  <c r="M374"/>
  <c r="K382"/>
  <c r="O382"/>
  <c r="N382"/>
  <c r="L382"/>
  <c r="M382"/>
  <c r="K390"/>
  <c r="O390"/>
  <c r="N390"/>
  <c r="L390"/>
  <c r="M390"/>
  <c r="K398"/>
  <c r="O398"/>
  <c r="N398"/>
  <c r="L398"/>
  <c r="M398"/>
  <c r="K406"/>
  <c r="O406"/>
  <c r="N406"/>
  <c r="L406"/>
  <c r="M406"/>
  <c r="K414"/>
  <c r="O414"/>
  <c r="N414"/>
  <c r="L414"/>
  <c r="M414"/>
  <c r="K422"/>
  <c r="O422"/>
  <c r="N422"/>
  <c r="L422"/>
  <c r="M422"/>
  <c r="K430"/>
  <c r="O430"/>
  <c r="N430"/>
  <c r="L430"/>
  <c r="M430"/>
  <c r="K438"/>
  <c r="O438"/>
  <c r="N438"/>
  <c r="L438"/>
  <c r="M438"/>
  <c r="K446"/>
  <c r="O446"/>
  <c r="N446"/>
  <c r="L446"/>
  <c r="M446"/>
  <c r="L454"/>
  <c r="K454"/>
  <c r="O454"/>
  <c r="N454"/>
  <c r="M454"/>
  <c r="L462"/>
  <c r="K462"/>
  <c r="O462"/>
  <c r="N462"/>
  <c r="M462"/>
  <c r="L470"/>
  <c r="K470"/>
  <c r="O470"/>
  <c r="N470"/>
  <c r="M470"/>
  <c r="L478"/>
  <c r="K478"/>
  <c r="O478"/>
  <c r="N478"/>
  <c r="M478"/>
  <c r="L486"/>
  <c r="K486"/>
  <c r="O486"/>
  <c r="N486"/>
  <c r="M486"/>
  <c r="L494"/>
  <c r="K494"/>
  <c r="O494"/>
  <c r="N494"/>
  <c r="M494"/>
  <c r="L502"/>
  <c r="K502"/>
  <c r="O502"/>
  <c r="N502"/>
  <c r="M502"/>
  <c r="L510"/>
  <c r="K510"/>
  <c r="O510"/>
  <c r="N510"/>
  <c r="M510"/>
  <c r="L518"/>
  <c r="K518"/>
  <c r="O518"/>
  <c r="N518"/>
  <c r="M518"/>
  <c r="L526"/>
  <c r="K526"/>
  <c r="O526"/>
  <c r="N526"/>
  <c r="M526"/>
  <c r="L534"/>
  <c r="K534"/>
  <c r="O534"/>
  <c r="N534"/>
  <c r="M534"/>
  <c r="D559"/>
  <c r="T277"/>
  <c r="X277"/>
  <c r="S277"/>
  <c r="W277"/>
  <c r="AA277"/>
  <c r="U277"/>
  <c r="Y277"/>
  <c r="Z277"/>
  <c r="V277"/>
  <c r="R277"/>
  <c r="T309"/>
  <c r="X309"/>
  <c r="S309"/>
  <c r="W309"/>
  <c r="AA309"/>
  <c r="U309"/>
  <c r="Y309"/>
  <c r="Z309"/>
  <c r="V309"/>
  <c r="R309"/>
  <c r="T341"/>
  <c r="X341"/>
  <c r="S341"/>
  <c r="W341"/>
  <c r="AA341"/>
  <c r="U341"/>
  <c r="Y341"/>
  <c r="Z341"/>
  <c r="V341"/>
  <c r="R341"/>
  <c r="T373"/>
  <c r="X373"/>
  <c r="S373"/>
  <c r="W373"/>
  <c r="AA373"/>
  <c r="U373"/>
  <c r="Y373"/>
  <c r="V373"/>
  <c r="R373"/>
  <c r="Z373"/>
  <c r="T405"/>
  <c r="X405"/>
  <c r="S405"/>
  <c r="W405"/>
  <c r="AA405"/>
  <c r="U405"/>
  <c r="Y405"/>
  <c r="V405"/>
  <c r="R405"/>
  <c r="Z405"/>
  <c r="T437"/>
  <c r="X437"/>
  <c r="S437"/>
  <c r="W437"/>
  <c r="AA437"/>
  <c r="U437"/>
  <c r="Y437"/>
  <c r="V437"/>
  <c r="R437"/>
  <c r="Z437"/>
  <c r="U469"/>
  <c r="Y469"/>
  <c r="T469"/>
  <c r="X469"/>
  <c r="S469"/>
  <c r="W469"/>
  <c r="AA469"/>
  <c r="R469"/>
  <c r="V469"/>
  <c r="Z469"/>
  <c r="U501"/>
  <c r="Y501"/>
  <c r="T501"/>
  <c r="X501"/>
  <c r="S501"/>
  <c r="W501"/>
  <c r="AA501"/>
  <c r="R501"/>
  <c r="V501"/>
  <c r="Z501"/>
  <c r="U533"/>
  <c r="Y533"/>
  <c r="T533"/>
  <c r="X533"/>
  <c r="S533"/>
  <c r="W533"/>
  <c r="AA533"/>
  <c r="R533"/>
  <c r="V533"/>
  <c r="Z533"/>
  <c r="S30"/>
  <c r="W30"/>
  <c r="AA30"/>
  <c r="R30"/>
  <c r="V30"/>
  <c r="Z30"/>
  <c r="U30"/>
  <c r="Y30"/>
  <c r="T30"/>
  <c r="X30"/>
  <c r="D548"/>
  <c r="D545"/>
  <c r="T62"/>
  <c r="X62"/>
  <c r="S62"/>
  <c r="W62"/>
  <c r="AA62"/>
  <c r="R62"/>
  <c r="V62"/>
  <c r="Z62"/>
  <c r="U62"/>
  <c r="Y62"/>
  <c r="T94"/>
  <c r="X94"/>
  <c r="S94"/>
  <c r="W94"/>
  <c r="AA94"/>
  <c r="R94"/>
  <c r="V94"/>
  <c r="Z94"/>
  <c r="U94"/>
  <c r="Y94"/>
  <c r="R134"/>
  <c r="V134"/>
  <c r="Z134"/>
  <c r="U134"/>
  <c r="Y134"/>
  <c r="T134"/>
  <c r="X134"/>
  <c r="S134"/>
  <c r="W134"/>
  <c r="AA134"/>
  <c r="S166"/>
  <c r="W166"/>
  <c r="AA166"/>
  <c r="R166"/>
  <c r="V166"/>
  <c r="Z166"/>
  <c r="U166"/>
  <c r="Y166"/>
  <c r="T166"/>
  <c r="X166"/>
  <c r="U198"/>
  <c r="Y198"/>
  <c r="T198"/>
  <c r="X198"/>
  <c r="S198"/>
  <c r="W198"/>
  <c r="AA198"/>
  <c r="R198"/>
  <c r="V198"/>
  <c r="Z198"/>
  <c r="U230"/>
  <c r="Y230"/>
  <c r="T230"/>
  <c r="X230"/>
  <c r="S230"/>
  <c r="W230"/>
  <c r="AA230"/>
  <c r="R230"/>
  <c r="V230"/>
  <c r="Z230"/>
  <c r="AP265"/>
  <c r="AT265"/>
  <c r="AO265"/>
  <c r="AS265"/>
  <c r="AW265"/>
  <c r="AQ265"/>
  <c r="AU265"/>
  <c r="AV265"/>
  <c r="AR265"/>
  <c r="AN265"/>
  <c r="AP297"/>
  <c r="AT297"/>
  <c r="AO297"/>
  <c r="AS297"/>
  <c r="AW297"/>
  <c r="AQ297"/>
  <c r="AU297"/>
  <c r="AV297"/>
  <c r="AR297"/>
  <c r="AN297"/>
  <c r="AP329"/>
  <c r="AT329"/>
  <c r="AO329"/>
  <c r="AS329"/>
  <c r="AW329"/>
  <c r="AQ329"/>
  <c r="AU329"/>
  <c r="AV329"/>
  <c r="AR329"/>
  <c r="AN329"/>
  <c r="AP361"/>
  <c r="AT361"/>
  <c r="AO361"/>
  <c r="AS361"/>
  <c r="AW361"/>
  <c r="AQ361"/>
  <c r="AU361"/>
  <c r="AR361"/>
  <c r="AN361"/>
  <c r="AV361"/>
  <c r="AP393"/>
  <c r="AT393"/>
  <c r="AO393"/>
  <c r="AS393"/>
  <c r="AW393"/>
  <c r="AQ393"/>
  <c r="AU393"/>
  <c r="AR393"/>
  <c r="AN393"/>
  <c r="AV393"/>
  <c r="E569"/>
  <c r="AP425"/>
  <c r="AT425"/>
  <c r="AO425"/>
  <c r="AS425"/>
  <c r="AW425"/>
  <c r="AQ425"/>
  <c r="AU425"/>
  <c r="AR425"/>
  <c r="AN425"/>
  <c r="AV425"/>
  <c r="AQ457"/>
  <c r="AU457"/>
  <c r="AP457"/>
  <c r="AT457"/>
  <c r="AO457"/>
  <c r="AS457"/>
  <c r="AW457"/>
  <c r="AN457"/>
  <c r="AR457"/>
  <c r="AV457"/>
  <c r="AQ489"/>
  <c r="AU489"/>
  <c r="AP489"/>
  <c r="AT489"/>
  <c r="AO489"/>
  <c r="AS489"/>
  <c r="AW489"/>
  <c r="AN489"/>
  <c r="AR489"/>
  <c r="AV489"/>
  <c r="AQ521"/>
  <c r="AU521"/>
  <c r="AP521"/>
  <c r="AT521"/>
  <c r="AO521"/>
  <c r="AS521"/>
  <c r="AW521"/>
  <c r="AN521"/>
  <c r="AR521"/>
  <c r="AV521"/>
  <c r="AQ18"/>
  <c r="AU18"/>
  <c r="AP18"/>
  <c r="AT18"/>
  <c r="AO18"/>
  <c r="AS18"/>
  <c r="AW18"/>
  <c r="AN18"/>
  <c r="AR18"/>
  <c r="AV18"/>
  <c r="AP50"/>
  <c r="AT50"/>
  <c r="AO50"/>
  <c r="AS50"/>
  <c r="AW50"/>
  <c r="AN50"/>
  <c r="AR50"/>
  <c r="AV50"/>
  <c r="AQ50"/>
  <c r="AU50"/>
  <c r="AP82"/>
  <c r="AT82"/>
  <c r="AO82"/>
  <c r="AS82"/>
  <c r="AW82"/>
  <c r="AN82"/>
  <c r="AR82"/>
  <c r="AV82"/>
  <c r="AQ82"/>
  <c r="AU82"/>
  <c r="AP114"/>
  <c r="AT114"/>
  <c r="AO114"/>
  <c r="AS114"/>
  <c r="AW114"/>
  <c r="AN114"/>
  <c r="AR114"/>
  <c r="AV114"/>
  <c r="AQ114"/>
  <c r="AU114"/>
  <c r="AN146"/>
  <c r="AR146"/>
  <c r="AV146"/>
  <c r="AQ146"/>
  <c r="AU146"/>
  <c r="AP146"/>
  <c r="AT146"/>
  <c r="AO146"/>
  <c r="AS146"/>
  <c r="AW146"/>
  <c r="AO178"/>
  <c r="AS178"/>
  <c r="AW178"/>
  <c r="AN178"/>
  <c r="AR178"/>
  <c r="AV178"/>
  <c r="AQ178"/>
  <c r="AU178"/>
  <c r="AP178"/>
  <c r="AT178"/>
  <c r="AQ210"/>
  <c r="AU210"/>
  <c r="AP210"/>
  <c r="AT210"/>
  <c r="AO210"/>
  <c r="AS210"/>
  <c r="AW210"/>
  <c r="AN210"/>
  <c r="AR210"/>
  <c r="AV210"/>
  <c r="AC249"/>
  <c r="AG249"/>
  <c r="AK249"/>
  <c r="AF249"/>
  <c r="AJ249"/>
  <c r="AD249"/>
  <c r="AH249"/>
  <c r="AL249"/>
  <c r="AE249"/>
  <c r="AI249"/>
  <c r="AC281"/>
  <c r="AG281"/>
  <c r="AK281"/>
  <c r="AF281"/>
  <c r="AJ281"/>
  <c r="AD281"/>
  <c r="AH281"/>
  <c r="AL281"/>
  <c r="AE281"/>
  <c r="AI281"/>
  <c r="AC313"/>
  <c r="AG313"/>
  <c r="AK313"/>
  <c r="AF313"/>
  <c r="AJ313"/>
  <c r="AD313"/>
  <c r="AH313"/>
  <c r="AL313"/>
  <c r="AE313"/>
  <c r="AI313"/>
  <c r="AC345"/>
  <c r="AG345"/>
  <c r="AK345"/>
  <c r="AF345"/>
  <c r="AJ345"/>
  <c r="AD345"/>
  <c r="AH345"/>
  <c r="AL345"/>
  <c r="AE345"/>
  <c r="AI345"/>
  <c r="AC377"/>
  <c r="AG377"/>
  <c r="AK377"/>
  <c r="AF377"/>
  <c r="AJ377"/>
  <c r="AD377"/>
  <c r="AH377"/>
  <c r="AL377"/>
  <c r="AI377"/>
  <c r="AE377"/>
  <c r="AC409"/>
  <c r="AG409"/>
  <c r="AK409"/>
  <c r="AF409"/>
  <c r="AJ409"/>
  <c r="AD409"/>
  <c r="AH409"/>
  <c r="AL409"/>
  <c r="AI409"/>
  <c r="AE409"/>
  <c r="AC441"/>
  <c r="AG441"/>
  <c r="AK441"/>
  <c r="AF441"/>
  <c r="AJ441"/>
  <c r="AD441"/>
  <c r="AH441"/>
  <c r="AL441"/>
  <c r="AI441"/>
  <c r="AE441"/>
  <c r="AD473"/>
  <c r="AH473"/>
  <c r="AL473"/>
  <c r="AC473"/>
  <c r="AG473"/>
  <c r="AK473"/>
  <c r="AF473"/>
  <c r="AJ473"/>
  <c r="AE473"/>
  <c r="AI473"/>
  <c r="AD505"/>
  <c r="AH505"/>
  <c r="AL505"/>
  <c r="AC505"/>
  <c r="AG505"/>
  <c r="AK505"/>
  <c r="AF505"/>
  <c r="AJ505"/>
  <c r="AE505"/>
  <c r="AI505"/>
  <c r="AD537"/>
  <c r="AH537"/>
  <c r="AL537"/>
  <c r="AC537"/>
  <c r="AG537"/>
  <c r="AK537"/>
  <c r="AE537"/>
  <c r="AI537"/>
  <c r="AJ537"/>
  <c r="AF537"/>
  <c r="AC34"/>
  <c r="AG34"/>
  <c r="AK34"/>
  <c r="AF34"/>
  <c r="AJ34"/>
  <c r="AE34"/>
  <c r="AI34"/>
  <c r="AD34"/>
  <c r="AH34"/>
  <c r="AL34"/>
  <c r="AC66"/>
  <c r="AG66"/>
  <c r="AK66"/>
  <c r="AF66"/>
  <c r="AJ66"/>
  <c r="AE66"/>
  <c r="AI66"/>
  <c r="AD66"/>
  <c r="AH66"/>
  <c r="AL66"/>
  <c r="AC98"/>
  <c r="AG98"/>
  <c r="AK98"/>
  <c r="AF98"/>
  <c r="AJ98"/>
  <c r="AE98"/>
  <c r="AI98"/>
  <c r="AD98"/>
  <c r="AH98"/>
  <c r="AL98"/>
  <c r="AE130"/>
  <c r="AI130"/>
  <c r="AD130"/>
  <c r="AH130"/>
  <c r="AL130"/>
  <c r="AC130"/>
  <c r="AG130"/>
  <c r="AK130"/>
  <c r="AF130"/>
  <c r="AJ130"/>
  <c r="AE162"/>
  <c r="AI162"/>
  <c r="AD162"/>
  <c r="AH162"/>
  <c r="AL162"/>
  <c r="AC162"/>
  <c r="AG162"/>
  <c r="AK162"/>
  <c r="AF162"/>
  <c r="AJ162"/>
  <c r="AD194"/>
  <c r="AH194"/>
  <c r="AL194"/>
  <c r="AC194"/>
  <c r="AG194"/>
  <c r="AK194"/>
  <c r="AF194"/>
  <c r="AJ194"/>
  <c r="AE194"/>
  <c r="AI194"/>
  <c r="AD226"/>
  <c r="AH226"/>
  <c r="AL226"/>
  <c r="AC226"/>
  <c r="AG226"/>
  <c r="AK226"/>
  <c r="AF226"/>
  <c r="AJ226"/>
  <c r="AE226"/>
  <c r="AI226"/>
  <c r="U258"/>
  <c r="Y258"/>
  <c r="T258"/>
  <c r="X258"/>
  <c r="R258"/>
  <c r="V258"/>
  <c r="Z258"/>
  <c r="S258"/>
  <c r="W258"/>
  <c r="AA258"/>
  <c r="U290"/>
  <c r="Y290"/>
  <c r="T290"/>
  <c r="X290"/>
  <c r="R290"/>
  <c r="V290"/>
  <c r="Z290"/>
  <c r="S290"/>
  <c r="W290"/>
  <c r="AA290"/>
  <c r="U322"/>
  <c r="Y322"/>
  <c r="T322"/>
  <c r="X322"/>
  <c r="R322"/>
  <c r="V322"/>
  <c r="Z322"/>
  <c r="S322"/>
  <c r="W322"/>
  <c r="AA322"/>
  <c r="U354"/>
  <c r="Y354"/>
  <c r="R354"/>
  <c r="V354"/>
  <c r="Z354"/>
  <c r="S354"/>
  <c r="AA354"/>
  <c r="X354"/>
  <c r="T354"/>
  <c r="W354"/>
  <c r="U386"/>
  <c r="Y386"/>
  <c r="T386"/>
  <c r="X386"/>
  <c r="R386"/>
  <c r="V386"/>
  <c r="Z386"/>
  <c r="AA386"/>
  <c r="W386"/>
  <c r="S386"/>
  <c r="U418"/>
  <c r="Y418"/>
  <c r="T418"/>
  <c r="X418"/>
  <c r="R418"/>
  <c r="V418"/>
  <c r="Z418"/>
  <c r="AA418"/>
  <c r="W418"/>
  <c r="S418"/>
  <c r="R450"/>
  <c r="V450"/>
  <c r="Z450"/>
  <c r="U450"/>
  <c r="Y450"/>
  <c r="T450"/>
  <c r="X450"/>
  <c r="S450"/>
  <c r="W450"/>
  <c r="AA450"/>
  <c r="R482"/>
  <c r="V482"/>
  <c r="Z482"/>
  <c r="U482"/>
  <c r="Y482"/>
  <c r="T482"/>
  <c r="X482"/>
  <c r="S482"/>
  <c r="W482"/>
  <c r="AA482"/>
  <c r="R514"/>
  <c r="V514"/>
  <c r="Z514"/>
  <c r="U514"/>
  <c r="Y514"/>
  <c r="T514"/>
  <c r="X514"/>
  <c r="S514"/>
  <c r="W514"/>
  <c r="AA514"/>
  <c r="R11"/>
  <c r="V11"/>
  <c r="Z11"/>
  <c r="U11"/>
  <c r="Y11"/>
  <c r="T11"/>
  <c r="X11"/>
  <c r="S11"/>
  <c r="W11"/>
  <c r="AA11"/>
  <c r="U43"/>
  <c r="Y43"/>
  <c r="T43"/>
  <c r="X43"/>
  <c r="S43"/>
  <c r="W43"/>
  <c r="AA43"/>
  <c r="R43"/>
  <c r="V43"/>
  <c r="Z43"/>
  <c r="U75"/>
  <c r="Y75"/>
  <c r="T75"/>
  <c r="X75"/>
  <c r="S75"/>
  <c r="W75"/>
  <c r="AA75"/>
  <c r="R75"/>
  <c r="V75"/>
  <c r="Z75"/>
  <c r="U107"/>
  <c r="Y107"/>
  <c r="T107"/>
  <c r="X107"/>
  <c r="S107"/>
  <c r="W107"/>
  <c r="AA107"/>
  <c r="R107"/>
  <c r="V107"/>
  <c r="Z107"/>
  <c r="S139"/>
  <c r="W139"/>
  <c r="AA139"/>
  <c r="R139"/>
  <c r="V139"/>
  <c r="Z139"/>
  <c r="U139"/>
  <c r="Y139"/>
  <c r="T139"/>
  <c r="X139"/>
  <c r="T171"/>
  <c r="X171"/>
  <c r="S171"/>
  <c r="W171"/>
  <c r="AA171"/>
  <c r="R171"/>
  <c r="V171"/>
  <c r="Z171"/>
  <c r="U171"/>
  <c r="Y171"/>
  <c r="R203"/>
  <c r="V203"/>
  <c r="Z203"/>
  <c r="U203"/>
  <c r="Y203"/>
  <c r="T203"/>
  <c r="X203"/>
  <c r="S203"/>
  <c r="W203"/>
  <c r="AA203"/>
  <c r="R235"/>
  <c r="V235"/>
  <c r="Z235"/>
  <c r="T235"/>
  <c r="X235"/>
  <c r="S235"/>
  <c r="W235"/>
  <c r="AA235"/>
  <c r="Y235"/>
  <c r="U235"/>
  <c r="E560"/>
  <c r="AQ278"/>
  <c r="AU278"/>
  <c r="AP278"/>
  <c r="AT278"/>
  <c r="AN278"/>
  <c r="AR278"/>
  <c r="AV278"/>
  <c r="AO278"/>
  <c r="AS278"/>
  <c r="AW278"/>
  <c r="AQ310"/>
  <c r="AU310"/>
  <c r="AP310"/>
  <c r="AT310"/>
  <c r="AN310"/>
  <c r="AR310"/>
  <c r="AV310"/>
  <c r="AO310"/>
  <c r="AS310"/>
  <c r="AW310"/>
  <c r="AQ342"/>
  <c r="AU342"/>
  <c r="AP342"/>
  <c r="AT342"/>
  <c r="AN342"/>
  <c r="AR342"/>
  <c r="AV342"/>
  <c r="AO342"/>
  <c r="AS342"/>
  <c r="AW342"/>
  <c r="AQ374"/>
  <c r="AU374"/>
  <c r="AP374"/>
  <c r="AT374"/>
  <c r="AN374"/>
  <c r="AR374"/>
  <c r="AV374"/>
  <c r="AW374"/>
  <c r="AS374"/>
  <c r="AO374"/>
  <c r="AQ406"/>
  <c r="AU406"/>
  <c r="AP406"/>
  <c r="AT406"/>
  <c r="AN406"/>
  <c r="AR406"/>
  <c r="AV406"/>
  <c r="AW406"/>
  <c r="AS406"/>
  <c r="AO406"/>
  <c r="AQ438"/>
  <c r="AU438"/>
  <c r="AP438"/>
  <c r="AT438"/>
  <c r="AN438"/>
  <c r="AR438"/>
  <c r="AV438"/>
  <c r="AW438"/>
  <c r="AS438"/>
  <c r="AO438"/>
  <c r="AN470"/>
  <c r="AR470"/>
  <c r="AV470"/>
  <c r="AQ470"/>
  <c r="AU470"/>
  <c r="AP470"/>
  <c r="AT470"/>
  <c r="AO470"/>
  <c r="AS470"/>
  <c r="AW470"/>
  <c r="AN502"/>
  <c r="AR502"/>
  <c r="AV502"/>
  <c r="AQ502"/>
  <c r="AU502"/>
  <c r="AP502"/>
  <c r="AT502"/>
  <c r="AO502"/>
  <c r="AS502"/>
  <c r="AW502"/>
  <c r="AN534"/>
  <c r="AR534"/>
  <c r="AV534"/>
  <c r="AQ534"/>
  <c r="AU534"/>
  <c r="AP534"/>
  <c r="AT534"/>
  <c r="AO534"/>
  <c r="AS534"/>
  <c r="AW534"/>
  <c r="AP31"/>
  <c r="AT31"/>
  <c r="AO31"/>
  <c r="AS31"/>
  <c r="AN31"/>
  <c r="AR31"/>
  <c r="AV31"/>
  <c r="AQ31"/>
  <c r="AW31"/>
  <c r="AU31"/>
  <c r="E549"/>
  <c r="E546"/>
  <c r="AQ63"/>
  <c r="AU63"/>
  <c r="AP63"/>
  <c r="AT63"/>
  <c r="AO63"/>
  <c r="AS63"/>
  <c r="AW63"/>
  <c r="AN63"/>
  <c r="AR63"/>
  <c r="AV63"/>
  <c r="AQ95"/>
  <c r="AU95"/>
  <c r="AP95"/>
  <c r="AT95"/>
  <c r="AO95"/>
  <c r="AS95"/>
  <c r="AW95"/>
  <c r="AN95"/>
  <c r="AR95"/>
  <c r="AV95"/>
  <c r="AO135"/>
  <c r="AS135"/>
  <c r="AW135"/>
  <c r="AN135"/>
  <c r="AR135"/>
  <c r="AV135"/>
  <c r="AQ135"/>
  <c r="AU135"/>
  <c r="AP135"/>
  <c r="AT135"/>
  <c r="AP167"/>
  <c r="AT167"/>
  <c r="AO167"/>
  <c r="AS167"/>
  <c r="AW167"/>
  <c r="AN167"/>
  <c r="AR167"/>
  <c r="AV167"/>
  <c r="AQ167"/>
  <c r="AU167"/>
  <c r="AN199"/>
  <c r="AR199"/>
  <c r="AV199"/>
  <c r="AQ199"/>
  <c r="AU199"/>
  <c r="AP199"/>
  <c r="AT199"/>
  <c r="AO199"/>
  <c r="AS199"/>
  <c r="AW199"/>
  <c r="AN231"/>
  <c r="AR231"/>
  <c r="AV231"/>
  <c r="AQ231"/>
  <c r="AU231"/>
  <c r="AP231"/>
  <c r="AT231"/>
  <c r="AO231"/>
  <c r="AS231"/>
  <c r="AW231"/>
  <c r="AD270"/>
  <c r="AH270"/>
  <c r="AL270"/>
  <c r="AC270"/>
  <c r="AG270"/>
  <c r="AK270"/>
  <c r="AE270"/>
  <c r="AI270"/>
  <c r="AF270"/>
  <c r="AJ270"/>
  <c r="AD302"/>
  <c r="AH302"/>
  <c r="AL302"/>
  <c r="AC302"/>
  <c r="AG302"/>
  <c r="AK302"/>
  <c r="AE302"/>
  <c r="AI302"/>
  <c r="AF302"/>
  <c r="AJ302"/>
  <c r="AD334"/>
  <c r="AH334"/>
  <c r="AL334"/>
  <c r="AC334"/>
  <c r="AG334"/>
  <c r="AK334"/>
  <c r="AE334"/>
  <c r="AI334"/>
  <c r="AF334"/>
  <c r="AJ334"/>
  <c r="AD366"/>
  <c r="AH366"/>
  <c r="AL366"/>
  <c r="AC366"/>
  <c r="AG366"/>
  <c r="AK366"/>
  <c r="AE366"/>
  <c r="AI366"/>
  <c r="AJ366"/>
  <c r="AF366"/>
  <c r="AD398"/>
  <c r="AH398"/>
  <c r="AL398"/>
  <c r="AC398"/>
  <c r="AG398"/>
  <c r="AK398"/>
  <c r="AE398"/>
  <c r="AI398"/>
  <c r="AJ398"/>
  <c r="AF398"/>
  <c r="AD430"/>
  <c r="AH430"/>
  <c r="AL430"/>
  <c r="AC430"/>
  <c r="AG430"/>
  <c r="AK430"/>
  <c r="AE430"/>
  <c r="AI430"/>
  <c r="AJ430"/>
  <c r="AF430"/>
  <c r="AE462"/>
  <c r="AI462"/>
  <c r="AD462"/>
  <c r="AH462"/>
  <c r="AL462"/>
  <c r="AC462"/>
  <c r="AG462"/>
  <c r="AK462"/>
  <c r="AF462"/>
  <c r="AJ462"/>
  <c r="AE494"/>
  <c r="AI494"/>
  <c r="AD494"/>
  <c r="AH494"/>
  <c r="AL494"/>
  <c r="AC494"/>
  <c r="AG494"/>
  <c r="AK494"/>
  <c r="AF494"/>
  <c r="AJ494"/>
  <c r="AE526"/>
  <c r="AI526"/>
  <c r="AD526"/>
  <c r="AH526"/>
  <c r="AL526"/>
  <c r="AC526"/>
  <c r="AG526"/>
  <c r="AK526"/>
  <c r="AF526"/>
  <c r="AJ526"/>
  <c r="AE23"/>
  <c r="AI23"/>
  <c r="AD23"/>
  <c r="AH23"/>
  <c r="AL23"/>
  <c r="AC23"/>
  <c r="AG23"/>
  <c r="AK23"/>
  <c r="AF23"/>
  <c r="AJ23"/>
  <c r="AD55"/>
  <c r="AH55"/>
  <c r="AL55"/>
  <c r="AC55"/>
  <c r="AG55"/>
  <c r="AK55"/>
  <c r="AF55"/>
  <c r="AJ55"/>
  <c r="AE55"/>
  <c r="AI55"/>
  <c r="AD87"/>
  <c r="AH87"/>
  <c r="AL87"/>
  <c r="AC87"/>
  <c r="AG87"/>
  <c r="AK87"/>
  <c r="AF87"/>
  <c r="AJ87"/>
  <c r="AE87"/>
  <c r="AI87"/>
  <c r="AD119"/>
  <c r="AH119"/>
  <c r="AL119"/>
  <c r="AC119"/>
  <c r="AG119"/>
  <c r="AK119"/>
  <c r="AF119"/>
  <c r="AJ119"/>
  <c r="AE119"/>
  <c r="AI119"/>
  <c r="AF159"/>
  <c r="AJ159"/>
  <c r="AE159"/>
  <c r="AI159"/>
  <c r="AD159"/>
  <c r="AH159"/>
  <c r="AL159"/>
  <c r="AC159"/>
  <c r="AG159"/>
  <c r="AK159"/>
  <c r="AE191"/>
  <c r="AI191"/>
  <c r="AD191"/>
  <c r="AH191"/>
  <c r="AL191"/>
  <c r="AC191"/>
  <c r="AG191"/>
  <c r="AK191"/>
  <c r="AF191"/>
  <c r="AJ191"/>
  <c r="AE223"/>
  <c r="AI223"/>
  <c r="AD223"/>
  <c r="AH223"/>
  <c r="AL223"/>
  <c r="AC223"/>
  <c r="AG223"/>
  <c r="AK223"/>
  <c r="AF223"/>
  <c r="AJ223"/>
  <c r="R275"/>
  <c r="V275"/>
  <c r="Z275"/>
  <c r="U275"/>
  <c r="Y275"/>
  <c r="S275"/>
  <c r="W275"/>
  <c r="AA275"/>
  <c r="T275"/>
  <c r="X275"/>
  <c r="R307"/>
  <c r="V307"/>
  <c r="Z307"/>
  <c r="U307"/>
  <c r="Y307"/>
  <c r="S307"/>
  <c r="W307"/>
  <c r="AA307"/>
  <c r="T307"/>
  <c r="X307"/>
  <c r="R339"/>
  <c r="V339"/>
  <c r="Z339"/>
  <c r="U339"/>
  <c r="Y339"/>
  <c r="S339"/>
  <c r="W339"/>
  <c r="AA339"/>
  <c r="T339"/>
  <c r="X339"/>
  <c r="R371"/>
  <c r="V371"/>
  <c r="Z371"/>
  <c r="U371"/>
  <c r="Y371"/>
  <c r="S371"/>
  <c r="W371"/>
  <c r="AA371"/>
  <c r="X371"/>
  <c r="T371"/>
  <c r="R403"/>
  <c r="V403"/>
  <c r="Z403"/>
  <c r="U403"/>
  <c r="Y403"/>
  <c r="S403"/>
  <c r="W403"/>
  <c r="AA403"/>
  <c r="X403"/>
  <c r="T403"/>
  <c r="R435"/>
  <c r="V435"/>
  <c r="Z435"/>
  <c r="U435"/>
  <c r="Y435"/>
  <c r="S435"/>
  <c r="W435"/>
  <c r="AA435"/>
  <c r="X435"/>
  <c r="T435"/>
  <c r="S467"/>
  <c r="W467"/>
  <c r="AA467"/>
  <c r="R467"/>
  <c r="V467"/>
  <c r="Z467"/>
  <c r="U467"/>
  <c r="Y467"/>
  <c r="T467"/>
  <c r="X467"/>
  <c r="S499"/>
  <c r="W499"/>
  <c r="AA499"/>
  <c r="R499"/>
  <c r="V499"/>
  <c r="Z499"/>
  <c r="U499"/>
  <c r="Y499"/>
  <c r="T499"/>
  <c r="X499"/>
  <c r="S531"/>
  <c r="W531"/>
  <c r="AA531"/>
  <c r="R531"/>
  <c r="V531"/>
  <c r="Z531"/>
  <c r="U531"/>
  <c r="Y531"/>
  <c r="T531"/>
  <c r="X531"/>
  <c r="U28"/>
  <c r="Y28"/>
  <c r="T28"/>
  <c r="X28"/>
  <c r="S28"/>
  <c r="W28"/>
  <c r="AA28"/>
  <c r="R28"/>
  <c r="V28"/>
  <c r="Z28"/>
  <c r="R60"/>
  <c r="V60"/>
  <c r="Z60"/>
  <c r="U60"/>
  <c r="Y60"/>
  <c r="T60"/>
  <c r="X60"/>
  <c r="S60"/>
  <c r="W60"/>
  <c r="AA60"/>
  <c r="R92"/>
  <c r="V92"/>
  <c r="Z92"/>
  <c r="U92"/>
  <c r="Y92"/>
  <c r="T92"/>
  <c r="X92"/>
  <c r="S92"/>
  <c r="W92"/>
  <c r="AA92"/>
  <c r="R124"/>
  <c r="V124"/>
  <c r="Z124"/>
  <c r="U124"/>
  <c r="Y124"/>
  <c r="T124"/>
  <c r="X124"/>
  <c r="S124"/>
  <c r="W124"/>
  <c r="AA124"/>
  <c r="T156"/>
  <c r="X156"/>
  <c r="S156"/>
  <c r="W156"/>
  <c r="AA156"/>
  <c r="R156"/>
  <c r="V156"/>
  <c r="Z156"/>
  <c r="U156"/>
  <c r="Y156"/>
  <c r="S196"/>
  <c r="W196"/>
  <c r="AA196"/>
  <c r="R196"/>
  <c r="V196"/>
  <c r="Z196"/>
  <c r="U196"/>
  <c r="Y196"/>
  <c r="T196"/>
  <c r="X196"/>
  <c r="S228"/>
  <c r="W228"/>
  <c r="AA228"/>
  <c r="R228"/>
  <c r="V228"/>
  <c r="Z228"/>
  <c r="U228"/>
  <c r="Y228"/>
  <c r="T228"/>
  <c r="X228"/>
  <c r="AN263"/>
  <c r="AR263"/>
  <c r="AV263"/>
  <c r="AQ263"/>
  <c r="AU263"/>
  <c r="AO263"/>
  <c r="AS263"/>
  <c r="AW263"/>
  <c r="AP263"/>
  <c r="AT263"/>
  <c r="AN295"/>
  <c r="AR295"/>
  <c r="AV295"/>
  <c r="AQ295"/>
  <c r="AU295"/>
  <c r="AO295"/>
  <c r="AS295"/>
  <c r="AW295"/>
  <c r="AP295"/>
  <c r="AT295"/>
  <c r="AN327"/>
  <c r="AR327"/>
  <c r="AV327"/>
  <c r="AQ327"/>
  <c r="AU327"/>
  <c r="AO327"/>
  <c r="AS327"/>
  <c r="AW327"/>
  <c r="AP327"/>
  <c r="AT327"/>
  <c r="AN359"/>
  <c r="AR359"/>
  <c r="AV359"/>
  <c r="AO359"/>
  <c r="AS359"/>
  <c r="AW359"/>
  <c r="AT359"/>
  <c r="AQ359"/>
  <c r="AU359"/>
  <c r="AP359"/>
  <c r="AN391"/>
  <c r="AR391"/>
  <c r="AV391"/>
  <c r="AQ391"/>
  <c r="AU391"/>
  <c r="AO391"/>
  <c r="AS391"/>
  <c r="AW391"/>
  <c r="AT391"/>
  <c r="AP391"/>
  <c r="AN423"/>
  <c r="AR423"/>
  <c r="AV423"/>
  <c r="AQ423"/>
  <c r="AU423"/>
  <c r="AO423"/>
  <c r="AS423"/>
  <c r="AW423"/>
  <c r="AT423"/>
  <c r="AP423"/>
  <c r="AO455"/>
  <c r="AS455"/>
  <c r="AW455"/>
  <c r="AN455"/>
  <c r="AR455"/>
  <c r="AV455"/>
  <c r="AQ455"/>
  <c r="AU455"/>
  <c r="AP455"/>
  <c r="AT455"/>
  <c r="AO487"/>
  <c r="AS487"/>
  <c r="AW487"/>
  <c r="AN487"/>
  <c r="AR487"/>
  <c r="AV487"/>
  <c r="AQ487"/>
  <c r="AU487"/>
  <c r="AP487"/>
  <c r="AT487"/>
  <c r="AO519"/>
  <c r="AS519"/>
  <c r="AW519"/>
  <c r="AN519"/>
  <c r="AR519"/>
  <c r="AV519"/>
  <c r="AQ519"/>
  <c r="AU519"/>
  <c r="AP519"/>
  <c r="AT519"/>
  <c r="AO16"/>
  <c r="AS16"/>
  <c r="AW16"/>
  <c r="AN16"/>
  <c r="AR16"/>
  <c r="AV16"/>
  <c r="AQ16"/>
  <c r="AU16"/>
  <c r="AP16"/>
  <c r="AT16"/>
  <c r="AN56"/>
  <c r="AR56"/>
  <c r="AV56"/>
  <c r="AQ56"/>
  <c r="AU56"/>
  <c r="AP56"/>
  <c r="AT56"/>
  <c r="AO56"/>
  <c r="AS56"/>
  <c r="AW56"/>
  <c r="AN88"/>
  <c r="AR88"/>
  <c r="AV88"/>
  <c r="AQ88"/>
  <c r="AU88"/>
  <c r="AP88"/>
  <c r="AT88"/>
  <c r="AO88"/>
  <c r="AS88"/>
  <c r="AW88"/>
  <c r="AN120"/>
  <c r="AR120"/>
  <c r="AV120"/>
  <c r="AQ120"/>
  <c r="AU120"/>
  <c r="AP120"/>
  <c r="AT120"/>
  <c r="AO120"/>
  <c r="AS120"/>
  <c r="AW120"/>
  <c r="AP152"/>
  <c r="AT152"/>
  <c r="AO152"/>
  <c r="AS152"/>
  <c r="AW152"/>
  <c r="AN152"/>
  <c r="AR152"/>
  <c r="AV152"/>
  <c r="AQ152"/>
  <c r="AU152"/>
  <c r="AQ184"/>
  <c r="AU184"/>
  <c r="AP184"/>
  <c r="AT184"/>
  <c r="AO184"/>
  <c r="AS184"/>
  <c r="AW184"/>
  <c r="AN184"/>
  <c r="AR184"/>
  <c r="AV184"/>
  <c r="AO216"/>
  <c r="AS216"/>
  <c r="AW216"/>
  <c r="AN216"/>
  <c r="AR216"/>
  <c r="AV216"/>
  <c r="AQ216"/>
  <c r="AU216"/>
  <c r="AP216"/>
  <c r="AT216"/>
  <c r="AE247"/>
  <c r="AI247"/>
  <c r="AD247"/>
  <c r="AH247"/>
  <c r="AL247"/>
  <c r="AF247"/>
  <c r="AJ247"/>
  <c r="AK247"/>
  <c r="AG247"/>
  <c r="AC247"/>
  <c r="AE279"/>
  <c r="AI279"/>
  <c r="AD279"/>
  <c r="AH279"/>
  <c r="AL279"/>
  <c r="AF279"/>
  <c r="AJ279"/>
  <c r="AK279"/>
  <c r="AG279"/>
  <c r="AC279"/>
  <c r="AE311"/>
  <c r="AI311"/>
  <c r="AD311"/>
  <c r="AH311"/>
  <c r="AL311"/>
  <c r="AF311"/>
  <c r="AJ311"/>
  <c r="AK311"/>
  <c r="AG311"/>
  <c r="AC311"/>
  <c r="AE343"/>
  <c r="AI343"/>
  <c r="AD343"/>
  <c r="AH343"/>
  <c r="AL343"/>
  <c r="AF343"/>
  <c r="AJ343"/>
  <c r="AK343"/>
  <c r="AG343"/>
  <c r="AC343"/>
  <c r="AE375"/>
  <c r="AI375"/>
  <c r="AD375"/>
  <c r="AH375"/>
  <c r="AL375"/>
  <c r="AF375"/>
  <c r="AJ375"/>
  <c r="AG375"/>
  <c r="AC375"/>
  <c r="AK375"/>
  <c r="AE407"/>
  <c r="AI407"/>
  <c r="AD407"/>
  <c r="AH407"/>
  <c r="AL407"/>
  <c r="AF407"/>
  <c r="AJ407"/>
  <c r="AG407"/>
  <c r="AC407"/>
  <c r="AK407"/>
  <c r="C552"/>
  <c r="C554" s="1"/>
  <c r="C566"/>
  <c r="C568" s="1"/>
  <c r="C562"/>
  <c r="C569"/>
  <c r="C571" s="1"/>
  <c r="C556"/>
  <c r="L199"/>
  <c r="K199"/>
  <c r="O199"/>
  <c r="N199"/>
  <c r="M199"/>
  <c r="L191"/>
  <c r="K191"/>
  <c r="O191"/>
  <c r="N191"/>
  <c r="M191"/>
  <c r="N183"/>
  <c r="M183"/>
  <c r="L183"/>
  <c r="K183"/>
  <c r="O183"/>
  <c r="N175"/>
  <c r="M175"/>
  <c r="L175"/>
  <c r="K175"/>
  <c r="O175"/>
  <c r="N167"/>
  <c r="M167"/>
  <c r="L167"/>
  <c r="K167"/>
  <c r="O167"/>
  <c r="M159"/>
  <c r="L159"/>
  <c r="K159"/>
  <c r="O159"/>
  <c r="N159"/>
  <c r="M151"/>
  <c r="L151"/>
  <c r="K151"/>
  <c r="O151"/>
  <c r="N151"/>
  <c r="M143"/>
  <c r="L143"/>
  <c r="K143"/>
  <c r="O143"/>
  <c r="N143"/>
  <c r="M135"/>
  <c r="L135"/>
  <c r="K135"/>
  <c r="O135"/>
  <c r="N135"/>
  <c r="K119"/>
  <c r="O119"/>
  <c r="N119"/>
  <c r="M119"/>
  <c r="L119"/>
  <c r="K111"/>
  <c r="O111"/>
  <c r="N111"/>
  <c r="M111"/>
  <c r="L111"/>
  <c r="K103"/>
  <c r="O103"/>
  <c r="N103"/>
  <c r="M103"/>
  <c r="L103"/>
  <c r="K95"/>
  <c r="O95"/>
  <c r="N95"/>
  <c r="M95"/>
  <c r="L95"/>
  <c r="K87"/>
  <c r="O87"/>
  <c r="N87"/>
  <c r="M87"/>
  <c r="L87"/>
  <c r="K79"/>
  <c r="O79"/>
  <c r="N79"/>
  <c r="M79"/>
  <c r="L79"/>
  <c r="K71"/>
  <c r="O71"/>
  <c r="N71"/>
  <c r="M71"/>
  <c r="L71"/>
  <c r="K63"/>
  <c r="O63"/>
  <c r="N63"/>
  <c r="M63"/>
  <c r="L63"/>
  <c r="K55"/>
  <c r="O55"/>
  <c r="N55"/>
  <c r="M55"/>
  <c r="L55"/>
  <c r="K47"/>
  <c r="O47"/>
  <c r="N47"/>
  <c r="M47"/>
  <c r="L47"/>
  <c r="K39"/>
  <c r="O39"/>
  <c r="N39"/>
  <c r="M39"/>
  <c r="L39"/>
  <c r="N31"/>
  <c r="M31"/>
  <c r="L31"/>
  <c r="K31"/>
  <c r="O31"/>
  <c r="L23"/>
  <c r="K23"/>
  <c r="O23"/>
  <c r="N23"/>
  <c r="M23"/>
  <c r="L15"/>
  <c r="K15"/>
  <c r="O15"/>
  <c r="N15"/>
  <c r="M15"/>
  <c r="L7"/>
  <c r="K7"/>
  <c r="O7"/>
  <c r="N7"/>
  <c r="M7"/>
  <c r="M252"/>
  <c r="L252"/>
  <c r="N252"/>
  <c r="O252"/>
  <c r="K252"/>
  <c r="M260"/>
  <c r="L260"/>
  <c r="N260"/>
  <c r="K260"/>
  <c r="O260"/>
  <c r="M268"/>
  <c r="L268"/>
  <c r="N268"/>
  <c r="O268"/>
  <c r="K268"/>
  <c r="M276"/>
  <c r="L276"/>
  <c r="N276"/>
  <c r="K276"/>
  <c r="O276"/>
  <c r="M284"/>
  <c r="L284"/>
  <c r="N284"/>
  <c r="O284"/>
  <c r="K284"/>
  <c r="M292"/>
  <c r="L292"/>
  <c r="N292"/>
  <c r="K292"/>
  <c r="O292"/>
  <c r="M300"/>
  <c r="L300"/>
  <c r="N300"/>
  <c r="O300"/>
  <c r="K300"/>
  <c r="M308"/>
  <c r="L308"/>
  <c r="N308"/>
  <c r="K308"/>
  <c r="O308"/>
  <c r="M316"/>
  <c r="L316"/>
  <c r="N316"/>
  <c r="O316"/>
  <c r="K316"/>
  <c r="M324"/>
  <c r="L324"/>
  <c r="N324"/>
  <c r="K324"/>
  <c r="O324"/>
  <c r="M332"/>
  <c r="L332"/>
  <c r="N332"/>
  <c r="O332"/>
  <c r="K332"/>
  <c r="M340"/>
  <c r="L340"/>
  <c r="N340"/>
  <c r="K340"/>
  <c r="O340"/>
  <c r="M348"/>
  <c r="L348"/>
  <c r="N348"/>
  <c r="O348"/>
  <c r="K348"/>
  <c r="M356"/>
  <c r="N356"/>
  <c r="K356"/>
  <c r="L356"/>
  <c r="O356"/>
  <c r="M364"/>
  <c r="L364"/>
  <c r="N364"/>
  <c r="O364"/>
  <c r="K364"/>
  <c r="M372"/>
  <c r="L372"/>
  <c r="N372"/>
  <c r="O372"/>
  <c r="K372"/>
  <c r="M380"/>
  <c r="L380"/>
  <c r="N380"/>
  <c r="O380"/>
  <c r="K380"/>
  <c r="M388"/>
  <c r="L388"/>
  <c r="N388"/>
  <c r="O388"/>
  <c r="K388"/>
  <c r="M396"/>
  <c r="L396"/>
  <c r="N396"/>
  <c r="O396"/>
  <c r="K396"/>
  <c r="M404"/>
  <c r="L404"/>
  <c r="N404"/>
  <c r="O404"/>
  <c r="K404"/>
  <c r="M412"/>
  <c r="L412"/>
  <c r="N412"/>
  <c r="O412"/>
  <c r="K412"/>
  <c r="M420"/>
  <c r="L420"/>
  <c r="N420"/>
  <c r="O420"/>
  <c r="K420"/>
  <c r="M428"/>
  <c r="L428"/>
  <c r="N428"/>
  <c r="O428"/>
  <c r="K428"/>
  <c r="M436"/>
  <c r="L436"/>
  <c r="N436"/>
  <c r="O436"/>
  <c r="K436"/>
  <c r="M444"/>
  <c r="L444"/>
  <c r="N444"/>
  <c r="O444"/>
  <c r="K444"/>
  <c r="N452"/>
  <c r="M452"/>
  <c r="L452"/>
  <c r="K452"/>
  <c r="O452"/>
  <c r="N460"/>
  <c r="M460"/>
  <c r="L460"/>
  <c r="K460"/>
  <c r="O460"/>
  <c r="N468"/>
  <c r="M468"/>
  <c r="L468"/>
  <c r="K468"/>
  <c r="O468"/>
  <c r="N476"/>
  <c r="M476"/>
  <c r="L476"/>
  <c r="K476"/>
  <c r="O476"/>
  <c r="N484"/>
  <c r="M484"/>
  <c r="L484"/>
  <c r="K484"/>
  <c r="O484"/>
  <c r="N492"/>
  <c r="M492"/>
  <c r="L492"/>
  <c r="K492"/>
  <c r="O492"/>
  <c r="N500"/>
  <c r="M500"/>
  <c r="L500"/>
  <c r="K500"/>
  <c r="O500"/>
  <c r="N508"/>
  <c r="M508"/>
  <c r="L508"/>
  <c r="K508"/>
  <c r="O508"/>
  <c r="N516"/>
  <c r="M516"/>
  <c r="L516"/>
  <c r="K516"/>
  <c r="O516"/>
  <c r="N524"/>
  <c r="M524"/>
  <c r="L524"/>
  <c r="K524"/>
  <c r="O524"/>
  <c r="N532"/>
  <c r="M532"/>
  <c r="L532"/>
  <c r="K532"/>
  <c r="O532"/>
  <c r="T269"/>
  <c r="X269"/>
  <c r="S269"/>
  <c r="W269"/>
  <c r="AA269"/>
  <c r="U269"/>
  <c r="Y269"/>
  <c r="R269"/>
  <c r="V269"/>
  <c r="Z269"/>
  <c r="T301"/>
  <c r="X301"/>
  <c r="S301"/>
  <c r="W301"/>
  <c r="AA301"/>
  <c r="U301"/>
  <c r="Y301"/>
  <c r="R301"/>
  <c r="V301"/>
  <c r="Z301"/>
  <c r="T333"/>
  <c r="X333"/>
  <c r="S333"/>
  <c r="W333"/>
  <c r="AA333"/>
  <c r="U333"/>
  <c r="Y333"/>
  <c r="R333"/>
  <c r="V333"/>
  <c r="Z333"/>
  <c r="T365"/>
  <c r="X365"/>
  <c r="S365"/>
  <c r="W365"/>
  <c r="AA365"/>
  <c r="U365"/>
  <c r="Y365"/>
  <c r="Z365"/>
  <c r="V365"/>
  <c r="R365"/>
  <c r="T397"/>
  <c r="X397"/>
  <c r="S397"/>
  <c r="W397"/>
  <c r="AA397"/>
  <c r="U397"/>
  <c r="Y397"/>
  <c r="Z397"/>
  <c r="V397"/>
  <c r="R397"/>
  <c r="T429"/>
  <c r="X429"/>
  <c r="S429"/>
  <c r="W429"/>
  <c r="AA429"/>
  <c r="U429"/>
  <c r="Y429"/>
  <c r="Z429"/>
  <c r="V429"/>
  <c r="R429"/>
  <c r="U461"/>
  <c r="Y461"/>
  <c r="T461"/>
  <c r="X461"/>
  <c r="S461"/>
  <c r="W461"/>
  <c r="AA461"/>
  <c r="R461"/>
  <c r="V461"/>
  <c r="Z461"/>
  <c r="U493"/>
  <c r="Y493"/>
  <c r="T493"/>
  <c r="X493"/>
  <c r="S493"/>
  <c r="W493"/>
  <c r="AA493"/>
  <c r="R493"/>
  <c r="V493"/>
  <c r="Z493"/>
  <c r="U525"/>
  <c r="Y525"/>
  <c r="T525"/>
  <c r="X525"/>
  <c r="S525"/>
  <c r="W525"/>
  <c r="AA525"/>
  <c r="R525"/>
  <c r="V525"/>
  <c r="Z525"/>
  <c r="U22"/>
  <c r="Y22"/>
  <c r="T22"/>
  <c r="X22"/>
  <c r="S22"/>
  <c r="W22"/>
  <c r="AA22"/>
  <c r="R22"/>
  <c r="V22"/>
  <c r="Z22"/>
  <c r="T54"/>
  <c r="X54"/>
  <c r="S54"/>
  <c r="W54"/>
  <c r="AA54"/>
  <c r="R54"/>
  <c r="V54"/>
  <c r="Z54"/>
  <c r="U54"/>
  <c r="Y54"/>
  <c r="T86"/>
  <c r="X86"/>
  <c r="S86"/>
  <c r="W86"/>
  <c r="AA86"/>
  <c r="R86"/>
  <c r="V86"/>
  <c r="Z86"/>
  <c r="U86"/>
  <c r="Y86"/>
  <c r="T118"/>
  <c r="X118"/>
  <c r="S118"/>
  <c r="W118"/>
  <c r="AA118"/>
  <c r="R118"/>
  <c r="V118"/>
  <c r="Z118"/>
  <c r="U118"/>
  <c r="Y118"/>
  <c r="R158"/>
  <c r="V158"/>
  <c r="Z158"/>
  <c r="U158"/>
  <c r="Y158"/>
  <c r="T158"/>
  <c r="X158"/>
  <c r="S158"/>
  <c r="W158"/>
  <c r="AA158"/>
  <c r="U190"/>
  <c r="Y190"/>
  <c r="T190"/>
  <c r="X190"/>
  <c r="S190"/>
  <c r="W190"/>
  <c r="AA190"/>
  <c r="R190"/>
  <c r="V190"/>
  <c r="Z190"/>
  <c r="U222"/>
  <c r="Y222"/>
  <c r="T222"/>
  <c r="X222"/>
  <c r="S222"/>
  <c r="W222"/>
  <c r="AA222"/>
  <c r="R222"/>
  <c r="V222"/>
  <c r="Z222"/>
  <c r="AP257"/>
  <c r="AT257"/>
  <c r="AO257"/>
  <c r="AS257"/>
  <c r="AW257"/>
  <c r="AQ257"/>
  <c r="AU257"/>
  <c r="AN257"/>
  <c r="AR257"/>
  <c r="AV257"/>
  <c r="AP289"/>
  <c r="AT289"/>
  <c r="AO289"/>
  <c r="AS289"/>
  <c r="AW289"/>
  <c r="AQ289"/>
  <c r="AU289"/>
  <c r="AN289"/>
  <c r="AR289"/>
  <c r="AV289"/>
  <c r="AP321"/>
  <c r="AT321"/>
  <c r="AO321"/>
  <c r="AS321"/>
  <c r="AW321"/>
  <c r="AQ321"/>
  <c r="AU321"/>
  <c r="AN321"/>
  <c r="AR321"/>
  <c r="AV321"/>
  <c r="AP353"/>
  <c r="AT353"/>
  <c r="AQ353"/>
  <c r="AU353"/>
  <c r="AN353"/>
  <c r="AV353"/>
  <c r="AS353"/>
  <c r="AO353"/>
  <c r="AW353"/>
  <c r="AR353"/>
  <c r="AP385"/>
  <c r="AT385"/>
  <c r="AO385"/>
  <c r="AS385"/>
  <c r="AW385"/>
  <c r="AQ385"/>
  <c r="AU385"/>
  <c r="AV385"/>
  <c r="AR385"/>
  <c r="AN385"/>
  <c r="AP417"/>
  <c r="AT417"/>
  <c r="AO417"/>
  <c r="AS417"/>
  <c r="AW417"/>
  <c r="AQ417"/>
  <c r="AU417"/>
  <c r="AV417"/>
  <c r="AR417"/>
  <c r="AN417"/>
  <c r="AQ449"/>
  <c r="AU449"/>
  <c r="AP449"/>
  <c r="AT449"/>
  <c r="AO449"/>
  <c r="AS449"/>
  <c r="AW449"/>
  <c r="AN449"/>
  <c r="AR449"/>
  <c r="AV449"/>
  <c r="AQ481"/>
  <c r="AU481"/>
  <c r="AP481"/>
  <c r="AT481"/>
  <c r="AO481"/>
  <c r="AS481"/>
  <c r="AW481"/>
  <c r="AN481"/>
  <c r="AR481"/>
  <c r="AV481"/>
  <c r="AQ513"/>
  <c r="AU513"/>
  <c r="AP513"/>
  <c r="AT513"/>
  <c r="AO513"/>
  <c r="AS513"/>
  <c r="AW513"/>
  <c r="AN513"/>
  <c r="AR513"/>
  <c r="AV513"/>
  <c r="AQ10"/>
  <c r="AU10"/>
  <c r="AP10"/>
  <c r="AT10"/>
  <c r="AO10"/>
  <c r="AS10"/>
  <c r="AW10"/>
  <c r="AN10"/>
  <c r="AR10"/>
  <c r="AV10"/>
  <c r="AP42"/>
  <c r="AT42"/>
  <c r="AO42"/>
  <c r="AS42"/>
  <c r="AW42"/>
  <c r="AN42"/>
  <c r="AR42"/>
  <c r="AV42"/>
  <c r="AQ42"/>
  <c r="AU42"/>
  <c r="AP74"/>
  <c r="AT74"/>
  <c r="AO74"/>
  <c r="AS74"/>
  <c r="AW74"/>
  <c r="AN74"/>
  <c r="AR74"/>
  <c r="AV74"/>
  <c r="AQ74"/>
  <c r="AU74"/>
  <c r="AP106"/>
  <c r="AT106"/>
  <c r="AO106"/>
  <c r="AS106"/>
  <c r="AW106"/>
  <c r="AN106"/>
  <c r="AR106"/>
  <c r="AV106"/>
  <c r="AQ106"/>
  <c r="AU106"/>
  <c r="AN138"/>
  <c r="AR138"/>
  <c r="AV138"/>
  <c r="AQ138"/>
  <c r="AU138"/>
  <c r="AP138"/>
  <c r="AT138"/>
  <c r="AO138"/>
  <c r="AS138"/>
  <c r="AW138"/>
  <c r="AO170"/>
  <c r="AS170"/>
  <c r="AW170"/>
  <c r="AN170"/>
  <c r="AR170"/>
  <c r="AV170"/>
  <c r="AQ170"/>
  <c r="AU170"/>
  <c r="AP170"/>
  <c r="AT170"/>
  <c r="AQ202"/>
  <c r="AU202"/>
  <c r="AP202"/>
  <c r="AT202"/>
  <c r="AO202"/>
  <c r="AS202"/>
  <c r="AW202"/>
  <c r="AN202"/>
  <c r="AR202"/>
  <c r="AV202"/>
  <c r="AQ234"/>
  <c r="AU234"/>
  <c r="AO234"/>
  <c r="AS234"/>
  <c r="AW234"/>
  <c r="AN234"/>
  <c r="AR234"/>
  <c r="AV234"/>
  <c r="AT234"/>
  <c r="AP234"/>
  <c r="AC273"/>
  <c r="AG273"/>
  <c r="AK273"/>
  <c r="AF273"/>
  <c r="AJ273"/>
  <c r="AD273"/>
  <c r="AH273"/>
  <c r="AL273"/>
  <c r="AI273"/>
  <c r="AE273"/>
  <c r="AC305"/>
  <c r="AG305"/>
  <c r="AK305"/>
  <c r="AF305"/>
  <c r="AJ305"/>
  <c r="AD305"/>
  <c r="AH305"/>
  <c r="AL305"/>
  <c r="AI305"/>
  <c r="AE305"/>
  <c r="AC337"/>
  <c r="AG337"/>
  <c r="AK337"/>
  <c r="AF337"/>
  <c r="AJ337"/>
  <c r="AD337"/>
  <c r="AH337"/>
  <c r="AL337"/>
  <c r="AI337"/>
  <c r="AE337"/>
  <c r="F562"/>
  <c r="AC369"/>
  <c r="AG369"/>
  <c r="AK369"/>
  <c r="AF369"/>
  <c r="AJ369"/>
  <c r="AD369"/>
  <c r="AH369"/>
  <c r="AL369"/>
  <c r="AI369"/>
  <c r="AE369"/>
  <c r="AC401"/>
  <c r="AG401"/>
  <c r="AK401"/>
  <c r="AF401"/>
  <c r="AJ401"/>
  <c r="AD401"/>
  <c r="AH401"/>
  <c r="AL401"/>
  <c r="AI401"/>
  <c r="AE401"/>
  <c r="AC433"/>
  <c r="AG433"/>
  <c r="AK433"/>
  <c r="AF433"/>
  <c r="AJ433"/>
  <c r="AD433"/>
  <c r="AH433"/>
  <c r="AL433"/>
  <c r="AI433"/>
  <c r="AE433"/>
  <c r="AD465"/>
  <c r="AH465"/>
  <c r="AL465"/>
  <c r="AC465"/>
  <c r="AG465"/>
  <c r="AK465"/>
  <c r="AF465"/>
  <c r="AJ465"/>
  <c r="AE465"/>
  <c r="AI465"/>
  <c r="AD497"/>
  <c r="AH497"/>
  <c r="AL497"/>
  <c r="AC497"/>
  <c r="AG497"/>
  <c r="AK497"/>
  <c r="AF497"/>
  <c r="AJ497"/>
  <c r="AE497"/>
  <c r="AI497"/>
  <c r="AD529"/>
  <c r="AH529"/>
  <c r="AL529"/>
  <c r="AC529"/>
  <c r="AG529"/>
  <c r="AK529"/>
  <c r="AF529"/>
  <c r="AJ529"/>
  <c r="AE529"/>
  <c r="AI529"/>
  <c r="AF26"/>
  <c r="AJ26"/>
  <c r="AE26"/>
  <c r="AI26"/>
  <c r="AD26"/>
  <c r="AH26"/>
  <c r="AL26"/>
  <c r="AC26"/>
  <c r="AG26"/>
  <c r="AK26"/>
  <c r="AC58"/>
  <c r="AG58"/>
  <c r="AK58"/>
  <c r="AF58"/>
  <c r="AJ58"/>
  <c r="AE58"/>
  <c r="AI58"/>
  <c r="AD58"/>
  <c r="AH58"/>
  <c r="AL58"/>
  <c r="AC90"/>
  <c r="AG90"/>
  <c r="AK90"/>
  <c r="AF90"/>
  <c r="AJ90"/>
  <c r="AE90"/>
  <c r="AI90"/>
  <c r="AD90"/>
  <c r="AH90"/>
  <c r="AL90"/>
  <c r="AC122"/>
  <c r="AG122"/>
  <c r="AK122"/>
  <c r="AF122"/>
  <c r="AJ122"/>
  <c r="AE122"/>
  <c r="AI122"/>
  <c r="AD122"/>
  <c r="AH122"/>
  <c r="AL122"/>
  <c r="AE154"/>
  <c r="AI154"/>
  <c r="AD154"/>
  <c r="AH154"/>
  <c r="AL154"/>
  <c r="AC154"/>
  <c r="AG154"/>
  <c r="AK154"/>
  <c r="AF154"/>
  <c r="AJ154"/>
  <c r="AF186"/>
  <c r="AJ186"/>
  <c r="AE186"/>
  <c r="AI186"/>
  <c r="AD186"/>
  <c r="AH186"/>
  <c r="AL186"/>
  <c r="AC186"/>
  <c r="AG186"/>
  <c r="AK186"/>
  <c r="AD218"/>
  <c r="AH218"/>
  <c r="AL218"/>
  <c r="AC218"/>
  <c r="AG218"/>
  <c r="AK218"/>
  <c r="AF218"/>
  <c r="AJ218"/>
  <c r="AE218"/>
  <c r="AI218"/>
  <c r="U250"/>
  <c r="Y250"/>
  <c r="T250"/>
  <c r="X250"/>
  <c r="R250"/>
  <c r="V250"/>
  <c r="Z250"/>
  <c r="AA250"/>
  <c r="W250"/>
  <c r="S250"/>
  <c r="U282"/>
  <c r="Y282"/>
  <c r="T282"/>
  <c r="X282"/>
  <c r="R282"/>
  <c r="V282"/>
  <c r="Z282"/>
  <c r="AA282"/>
  <c r="W282"/>
  <c r="S282"/>
  <c r="U314"/>
  <c r="Y314"/>
  <c r="T314"/>
  <c r="X314"/>
  <c r="R314"/>
  <c r="V314"/>
  <c r="Z314"/>
  <c r="AA314"/>
  <c r="W314"/>
  <c r="S314"/>
  <c r="U346"/>
  <c r="Y346"/>
  <c r="T346"/>
  <c r="X346"/>
  <c r="R346"/>
  <c r="V346"/>
  <c r="Z346"/>
  <c r="AA346"/>
  <c r="W346"/>
  <c r="S346"/>
  <c r="U378"/>
  <c r="Y378"/>
  <c r="T378"/>
  <c r="X378"/>
  <c r="R378"/>
  <c r="V378"/>
  <c r="Z378"/>
  <c r="W378"/>
  <c r="S378"/>
  <c r="AA378"/>
  <c r="U410"/>
  <c r="Y410"/>
  <c r="T410"/>
  <c r="X410"/>
  <c r="R410"/>
  <c r="V410"/>
  <c r="Z410"/>
  <c r="W410"/>
  <c r="S410"/>
  <c r="AA410"/>
  <c r="U442"/>
  <c r="Y442"/>
  <c r="T442"/>
  <c r="X442"/>
  <c r="R442"/>
  <c r="V442"/>
  <c r="Z442"/>
  <c r="W442"/>
  <c r="S442"/>
  <c r="AA442"/>
  <c r="R474"/>
  <c r="V474"/>
  <c r="Z474"/>
  <c r="U474"/>
  <c r="Y474"/>
  <c r="T474"/>
  <c r="X474"/>
  <c r="S474"/>
  <c r="W474"/>
  <c r="AA474"/>
  <c r="R506"/>
  <c r="V506"/>
  <c r="Z506"/>
  <c r="U506"/>
  <c r="Y506"/>
  <c r="T506"/>
  <c r="X506"/>
  <c r="S506"/>
  <c r="W506"/>
  <c r="AA506"/>
  <c r="R538"/>
  <c r="V538"/>
  <c r="Z538"/>
  <c r="U538"/>
  <c r="Y538"/>
  <c r="S538"/>
  <c r="W538"/>
  <c r="AA538"/>
  <c r="X538"/>
  <c r="T538"/>
  <c r="U35"/>
  <c r="Y35"/>
  <c r="T35"/>
  <c r="X35"/>
  <c r="S35"/>
  <c r="W35"/>
  <c r="AA35"/>
  <c r="R35"/>
  <c r="V35"/>
  <c r="Z35"/>
  <c r="U67"/>
  <c r="Y67"/>
  <c r="T67"/>
  <c r="X67"/>
  <c r="S67"/>
  <c r="W67"/>
  <c r="AA67"/>
  <c r="R67"/>
  <c r="V67"/>
  <c r="Z67"/>
  <c r="U99"/>
  <c r="Y99"/>
  <c r="T99"/>
  <c r="X99"/>
  <c r="S99"/>
  <c r="W99"/>
  <c r="AA99"/>
  <c r="R99"/>
  <c r="V99"/>
  <c r="Z99"/>
  <c r="S131"/>
  <c r="W131"/>
  <c r="AA131"/>
  <c r="R131"/>
  <c r="V131"/>
  <c r="Z131"/>
  <c r="U131"/>
  <c r="Y131"/>
  <c r="T131"/>
  <c r="X131"/>
  <c r="S163"/>
  <c r="W163"/>
  <c r="AA163"/>
  <c r="R163"/>
  <c r="V163"/>
  <c r="Z163"/>
  <c r="U163"/>
  <c r="Y163"/>
  <c r="T163"/>
  <c r="X163"/>
  <c r="R195"/>
  <c r="V195"/>
  <c r="Z195"/>
  <c r="U195"/>
  <c r="Y195"/>
  <c r="T195"/>
  <c r="X195"/>
  <c r="S195"/>
  <c r="W195"/>
  <c r="AA195"/>
  <c r="R227"/>
  <c r="V227"/>
  <c r="Z227"/>
  <c r="U227"/>
  <c r="Y227"/>
  <c r="T227"/>
  <c r="X227"/>
  <c r="S227"/>
  <c r="W227"/>
  <c r="AA227"/>
  <c r="AQ270"/>
  <c r="AU270"/>
  <c r="AP270"/>
  <c r="AT270"/>
  <c r="AN270"/>
  <c r="AR270"/>
  <c r="AV270"/>
  <c r="AW270"/>
  <c r="AS270"/>
  <c r="AO270"/>
  <c r="AQ302"/>
  <c r="AU302"/>
  <c r="AP302"/>
  <c r="AT302"/>
  <c r="AN302"/>
  <c r="AR302"/>
  <c r="AV302"/>
  <c r="AW302"/>
  <c r="AS302"/>
  <c r="AO302"/>
  <c r="AQ334"/>
  <c r="AU334"/>
  <c r="AP334"/>
  <c r="AT334"/>
  <c r="AN334"/>
  <c r="AR334"/>
  <c r="AV334"/>
  <c r="AW334"/>
  <c r="AS334"/>
  <c r="AO334"/>
  <c r="AQ366"/>
  <c r="AU366"/>
  <c r="AP366"/>
  <c r="AT366"/>
  <c r="AN366"/>
  <c r="AR366"/>
  <c r="AV366"/>
  <c r="AS366"/>
  <c r="AO366"/>
  <c r="AW366"/>
  <c r="AQ398"/>
  <c r="AU398"/>
  <c r="AP398"/>
  <c r="AT398"/>
  <c r="AN398"/>
  <c r="AR398"/>
  <c r="AV398"/>
  <c r="AS398"/>
  <c r="AO398"/>
  <c r="AW398"/>
  <c r="AQ430"/>
  <c r="AU430"/>
  <c r="AP430"/>
  <c r="AT430"/>
  <c r="AN430"/>
  <c r="AR430"/>
  <c r="AV430"/>
  <c r="AS430"/>
  <c r="AO430"/>
  <c r="AW430"/>
  <c r="AN462"/>
  <c r="AR462"/>
  <c r="AV462"/>
  <c r="AQ462"/>
  <c r="AU462"/>
  <c r="AP462"/>
  <c r="AT462"/>
  <c r="AO462"/>
  <c r="AS462"/>
  <c r="AW462"/>
  <c r="AN494"/>
  <c r="AR494"/>
  <c r="AV494"/>
  <c r="AQ494"/>
  <c r="AU494"/>
  <c r="AP494"/>
  <c r="AT494"/>
  <c r="AO494"/>
  <c r="AS494"/>
  <c r="AW494"/>
  <c r="AN526"/>
  <c r="AR526"/>
  <c r="AV526"/>
  <c r="AQ526"/>
  <c r="AU526"/>
  <c r="AP526"/>
  <c r="AT526"/>
  <c r="AO526"/>
  <c r="AS526"/>
  <c r="AW526"/>
  <c r="AN23"/>
  <c r="AR23"/>
  <c r="AV23"/>
  <c r="AQ23"/>
  <c r="AU23"/>
  <c r="AP23"/>
  <c r="AT23"/>
  <c r="AO23"/>
  <c r="AS23"/>
  <c r="AW23"/>
  <c r="AQ55"/>
  <c r="AU55"/>
  <c r="AP55"/>
  <c r="AT55"/>
  <c r="AO55"/>
  <c r="AS55"/>
  <c r="AW55"/>
  <c r="AN55"/>
  <c r="AR55"/>
  <c r="AV55"/>
  <c r="AQ87"/>
  <c r="AU87"/>
  <c r="AP87"/>
  <c r="AT87"/>
  <c r="AO87"/>
  <c r="AS87"/>
  <c r="AW87"/>
  <c r="AN87"/>
  <c r="AR87"/>
  <c r="AV87"/>
  <c r="AQ119"/>
  <c r="AU119"/>
  <c r="AP119"/>
  <c r="AT119"/>
  <c r="AO119"/>
  <c r="AS119"/>
  <c r="AW119"/>
  <c r="AN119"/>
  <c r="AR119"/>
  <c r="AV119"/>
  <c r="AO159"/>
  <c r="AS159"/>
  <c r="AW159"/>
  <c r="AN159"/>
  <c r="AR159"/>
  <c r="AV159"/>
  <c r="AQ159"/>
  <c r="AU159"/>
  <c r="AP159"/>
  <c r="AT159"/>
  <c r="AN191"/>
  <c r="AR191"/>
  <c r="AV191"/>
  <c r="AQ191"/>
  <c r="AU191"/>
  <c r="AP191"/>
  <c r="AT191"/>
  <c r="AO191"/>
  <c r="AS191"/>
  <c r="AW191"/>
  <c r="AN223"/>
  <c r="AR223"/>
  <c r="AV223"/>
  <c r="AQ223"/>
  <c r="AU223"/>
  <c r="AP223"/>
  <c r="AT223"/>
  <c r="AO223"/>
  <c r="AS223"/>
  <c r="AW223"/>
  <c r="AD262"/>
  <c r="AH262"/>
  <c r="AL262"/>
  <c r="AC262"/>
  <c r="AG262"/>
  <c r="AK262"/>
  <c r="AE262"/>
  <c r="AI262"/>
  <c r="AJ262"/>
  <c r="AF262"/>
  <c r="AD294"/>
  <c r="AH294"/>
  <c r="AL294"/>
  <c r="AC294"/>
  <c r="AG294"/>
  <c r="AK294"/>
  <c r="AE294"/>
  <c r="AI294"/>
  <c r="AJ294"/>
  <c r="AF294"/>
  <c r="AD326"/>
  <c r="AH326"/>
  <c r="AL326"/>
  <c r="AC326"/>
  <c r="AG326"/>
  <c r="AK326"/>
  <c r="AE326"/>
  <c r="AI326"/>
  <c r="AJ326"/>
  <c r="AF326"/>
  <c r="AD358"/>
  <c r="AH358"/>
  <c r="AL358"/>
  <c r="AE358"/>
  <c r="AI358"/>
  <c r="AF358"/>
  <c r="AC358"/>
  <c r="AK358"/>
  <c r="AG358"/>
  <c r="AJ358"/>
  <c r="AD390"/>
  <c r="AH390"/>
  <c r="AL390"/>
  <c r="AC390"/>
  <c r="AG390"/>
  <c r="AK390"/>
  <c r="AE390"/>
  <c r="AI390"/>
  <c r="AJ390"/>
  <c r="AF390"/>
  <c r="AD422"/>
  <c r="AH422"/>
  <c r="AL422"/>
  <c r="AC422"/>
  <c r="AG422"/>
  <c r="AK422"/>
  <c r="AE422"/>
  <c r="AI422"/>
  <c r="AJ422"/>
  <c r="AF422"/>
  <c r="AE454"/>
  <c r="AI454"/>
  <c r="AD454"/>
  <c r="AH454"/>
  <c r="AL454"/>
  <c r="AC454"/>
  <c r="AG454"/>
  <c r="AK454"/>
  <c r="AF454"/>
  <c r="AJ454"/>
  <c r="AE486"/>
  <c r="AI486"/>
  <c r="AD486"/>
  <c r="AH486"/>
  <c r="AL486"/>
  <c r="AC486"/>
  <c r="AG486"/>
  <c r="AK486"/>
  <c r="AF486"/>
  <c r="AJ486"/>
  <c r="AE518"/>
  <c r="AI518"/>
  <c r="AD518"/>
  <c r="AH518"/>
  <c r="AL518"/>
  <c r="AC518"/>
  <c r="AG518"/>
  <c r="AK518"/>
  <c r="AF518"/>
  <c r="AJ518"/>
  <c r="AE15"/>
  <c r="AI15"/>
  <c r="AD15"/>
  <c r="AH15"/>
  <c r="AL15"/>
  <c r="AC15"/>
  <c r="AG15"/>
  <c r="AK15"/>
  <c r="AF15"/>
  <c r="AJ15"/>
  <c r="AD47"/>
  <c r="AH47"/>
  <c r="AL47"/>
  <c r="AC47"/>
  <c r="AG47"/>
  <c r="AK47"/>
  <c r="AF47"/>
  <c r="AJ47"/>
  <c r="AE47"/>
  <c r="AI47"/>
  <c r="F567"/>
  <c r="AD79"/>
  <c r="AH79"/>
  <c r="AL79"/>
  <c r="AC79"/>
  <c r="AG79"/>
  <c r="AK79"/>
  <c r="AF79"/>
  <c r="AJ79"/>
  <c r="AE79"/>
  <c r="AI79"/>
  <c r="AD111"/>
  <c r="AH111"/>
  <c r="AL111"/>
  <c r="AC111"/>
  <c r="AG111"/>
  <c r="AK111"/>
  <c r="AF111"/>
  <c r="AJ111"/>
  <c r="AE111"/>
  <c r="AI111"/>
  <c r="AF151"/>
  <c r="AJ151"/>
  <c r="AE151"/>
  <c r="AI151"/>
  <c r="AD151"/>
  <c r="AH151"/>
  <c r="AL151"/>
  <c r="AC151"/>
  <c r="AG151"/>
  <c r="AK151"/>
  <c r="AC183"/>
  <c r="AG183"/>
  <c r="AK183"/>
  <c r="AF183"/>
  <c r="AJ183"/>
  <c r="AE183"/>
  <c r="AI183"/>
  <c r="AD183"/>
  <c r="AH183"/>
  <c r="AL183"/>
  <c r="AE215"/>
  <c r="AI215"/>
  <c r="AD215"/>
  <c r="AH215"/>
  <c r="AL215"/>
  <c r="AC215"/>
  <c r="AG215"/>
  <c r="AK215"/>
  <c r="AF215"/>
  <c r="AJ215"/>
  <c r="R267"/>
  <c r="V267"/>
  <c r="Z267"/>
  <c r="U267"/>
  <c r="Y267"/>
  <c r="S267"/>
  <c r="W267"/>
  <c r="AA267"/>
  <c r="X267"/>
  <c r="T267"/>
  <c r="R299"/>
  <c r="V299"/>
  <c r="Z299"/>
  <c r="U299"/>
  <c r="Y299"/>
  <c r="S299"/>
  <c r="W299"/>
  <c r="AA299"/>
  <c r="X299"/>
  <c r="T299"/>
  <c r="R331"/>
  <c r="V331"/>
  <c r="Z331"/>
  <c r="U331"/>
  <c r="Y331"/>
  <c r="S331"/>
  <c r="W331"/>
  <c r="AA331"/>
  <c r="X331"/>
  <c r="T331"/>
  <c r="R363"/>
  <c r="V363"/>
  <c r="Z363"/>
  <c r="U363"/>
  <c r="Y363"/>
  <c r="S363"/>
  <c r="W363"/>
  <c r="AA363"/>
  <c r="T363"/>
  <c r="X363"/>
  <c r="R395"/>
  <c r="V395"/>
  <c r="Z395"/>
  <c r="U395"/>
  <c r="Y395"/>
  <c r="S395"/>
  <c r="W395"/>
  <c r="AA395"/>
  <c r="T395"/>
  <c r="X395"/>
  <c r="R427"/>
  <c r="V427"/>
  <c r="Z427"/>
  <c r="U427"/>
  <c r="Y427"/>
  <c r="S427"/>
  <c r="W427"/>
  <c r="AA427"/>
  <c r="T427"/>
  <c r="X427"/>
  <c r="S459"/>
  <c r="W459"/>
  <c r="AA459"/>
  <c r="R459"/>
  <c r="V459"/>
  <c r="Z459"/>
  <c r="U459"/>
  <c r="Y459"/>
  <c r="T459"/>
  <c r="X459"/>
  <c r="S491"/>
  <c r="W491"/>
  <c r="AA491"/>
  <c r="R491"/>
  <c r="V491"/>
  <c r="Z491"/>
  <c r="U491"/>
  <c r="Y491"/>
  <c r="T491"/>
  <c r="X491"/>
  <c r="S523"/>
  <c r="W523"/>
  <c r="AA523"/>
  <c r="R523"/>
  <c r="V523"/>
  <c r="Z523"/>
  <c r="U523"/>
  <c r="Y523"/>
  <c r="T523"/>
  <c r="X523"/>
  <c r="S20"/>
  <c r="W20"/>
  <c r="AA20"/>
  <c r="R20"/>
  <c r="V20"/>
  <c r="Z20"/>
  <c r="U20"/>
  <c r="Y20"/>
  <c r="T20"/>
  <c r="X20"/>
  <c r="R52"/>
  <c r="V52"/>
  <c r="Z52"/>
  <c r="U52"/>
  <c r="Y52"/>
  <c r="T52"/>
  <c r="X52"/>
  <c r="S52"/>
  <c r="W52"/>
  <c r="AA52"/>
  <c r="R84"/>
  <c r="V84"/>
  <c r="Z84"/>
  <c r="U84"/>
  <c r="Y84"/>
  <c r="T84"/>
  <c r="X84"/>
  <c r="S84"/>
  <c r="W84"/>
  <c r="AA84"/>
  <c r="R116"/>
  <c r="V116"/>
  <c r="Z116"/>
  <c r="U116"/>
  <c r="Y116"/>
  <c r="T116"/>
  <c r="X116"/>
  <c r="S116"/>
  <c r="W116"/>
  <c r="AA116"/>
  <c r="T148"/>
  <c r="X148"/>
  <c r="S148"/>
  <c r="W148"/>
  <c r="AA148"/>
  <c r="R148"/>
  <c r="V148"/>
  <c r="Z148"/>
  <c r="U148"/>
  <c r="Y148"/>
  <c r="U180"/>
  <c r="Y180"/>
  <c r="T180"/>
  <c r="X180"/>
  <c r="S180"/>
  <c r="W180"/>
  <c r="AA180"/>
  <c r="R180"/>
  <c r="V180"/>
  <c r="Z180"/>
  <c r="S220"/>
  <c r="W220"/>
  <c r="AA220"/>
  <c r="R220"/>
  <c r="V220"/>
  <c r="Z220"/>
  <c r="U220"/>
  <c r="Y220"/>
  <c r="T220"/>
  <c r="X220"/>
  <c r="AN255"/>
  <c r="AR255"/>
  <c r="AV255"/>
  <c r="AQ255"/>
  <c r="AU255"/>
  <c r="AO255"/>
  <c r="AS255"/>
  <c r="AW255"/>
  <c r="AT255"/>
  <c r="AP255"/>
  <c r="AN287"/>
  <c r="AR287"/>
  <c r="AV287"/>
  <c r="AQ287"/>
  <c r="AU287"/>
  <c r="AO287"/>
  <c r="AS287"/>
  <c r="AW287"/>
  <c r="AT287"/>
  <c r="AP287"/>
  <c r="AN319"/>
  <c r="AR319"/>
  <c r="AV319"/>
  <c r="AQ319"/>
  <c r="AU319"/>
  <c r="AO319"/>
  <c r="AS319"/>
  <c r="AW319"/>
  <c r="AT319"/>
  <c r="AP319"/>
  <c r="AN351"/>
  <c r="AR351"/>
  <c r="AV351"/>
  <c r="AO351"/>
  <c r="AS351"/>
  <c r="AW351"/>
  <c r="AT351"/>
  <c r="AQ351"/>
  <c r="AU351"/>
  <c r="AP351"/>
  <c r="AN383"/>
  <c r="AR383"/>
  <c r="AV383"/>
  <c r="AQ383"/>
  <c r="AU383"/>
  <c r="AO383"/>
  <c r="AS383"/>
  <c r="AW383"/>
  <c r="AP383"/>
  <c r="AT383"/>
  <c r="AN415"/>
  <c r="AR415"/>
  <c r="AV415"/>
  <c r="AQ415"/>
  <c r="AU415"/>
  <c r="AO415"/>
  <c r="AS415"/>
  <c r="AW415"/>
  <c r="AP415"/>
  <c r="AT415"/>
  <c r="AN447"/>
  <c r="AR447"/>
  <c r="AV447"/>
  <c r="AO447"/>
  <c r="AS447"/>
  <c r="AW447"/>
  <c r="AQ447"/>
  <c r="AP447"/>
  <c r="AU447"/>
  <c r="AT447"/>
  <c r="AO479"/>
  <c r="AS479"/>
  <c r="AW479"/>
  <c r="AN479"/>
  <c r="AR479"/>
  <c r="AV479"/>
  <c r="AQ479"/>
  <c r="AU479"/>
  <c r="AP479"/>
  <c r="AT479"/>
  <c r="AO511"/>
  <c r="AS511"/>
  <c r="AW511"/>
  <c r="AN511"/>
  <c r="AR511"/>
  <c r="AV511"/>
  <c r="AQ511"/>
  <c r="AU511"/>
  <c r="AP511"/>
  <c r="AT511"/>
  <c r="AO8"/>
  <c r="AS8"/>
  <c r="AW8"/>
  <c r="AN8"/>
  <c r="AR8"/>
  <c r="AV8"/>
  <c r="AQ8"/>
  <c r="AU8"/>
  <c r="AP8"/>
  <c r="AT8"/>
  <c r="AN48"/>
  <c r="AR48"/>
  <c r="AV48"/>
  <c r="AQ48"/>
  <c r="AU48"/>
  <c r="AP48"/>
  <c r="AT48"/>
  <c r="AO48"/>
  <c r="AS48"/>
  <c r="AW48"/>
  <c r="AN80"/>
  <c r="AR80"/>
  <c r="AV80"/>
  <c r="AQ80"/>
  <c r="AU80"/>
  <c r="AP80"/>
  <c r="AT80"/>
  <c r="AO80"/>
  <c r="AS80"/>
  <c r="AW80"/>
  <c r="AN112"/>
  <c r="AR112"/>
  <c r="AV112"/>
  <c r="AQ112"/>
  <c r="AU112"/>
  <c r="AP112"/>
  <c r="AT112"/>
  <c r="AO112"/>
  <c r="AS112"/>
  <c r="AW112"/>
  <c r="AP144"/>
  <c r="AT144"/>
  <c r="AO144"/>
  <c r="AS144"/>
  <c r="AW144"/>
  <c r="AN144"/>
  <c r="AR144"/>
  <c r="AV144"/>
  <c r="AQ144"/>
  <c r="AU144"/>
  <c r="AQ176"/>
  <c r="AU176"/>
  <c r="AP176"/>
  <c r="AT176"/>
  <c r="AO176"/>
  <c r="AS176"/>
  <c r="AW176"/>
  <c r="AN176"/>
  <c r="AR176"/>
  <c r="AV176"/>
  <c r="AO208"/>
  <c r="AS208"/>
  <c r="AW208"/>
  <c r="AN208"/>
  <c r="AR208"/>
  <c r="AV208"/>
  <c r="AQ208"/>
  <c r="AU208"/>
  <c r="AP208"/>
  <c r="AT208"/>
  <c r="AP240"/>
  <c r="AT240"/>
  <c r="AO240"/>
  <c r="AS240"/>
  <c r="AW240"/>
  <c r="AQ240"/>
  <c r="AU240"/>
  <c r="AR240"/>
  <c r="AN240"/>
  <c r="AV240"/>
  <c r="AE271"/>
  <c r="AI271"/>
  <c r="AD271"/>
  <c r="AH271"/>
  <c r="AL271"/>
  <c r="AF271"/>
  <c r="AJ271"/>
  <c r="AC271"/>
  <c r="AG271"/>
  <c r="AK271"/>
  <c r="AE303"/>
  <c r="AI303"/>
  <c r="AD303"/>
  <c r="AH303"/>
  <c r="AL303"/>
  <c r="AF303"/>
  <c r="AJ303"/>
  <c r="AC303"/>
  <c r="AG303"/>
  <c r="AK303"/>
  <c r="AE335"/>
  <c r="AI335"/>
  <c r="AD335"/>
  <c r="AH335"/>
  <c r="AL335"/>
  <c r="AF335"/>
  <c r="AJ335"/>
  <c r="AC335"/>
  <c r="AG335"/>
  <c r="AK335"/>
  <c r="AE367"/>
  <c r="AI367"/>
  <c r="AD367"/>
  <c r="AH367"/>
  <c r="AL367"/>
  <c r="AF367"/>
  <c r="AJ367"/>
  <c r="AK367"/>
  <c r="AG367"/>
  <c r="AC367"/>
  <c r="AE399"/>
  <c r="AI399"/>
  <c r="AD399"/>
  <c r="AH399"/>
  <c r="AL399"/>
  <c r="AF399"/>
  <c r="AJ399"/>
  <c r="AK399"/>
  <c r="AG399"/>
  <c r="AC399"/>
  <c r="AE431"/>
  <c r="AI431"/>
  <c r="AD431"/>
  <c r="AH431"/>
  <c r="AL431"/>
  <c r="AF431"/>
  <c r="AJ431"/>
  <c r="AK431"/>
  <c r="AG431"/>
  <c r="AC431"/>
  <c r="AF463"/>
  <c r="AJ463"/>
  <c r="AE463"/>
  <c r="AI463"/>
  <c r="AD463"/>
  <c r="AH463"/>
  <c r="AL463"/>
  <c r="AC463"/>
  <c r="AG463"/>
  <c r="AK463"/>
  <c r="AF495"/>
  <c r="AJ495"/>
  <c r="AE495"/>
  <c r="AI495"/>
  <c r="AD495"/>
  <c r="AH495"/>
  <c r="AL495"/>
  <c r="AC495"/>
  <c r="AG495"/>
  <c r="AK495"/>
  <c r="AF527"/>
  <c r="AJ527"/>
  <c r="AE527"/>
  <c r="AI527"/>
  <c r="AD527"/>
  <c r="AH527"/>
  <c r="AL527"/>
  <c r="AC527"/>
  <c r="AG527"/>
  <c r="AK527"/>
  <c r="AE32"/>
  <c r="AI32"/>
  <c r="AD32"/>
  <c r="AH32"/>
  <c r="AL32"/>
  <c r="AC32"/>
  <c r="AG32"/>
  <c r="AK32"/>
  <c r="AF32"/>
  <c r="AJ32"/>
  <c r="AE64"/>
  <c r="AI64"/>
  <c r="AD64"/>
  <c r="AH64"/>
  <c r="AL64"/>
  <c r="AC64"/>
  <c r="AG64"/>
  <c r="AK64"/>
  <c r="AF64"/>
  <c r="AJ64"/>
  <c r="AE96"/>
  <c r="AI96"/>
  <c r="AD96"/>
  <c r="AH96"/>
  <c r="AL96"/>
  <c r="AC96"/>
  <c r="AG96"/>
  <c r="AK96"/>
  <c r="AF96"/>
  <c r="AJ96"/>
  <c r="AC128"/>
  <c r="AG128"/>
  <c r="AK128"/>
  <c r="AF128"/>
  <c r="AJ128"/>
  <c r="AE128"/>
  <c r="AI128"/>
  <c r="AD128"/>
  <c r="AH128"/>
  <c r="AL128"/>
  <c r="AC160"/>
  <c r="AG160"/>
  <c r="AK160"/>
  <c r="AF160"/>
  <c r="AJ160"/>
  <c r="AE160"/>
  <c r="AI160"/>
  <c r="AD160"/>
  <c r="AH160"/>
  <c r="AL160"/>
  <c r="AF192"/>
  <c r="AJ192"/>
  <c r="AE192"/>
  <c r="AI192"/>
  <c r="AD192"/>
  <c r="AH192"/>
  <c r="AL192"/>
  <c r="AC192"/>
  <c r="AG192"/>
  <c r="AK192"/>
  <c r="AF224"/>
  <c r="AJ224"/>
  <c r="AE224"/>
  <c r="AI224"/>
  <c r="AD224"/>
  <c r="AH224"/>
  <c r="AL224"/>
  <c r="AC224"/>
  <c r="AG224"/>
  <c r="AK224"/>
  <c r="S248"/>
  <c r="W248"/>
  <c r="AA248"/>
  <c r="R248"/>
  <c r="V248"/>
  <c r="Z248"/>
  <c r="T248"/>
  <c r="X248"/>
  <c r="U248"/>
  <c r="Y248"/>
  <c r="S280"/>
  <c r="W280"/>
  <c r="AA280"/>
  <c r="R280"/>
  <c r="V280"/>
  <c r="Z280"/>
  <c r="T280"/>
  <c r="X280"/>
  <c r="U280"/>
  <c r="Y280"/>
  <c r="S312"/>
  <c r="W312"/>
  <c r="AA312"/>
  <c r="R312"/>
  <c r="V312"/>
  <c r="Z312"/>
  <c r="T312"/>
  <c r="X312"/>
  <c r="U312"/>
  <c r="Y312"/>
  <c r="S344"/>
  <c r="W344"/>
  <c r="AA344"/>
  <c r="R344"/>
  <c r="V344"/>
  <c r="Z344"/>
  <c r="T344"/>
  <c r="X344"/>
  <c r="U344"/>
  <c r="Y344"/>
  <c r="S376"/>
  <c r="W376"/>
  <c r="AA376"/>
  <c r="R376"/>
  <c r="V376"/>
  <c r="Z376"/>
  <c r="T376"/>
  <c r="X376"/>
  <c r="Y376"/>
  <c r="U376"/>
  <c r="S408"/>
  <c r="W408"/>
  <c r="AA408"/>
  <c r="R408"/>
  <c r="V408"/>
  <c r="Z408"/>
  <c r="T408"/>
  <c r="X408"/>
  <c r="Y408"/>
  <c r="U408"/>
  <c r="S440"/>
  <c r="W440"/>
  <c r="AA440"/>
  <c r="R440"/>
  <c r="V440"/>
  <c r="Z440"/>
  <c r="T440"/>
  <c r="X440"/>
  <c r="Y440"/>
  <c r="U440"/>
  <c r="T472"/>
  <c r="X472"/>
  <c r="S472"/>
  <c r="W472"/>
  <c r="AA472"/>
  <c r="R472"/>
  <c r="V472"/>
  <c r="Z472"/>
  <c r="U472"/>
  <c r="Y472"/>
  <c r="T504"/>
  <c r="X504"/>
  <c r="S504"/>
  <c r="W504"/>
  <c r="AA504"/>
  <c r="R504"/>
  <c r="V504"/>
  <c r="Z504"/>
  <c r="U504"/>
  <c r="Y504"/>
  <c r="T536"/>
  <c r="X536"/>
  <c r="S536"/>
  <c r="W536"/>
  <c r="AA536"/>
  <c r="U536"/>
  <c r="Y536"/>
  <c r="V536"/>
  <c r="R536"/>
  <c r="Z536"/>
  <c r="S41"/>
  <c r="W41"/>
  <c r="AA41"/>
  <c r="R41"/>
  <c r="V41"/>
  <c r="Z41"/>
  <c r="U41"/>
  <c r="Y41"/>
  <c r="T41"/>
  <c r="X41"/>
  <c r="S73"/>
  <c r="W73"/>
  <c r="AA73"/>
  <c r="R73"/>
  <c r="V73"/>
  <c r="Z73"/>
  <c r="U73"/>
  <c r="Y73"/>
  <c r="T73"/>
  <c r="X73"/>
  <c r="S105"/>
  <c r="W105"/>
  <c r="AA105"/>
  <c r="R105"/>
  <c r="V105"/>
  <c r="Z105"/>
  <c r="U105"/>
  <c r="Y105"/>
  <c r="T105"/>
  <c r="X105"/>
  <c r="U137"/>
  <c r="Y137"/>
  <c r="T137"/>
  <c r="X137"/>
  <c r="S137"/>
  <c r="W137"/>
  <c r="AA137"/>
  <c r="R137"/>
  <c r="V137"/>
  <c r="Z137"/>
  <c r="R169"/>
  <c r="V169"/>
  <c r="Z169"/>
  <c r="U169"/>
  <c r="Y169"/>
  <c r="T169"/>
  <c r="X169"/>
  <c r="S169"/>
  <c r="W169"/>
  <c r="AA169"/>
  <c r="T201"/>
  <c r="X201"/>
  <c r="S201"/>
  <c r="W201"/>
  <c r="AA201"/>
  <c r="R201"/>
  <c r="V201"/>
  <c r="Z201"/>
  <c r="U201"/>
  <c r="Y201"/>
  <c r="T233"/>
  <c r="X233"/>
  <c r="S233"/>
  <c r="W233"/>
  <c r="AA233"/>
  <c r="R233"/>
  <c r="V233"/>
  <c r="Z233"/>
  <c r="U233"/>
  <c r="Y233"/>
  <c r="AO268"/>
  <c r="AS268"/>
  <c r="AW268"/>
  <c r="AN268"/>
  <c r="AR268"/>
  <c r="AV268"/>
  <c r="AP268"/>
  <c r="AT268"/>
  <c r="AQ268"/>
  <c r="AU268"/>
  <c r="AO300"/>
  <c r="AS300"/>
  <c r="AW300"/>
  <c r="AN300"/>
  <c r="AR300"/>
  <c r="AV300"/>
  <c r="AP300"/>
  <c r="AT300"/>
  <c r="AQ300"/>
  <c r="AU300"/>
  <c r="AO332"/>
  <c r="AS332"/>
  <c r="AW332"/>
  <c r="AN332"/>
  <c r="AR332"/>
  <c r="AV332"/>
  <c r="AP332"/>
  <c r="AT332"/>
  <c r="AQ332"/>
  <c r="AU332"/>
  <c r="AO364"/>
  <c r="AS364"/>
  <c r="AW364"/>
  <c r="AN364"/>
  <c r="AR364"/>
  <c r="AV364"/>
  <c r="AP364"/>
  <c r="AT364"/>
  <c r="AU364"/>
  <c r="AQ364"/>
  <c r="AO396"/>
  <c r="AS396"/>
  <c r="AW396"/>
  <c r="AN396"/>
  <c r="AR396"/>
  <c r="AV396"/>
  <c r="AP396"/>
  <c r="AT396"/>
  <c r="AU396"/>
  <c r="AQ396"/>
  <c r="AO428"/>
  <c r="AS428"/>
  <c r="AW428"/>
  <c r="AN428"/>
  <c r="AR428"/>
  <c r="AV428"/>
  <c r="AP428"/>
  <c r="AT428"/>
  <c r="AU428"/>
  <c r="AQ428"/>
  <c r="AP460"/>
  <c r="AT460"/>
  <c r="AO460"/>
  <c r="AS460"/>
  <c r="AW460"/>
  <c r="AN460"/>
  <c r="AR460"/>
  <c r="AV460"/>
  <c r="AQ460"/>
  <c r="AU460"/>
  <c r="AP492"/>
  <c r="AT492"/>
  <c r="AO492"/>
  <c r="AS492"/>
  <c r="AW492"/>
  <c r="AN492"/>
  <c r="AR492"/>
  <c r="AV492"/>
  <c r="AQ492"/>
  <c r="AU492"/>
  <c r="AP524"/>
  <c r="AT524"/>
  <c r="AO524"/>
  <c r="AS524"/>
  <c r="AW524"/>
  <c r="AN524"/>
  <c r="AR524"/>
  <c r="AV524"/>
  <c r="AQ524"/>
  <c r="AU524"/>
  <c r="AP21"/>
  <c r="AT21"/>
  <c r="AO21"/>
  <c r="AS21"/>
  <c r="AW21"/>
  <c r="AN21"/>
  <c r="AR21"/>
  <c r="AV21"/>
  <c r="AQ21"/>
  <c r="AU21"/>
  <c r="AO53"/>
  <c r="AS53"/>
  <c r="AW53"/>
  <c r="AN53"/>
  <c r="AR53"/>
  <c r="AV53"/>
  <c r="AQ53"/>
  <c r="AU53"/>
  <c r="AP53"/>
  <c r="AT53"/>
  <c r="AO85"/>
  <c r="AS85"/>
  <c r="AW85"/>
  <c r="AN85"/>
  <c r="AR85"/>
  <c r="AV85"/>
  <c r="AQ85"/>
  <c r="AU85"/>
  <c r="AP85"/>
  <c r="AT85"/>
  <c r="AO117"/>
  <c r="AS117"/>
  <c r="AW117"/>
  <c r="AN117"/>
  <c r="AR117"/>
  <c r="AV117"/>
  <c r="AQ117"/>
  <c r="AU117"/>
  <c r="AP117"/>
  <c r="AT117"/>
  <c r="AQ149"/>
  <c r="AU149"/>
  <c r="AP149"/>
  <c r="AT149"/>
  <c r="AO149"/>
  <c r="AS149"/>
  <c r="AW149"/>
  <c r="AN149"/>
  <c r="AR149"/>
  <c r="AV149"/>
  <c r="AN181"/>
  <c r="AR181"/>
  <c r="AV181"/>
  <c r="AQ181"/>
  <c r="AU181"/>
  <c r="AP181"/>
  <c r="AT181"/>
  <c r="AO181"/>
  <c r="AS181"/>
  <c r="AW181"/>
  <c r="AP221"/>
  <c r="AT221"/>
  <c r="AO221"/>
  <c r="AS221"/>
  <c r="AW221"/>
  <c r="AN221"/>
  <c r="AR221"/>
  <c r="AV221"/>
  <c r="AQ221"/>
  <c r="AU221"/>
  <c r="AF260"/>
  <c r="AJ260"/>
  <c r="AE260"/>
  <c r="AI260"/>
  <c r="AC260"/>
  <c r="AG260"/>
  <c r="AK260"/>
  <c r="AD260"/>
  <c r="AH260"/>
  <c r="AL260"/>
  <c r="AF292"/>
  <c r="AJ292"/>
  <c r="AE292"/>
  <c r="AI292"/>
  <c r="AC292"/>
  <c r="AG292"/>
  <c r="AK292"/>
  <c r="AD292"/>
  <c r="AH292"/>
  <c r="AL292"/>
  <c r="AF324"/>
  <c r="AJ324"/>
  <c r="AE324"/>
  <c r="AI324"/>
  <c r="AC324"/>
  <c r="AG324"/>
  <c r="AK324"/>
  <c r="AD324"/>
  <c r="AH324"/>
  <c r="AL324"/>
  <c r="AF356"/>
  <c r="AJ356"/>
  <c r="AC356"/>
  <c r="AG356"/>
  <c r="AK356"/>
  <c r="AD356"/>
  <c r="AL356"/>
  <c r="AI356"/>
  <c r="AE356"/>
  <c r="AH356"/>
  <c r="AF388"/>
  <c r="AJ388"/>
  <c r="AE388"/>
  <c r="AI388"/>
  <c r="AC388"/>
  <c r="AG388"/>
  <c r="AK388"/>
  <c r="AL388"/>
  <c r="AH388"/>
  <c r="AD388"/>
  <c r="AF420"/>
  <c r="AJ420"/>
  <c r="AE420"/>
  <c r="AI420"/>
  <c r="AC420"/>
  <c r="AG420"/>
  <c r="AK420"/>
  <c r="AL420"/>
  <c r="AH420"/>
  <c r="AD420"/>
  <c r="AC452"/>
  <c r="AG452"/>
  <c r="AK452"/>
  <c r="AF452"/>
  <c r="AJ452"/>
  <c r="AE452"/>
  <c r="AI452"/>
  <c r="AD452"/>
  <c r="AH452"/>
  <c r="AL452"/>
  <c r="AC484"/>
  <c r="AG484"/>
  <c r="AK484"/>
  <c r="AF484"/>
  <c r="AJ484"/>
  <c r="AE484"/>
  <c r="AI484"/>
  <c r="AD484"/>
  <c r="AH484"/>
  <c r="AL484"/>
  <c r="AC516"/>
  <c r="AG516"/>
  <c r="AK516"/>
  <c r="AF516"/>
  <c r="AJ516"/>
  <c r="AE516"/>
  <c r="AI516"/>
  <c r="AD516"/>
  <c r="AH516"/>
  <c r="AL516"/>
  <c r="AC13"/>
  <c r="AG13"/>
  <c r="AK13"/>
  <c r="AF13"/>
  <c r="AJ13"/>
  <c r="AE13"/>
  <c r="AI13"/>
  <c r="AD13"/>
  <c r="AH13"/>
  <c r="AL13"/>
  <c r="AF45"/>
  <c r="AJ45"/>
  <c r="AE45"/>
  <c r="AI45"/>
  <c r="AD45"/>
  <c r="AH45"/>
  <c r="AL45"/>
  <c r="AC45"/>
  <c r="AG45"/>
  <c r="AK45"/>
  <c r="AF77"/>
  <c r="AJ77"/>
  <c r="AE77"/>
  <c r="AI77"/>
  <c r="AD77"/>
  <c r="AH77"/>
  <c r="AL77"/>
  <c r="AC77"/>
  <c r="AG77"/>
  <c r="AK77"/>
  <c r="AF109"/>
  <c r="AJ109"/>
  <c r="AE109"/>
  <c r="AI109"/>
  <c r="AD109"/>
  <c r="AH109"/>
  <c r="AL109"/>
  <c r="AC109"/>
  <c r="AG109"/>
  <c r="AK109"/>
  <c r="AD141"/>
  <c r="AH141"/>
  <c r="AL141"/>
  <c r="AC141"/>
  <c r="AG141"/>
  <c r="AK141"/>
  <c r="AF141"/>
  <c r="AJ141"/>
  <c r="AE141"/>
  <c r="AI141"/>
  <c r="AE173"/>
  <c r="AI173"/>
  <c r="AD173"/>
  <c r="AH173"/>
  <c r="AL173"/>
  <c r="AC173"/>
  <c r="AG173"/>
  <c r="AK173"/>
  <c r="AF173"/>
  <c r="AJ173"/>
  <c r="AC213"/>
  <c r="AG213"/>
  <c r="AK213"/>
  <c r="AF213"/>
  <c r="AJ213"/>
  <c r="AE213"/>
  <c r="AI213"/>
  <c r="AD213"/>
  <c r="AH213"/>
  <c r="AL213"/>
  <c r="K241"/>
  <c r="O241"/>
  <c r="N241"/>
  <c r="L241"/>
  <c r="M241"/>
  <c r="N209"/>
  <c r="M209"/>
  <c r="L209"/>
  <c r="K209"/>
  <c r="O209"/>
  <c r="L177"/>
  <c r="K177"/>
  <c r="O177"/>
  <c r="N177"/>
  <c r="M177"/>
  <c r="K145"/>
  <c r="O145"/>
  <c r="N145"/>
  <c r="M145"/>
  <c r="L145"/>
  <c r="M113"/>
  <c r="L113"/>
  <c r="K113"/>
  <c r="O113"/>
  <c r="N113"/>
  <c r="M81"/>
  <c r="L81"/>
  <c r="K81"/>
  <c r="O81"/>
  <c r="N81"/>
  <c r="M49"/>
  <c r="L49"/>
  <c r="K49"/>
  <c r="O49"/>
  <c r="N49"/>
  <c r="N17"/>
  <c r="M17"/>
  <c r="L17"/>
  <c r="K17"/>
  <c r="O17"/>
  <c r="K258"/>
  <c r="O258"/>
  <c r="N258"/>
  <c r="L258"/>
  <c r="M258"/>
  <c r="K274"/>
  <c r="O274"/>
  <c r="N274"/>
  <c r="L274"/>
  <c r="M274"/>
  <c r="K282"/>
  <c r="O282"/>
  <c r="N282"/>
  <c r="L282"/>
  <c r="M282"/>
  <c r="K290"/>
  <c r="O290"/>
  <c r="N290"/>
  <c r="L290"/>
  <c r="M290"/>
  <c r="K298"/>
  <c r="O298"/>
  <c r="N298"/>
  <c r="L298"/>
  <c r="M298"/>
  <c r="K314"/>
  <c r="O314"/>
  <c r="N314"/>
  <c r="L314"/>
  <c r="M314"/>
  <c r="K322"/>
  <c r="O322"/>
  <c r="N322"/>
  <c r="L322"/>
  <c r="M322"/>
  <c r="K338"/>
  <c r="O338"/>
  <c r="N338"/>
  <c r="L338"/>
  <c r="M338"/>
  <c r="K346"/>
  <c r="O346"/>
  <c r="N346"/>
  <c r="L346"/>
  <c r="M346"/>
  <c r="K354"/>
  <c r="O354"/>
  <c r="L354"/>
  <c r="N354"/>
  <c r="M354"/>
  <c r="K362"/>
  <c r="O362"/>
  <c r="N362"/>
  <c r="L362"/>
  <c r="M362"/>
  <c r="K370"/>
  <c r="O370"/>
  <c r="N370"/>
  <c r="L370"/>
  <c r="M370"/>
  <c r="K378"/>
  <c r="O378"/>
  <c r="N378"/>
  <c r="L378"/>
  <c r="M378"/>
  <c r="K386"/>
  <c r="O386"/>
  <c r="N386"/>
  <c r="L386"/>
  <c r="M386"/>
  <c r="K394"/>
  <c r="O394"/>
  <c r="N394"/>
  <c r="L394"/>
  <c r="M394"/>
  <c r="K402"/>
  <c r="O402"/>
  <c r="N402"/>
  <c r="L402"/>
  <c r="M402"/>
  <c r="K410"/>
  <c r="O410"/>
  <c r="N410"/>
  <c r="L410"/>
  <c r="M410"/>
  <c r="K418"/>
  <c r="O418"/>
  <c r="N418"/>
  <c r="L418"/>
  <c r="M418"/>
  <c r="K426"/>
  <c r="O426"/>
  <c r="N426"/>
  <c r="L426"/>
  <c r="M426"/>
  <c r="K434"/>
  <c r="O434"/>
  <c r="N434"/>
  <c r="L434"/>
  <c r="M434"/>
  <c r="K442"/>
  <c r="O442"/>
  <c r="N442"/>
  <c r="L442"/>
  <c r="M442"/>
  <c r="L450"/>
  <c r="K450"/>
  <c r="O450"/>
  <c r="N450"/>
  <c r="M450"/>
  <c r="L458"/>
  <c r="K458"/>
  <c r="O458"/>
  <c r="N458"/>
  <c r="M458"/>
  <c r="L466"/>
  <c r="K466"/>
  <c r="O466"/>
  <c r="N466"/>
  <c r="M466"/>
  <c r="L474"/>
  <c r="K474"/>
  <c r="O474"/>
  <c r="N474"/>
  <c r="M474"/>
  <c r="L482"/>
  <c r="K482"/>
  <c r="O482"/>
  <c r="N482"/>
  <c r="M482"/>
  <c r="L490"/>
  <c r="K490"/>
  <c r="O490"/>
  <c r="N490"/>
  <c r="M490"/>
  <c r="L498"/>
  <c r="K498"/>
  <c r="O498"/>
  <c r="N498"/>
  <c r="M498"/>
  <c r="L506"/>
  <c r="K506"/>
  <c r="O506"/>
  <c r="N506"/>
  <c r="M506"/>
  <c r="L514"/>
  <c r="K514"/>
  <c r="O514"/>
  <c r="N514"/>
  <c r="M514"/>
  <c r="L522"/>
  <c r="K522"/>
  <c r="O522"/>
  <c r="N522"/>
  <c r="M522"/>
  <c r="L530"/>
  <c r="K530"/>
  <c r="O530"/>
  <c r="N530"/>
  <c r="M530"/>
  <c r="L538"/>
  <c r="K538"/>
  <c r="O538"/>
  <c r="M538"/>
  <c r="N538"/>
  <c r="T261"/>
  <c r="X261"/>
  <c r="S261"/>
  <c r="W261"/>
  <c r="AA261"/>
  <c r="U261"/>
  <c r="Y261"/>
  <c r="Z261"/>
  <c r="V261"/>
  <c r="R261"/>
  <c r="T293"/>
  <c r="X293"/>
  <c r="S293"/>
  <c r="W293"/>
  <c r="AA293"/>
  <c r="U293"/>
  <c r="Y293"/>
  <c r="Z293"/>
  <c r="V293"/>
  <c r="R293"/>
  <c r="T325"/>
  <c r="X325"/>
  <c r="S325"/>
  <c r="W325"/>
  <c r="AA325"/>
  <c r="U325"/>
  <c r="Y325"/>
  <c r="Z325"/>
  <c r="V325"/>
  <c r="R325"/>
  <c r="T357"/>
  <c r="X357"/>
  <c r="U357"/>
  <c r="Y357"/>
  <c r="R357"/>
  <c r="Z357"/>
  <c r="W357"/>
  <c r="S357"/>
  <c r="AA357"/>
  <c r="V357"/>
  <c r="T389"/>
  <c r="X389"/>
  <c r="S389"/>
  <c r="W389"/>
  <c r="AA389"/>
  <c r="U389"/>
  <c r="Y389"/>
  <c r="V389"/>
  <c r="R389"/>
  <c r="Z389"/>
  <c r="T421"/>
  <c r="X421"/>
  <c r="S421"/>
  <c r="W421"/>
  <c r="AA421"/>
  <c r="U421"/>
  <c r="Y421"/>
  <c r="V421"/>
  <c r="R421"/>
  <c r="Z421"/>
  <c r="U453"/>
  <c r="Y453"/>
  <c r="T453"/>
  <c r="X453"/>
  <c r="S453"/>
  <c r="W453"/>
  <c r="AA453"/>
  <c r="R453"/>
  <c r="V453"/>
  <c r="Z453"/>
  <c r="U485"/>
  <c r="Y485"/>
  <c r="T485"/>
  <c r="X485"/>
  <c r="S485"/>
  <c r="W485"/>
  <c r="AA485"/>
  <c r="R485"/>
  <c r="V485"/>
  <c r="Z485"/>
  <c r="U517"/>
  <c r="Y517"/>
  <c r="T517"/>
  <c r="X517"/>
  <c r="S517"/>
  <c r="W517"/>
  <c r="AA517"/>
  <c r="R517"/>
  <c r="V517"/>
  <c r="Z517"/>
  <c r="U14"/>
  <c r="Y14"/>
  <c r="T14"/>
  <c r="X14"/>
  <c r="S14"/>
  <c r="W14"/>
  <c r="AA14"/>
  <c r="R14"/>
  <c r="V14"/>
  <c r="Z14"/>
  <c r="T46"/>
  <c r="X46"/>
  <c r="S46"/>
  <c r="W46"/>
  <c r="AA46"/>
  <c r="R46"/>
  <c r="V46"/>
  <c r="Z46"/>
  <c r="U46"/>
  <c r="Y46"/>
  <c r="D566"/>
  <c r="T78"/>
  <c r="X78"/>
  <c r="S78"/>
  <c r="W78"/>
  <c r="AA78"/>
  <c r="R78"/>
  <c r="V78"/>
  <c r="Z78"/>
  <c r="U78"/>
  <c r="Y78"/>
  <c r="T110"/>
  <c r="X110"/>
  <c r="S110"/>
  <c r="W110"/>
  <c r="AA110"/>
  <c r="R110"/>
  <c r="V110"/>
  <c r="Z110"/>
  <c r="U110"/>
  <c r="Y110"/>
  <c r="R150"/>
  <c r="V150"/>
  <c r="Z150"/>
  <c r="U150"/>
  <c r="Y150"/>
  <c r="T150"/>
  <c r="X150"/>
  <c r="S150"/>
  <c r="W150"/>
  <c r="AA150"/>
  <c r="S182"/>
  <c r="W182"/>
  <c r="AA182"/>
  <c r="R182"/>
  <c r="V182"/>
  <c r="Z182"/>
  <c r="U182"/>
  <c r="Y182"/>
  <c r="T182"/>
  <c r="X182"/>
  <c r="U214"/>
  <c r="Y214"/>
  <c r="T214"/>
  <c r="X214"/>
  <c r="S214"/>
  <c r="W214"/>
  <c r="AA214"/>
  <c r="R214"/>
  <c r="V214"/>
  <c r="Z214"/>
  <c r="AP249"/>
  <c r="AT249"/>
  <c r="AO249"/>
  <c r="AS249"/>
  <c r="AW249"/>
  <c r="AQ249"/>
  <c r="AU249"/>
  <c r="AV249"/>
  <c r="AR249"/>
  <c r="AN249"/>
  <c r="AP281"/>
  <c r="AT281"/>
  <c r="AO281"/>
  <c r="AS281"/>
  <c r="AW281"/>
  <c r="AQ281"/>
  <c r="AU281"/>
  <c r="AV281"/>
  <c r="AR281"/>
  <c r="AN281"/>
  <c r="AP313"/>
  <c r="AT313"/>
  <c r="AO313"/>
  <c r="AS313"/>
  <c r="AW313"/>
  <c r="AQ313"/>
  <c r="AU313"/>
  <c r="AV313"/>
  <c r="AR313"/>
  <c r="AN313"/>
  <c r="AP345"/>
  <c r="AT345"/>
  <c r="AO345"/>
  <c r="AS345"/>
  <c r="AW345"/>
  <c r="AQ345"/>
  <c r="AU345"/>
  <c r="AV345"/>
  <c r="AR345"/>
  <c r="AN345"/>
  <c r="AP377"/>
  <c r="AT377"/>
  <c r="AO377"/>
  <c r="AS377"/>
  <c r="AW377"/>
  <c r="AQ377"/>
  <c r="AU377"/>
  <c r="AR377"/>
  <c r="AN377"/>
  <c r="AV377"/>
  <c r="AP409"/>
  <c r="AT409"/>
  <c r="AO409"/>
  <c r="AS409"/>
  <c r="AW409"/>
  <c r="AQ409"/>
  <c r="AU409"/>
  <c r="AR409"/>
  <c r="AN409"/>
  <c r="AV409"/>
  <c r="AP441"/>
  <c r="AT441"/>
  <c r="AO441"/>
  <c r="AS441"/>
  <c r="AW441"/>
  <c r="AQ441"/>
  <c r="AU441"/>
  <c r="AR441"/>
  <c r="AN441"/>
  <c r="AV441"/>
  <c r="AQ473"/>
  <c r="AU473"/>
  <c r="AP473"/>
  <c r="AT473"/>
  <c r="AO473"/>
  <c r="AS473"/>
  <c r="AW473"/>
  <c r="AN473"/>
  <c r="AR473"/>
  <c r="AV473"/>
  <c r="AQ505"/>
  <c r="AU505"/>
  <c r="AP505"/>
  <c r="AT505"/>
  <c r="AO505"/>
  <c r="AS505"/>
  <c r="AW505"/>
  <c r="AN505"/>
  <c r="AR505"/>
  <c r="AV505"/>
  <c r="AQ537"/>
  <c r="AU537"/>
  <c r="AP537"/>
  <c r="AT537"/>
  <c r="AN537"/>
  <c r="AR537"/>
  <c r="AV537"/>
  <c r="AW537"/>
  <c r="AS537"/>
  <c r="AO537"/>
  <c r="AP34"/>
  <c r="AT34"/>
  <c r="AO34"/>
  <c r="AS34"/>
  <c r="AW34"/>
  <c r="AN34"/>
  <c r="AR34"/>
  <c r="AV34"/>
  <c r="AQ34"/>
  <c r="AU34"/>
  <c r="AP66"/>
  <c r="AT66"/>
  <c r="AO66"/>
  <c r="AS66"/>
  <c r="AW66"/>
  <c r="AN66"/>
  <c r="AR66"/>
  <c r="AV66"/>
  <c r="AQ66"/>
  <c r="AU66"/>
  <c r="AP98"/>
  <c r="AT98"/>
  <c r="AO98"/>
  <c r="AS98"/>
  <c r="AW98"/>
  <c r="AN98"/>
  <c r="AR98"/>
  <c r="AV98"/>
  <c r="AQ98"/>
  <c r="AU98"/>
  <c r="AN130"/>
  <c r="AR130"/>
  <c r="AV130"/>
  <c r="AQ130"/>
  <c r="AU130"/>
  <c r="AP130"/>
  <c r="AT130"/>
  <c r="AO130"/>
  <c r="AS130"/>
  <c r="AW130"/>
  <c r="AN162"/>
  <c r="AR162"/>
  <c r="AV162"/>
  <c r="AQ162"/>
  <c r="AU162"/>
  <c r="AP162"/>
  <c r="AT162"/>
  <c r="AO162"/>
  <c r="AS162"/>
  <c r="AW162"/>
  <c r="AQ194"/>
  <c r="AU194"/>
  <c r="AP194"/>
  <c r="AT194"/>
  <c r="AO194"/>
  <c r="AS194"/>
  <c r="AW194"/>
  <c r="AN194"/>
  <c r="AR194"/>
  <c r="AV194"/>
  <c r="AQ226"/>
  <c r="AU226"/>
  <c r="AP226"/>
  <c r="AT226"/>
  <c r="AO226"/>
  <c r="AS226"/>
  <c r="AW226"/>
  <c r="AN226"/>
  <c r="AR226"/>
  <c r="AV226"/>
  <c r="AC265"/>
  <c r="AG265"/>
  <c r="AK265"/>
  <c r="AF265"/>
  <c r="AJ265"/>
  <c r="AD265"/>
  <c r="AH265"/>
  <c r="AL265"/>
  <c r="AE265"/>
  <c r="AI265"/>
  <c r="AC297"/>
  <c r="AG297"/>
  <c r="AK297"/>
  <c r="AF297"/>
  <c r="AJ297"/>
  <c r="AD297"/>
  <c r="AH297"/>
  <c r="AL297"/>
  <c r="AE297"/>
  <c r="AI297"/>
  <c r="AC329"/>
  <c r="AG329"/>
  <c r="AK329"/>
  <c r="AF329"/>
  <c r="AJ329"/>
  <c r="AD329"/>
  <c r="AH329"/>
  <c r="AL329"/>
  <c r="AE329"/>
  <c r="AI329"/>
  <c r="AC361"/>
  <c r="AG361"/>
  <c r="AK361"/>
  <c r="AF361"/>
  <c r="AJ361"/>
  <c r="AD361"/>
  <c r="AH361"/>
  <c r="AL361"/>
  <c r="AI361"/>
  <c r="AE361"/>
  <c r="AC393"/>
  <c r="AG393"/>
  <c r="AK393"/>
  <c r="AF393"/>
  <c r="AJ393"/>
  <c r="AD393"/>
  <c r="AH393"/>
  <c r="AL393"/>
  <c r="AI393"/>
  <c r="AE393"/>
  <c r="F569"/>
  <c r="AC425"/>
  <c r="AG425"/>
  <c r="AK425"/>
  <c r="AF425"/>
  <c r="AJ425"/>
  <c r="AD425"/>
  <c r="AH425"/>
  <c r="AL425"/>
  <c r="AI425"/>
  <c r="AE425"/>
  <c r="AD457"/>
  <c r="AH457"/>
  <c r="AL457"/>
  <c r="AC457"/>
  <c r="AG457"/>
  <c r="AK457"/>
  <c r="AF457"/>
  <c r="AJ457"/>
  <c r="AE457"/>
  <c r="AI457"/>
  <c r="AD489"/>
  <c r="AH489"/>
  <c r="AL489"/>
  <c r="AC489"/>
  <c r="AG489"/>
  <c r="AK489"/>
  <c r="AF489"/>
  <c r="AJ489"/>
  <c r="AE489"/>
  <c r="AI489"/>
  <c r="AD521"/>
  <c r="AH521"/>
  <c r="AL521"/>
  <c r="AC521"/>
  <c r="AG521"/>
  <c r="AK521"/>
  <c r="AF521"/>
  <c r="AJ521"/>
  <c r="AE521"/>
  <c r="AI521"/>
  <c r="AD18"/>
  <c r="AH18"/>
  <c r="AL18"/>
  <c r="AC18"/>
  <c r="AG18"/>
  <c r="AK18"/>
  <c r="AF18"/>
  <c r="AJ18"/>
  <c r="AE18"/>
  <c r="AI18"/>
  <c r="AC50"/>
  <c r="AG50"/>
  <c r="AK50"/>
  <c r="AF50"/>
  <c r="AJ50"/>
  <c r="AE50"/>
  <c r="AI50"/>
  <c r="AD50"/>
  <c r="AH50"/>
  <c r="AL50"/>
  <c r="AC82"/>
  <c r="AG82"/>
  <c r="AK82"/>
  <c r="AF82"/>
  <c r="AJ82"/>
  <c r="AE82"/>
  <c r="AI82"/>
  <c r="AD82"/>
  <c r="AH82"/>
  <c r="AL82"/>
  <c r="AC114"/>
  <c r="AG114"/>
  <c r="AK114"/>
  <c r="AF114"/>
  <c r="AJ114"/>
  <c r="AE114"/>
  <c r="AI114"/>
  <c r="AD114"/>
  <c r="AH114"/>
  <c r="AL114"/>
  <c r="AE146"/>
  <c r="AI146"/>
  <c r="AD146"/>
  <c r="AH146"/>
  <c r="AL146"/>
  <c r="AC146"/>
  <c r="AG146"/>
  <c r="AK146"/>
  <c r="AF146"/>
  <c r="AJ146"/>
  <c r="AF178"/>
  <c r="AJ178"/>
  <c r="AE178"/>
  <c r="AI178"/>
  <c r="AD178"/>
  <c r="AH178"/>
  <c r="AL178"/>
  <c r="AC178"/>
  <c r="AG178"/>
  <c r="AK178"/>
  <c r="AD210"/>
  <c r="AH210"/>
  <c r="AL210"/>
  <c r="AC210"/>
  <c r="AG210"/>
  <c r="AK210"/>
  <c r="AF210"/>
  <c r="AJ210"/>
  <c r="AE210"/>
  <c r="AI210"/>
  <c r="U274"/>
  <c r="Y274"/>
  <c r="T274"/>
  <c r="X274"/>
  <c r="R274"/>
  <c r="V274"/>
  <c r="Z274"/>
  <c r="S274"/>
  <c r="W274"/>
  <c r="AA274"/>
  <c r="U306"/>
  <c r="Y306"/>
  <c r="T306"/>
  <c r="X306"/>
  <c r="R306"/>
  <c r="V306"/>
  <c r="Z306"/>
  <c r="S306"/>
  <c r="W306"/>
  <c r="AA306"/>
  <c r="U338"/>
  <c r="Y338"/>
  <c r="T338"/>
  <c r="X338"/>
  <c r="R338"/>
  <c r="V338"/>
  <c r="Z338"/>
  <c r="S338"/>
  <c r="W338"/>
  <c r="AA338"/>
  <c r="D563"/>
  <c r="U370"/>
  <c r="Y370"/>
  <c r="T370"/>
  <c r="X370"/>
  <c r="R370"/>
  <c r="V370"/>
  <c r="Z370"/>
  <c r="AA370"/>
  <c r="W370"/>
  <c r="S370"/>
  <c r="U402"/>
  <c r="Y402"/>
  <c r="T402"/>
  <c r="X402"/>
  <c r="R402"/>
  <c r="V402"/>
  <c r="Z402"/>
  <c r="AA402"/>
  <c r="W402"/>
  <c r="S402"/>
  <c r="U434"/>
  <c r="Y434"/>
  <c r="T434"/>
  <c r="X434"/>
  <c r="R434"/>
  <c r="V434"/>
  <c r="Z434"/>
  <c r="AA434"/>
  <c r="W434"/>
  <c r="S434"/>
  <c r="R466"/>
  <c r="V466"/>
  <c r="Z466"/>
  <c r="U466"/>
  <c r="Y466"/>
  <c r="T466"/>
  <c r="X466"/>
  <c r="S466"/>
  <c r="W466"/>
  <c r="AA466"/>
  <c r="R498"/>
  <c r="V498"/>
  <c r="Z498"/>
  <c r="U498"/>
  <c r="Y498"/>
  <c r="T498"/>
  <c r="X498"/>
  <c r="S498"/>
  <c r="W498"/>
  <c r="AA498"/>
  <c r="R530"/>
  <c r="V530"/>
  <c r="Z530"/>
  <c r="U530"/>
  <c r="Y530"/>
  <c r="T530"/>
  <c r="X530"/>
  <c r="S530"/>
  <c r="W530"/>
  <c r="AA530"/>
  <c r="T27"/>
  <c r="X27"/>
  <c r="S27"/>
  <c r="W27"/>
  <c r="AA27"/>
  <c r="R27"/>
  <c r="V27"/>
  <c r="Z27"/>
  <c r="U27"/>
  <c r="Y27"/>
  <c r="U59"/>
  <c r="Y59"/>
  <c r="T59"/>
  <c r="X59"/>
  <c r="S59"/>
  <c r="W59"/>
  <c r="AA59"/>
  <c r="R59"/>
  <c r="V59"/>
  <c r="Z59"/>
  <c r="U91"/>
  <c r="Y91"/>
  <c r="T91"/>
  <c r="X91"/>
  <c r="S91"/>
  <c r="W91"/>
  <c r="AA91"/>
  <c r="R91"/>
  <c r="V91"/>
  <c r="Z91"/>
  <c r="U123"/>
  <c r="Y123"/>
  <c r="T123"/>
  <c r="X123"/>
  <c r="S123"/>
  <c r="W123"/>
  <c r="AA123"/>
  <c r="R123"/>
  <c r="V123"/>
  <c r="Z123"/>
  <c r="S155"/>
  <c r="W155"/>
  <c r="AA155"/>
  <c r="R155"/>
  <c r="V155"/>
  <c r="Z155"/>
  <c r="U155"/>
  <c r="Y155"/>
  <c r="T155"/>
  <c r="X155"/>
  <c r="T187"/>
  <c r="X187"/>
  <c r="S187"/>
  <c r="W187"/>
  <c r="AA187"/>
  <c r="R187"/>
  <c r="V187"/>
  <c r="Z187"/>
  <c r="U187"/>
  <c r="Y187"/>
  <c r="R219"/>
  <c r="V219"/>
  <c r="Z219"/>
  <c r="U219"/>
  <c r="Y219"/>
  <c r="T219"/>
  <c r="X219"/>
  <c r="S219"/>
  <c r="W219"/>
  <c r="AA219"/>
  <c r="AQ262"/>
  <c r="AU262"/>
  <c r="AP262"/>
  <c r="AT262"/>
  <c r="AN262"/>
  <c r="AR262"/>
  <c r="AV262"/>
  <c r="AO262"/>
  <c r="AS262"/>
  <c r="AW262"/>
  <c r="AQ294"/>
  <c r="AU294"/>
  <c r="AP294"/>
  <c r="AT294"/>
  <c r="AN294"/>
  <c r="AR294"/>
  <c r="AV294"/>
  <c r="AO294"/>
  <c r="AS294"/>
  <c r="AW294"/>
  <c r="AQ326"/>
  <c r="AU326"/>
  <c r="AP326"/>
  <c r="AT326"/>
  <c r="AN326"/>
  <c r="AR326"/>
  <c r="AV326"/>
  <c r="AO326"/>
  <c r="AS326"/>
  <c r="AW326"/>
  <c r="AQ358"/>
  <c r="AU358"/>
  <c r="AN358"/>
  <c r="AR358"/>
  <c r="AV358"/>
  <c r="AO358"/>
  <c r="AW358"/>
  <c r="AT358"/>
  <c r="AP358"/>
  <c r="AS358"/>
  <c r="AQ390"/>
  <c r="AU390"/>
  <c r="AP390"/>
  <c r="AT390"/>
  <c r="AN390"/>
  <c r="AR390"/>
  <c r="AV390"/>
  <c r="AW390"/>
  <c r="AS390"/>
  <c r="AO390"/>
  <c r="AQ422"/>
  <c r="AU422"/>
  <c r="AP422"/>
  <c r="AT422"/>
  <c r="AN422"/>
  <c r="AR422"/>
  <c r="AV422"/>
  <c r="AW422"/>
  <c r="AS422"/>
  <c r="AO422"/>
  <c r="AN454"/>
  <c r="AR454"/>
  <c r="AV454"/>
  <c r="AQ454"/>
  <c r="AU454"/>
  <c r="AP454"/>
  <c r="AT454"/>
  <c r="AO454"/>
  <c r="AS454"/>
  <c r="AW454"/>
  <c r="AN486"/>
  <c r="AR486"/>
  <c r="AV486"/>
  <c r="AQ486"/>
  <c r="AU486"/>
  <c r="AP486"/>
  <c r="AT486"/>
  <c r="AO486"/>
  <c r="AS486"/>
  <c r="AW486"/>
  <c r="AN518"/>
  <c r="AR518"/>
  <c r="AV518"/>
  <c r="AQ518"/>
  <c r="AU518"/>
  <c r="AP518"/>
  <c r="AT518"/>
  <c r="AO518"/>
  <c r="AS518"/>
  <c r="AW518"/>
  <c r="AN15"/>
  <c r="AR15"/>
  <c r="AV15"/>
  <c r="AQ15"/>
  <c r="AU15"/>
  <c r="AP15"/>
  <c r="AT15"/>
  <c r="AO15"/>
  <c r="AS15"/>
  <c r="AW15"/>
  <c r="AQ47"/>
  <c r="AU47"/>
  <c r="AP47"/>
  <c r="AT47"/>
  <c r="AO47"/>
  <c r="AS47"/>
  <c r="AW47"/>
  <c r="AN47"/>
  <c r="AR47"/>
  <c r="AV47"/>
  <c r="E567"/>
  <c r="AQ79"/>
  <c r="AU79"/>
  <c r="AP79"/>
  <c r="AT79"/>
  <c r="AO79"/>
  <c r="AS79"/>
  <c r="AW79"/>
  <c r="AN79"/>
  <c r="AR79"/>
  <c r="AV79"/>
  <c r="AQ111"/>
  <c r="AU111"/>
  <c r="AP111"/>
  <c r="AT111"/>
  <c r="AO111"/>
  <c r="AS111"/>
  <c r="AW111"/>
  <c r="AN111"/>
  <c r="AR111"/>
  <c r="AV111"/>
  <c r="AO151"/>
  <c r="AS151"/>
  <c r="AW151"/>
  <c r="AN151"/>
  <c r="AR151"/>
  <c r="AV151"/>
  <c r="AQ151"/>
  <c r="AU151"/>
  <c r="AP151"/>
  <c r="AT151"/>
  <c r="AP183"/>
  <c r="AT183"/>
  <c r="AO183"/>
  <c r="AS183"/>
  <c r="AW183"/>
  <c r="AN183"/>
  <c r="AR183"/>
  <c r="AV183"/>
  <c r="AQ183"/>
  <c r="AU183"/>
  <c r="AN215"/>
  <c r="AR215"/>
  <c r="AV215"/>
  <c r="AQ215"/>
  <c r="AU215"/>
  <c r="AP215"/>
  <c r="AT215"/>
  <c r="AO215"/>
  <c r="AS215"/>
  <c r="AW215"/>
  <c r="AD254"/>
  <c r="AH254"/>
  <c r="AL254"/>
  <c r="AC254"/>
  <c r="AG254"/>
  <c r="AK254"/>
  <c r="AE254"/>
  <c r="AI254"/>
  <c r="AF254"/>
  <c r="AJ254"/>
  <c r="AD286"/>
  <c r="AH286"/>
  <c r="AL286"/>
  <c r="AC286"/>
  <c r="AG286"/>
  <c r="AK286"/>
  <c r="AE286"/>
  <c r="AI286"/>
  <c r="AF286"/>
  <c r="AJ286"/>
  <c r="AD318"/>
  <c r="AH318"/>
  <c r="AL318"/>
  <c r="AC318"/>
  <c r="AG318"/>
  <c r="AK318"/>
  <c r="AE318"/>
  <c r="AI318"/>
  <c r="AF318"/>
  <c r="AJ318"/>
  <c r="AD350"/>
  <c r="AH350"/>
  <c r="AL350"/>
  <c r="AC350"/>
  <c r="AG350"/>
  <c r="AK350"/>
  <c r="AE350"/>
  <c r="AI350"/>
  <c r="AF350"/>
  <c r="AJ350"/>
  <c r="AD382"/>
  <c r="AH382"/>
  <c r="AL382"/>
  <c r="AC382"/>
  <c r="AG382"/>
  <c r="AK382"/>
  <c r="AE382"/>
  <c r="AI382"/>
  <c r="AJ382"/>
  <c r="AF382"/>
  <c r="AD414"/>
  <c r="AH414"/>
  <c r="AL414"/>
  <c r="AC414"/>
  <c r="AG414"/>
  <c r="AK414"/>
  <c r="AE414"/>
  <c r="AI414"/>
  <c r="AJ414"/>
  <c r="AF414"/>
  <c r="AD446"/>
  <c r="AH446"/>
  <c r="AL446"/>
  <c r="AC446"/>
  <c r="AE446"/>
  <c r="AI446"/>
  <c r="AK446"/>
  <c r="AJ446"/>
  <c r="AG446"/>
  <c r="AF446"/>
  <c r="AE478"/>
  <c r="AI478"/>
  <c r="AD478"/>
  <c r="AH478"/>
  <c r="AL478"/>
  <c r="AC478"/>
  <c r="AG478"/>
  <c r="AK478"/>
  <c r="AF478"/>
  <c r="AJ478"/>
  <c r="AE510"/>
  <c r="AI510"/>
  <c r="AD510"/>
  <c r="AH510"/>
  <c r="AL510"/>
  <c r="AC510"/>
  <c r="AG510"/>
  <c r="AK510"/>
  <c r="AF510"/>
  <c r="AJ510"/>
  <c r="AE7"/>
  <c r="AI7"/>
  <c r="F553"/>
  <c r="AD7"/>
  <c r="AH7"/>
  <c r="AL7"/>
  <c r="AC7"/>
  <c r="AG7"/>
  <c r="AK7"/>
  <c r="AF7"/>
  <c r="AJ7"/>
  <c r="AD39"/>
  <c r="AH39"/>
  <c r="AL39"/>
  <c r="AC39"/>
  <c r="AG39"/>
  <c r="AK39"/>
  <c r="AF39"/>
  <c r="AJ39"/>
  <c r="AE39"/>
  <c r="AI39"/>
  <c r="AD71"/>
  <c r="AH71"/>
  <c r="AL71"/>
  <c r="AC71"/>
  <c r="AG71"/>
  <c r="AK71"/>
  <c r="AF71"/>
  <c r="AJ71"/>
  <c r="AE71"/>
  <c r="AI71"/>
  <c r="AD103"/>
  <c r="AH103"/>
  <c r="AL103"/>
  <c r="AC103"/>
  <c r="AG103"/>
  <c r="AK103"/>
  <c r="AF103"/>
  <c r="AJ103"/>
  <c r="AE103"/>
  <c r="AI103"/>
  <c r="AF143"/>
  <c r="AJ143"/>
  <c r="AE143"/>
  <c r="AI143"/>
  <c r="AD143"/>
  <c r="AH143"/>
  <c r="AL143"/>
  <c r="AC143"/>
  <c r="AG143"/>
  <c r="AK143"/>
  <c r="AC175"/>
  <c r="AG175"/>
  <c r="AK175"/>
  <c r="AF175"/>
  <c r="AJ175"/>
  <c r="AE175"/>
  <c r="AI175"/>
  <c r="AD175"/>
  <c r="AH175"/>
  <c r="AL175"/>
  <c r="AE207"/>
  <c r="AI207"/>
  <c r="AD207"/>
  <c r="AH207"/>
  <c r="AL207"/>
  <c r="AC207"/>
  <c r="AG207"/>
  <c r="AK207"/>
  <c r="AF207"/>
  <c r="AJ207"/>
  <c r="AE239"/>
  <c r="AI239"/>
  <c r="AC239"/>
  <c r="AG239"/>
  <c r="AK239"/>
  <c r="AF239"/>
  <c r="AJ239"/>
  <c r="AD239"/>
  <c r="AH239"/>
  <c r="AL239"/>
  <c r="R259"/>
  <c r="V259"/>
  <c r="Z259"/>
  <c r="U259"/>
  <c r="Y259"/>
  <c r="S259"/>
  <c r="W259"/>
  <c r="AA259"/>
  <c r="T259"/>
  <c r="X259"/>
  <c r="R291"/>
  <c r="V291"/>
  <c r="Z291"/>
  <c r="U291"/>
  <c r="Y291"/>
  <c r="S291"/>
  <c r="W291"/>
  <c r="AA291"/>
  <c r="T291"/>
  <c r="X291"/>
  <c r="R323"/>
  <c r="V323"/>
  <c r="Z323"/>
  <c r="U323"/>
  <c r="Y323"/>
  <c r="S323"/>
  <c r="W323"/>
  <c r="AA323"/>
  <c r="T323"/>
  <c r="X323"/>
  <c r="R355"/>
  <c r="V355"/>
  <c r="Z355"/>
  <c r="S355"/>
  <c r="W355"/>
  <c r="AA355"/>
  <c r="X355"/>
  <c r="U355"/>
  <c r="Y355"/>
  <c r="T355"/>
  <c r="R387"/>
  <c r="V387"/>
  <c r="Z387"/>
  <c r="U387"/>
  <c r="Y387"/>
  <c r="S387"/>
  <c r="W387"/>
  <c r="AA387"/>
  <c r="X387"/>
  <c r="T387"/>
  <c r="R419"/>
  <c r="V419"/>
  <c r="Z419"/>
  <c r="U419"/>
  <c r="Y419"/>
  <c r="S419"/>
  <c r="W419"/>
  <c r="AA419"/>
  <c r="X419"/>
  <c r="T419"/>
  <c r="S451"/>
  <c r="W451"/>
  <c r="AA451"/>
  <c r="R451"/>
  <c r="V451"/>
  <c r="Z451"/>
  <c r="U451"/>
  <c r="Y451"/>
  <c r="T451"/>
  <c r="X451"/>
  <c r="S483"/>
  <c r="W483"/>
  <c r="AA483"/>
  <c r="R483"/>
  <c r="V483"/>
  <c r="Z483"/>
  <c r="U483"/>
  <c r="Y483"/>
  <c r="T483"/>
  <c r="X483"/>
  <c r="S515"/>
  <c r="W515"/>
  <c r="AA515"/>
  <c r="R515"/>
  <c r="V515"/>
  <c r="Z515"/>
  <c r="U515"/>
  <c r="Y515"/>
  <c r="T515"/>
  <c r="X515"/>
  <c r="S12"/>
  <c r="W12"/>
  <c r="AA12"/>
  <c r="R12"/>
  <c r="V12"/>
  <c r="Z12"/>
  <c r="U12"/>
  <c r="Y12"/>
  <c r="T12"/>
  <c r="X12"/>
  <c r="R44"/>
  <c r="V44"/>
  <c r="Z44"/>
  <c r="U44"/>
  <c r="Y44"/>
  <c r="T44"/>
  <c r="X44"/>
  <c r="S44"/>
  <c r="W44"/>
  <c r="AA44"/>
  <c r="R76"/>
  <c r="V76"/>
  <c r="Z76"/>
  <c r="U76"/>
  <c r="Y76"/>
  <c r="T76"/>
  <c r="X76"/>
  <c r="S76"/>
  <c r="W76"/>
  <c r="AA76"/>
  <c r="R108"/>
  <c r="V108"/>
  <c r="Z108"/>
  <c r="U108"/>
  <c r="Y108"/>
  <c r="T108"/>
  <c r="X108"/>
  <c r="S108"/>
  <c r="W108"/>
  <c r="AA108"/>
  <c r="T140"/>
  <c r="X140"/>
  <c r="S140"/>
  <c r="W140"/>
  <c r="AA140"/>
  <c r="R140"/>
  <c r="V140"/>
  <c r="Z140"/>
  <c r="U140"/>
  <c r="Y140"/>
  <c r="U172"/>
  <c r="Y172"/>
  <c r="T172"/>
  <c r="X172"/>
  <c r="S172"/>
  <c r="W172"/>
  <c r="AA172"/>
  <c r="R172"/>
  <c r="V172"/>
  <c r="Z172"/>
  <c r="S212"/>
  <c r="W212"/>
  <c r="AA212"/>
  <c r="R212"/>
  <c r="V212"/>
  <c r="Z212"/>
  <c r="U212"/>
  <c r="Y212"/>
  <c r="T212"/>
  <c r="X212"/>
  <c r="AN247"/>
  <c r="AR247"/>
  <c r="AV247"/>
  <c r="AQ247"/>
  <c r="AU247"/>
  <c r="AO247"/>
  <c r="AS247"/>
  <c r="AW247"/>
  <c r="AP247"/>
  <c r="AT247"/>
  <c r="AN279"/>
  <c r="AR279"/>
  <c r="AV279"/>
  <c r="AQ279"/>
  <c r="AU279"/>
  <c r="AO279"/>
  <c r="AS279"/>
  <c r="AW279"/>
  <c r="AP279"/>
  <c r="AT279"/>
  <c r="AN311"/>
  <c r="AR311"/>
  <c r="AV311"/>
  <c r="AQ311"/>
  <c r="AU311"/>
  <c r="AO311"/>
  <c r="AS311"/>
  <c r="AW311"/>
  <c r="AP311"/>
  <c r="AT311"/>
  <c r="AN343"/>
  <c r="AR343"/>
  <c r="AV343"/>
  <c r="AQ343"/>
  <c r="AU343"/>
  <c r="AO343"/>
  <c r="AS343"/>
  <c r="AW343"/>
  <c r="AP343"/>
  <c r="AT343"/>
  <c r="AN375"/>
  <c r="AR375"/>
  <c r="AV375"/>
  <c r="AQ375"/>
  <c r="AU375"/>
  <c r="AO375"/>
  <c r="AS375"/>
  <c r="AW375"/>
  <c r="AT375"/>
  <c r="AP375"/>
  <c r="AN407"/>
  <c r="AR407"/>
  <c r="AV407"/>
  <c r="AQ407"/>
  <c r="AU407"/>
  <c r="AO407"/>
  <c r="AS407"/>
  <c r="AW407"/>
  <c r="AT407"/>
  <c r="AP407"/>
  <c r="AN439"/>
  <c r="AR439"/>
  <c r="AV439"/>
  <c r="AQ439"/>
  <c r="AU439"/>
  <c r="AO439"/>
  <c r="AS439"/>
  <c r="AW439"/>
  <c r="AT439"/>
  <c r="AP439"/>
  <c r="AO471"/>
  <c r="AS471"/>
  <c r="AW471"/>
  <c r="AN471"/>
  <c r="AR471"/>
  <c r="AV471"/>
  <c r="AQ471"/>
  <c r="AU471"/>
  <c r="AP471"/>
  <c r="AT471"/>
  <c r="AO503"/>
  <c r="AS503"/>
  <c r="AW503"/>
  <c r="AN503"/>
  <c r="AR503"/>
  <c r="AV503"/>
  <c r="AQ503"/>
  <c r="AU503"/>
  <c r="AP503"/>
  <c r="AT503"/>
  <c r="AO535"/>
  <c r="AS535"/>
  <c r="AW535"/>
  <c r="AN535"/>
  <c r="AR535"/>
  <c r="AV535"/>
  <c r="AP535"/>
  <c r="AT535"/>
  <c r="AQ535"/>
  <c r="AU535"/>
  <c r="AN40"/>
  <c r="AR40"/>
  <c r="AV40"/>
  <c r="AQ40"/>
  <c r="AU40"/>
  <c r="AP40"/>
  <c r="AT40"/>
  <c r="AO40"/>
  <c r="AS40"/>
  <c r="AW40"/>
  <c r="AN72"/>
  <c r="AR72"/>
  <c r="AV72"/>
  <c r="AQ72"/>
  <c r="AU72"/>
  <c r="AP72"/>
  <c r="AT72"/>
  <c r="AO72"/>
  <c r="AS72"/>
  <c r="AW72"/>
  <c r="AN104"/>
  <c r="AR104"/>
  <c r="AV104"/>
  <c r="AQ104"/>
  <c r="AU104"/>
  <c r="AP104"/>
  <c r="AT104"/>
  <c r="AO104"/>
  <c r="AS104"/>
  <c r="AW104"/>
  <c r="AP136"/>
  <c r="AT136"/>
  <c r="AO136"/>
  <c r="AS136"/>
  <c r="AW136"/>
  <c r="AN136"/>
  <c r="AR136"/>
  <c r="AV136"/>
  <c r="AQ136"/>
  <c r="AU136"/>
  <c r="AQ168"/>
  <c r="AU168"/>
  <c r="AP168"/>
  <c r="AT168"/>
  <c r="AO168"/>
  <c r="AS168"/>
  <c r="AW168"/>
  <c r="AN168"/>
  <c r="AR168"/>
  <c r="AV168"/>
  <c r="AO200"/>
  <c r="AS200"/>
  <c r="AW200"/>
  <c r="AN200"/>
  <c r="AR200"/>
  <c r="AV200"/>
  <c r="AQ200"/>
  <c r="AU200"/>
  <c r="AP200"/>
  <c r="AT200"/>
  <c r="AO232"/>
  <c r="AS232"/>
  <c r="AW232"/>
  <c r="AN232"/>
  <c r="AR232"/>
  <c r="AV232"/>
  <c r="AQ232"/>
  <c r="AU232"/>
  <c r="AP232"/>
  <c r="AT232"/>
  <c r="AE263"/>
  <c r="AI263"/>
  <c r="AD263"/>
  <c r="AH263"/>
  <c r="AL263"/>
  <c r="AF263"/>
  <c r="AJ263"/>
  <c r="AK263"/>
  <c r="AG263"/>
  <c r="AC263"/>
  <c r="AE295"/>
  <c r="AI295"/>
  <c r="AD295"/>
  <c r="AH295"/>
  <c r="AL295"/>
  <c r="AF295"/>
  <c r="AJ295"/>
  <c r="AK295"/>
  <c r="AG295"/>
  <c r="AC295"/>
  <c r="AE327"/>
  <c r="AI327"/>
  <c r="AD327"/>
  <c r="AH327"/>
  <c r="AL327"/>
  <c r="AF327"/>
  <c r="AJ327"/>
  <c r="AK327"/>
  <c r="AG327"/>
  <c r="AC327"/>
  <c r="AE359"/>
  <c r="AI359"/>
  <c r="AF359"/>
  <c r="AJ359"/>
  <c r="AC359"/>
  <c r="AK359"/>
  <c r="AH359"/>
  <c r="AD359"/>
  <c r="AL359"/>
  <c r="AG359"/>
  <c r="AE391"/>
  <c r="AI391"/>
  <c r="AD391"/>
  <c r="AH391"/>
  <c r="AL391"/>
  <c r="AF391"/>
  <c r="AJ391"/>
  <c r="AG391"/>
  <c r="AC391"/>
  <c r="AK391"/>
  <c r="AE423"/>
  <c r="AI423"/>
  <c r="AD423"/>
  <c r="AH423"/>
  <c r="AL423"/>
  <c r="AF423"/>
  <c r="AJ423"/>
  <c r="AG423"/>
  <c r="AC423"/>
  <c r="AK423"/>
  <c r="AF455"/>
  <c r="AJ455"/>
  <c r="AE455"/>
  <c r="AI455"/>
  <c r="AD455"/>
  <c r="AH455"/>
  <c r="AL455"/>
  <c r="AC455"/>
  <c r="AG455"/>
  <c r="AK455"/>
  <c r="AF487"/>
  <c r="AJ487"/>
  <c r="AE487"/>
  <c r="AI487"/>
  <c r="AD487"/>
  <c r="AH487"/>
  <c r="AL487"/>
  <c r="AC487"/>
  <c r="AG487"/>
  <c r="AK487"/>
  <c r="AF519"/>
  <c r="AJ519"/>
  <c r="AE519"/>
  <c r="AI519"/>
  <c r="AD519"/>
  <c r="AH519"/>
  <c r="AL519"/>
  <c r="AC519"/>
  <c r="AG519"/>
  <c r="AK519"/>
  <c r="AF16"/>
  <c r="AJ16"/>
  <c r="AE16"/>
  <c r="AI16"/>
  <c r="AD16"/>
  <c r="AH16"/>
  <c r="AL16"/>
  <c r="AC16"/>
  <c r="AG16"/>
  <c r="AK16"/>
  <c r="AE56"/>
  <c r="AI56"/>
  <c r="AD56"/>
  <c r="AH56"/>
  <c r="AL56"/>
  <c r="AC56"/>
  <c r="AG56"/>
  <c r="AK56"/>
  <c r="AF56"/>
  <c r="AJ56"/>
  <c r="AE88"/>
  <c r="AI88"/>
  <c r="AD88"/>
  <c r="AH88"/>
  <c r="AL88"/>
  <c r="AC88"/>
  <c r="AG88"/>
  <c r="AK88"/>
  <c r="AF88"/>
  <c r="AJ88"/>
  <c r="AE120"/>
  <c r="AI120"/>
  <c r="AD120"/>
  <c r="AH120"/>
  <c r="AL120"/>
  <c r="AC120"/>
  <c r="AG120"/>
  <c r="AK120"/>
  <c r="AF120"/>
  <c r="AJ120"/>
  <c r="AC152"/>
  <c r="AG152"/>
  <c r="AK152"/>
  <c r="AF152"/>
  <c r="AJ152"/>
  <c r="AE152"/>
  <c r="AI152"/>
  <c r="AD152"/>
  <c r="AH152"/>
  <c r="AL152"/>
  <c r="AD184"/>
  <c r="AH184"/>
  <c r="AL184"/>
  <c r="AC184"/>
  <c r="AG184"/>
  <c r="AK184"/>
  <c r="AF184"/>
  <c r="AJ184"/>
  <c r="AE184"/>
  <c r="AI184"/>
  <c r="AF216"/>
  <c r="AJ216"/>
  <c r="AE216"/>
  <c r="AI216"/>
  <c r="AD216"/>
  <c r="AH216"/>
  <c r="AL216"/>
  <c r="AC216"/>
  <c r="AG216"/>
  <c r="AK216"/>
  <c r="S272"/>
  <c r="W272"/>
  <c r="AA272"/>
  <c r="R272"/>
  <c r="V272"/>
  <c r="Z272"/>
  <c r="T272"/>
  <c r="X272"/>
  <c r="Y272"/>
  <c r="U272"/>
  <c r="S304"/>
  <c r="W304"/>
  <c r="AA304"/>
  <c r="R304"/>
  <c r="V304"/>
  <c r="Z304"/>
  <c r="T304"/>
  <c r="X304"/>
  <c r="Y304"/>
  <c r="U304"/>
  <c r="S336"/>
  <c r="W336"/>
  <c r="AA336"/>
  <c r="R336"/>
  <c r="V336"/>
  <c r="Z336"/>
  <c r="T336"/>
  <c r="X336"/>
  <c r="Y336"/>
  <c r="U336"/>
  <c r="S368"/>
  <c r="W368"/>
  <c r="AA368"/>
  <c r="R368"/>
  <c r="V368"/>
  <c r="Z368"/>
  <c r="T368"/>
  <c r="X368"/>
  <c r="U368"/>
  <c r="Y368"/>
  <c r="S400"/>
  <c r="W400"/>
  <c r="AA400"/>
  <c r="R400"/>
  <c r="V400"/>
  <c r="Z400"/>
  <c r="T400"/>
  <c r="X400"/>
  <c r="U400"/>
  <c r="Y400"/>
  <c r="S432"/>
  <c r="W432"/>
  <c r="AA432"/>
  <c r="R432"/>
  <c r="V432"/>
  <c r="Z432"/>
  <c r="T432"/>
  <c r="X432"/>
  <c r="U432"/>
  <c r="Y432"/>
  <c r="T464"/>
  <c r="X464"/>
  <c r="S464"/>
  <c r="W464"/>
  <c r="AA464"/>
  <c r="R464"/>
  <c r="V464"/>
  <c r="Z464"/>
  <c r="U464"/>
  <c r="Y464"/>
  <c r="T496"/>
  <c r="X496"/>
  <c r="S496"/>
  <c r="W496"/>
  <c r="AA496"/>
  <c r="R496"/>
  <c r="V496"/>
  <c r="Z496"/>
  <c r="U496"/>
  <c r="Y496"/>
  <c r="T528"/>
  <c r="X528"/>
  <c r="S528"/>
  <c r="W528"/>
  <c r="AA528"/>
  <c r="R528"/>
  <c r="V528"/>
  <c r="Z528"/>
  <c r="U528"/>
  <c r="Y528"/>
  <c r="S33"/>
  <c r="W33"/>
  <c r="AA33"/>
  <c r="R33"/>
  <c r="V33"/>
  <c r="Z33"/>
  <c r="U33"/>
  <c r="Y33"/>
  <c r="T33"/>
  <c r="X33"/>
  <c r="S65"/>
  <c r="W65"/>
  <c r="AA65"/>
  <c r="R65"/>
  <c r="V65"/>
  <c r="Z65"/>
  <c r="U65"/>
  <c r="Y65"/>
  <c r="T65"/>
  <c r="X65"/>
  <c r="S97"/>
  <c r="W97"/>
  <c r="AA97"/>
  <c r="R97"/>
  <c r="V97"/>
  <c r="Z97"/>
  <c r="U97"/>
  <c r="Y97"/>
  <c r="T97"/>
  <c r="X97"/>
  <c r="U129"/>
  <c r="Y129"/>
  <c r="T129"/>
  <c r="X129"/>
  <c r="S129"/>
  <c r="W129"/>
  <c r="AA129"/>
  <c r="R129"/>
  <c r="V129"/>
  <c r="Z129"/>
  <c r="U161"/>
  <c r="Y161"/>
  <c r="T161"/>
  <c r="X161"/>
  <c r="S161"/>
  <c r="W161"/>
  <c r="AA161"/>
  <c r="R161"/>
  <c r="V161"/>
  <c r="Z161"/>
  <c r="T193"/>
  <c r="X193"/>
  <c r="S193"/>
  <c r="W193"/>
  <c r="AA193"/>
  <c r="R193"/>
  <c r="V193"/>
  <c r="Z193"/>
  <c r="U193"/>
  <c r="Y193"/>
  <c r="T225"/>
  <c r="X225"/>
  <c r="S225"/>
  <c r="W225"/>
  <c r="AA225"/>
  <c r="R225"/>
  <c r="V225"/>
  <c r="Z225"/>
  <c r="U225"/>
  <c r="Y225"/>
  <c r="AO260"/>
  <c r="AS260"/>
  <c r="AW260"/>
  <c r="AN260"/>
  <c r="AR260"/>
  <c r="AV260"/>
  <c r="AP260"/>
  <c r="AT260"/>
  <c r="AU260"/>
  <c r="AQ260"/>
  <c r="AO292"/>
  <c r="AS292"/>
  <c r="AW292"/>
  <c r="AN292"/>
  <c r="AR292"/>
  <c r="AV292"/>
  <c r="AP292"/>
  <c r="AT292"/>
  <c r="AU292"/>
  <c r="AQ292"/>
  <c r="AO324"/>
  <c r="AS324"/>
  <c r="AW324"/>
  <c r="AN324"/>
  <c r="AR324"/>
  <c r="AV324"/>
  <c r="AP324"/>
  <c r="AT324"/>
  <c r="AU324"/>
  <c r="AQ324"/>
  <c r="AO356"/>
  <c r="AS356"/>
  <c r="AW356"/>
  <c r="AP356"/>
  <c r="AT356"/>
  <c r="AU356"/>
  <c r="AR356"/>
  <c r="AN356"/>
  <c r="AV356"/>
  <c r="AQ356"/>
  <c r="AO388"/>
  <c r="AS388"/>
  <c r="AW388"/>
  <c r="AN388"/>
  <c r="AR388"/>
  <c r="AV388"/>
  <c r="AP388"/>
  <c r="AT388"/>
  <c r="AQ388"/>
  <c r="AU388"/>
  <c r="AO420"/>
  <c r="AS420"/>
  <c r="AW420"/>
  <c r="AN420"/>
  <c r="AR420"/>
  <c r="AV420"/>
  <c r="AP420"/>
  <c r="AT420"/>
  <c r="AQ420"/>
  <c r="AU420"/>
  <c r="AP452"/>
  <c r="AT452"/>
  <c r="AO452"/>
  <c r="AS452"/>
  <c r="AW452"/>
  <c r="AN452"/>
  <c r="AR452"/>
  <c r="AV452"/>
  <c r="AQ452"/>
  <c r="AU452"/>
  <c r="AP484"/>
  <c r="AT484"/>
  <c r="AO484"/>
  <c r="AS484"/>
  <c r="AW484"/>
  <c r="AN484"/>
  <c r="AR484"/>
  <c r="AV484"/>
  <c r="AQ484"/>
  <c r="AU484"/>
  <c r="AP516"/>
  <c r="AT516"/>
  <c r="AO516"/>
  <c r="AS516"/>
  <c r="AW516"/>
  <c r="AN516"/>
  <c r="AR516"/>
  <c r="AV516"/>
  <c r="AQ516"/>
  <c r="AU516"/>
  <c r="AP13"/>
  <c r="AT13"/>
  <c r="AO13"/>
  <c r="AS13"/>
  <c r="AW13"/>
  <c r="AN13"/>
  <c r="AR13"/>
  <c r="AV13"/>
  <c r="AQ13"/>
  <c r="AU13"/>
  <c r="AO45"/>
  <c r="AS45"/>
  <c r="AW45"/>
  <c r="AN45"/>
  <c r="AR45"/>
  <c r="AV45"/>
  <c r="AQ45"/>
  <c r="AU45"/>
  <c r="AP45"/>
  <c r="AT45"/>
  <c r="AO77"/>
  <c r="AS77"/>
  <c r="AW77"/>
  <c r="AN77"/>
  <c r="AR77"/>
  <c r="AV77"/>
  <c r="AQ77"/>
  <c r="AU77"/>
  <c r="AP77"/>
  <c r="AT77"/>
  <c r="AO109"/>
  <c r="AS109"/>
  <c r="AW109"/>
  <c r="AN109"/>
  <c r="AR109"/>
  <c r="AV109"/>
  <c r="AQ109"/>
  <c r="AU109"/>
  <c r="AP109"/>
  <c r="AT109"/>
  <c r="AQ141"/>
  <c r="AU141"/>
  <c r="AP141"/>
  <c r="AT141"/>
  <c r="AO141"/>
  <c r="AS141"/>
  <c r="AW141"/>
  <c r="AN141"/>
  <c r="AR141"/>
  <c r="AV141"/>
  <c r="AN173"/>
  <c r="AR173"/>
  <c r="AV173"/>
  <c r="AQ173"/>
  <c r="AU173"/>
  <c r="AP173"/>
  <c r="AT173"/>
  <c r="AO173"/>
  <c r="AS173"/>
  <c r="AW173"/>
  <c r="AP213"/>
  <c r="AT213"/>
  <c r="AO213"/>
  <c r="AS213"/>
  <c r="AW213"/>
  <c r="AN213"/>
  <c r="AR213"/>
  <c r="AV213"/>
  <c r="AQ213"/>
  <c r="AU213"/>
  <c r="AF252"/>
  <c r="AJ252"/>
  <c r="AE252"/>
  <c r="AI252"/>
  <c r="AC252"/>
  <c r="AG252"/>
  <c r="AK252"/>
  <c r="AL252"/>
  <c r="AH252"/>
  <c r="AD252"/>
  <c r="AF284"/>
  <c r="AJ284"/>
  <c r="AE284"/>
  <c r="AI284"/>
  <c r="AC284"/>
  <c r="AG284"/>
  <c r="AK284"/>
  <c r="AL284"/>
  <c r="AH284"/>
  <c r="AD284"/>
  <c r="AF316"/>
  <c r="AJ316"/>
  <c r="AE316"/>
  <c r="AI316"/>
  <c r="AC316"/>
  <c r="AG316"/>
  <c r="AK316"/>
  <c r="AL316"/>
  <c r="AH316"/>
  <c r="AD316"/>
  <c r="AF348"/>
  <c r="AJ348"/>
  <c r="AE348"/>
  <c r="AI348"/>
  <c r="AC348"/>
  <c r="AG348"/>
  <c r="AK348"/>
  <c r="AL348"/>
  <c r="AH348"/>
  <c r="AD348"/>
  <c r="AF380"/>
  <c r="AJ380"/>
  <c r="AE380"/>
  <c r="AI380"/>
  <c r="AC380"/>
  <c r="AG380"/>
  <c r="AK380"/>
  <c r="AH380"/>
  <c r="AD380"/>
  <c r="AL380"/>
  <c r="AF412"/>
  <c r="AJ412"/>
  <c r="AE412"/>
  <c r="AI412"/>
  <c r="AC412"/>
  <c r="AG412"/>
  <c r="AK412"/>
  <c r="AH412"/>
  <c r="AD412"/>
  <c r="AL412"/>
  <c r="AF444"/>
  <c r="AJ444"/>
  <c r="AE444"/>
  <c r="AI444"/>
  <c r="AC444"/>
  <c r="AG444"/>
  <c r="AK444"/>
  <c r="AH444"/>
  <c r="AD444"/>
  <c r="AL444"/>
  <c r="AC476"/>
  <c r="AG476"/>
  <c r="AK476"/>
  <c r="AF476"/>
  <c r="AJ476"/>
  <c r="AE476"/>
  <c r="AI476"/>
  <c r="AD476"/>
  <c r="AH476"/>
  <c r="AL476"/>
  <c r="AC508"/>
  <c r="AG508"/>
  <c r="AK508"/>
  <c r="AF508"/>
  <c r="AJ508"/>
  <c r="AE508"/>
  <c r="AI508"/>
  <c r="AD508"/>
  <c r="AH508"/>
  <c r="AL508"/>
  <c r="AC5"/>
  <c r="AG5"/>
  <c r="AK5"/>
  <c r="AF5"/>
  <c r="AJ5"/>
  <c r="F556"/>
  <c r="AE5"/>
  <c r="AI5"/>
  <c r="AD5"/>
  <c r="AH5"/>
  <c r="AL5"/>
  <c r="AF37"/>
  <c r="AJ37"/>
  <c r="AE37"/>
  <c r="AI37"/>
  <c r="AD37"/>
  <c r="AH37"/>
  <c r="AL37"/>
  <c r="AC37"/>
  <c r="AG37"/>
  <c r="AK37"/>
  <c r="AF69"/>
  <c r="AJ69"/>
  <c r="AE69"/>
  <c r="AI69"/>
  <c r="AD69"/>
  <c r="AH69"/>
  <c r="AL69"/>
  <c r="AC69"/>
  <c r="AG69"/>
  <c r="AK69"/>
  <c r="AF101"/>
  <c r="AJ101"/>
  <c r="AE101"/>
  <c r="AI101"/>
  <c r="AD101"/>
  <c r="AH101"/>
  <c r="AL101"/>
  <c r="AC101"/>
  <c r="AG101"/>
  <c r="AK101"/>
  <c r="AD133"/>
  <c r="AH133"/>
  <c r="AL133"/>
  <c r="AC133"/>
  <c r="AG133"/>
  <c r="AK133"/>
  <c r="AF133"/>
  <c r="AJ133"/>
  <c r="AE133"/>
  <c r="AI133"/>
  <c r="AE165"/>
  <c r="AI165"/>
  <c r="AD165"/>
  <c r="AH165"/>
  <c r="AL165"/>
  <c r="AC165"/>
  <c r="AG165"/>
  <c r="AK165"/>
  <c r="AF165"/>
  <c r="AJ165"/>
  <c r="AC205"/>
  <c r="AG205"/>
  <c r="AK205"/>
  <c r="AF205"/>
  <c r="AJ205"/>
  <c r="AE205"/>
  <c r="AI205"/>
  <c r="AD205"/>
  <c r="AH205"/>
  <c r="AL205"/>
  <c r="AC237"/>
  <c r="AG237"/>
  <c r="AK237"/>
  <c r="AE237"/>
  <c r="AI237"/>
  <c r="AD237"/>
  <c r="AH237"/>
  <c r="AL237"/>
  <c r="AJ237"/>
  <c r="AF237"/>
  <c r="G555"/>
  <c r="AE447"/>
  <c r="AI447"/>
  <c r="AF447"/>
  <c r="AJ447"/>
  <c r="AH447"/>
  <c r="AG447"/>
  <c r="AD447"/>
  <c r="AL447"/>
  <c r="AC447"/>
  <c r="AK447"/>
  <c r="AF479"/>
  <c r="AJ479"/>
  <c r="AE479"/>
  <c r="AI479"/>
  <c r="AD479"/>
  <c r="AH479"/>
  <c r="AL479"/>
  <c r="AC479"/>
  <c r="AG479"/>
  <c r="AK479"/>
  <c r="AF511"/>
  <c r="AJ511"/>
  <c r="AE511"/>
  <c r="AI511"/>
  <c r="AD511"/>
  <c r="AH511"/>
  <c r="AL511"/>
  <c r="AC511"/>
  <c r="AG511"/>
  <c r="AK511"/>
  <c r="AF8"/>
  <c r="AJ8"/>
  <c r="AE8"/>
  <c r="AI8"/>
  <c r="AD8"/>
  <c r="AH8"/>
  <c r="AL8"/>
  <c r="AC8"/>
  <c r="AG8"/>
  <c r="AK8"/>
  <c r="AE48"/>
  <c r="AI48"/>
  <c r="AD48"/>
  <c r="AH48"/>
  <c r="AL48"/>
  <c r="AC48"/>
  <c r="AG48"/>
  <c r="AK48"/>
  <c r="AF48"/>
  <c r="AJ48"/>
  <c r="AE80"/>
  <c r="AI80"/>
  <c r="AD80"/>
  <c r="AH80"/>
  <c r="AL80"/>
  <c r="AC80"/>
  <c r="AG80"/>
  <c r="AK80"/>
  <c r="AF80"/>
  <c r="AJ80"/>
  <c r="AE112"/>
  <c r="AI112"/>
  <c r="AD112"/>
  <c r="AH112"/>
  <c r="AL112"/>
  <c r="AC112"/>
  <c r="AG112"/>
  <c r="AK112"/>
  <c r="AF112"/>
  <c r="AJ112"/>
  <c r="AC144"/>
  <c r="AG144"/>
  <c r="AK144"/>
  <c r="AF144"/>
  <c r="AJ144"/>
  <c r="AE144"/>
  <c r="AI144"/>
  <c r="AD144"/>
  <c r="AH144"/>
  <c r="AL144"/>
  <c r="AD176"/>
  <c r="AH176"/>
  <c r="AL176"/>
  <c r="AC176"/>
  <c r="AG176"/>
  <c r="AK176"/>
  <c r="AF176"/>
  <c r="AJ176"/>
  <c r="AE176"/>
  <c r="AI176"/>
  <c r="AF208"/>
  <c r="AJ208"/>
  <c r="AE208"/>
  <c r="AI208"/>
  <c r="AD208"/>
  <c r="AH208"/>
  <c r="AL208"/>
  <c r="AC208"/>
  <c r="AG208"/>
  <c r="AK208"/>
  <c r="AF240"/>
  <c r="AD240"/>
  <c r="AC240"/>
  <c r="AG240"/>
  <c r="AK240"/>
  <c r="AJ240"/>
  <c r="AI240"/>
  <c r="AE240"/>
  <c r="AL240"/>
  <c r="AH240"/>
  <c r="S264"/>
  <c r="W264"/>
  <c r="AA264"/>
  <c r="R264"/>
  <c r="V264"/>
  <c r="Z264"/>
  <c r="T264"/>
  <c r="X264"/>
  <c r="U264"/>
  <c r="Y264"/>
  <c r="S296"/>
  <c r="W296"/>
  <c r="AA296"/>
  <c r="R296"/>
  <c r="V296"/>
  <c r="Z296"/>
  <c r="T296"/>
  <c r="X296"/>
  <c r="U296"/>
  <c r="Y296"/>
  <c r="S328"/>
  <c r="W328"/>
  <c r="AA328"/>
  <c r="R328"/>
  <c r="V328"/>
  <c r="Z328"/>
  <c r="T328"/>
  <c r="X328"/>
  <c r="U328"/>
  <c r="Y328"/>
  <c r="S360"/>
  <c r="W360"/>
  <c r="AA360"/>
  <c r="T360"/>
  <c r="X360"/>
  <c r="Y360"/>
  <c r="V360"/>
  <c r="R360"/>
  <c r="Z360"/>
  <c r="U360"/>
  <c r="S392"/>
  <c r="W392"/>
  <c r="AA392"/>
  <c r="R392"/>
  <c r="V392"/>
  <c r="Z392"/>
  <c r="T392"/>
  <c r="X392"/>
  <c r="Y392"/>
  <c r="U392"/>
  <c r="S424"/>
  <c r="W424"/>
  <c r="AA424"/>
  <c r="R424"/>
  <c r="V424"/>
  <c r="Z424"/>
  <c r="T424"/>
  <c r="X424"/>
  <c r="Y424"/>
  <c r="U424"/>
  <c r="T456"/>
  <c r="X456"/>
  <c r="S456"/>
  <c r="W456"/>
  <c r="AA456"/>
  <c r="R456"/>
  <c r="V456"/>
  <c r="Z456"/>
  <c r="U456"/>
  <c r="Y456"/>
  <c r="T488"/>
  <c r="X488"/>
  <c r="S488"/>
  <c r="W488"/>
  <c r="AA488"/>
  <c r="R488"/>
  <c r="V488"/>
  <c r="Z488"/>
  <c r="U488"/>
  <c r="Y488"/>
  <c r="T520"/>
  <c r="X520"/>
  <c r="S520"/>
  <c r="W520"/>
  <c r="AA520"/>
  <c r="R520"/>
  <c r="V520"/>
  <c r="Z520"/>
  <c r="U520"/>
  <c r="Y520"/>
  <c r="T17"/>
  <c r="X17"/>
  <c r="S17"/>
  <c r="W17"/>
  <c r="AA17"/>
  <c r="R17"/>
  <c r="V17"/>
  <c r="Z17"/>
  <c r="U17"/>
  <c r="Y17"/>
  <c r="S57"/>
  <c r="W57"/>
  <c r="AA57"/>
  <c r="R57"/>
  <c r="V57"/>
  <c r="Z57"/>
  <c r="U57"/>
  <c r="Y57"/>
  <c r="T57"/>
  <c r="X57"/>
  <c r="S89"/>
  <c r="W89"/>
  <c r="AA89"/>
  <c r="R89"/>
  <c r="V89"/>
  <c r="Z89"/>
  <c r="U89"/>
  <c r="Y89"/>
  <c r="T89"/>
  <c r="X89"/>
  <c r="S121"/>
  <c r="W121"/>
  <c r="AA121"/>
  <c r="R121"/>
  <c r="V121"/>
  <c r="Z121"/>
  <c r="U121"/>
  <c r="Y121"/>
  <c r="T121"/>
  <c r="X121"/>
  <c r="U153"/>
  <c r="Y153"/>
  <c r="T153"/>
  <c r="X153"/>
  <c r="S153"/>
  <c r="W153"/>
  <c r="AA153"/>
  <c r="R153"/>
  <c r="V153"/>
  <c r="Z153"/>
  <c r="R185"/>
  <c r="V185"/>
  <c r="Z185"/>
  <c r="U185"/>
  <c r="Y185"/>
  <c r="T185"/>
  <c r="X185"/>
  <c r="S185"/>
  <c r="W185"/>
  <c r="AA185"/>
  <c r="T217"/>
  <c r="X217"/>
  <c r="S217"/>
  <c r="W217"/>
  <c r="AA217"/>
  <c r="R217"/>
  <c r="V217"/>
  <c r="Z217"/>
  <c r="U217"/>
  <c r="Y217"/>
  <c r="AO252"/>
  <c r="AS252"/>
  <c r="AW252"/>
  <c r="AN252"/>
  <c r="AR252"/>
  <c r="AV252"/>
  <c r="AP252"/>
  <c r="AT252"/>
  <c r="AQ252"/>
  <c r="AU252"/>
  <c r="AO284"/>
  <c r="AS284"/>
  <c r="AW284"/>
  <c r="AN284"/>
  <c r="AR284"/>
  <c r="AV284"/>
  <c r="AP284"/>
  <c r="AT284"/>
  <c r="AQ284"/>
  <c r="AU284"/>
  <c r="AO316"/>
  <c r="AS316"/>
  <c r="AW316"/>
  <c r="AN316"/>
  <c r="AR316"/>
  <c r="AV316"/>
  <c r="AP316"/>
  <c r="AT316"/>
  <c r="AQ316"/>
  <c r="AU316"/>
  <c r="AO348"/>
  <c r="AS348"/>
  <c r="AW348"/>
  <c r="AN348"/>
  <c r="AR348"/>
  <c r="AV348"/>
  <c r="AP348"/>
  <c r="AT348"/>
  <c r="AQ348"/>
  <c r="AU348"/>
  <c r="AO380"/>
  <c r="AS380"/>
  <c r="AW380"/>
  <c r="AN380"/>
  <c r="AR380"/>
  <c r="AV380"/>
  <c r="AP380"/>
  <c r="AT380"/>
  <c r="AU380"/>
  <c r="AQ380"/>
  <c r="AO412"/>
  <c r="AS412"/>
  <c r="AW412"/>
  <c r="AN412"/>
  <c r="AR412"/>
  <c r="AV412"/>
  <c r="AP412"/>
  <c r="AT412"/>
  <c r="AU412"/>
  <c r="AQ412"/>
  <c r="AO444"/>
  <c r="AS444"/>
  <c r="AW444"/>
  <c r="AN444"/>
  <c r="AR444"/>
  <c r="AV444"/>
  <c r="AP444"/>
  <c r="AT444"/>
  <c r="AU444"/>
  <c r="AQ444"/>
  <c r="AP476"/>
  <c r="AT476"/>
  <c r="AO476"/>
  <c r="AS476"/>
  <c r="AW476"/>
  <c r="AN476"/>
  <c r="AR476"/>
  <c r="AV476"/>
  <c r="AQ476"/>
  <c r="AU476"/>
  <c r="AP508"/>
  <c r="AT508"/>
  <c r="AO508"/>
  <c r="AS508"/>
  <c r="AW508"/>
  <c r="AN508"/>
  <c r="AR508"/>
  <c r="AV508"/>
  <c r="AQ508"/>
  <c r="AU508"/>
  <c r="AP5"/>
  <c r="AT5"/>
  <c r="AO5"/>
  <c r="AS5"/>
  <c r="AW5"/>
  <c r="AN5"/>
  <c r="AR5"/>
  <c r="AV5"/>
  <c r="E556"/>
  <c r="AQ5"/>
  <c r="AU5"/>
  <c r="AO37"/>
  <c r="AS37"/>
  <c r="AW37"/>
  <c r="AN37"/>
  <c r="AR37"/>
  <c r="AV37"/>
  <c r="AQ37"/>
  <c r="AU37"/>
  <c r="AP37"/>
  <c r="AT37"/>
  <c r="AO69"/>
  <c r="AS69"/>
  <c r="AW69"/>
  <c r="AN69"/>
  <c r="AR69"/>
  <c r="AV69"/>
  <c r="AQ69"/>
  <c r="AU69"/>
  <c r="AP69"/>
  <c r="AT69"/>
  <c r="AO101"/>
  <c r="AS101"/>
  <c r="AW101"/>
  <c r="AN101"/>
  <c r="AR101"/>
  <c r="AV101"/>
  <c r="AQ101"/>
  <c r="AU101"/>
  <c r="AP101"/>
  <c r="AT101"/>
  <c r="AQ133"/>
  <c r="AU133"/>
  <c r="AP133"/>
  <c r="AT133"/>
  <c r="AO133"/>
  <c r="AS133"/>
  <c r="AW133"/>
  <c r="AN133"/>
  <c r="AR133"/>
  <c r="AV133"/>
  <c r="AN165"/>
  <c r="AR165"/>
  <c r="AV165"/>
  <c r="AQ165"/>
  <c r="AU165"/>
  <c r="AP165"/>
  <c r="AT165"/>
  <c r="AO165"/>
  <c r="AS165"/>
  <c r="AW165"/>
  <c r="AP205"/>
  <c r="AT205"/>
  <c r="AO205"/>
  <c r="AS205"/>
  <c r="AW205"/>
  <c r="AN205"/>
  <c r="AR205"/>
  <c r="AV205"/>
  <c r="AQ205"/>
  <c r="AU205"/>
  <c r="AP237"/>
  <c r="AT237"/>
  <c r="AN237"/>
  <c r="AR237"/>
  <c r="AV237"/>
  <c r="AQ237"/>
  <c r="AU237"/>
  <c r="AW237"/>
  <c r="AO237"/>
  <c r="AS237"/>
  <c r="AF276"/>
  <c r="AJ276"/>
  <c r="AE276"/>
  <c r="AI276"/>
  <c r="AC276"/>
  <c r="AG276"/>
  <c r="AK276"/>
  <c r="AD276"/>
  <c r="AH276"/>
  <c r="AL276"/>
  <c r="AF308"/>
  <c r="AJ308"/>
  <c r="AE308"/>
  <c r="AI308"/>
  <c r="AC308"/>
  <c r="AG308"/>
  <c r="AK308"/>
  <c r="AD308"/>
  <c r="AH308"/>
  <c r="AL308"/>
  <c r="AF340"/>
  <c r="AJ340"/>
  <c r="AE340"/>
  <c r="AI340"/>
  <c r="AC340"/>
  <c r="AG340"/>
  <c r="AK340"/>
  <c r="AD340"/>
  <c r="AH340"/>
  <c r="AL340"/>
  <c r="AF372"/>
  <c r="AJ372"/>
  <c r="AE372"/>
  <c r="AI372"/>
  <c r="AC372"/>
  <c r="AG372"/>
  <c r="AK372"/>
  <c r="AL372"/>
  <c r="AH372"/>
  <c r="AD372"/>
  <c r="AF404"/>
  <c r="AJ404"/>
  <c r="AE404"/>
  <c r="AI404"/>
  <c r="AC404"/>
  <c r="AG404"/>
  <c r="AK404"/>
  <c r="AL404"/>
  <c r="AH404"/>
  <c r="AD404"/>
  <c r="AF436"/>
  <c r="AJ436"/>
  <c r="AE436"/>
  <c r="AI436"/>
  <c r="AC436"/>
  <c r="AG436"/>
  <c r="AK436"/>
  <c r="AL436"/>
  <c r="AH436"/>
  <c r="AD436"/>
  <c r="AC468"/>
  <c r="AG468"/>
  <c r="AK468"/>
  <c r="AF468"/>
  <c r="AJ468"/>
  <c r="AE468"/>
  <c r="AI468"/>
  <c r="AD468"/>
  <c r="AH468"/>
  <c r="AL468"/>
  <c r="AC500"/>
  <c r="AG500"/>
  <c r="AK500"/>
  <c r="AF500"/>
  <c r="AJ500"/>
  <c r="AE500"/>
  <c r="AI500"/>
  <c r="AD500"/>
  <c r="AH500"/>
  <c r="AL500"/>
  <c r="AC532"/>
  <c r="AG532"/>
  <c r="AK532"/>
  <c r="AF532"/>
  <c r="AJ532"/>
  <c r="AE532"/>
  <c r="AI532"/>
  <c r="AD532"/>
  <c r="AH532"/>
  <c r="AL532"/>
  <c r="AE29"/>
  <c r="AI29"/>
  <c r="AD29"/>
  <c r="AH29"/>
  <c r="AL29"/>
  <c r="AC29"/>
  <c r="AG29"/>
  <c r="AK29"/>
  <c r="AF29"/>
  <c r="AJ29"/>
  <c r="AF61"/>
  <c r="AJ61"/>
  <c r="AE61"/>
  <c r="AI61"/>
  <c r="AD61"/>
  <c r="AH61"/>
  <c r="AL61"/>
  <c r="AC61"/>
  <c r="AG61"/>
  <c r="AK61"/>
  <c r="AF93"/>
  <c r="AJ93"/>
  <c r="AE93"/>
  <c r="AI93"/>
  <c r="AD93"/>
  <c r="AH93"/>
  <c r="AL93"/>
  <c r="AC93"/>
  <c r="AG93"/>
  <c r="AK93"/>
  <c r="AF125"/>
  <c r="AJ125"/>
  <c r="AE125"/>
  <c r="AI125"/>
  <c r="AD125"/>
  <c r="AH125"/>
  <c r="AL125"/>
  <c r="AC125"/>
  <c r="AG125"/>
  <c r="AK125"/>
  <c r="AD157"/>
  <c r="AH157"/>
  <c r="AL157"/>
  <c r="AC157"/>
  <c r="AG157"/>
  <c r="AK157"/>
  <c r="AF157"/>
  <c r="AJ157"/>
  <c r="AE157"/>
  <c r="AI157"/>
  <c r="AC197"/>
  <c r="AG197"/>
  <c r="AK197"/>
  <c r="AF197"/>
  <c r="AJ197"/>
  <c r="AE197"/>
  <c r="AI197"/>
  <c r="AD197"/>
  <c r="AH197"/>
  <c r="AL197"/>
  <c r="AC229"/>
  <c r="AG229"/>
  <c r="AK229"/>
  <c r="AF229"/>
  <c r="AJ229"/>
  <c r="AE229"/>
  <c r="AI229"/>
  <c r="AD229"/>
  <c r="AH229"/>
  <c r="AL229"/>
  <c r="T257"/>
  <c r="X257"/>
  <c r="S257"/>
  <c r="W257"/>
  <c r="AA257"/>
  <c r="U257"/>
  <c r="Y257"/>
  <c r="V257"/>
  <c r="R257"/>
  <c r="Z257"/>
  <c r="T289"/>
  <c r="X289"/>
  <c r="S289"/>
  <c r="W289"/>
  <c r="AA289"/>
  <c r="U289"/>
  <c r="Y289"/>
  <c r="V289"/>
  <c r="R289"/>
  <c r="Z289"/>
  <c r="T321"/>
  <c r="X321"/>
  <c r="S321"/>
  <c r="W321"/>
  <c r="AA321"/>
  <c r="U321"/>
  <c r="Y321"/>
  <c r="V321"/>
  <c r="R321"/>
  <c r="Z321"/>
  <c r="T353"/>
  <c r="X353"/>
  <c r="U353"/>
  <c r="Y353"/>
  <c r="V353"/>
  <c r="S353"/>
  <c r="AA353"/>
  <c r="W353"/>
  <c r="Z353"/>
  <c r="R353"/>
  <c r="T385"/>
  <c r="X385"/>
  <c r="S385"/>
  <c r="W385"/>
  <c r="AA385"/>
  <c r="U385"/>
  <c r="Y385"/>
  <c r="R385"/>
  <c r="Z385"/>
  <c r="V385"/>
  <c r="T417"/>
  <c r="X417"/>
  <c r="S417"/>
  <c r="W417"/>
  <c r="AA417"/>
  <c r="U417"/>
  <c r="Y417"/>
  <c r="R417"/>
  <c r="Z417"/>
  <c r="V417"/>
  <c r="U449"/>
  <c r="Y449"/>
  <c r="T449"/>
  <c r="X449"/>
  <c r="S449"/>
  <c r="W449"/>
  <c r="AA449"/>
  <c r="R449"/>
  <c r="V449"/>
  <c r="Z449"/>
  <c r="U481"/>
  <c r="Y481"/>
  <c r="T481"/>
  <c r="X481"/>
  <c r="S481"/>
  <c r="W481"/>
  <c r="AA481"/>
  <c r="R481"/>
  <c r="V481"/>
  <c r="Z481"/>
  <c r="U513"/>
  <c r="Y513"/>
  <c r="T513"/>
  <c r="X513"/>
  <c r="S513"/>
  <c r="W513"/>
  <c r="AA513"/>
  <c r="R513"/>
  <c r="V513"/>
  <c r="Z513"/>
  <c r="U10"/>
  <c r="Y10"/>
  <c r="T10"/>
  <c r="X10"/>
  <c r="S10"/>
  <c r="W10"/>
  <c r="AA10"/>
  <c r="R10"/>
  <c r="V10"/>
  <c r="Z10"/>
  <c r="T42"/>
  <c r="X42"/>
  <c r="S42"/>
  <c r="W42"/>
  <c r="AA42"/>
  <c r="R42"/>
  <c r="V42"/>
  <c r="Z42"/>
  <c r="U42"/>
  <c r="Y42"/>
  <c r="T74"/>
  <c r="X74"/>
  <c r="S74"/>
  <c r="W74"/>
  <c r="AA74"/>
  <c r="R74"/>
  <c r="V74"/>
  <c r="Z74"/>
  <c r="U74"/>
  <c r="Y74"/>
  <c r="T106"/>
  <c r="X106"/>
  <c r="S106"/>
  <c r="W106"/>
  <c r="AA106"/>
  <c r="R106"/>
  <c r="V106"/>
  <c r="Z106"/>
  <c r="U106"/>
  <c r="Y106"/>
  <c r="R138"/>
  <c r="V138"/>
  <c r="Z138"/>
  <c r="U138"/>
  <c r="Y138"/>
  <c r="T138"/>
  <c r="X138"/>
  <c r="S138"/>
  <c r="W138"/>
  <c r="AA138"/>
  <c r="S170"/>
  <c r="W170"/>
  <c r="AA170"/>
  <c r="R170"/>
  <c r="V170"/>
  <c r="Z170"/>
  <c r="U170"/>
  <c r="Y170"/>
  <c r="T170"/>
  <c r="X170"/>
  <c r="U202"/>
  <c r="Y202"/>
  <c r="T202"/>
  <c r="X202"/>
  <c r="S202"/>
  <c r="W202"/>
  <c r="AA202"/>
  <c r="R202"/>
  <c r="V202"/>
  <c r="Z202"/>
  <c r="U234"/>
  <c r="Y234"/>
  <c r="T234"/>
  <c r="X234"/>
  <c r="S234"/>
  <c r="W234"/>
  <c r="AA234"/>
  <c r="R234"/>
  <c r="V234"/>
  <c r="Z234"/>
  <c r="E559"/>
  <c r="AP277"/>
  <c r="AT277"/>
  <c r="AO277"/>
  <c r="AS277"/>
  <c r="AW277"/>
  <c r="AQ277"/>
  <c r="AU277"/>
  <c r="AR277"/>
  <c r="AN277"/>
  <c r="AV277"/>
  <c r="AP309"/>
  <c r="AT309"/>
  <c r="AO309"/>
  <c r="AS309"/>
  <c r="AW309"/>
  <c r="AQ309"/>
  <c r="AU309"/>
  <c r="AR309"/>
  <c r="AN309"/>
  <c r="AV309"/>
  <c r="AP341"/>
  <c r="AT341"/>
  <c r="AO341"/>
  <c r="AS341"/>
  <c r="AW341"/>
  <c r="AQ341"/>
  <c r="AU341"/>
  <c r="AR341"/>
  <c r="AN341"/>
  <c r="AV341"/>
  <c r="AP373"/>
  <c r="AT373"/>
  <c r="AO373"/>
  <c r="AS373"/>
  <c r="AW373"/>
  <c r="AQ373"/>
  <c r="AU373"/>
  <c r="AN373"/>
  <c r="AV373"/>
  <c r="AR373"/>
  <c r="AP405"/>
  <c r="AT405"/>
  <c r="AO405"/>
  <c r="AS405"/>
  <c r="AW405"/>
  <c r="AQ405"/>
  <c r="AU405"/>
  <c r="AN405"/>
  <c r="AV405"/>
  <c r="AR405"/>
  <c r="AP437"/>
  <c r="AT437"/>
  <c r="AO437"/>
  <c r="AS437"/>
  <c r="AW437"/>
  <c r="AQ437"/>
  <c r="AU437"/>
  <c r="AN437"/>
  <c r="AV437"/>
  <c r="AR437"/>
  <c r="AQ469"/>
  <c r="AU469"/>
  <c r="AP469"/>
  <c r="AT469"/>
  <c r="AO469"/>
  <c r="AS469"/>
  <c r="AW469"/>
  <c r="AN469"/>
  <c r="AR469"/>
  <c r="AV469"/>
  <c r="AQ501"/>
  <c r="AU501"/>
  <c r="AP501"/>
  <c r="AT501"/>
  <c r="AO501"/>
  <c r="AS501"/>
  <c r="AW501"/>
  <c r="AN501"/>
  <c r="AR501"/>
  <c r="AV501"/>
  <c r="AQ533"/>
  <c r="AU533"/>
  <c r="AP533"/>
  <c r="AT533"/>
  <c r="AO533"/>
  <c r="AS533"/>
  <c r="AW533"/>
  <c r="AN533"/>
  <c r="AR533"/>
  <c r="AV533"/>
  <c r="AO30"/>
  <c r="AS30"/>
  <c r="AW30"/>
  <c r="AN30"/>
  <c r="AR30"/>
  <c r="AV30"/>
  <c r="AQ30"/>
  <c r="AU30"/>
  <c r="AP30"/>
  <c r="AT30"/>
  <c r="E548"/>
  <c r="E550" s="1"/>
  <c r="E545"/>
  <c r="E547" s="1"/>
  <c r="AP62"/>
  <c r="AT62"/>
  <c r="AO62"/>
  <c r="AS62"/>
  <c r="AW62"/>
  <c r="AN62"/>
  <c r="AR62"/>
  <c r="AV62"/>
  <c r="AQ62"/>
  <c r="AU62"/>
  <c r="AP94"/>
  <c r="AT94"/>
  <c r="AO94"/>
  <c r="AS94"/>
  <c r="AW94"/>
  <c r="AN94"/>
  <c r="AR94"/>
  <c r="AV94"/>
  <c r="AQ94"/>
  <c r="AU94"/>
  <c r="AN134"/>
  <c r="AR134"/>
  <c r="AV134"/>
  <c r="AQ134"/>
  <c r="AU134"/>
  <c r="AP134"/>
  <c r="AT134"/>
  <c r="AO134"/>
  <c r="AS134"/>
  <c r="AW134"/>
  <c r="AO166"/>
  <c r="AS166"/>
  <c r="AW166"/>
  <c r="AN166"/>
  <c r="AR166"/>
  <c r="AV166"/>
  <c r="AQ166"/>
  <c r="AU166"/>
  <c r="AP166"/>
  <c r="AT166"/>
  <c r="AQ198"/>
  <c r="AU198"/>
  <c r="AP198"/>
  <c r="AT198"/>
  <c r="AO198"/>
  <c r="AS198"/>
  <c r="AW198"/>
  <c r="AN198"/>
  <c r="AR198"/>
  <c r="AV198"/>
  <c r="AQ230"/>
  <c r="AU230"/>
  <c r="AP230"/>
  <c r="AT230"/>
  <c r="AO230"/>
  <c r="AS230"/>
  <c r="AW230"/>
  <c r="AN230"/>
  <c r="AR230"/>
  <c r="AV230"/>
  <c r="AC269"/>
  <c r="AG269"/>
  <c r="AK269"/>
  <c r="AF269"/>
  <c r="AJ269"/>
  <c r="AD269"/>
  <c r="AH269"/>
  <c r="AL269"/>
  <c r="AI269"/>
  <c r="AE269"/>
  <c r="AC301"/>
  <c r="AG301"/>
  <c r="AK301"/>
  <c r="AF301"/>
  <c r="AJ301"/>
  <c r="AD301"/>
  <c r="AH301"/>
  <c r="AL301"/>
  <c r="AI301"/>
  <c r="AE301"/>
  <c r="AC333"/>
  <c r="AG333"/>
  <c r="AK333"/>
  <c r="AF333"/>
  <c r="AJ333"/>
  <c r="AD333"/>
  <c r="AH333"/>
  <c r="AL333"/>
  <c r="AI333"/>
  <c r="AE333"/>
  <c r="AC365"/>
  <c r="AG365"/>
  <c r="AK365"/>
  <c r="AF365"/>
  <c r="AJ365"/>
  <c r="AD365"/>
  <c r="AH365"/>
  <c r="AL365"/>
  <c r="AE365"/>
  <c r="AI365"/>
  <c r="AC397"/>
  <c r="AG397"/>
  <c r="AK397"/>
  <c r="AF397"/>
  <c r="AJ397"/>
  <c r="AD397"/>
  <c r="AH397"/>
  <c r="AL397"/>
  <c r="AE397"/>
  <c r="AI397"/>
  <c r="AC429"/>
  <c r="AG429"/>
  <c r="AK429"/>
  <c r="AF429"/>
  <c r="AJ429"/>
  <c r="AD429"/>
  <c r="AH429"/>
  <c r="AL429"/>
  <c r="AE429"/>
  <c r="AI429"/>
  <c r="AD461"/>
  <c r="AH461"/>
  <c r="AL461"/>
  <c r="AC461"/>
  <c r="AG461"/>
  <c r="AK461"/>
  <c r="AF461"/>
  <c r="AJ461"/>
  <c r="AE461"/>
  <c r="AI461"/>
  <c r="AD493"/>
  <c r="AH493"/>
  <c r="AL493"/>
  <c r="AC493"/>
  <c r="AG493"/>
  <c r="AK493"/>
  <c r="AF493"/>
  <c r="AJ493"/>
  <c r="AE493"/>
  <c r="AI493"/>
  <c r="AD525"/>
  <c r="AH525"/>
  <c r="AL525"/>
  <c r="AC525"/>
  <c r="AG525"/>
  <c r="AK525"/>
  <c r="AF525"/>
  <c r="AJ525"/>
  <c r="AE525"/>
  <c r="AI525"/>
  <c r="AD22"/>
  <c r="AH22"/>
  <c r="AL22"/>
  <c r="AC22"/>
  <c r="AG22"/>
  <c r="AK22"/>
  <c r="AF22"/>
  <c r="AJ22"/>
  <c r="AE22"/>
  <c r="AI22"/>
  <c r="AC54"/>
  <c r="AG54"/>
  <c r="AK54"/>
  <c r="AF54"/>
  <c r="AJ54"/>
  <c r="AE54"/>
  <c r="AI54"/>
  <c r="AD54"/>
  <c r="AH54"/>
  <c r="AL54"/>
  <c r="AC86"/>
  <c r="AG86"/>
  <c r="AK86"/>
  <c r="AF86"/>
  <c r="AJ86"/>
  <c r="AE86"/>
  <c r="AI86"/>
  <c r="AD86"/>
  <c r="AH86"/>
  <c r="AL86"/>
  <c r="AC118"/>
  <c r="AG118"/>
  <c r="AK118"/>
  <c r="AF118"/>
  <c r="AJ118"/>
  <c r="AE118"/>
  <c r="AI118"/>
  <c r="AD118"/>
  <c r="AH118"/>
  <c r="AL118"/>
  <c r="AE158"/>
  <c r="AI158"/>
  <c r="AD158"/>
  <c r="AH158"/>
  <c r="AL158"/>
  <c r="AC158"/>
  <c r="AG158"/>
  <c r="AK158"/>
  <c r="AF158"/>
  <c r="AJ158"/>
  <c r="AD190"/>
  <c r="AH190"/>
  <c r="AL190"/>
  <c r="AC190"/>
  <c r="AG190"/>
  <c r="AK190"/>
  <c r="AF190"/>
  <c r="AJ190"/>
  <c r="AE190"/>
  <c r="AI190"/>
  <c r="AD222"/>
  <c r="AH222"/>
  <c r="AL222"/>
  <c r="AC222"/>
  <c r="AG222"/>
  <c r="AK222"/>
  <c r="AF222"/>
  <c r="AJ222"/>
  <c r="AE222"/>
  <c r="AI222"/>
  <c r="D560"/>
  <c r="U278"/>
  <c r="Y278"/>
  <c r="T278"/>
  <c r="X278"/>
  <c r="R278"/>
  <c r="V278"/>
  <c r="Z278"/>
  <c r="W278"/>
  <c r="S278"/>
  <c r="AA278"/>
  <c r="U310"/>
  <c r="Y310"/>
  <c r="T310"/>
  <c r="X310"/>
  <c r="R310"/>
  <c r="V310"/>
  <c r="Z310"/>
  <c r="W310"/>
  <c r="S310"/>
  <c r="AA310"/>
  <c r="U342"/>
  <c r="Y342"/>
  <c r="T342"/>
  <c r="X342"/>
  <c r="R342"/>
  <c r="V342"/>
  <c r="Z342"/>
  <c r="W342"/>
  <c r="S342"/>
  <c r="AA342"/>
  <c r="U374"/>
  <c r="Y374"/>
  <c r="T374"/>
  <c r="X374"/>
  <c r="R374"/>
  <c r="V374"/>
  <c r="Z374"/>
  <c r="S374"/>
  <c r="AA374"/>
  <c r="W374"/>
  <c r="U406"/>
  <c r="Y406"/>
  <c r="T406"/>
  <c r="X406"/>
  <c r="R406"/>
  <c r="V406"/>
  <c r="Z406"/>
  <c r="S406"/>
  <c r="AA406"/>
  <c r="W406"/>
  <c r="U438"/>
  <c r="Y438"/>
  <c r="T438"/>
  <c r="X438"/>
  <c r="R438"/>
  <c r="V438"/>
  <c r="Z438"/>
  <c r="S438"/>
  <c r="AA438"/>
  <c r="W438"/>
  <c r="R470"/>
  <c r="V470"/>
  <c r="Z470"/>
  <c r="U470"/>
  <c r="Y470"/>
  <c r="T470"/>
  <c r="X470"/>
  <c r="S470"/>
  <c r="W470"/>
  <c r="AA470"/>
  <c r="R502"/>
  <c r="V502"/>
  <c r="Z502"/>
  <c r="U502"/>
  <c r="Y502"/>
  <c r="T502"/>
  <c r="X502"/>
  <c r="S502"/>
  <c r="W502"/>
  <c r="AA502"/>
  <c r="R534"/>
  <c r="V534"/>
  <c r="Z534"/>
  <c r="U534"/>
  <c r="Y534"/>
  <c r="T534"/>
  <c r="X534"/>
  <c r="S534"/>
  <c r="W534"/>
  <c r="AA534"/>
  <c r="T31"/>
  <c r="X31"/>
  <c r="S31"/>
  <c r="W31"/>
  <c r="AA31"/>
  <c r="R31"/>
  <c r="V31"/>
  <c r="Z31"/>
  <c r="U31"/>
  <c r="Y31"/>
  <c r="D549"/>
  <c r="D546"/>
  <c r="U63"/>
  <c r="Y63"/>
  <c r="T63"/>
  <c r="X63"/>
  <c r="S63"/>
  <c r="W63"/>
  <c r="AA63"/>
  <c r="R63"/>
  <c r="V63"/>
  <c r="Z63"/>
  <c r="U95"/>
  <c r="Y95"/>
  <c r="T95"/>
  <c r="X95"/>
  <c r="S95"/>
  <c r="W95"/>
  <c r="AA95"/>
  <c r="R95"/>
  <c r="V95"/>
  <c r="Z95"/>
  <c r="S135"/>
  <c r="W135"/>
  <c r="AA135"/>
  <c r="R135"/>
  <c r="V135"/>
  <c r="Z135"/>
  <c r="U135"/>
  <c r="Y135"/>
  <c r="T135"/>
  <c r="X135"/>
  <c r="T167"/>
  <c r="X167"/>
  <c r="S167"/>
  <c r="W167"/>
  <c r="AA167"/>
  <c r="R167"/>
  <c r="V167"/>
  <c r="Z167"/>
  <c r="U167"/>
  <c r="Y167"/>
  <c r="R199"/>
  <c r="V199"/>
  <c r="Z199"/>
  <c r="U199"/>
  <c r="Y199"/>
  <c r="T199"/>
  <c r="X199"/>
  <c r="S199"/>
  <c r="W199"/>
  <c r="AA199"/>
  <c r="R231"/>
  <c r="V231"/>
  <c r="Z231"/>
  <c r="U231"/>
  <c r="Y231"/>
  <c r="T231"/>
  <c r="X231"/>
  <c r="S231"/>
  <c r="W231"/>
  <c r="AA231"/>
  <c r="AQ266"/>
  <c r="AU266"/>
  <c r="AP266"/>
  <c r="AT266"/>
  <c r="AN266"/>
  <c r="AR266"/>
  <c r="AV266"/>
  <c r="AS266"/>
  <c r="AO266"/>
  <c r="AW266"/>
  <c r="AQ298"/>
  <c r="AU298"/>
  <c r="AP298"/>
  <c r="AT298"/>
  <c r="AN298"/>
  <c r="AR298"/>
  <c r="AV298"/>
  <c r="AS298"/>
  <c r="AO298"/>
  <c r="AW298"/>
  <c r="AQ330"/>
  <c r="AU330"/>
  <c r="AP330"/>
  <c r="AT330"/>
  <c r="AN330"/>
  <c r="AR330"/>
  <c r="AV330"/>
  <c r="AS330"/>
  <c r="AO330"/>
  <c r="AW330"/>
  <c r="AQ362"/>
  <c r="AU362"/>
  <c r="AP362"/>
  <c r="AT362"/>
  <c r="AN362"/>
  <c r="AR362"/>
  <c r="AV362"/>
  <c r="AO362"/>
  <c r="AW362"/>
  <c r="AS362"/>
  <c r="AQ394"/>
  <c r="AU394"/>
  <c r="AP394"/>
  <c r="AT394"/>
  <c r="AN394"/>
  <c r="AR394"/>
  <c r="AV394"/>
  <c r="AO394"/>
  <c r="AW394"/>
  <c r="AS394"/>
  <c r="E570"/>
  <c r="AQ426"/>
  <c r="AU426"/>
  <c r="AP426"/>
  <c r="AT426"/>
  <c r="AN426"/>
  <c r="AR426"/>
  <c r="AV426"/>
  <c r="AO426"/>
  <c r="AW426"/>
  <c r="AS426"/>
  <c r="AN458"/>
  <c r="AR458"/>
  <c r="AV458"/>
  <c r="AQ458"/>
  <c r="AU458"/>
  <c r="AP458"/>
  <c r="AT458"/>
  <c r="AO458"/>
  <c r="AS458"/>
  <c r="AW458"/>
  <c r="AN490"/>
  <c r="AR490"/>
  <c r="AV490"/>
  <c r="AQ490"/>
  <c r="AU490"/>
  <c r="AP490"/>
  <c r="AT490"/>
  <c r="AO490"/>
  <c r="AS490"/>
  <c r="AW490"/>
  <c r="AN522"/>
  <c r="AR522"/>
  <c r="AV522"/>
  <c r="AQ522"/>
  <c r="AU522"/>
  <c r="AP522"/>
  <c r="AT522"/>
  <c r="AO522"/>
  <c r="AS522"/>
  <c r="AW522"/>
  <c r="AN19"/>
  <c r="AR19"/>
  <c r="AV19"/>
  <c r="AQ19"/>
  <c r="AU19"/>
  <c r="AP19"/>
  <c r="AT19"/>
  <c r="AO19"/>
  <c r="AS19"/>
  <c r="AW19"/>
  <c r="AQ51"/>
  <c r="AU51"/>
  <c r="AP51"/>
  <c r="AT51"/>
  <c r="AO51"/>
  <c r="AS51"/>
  <c r="AW51"/>
  <c r="AN51"/>
  <c r="AR51"/>
  <c r="AV51"/>
  <c r="AQ83"/>
  <c r="AU83"/>
  <c r="AP83"/>
  <c r="AT83"/>
  <c r="AO83"/>
  <c r="AS83"/>
  <c r="AW83"/>
  <c r="AN83"/>
  <c r="AR83"/>
  <c r="AV83"/>
  <c r="AQ115"/>
  <c r="AU115"/>
  <c r="AP115"/>
  <c r="AT115"/>
  <c r="AO115"/>
  <c r="AS115"/>
  <c r="AW115"/>
  <c r="AN115"/>
  <c r="AR115"/>
  <c r="AV115"/>
  <c r="AO147"/>
  <c r="AS147"/>
  <c r="AW147"/>
  <c r="AN147"/>
  <c r="AR147"/>
  <c r="AV147"/>
  <c r="AQ147"/>
  <c r="AU147"/>
  <c r="AP147"/>
  <c r="AT147"/>
  <c r="AP179"/>
  <c r="AT179"/>
  <c r="AO179"/>
  <c r="AS179"/>
  <c r="AW179"/>
  <c r="AN179"/>
  <c r="AR179"/>
  <c r="AV179"/>
  <c r="AQ179"/>
  <c r="AU179"/>
  <c r="AN211"/>
  <c r="AR211"/>
  <c r="AV211"/>
  <c r="AQ211"/>
  <c r="AU211"/>
  <c r="AP211"/>
  <c r="AT211"/>
  <c r="AO211"/>
  <c r="AS211"/>
  <c r="AW211"/>
  <c r="AD250"/>
  <c r="AH250"/>
  <c r="AL250"/>
  <c r="AC250"/>
  <c r="AG250"/>
  <c r="AK250"/>
  <c r="AE250"/>
  <c r="AI250"/>
  <c r="AF250"/>
  <c r="AJ250"/>
  <c r="AD282"/>
  <c r="AH282"/>
  <c r="AL282"/>
  <c r="AC282"/>
  <c r="AG282"/>
  <c r="AK282"/>
  <c r="AE282"/>
  <c r="AI282"/>
  <c r="AF282"/>
  <c r="AJ282"/>
  <c r="AD314"/>
  <c r="AH314"/>
  <c r="AL314"/>
  <c r="AC314"/>
  <c r="AG314"/>
  <c r="AK314"/>
  <c r="AE314"/>
  <c r="AI314"/>
  <c r="AF314"/>
  <c r="AJ314"/>
  <c r="AD346"/>
  <c r="AH346"/>
  <c r="AL346"/>
  <c r="AC346"/>
  <c r="AG346"/>
  <c r="AK346"/>
  <c r="AE346"/>
  <c r="AI346"/>
  <c r="AF346"/>
  <c r="AJ346"/>
  <c r="AD378"/>
  <c r="AH378"/>
  <c r="AL378"/>
  <c r="AC378"/>
  <c r="AG378"/>
  <c r="AK378"/>
  <c r="AE378"/>
  <c r="AI378"/>
  <c r="AJ378"/>
  <c r="AF378"/>
  <c r="AD410"/>
  <c r="AH410"/>
  <c r="AL410"/>
  <c r="AC410"/>
  <c r="AG410"/>
  <c r="AK410"/>
  <c r="AE410"/>
  <c r="AI410"/>
  <c r="AJ410"/>
  <c r="AF410"/>
  <c r="AD442"/>
  <c r="AH442"/>
  <c r="AL442"/>
  <c r="AC442"/>
  <c r="AG442"/>
  <c r="AK442"/>
  <c r="AE442"/>
  <c r="AI442"/>
  <c r="AJ442"/>
  <c r="AF442"/>
  <c r="AE474"/>
  <c r="AI474"/>
  <c r="AD474"/>
  <c r="AH474"/>
  <c r="AL474"/>
  <c r="AC474"/>
  <c r="AG474"/>
  <c r="AK474"/>
  <c r="AF474"/>
  <c r="AJ474"/>
  <c r="AE506"/>
  <c r="AI506"/>
  <c r="AD506"/>
  <c r="AH506"/>
  <c r="AL506"/>
  <c r="AC506"/>
  <c r="AG506"/>
  <c r="AK506"/>
  <c r="AF506"/>
  <c r="AJ506"/>
  <c r="AE538"/>
  <c r="AI538"/>
  <c r="AD538"/>
  <c r="AH538"/>
  <c r="AL538"/>
  <c r="AF538"/>
  <c r="AJ538"/>
  <c r="AG538"/>
  <c r="AC538"/>
  <c r="AK538"/>
  <c r="AD35"/>
  <c r="AH35"/>
  <c r="AL35"/>
  <c r="AC35"/>
  <c r="AG35"/>
  <c r="AK35"/>
  <c r="AF35"/>
  <c r="AJ35"/>
  <c r="AE35"/>
  <c r="AI35"/>
  <c r="AD67"/>
  <c r="AH67"/>
  <c r="AL67"/>
  <c r="AC67"/>
  <c r="AG67"/>
  <c r="AK67"/>
  <c r="AF67"/>
  <c r="AJ67"/>
  <c r="AE67"/>
  <c r="AI67"/>
  <c r="AD99"/>
  <c r="AH99"/>
  <c r="AL99"/>
  <c r="AC99"/>
  <c r="AG99"/>
  <c r="AK99"/>
  <c r="AF99"/>
  <c r="AJ99"/>
  <c r="AE99"/>
  <c r="AI99"/>
  <c r="AF131"/>
  <c r="AJ131"/>
  <c r="AE131"/>
  <c r="AI131"/>
  <c r="AD131"/>
  <c r="AH131"/>
  <c r="AL131"/>
  <c r="AC131"/>
  <c r="AG131"/>
  <c r="AK131"/>
  <c r="AF163"/>
  <c r="AJ163"/>
  <c r="AE163"/>
  <c r="AI163"/>
  <c r="AD163"/>
  <c r="AH163"/>
  <c r="AL163"/>
  <c r="AC163"/>
  <c r="AG163"/>
  <c r="AK163"/>
  <c r="AE195"/>
  <c r="AI195"/>
  <c r="AD195"/>
  <c r="AH195"/>
  <c r="AL195"/>
  <c r="AC195"/>
  <c r="AG195"/>
  <c r="AK195"/>
  <c r="AF195"/>
  <c r="AJ195"/>
  <c r="AE227"/>
  <c r="AI227"/>
  <c r="AD227"/>
  <c r="AH227"/>
  <c r="AL227"/>
  <c r="AC227"/>
  <c r="AG227"/>
  <c r="AK227"/>
  <c r="AF227"/>
  <c r="AJ227"/>
  <c r="R247"/>
  <c r="V247"/>
  <c r="Z247"/>
  <c r="U247"/>
  <c r="Y247"/>
  <c r="S247"/>
  <c r="W247"/>
  <c r="AA247"/>
  <c r="T247"/>
  <c r="X247"/>
  <c r="R279"/>
  <c r="V279"/>
  <c r="Z279"/>
  <c r="U279"/>
  <c r="Y279"/>
  <c r="S279"/>
  <c r="W279"/>
  <c r="AA279"/>
  <c r="T279"/>
  <c r="X279"/>
  <c r="R311"/>
  <c r="V311"/>
  <c r="Z311"/>
  <c r="U311"/>
  <c r="Y311"/>
  <c r="S311"/>
  <c r="W311"/>
  <c r="AA311"/>
  <c r="T311"/>
  <c r="X311"/>
  <c r="R343"/>
  <c r="V343"/>
  <c r="Z343"/>
  <c r="U343"/>
  <c r="Y343"/>
  <c r="S343"/>
  <c r="W343"/>
  <c r="AA343"/>
  <c r="T343"/>
  <c r="X343"/>
  <c r="R375"/>
  <c r="V375"/>
  <c r="Z375"/>
  <c r="U375"/>
  <c r="Y375"/>
  <c r="S375"/>
  <c r="W375"/>
  <c r="AA375"/>
  <c r="X375"/>
  <c r="T375"/>
  <c r="R407"/>
  <c r="V407"/>
  <c r="Z407"/>
  <c r="U407"/>
  <c r="Y407"/>
  <c r="S407"/>
  <c r="W407"/>
  <c r="AA407"/>
  <c r="X407"/>
  <c r="T407"/>
  <c r="R439"/>
  <c r="V439"/>
  <c r="Z439"/>
  <c r="U439"/>
  <c r="Y439"/>
  <c r="S439"/>
  <c r="W439"/>
  <c r="AA439"/>
  <c r="X439"/>
  <c r="T439"/>
  <c r="S471"/>
  <c r="W471"/>
  <c r="AA471"/>
  <c r="R471"/>
  <c r="V471"/>
  <c r="Z471"/>
  <c r="U471"/>
  <c r="Y471"/>
  <c r="T471"/>
  <c r="X471"/>
  <c r="S503"/>
  <c r="W503"/>
  <c r="AA503"/>
  <c r="R503"/>
  <c r="V503"/>
  <c r="Z503"/>
  <c r="U503"/>
  <c r="Y503"/>
  <c r="T503"/>
  <c r="X503"/>
  <c r="S535"/>
  <c r="W535"/>
  <c r="AA535"/>
  <c r="R535"/>
  <c r="V535"/>
  <c r="Z535"/>
  <c r="U535"/>
  <c r="Y535"/>
  <c r="T535"/>
  <c r="X535"/>
  <c r="R40"/>
  <c r="V40"/>
  <c r="Z40"/>
  <c r="U40"/>
  <c r="Y40"/>
  <c r="T40"/>
  <c r="X40"/>
  <c r="S40"/>
  <c r="W40"/>
  <c r="AA40"/>
  <c r="R72"/>
  <c r="V72"/>
  <c r="Z72"/>
  <c r="U72"/>
  <c r="Y72"/>
  <c r="T72"/>
  <c r="X72"/>
  <c r="S72"/>
  <c r="W72"/>
  <c r="AA72"/>
  <c r="R104"/>
  <c r="V104"/>
  <c r="Z104"/>
  <c r="U104"/>
  <c r="Y104"/>
  <c r="T104"/>
  <c r="X104"/>
  <c r="S104"/>
  <c r="W104"/>
  <c r="AA104"/>
  <c r="T136"/>
  <c r="X136"/>
  <c r="S136"/>
  <c r="W136"/>
  <c r="AA136"/>
  <c r="R136"/>
  <c r="V136"/>
  <c r="Z136"/>
  <c r="U136"/>
  <c r="Y136"/>
  <c r="U168"/>
  <c r="Y168"/>
  <c r="T168"/>
  <c r="X168"/>
  <c r="S168"/>
  <c r="W168"/>
  <c r="AA168"/>
  <c r="R168"/>
  <c r="V168"/>
  <c r="Z168"/>
  <c r="S200"/>
  <c r="W200"/>
  <c r="AA200"/>
  <c r="R200"/>
  <c r="V200"/>
  <c r="Z200"/>
  <c r="U200"/>
  <c r="Y200"/>
  <c r="T200"/>
  <c r="X200"/>
  <c r="S232"/>
  <c r="W232"/>
  <c r="AA232"/>
  <c r="R232"/>
  <c r="V232"/>
  <c r="Z232"/>
  <c r="U232"/>
  <c r="Y232"/>
  <c r="T232"/>
  <c r="X232"/>
  <c r="AN267"/>
  <c r="AR267"/>
  <c r="AV267"/>
  <c r="AQ267"/>
  <c r="AU267"/>
  <c r="AO267"/>
  <c r="AS267"/>
  <c r="AW267"/>
  <c r="AP267"/>
  <c r="AT267"/>
  <c r="AN299"/>
  <c r="AR299"/>
  <c r="AV299"/>
  <c r="AQ299"/>
  <c r="AU299"/>
  <c r="AO299"/>
  <c r="AS299"/>
  <c r="AW299"/>
  <c r="AP299"/>
  <c r="AT299"/>
  <c r="AN331"/>
  <c r="AR331"/>
  <c r="AV331"/>
  <c r="AQ331"/>
  <c r="AU331"/>
  <c r="AO331"/>
  <c r="AS331"/>
  <c r="AW331"/>
  <c r="AP331"/>
  <c r="AT331"/>
  <c r="AN363"/>
  <c r="AR363"/>
  <c r="AV363"/>
  <c r="AQ363"/>
  <c r="AU363"/>
  <c r="AO363"/>
  <c r="AS363"/>
  <c r="AW363"/>
  <c r="AT363"/>
  <c r="AP363"/>
  <c r="AN395"/>
  <c r="AR395"/>
  <c r="AV395"/>
  <c r="AQ395"/>
  <c r="AU395"/>
  <c r="AO395"/>
  <c r="AS395"/>
  <c r="AW395"/>
  <c r="AT395"/>
  <c r="AP395"/>
  <c r="AN427"/>
  <c r="AR427"/>
  <c r="AV427"/>
  <c r="AQ427"/>
  <c r="AU427"/>
  <c r="AO427"/>
  <c r="AS427"/>
  <c r="AW427"/>
  <c r="AT427"/>
  <c r="AP427"/>
  <c r="AO459"/>
  <c r="AS459"/>
  <c r="AW459"/>
  <c r="AN459"/>
  <c r="AR459"/>
  <c r="AV459"/>
  <c r="AQ459"/>
  <c r="AU459"/>
  <c r="AP459"/>
  <c r="AT459"/>
  <c r="AO491"/>
  <c r="AS491"/>
  <c r="AW491"/>
  <c r="AN491"/>
  <c r="AR491"/>
  <c r="AV491"/>
  <c r="AQ491"/>
  <c r="AU491"/>
  <c r="AP491"/>
  <c r="AT491"/>
  <c r="AO523"/>
  <c r="AS523"/>
  <c r="AW523"/>
  <c r="AN523"/>
  <c r="AR523"/>
  <c r="AV523"/>
  <c r="AQ523"/>
  <c r="AU523"/>
  <c r="AP523"/>
  <c r="AT523"/>
  <c r="AO20"/>
  <c r="AS20"/>
  <c r="AW20"/>
  <c r="AN20"/>
  <c r="AR20"/>
  <c r="AV20"/>
  <c r="AQ20"/>
  <c r="AU20"/>
  <c r="AP20"/>
  <c r="AT20"/>
  <c r="AN52"/>
  <c r="AR52"/>
  <c r="AV52"/>
  <c r="AQ52"/>
  <c r="AU52"/>
  <c r="AP52"/>
  <c r="AT52"/>
  <c r="AO52"/>
  <c r="AS52"/>
  <c r="AW52"/>
  <c r="AN84"/>
  <c r="AR84"/>
  <c r="AV84"/>
  <c r="AQ84"/>
  <c r="AU84"/>
  <c r="AP84"/>
  <c r="AT84"/>
  <c r="AO84"/>
  <c r="AS84"/>
  <c r="AW84"/>
  <c r="AN116"/>
  <c r="AR116"/>
  <c r="AV116"/>
  <c r="AQ116"/>
  <c r="AU116"/>
  <c r="AP116"/>
  <c r="AT116"/>
  <c r="AO116"/>
  <c r="AS116"/>
  <c r="AW116"/>
  <c r="AP148"/>
  <c r="AT148"/>
  <c r="AO148"/>
  <c r="AS148"/>
  <c r="AW148"/>
  <c r="AN148"/>
  <c r="AR148"/>
  <c r="AV148"/>
  <c r="AQ148"/>
  <c r="AU148"/>
  <c r="AQ180"/>
  <c r="AU180"/>
  <c r="AP180"/>
  <c r="AT180"/>
  <c r="AO180"/>
  <c r="AS180"/>
  <c r="AW180"/>
  <c r="AN180"/>
  <c r="AR180"/>
  <c r="AV180"/>
  <c r="AO220"/>
  <c r="AS220"/>
  <c r="AW220"/>
  <c r="AN220"/>
  <c r="AR220"/>
  <c r="AV220"/>
  <c r="AQ220"/>
  <c r="AU220"/>
  <c r="AP220"/>
  <c r="AT220"/>
  <c r="AE259"/>
  <c r="AI259"/>
  <c r="AD259"/>
  <c r="AH259"/>
  <c r="AL259"/>
  <c r="AF259"/>
  <c r="AJ259"/>
  <c r="AG259"/>
  <c r="AC259"/>
  <c r="AK259"/>
  <c r="AE291"/>
  <c r="AI291"/>
  <c r="AD291"/>
  <c r="AH291"/>
  <c r="AL291"/>
  <c r="AF291"/>
  <c r="AJ291"/>
  <c r="AG291"/>
  <c r="AC291"/>
  <c r="AK291"/>
  <c r="AE323"/>
  <c r="AI323"/>
  <c r="AD323"/>
  <c r="AH323"/>
  <c r="AL323"/>
  <c r="AF323"/>
  <c r="AJ323"/>
  <c r="AG323"/>
  <c r="AC323"/>
  <c r="AK323"/>
  <c r="AE355"/>
  <c r="AI355"/>
  <c r="AF355"/>
  <c r="AJ355"/>
  <c r="AG355"/>
  <c r="AD355"/>
  <c r="AL355"/>
  <c r="AH355"/>
  <c r="AK355"/>
  <c r="AC355"/>
  <c r="AE387"/>
  <c r="AI387"/>
  <c r="AD387"/>
  <c r="AH387"/>
  <c r="AL387"/>
  <c r="AF387"/>
  <c r="AJ387"/>
  <c r="AC387"/>
  <c r="AK387"/>
  <c r="AG387"/>
  <c r="AE419"/>
  <c r="AI419"/>
  <c r="AD419"/>
  <c r="AH419"/>
  <c r="AL419"/>
  <c r="AF419"/>
  <c r="AJ419"/>
  <c r="AC419"/>
  <c r="AK419"/>
  <c r="AG419"/>
  <c r="AF451"/>
  <c r="AJ451"/>
  <c r="AE451"/>
  <c r="AI451"/>
  <c r="AD451"/>
  <c r="AH451"/>
  <c r="AL451"/>
  <c r="AC451"/>
  <c r="AG451"/>
  <c r="AK451"/>
  <c r="AF483"/>
  <c r="AJ483"/>
  <c r="AE483"/>
  <c r="AI483"/>
  <c r="AD483"/>
  <c r="AH483"/>
  <c r="AL483"/>
  <c r="AC483"/>
  <c r="AG483"/>
  <c r="AK483"/>
  <c r="AF515"/>
  <c r="AJ515"/>
  <c r="AE515"/>
  <c r="AI515"/>
  <c r="AD515"/>
  <c r="AH515"/>
  <c r="AL515"/>
  <c r="AC515"/>
  <c r="AG515"/>
  <c r="AK515"/>
  <c r="AF12"/>
  <c r="AJ12"/>
  <c r="AE12"/>
  <c r="AI12"/>
  <c r="AD12"/>
  <c r="AH12"/>
  <c r="AL12"/>
  <c r="AC12"/>
  <c r="AG12"/>
  <c r="AK12"/>
  <c r="AE44"/>
  <c r="AI44"/>
  <c r="AD44"/>
  <c r="AH44"/>
  <c r="AL44"/>
  <c r="AC44"/>
  <c r="AG44"/>
  <c r="AK44"/>
  <c r="AF44"/>
  <c r="AJ44"/>
  <c r="AE76"/>
  <c r="AI76"/>
  <c r="AD76"/>
  <c r="AH76"/>
  <c r="AL76"/>
  <c r="AC76"/>
  <c r="AG76"/>
  <c r="AK76"/>
  <c r="AF76"/>
  <c r="AJ76"/>
  <c r="AE108"/>
  <c r="AI108"/>
  <c r="AD108"/>
  <c r="AH108"/>
  <c r="AL108"/>
  <c r="AC108"/>
  <c r="AG108"/>
  <c r="AK108"/>
  <c r="AF108"/>
  <c r="AJ108"/>
  <c r="AC140"/>
  <c r="AG140"/>
  <c r="AK140"/>
  <c r="AF140"/>
  <c r="AJ140"/>
  <c r="AE140"/>
  <c r="AI140"/>
  <c r="AD140"/>
  <c r="AH140"/>
  <c r="AL140"/>
  <c r="AD172"/>
  <c r="AH172"/>
  <c r="AL172"/>
  <c r="AC172"/>
  <c r="AG172"/>
  <c r="AK172"/>
  <c r="AF172"/>
  <c r="AJ172"/>
  <c r="AE172"/>
  <c r="AI172"/>
  <c r="AF212"/>
  <c r="AJ212"/>
  <c r="AE212"/>
  <c r="AI212"/>
  <c r="AD212"/>
  <c r="AH212"/>
  <c r="AL212"/>
  <c r="AC212"/>
  <c r="AG212"/>
  <c r="AK212"/>
  <c r="S268"/>
  <c r="W268"/>
  <c r="AA268"/>
  <c r="R268"/>
  <c r="V268"/>
  <c r="Z268"/>
  <c r="T268"/>
  <c r="X268"/>
  <c r="U268"/>
  <c r="Y268"/>
  <c r="S300"/>
  <c r="W300"/>
  <c r="AA300"/>
  <c r="R300"/>
  <c r="V300"/>
  <c r="Z300"/>
  <c r="T300"/>
  <c r="X300"/>
  <c r="U300"/>
  <c r="Y300"/>
  <c r="S332"/>
  <c r="W332"/>
  <c r="AA332"/>
  <c r="R332"/>
  <c r="V332"/>
  <c r="Z332"/>
  <c r="T332"/>
  <c r="X332"/>
  <c r="U332"/>
  <c r="Y332"/>
  <c r="S364"/>
  <c r="W364"/>
  <c r="AA364"/>
  <c r="R364"/>
  <c r="V364"/>
  <c r="Z364"/>
  <c r="T364"/>
  <c r="X364"/>
  <c r="Y364"/>
  <c r="U364"/>
  <c r="S396"/>
  <c r="W396"/>
  <c r="AA396"/>
  <c r="R396"/>
  <c r="V396"/>
  <c r="Z396"/>
  <c r="T396"/>
  <c r="X396"/>
  <c r="Y396"/>
  <c r="U396"/>
  <c r="S428"/>
  <c r="W428"/>
  <c r="AA428"/>
  <c r="R428"/>
  <c r="V428"/>
  <c r="Z428"/>
  <c r="T428"/>
  <c r="X428"/>
  <c r="Y428"/>
  <c r="U428"/>
  <c r="T460"/>
  <c r="X460"/>
  <c r="S460"/>
  <c r="W460"/>
  <c r="AA460"/>
  <c r="R460"/>
  <c r="V460"/>
  <c r="Z460"/>
  <c r="U460"/>
  <c r="Y460"/>
  <c r="T492"/>
  <c r="X492"/>
  <c r="S492"/>
  <c r="W492"/>
  <c r="AA492"/>
  <c r="R492"/>
  <c r="V492"/>
  <c r="Z492"/>
  <c r="U492"/>
  <c r="Y492"/>
  <c r="T524"/>
  <c r="X524"/>
  <c r="S524"/>
  <c r="W524"/>
  <c r="AA524"/>
  <c r="R524"/>
  <c r="V524"/>
  <c r="Z524"/>
  <c r="U524"/>
  <c r="Y524"/>
  <c r="T21"/>
  <c r="X21"/>
  <c r="S21"/>
  <c r="W21"/>
  <c r="AA21"/>
  <c r="R21"/>
  <c r="V21"/>
  <c r="Z21"/>
  <c r="U21"/>
  <c r="Y21"/>
  <c r="S53"/>
  <c r="W53"/>
  <c r="AA53"/>
  <c r="R53"/>
  <c r="V53"/>
  <c r="Z53"/>
  <c r="U53"/>
  <c r="Y53"/>
  <c r="T53"/>
  <c r="X53"/>
  <c r="S85"/>
  <c r="W85"/>
  <c r="AA85"/>
  <c r="R85"/>
  <c r="V85"/>
  <c r="Z85"/>
  <c r="U85"/>
  <c r="Y85"/>
  <c r="T85"/>
  <c r="X85"/>
  <c r="S117"/>
  <c r="W117"/>
  <c r="AA117"/>
  <c r="R117"/>
  <c r="V117"/>
  <c r="Z117"/>
  <c r="U117"/>
  <c r="Y117"/>
  <c r="T117"/>
  <c r="X117"/>
  <c r="U149"/>
  <c r="Y149"/>
  <c r="T149"/>
  <c r="X149"/>
  <c r="S149"/>
  <c r="W149"/>
  <c r="AA149"/>
  <c r="R149"/>
  <c r="V149"/>
  <c r="Z149"/>
  <c r="R181"/>
  <c r="V181"/>
  <c r="Z181"/>
  <c r="U181"/>
  <c r="Y181"/>
  <c r="T181"/>
  <c r="X181"/>
  <c r="S181"/>
  <c r="W181"/>
  <c r="AA181"/>
  <c r="T221"/>
  <c r="X221"/>
  <c r="S221"/>
  <c r="W221"/>
  <c r="AA221"/>
  <c r="R221"/>
  <c r="V221"/>
  <c r="Z221"/>
  <c r="U221"/>
  <c r="Y221"/>
  <c r="AO256"/>
  <c r="AS256"/>
  <c r="AW256"/>
  <c r="AN256"/>
  <c r="AR256"/>
  <c r="AV256"/>
  <c r="AP256"/>
  <c r="AT256"/>
  <c r="AQ256"/>
  <c r="AU256"/>
  <c r="AO288"/>
  <c r="AS288"/>
  <c r="AW288"/>
  <c r="AN288"/>
  <c r="AR288"/>
  <c r="AV288"/>
  <c r="AP288"/>
  <c r="AT288"/>
  <c r="AQ288"/>
  <c r="AU288"/>
  <c r="AO320"/>
  <c r="AS320"/>
  <c r="AW320"/>
  <c r="AN320"/>
  <c r="AR320"/>
  <c r="AV320"/>
  <c r="AP320"/>
  <c r="AT320"/>
  <c r="AQ320"/>
  <c r="AU320"/>
  <c r="AO352"/>
  <c r="AS352"/>
  <c r="AW352"/>
  <c r="AP352"/>
  <c r="AT352"/>
  <c r="AQ352"/>
  <c r="AN352"/>
  <c r="AV352"/>
  <c r="AR352"/>
  <c r="AU352"/>
  <c r="AO384"/>
  <c r="AS384"/>
  <c r="AW384"/>
  <c r="AN384"/>
  <c r="AR384"/>
  <c r="AV384"/>
  <c r="AP384"/>
  <c r="AT384"/>
  <c r="AU384"/>
  <c r="AQ384"/>
  <c r="AO416"/>
  <c r="AS416"/>
  <c r="AW416"/>
  <c r="AN416"/>
  <c r="AR416"/>
  <c r="AV416"/>
  <c r="AP416"/>
  <c r="AT416"/>
  <c r="AU416"/>
  <c r="AQ416"/>
  <c r="AO448"/>
  <c r="AP448"/>
  <c r="AN448"/>
  <c r="AT448"/>
  <c r="AS448"/>
  <c r="AW448"/>
  <c r="AR448"/>
  <c r="AV448"/>
  <c r="AQ448"/>
  <c r="AU448"/>
  <c r="AP480"/>
  <c r="AT480"/>
  <c r="AO480"/>
  <c r="AS480"/>
  <c r="AW480"/>
  <c r="AN480"/>
  <c r="AR480"/>
  <c r="AV480"/>
  <c r="AQ480"/>
  <c r="AU480"/>
  <c r="AP512"/>
  <c r="AT512"/>
  <c r="AO512"/>
  <c r="AS512"/>
  <c r="AW512"/>
  <c r="AN512"/>
  <c r="AR512"/>
  <c r="AV512"/>
  <c r="AQ512"/>
  <c r="AU512"/>
  <c r="AP9"/>
  <c r="AT9"/>
  <c r="AO9"/>
  <c r="AS9"/>
  <c r="AW9"/>
  <c r="AN9"/>
  <c r="AR9"/>
  <c r="AV9"/>
  <c r="AQ9"/>
  <c r="AU9"/>
  <c r="AO49"/>
  <c r="AS49"/>
  <c r="AW49"/>
  <c r="AN49"/>
  <c r="AR49"/>
  <c r="AV49"/>
  <c r="AQ49"/>
  <c r="AU49"/>
  <c r="AP49"/>
  <c r="AT49"/>
  <c r="AO81"/>
  <c r="AS81"/>
  <c r="AW81"/>
  <c r="AN81"/>
  <c r="AR81"/>
  <c r="AV81"/>
  <c r="AQ81"/>
  <c r="AU81"/>
  <c r="AP81"/>
  <c r="AT81"/>
  <c r="AO113"/>
  <c r="AS113"/>
  <c r="AW113"/>
  <c r="AN113"/>
  <c r="AR113"/>
  <c r="AV113"/>
  <c r="AQ113"/>
  <c r="AU113"/>
  <c r="AP113"/>
  <c r="AT113"/>
  <c r="AQ145"/>
  <c r="AU145"/>
  <c r="AP145"/>
  <c r="AT145"/>
  <c r="AO145"/>
  <c r="AS145"/>
  <c r="AW145"/>
  <c r="AN145"/>
  <c r="AR145"/>
  <c r="AV145"/>
  <c r="AN177"/>
  <c r="AR177"/>
  <c r="AV177"/>
  <c r="AQ177"/>
  <c r="AU177"/>
  <c r="AP177"/>
  <c r="AT177"/>
  <c r="AO177"/>
  <c r="AS177"/>
  <c r="AW177"/>
  <c r="AP209"/>
  <c r="AT209"/>
  <c r="AO209"/>
  <c r="AS209"/>
  <c r="AW209"/>
  <c r="AN209"/>
  <c r="AR209"/>
  <c r="AV209"/>
  <c r="AQ209"/>
  <c r="AU209"/>
  <c r="AQ241"/>
  <c r="AU241"/>
  <c r="AP241"/>
  <c r="AT241"/>
  <c r="AN241"/>
  <c r="AR241"/>
  <c r="AV241"/>
  <c r="AO241"/>
  <c r="AS241"/>
  <c r="AW241"/>
  <c r="AF272"/>
  <c r="AJ272"/>
  <c r="AE272"/>
  <c r="AI272"/>
  <c r="AC272"/>
  <c r="AG272"/>
  <c r="AK272"/>
  <c r="AL272"/>
  <c r="AD272"/>
  <c r="AH272"/>
  <c r="AF304"/>
  <c r="AJ304"/>
  <c r="AE304"/>
  <c r="AI304"/>
  <c r="AC304"/>
  <c r="AG304"/>
  <c r="AK304"/>
  <c r="AL304"/>
  <c r="AD304"/>
  <c r="AH304"/>
  <c r="AF336"/>
  <c r="AJ336"/>
  <c r="AE336"/>
  <c r="AI336"/>
  <c r="AC336"/>
  <c r="AG336"/>
  <c r="AK336"/>
  <c r="AL336"/>
  <c r="AD336"/>
  <c r="AH336"/>
  <c r="AF368"/>
  <c r="AJ368"/>
  <c r="AE368"/>
  <c r="AI368"/>
  <c r="AC368"/>
  <c r="AG368"/>
  <c r="AK368"/>
  <c r="AL368"/>
  <c r="AH368"/>
  <c r="AD368"/>
  <c r="AF400"/>
  <c r="AJ400"/>
  <c r="AE400"/>
  <c r="AI400"/>
  <c r="AC400"/>
  <c r="AG400"/>
  <c r="AK400"/>
  <c r="AL400"/>
  <c r="AH400"/>
  <c r="AD400"/>
  <c r="AF432"/>
  <c r="AJ432"/>
  <c r="AE432"/>
  <c r="AI432"/>
  <c r="AC432"/>
  <c r="AG432"/>
  <c r="AK432"/>
  <c r="AL432"/>
  <c r="AH432"/>
  <c r="AD432"/>
  <c r="AC464"/>
  <c r="AG464"/>
  <c r="AK464"/>
  <c r="AF464"/>
  <c r="AJ464"/>
  <c r="AE464"/>
  <c r="AI464"/>
  <c r="AD464"/>
  <c r="AH464"/>
  <c r="AL464"/>
  <c r="AC496"/>
  <c r="AG496"/>
  <c r="AK496"/>
  <c r="AF496"/>
  <c r="AJ496"/>
  <c r="AE496"/>
  <c r="AI496"/>
  <c r="AD496"/>
  <c r="AH496"/>
  <c r="AL496"/>
  <c r="AC528"/>
  <c r="AG528"/>
  <c r="AK528"/>
  <c r="AF528"/>
  <c r="AJ528"/>
  <c r="AE528"/>
  <c r="AI528"/>
  <c r="AD528"/>
  <c r="AH528"/>
  <c r="AL528"/>
  <c r="AF33"/>
  <c r="AJ33"/>
  <c r="AE33"/>
  <c r="AI33"/>
  <c r="AD33"/>
  <c r="AH33"/>
  <c r="AL33"/>
  <c r="AC33"/>
  <c r="AG33"/>
  <c r="AK33"/>
  <c r="AF65"/>
  <c r="AJ65"/>
  <c r="AE65"/>
  <c r="AI65"/>
  <c r="AD65"/>
  <c r="AH65"/>
  <c r="AL65"/>
  <c r="AC65"/>
  <c r="AG65"/>
  <c r="AK65"/>
  <c r="AF97"/>
  <c r="AJ97"/>
  <c r="AE97"/>
  <c r="AI97"/>
  <c r="AD97"/>
  <c r="AH97"/>
  <c r="AL97"/>
  <c r="AC97"/>
  <c r="AG97"/>
  <c r="AK97"/>
  <c r="AD129"/>
  <c r="AH129"/>
  <c r="AL129"/>
  <c r="AC129"/>
  <c r="AG129"/>
  <c r="AK129"/>
  <c r="AF129"/>
  <c r="AJ129"/>
  <c r="AE129"/>
  <c r="AI129"/>
  <c r="AD161"/>
  <c r="AH161"/>
  <c r="AL161"/>
  <c r="AC161"/>
  <c r="AG161"/>
  <c r="AK161"/>
  <c r="AF161"/>
  <c r="AJ161"/>
  <c r="AE161"/>
  <c r="AI161"/>
  <c r="AC193"/>
  <c r="AG193"/>
  <c r="AK193"/>
  <c r="AF193"/>
  <c r="AJ193"/>
  <c r="AE193"/>
  <c r="AI193"/>
  <c r="AD193"/>
  <c r="AH193"/>
  <c r="AL193"/>
  <c r="AC225"/>
  <c r="AG225"/>
  <c r="AK225"/>
  <c r="AF225"/>
  <c r="AJ225"/>
  <c r="AE225"/>
  <c r="AI225"/>
  <c r="AD225"/>
  <c r="AH225"/>
  <c r="AL225"/>
  <c r="AE439"/>
  <c r="AI439"/>
  <c r="AD439"/>
  <c r="AH439"/>
  <c r="AL439"/>
  <c r="AF439"/>
  <c r="AJ439"/>
  <c r="AG439"/>
  <c r="AC439"/>
  <c r="AK439"/>
  <c r="AF471"/>
  <c r="AJ471"/>
  <c r="AE471"/>
  <c r="AI471"/>
  <c r="AD471"/>
  <c r="AH471"/>
  <c r="AL471"/>
  <c r="AC471"/>
  <c r="AG471"/>
  <c r="AK471"/>
  <c r="AF503"/>
  <c r="AJ503"/>
  <c r="AE503"/>
  <c r="AI503"/>
  <c r="AD503"/>
  <c r="AH503"/>
  <c r="AL503"/>
  <c r="AC503"/>
  <c r="AG503"/>
  <c r="AK503"/>
  <c r="AF535"/>
  <c r="AJ535"/>
  <c r="AE535"/>
  <c r="AI535"/>
  <c r="AC535"/>
  <c r="AG535"/>
  <c r="AK535"/>
  <c r="AL535"/>
  <c r="AH535"/>
  <c r="AD535"/>
  <c r="AE40"/>
  <c r="AI40"/>
  <c r="AD40"/>
  <c r="AH40"/>
  <c r="AL40"/>
  <c r="AC40"/>
  <c r="AG40"/>
  <c r="AK40"/>
  <c r="AF40"/>
  <c r="AJ40"/>
  <c r="AE72"/>
  <c r="AI72"/>
  <c r="AD72"/>
  <c r="AH72"/>
  <c r="AL72"/>
  <c r="AC72"/>
  <c r="AG72"/>
  <c r="AK72"/>
  <c r="AF72"/>
  <c r="AJ72"/>
  <c r="AE104"/>
  <c r="AI104"/>
  <c r="AD104"/>
  <c r="AH104"/>
  <c r="AL104"/>
  <c r="AC104"/>
  <c r="AG104"/>
  <c r="AK104"/>
  <c r="AF104"/>
  <c r="AJ104"/>
  <c r="AC136"/>
  <c r="AG136"/>
  <c r="AK136"/>
  <c r="AF136"/>
  <c r="AJ136"/>
  <c r="AE136"/>
  <c r="AI136"/>
  <c r="AD136"/>
  <c r="AH136"/>
  <c r="AL136"/>
  <c r="AD168"/>
  <c r="AH168"/>
  <c r="AL168"/>
  <c r="AC168"/>
  <c r="AG168"/>
  <c r="AK168"/>
  <c r="AF168"/>
  <c r="AJ168"/>
  <c r="AE168"/>
  <c r="AI168"/>
  <c r="AF200"/>
  <c r="AJ200"/>
  <c r="AE200"/>
  <c r="AI200"/>
  <c r="AD200"/>
  <c r="AH200"/>
  <c r="AL200"/>
  <c r="AC200"/>
  <c r="AG200"/>
  <c r="AK200"/>
  <c r="AF232"/>
  <c r="AJ232"/>
  <c r="AE232"/>
  <c r="AI232"/>
  <c r="AD232"/>
  <c r="AH232"/>
  <c r="AL232"/>
  <c r="AC232"/>
  <c r="AG232"/>
  <c r="AK232"/>
  <c r="S256"/>
  <c r="W256"/>
  <c r="AA256"/>
  <c r="R256"/>
  <c r="V256"/>
  <c r="Z256"/>
  <c r="T256"/>
  <c r="X256"/>
  <c r="Y256"/>
  <c r="U256"/>
  <c r="S288"/>
  <c r="W288"/>
  <c r="AA288"/>
  <c r="R288"/>
  <c r="V288"/>
  <c r="Z288"/>
  <c r="T288"/>
  <c r="X288"/>
  <c r="Y288"/>
  <c r="U288"/>
  <c r="S320"/>
  <c r="W320"/>
  <c r="AA320"/>
  <c r="R320"/>
  <c r="V320"/>
  <c r="Z320"/>
  <c r="T320"/>
  <c r="X320"/>
  <c r="Y320"/>
  <c r="U320"/>
  <c r="S352"/>
  <c r="W352"/>
  <c r="AA352"/>
  <c r="T352"/>
  <c r="X352"/>
  <c r="Y352"/>
  <c r="V352"/>
  <c r="R352"/>
  <c r="Z352"/>
  <c r="U352"/>
  <c r="S384"/>
  <c r="W384"/>
  <c r="AA384"/>
  <c r="R384"/>
  <c r="V384"/>
  <c r="Z384"/>
  <c r="T384"/>
  <c r="X384"/>
  <c r="U384"/>
  <c r="Y384"/>
  <c r="S416"/>
  <c r="W416"/>
  <c r="AA416"/>
  <c r="R416"/>
  <c r="V416"/>
  <c r="Z416"/>
  <c r="T416"/>
  <c r="X416"/>
  <c r="U416"/>
  <c r="Y416"/>
  <c r="S448"/>
  <c r="W448"/>
  <c r="AA448"/>
  <c r="T448"/>
  <c r="X448"/>
  <c r="V448"/>
  <c r="U448"/>
  <c r="R448"/>
  <c r="Z448"/>
  <c r="Y448"/>
  <c r="T480"/>
  <c r="X480"/>
  <c r="S480"/>
  <c r="W480"/>
  <c r="AA480"/>
  <c r="R480"/>
  <c r="V480"/>
  <c r="Z480"/>
  <c r="U480"/>
  <c r="Y480"/>
  <c r="T512"/>
  <c r="X512"/>
  <c r="S512"/>
  <c r="W512"/>
  <c r="AA512"/>
  <c r="R512"/>
  <c r="V512"/>
  <c r="Z512"/>
  <c r="U512"/>
  <c r="Y512"/>
  <c r="T9"/>
  <c r="X9"/>
  <c r="S9"/>
  <c r="W9"/>
  <c r="AA9"/>
  <c r="R9"/>
  <c r="V9"/>
  <c r="Z9"/>
  <c r="U9"/>
  <c r="Y9"/>
  <c r="S49"/>
  <c r="W49"/>
  <c r="AA49"/>
  <c r="R49"/>
  <c r="V49"/>
  <c r="Z49"/>
  <c r="U49"/>
  <c r="Y49"/>
  <c r="T49"/>
  <c r="X49"/>
  <c r="S81"/>
  <c r="W81"/>
  <c r="AA81"/>
  <c r="R81"/>
  <c r="V81"/>
  <c r="Z81"/>
  <c r="U81"/>
  <c r="Y81"/>
  <c r="T81"/>
  <c r="X81"/>
  <c r="S113"/>
  <c r="W113"/>
  <c r="AA113"/>
  <c r="R113"/>
  <c r="V113"/>
  <c r="Z113"/>
  <c r="U113"/>
  <c r="Y113"/>
  <c r="T113"/>
  <c r="X113"/>
  <c r="U145"/>
  <c r="Y145"/>
  <c r="T145"/>
  <c r="X145"/>
  <c r="S145"/>
  <c r="W145"/>
  <c r="AA145"/>
  <c r="R145"/>
  <c r="V145"/>
  <c r="Z145"/>
  <c r="R177"/>
  <c r="V177"/>
  <c r="Z177"/>
  <c r="U177"/>
  <c r="Y177"/>
  <c r="T177"/>
  <c r="X177"/>
  <c r="S177"/>
  <c r="W177"/>
  <c r="AA177"/>
  <c r="T209"/>
  <c r="X209"/>
  <c r="S209"/>
  <c r="W209"/>
  <c r="AA209"/>
  <c r="R209"/>
  <c r="V209"/>
  <c r="Z209"/>
  <c r="U209"/>
  <c r="Y209"/>
  <c r="U241"/>
  <c r="Y241"/>
  <c r="T241"/>
  <c r="X241"/>
  <c r="R241"/>
  <c r="V241"/>
  <c r="Z241"/>
  <c r="W241"/>
  <c r="S241"/>
  <c r="AA241"/>
  <c r="AO276"/>
  <c r="AS276"/>
  <c r="AW276"/>
  <c r="AN276"/>
  <c r="AR276"/>
  <c r="AV276"/>
  <c r="AP276"/>
  <c r="AT276"/>
  <c r="AU276"/>
  <c r="AQ276"/>
  <c r="AO308"/>
  <c r="AS308"/>
  <c r="AW308"/>
  <c r="AN308"/>
  <c r="AR308"/>
  <c r="AV308"/>
  <c r="AP308"/>
  <c r="AT308"/>
  <c r="AU308"/>
  <c r="AQ308"/>
  <c r="AO340"/>
  <c r="AS340"/>
  <c r="AW340"/>
  <c r="AN340"/>
  <c r="AR340"/>
  <c r="AV340"/>
  <c r="AP340"/>
  <c r="AT340"/>
  <c r="AU340"/>
  <c r="AQ340"/>
  <c r="AO372"/>
  <c r="AS372"/>
  <c r="AW372"/>
  <c r="AN372"/>
  <c r="AR372"/>
  <c r="AV372"/>
  <c r="AP372"/>
  <c r="AT372"/>
  <c r="AQ372"/>
  <c r="AU372"/>
  <c r="AO404"/>
  <c r="AS404"/>
  <c r="AW404"/>
  <c r="AN404"/>
  <c r="AR404"/>
  <c r="AV404"/>
  <c r="AP404"/>
  <c r="AT404"/>
  <c r="AQ404"/>
  <c r="AU404"/>
  <c r="AO436"/>
  <c r="AS436"/>
  <c r="AW436"/>
  <c r="AN436"/>
  <c r="AR436"/>
  <c r="AV436"/>
  <c r="AP436"/>
  <c r="AT436"/>
  <c r="AQ436"/>
  <c r="AU436"/>
  <c r="AP468"/>
  <c r="AT468"/>
  <c r="AO468"/>
  <c r="AS468"/>
  <c r="AW468"/>
  <c r="AN468"/>
  <c r="AR468"/>
  <c r="AV468"/>
  <c r="AQ468"/>
  <c r="AU468"/>
  <c r="AP500"/>
  <c r="AT500"/>
  <c r="AO500"/>
  <c r="AS500"/>
  <c r="AW500"/>
  <c r="AN500"/>
  <c r="AR500"/>
  <c r="AV500"/>
  <c r="AQ500"/>
  <c r="AU500"/>
  <c r="AP532"/>
  <c r="AT532"/>
  <c r="AO532"/>
  <c r="AS532"/>
  <c r="AW532"/>
  <c r="AN532"/>
  <c r="AR532"/>
  <c r="AV532"/>
  <c r="AQ532"/>
  <c r="AU532"/>
  <c r="AN29"/>
  <c r="AR29"/>
  <c r="AV29"/>
  <c r="AQ29"/>
  <c r="AU29"/>
  <c r="AP29"/>
  <c r="AT29"/>
  <c r="AO29"/>
  <c r="AS29"/>
  <c r="AW29"/>
  <c r="AO61"/>
  <c r="AS61"/>
  <c r="AW61"/>
  <c r="AN61"/>
  <c r="AR61"/>
  <c r="AV61"/>
  <c r="AQ61"/>
  <c r="AU61"/>
  <c r="AP61"/>
  <c r="AT61"/>
  <c r="AO93"/>
  <c r="AS93"/>
  <c r="AW93"/>
  <c r="AN93"/>
  <c r="AR93"/>
  <c r="AV93"/>
  <c r="AQ93"/>
  <c r="AU93"/>
  <c r="AP93"/>
  <c r="AT93"/>
  <c r="AO125"/>
  <c r="AS125"/>
  <c r="AW125"/>
  <c r="AN125"/>
  <c r="AR125"/>
  <c r="AV125"/>
  <c r="AQ125"/>
  <c r="AU125"/>
  <c r="AP125"/>
  <c r="AT125"/>
  <c r="AQ157"/>
  <c r="AU157"/>
  <c r="AP157"/>
  <c r="AT157"/>
  <c r="AO157"/>
  <c r="AS157"/>
  <c r="AW157"/>
  <c r="AN157"/>
  <c r="AR157"/>
  <c r="AV157"/>
  <c r="AP197"/>
  <c r="AT197"/>
  <c r="AO197"/>
  <c r="AS197"/>
  <c r="AW197"/>
  <c r="AN197"/>
  <c r="AR197"/>
  <c r="AV197"/>
  <c r="AQ197"/>
  <c r="AU197"/>
  <c r="AP229"/>
  <c r="AT229"/>
  <c r="AO229"/>
  <c r="AS229"/>
  <c r="AW229"/>
  <c r="AN229"/>
  <c r="AR229"/>
  <c r="AV229"/>
  <c r="AQ229"/>
  <c r="AU229"/>
  <c r="AF268"/>
  <c r="AJ268"/>
  <c r="AE268"/>
  <c r="AI268"/>
  <c r="AC268"/>
  <c r="AG268"/>
  <c r="AK268"/>
  <c r="AL268"/>
  <c r="AH268"/>
  <c r="AD268"/>
  <c r="AF300"/>
  <c r="AJ300"/>
  <c r="AE300"/>
  <c r="AI300"/>
  <c r="AC300"/>
  <c r="AG300"/>
  <c r="AK300"/>
  <c r="AL300"/>
  <c r="AH300"/>
  <c r="AD300"/>
  <c r="AF332"/>
  <c r="AJ332"/>
  <c r="AE332"/>
  <c r="AI332"/>
  <c r="AC332"/>
  <c r="AG332"/>
  <c r="AK332"/>
  <c r="AL332"/>
  <c r="AH332"/>
  <c r="AD332"/>
  <c r="AF364"/>
  <c r="AJ364"/>
  <c r="AE364"/>
  <c r="AI364"/>
  <c r="AC364"/>
  <c r="AG364"/>
  <c r="AK364"/>
  <c r="AH364"/>
  <c r="AD364"/>
  <c r="AL364"/>
  <c r="AF396"/>
  <c r="AJ396"/>
  <c r="AE396"/>
  <c r="AI396"/>
  <c r="AC396"/>
  <c r="AG396"/>
  <c r="AK396"/>
  <c r="AH396"/>
  <c r="AD396"/>
  <c r="AL396"/>
  <c r="AF428"/>
  <c r="AJ428"/>
  <c r="AE428"/>
  <c r="AI428"/>
  <c r="AC428"/>
  <c r="AG428"/>
  <c r="AK428"/>
  <c r="AH428"/>
  <c r="AD428"/>
  <c r="AL428"/>
  <c r="AC460"/>
  <c r="AG460"/>
  <c r="AK460"/>
  <c r="AF460"/>
  <c r="AJ460"/>
  <c r="AE460"/>
  <c r="AI460"/>
  <c r="AD460"/>
  <c r="AH460"/>
  <c r="AL460"/>
  <c r="AC492"/>
  <c r="AG492"/>
  <c r="AK492"/>
  <c r="AF492"/>
  <c r="AJ492"/>
  <c r="AE492"/>
  <c r="AI492"/>
  <c r="AD492"/>
  <c r="AH492"/>
  <c r="AL492"/>
  <c r="AC524"/>
  <c r="AG524"/>
  <c r="AK524"/>
  <c r="AF524"/>
  <c r="AJ524"/>
  <c r="AE524"/>
  <c r="AI524"/>
  <c r="AD524"/>
  <c r="AH524"/>
  <c r="AL524"/>
  <c r="AC21"/>
  <c r="AG21"/>
  <c r="AK21"/>
  <c r="AF21"/>
  <c r="AJ21"/>
  <c r="AE21"/>
  <c r="AI21"/>
  <c r="AD21"/>
  <c r="AH21"/>
  <c r="AL21"/>
  <c r="AF53"/>
  <c r="AJ53"/>
  <c r="AE53"/>
  <c r="AI53"/>
  <c r="AD53"/>
  <c r="AH53"/>
  <c r="AL53"/>
  <c r="AC53"/>
  <c r="AG53"/>
  <c r="AK53"/>
  <c r="AF85"/>
  <c r="AJ85"/>
  <c r="AE85"/>
  <c r="AI85"/>
  <c r="AD85"/>
  <c r="AH85"/>
  <c r="AL85"/>
  <c r="AC85"/>
  <c r="AG85"/>
  <c r="AK85"/>
  <c r="AF117"/>
  <c r="AJ117"/>
  <c r="AE117"/>
  <c r="AI117"/>
  <c r="AD117"/>
  <c r="AH117"/>
  <c r="AL117"/>
  <c r="AC117"/>
  <c r="AG117"/>
  <c r="AK117"/>
  <c r="AD149"/>
  <c r="AH149"/>
  <c r="AL149"/>
  <c r="AC149"/>
  <c r="AG149"/>
  <c r="AK149"/>
  <c r="AF149"/>
  <c r="AJ149"/>
  <c r="AE149"/>
  <c r="AI149"/>
  <c r="AE181"/>
  <c r="AI181"/>
  <c r="AD181"/>
  <c r="AH181"/>
  <c r="AL181"/>
  <c r="AC181"/>
  <c r="AG181"/>
  <c r="AK181"/>
  <c r="AF181"/>
  <c r="AJ181"/>
  <c r="AC221"/>
  <c r="AG221"/>
  <c r="AK221"/>
  <c r="AF221"/>
  <c r="AJ221"/>
  <c r="AE221"/>
  <c r="AI221"/>
  <c r="AD221"/>
  <c r="AH221"/>
  <c r="AL221"/>
  <c r="T249"/>
  <c r="X249"/>
  <c r="S249"/>
  <c r="W249"/>
  <c r="AA249"/>
  <c r="U249"/>
  <c r="Y249"/>
  <c r="Z249"/>
  <c r="R249"/>
  <c r="V249"/>
  <c r="T281"/>
  <c r="X281"/>
  <c r="S281"/>
  <c r="W281"/>
  <c r="AA281"/>
  <c r="U281"/>
  <c r="Y281"/>
  <c r="Z281"/>
  <c r="R281"/>
  <c r="V281"/>
  <c r="T313"/>
  <c r="X313"/>
  <c r="S313"/>
  <c r="W313"/>
  <c r="AA313"/>
  <c r="U313"/>
  <c r="Y313"/>
  <c r="Z313"/>
  <c r="R313"/>
  <c r="V313"/>
  <c r="T345"/>
  <c r="X345"/>
  <c r="S345"/>
  <c r="W345"/>
  <c r="AA345"/>
  <c r="U345"/>
  <c r="Y345"/>
  <c r="Z345"/>
  <c r="R345"/>
  <c r="V345"/>
  <c r="T377"/>
  <c r="X377"/>
  <c r="S377"/>
  <c r="W377"/>
  <c r="AA377"/>
  <c r="U377"/>
  <c r="Y377"/>
  <c r="Z377"/>
  <c r="V377"/>
  <c r="R377"/>
  <c r="T409"/>
  <c r="X409"/>
  <c r="S409"/>
  <c r="W409"/>
  <c r="AA409"/>
  <c r="U409"/>
  <c r="Y409"/>
  <c r="Z409"/>
  <c r="V409"/>
  <c r="R409"/>
  <c r="T441"/>
  <c r="X441"/>
  <c r="S441"/>
  <c r="W441"/>
  <c r="AA441"/>
  <c r="U441"/>
  <c r="Y441"/>
  <c r="Z441"/>
  <c r="V441"/>
  <c r="R441"/>
  <c r="U473"/>
  <c r="Y473"/>
  <c r="T473"/>
  <c r="X473"/>
  <c r="S473"/>
  <c r="W473"/>
  <c r="AA473"/>
  <c r="R473"/>
  <c r="V473"/>
  <c r="Z473"/>
  <c r="U505"/>
  <c r="Y505"/>
  <c r="T505"/>
  <c r="X505"/>
  <c r="S505"/>
  <c r="W505"/>
  <c r="AA505"/>
  <c r="R505"/>
  <c r="V505"/>
  <c r="Z505"/>
  <c r="U537"/>
  <c r="Y537"/>
  <c r="T537"/>
  <c r="X537"/>
  <c r="R537"/>
  <c r="V537"/>
  <c r="Z537"/>
  <c r="S537"/>
  <c r="AA537"/>
  <c r="W537"/>
  <c r="T34"/>
  <c r="X34"/>
  <c r="S34"/>
  <c r="W34"/>
  <c r="AA34"/>
  <c r="R34"/>
  <c r="V34"/>
  <c r="Z34"/>
  <c r="U34"/>
  <c r="Y34"/>
  <c r="T66"/>
  <c r="X66"/>
  <c r="S66"/>
  <c r="W66"/>
  <c r="AA66"/>
  <c r="R66"/>
  <c r="V66"/>
  <c r="Z66"/>
  <c r="U66"/>
  <c r="Y66"/>
  <c r="T98"/>
  <c r="X98"/>
  <c r="S98"/>
  <c r="W98"/>
  <c r="AA98"/>
  <c r="R98"/>
  <c r="V98"/>
  <c r="Z98"/>
  <c r="U98"/>
  <c r="Y98"/>
  <c r="R130"/>
  <c r="V130"/>
  <c r="Z130"/>
  <c r="U130"/>
  <c r="Y130"/>
  <c r="T130"/>
  <c r="X130"/>
  <c r="S130"/>
  <c r="W130"/>
  <c r="AA130"/>
  <c r="R162"/>
  <c r="V162"/>
  <c r="Z162"/>
  <c r="U162"/>
  <c r="Y162"/>
  <c r="T162"/>
  <c r="X162"/>
  <c r="S162"/>
  <c r="W162"/>
  <c r="AA162"/>
  <c r="U194"/>
  <c r="Y194"/>
  <c r="T194"/>
  <c r="X194"/>
  <c r="S194"/>
  <c r="W194"/>
  <c r="AA194"/>
  <c r="R194"/>
  <c r="V194"/>
  <c r="Z194"/>
  <c r="U226"/>
  <c r="Y226"/>
  <c r="T226"/>
  <c r="X226"/>
  <c r="S226"/>
  <c r="W226"/>
  <c r="AA226"/>
  <c r="R226"/>
  <c r="V226"/>
  <c r="Z226"/>
  <c r="AP269"/>
  <c r="AT269"/>
  <c r="AO269"/>
  <c r="AS269"/>
  <c r="AW269"/>
  <c r="AQ269"/>
  <c r="AU269"/>
  <c r="AV269"/>
  <c r="AN269"/>
  <c r="AR269"/>
  <c r="AP301"/>
  <c r="AT301"/>
  <c r="AO301"/>
  <c r="AS301"/>
  <c r="AW301"/>
  <c r="AQ301"/>
  <c r="AU301"/>
  <c r="AV301"/>
  <c r="AN301"/>
  <c r="AR301"/>
  <c r="AP333"/>
  <c r="AT333"/>
  <c r="AO333"/>
  <c r="AS333"/>
  <c r="AW333"/>
  <c r="AQ333"/>
  <c r="AU333"/>
  <c r="AV333"/>
  <c r="AN333"/>
  <c r="AR333"/>
  <c r="AP365"/>
  <c r="AT365"/>
  <c r="AO365"/>
  <c r="AS365"/>
  <c r="AW365"/>
  <c r="AQ365"/>
  <c r="AU365"/>
  <c r="AV365"/>
  <c r="AR365"/>
  <c r="AN365"/>
  <c r="AP397"/>
  <c r="AT397"/>
  <c r="AO397"/>
  <c r="AS397"/>
  <c r="AW397"/>
  <c r="AQ397"/>
  <c r="AU397"/>
  <c r="AV397"/>
  <c r="AR397"/>
  <c r="AN397"/>
  <c r="AP429"/>
  <c r="AT429"/>
  <c r="AO429"/>
  <c r="AS429"/>
  <c r="AW429"/>
  <c r="AQ429"/>
  <c r="AU429"/>
  <c r="AV429"/>
  <c r="AR429"/>
  <c r="AN429"/>
  <c r="AQ461"/>
  <c r="AU461"/>
  <c r="AP461"/>
  <c r="AT461"/>
  <c r="AO461"/>
  <c r="AS461"/>
  <c r="AW461"/>
  <c r="AN461"/>
  <c r="AR461"/>
  <c r="AV461"/>
  <c r="AQ493"/>
  <c r="AU493"/>
  <c r="AP493"/>
  <c r="AT493"/>
  <c r="AO493"/>
  <c r="AS493"/>
  <c r="AW493"/>
  <c r="AN493"/>
  <c r="AR493"/>
  <c r="AV493"/>
  <c r="AQ525"/>
  <c r="AU525"/>
  <c r="AP525"/>
  <c r="AT525"/>
  <c r="AO525"/>
  <c r="AS525"/>
  <c r="AW525"/>
  <c r="AN525"/>
  <c r="AR525"/>
  <c r="AV525"/>
  <c r="AQ22"/>
  <c r="AU22"/>
  <c r="AP22"/>
  <c r="AT22"/>
  <c r="AO22"/>
  <c r="AS22"/>
  <c r="AW22"/>
  <c r="AN22"/>
  <c r="AR22"/>
  <c r="AV22"/>
  <c r="AP54"/>
  <c r="AT54"/>
  <c r="AO54"/>
  <c r="AS54"/>
  <c r="AW54"/>
  <c r="AN54"/>
  <c r="AR54"/>
  <c r="AV54"/>
  <c r="AQ54"/>
  <c r="AU54"/>
  <c r="AP86"/>
  <c r="AT86"/>
  <c r="AO86"/>
  <c r="AS86"/>
  <c r="AW86"/>
  <c r="AN86"/>
  <c r="AR86"/>
  <c r="AV86"/>
  <c r="AQ86"/>
  <c r="AU86"/>
  <c r="AP118"/>
  <c r="AT118"/>
  <c r="AO118"/>
  <c r="AS118"/>
  <c r="AW118"/>
  <c r="AN118"/>
  <c r="AR118"/>
  <c r="AV118"/>
  <c r="AQ118"/>
  <c r="AU118"/>
  <c r="AN158"/>
  <c r="AR158"/>
  <c r="AV158"/>
  <c r="AQ158"/>
  <c r="AU158"/>
  <c r="AP158"/>
  <c r="AT158"/>
  <c r="AO158"/>
  <c r="AS158"/>
  <c r="AW158"/>
  <c r="AQ190"/>
  <c r="AU190"/>
  <c r="AP190"/>
  <c r="AT190"/>
  <c r="AO190"/>
  <c r="AS190"/>
  <c r="AW190"/>
  <c r="AN190"/>
  <c r="AR190"/>
  <c r="AV190"/>
  <c r="AQ222"/>
  <c r="AU222"/>
  <c r="AP222"/>
  <c r="AT222"/>
  <c r="AO222"/>
  <c r="AS222"/>
  <c r="AW222"/>
  <c r="AN222"/>
  <c r="AR222"/>
  <c r="AV222"/>
  <c r="AC261"/>
  <c r="AG261"/>
  <c r="AK261"/>
  <c r="AF261"/>
  <c r="AJ261"/>
  <c r="AD261"/>
  <c r="AH261"/>
  <c r="AL261"/>
  <c r="AE261"/>
  <c r="AI261"/>
  <c r="AC293"/>
  <c r="AG293"/>
  <c r="AK293"/>
  <c r="AF293"/>
  <c r="AJ293"/>
  <c r="AD293"/>
  <c r="AH293"/>
  <c r="AL293"/>
  <c r="AE293"/>
  <c r="AI293"/>
  <c r="AC325"/>
  <c r="AG325"/>
  <c r="AK325"/>
  <c r="AF325"/>
  <c r="AJ325"/>
  <c r="AD325"/>
  <c r="AH325"/>
  <c r="AL325"/>
  <c r="AE325"/>
  <c r="AI325"/>
  <c r="AC357"/>
  <c r="AG357"/>
  <c r="AK357"/>
  <c r="AD357"/>
  <c r="AH357"/>
  <c r="AL357"/>
  <c r="AI357"/>
  <c r="AF357"/>
  <c r="AJ357"/>
  <c r="AE357"/>
  <c r="AC389"/>
  <c r="AG389"/>
  <c r="AK389"/>
  <c r="AF389"/>
  <c r="AJ389"/>
  <c r="AD389"/>
  <c r="AH389"/>
  <c r="AL389"/>
  <c r="AI389"/>
  <c r="AE389"/>
  <c r="AC421"/>
  <c r="AG421"/>
  <c r="AK421"/>
  <c r="AF421"/>
  <c r="AJ421"/>
  <c r="AD421"/>
  <c r="AH421"/>
  <c r="AL421"/>
  <c r="AI421"/>
  <c r="AE421"/>
  <c r="AD453"/>
  <c r="AH453"/>
  <c r="AL453"/>
  <c r="AC453"/>
  <c r="AG453"/>
  <c r="AK453"/>
  <c r="AF453"/>
  <c r="AJ453"/>
  <c r="AE453"/>
  <c r="AI453"/>
  <c r="AD485"/>
  <c r="AH485"/>
  <c r="AL485"/>
  <c r="AC485"/>
  <c r="AG485"/>
  <c r="AK485"/>
  <c r="AF485"/>
  <c r="AJ485"/>
  <c r="AE485"/>
  <c r="AI485"/>
  <c r="AD517"/>
  <c r="AH517"/>
  <c r="AL517"/>
  <c r="AC517"/>
  <c r="AG517"/>
  <c r="AK517"/>
  <c r="AF517"/>
  <c r="AJ517"/>
  <c r="AE517"/>
  <c r="AI517"/>
  <c r="AD14"/>
  <c r="AH14"/>
  <c r="AL14"/>
  <c r="AC14"/>
  <c r="AG14"/>
  <c r="AK14"/>
  <c r="AF14"/>
  <c r="AJ14"/>
  <c r="AE14"/>
  <c r="AI14"/>
  <c r="AC46"/>
  <c r="AG46"/>
  <c r="AK46"/>
  <c r="AF46"/>
  <c r="AJ46"/>
  <c r="AE46"/>
  <c r="AI46"/>
  <c r="AD46"/>
  <c r="AH46"/>
  <c r="AL46"/>
  <c r="F566"/>
  <c r="F568" s="1"/>
  <c r="AC78"/>
  <c r="AG78"/>
  <c r="AK78"/>
  <c r="AF78"/>
  <c r="AJ78"/>
  <c r="AE78"/>
  <c r="AI78"/>
  <c r="AD78"/>
  <c r="AH78"/>
  <c r="AL78"/>
  <c r="AC110"/>
  <c r="AG110"/>
  <c r="AK110"/>
  <c r="AF110"/>
  <c r="AJ110"/>
  <c r="AE110"/>
  <c r="AI110"/>
  <c r="AD110"/>
  <c r="AH110"/>
  <c r="AL110"/>
  <c r="AE150"/>
  <c r="AI150"/>
  <c r="AD150"/>
  <c r="AH150"/>
  <c r="AL150"/>
  <c r="AC150"/>
  <c r="AG150"/>
  <c r="AK150"/>
  <c r="AF150"/>
  <c r="AJ150"/>
  <c r="AF182"/>
  <c r="AJ182"/>
  <c r="AE182"/>
  <c r="AI182"/>
  <c r="AD182"/>
  <c r="AH182"/>
  <c r="AL182"/>
  <c r="AC182"/>
  <c r="AG182"/>
  <c r="AK182"/>
  <c r="AD214"/>
  <c r="AH214"/>
  <c r="AL214"/>
  <c r="AC214"/>
  <c r="AG214"/>
  <c r="AK214"/>
  <c r="AF214"/>
  <c r="AJ214"/>
  <c r="AE214"/>
  <c r="AI214"/>
  <c r="U270"/>
  <c r="Y270"/>
  <c r="T270"/>
  <c r="X270"/>
  <c r="R270"/>
  <c r="V270"/>
  <c r="Z270"/>
  <c r="AA270"/>
  <c r="S270"/>
  <c r="W270"/>
  <c r="U302"/>
  <c r="Y302"/>
  <c r="T302"/>
  <c r="X302"/>
  <c r="R302"/>
  <c r="V302"/>
  <c r="Z302"/>
  <c r="AA302"/>
  <c r="S302"/>
  <c r="W302"/>
  <c r="U334"/>
  <c r="Y334"/>
  <c r="T334"/>
  <c r="X334"/>
  <c r="R334"/>
  <c r="V334"/>
  <c r="Z334"/>
  <c r="AA334"/>
  <c r="S334"/>
  <c r="W334"/>
  <c r="U366"/>
  <c r="Y366"/>
  <c r="T366"/>
  <c r="X366"/>
  <c r="R366"/>
  <c r="V366"/>
  <c r="Z366"/>
  <c r="AA366"/>
  <c r="W366"/>
  <c r="S366"/>
  <c r="U398"/>
  <c r="Y398"/>
  <c r="T398"/>
  <c r="X398"/>
  <c r="R398"/>
  <c r="V398"/>
  <c r="Z398"/>
  <c r="AA398"/>
  <c r="W398"/>
  <c r="S398"/>
  <c r="U430"/>
  <c r="Y430"/>
  <c r="T430"/>
  <c r="X430"/>
  <c r="R430"/>
  <c r="V430"/>
  <c r="Z430"/>
  <c r="AA430"/>
  <c r="W430"/>
  <c r="S430"/>
  <c r="R462"/>
  <c r="V462"/>
  <c r="Z462"/>
  <c r="U462"/>
  <c r="Y462"/>
  <c r="T462"/>
  <c r="X462"/>
  <c r="S462"/>
  <c r="W462"/>
  <c r="AA462"/>
  <c r="R494"/>
  <c r="V494"/>
  <c r="Z494"/>
  <c r="U494"/>
  <c r="Y494"/>
  <c r="T494"/>
  <c r="X494"/>
  <c r="S494"/>
  <c r="W494"/>
  <c r="AA494"/>
  <c r="R526"/>
  <c r="V526"/>
  <c r="Z526"/>
  <c r="U526"/>
  <c r="Y526"/>
  <c r="T526"/>
  <c r="X526"/>
  <c r="S526"/>
  <c r="W526"/>
  <c r="AA526"/>
  <c r="R23"/>
  <c r="V23"/>
  <c r="Z23"/>
  <c r="U23"/>
  <c r="Y23"/>
  <c r="T23"/>
  <c r="X23"/>
  <c r="S23"/>
  <c r="W23"/>
  <c r="AA23"/>
  <c r="U55"/>
  <c r="Y55"/>
  <c r="T55"/>
  <c r="X55"/>
  <c r="S55"/>
  <c r="W55"/>
  <c r="AA55"/>
  <c r="R55"/>
  <c r="V55"/>
  <c r="Z55"/>
  <c r="U87"/>
  <c r="Y87"/>
  <c r="T87"/>
  <c r="X87"/>
  <c r="S87"/>
  <c r="W87"/>
  <c r="AA87"/>
  <c r="R87"/>
  <c r="V87"/>
  <c r="Z87"/>
  <c r="U119"/>
  <c r="Y119"/>
  <c r="T119"/>
  <c r="X119"/>
  <c r="S119"/>
  <c r="W119"/>
  <c r="AA119"/>
  <c r="R119"/>
  <c r="V119"/>
  <c r="Z119"/>
  <c r="S159"/>
  <c r="W159"/>
  <c r="AA159"/>
  <c r="R159"/>
  <c r="V159"/>
  <c r="Z159"/>
  <c r="U159"/>
  <c r="Y159"/>
  <c r="T159"/>
  <c r="X159"/>
  <c r="R191"/>
  <c r="V191"/>
  <c r="Z191"/>
  <c r="U191"/>
  <c r="Y191"/>
  <c r="T191"/>
  <c r="X191"/>
  <c r="S191"/>
  <c r="W191"/>
  <c r="AA191"/>
  <c r="R223"/>
  <c r="V223"/>
  <c r="Z223"/>
  <c r="U223"/>
  <c r="Y223"/>
  <c r="T223"/>
  <c r="X223"/>
  <c r="S223"/>
  <c r="W223"/>
  <c r="AA223"/>
  <c r="AQ258"/>
  <c r="AU258"/>
  <c r="AP258"/>
  <c r="AT258"/>
  <c r="AN258"/>
  <c r="AR258"/>
  <c r="AV258"/>
  <c r="AW258"/>
  <c r="AO258"/>
  <c r="AS258"/>
  <c r="AQ290"/>
  <c r="AU290"/>
  <c r="AP290"/>
  <c r="AT290"/>
  <c r="AN290"/>
  <c r="AR290"/>
  <c r="AV290"/>
  <c r="AW290"/>
  <c r="AO290"/>
  <c r="AS290"/>
  <c r="AQ322"/>
  <c r="AU322"/>
  <c r="AP322"/>
  <c r="AT322"/>
  <c r="AN322"/>
  <c r="AR322"/>
  <c r="AV322"/>
  <c r="AW322"/>
  <c r="AO322"/>
  <c r="AS322"/>
  <c r="AQ354"/>
  <c r="AU354"/>
  <c r="AN354"/>
  <c r="AR354"/>
  <c r="AV354"/>
  <c r="AS354"/>
  <c r="AP354"/>
  <c r="AT354"/>
  <c r="AW354"/>
  <c r="AO354"/>
  <c r="AQ386"/>
  <c r="AU386"/>
  <c r="AP386"/>
  <c r="AT386"/>
  <c r="AN386"/>
  <c r="AR386"/>
  <c r="AV386"/>
  <c r="AW386"/>
  <c r="AS386"/>
  <c r="AO386"/>
  <c r="AQ418"/>
  <c r="AU418"/>
  <c r="AP418"/>
  <c r="AT418"/>
  <c r="AN418"/>
  <c r="AR418"/>
  <c r="AV418"/>
  <c r="AW418"/>
  <c r="AS418"/>
  <c r="AO418"/>
  <c r="AN450"/>
  <c r="AR450"/>
  <c r="AV450"/>
  <c r="AQ450"/>
  <c r="AU450"/>
  <c r="AP450"/>
  <c r="AT450"/>
  <c r="AO450"/>
  <c r="AS450"/>
  <c r="AW450"/>
  <c r="AN482"/>
  <c r="AR482"/>
  <c r="AV482"/>
  <c r="AQ482"/>
  <c r="AU482"/>
  <c r="AP482"/>
  <c r="AT482"/>
  <c r="AO482"/>
  <c r="AS482"/>
  <c r="AW482"/>
  <c r="AN514"/>
  <c r="AR514"/>
  <c r="AV514"/>
  <c r="AQ514"/>
  <c r="AU514"/>
  <c r="AP514"/>
  <c r="AT514"/>
  <c r="AO514"/>
  <c r="AS514"/>
  <c r="AW514"/>
  <c r="AN11"/>
  <c r="AR11"/>
  <c r="AV11"/>
  <c r="AQ11"/>
  <c r="AU11"/>
  <c r="AP11"/>
  <c r="AT11"/>
  <c r="AO11"/>
  <c r="AS11"/>
  <c r="AW11"/>
  <c r="AQ43"/>
  <c r="AU43"/>
  <c r="AP43"/>
  <c r="AT43"/>
  <c r="AO43"/>
  <c r="AS43"/>
  <c r="AW43"/>
  <c r="AN43"/>
  <c r="AR43"/>
  <c r="AV43"/>
  <c r="AQ75"/>
  <c r="AU75"/>
  <c r="AP75"/>
  <c r="AT75"/>
  <c r="AO75"/>
  <c r="AS75"/>
  <c r="AW75"/>
  <c r="AN75"/>
  <c r="AR75"/>
  <c r="AV75"/>
  <c r="AQ107"/>
  <c r="AU107"/>
  <c r="AP107"/>
  <c r="AT107"/>
  <c r="AO107"/>
  <c r="AS107"/>
  <c r="AW107"/>
  <c r="AN107"/>
  <c r="AR107"/>
  <c r="AV107"/>
  <c r="AO139"/>
  <c r="AS139"/>
  <c r="AW139"/>
  <c r="AN139"/>
  <c r="AR139"/>
  <c r="AV139"/>
  <c r="AQ139"/>
  <c r="AU139"/>
  <c r="AP139"/>
  <c r="AT139"/>
  <c r="AP171"/>
  <c r="AT171"/>
  <c r="AO171"/>
  <c r="AS171"/>
  <c r="AW171"/>
  <c r="AN171"/>
  <c r="AR171"/>
  <c r="AV171"/>
  <c r="AQ171"/>
  <c r="AU171"/>
  <c r="AN203"/>
  <c r="AR203"/>
  <c r="AV203"/>
  <c r="AQ203"/>
  <c r="AU203"/>
  <c r="AP203"/>
  <c r="AT203"/>
  <c r="AO203"/>
  <c r="AS203"/>
  <c r="AW203"/>
  <c r="AN235"/>
  <c r="AR235"/>
  <c r="AV235"/>
  <c r="AP235"/>
  <c r="AT235"/>
  <c r="AO235"/>
  <c r="AS235"/>
  <c r="AW235"/>
  <c r="AQ235"/>
  <c r="AU235"/>
  <c r="AD274"/>
  <c r="AH274"/>
  <c r="AL274"/>
  <c r="AC274"/>
  <c r="AG274"/>
  <c r="AK274"/>
  <c r="AE274"/>
  <c r="AI274"/>
  <c r="AJ274"/>
  <c r="AF274"/>
  <c r="AD306"/>
  <c r="AH306"/>
  <c r="AL306"/>
  <c r="AC306"/>
  <c r="AG306"/>
  <c r="AK306"/>
  <c r="AE306"/>
  <c r="AI306"/>
  <c r="AJ306"/>
  <c r="AF306"/>
  <c r="AD338"/>
  <c r="AH338"/>
  <c r="AL338"/>
  <c r="AC338"/>
  <c r="AG338"/>
  <c r="AK338"/>
  <c r="AE338"/>
  <c r="AI338"/>
  <c r="AJ338"/>
  <c r="AF338"/>
  <c r="F563"/>
  <c r="AD370"/>
  <c r="AH370"/>
  <c r="AL370"/>
  <c r="AC370"/>
  <c r="AG370"/>
  <c r="AK370"/>
  <c r="AE370"/>
  <c r="AI370"/>
  <c r="AF370"/>
  <c r="AJ370"/>
  <c r="AD402"/>
  <c r="AH402"/>
  <c r="AL402"/>
  <c r="AC402"/>
  <c r="AG402"/>
  <c r="AK402"/>
  <c r="AE402"/>
  <c r="AI402"/>
  <c r="AF402"/>
  <c r="AJ402"/>
  <c r="AD434"/>
  <c r="AH434"/>
  <c r="AL434"/>
  <c r="AC434"/>
  <c r="AG434"/>
  <c r="AK434"/>
  <c r="AE434"/>
  <c r="AI434"/>
  <c r="AF434"/>
  <c r="AJ434"/>
  <c r="AE466"/>
  <c r="AI466"/>
  <c r="AD466"/>
  <c r="AH466"/>
  <c r="AL466"/>
  <c r="AC466"/>
  <c r="AG466"/>
  <c r="AK466"/>
  <c r="AF466"/>
  <c r="AJ466"/>
  <c r="AE498"/>
  <c r="AI498"/>
  <c r="AD498"/>
  <c r="AH498"/>
  <c r="AL498"/>
  <c r="AC498"/>
  <c r="AG498"/>
  <c r="AK498"/>
  <c r="AF498"/>
  <c r="AJ498"/>
  <c r="AE530"/>
  <c r="AI530"/>
  <c r="AD530"/>
  <c r="AH530"/>
  <c r="AL530"/>
  <c r="AC530"/>
  <c r="AG530"/>
  <c r="AK530"/>
  <c r="AF530"/>
  <c r="AJ530"/>
  <c r="AC27"/>
  <c r="AG27"/>
  <c r="AK27"/>
  <c r="AF27"/>
  <c r="AJ27"/>
  <c r="AE27"/>
  <c r="AI27"/>
  <c r="AD27"/>
  <c r="AH27"/>
  <c r="AL27"/>
  <c r="AD59"/>
  <c r="AH59"/>
  <c r="AL59"/>
  <c r="AC59"/>
  <c r="AG59"/>
  <c r="AK59"/>
  <c r="AF59"/>
  <c r="AJ59"/>
  <c r="AE59"/>
  <c r="AI59"/>
  <c r="AD91"/>
  <c r="AH91"/>
  <c r="AL91"/>
  <c r="AC91"/>
  <c r="AG91"/>
  <c r="AK91"/>
  <c r="AF91"/>
  <c r="AJ91"/>
  <c r="AE91"/>
  <c r="AI91"/>
  <c r="AD123"/>
  <c r="AH123"/>
  <c r="AL123"/>
  <c r="AC123"/>
  <c r="AG123"/>
  <c r="AK123"/>
  <c r="AF123"/>
  <c r="AJ123"/>
  <c r="AE123"/>
  <c r="AI123"/>
  <c r="AF155"/>
  <c r="AJ155"/>
  <c r="AE155"/>
  <c r="AI155"/>
  <c r="AD155"/>
  <c r="AH155"/>
  <c r="AL155"/>
  <c r="AC155"/>
  <c r="AG155"/>
  <c r="AK155"/>
  <c r="AC187"/>
  <c r="AG187"/>
  <c r="AK187"/>
  <c r="AF187"/>
  <c r="AJ187"/>
  <c r="AE187"/>
  <c r="AI187"/>
  <c r="AD187"/>
  <c r="AH187"/>
  <c r="AL187"/>
  <c r="AE219"/>
  <c r="AI219"/>
  <c r="AD219"/>
  <c r="AH219"/>
  <c r="AL219"/>
  <c r="AC219"/>
  <c r="AG219"/>
  <c r="AK219"/>
  <c r="AF219"/>
  <c r="AJ219"/>
  <c r="R271"/>
  <c r="V271"/>
  <c r="Z271"/>
  <c r="U271"/>
  <c r="Y271"/>
  <c r="S271"/>
  <c r="W271"/>
  <c r="AA271"/>
  <c r="X271"/>
  <c r="T271"/>
  <c r="R303"/>
  <c r="V303"/>
  <c r="Z303"/>
  <c r="U303"/>
  <c r="Y303"/>
  <c r="S303"/>
  <c r="W303"/>
  <c r="AA303"/>
  <c r="X303"/>
  <c r="T303"/>
  <c r="R335"/>
  <c r="V335"/>
  <c r="Z335"/>
  <c r="U335"/>
  <c r="Y335"/>
  <c r="S335"/>
  <c r="W335"/>
  <c r="AA335"/>
  <c r="X335"/>
  <c r="T335"/>
  <c r="R367"/>
  <c r="V367"/>
  <c r="Z367"/>
  <c r="U367"/>
  <c r="Y367"/>
  <c r="S367"/>
  <c r="W367"/>
  <c r="AA367"/>
  <c r="X367"/>
  <c r="T367"/>
  <c r="R399"/>
  <c r="V399"/>
  <c r="Z399"/>
  <c r="U399"/>
  <c r="Y399"/>
  <c r="S399"/>
  <c r="W399"/>
  <c r="AA399"/>
  <c r="X399"/>
  <c r="T399"/>
  <c r="R431"/>
  <c r="V431"/>
  <c r="Z431"/>
  <c r="U431"/>
  <c r="Y431"/>
  <c r="S431"/>
  <c r="W431"/>
  <c r="AA431"/>
  <c r="X431"/>
  <c r="T431"/>
  <c r="S463"/>
  <c r="W463"/>
  <c r="AA463"/>
  <c r="R463"/>
  <c r="V463"/>
  <c r="Z463"/>
  <c r="U463"/>
  <c r="Y463"/>
  <c r="T463"/>
  <c r="X463"/>
  <c r="S495"/>
  <c r="W495"/>
  <c r="AA495"/>
  <c r="R495"/>
  <c r="V495"/>
  <c r="Z495"/>
  <c r="U495"/>
  <c r="Y495"/>
  <c r="T495"/>
  <c r="X495"/>
  <c r="S527"/>
  <c r="W527"/>
  <c r="AA527"/>
  <c r="R527"/>
  <c r="V527"/>
  <c r="Z527"/>
  <c r="U527"/>
  <c r="Y527"/>
  <c r="T527"/>
  <c r="X527"/>
  <c r="R32"/>
  <c r="V32"/>
  <c r="Z32"/>
  <c r="U32"/>
  <c r="Y32"/>
  <c r="T32"/>
  <c r="X32"/>
  <c r="S32"/>
  <c r="W32"/>
  <c r="AA32"/>
  <c r="R64"/>
  <c r="V64"/>
  <c r="Z64"/>
  <c r="U64"/>
  <c r="Y64"/>
  <c r="T64"/>
  <c r="X64"/>
  <c r="S64"/>
  <c r="W64"/>
  <c r="AA64"/>
  <c r="R96"/>
  <c r="V96"/>
  <c r="Z96"/>
  <c r="U96"/>
  <c r="Y96"/>
  <c r="T96"/>
  <c r="X96"/>
  <c r="S96"/>
  <c r="W96"/>
  <c r="AA96"/>
  <c r="T128"/>
  <c r="X128"/>
  <c r="S128"/>
  <c r="W128"/>
  <c r="AA128"/>
  <c r="R128"/>
  <c r="V128"/>
  <c r="Z128"/>
  <c r="U128"/>
  <c r="Y128"/>
  <c r="T160"/>
  <c r="X160"/>
  <c r="S160"/>
  <c r="W160"/>
  <c r="AA160"/>
  <c r="R160"/>
  <c r="V160"/>
  <c r="Z160"/>
  <c r="U160"/>
  <c r="Y160"/>
  <c r="S192"/>
  <c r="W192"/>
  <c r="AA192"/>
  <c r="R192"/>
  <c r="V192"/>
  <c r="Z192"/>
  <c r="U192"/>
  <c r="Y192"/>
  <c r="T192"/>
  <c r="X192"/>
  <c r="S224"/>
  <c r="W224"/>
  <c r="AA224"/>
  <c r="R224"/>
  <c r="V224"/>
  <c r="Z224"/>
  <c r="U224"/>
  <c r="Y224"/>
  <c r="T224"/>
  <c r="X224"/>
  <c r="AN259"/>
  <c r="AR259"/>
  <c r="AV259"/>
  <c r="AQ259"/>
  <c r="AU259"/>
  <c r="AO259"/>
  <c r="AS259"/>
  <c r="AW259"/>
  <c r="AT259"/>
  <c r="AP259"/>
  <c r="AN291"/>
  <c r="AR291"/>
  <c r="AV291"/>
  <c r="AQ291"/>
  <c r="AU291"/>
  <c r="AO291"/>
  <c r="AS291"/>
  <c r="AW291"/>
  <c r="AT291"/>
  <c r="AP291"/>
  <c r="AN323"/>
  <c r="AR323"/>
  <c r="AV323"/>
  <c r="AQ323"/>
  <c r="AU323"/>
  <c r="AO323"/>
  <c r="AS323"/>
  <c r="AW323"/>
  <c r="AT323"/>
  <c r="AP323"/>
  <c r="AN355"/>
  <c r="AR355"/>
  <c r="AV355"/>
  <c r="AO355"/>
  <c r="AS355"/>
  <c r="AW355"/>
  <c r="AP355"/>
  <c r="AU355"/>
  <c r="AQ355"/>
  <c r="AT355"/>
  <c r="AN387"/>
  <c r="AR387"/>
  <c r="AV387"/>
  <c r="AQ387"/>
  <c r="AU387"/>
  <c r="AO387"/>
  <c r="AS387"/>
  <c r="AW387"/>
  <c r="AT387"/>
  <c r="AP387"/>
  <c r="AN419"/>
  <c r="AR419"/>
  <c r="AV419"/>
  <c r="AQ419"/>
  <c r="AU419"/>
  <c r="AO419"/>
  <c r="AS419"/>
  <c r="AW419"/>
  <c r="AT419"/>
  <c r="AP419"/>
  <c r="AO451"/>
  <c r="AS451"/>
  <c r="AW451"/>
  <c r="AN451"/>
  <c r="AR451"/>
  <c r="AV451"/>
  <c r="AQ451"/>
  <c r="AU451"/>
  <c r="AP451"/>
  <c r="AT451"/>
  <c r="AO483"/>
  <c r="AS483"/>
  <c r="AW483"/>
  <c r="AN483"/>
  <c r="AR483"/>
  <c r="AV483"/>
  <c r="AQ483"/>
  <c r="AU483"/>
  <c r="AP483"/>
  <c r="AT483"/>
  <c r="AO515"/>
  <c r="AS515"/>
  <c r="AW515"/>
  <c r="AN515"/>
  <c r="AR515"/>
  <c r="AV515"/>
  <c r="AQ515"/>
  <c r="AU515"/>
  <c r="AP515"/>
  <c r="AT515"/>
  <c r="AO12"/>
  <c r="AS12"/>
  <c r="AW12"/>
  <c r="AN12"/>
  <c r="AR12"/>
  <c r="AV12"/>
  <c r="AQ12"/>
  <c r="AU12"/>
  <c r="AP12"/>
  <c r="AT12"/>
  <c r="AN44"/>
  <c r="AR44"/>
  <c r="AV44"/>
  <c r="AQ44"/>
  <c r="AU44"/>
  <c r="AP44"/>
  <c r="AT44"/>
  <c r="AO44"/>
  <c r="AS44"/>
  <c r="AW44"/>
  <c r="AN76"/>
  <c r="AR76"/>
  <c r="AV76"/>
  <c r="AQ76"/>
  <c r="AU76"/>
  <c r="AP76"/>
  <c r="AT76"/>
  <c r="AO76"/>
  <c r="AS76"/>
  <c r="AW76"/>
  <c r="AN108"/>
  <c r="AR108"/>
  <c r="AV108"/>
  <c r="AQ108"/>
  <c r="AU108"/>
  <c r="AP108"/>
  <c r="AT108"/>
  <c r="AO108"/>
  <c r="AS108"/>
  <c r="AW108"/>
  <c r="AP140"/>
  <c r="AT140"/>
  <c r="AO140"/>
  <c r="AS140"/>
  <c r="AW140"/>
  <c r="AN140"/>
  <c r="AR140"/>
  <c r="AV140"/>
  <c r="AQ140"/>
  <c r="AU140"/>
  <c r="AQ172"/>
  <c r="AU172"/>
  <c r="AP172"/>
  <c r="AT172"/>
  <c r="AO172"/>
  <c r="AS172"/>
  <c r="AW172"/>
  <c r="AN172"/>
  <c r="AR172"/>
  <c r="AV172"/>
  <c r="AO212"/>
  <c r="AS212"/>
  <c r="AW212"/>
  <c r="AN212"/>
  <c r="AR212"/>
  <c r="AV212"/>
  <c r="AQ212"/>
  <c r="AU212"/>
  <c r="AP212"/>
  <c r="AT212"/>
  <c r="AE251"/>
  <c r="AI251"/>
  <c r="AD251"/>
  <c r="AH251"/>
  <c r="AL251"/>
  <c r="AF251"/>
  <c r="AJ251"/>
  <c r="AK251"/>
  <c r="AC251"/>
  <c r="AG251"/>
  <c r="AE283"/>
  <c r="AI283"/>
  <c r="AD283"/>
  <c r="AH283"/>
  <c r="AL283"/>
  <c r="AF283"/>
  <c r="AJ283"/>
  <c r="AK283"/>
  <c r="AC283"/>
  <c r="AG283"/>
  <c r="AE315"/>
  <c r="AI315"/>
  <c r="AD315"/>
  <c r="AH315"/>
  <c r="AL315"/>
  <c r="AF315"/>
  <c r="AJ315"/>
  <c r="AK315"/>
  <c r="AC315"/>
  <c r="AG315"/>
  <c r="AE347"/>
  <c r="AI347"/>
  <c r="AD347"/>
  <c r="AH347"/>
  <c r="AL347"/>
  <c r="AF347"/>
  <c r="AJ347"/>
  <c r="AK347"/>
  <c r="AC347"/>
  <c r="AG347"/>
  <c r="AE379"/>
  <c r="AI379"/>
  <c r="AD379"/>
  <c r="AH379"/>
  <c r="AL379"/>
  <c r="AF379"/>
  <c r="AJ379"/>
  <c r="AK379"/>
  <c r="AG379"/>
  <c r="AC379"/>
  <c r="AE411"/>
  <c r="AI411"/>
  <c r="AD411"/>
  <c r="AH411"/>
  <c r="AL411"/>
  <c r="AF411"/>
  <c r="AJ411"/>
  <c r="AK411"/>
  <c r="AG411"/>
  <c r="AC411"/>
  <c r="AE443"/>
  <c r="AI443"/>
  <c r="AD443"/>
  <c r="AH443"/>
  <c r="AL443"/>
  <c r="AF443"/>
  <c r="AJ443"/>
  <c r="AK443"/>
  <c r="AG443"/>
  <c r="AC443"/>
  <c r="AF475"/>
  <c r="AJ475"/>
  <c r="AE475"/>
  <c r="AI475"/>
  <c r="AD475"/>
  <c r="AH475"/>
  <c r="AL475"/>
  <c r="AC475"/>
  <c r="AG475"/>
  <c r="AK475"/>
  <c r="AF507"/>
  <c r="AJ507"/>
  <c r="AE507"/>
  <c r="AI507"/>
  <c r="AD507"/>
  <c r="AH507"/>
  <c r="AL507"/>
  <c r="AC507"/>
  <c r="AG507"/>
  <c r="AK507"/>
  <c r="F555"/>
  <c r="F557" s="1"/>
  <c r="AL4"/>
  <c r="AH4"/>
  <c r="AD4"/>
  <c r="AI4"/>
  <c r="AE4"/>
  <c r="AK4"/>
  <c r="AG4"/>
  <c r="AC4"/>
  <c r="AF4"/>
  <c r="AJ4"/>
  <c r="AE36"/>
  <c r="AI36"/>
  <c r="AD36"/>
  <c r="AH36"/>
  <c r="AL36"/>
  <c r="AC36"/>
  <c r="AG36"/>
  <c r="AK36"/>
  <c r="AF36"/>
  <c r="AJ36"/>
  <c r="AE68"/>
  <c r="AI68"/>
  <c r="AD68"/>
  <c r="AH68"/>
  <c r="AL68"/>
  <c r="AC68"/>
  <c r="AG68"/>
  <c r="AK68"/>
  <c r="AF68"/>
  <c r="AJ68"/>
  <c r="AE100"/>
  <c r="AI100"/>
  <c r="AD100"/>
  <c r="AH100"/>
  <c r="AL100"/>
  <c r="AC100"/>
  <c r="AG100"/>
  <c r="AK100"/>
  <c r="AF100"/>
  <c r="AJ100"/>
  <c r="AC132"/>
  <c r="AG132"/>
  <c r="AK132"/>
  <c r="AF132"/>
  <c r="AJ132"/>
  <c r="AE132"/>
  <c r="AI132"/>
  <c r="AD132"/>
  <c r="AH132"/>
  <c r="AL132"/>
  <c r="AD164"/>
  <c r="AH164"/>
  <c r="AL164"/>
  <c r="AC164"/>
  <c r="AG164"/>
  <c r="AK164"/>
  <c r="AF164"/>
  <c r="AJ164"/>
  <c r="AE164"/>
  <c r="AI164"/>
  <c r="AF204"/>
  <c r="AJ204"/>
  <c r="AE204"/>
  <c r="AI204"/>
  <c r="AD204"/>
  <c r="AH204"/>
  <c r="AL204"/>
  <c r="AC204"/>
  <c r="AG204"/>
  <c r="AK204"/>
  <c r="AF236"/>
  <c r="AJ236"/>
  <c r="AD236"/>
  <c r="AH236"/>
  <c r="AL236"/>
  <c r="AC236"/>
  <c r="AG236"/>
  <c r="AK236"/>
  <c r="AI236"/>
  <c r="AE236"/>
  <c r="S260"/>
  <c r="W260"/>
  <c r="AA260"/>
  <c r="R260"/>
  <c r="V260"/>
  <c r="Z260"/>
  <c r="T260"/>
  <c r="X260"/>
  <c r="Y260"/>
  <c r="U260"/>
  <c r="S292"/>
  <c r="W292"/>
  <c r="AA292"/>
  <c r="R292"/>
  <c r="V292"/>
  <c r="Z292"/>
  <c r="T292"/>
  <c r="X292"/>
  <c r="Y292"/>
  <c r="U292"/>
  <c r="S324"/>
  <c r="W324"/>
  <c r="AA324"/>
  <c r="R324"/>
  <c r="V324"/>
  <c r="Z324"/>
  <c r="T324"/>
  <c r="X324"/>
  <c r="Y324"/>
  <c r="U324"/>
  <c r="S356"/>
  <c r="W356"/>
  <c r="AA356"/>
  <c r="T356"/>
  <c r="X356"/>
  <c r="U356"/>
  <c r="R356"/>
  <c r="Z356"/>
  <c r="V356"/>
  <c r="Y356"/>
  <c r="S388"/>
  <c r="W388"/>
  <c r="AA388"/>
  <c r="R388"/>
  <c r="V388"/>
  <c r="Z388"/>
  <c r="T388"/>
  <c r="X388"/>
  <c r="Y388"/>
  <c r="U388"/>
  <c r="S420"/>
  <c r="W420"/>
  <c r="AA420"/>
  <c r="R420"/>
  <c r="V420"/>
  <c r="Z420"/>
  <c r="T420"/>
  <c r="X420"/>
  <c r="Y420"/>
  <c r="U420"/>
  <c r="T452"/>
  <c r="X452"/>
  <c r="S452"/>
  <c r="W452"/>
  <c r="AA452"/>
  <c r="R452"/>
  <c r="V452"/>
  <c r="Z452"/>
  <c r="U452"/>
  <c r="Y452"/>
  <c r="T484"/>
  <c r="X484"/>
  <c r="S484"/>
  <c r="W484"/>
  <c r="AA484"/>
  <c r="R484"/>
  <c r="V484"/>
  <c r="Z484"/>
  <c r="U484"/>
  <c r="Y484"/>
  <c r="T516"/>
  <c r="X516"/>
  <c r="S516"/>
  <c r="W516"/>
  <c r="AA516"/>
  <c r="R516"/>
  <c r="V516"/>
  <c r="Z516"/>
  <c r="U516"/>
  <c r="Y516"/>
  <c r="T13"/>
  <c r="X13"/>
  <c r="S13"/>
  <c r="W13"/>
  <c r="AA13"/>
  <c r="R13"/>
  <c r="V13"/>
  <c r="Z13"/>
  <c r="U13"/>
  <c r="Y13"/>
  <c r="S45"/>
  <c r="W45"/>
  <c r="AA45"/>
  <c r="R45"/>
  <c r="V45"/>
  <c r="Z45"/>
  <c r="U45"/>
  <c r="Y45"/>
  <c r="T45"/>
  <c r="X45"/>
  <c r="S77"/>
  <c r="W77"/>
  <c r="AA77"/>
  <c r="R77"/>
  <c r="V77"/>
  <c r="Z77"/>
  <c r="U77"/>
  <c r="Y77"/>
  <c r="T77"/>
  <c r="X77"/>
  <c r="S109"/>
  <c r="W109"/>
  <c r="AA109"/>
  <c r="R109"/>
  <c r="V109"/>
  <c r="Z109"/>
  <c r="U109"/>
  <c r="Y109"/>
  <c r="T109"/>
  <c r="X109"/>
  <c r="U141"/>
  <c r="Y141"/>
  <c r="T141"/>
  <c r="X141"/>
  <c r="S141"/>
  <c r="W141"/>
  <c r="AA141"/>
  <c r="R141"/>
  <c r="V141"/>
  <c r="Z141"/>
  <c r="R173"/>
  <c r="V173"/>
  <c r="Z173"/>
  <c r="U173"/>
  <c r="Y173"/>
  <c r="T173"/>
  <c r="X173"/>
  <c r="S173"/>
  <c r="W173"/>
  <c r="AA173"/>
  <c r="T213"/>
  <c r="X213"/>
  <c r="S213"/>
  <c r="W213"/>
  <c r="AA213"/>
  <c r="R213"/>
  <c r="V213"/>
  <c r="Z213"/>
  <c r="U213"/>
  <c r="Y213"/>
  <c r="AO248"/>
  <c r="AS248"/>
  <c r="AW248"/>
  <c r="AN248"/>
  <c r="AR248"/>
  <c r="AV248"/>
  <c r="AP248"/>
  <c r="AT248"/>
  <c r="AU248"/>
  <c r="AQ248"/>
  <c r="AO280"/>
  <c r="AS280"/>
  <c r="AW280"/>
  <c r="AN280"/>
  <c r="AR280"/>
  <c r="AV280"/>
  <c r="AP280"/>
  <c r="AT280"/>
  <c r="AU280"/>
  <c r="AQ280"/>
  <c r="AO312"/>
  <c r="AS312"/>
  <c r="AW312"/>
  <c r="AN312"/>
  <c r="AR312"/>
  <c r="AV312"/>
  <c r="AP312"/>
  <c r="AT312"/>
  <c r="AU312"/>
  <c r="AQ312"/>
  <c r="AO344"/>
  <c r="AS344"/>
  <c r="AW344"/>
  <c r="AN344"/>
  <c r="AR344"/>
  <c r="AV344"/>
  <c r="AP344"/>
  <c r="AT344"/>
  <c r="AU344"/>
  <c r="AQ344"/>
  <c r="AO376"/>
  <c r="AS376"/>
  <c r="AW376"/>
  <c r="AN376"/>
  <c r="AR376"/>
  <c r="AV376"/>
  <c r="AP376"/>
  <c r="AT376"/>
  <c r="AU376"/>
  <c r="AQ376"/>
  <c r="AO408"/>
  <c r="AS408"/>
  <c r="AW408"/>
  <c r="AN408"/>
  <c r="AR408"/>
  <c r="AV408"/>
  <c r="AP408"/>
  <c r="AT408"/>
  <c r="AU408"/>
  <c r="AQ408"/>
  <c r="AO440"/>
  <c r="AS440"/>
  <c r="AW440"/>
  <c r="AN440"/>
  <c r="AR440"/>
  <c r="AV440"/>
  <c r="AP440"/>
  <c r="AT440"/>
  <c r="AU440"/>
  <c r="AQ440"/>
  <c r="AP472"/>
  <c r="AT472"/>
  <c r="AO472"/>
  <c r="AS472"/>
  <c r="AW472"/>
  <c r="AN472"/>
  <c r="AR472"/>
  <c r="AV472"/>
  <c r="AQ472"/>
  <c r="AU472"/>
  <c r="AP504"/>
  <c r="AT504"/>
  <c r="AO504"/>
  <c r="AS504"/>
  <c r="AW504"/>
  <c r="AN504"/>
  <c r="AR504"/>
  <c r="AV504"/>
  <c r="AQ504"/>
  <c r="AU504"/>
  <c r="AP536"/>
  <c r="AT536"/>
  <c r="AO536"/>
  <c r="AS536"/>
  <c r="AW536"/>
  <c r="AQ536"/>
  <c r="AU536"/>
  <c r="AN536"/>
  <c r="AV536"/>
  <c r="AR536"/>
  <c r="AO41"/>
  <c r="AS41"/>
  <c r="AW41"/>
  <c r="AN41"/>
  <c r="AR41"/>
  <c r="AV41"/>
  <c r="AQ41"/>
  <c r="AU41"/>
  <c r="AP41"/>
  <c r="AT41"/>
  <c r="AO73"/>
  <c r="AS73"/>
  <c r="AW73"/>
  <c r="AN73"/>
  <c r="AR73"/>
  <c r="AV73"/>
  <c r="AQ73"/>
  <c r="AU73"/>
  <c r="AP73"/>
  <c r="AT73"/>
  <c r="AO105"/>
  <c r="AS105"/>
  <c r="AW105"/>
  <c r="AN105"/>
  <c r="AR105"/>
  <c r="AV105"/>
  <c r="AQ105"/>
  <c r="AU105"/>
  <c r="AP105"/>
  <c r="AT105"/>
  <c r="AQ137"/>
  <c r="AU137"/>
  <c r="AP137"/>
  <c r="AT137"/>
  <c r="AO137"/>
  <c r="AS137"/>
  <c r="AW137"/>
  <c r="AN137"/>
  <c r="AR137"/>
  <c r="AV137"/>
  <c r="AN169"/>
  <c r="AR169"/>
  <c r="AV169"/>
  <c r="AQ169"/>
  <c r="AU169"/>
  <c r="AP169"/>
  <c r="AT169"/>
  <c r="AO169"/>
  <c r="AS169"/>
  <c r="AW169"/>
  <c r="AP201"/>
  <c r="AT201"/>
  <c r="AO201"/>
  <c r="AS201"/>
  <c r="AW201"/>
  <c r="AN201"/>
  <c r="AR201"/>
  <c r="AV201"/>
  <c r="AQ201"/>
  <c r="AU201"/>
  <c r="AP233"/>
  <c r="AT233"/>
  <c r="AO233"/>
  <c r="AS233"/>
  <c r="AW233"/>
  <c r="AN233"/>
  <c r="AR233"/>
  <c r="AV233"/>
  <c r="AQ233"/>
  <c r="AU233"/>
  <c r="AF264"/>
  <c r="AJ264"/>
  <c r="AE264"/>
  <c r="AI264"/>
  <c r="AC264"/>
  <c r="AG264"/>
  <c r="AK264"/>
  <c r="AH264"/>
  <c r="AD264"/>
  <c r="AL264"/>
  <c r="AF296"/>
  <c r="AJ296"/>
  <c r="AE296"/>
  <c r="AI296"/>
  <c r="AC296"/>
  <c r="AG296"/>
  <c r="AK296"/>
  <c r="AH296"/>
  <c r="AD296"/>
  <c r="AL296"/>
  <c r="AF328"/>
  <c r="AJ328"/>
  <c r="AE328"/>
  <c r="AI328"/>
  <c r="AC328"/>
  <c r="AG328"/>
  <c r="AK328"/>
  <c r="AH328"/>
  <c r="AD328"/>
  <c r="AL328"/>
  <c r="AF360"/>
  <c r="AJ360"/>
  <c r="AC360"/>
  <c r="AG360"/>
  <c r="AK360"/>
  <c r="AH360"/>
  <c r="AE360"/>
  <c r="AI360"/>
  <c r="AL360"/>
  <c r="AD360"/>
  <c r="AF392"/>
  <c r="AJ392"/>
  <c r="AE392"/>
  <c r="AI392"/>
  <c r="AC392"/>
  <c r="AG392"/>
  <c r="AK392"/>
  <c r="AD392"/>
  <c r="AL392"/>
  <c r="AH392"/>
  <c r="AF424"/>
  <c r="AJ424"/>
  <c r="AE424"/>
  <c r="AI424"/>
  <c r="AC424"/>
  <c r="AG424"/>
  <c r="AK424"/>
  <c r="AD424"/>
  <c r="AL424"/>
  <c r="AH424"/>
  <c r="AC456"/>
  <c r="AG456"/>
  <c r="AK456"/>
  <c r="AF456"/>
  <c r="AJ456"/>
  <c r="AE456"/>
  <c r="AI456"/>
  <c r="AD456"/>
  <c r="AH456"/>
  <c r="AL456"/>
  <c r="AC488"/>
  <c r="AG488"/>
  <c r="AK488"/>
  <c r="AF488"/>
  <c r="AJ488"/>
  <c r="AE488"/>
  <c r="AI488"/>
  <c r="AD488"/>
  <c r="AH488"/>
  <c r="AL488"/>
  <c r="AC520"/>
  <c r="AG520"/>
  <c r="AK520"/>
  <c r="AF520"/>
  <c r="AJ520"/>
  <c r="AE520"/>
  <c r="AI520"/>
  <c r="AD520"/>
  <c r="AH520"/>
  <c r="AL520"/>
  <c r="AC17"/>
  <c r="AG17"/>
  <c r="AK17"/>
  <c r="AF17"/>
  <c r="AJ17"/>
  <c r="AE17"/>
  <c r="AI17"/>
  <c r="AD17"/>
  <c r="AH17"/>
  <c r="AL17"/>
  <c r="AF57"/>
  <c r="AJ57"/>
  <c r="AE57"/>
  <c r="AI57"/>
  <c r="AD57"/>
  <c r="AH57"/>
  <c r="AL57"/>
  <c r="AC57"/>
  <c r="AG57"/>
  <c r="AK57"/>
  <c r="AF89"/>
  <c r="AJ89"/>
  <c r="AE89"/>
  <c r="AI89"/>
  <c r="AD89"/>
  <c r="AH89"/>
  <c r="AL89"/>
  <c r="AC89"/>
  <c r="AG89"/>
  <c r="AK89"/>
  <c r="AF121"/>
  <c r="AJ121"/>
  <c r="AE121"/>
  <c r="AI121"/>
  <c r="AD121"/>
  <c r="AH121"/>
  <c r="AL121"/>
  <c r="AC121"/>
  <c r="AG121"/>
  <c r="AK121"/>
  <c r="AD153"/>
  <c r="AH153"/>
  <c r="AL153"/>
  <c r="AC153"/>
  <c r="AG153"/>
  <c r="AK153"/>
  <c r="AF153"/>
  <c r="AJ153"/>
  <c r="AE153"/>
  <c r="AI153"/>
  <c r="AE185"/>
  <c r="AI185"/>
  <c r="AD185"/>
  <c r="AH185"/>
  <c r="AL185"/>
  <c r="AC185"/>
  <c r="AG185"/>
  <c r="AK185"/>
  <c r="AF185"/>
  <c r="AJ185"/>
  <c r="AC217"/>
  <c r="AG217"/>
  <c r="AK217"/>
  <c r="AF217"/>
  <c r="AJ217"/>
  <c r="AE217"/>
  <c r="AI217"/>
  <c r="AD217"/>
  <c r="AH217"/>
  <c r="AL217"/>
  <c r="G567"/>
  <c r="G568" s="1"/>
  <c r="G556"/>
  <c r="T273"/>
  <c r="X273"/>
  <c r="S273"/>
  <c r="W273"/>
  <c r="AA273"/>
  <c r="U273"/>
  <c r="Y273"/>
  <c r="V273"/>
  <c r="R273"/>
  <c r="Z273"/>
  <c r="T305"/>
  <c r="X305"/>
  <c r="S305"/>
  <c r="W305"/>
  <c r="AA305"/>
  <c r="U305"/>
  <c r="Y305"/>
  <c r="V305"/>
  <c r="R305"/>
  <c r="Z305"/>
  <c r="T337"/>
  <c r="X337"/>
  <c r="S337"/>
  <c r="W337"/>
  <c r="AA337"/>
  <c r="U337"/>
  <c r="Y337"/>
  <c r="V337"/>
  <c r="R337"/>
  <c r="Z337"/>
  <c r="D562"/>
  <c r="T369"/>
  <c r="X369"/>
  <c r="S369"/>
  <c r="W369"/>
  <c r="AA369"/>
  <c r="U369"/>
  <c r="Y369"/>
  <c r="R369"/>
  <c r="Z369"/>
  <c r="V369"/>
  <c r="T401"/>
  <c r="X401"/>
  <c r="S401"/>
  <c r="W401"/>
  <c r="AA401"/>
  <c r="U401"/>
  <c r="Y401"/>
  <c r="R401"/>
  <c r="Z401"/>
  <c r="V401"/>
  <c r="T433"/>
  <c r="X433"/>
  <c r="S433"/>
  <c r="W433"/>
  <c r="AA433"/>
  <c r="U433"/>
  <c r="Y433"/>
  <c r="R433"/>
  <c r="Z433"/>
  <c r="V433"/>
  <c r="U465"/>
  <c r="Y465"/>
  <c r="T465"/>
  <c r="X465"/>
  <c r="S465"/>
  <c r="W465"/>
  <c r="AA465"/>
  <c r="R465"/>
  <c r="V465"/>
  <c r="Z465"/>
  <c r="U497"/>
  <c r="Y497"/>
  <c r="T497"/>
  <c r="X497"/>
  <c r="S497"/>
  <c r="W497"/>
  <c r="AA497"/>
  <c r="R497"/>
  <c r="V497"/>
  <c r="Z497"/>
  <c r="U529"/>
  <c r="Y529"/>
  <c r="T529"/>
  <c r="X529"/>
  <c r="S529"/>
  <c r="W529"/>
  <c r="AA529"/>
  <c r="R529"/>
  <c r="V529"/>
  <c r="Z529"/>
  <c r="S26"/>
  <c r="W26"/>
  <c r="AA26"/>
  <c r="R26"/>
  <c r="V26"/>
  <c r="Z26"/>
  <c r="U26"/>
  <c r="Y26"/>
  <c r="T26"/>
  <c r="X26"/>
  <c r="T58"/>
  <c r="X58"/>
  <c r="S58"/>
  <c r="W58"/>
  <c r="AA58"/>
  <c r="R58"/>
  <c r="V58"/>
  <c r="Z58"/>
  <c r="U58"/>
  <c r="Y58"/>
  <c r="T90"/>
  <c r="X90"/>
  <c r="S90"/>
  <c r="W90"/>
  <c r="AA90"/>
  <c r="R90"/>
  <c r="V90"/>
  <c r="Z90"/>
  <c r="U90"/>
  <c r="Y90"/>
  <c r="T122"/>
  <c r="X122"/>
  <c r="S122"/>
  <c r="W122"/>
  <c r="AA122"/>
  <c r="R122"/>
  <c r="V122"/>
  <c r="Z122"/>
  <c r="U122"/>
  <c r="Y122"/>
  <c r="R154"/>
  <c r="V154"/>
  <c r="Z154"/>
  <c r="U154"/>
  <c r="Y154"/>
  <c r="T154"/>
  <c r="X154"/>
  <c r="S154"/>
  <c r="W154"/>
  <c r="AA154"/>
  <c r="S186"/>
  <c r="W186"/>
  <c r="AA186"/>
  <c r="R186"/>
  <c r="V186"/>
  <c r="Z186"/>
  <c r="U186"/>
  <c r="Y186"/>
  <c r="T186"/>
  <c r="X186"/>
  <c r="U218"/>
  <c r="Y218"/>
  <c r="T218"/>
  <c r="X218"/>
  <c r="S218"/>
  <c r="W218"/>
  <c r="AA218"/>
  <c r="R218"/>
  <c r="V218"/>
  <c r="Z218"/>
  <c r="AP261"/>
  <c r="AT261"/>
  <c r="AO261"/>
  <c r="AS261"/>
  <c r="AW261"/>
  <c r="AQ261"/>
  <c r="AU261"/>
  <c r="AR261"/>
  <c r="AN261"/>
  <c r="AV261"/>
  <c r="AP293"/>
  <c r="AT293"/>
  <c r="AO293"/>
  <c r="AS293"/>
  <c r="AW293"/>
  <c r="AQ293"/>
  <c r="AU293"/>
  <c r="AR293"/>
  <c r="AN293"/>
  <c r="AV293"/>
  <c r="AP325"/>
  <c r="AT325"/>
  <c r="AO325"/>
  <c r="AS325"/>
  <c r="AW325"/>
  <c r="AQ325"/>
  <c r="AU325"/>
  <c r="AR325"/>
  <c r="AN325"/>
  <c r="AV325"/>
  <c r="AP357"/>
  <c r="AT357"/>
  <c r="AQ357"/>
  <c r="AU357"/>
  <c r="AR357"/>
  <c r="AO357"/>
  <c r="AW357"/>
  <c r="AS357"/>
  <c r="AV357"/>
  <c r="AN357"/>
  <c r="AP389"/>
  <c r="AT389"/>
  <c r="AO389"/>
  <c r="AS389"/>
  <c r="AW389"/>
  <c r="AQ389"/>
  <c r="AU389"/>
  <c r="AN389"/>
  <c r="AV389"/>
  <c r="AR389"/>
  <c r="AP421"/>
  <c r="AT421"/>
  <c r="AO421"/>
  <c r="AS421"/>
  <c r="AW421"/>
  <c r="AQ421"/>
  <c r="AU421"/>
  <c r="AN421"/>
  <c r="AV421"/>
  <c r="AR421"/>
  <c r="AQ453"/>
  <c r="AU453"/>
  <c r="AP453"/>
  <c r="AT453"/>
  <c r="AO453"/>
  <c r="AS453"/>
  <c r="AW453"/>
  <c r="AN453"/>
  <c r="AR453"/>
  <c r="AV453"/>
  <c r="AQ485"/>
  <c r="AU485"/>
  <c r="AP485"/>
  <c r="AT485"/>
  <c r="AO485"/>
  <c r="AS485"/>
  <c r="AW485"/>
  <c r="AN485"/>
  <c r="AR485"/>
  <c r="AV485"/>
  <c r="AQ517"/>
  <c r="AU517"/>
  <c r="AP517"/>
  <c r="AT517"/>
  <c r="AO517"/>
  <c r="AS517"/>
  <c r="AW517"/>
  <c r="AN517"/>
  <c r="AR517"/>
  <c r="AV517"/>
  <c r="AQ14"/>
  <c r="AU14"/>
  <c r="AP14"/>
  <c r="AT14"/>
  <c r="AO14"/>
  <c r="AS14"/>
  <c r="AW14"/>
  <c r="AN14"/>
  <c r="AR14"/>
  <c r="AV14"/>
  <c r="AP46"/>
  <c r="AT46"/>
  <c r="AO46"/>
  <c r="AS46"/>
  <c r="AW46"/>
  <c r="AN46"/>
  <c r="AR46"/>
  <c r="AV46"/>
  <c r="AQ46"/>
  <c r="AU46"/>
  <c r="E566"/>
  <c r="E568" s="1"/>
  <c r="AP78"/>
  <c r="AT78"/>
  <c r="AO78"/>
  <c r="AS78"/>
  <c r="AW78"/>
  <c r="AN78"/>
  <c r="AR78"/>
  <c r="AV78"/>
  <c r="AQ78"/>
  <c r="AU78"/>
  <c r="AP110"/>
  <c r="AT110"/>
  <c r="AO110"/>
  <c r="AS110"/>
  <c r="AW110"/>
  <c r="AN110"/>
  <c r="AR110"/>
  <c r="AV110"/>
  <c r="AQ110"/>
  <c r="AU110"/>
  <c r="AN150"/>
  <c r="AR150"/>
  <c r="AV150"/>
  <c r="AQ150"/>
  <c r="AU150"/>
  <c r="AP150"/>
  <c r="AT150"/>
  <c r="AO150"/>
  <c r="AS150"/>
  <c r="AW150"/>
  <c r="AO182"/>
  <c r="AS182"/>
  <c r="AW182"/>
  <c r="AN182"/>
  <c r="AR182"/>
  <c r="AV182"/>
  <c r="AQ182"/>
  <c r="AU182"/>
  <c r="AP182"/>
  <c r="AT182"/>
  <c r="AQ214"/>
  <c r="AU214"/>
  <c r="AP214"/>
  <c r="AT214"/>
  <c r="AO214"/>
  <c r="AS214"/>
  <c r="AW214"/>
  <c r="AN214"/>
  <c r="AR214"/>
  <c r="AV214"/>
  <c r="AC253"/>
  <c r="AG253"/>
  <c r="AK253"/>
  <c r="AF253"/>
  <c r="AJ253"/>
  <c r="AD253"/>
  <c r="AH253"/>
  <c r="AL253"/>
  <c r="AI253"/>
  <c r="AE253"/>
  <c r="AC285"/>
  <c r="AG285"/>
  <c r="AK285"/>
  <c r="AF285"/>
  <c r="AJ285"/>
  <c r="AD285"/>
  <c r="AH285"/>
  <c r="AL285"/>
  <c r="AI285"/>
  <c r="AE285"/>
  <c r="AC317"/>
  <c r="AG317"/>
  <c r="AK317"/>
  <c r="AF317"/>
  <c r="AJ317"/>
  <c r="AD317"/>
  <c r="AH317"/>
  <c r="AL317"/>
  <c r="AI317"/>
  <c r="AE317"/>
  <c r="AC349"/>
  <c r="AG349"/>
  <c r="AK349"/>
  <c r="AF349"/>
  <c r="AJ349"/>
  <c r="AD349"/>
  <c r="AH349"/>
  <c r="AL349"/>
  <c r="AI349"/>
  <c r="AE349"/>
  <c r="AC381"/>
  <c r="AG381"/>
  <c r="AK381"/>
  <c r="AF381"/>
  <c r="AJ381"/>
  <c r="AD381"/>
  <c r="AH381"/>
  <c r="AL381"/>
  <c r="AE381"/>
  <c r="AI381"/>
  <c r="AC413"/>
  <c r="AG413"/>
  <c r="AK413"/>
  <c r="AF413"/>
  <c r="AJ413"/>
  <c r="AD413"/>
  <c r="AH413"/>
  <c r="AL413"/>
  <c r="AE413"/>
  <c r="AI413"/>
  <c r="AC445"/>
  <c r="AG445"/>
  <c r="AK445"/>
  <c r="AF445"/>
  <c r="AJ445"/>
  <c r="AD445"/>
  <c r="AH445"/>
  <c r="AL445"/>
  <c r="AE445"/>
  <c r="AI445"/>
  <c r="AD477"/>
  <c r="AH477"/>
  <c r="AL477"/>
  <c r="AC477"/>
  <c r="AG477"/>
  <c r="AK477"/>
  <c r="AF477"/>
  <c r="AJ477"/>
  <c r="AE477"/>
  <c r="AI477"/>
  <c r="AD509"/>
  <c r="AH509"/>
  <c r="AL509"/>
  <c r="AC509"/>
  <c r="AG509"/>
  <c r="AK509"/>
  <c r="AF509"/>
  <c r="AJ509"/>
  <c r="AE509"/>
  <c r="AI509"/>
  <c r="AD6"/>
  <c r="AH6"/>
  <c r="AL6"/>
  <c r="F552"/>
  <c r="F554" s="1"/>
  <c r="AC6"/>
  <c r="AG6"/>
  <c r="AK6"/>
  <c r="AF6"/>
  <c r="AJ6"/>
  <c r="AE6"/>
  <c r="AI6"/>
  <c r="AC38"/>
  <c r="AG38"/>
  <c r="AK38"/>
  <c r="AF38"/>
  <c r="AJ38"/>
  <c r="AE38"/>
  <c r="AI38"/>
  <c r="AD38"/>
  <c r="AH38"/>
  <c r="AL38"/>
  <c r="AC70"/>
  <c r="AG70"/>
  <c r="AK70"/>
  <c r="AF70"/>
  <c r="AJ70"/>
  <c r="AE70"/>
  <c r="AI70"/>
  <c r="AD70"/>
  <c r="AH70"/>
  <c r="AL70"/>
  <c r="AC102"/>
  <c r="AG102"/>
  <c r="AK102"/>
  <c r="AF102"/>
  <c r="AJ102"/>
  <c r="AE102"/>
  <c r="AI102"/>
  <c r="AD102"/>
  <c r="AH102"/>
  <c r="AL102"/>
  <c r="AE142"/>
  <c r="AI142"/>
  <c r="AD142"/>
  <c r="AH142"/>
  <c r="AL142"/>
  <c r="AC142"/>
  <c r="AG142"/>
  <c r="AK142"/>
  <c r="AF142"/>
  <c r="AJ142"/>
  <c r="AF174"/>
  <c r="AJ174"/>
  <c r="AE174"/>
  <c r="AI174"/>
  <c r="AD174"/>
  <c r="AH174"/>
  <c r="AL174"/>
  <c r="AC174"/>
  <c r="AG174"/>
  <c r="AK174"/>
  <c r="AD206"/>
  <c r="AH206"/>
  <c r="AL206"/>
  <c r="AC206"/>
  <c r="AG206"/>
  <c r="AK206"/>
  <c r="AF206"/>
  <c r="AJ206"/>
  <c r="AE206"/>
  <c r="AI206"/>
  <c r="AD238"/>
  <c r="AH238"/>
  <c r="AL238"/>
  <c r="AF238"/>
  <c r="AJ238"/>
  <c r="AE238"/>
  <c r="AI238"/>
  <c r="AG238"/>
  <c r="AC238"/>
  <c r="AK238"/>
  <c r="U262"/>
  <c r="Y262"/>
  <c r="T262"/>
  <c r="X262"/>
  <c r="R262"/>
  <c r="V262"/>
  <c r="Z262"/>
  <c r="W262"/>
  <c r="S262"/>
  <c r="AA262"/>
  <c r="U294"/>
  <c r="Y294"/>
  <c r="T294"/>
  <c r="X294"/>
  <c r="R294"/>
  <c r="V294"/>
  <c r="Z294"/>
  <c r="W294"/>
  <c r="S294"/>
  <c r="AA294"/>
  <c r="U326"/>
  <c r="Y326"/>
  <c r="T326"/>
  <c r="X326"/>
  <c r="R326"/>
  <c r="V326"/>
  <c r="Z326"/>
  <c r="W326"/>
  <c r="S326"/>
  <c r="AA326"/>
  <c r="U358"/>
  <c r="Y358"/>
  <c r="R358"/>
  <c r="V358"/>
  <c r="Z358"/>
  <c r="W358"/>
  <c r="T358"/>
  <c r="X358"/>
  <c r="AA358"/>
  <c r="S358"/>
  <c r="U390"/>
  <c r="Y390"/>
  <c r="T390"/>
  <c r="X390"/>
  <c r="R390"/>
  <c r="V390"/>
  <c r="Z390"/>
  <c r="S390"/>
  <c r="AA390"/>
  <c r="W390"/>
  <c r="U422"/>
  <c r="Y422"/>
  <c r="T422"/>
  <c r="X422"/>
  <c r="R422"/>
  <c r="V422"/>
  <c r="Z422"/>
  <c r="S422"/>
  <c r="AA422"/>
  <c r="W422"/>
  <c r="R454"/>
  <c r="V454"/>
  <c r="Z454"/>
  <c r="U454"/>
  <c r="Y454"/>
  <c r="T454"/>
  <c r="X454"/>
  <c r="S454"/>
  <c r="W454"/>
  <c r="AA454"/>
  <c r="R486"/>
  <c r="V486"/>
  <c r="Z486"/>
  <c r="U486"/>
  <c r="Y486"/>
  <c r="T486"/>
  <c r="X486"/>
  <c r="S486"/>
  <c r="W486"/>
  <c r="AA486"/>
  <c r="R518"/>
  <c r="V518"/>
  <c r="Z518"/>
  <c r="U518"/>
  <c r="Y518"/>
  <c r="T518"/>
  <c r="X518"/>
  <c r="S518"/>
  <c r="W518"/>
  <c r="AA518"/>
  <c r="R15"/>
  <c r="V15"/>
  <c r="Z15"/>
  <c r="U15"/>
  <c r="Y15"/>
  <c r="T15"/>
  <c r="X15"/>
  <c r="S15"/>
  <c r="W15"/>
  <c r="AA15"/>
  <c r="U47"/>
  <c r="Y47"/>
  <c r="T47"/>
  <c r="X47"/>
  <c r="S47"/>
  <c r="W47"/>
  <c r="AA47"/>
  <c r="R47"/>
  <c r="V47"/>
  <c r="Z47"/>
  <c r="D567"/>
  <c r="U79"/>
  <c r="Y79"/>
  <c r="T79"/>
  <c r="X79"/>
  <c r="S79"/>
  <c r="W79"/>
  <c r="AA79"/>
  <c r="R79"/>
  <c r="V79"/>
  <c r="Z79"/>
  <c r="U111"/>
  <c r="Y111"/>
  <c r="T111"/>
  <c r="X111"/>
  <c r="S111"/>
  <c r="W111"/>
  <c r="AA111"/>
  <c r="R111"/>
  <c r="V111"/>
  <c r="Z111"/>
  <c r="S151"/>
  <c r="W151"/>
  <c r="AA151"/>
  <c r="R151"/>
  <c r="V151"/>
  <c r="Z151"/>
  <c r="U151"/>
  <c r="Y151"/>
  <c r="T151"/>
  <c r="X151"/>
  <c r="T183"/>
  <c r="X183"/>
  <c r="S183"/>
  <c r="W183"/>
  <c r="AA183"/>
  <c r="R183"/>
  <c r="V183"/>
  <c r="Z183"/>
  <c r="U183"/>
  <c r="Y183"/>
  <c r="R215"/>
  <c r="V215"/>
  <c r="Z215"/>
  <c r="U215"/>
  <c r="Y215"/>
  <c r="T215"/>
  <c r="X215"/>
  <c r="S215"/>
  <c r="W215"/>
  <c r="AA215"/>
  <c r="AQ250"/>
  <c r="AU250"/>
  <c r="AP250"/>
  <c r="AT250"/>
  <c r="AN250"/>
  <c r="AR250"/>
  <c r="AV250"/>
  <c r="AS250"/>
  <c r="AO250"/>
  <c r="AW250"/>
  <c r="AQ282"/>
  <c r="AU282"/>
  <c r="AP282"/>
  <c r="AT282"/>
  <c r="AN282"/>
  <c r="AR282"/>
  <c r="AV282"/>
  <c r="AS282"/>
  <c r="AO282"/>
  <c r="AW282"/>
  <c r="AQ314"/>
  <c r="AU314"/>
  <c r="AP314"/>
  <c r="AT314"/>
  <c r="AN314"/>
  <c r="AR314"/>
  <c r="AV314"/>
  <c r="AS314"/>
  <c r="AO314"/>
  <c r="AW314"/>
  <c r="AQ346"/>
  <c r="AU346"/>
  <c r="AP346"/>
  <c r="AT346"/>
  <c r="AN346"/>
  <c r="AR346"/>
  <c r="AV346"/>
  <c r="AS346"/>
  <c r="AO346"/>
  <c r="AW346"/>
  <c r="AQ378"/>
  <c r="AU378"/>
  <c r="AP378"/>
  <c r="AT378"/>
  <c r="AN378"/>
  <c r="AR378"/>
  <c r="AV378"/>
  <c r="AO378"/>
  <c r="AW378"/>
  <c r="AS378"/>
  <c r="AQ410"/>
  <c r="AU410"/>
  <c r="AP410"/>
  <c r="AT410"/>
  <c r="AN410"/>
  <c r="AR410"/>
  <c r="AV410"/>
  <c r="AO410"/>
  <c r="AW410"/>
  <c r="AS410"/>
  <c r="AQ442"/>
  <c r="AU442"/>
  <c r="AP442"/>
  <c r="AT442"/>
  <c r="AN442"/>
  <c r="AR442"/>
  <c r="AV442"/>
  <c r="AO442"/>
  <c r="AW442"/>
  <c r="AS442"/>
  <c r="AN474"/>
  <c r="AR474"/>
  <c r="AV474"/>
  <c r="AQ474"/>
  <c r="AU474"/>
  <c r="AP474"/>
  <c r="AT474"/>
  <c r="AO474"/>
  <c r="AS474"/>
  <c r="AW474"/>
  <c r="AN506"/>
  <c r="AR506"/>
  <c r="AV506"/>
  <c r="AQ506"/>
  <c r="AU506"/>
  <c r="AP506"/>
  <c r="AT506"/>
  <c r="AO506"/>
  <c r="AS506"/>
  <c r="AW506"/>
  <c r="AN538"/>
  <c r="AR538"/>
  <c r="AV538"/>
  <c r="AQ538"/>
  <c r="AU538"/>
  <c r="AO538"/>
  <c r="AS538"/>
  <c r="AW538"/>
  <c r="AT538"/>
  <c r="AP538"/>
  <c r="AQ35"/>
  <c r="AU35"/>
  <c r="AP35"/>
  <c r="AT35"/>
  <c r="AO35"/>
  <c r="AS35"/>
  <c r="AW35"/>
  <c r="AN35"/>
  <c r="AR35"/>
  <c r="AV35"/>
  <c r="AQ67"/>
  <c r="AU67"/>
  <c r="AP67"/>
  <c r="AT67"/>
  <c r="AO67"/>
  <c r="AS67"/>
  <c r="AW67"/>
  <c r="AN67"/>
  <c r="AR67"/>
  <c r="AV67"/>
  <c r="AQ99"/>
  <c r="AU99"/>
  <c r="AP99"/>
  <c r="AT99"/>
  <c r="AO99"/>
  <c r="AS99"/>
  <c r="AW99"/>
  <c r="AN99"/>
  <c r="AR99"/>
  <c r="AV99"/>
  <c r="AO131"/>
  <c r="AS131"/>
  <c r="AW131"/>
  <c r="AN131"/>
  <c r="AR131"/>
  <c r="AV131"/>
  <c r="AQ131"/>
  <c r="AU131"/>
  <c r="AP131"/>
  <c r="AT131"/>
  <c r="AO163"/>
  <c r="AS163"/>
  <c r="AW163"/>
  <c r="AN163"/>
  <c r="AR163"/>
  <c r="AV163"/>
  <c r="AQ163"/>
  <c r="AU163"/>
  <c r="AP163"/>
  <c r="AT163"/>
  <c r="AN195"/>
  <c r="AR195"/>
  <c r="AV195"/>
  <c r="AQ195"/>
  <c r="AU195"/>
  <c r="AP195"/>
  <c r="AT195"/>
  <c r="AO195"/>
  <c r="AS195"/>
  <c r="AW195"/>
  <c r="AN227"/>
  <c r="AR227"/>
  <c r="AV227"/>
  <c r="AQ227"/>
  <c r="AU227"/>
  <c r="AP227"/>
  <c r="AT227"/>
  <c r="AO227"/>
  <c r="AS227"/>
  <c r="AW227"/>
  <c r="AD266"/>
  <c r="AH266"/>
  <c r="AL266"/>
  <c r="AC266"/>
  <c r="AG266"/>
  <c r="AK266"/>
  <c r="AE266"/>
  <c r="AI266"/>
  <c r="AF266"/>
  <c r="AJ266"/>
  <c r="AD298"/>
  <c r="AH298"/>
  <c r="AL298"/>
  <c r="AC298"/>
  <c r="AG298"/>
  <c r="AK298"/>
  <c r="AE298"/>
  <c r="AI298"/>
  <c r="AF298"/>
  <c r="AJ298"/>
  <c r="AD330"/>
  <c r="AH330"/>
  <c r="AL330"/>
  <c r="AC330"/>
  <c r="AG330"/>
  <c r="AK330"/>
  <c r="AE330"/>
  <c r="AI330"/>
  <c r="AF330"/>
  <c r="AJ330"/>
  <c r="AD362"/>
  <c r="AH362"/>
  <c r="AL362"/>
  <c r="AC362"/>
  <c r="AG362"/>
  <c r="AK362"/>
  <c r="AE362"/>
  <c r="AI362"/>
  <c r="AJ362"/>
  <c r="AF362"/>
  <c r="AD394"/>
  <c r="AH394"/>
  <c r="AL394"/>
  <c r="AC394"/>
  <c r="AG394"/>
  <c r="AK394"/>
  <c r="AE394"/>
  <c r="AI394"/>
  <c r="AJ394"/>
  <c r="AF394"/>
  <c r="F570"/>
  <c r="AD426"/>
  <c r="AH426"/>
  <c r="AL426"/>
  <c r="AC426"/>
  <c r="AG426"/>
  <c r="AK426"/>
  <c r="AE426"/>
  <c r="AI426"/>
  <c r="AJ426"/>
  <c r="AF426"/>
  <c r="AE458"/>
  <c r="AI458"/>
  <c r="AD458"/>
  <c r="AH458"/>
  <c r="AL458"/>
  <c r="AC458"/>
  <c r="AG458"/>
  <c r="AK458"/>
  <c r="AF458"/>
  <c r="AJ458"/>
  <c r="AE490"/>
  <c r="AI490"/>
  <c r="AD490"/>
  <c r="AH490"/>
  <c r="AL490"/>
  <c r="AC490"/>
  <c r="AG490"/>
  <c r="AK490"/>
  <c r="AF490"/>
  <c r="AJ490"/>
  <c r="AE522"/>
  <c r="AI522"/>
  <c r="AD522"/>
  <c r="AH522"/>
  <c r="AL522"/>
  <c r="AC522"/>
  <c r="AG522"/>
  <c r="AK522"/>
  <c r="AF522"/>
  <c r="AJ522"/>
  <c r="AE19"/>
  <c r="AI19"/>
  <c r="AD19"/>
  <c r="AH19"/>
  <c r="AL19"/>
  <c r="AC19"/>
  <c r="AG19"/>
  <c r="AK19"/>
  <c r="AF19"/>
  <c r="AJ19"/>
  <c r="AD51"/>
  <c r="AH51"/>
  <c r="AL51"/>
  <c r="AC51"/>
  <c r="AG51"/>
  <c r="AK51"/>
  <c r="AF51"/>
  <c r="AJ51"/>
  <c r="AE51"/>
  <c r="AI51"/>
  <c r="AD83"/>
  <c r="AH83"/>
  <c r="AL83"/>
  <c r="AC83"/>
  <c r="AG83"/>
  <c r="AK83"/>
  <c r="AF83"/>
  <c r="AJ83"/>
  <c r="AE83"/>
  <c r="AI83"/>
  <c r="AD115"/>
  <c r="AH115"/>
  <c r="AL115"/>
  <c r="AC115"/>
  <c r="AG115"/>
  <c r="AK115"/>
  <c r="AF115"/>
  <c r="AJ115"/>
  <c r="AE115"/>
  <c r="AI115"/>
  <c r="AF147"/>
  <c r="AJ147"/>
  <c r="AE147"/>
  <c r="AI147"/>
  <c r="AD147"/>
  <c r="AH147"/>
  <c r="AL147"/>
  <c r="AC147"/>
  <c r="AG147"/>
  <c r="AK147"/>
  <c r="AC179"/>
  <c r="AG179"/>
  <c r="AK179"/>
  <c r="AF179"/>
  <c r="AJ179"/>
  <c r="AE179"/>
  <c r="AI179"/>
  <c r="AD179"/>
  <c r="AH179"/>
  <c r="AL179"/>
  <c r="AE211"/>
  <c r="AI211"/>
  <c r="AD211"/>
  <c r="AH211"/>
  <c r="AL211"/>
  <c r="AC211"/>
  <c r="AG211"/>
  <c r="AK211"/>
  <c r="AF211"/>
  <c r="AJ211"/>
  <c r="R263"/>
  <c r="V263"/>
  <c r="Z263"/>
  <c r="U263"/>
  <c r="Y263"/>
  <c r="S263"/>
  <c r="W263"/>
  <c r="AA263"/>
  <c r="T263"/>
  <c r="X263"/>
  <c r="R295"/>
  <c r="V295"/>
  <c r="Z295"/>
  <c r="U295"/>
  <c r="Y295"/>
  <c r="S295"/>
  <c r="W295"/>
  <c r="AA295"/>
  <c r="T295"/>
  <c r="X295"/>
  <c r="R327"/>
  <c r="V327"/>
  <c r="Z327"/>
  <c r="U327"/>
  <c r="Y327"/>
  <c r="S327"/>
  <c r="W327"/>
  <c r="AA327"/>
  <c r="T327"/>
  <c r="X327"/>
  <c r="R359"/>
  <c r="V359"/>
  <c r="Z359"/>
  <c r="S359"/>
  <c r="W359"/>
  <c r="AA359"/>
  <c r="T359"/>
  <c r="Y359"/>
  <c r="U359"/>
  <c r="X359"/>
  <c r="R391"/>
  <c r="V391"/>
  <c r="Z391"/>
  <c r="U391"/>
  <c r="Y391"/>
  <c r="S391"/>
  <c r="W391"/>
  <c r="AA391"/>
  <c r="X391"/>
  <c r="T391"/>
  <c r="R423"/>
  <c r="V423"/>
  <c r="Z423"/>
  <c r="U423"/>
  <c r="Y423"/>
  <c r="S423"/>
  <c r="W423"/>
  <c r="AA423"/>
  <c r="X423"/>
  <c r="T423"/>
  <c r="S455"/>
  <c r="W455"/>
  <c r="AA455"/>
  <c r="R455"/>
  <c r="V455"/>
  <c r="Z455"/>
  <c r="U455"/>
  <c r="Y455"/>
  <c r="T455"/>
  <c r="X455"/>
  <c r="S487"/>
  <c r="W487"/>
  <c r="AA487"/>
  <c r="R487"/>
  <c r="V487"/>
  <c r="Z487"/>
  <c r="U487"/>
  <c r="Y487"/>
  <c r="T487"/>
  <c r="X487"/>
  <c r="S519"/>
  <c r="W519"/>
  <c r="AA519"/>
  <c r="R519"/>
  <c r="V519"/>
  <c r="Z519"/>
  <c r="U519"/>
  <c r="Y519"/>
  <c r="T519"/>
  <c r="X519"/>
  <c r="S16"/>
  <c r="W16"/>
  <c r="AA16"/>
  <c r="R16"/>
  <c r="V16"/>
  <c r="Z16"/>
  <c r="U16"/>
  <c r="Y16"/>
  <c r="T16"/>
  <c r="X16"/>
  <c r="R56"/>
  <c r="V56"/>
  <c r="Z56"/>
  <c r="U56"/>
  <c r="Y56"/>
  <c r="T56"/>
  <c r="X56"/>
  <c r="S56"/>
  <c r="W56"/>
  <c r="AA56"/>
  <c r="R88"/>
  <c r="V88"/>
  <c r="Z88"/>
  <c r="U88"/>
  <c r="Y88"/>
  <c r="T88"/>
  <c r="X88"/>
  <c r="S88"/>
  <c r="W88"/>
  <c r="AA88"/>
  <c r="R120"/>
  <c r="V120"/>
  <c r="Z120"/>
  <c r="U120"/>
  <c r="Y120"/>
  <c r="T120"/>
  <c r="X120"/>
  <c r="S120"/>
  <c r="W120"/>
  <c r="AA120"/>
  <c r="T152"/>
  <c r="X152"/>
  <c r="S152"/>
  <c r="W152"/>
  <c r="AA152"/>
  <c r="R152"/>
  <c r="V152"/>
  <c r="Z152"/>
  <c r="U152"/>
  <c r="Y152"/>
  <c r="U184"/>
  <c r="Y184"/>
  <c r="T184"/>
  <c r="X184"/>
  <c r="S184"/>
  <c r="W184"/>
  <c r="AA184"/>
  <c r="R184"/>
  <c r="V184"/>
  <c r="Z184"/>
  <c r="S216"/>
  <c r="W216"/>
  <c r="AA216"/>
  <c r="R216"/>
  <c r="V216"/>
  <c r="Z216"/>
  <c r="U216"/>
  <c r="Y216"/>
  <c r="T216"/>
  <c r="X216"/>
  <c r="AN251"/>
  <c r="AR251"/>
  <c r="AV251"/>
  <c r="AQ251"/>
  <c r="AU251"/>
  <c r="AO251"/>
  <c r="AS251"/>
  <c r="AW251"/>
  <c r="AP251"/>
  <c r="AT251"/>
  <c r="AN283"/>
  <c r="AR283"/>
  <c r="AV283"/>
  <c r="AQ283"/>
  <c r="AU283"/>
  <c r="AO283"/>
  <c r="AS283"/>
  <c r="AW283"/>
  <c r="AP283"/>
  <c r="AT283"/>
  <c r="AN315"/>
  <c r="AR315"/>
  <c r="AV315"/>
  <c r="AQ315"/>
  <c r="AU315"/>
  <c r="AO315"/>
  <c r="AS315"/>
  <c r="AW315"/>
  <c r="AP315"/>
  <c r="AT315"/>
  <c r="AN347"/>
  <c r="AR347"/>
  <c r="AV347"/>
  <c r="AQ347"/>
  <c r="AU347"/>
  <c r="AO347"/>
  <c r="AS347"/>
  <c r="AW347"/>
  <c r="AP347"/>
  <c r="AT347"/>
  <c r="AN379"/>
  <c r="AR379"/>
  <c r="AV379"/>
  <c r="AQ379"/>
  <c r="AU379"/>
  <c r="AO379"/>
  <c r="AS379"/>
  <c r="AW379"/>
  <c r="AT379"/>
  <c r="AP379"/>
  <c r="AN411"/>
  <c r="AR411"/>
  <c r="AV411"/>
  <c r="AQ411"/>
  <c r="AU411"/>
  <c r="AO411"/>
  <c r="AS411"/>
  <c r="AW411"/>
  <c r="AT411"/>
  <c r="AP411"/>
  <c r="AN443"/>
  <c r="AR443"/>
  <c r="AV443"/>
  <c r="AQ443"/>
  <c r="AU443"/>
  <c r="AO443"/>
  <c r="AS443"/>
  <c r="AW443"/>
  <c r="AT443"/>
  <c r="AP443"/>
  <c r="AO475"/>
  <c r="AS475"/>
  <c r="AW475"/>
  <c r="AN475"/>
  <c r="AR475"/>
  <c r="AV475"/>
  <c r="AQ475"/>
  <c r="AU475"/>
  <c r="AP475"/>
  <c r="AT475"/>
  <c r="AO507"/>
  <c r="AS507"/>
  <c r="AW507"/>
  <c r="AN507"/>
  <c r="AR507"/>
  <c r="AV507"/>
  <c r="AQ507"/>
  <c r="AU507"/>
  <c r="AP507"/>
  <c r="AT507"/>
  <c r="E555"/>
  <c r="E557" s="1"/>
  <c r="AU4"/>
  <c r="AQ4"/>
  <c r="AV4"/>
  <c r="AR4"/>
  <c r="AN4"/>
  <c r="AT4"/>
  <c r="AP4"/>
  <c r="AW4"/>
  <c r="AO4"/>
  <c r="AS4"/>
  <c r="AN36"/>
  <c r="AR36"/>
  <c r="AV36"/>
  <c r="AQ36"/>
  <c r="AU36"/>
  <c r="AP36"/>
  <c r="AT36"/>
  <c r="AO36"/>
  <c r="AS36"/>
  <c r="AW36"/>
  <c r="AN68"/>
  <c r="AR68"/>
  <c r="AV68"/>
  <c r="AQ68"/>
  <c r="AU68"/>
  <c r="AP68"/>
  <c r="AT68"/>
  <c r="AO68"/>
  <c r="AS68"/>
  <c r="AW68"/>
  <c r="AN100"/>
  <c r="AR100"/>
  <c r="AV100"/>
  <c r="AQ100"/>
  <c r="AU100"/>
  <c r="AP100"/>
  <c r="AT100"/>
  <c r="AO100"/>
  <c r="AS100"/>
  <c r="AW100"/>
  <c r="AP132"/>
  <c r="AT132"/>
  <c r="AO132"/>
  <c r="AS132"/>
  <c r="AW132"/>
  <c r="AN132"/>
  <c r="AR132"/>
  <c r="AV132"/>
  <c r="AQ132"/>
  <c r="AU132"/>
  <c r="AQ164"/>
  <c r="AU164"/>
  <c r="AP164"/>
  <c r="AT164"/>
  <c r="AO164"/>
  <c r="AS164"/>
  <c r="AW164"/>
  <c r="AN164"/>
  <c r="AR164"/>
  <c r="AV164"/>
  <c r="AO204"/>
  <c r="AS204"/>
  <c r="AW204"/>
  <c r="AN204"/>
  <c r="AR204"/>
  <c r="AV204"/>
  <c r="AQ204"/>
  <c r="AU204"/>
  <c r="AP204"/>
  <c r="AT204"/>
  <c r="AO236"/>
  <c r="AS236"/>
  <c r="AW236"/>
  <c r="AQ236"/>
  <c r="AU236"/>
  <c r="AP236"/>
  <c r="AT236"/>
  <c r="AN236"/>
  <c r="AR236"/>
  <c r="AV236"/>
  <c r="AE275"/>
  <c r="AI275"/>
  <c r="AD275"/>
  <c r="AH275"/>
  <c r="AL275"/>
  <c r="AF275"/>
  <c r="AJ275"/>
  <c r="AG275"/>
  <c r="AC275"/>
  <c r="AK275"/>
  <c r="AE307"/>
  <c r="AI307"/>
  <c r="AD307"/>
  <c r="AH307"/>
  <c r="AL307"/>
  <c r="AF307"/>
  <c r="AJ307"/>
  <c r="AG307"/>
  <c r="AC307"/>
  <c r="AK307"/>
  <c r="AE339"/>
  <c r="AI339"/>
  <c r="AD339"/>
  <c r="AH339"/>
  <c r="AL339"/>
  <c r="AF339"/>
  <c r="AJ339"/>
  <c r="AG339"/>
  <c r="AC339"/>
  <c r="AK339"/>
  <c r="AE371"/>
  <c r="AI371"/>
  <c r="AD371"/>
  <c r="AH371"/>
  <c r="AL371"/>
  <c r="AF371"/>
  <c r="AJ371"/>
  <c r="AC371"/>
  <c r="AK371"/>
  <c r="AG371"/>
  <c r="AE403"/>
  <c r="AI403"/>
  <c r="AD403"/>
  <c r="AH403"/>
  <c r="AL403"/>
  <c r="AF403"/>
  <c r="AJ403"/>
  <c r="AC403"/>
  <c r="AK403"/>
  <c r="AG403"/>
  <c r="AE435"/>
  <c r="AI435"/>
  <c r="AD435"/>
  <c r="AH435"/>
  <c r="AL435"/>
  <c r="AF435"/>
  <c r="AJ435"/>
  <c r="AC435"/>
  <c r="AK435"/>
  <c r="AG435"/>
  <c r="AF467"/>
  <c r="AJ467"/>
  <c r="AE467"/>
  <c r="AI467"/>
  <c r="AD467"/>
  <c r="AH467"/>
  <c r="AL467"/>
  <c r="AC467"/>
  <c r="AG467"/>
  <c r="AK467"/>
  <c r="AF499"/>
  <c r="AJ499"/>
  <c r="AE499"/>
  <c r="AI499"/>
  <c r="AD499"/>
  <c r="AH499"/>
  <c r="AL499"/>
  <c r="AC499"/>
  <c r="AG499"/>
  <c r="AK499"/>
  <c r="AF531"/>
  <c r="AJ531"/>
  <c r="AE531"/>
  <c r="AI531"/>
  <c r="AD531"/>
  <c r="AH531"/>
  <c r="AL531"/>
  <c r="AC531"/>
  <c r="AG531"/>
  <c r="AK531"/>
  <c r="AD28"/>
  <c r="AH28"/>
  <c r="AL28"/>
  <c r="AC28"/>
  <c r="AG28"/>
  <c r="AK28"/>
  <c r="AF28"/>
  <c r="AJ28"/>
  <c r="AE28"/>
  <c r="AI28"/>
  <c r="AE60"/>
  <c r="AI60"/>
  <c r="AD60"/>
  <c r="AH60"/>
  <c r="AL60"/>
  <c r="AC60"/>
  <c r="AG60"/>
  <c r="AK60"/>
  <c r="AF60"/>
  <c r="AJ60"/>
  <c r="AE92"/>
  <c r="AI92"/>
  <c r="AD92"/>
  <c r="AH92"/>
  <c r="AL92"/>
  <c r="AC92"/>
  <c r="AG92"/>
  <c r="AK92"/>
  <c r="AF92"/>
  <c r="AJ92"/>
  <c r="AE124"/>
  <c r="AI124"/>
  <c r="AD124"/>
  <c r="AH124"/>
  <c r="AL124"/>
  <c r="AC124"/>
  <c r="AG124"/>
  <c r="AK124"/>
  <c r="AF124"/>
  <c r="AJ124"/>
  <c r="AC156"/>
  <c r="AG156"/>
  <c r="AK156"/>
  <c r="AF156"/>
  <c r="AJ156"/>
  <c r="AE156"/>
  <c r="AI156"/>
  <c r="AD156"/>
  <c r="AH156"/>
  <c r="AL156"/>
  <c r="AF196"/>
  <c r="AJ196"/>
  <c r="AE196"/>
  <c r="AI196"/>
  <c r="AD196"/>
  <c r="AH196"/>
  <c r="AL196"/>
  <c r="AC196"/>
  <c r="AG196"/>
  <c r="AK196"/>
  <c r="AF228"/>
  <c r="AJ228"/>
  <c r="AE228"/>
  <c r="AI228"/>
  <c r="AD228"/>
  <c r="AH228"/>
  <c r="AL228"/>
  <c r="AC228"/>
  <c r="AG228"/>
  <c r="AK228"/>
  <c r="S252"/>
  <c r="W252"/>
  <c r="AA252"/>
  <c r="R252"/>
  <c r="V252"/>
  <c r="Z252"/>
  <c r="T252"/>
  <c r="X252"/>
  <c r="U252"/>
  <c r="Y252"/>
  <c r="S284"/>
  <c r="W284"/>
  <c r="AA284"/>
  <c r="R284"/>
  <c r="V284"/>
  <c r="Z284"/>
  <c r="T284"/>
  <c r="X284"/>
  <c r="U284"/>
  <c r="Y284"/>
  <c r="S316"/>
  <c r="W316"/>
  <c r="AA316"/>
  <c r="R316"/>
  <c r="V316"/>
  <c r="Z316"/>
  <c r="T316"/>
  <c r="X316"/>
  <c r="U316"/>
  <c r="Y316"/>
  <c r="S348"/>
  <c r="W348"/>
  <c r="AA348"/>
  <c r="R348"/>
  <c r="V348"/>
  <c r="Z348"/>
  <c r="T348"/>
  <c r="X348"/>
  <c r="U348"/>
  <c r="Y348"/>
  <c r="S380"/>
  <c r="W380"/>
  <c r="AA380"/>
  <c r="R380"/>
  <c r="V380"/>
  <c r="Z380"/>
  <c r="T380"/>
  <c r="X380"/>
  <c r="Y380"/>
  <c r="U380"/>
  <c r="S412"/>
  <c r="W412"/>
  <c r="AA412"/>
  <c r="R412"/>
  <c r="V412"/>
  <c r="Z412"/>
  <c r="T412"/>
  <c r="X412"/>
  <c r="Y412"/>
  <c r="U412"/>
  <c r="S444"/>
  <c r="W444"/>
  <c r="AA444"/>
  <c r="R444"/>
  <c r="V444"/>
  <c r="Z444"/>
  <c r="T444"/>
  <c r="X444"/>
  <c r="Y444"/>
  <c r="U444"/>
  <c r="T476"/>
  <c r="X476"/>
  <c r="S476"/>
  <c r="W476"/>
  <c r="AA476"/>
  <c r="R476"/>
  <c r="V476"/>
  <c r="Z476"/>
  <c r="U476"/>
  <c r="Y476"/>
  <c r="T508"/>
  <c r="X508"/>
  <c r="S508"/>
  <c r="W508"/>
  <c r="AA508"/>
  <c r="R508"/>
  <c r="V508"/>
  <c r="Z508"/>
  <c r="U508"/>
  <c r="Y508"/>
  <c r="D556"/>
  <c r="T5"/>
  <c r="X5"/>
  <c r="S5"/>
  <c r="W5"/>
  <c r="AA5"/>
  <c r="R5"/>
  <c r="V5"/>
  <c r="Z5"/>
  <c r="U5"/>
  <c r="Y5"/>
  <c r="S37"/>
  <c r="W37"/>
  <c r="AA37"/>
  <c r="R37"/>
  <c r="V37"/>
  <c r="Z37"/>
  <c r="U37"/>
  <c r="Y37"/>
  <c r="T37"/>
  <c r="X37"/>
  <c r="S69"/>
  <c r="W69"/>
  <c r="AA69"/>
  <c r="R69"/>
  <c r="V69"/>
  <c r="Z69"/>
  <c r="U69"/>
  <c r="Y69"/>
  <c r="T69"/>
  <c r="X69"/>
  <c r="S101"/>
  <c r="W101"/>
  <c r="AA101"/>
  <c r="R101"/>
  <c r="V101"/>
  <c r="Z101"/>
  <c r="U101"/>
  <c r="Y101"/>
  <c r="T101"/>
  <c r="X101"/>
  <c r="U133"/>
  <c r="Y133"/>
  <c r="T133"/>
  <c r="X133"/>
  <c r="S133"/>
  <c r="W133"/>
  <c r="AA133"/>
  <c r="R133"/>
  <c r="V133"/>
  <c r="Z133"/>
  <c r="R165"/>
  <c r="V165"/>
  <c r="Z165"/>
  <c r="U165"/>
  <c r="Y165"/>
  <c r="T165"/>
  <c r="X165"/>
  <c r="S165"/>
  <c r="W165"/>
  <c r="AA165"/>
  <c r="T205"/>
  <c r="X205"/>
  <c r="S205"/>
  <c r="W205"/>
  <c r="AA205"/>
  <c r="R205"/>
  <c r="V205"/>
  <c r="Z205"/>
  <c r="U205"/>
  <c r="Y205"/>
  <c r="T237"/>
  <c r="X237"/>
  <c r="R237"/>
  <c r="V237"/>
  <c r="Z237"/>
  <c r="U237"/>
  <c r="Y237"/>
  <c r="S237"/>
  <c r="W237"/>
  <c r="AA237"/>
  <c r="AO272"/>
  <c r="AS272"/>
  <c r="AW272"/>
  <c r="AN272"/>
  <c r="AR272"/>
  <c r="AV272"/>
  <c r="AP272"/>
  <c r="AT272"/>
  <c r="AQ272"/>
  <c r="AU272"/>
  <c r="AO304"/>
  <c r="AS304"/>
  <c r="AW304"/>
  <c r="AN304"/>
  <c r="AR304"/>
  <c r="AV304"/>
  <c r="AP304"/>
  <c r="AT304"/>
  <c r="AQ304"/>
  <c r="AU304"/>
  <c r="AO336"/>
  <c r="AS336"/>
  <c r="AW336"/>
  <c r="AN336"/>
  <c r="AR336"/>
  <c r="AV336"/>
  <c r="AP336"/>
  <c r="AT336"/>
  <c r="AQ336"/>
  <c r="AU336"/>
  <c r="AO368"/>
  <c r="AS368"/>
  <c r="AW368"/>
  <c r="AN368"/>
  <c r="AR368"/>
  <c r="AV368"/>
  <c r="AP368"/>
  <c r="AT368"/>
  <c r="AU368"/>
  <c r="AQ368"/>
  <c r="AO400"/>
  <c r="AS400"/>
  <c r="AW400"/>
  <c r="AN400"/>
  <c r="AR400"/>
  <c r="AV400"/>
  <c r="AP400"/>
  <c r="AT400"/>
  <c r="AU400"/>
  <c r="AQ400"/>
  <c r="AO432"/>
  <c r="AS432"/>
  <c r="AW432"/>
  <c r="AN432"/>
  <c r="AR432"/>
  <c r="AV432"/>
  <c r="AP432"/>
  <c r="AT432"/>
  <c r="AU432"/>
  <c r="AQ432"/>
  <c r="AP464"/>
  <c r="AT464"/>
  <c r="AO464"/>
  <c r="AS464"/>
  <c r="AW464"/>
  <c r="AN464"/>
  <c r="AR464"/>
  <c r="AV464"/>
  <c r="AQ464"/>
  <c r="AU464"/>
  <c r="AP496"/>
  <c r="AT496"/>
  <c r="AO496"/>
  <c r="AS496"/>
  <c r="AW496"/>
  <c r="AN496"/>
  <c r="AR496"/>
  <c r="AV496"/>
  <c r="AQ496"/>
  <c r="AU496"/>
  <c r="AP528"/>
  <c r="AT528"/>
  <c r="AO528"/>
  <c r="AS528"/>
  <c r="AW528"/>
  <c r="AN528"/>
  <c r="AR528"/>
  <c r="AV528"/>
  <c r="AQ528"/>
  <c r="AU528"/>
  <c r="AO33"/>
  <c r="AS33"/>
  <c r="AW33"/>
  <c r="AN33"/>
  <c r="AR33"/>
  <c r="AV33"/>
  <c r="AQ33"/>
  <c r="AU33"/>
  <c r="AP33"/>
  <c r="AT33"/>
  <c r="AO65"/>
  <c r="AS65"/>
  <c r="AW65"/>
  <c r="AN65"/>
  <c r="AR65"/>
  <c r="AV65"/>
  <c r="AQ65"/>
  <c r="AU65"/>
  <c r="AP65"/>
  <c r="AT65"/>
  <c r="AO97"/>
  <c r="AS97"/>
  <c r="AW97"/>
  <c r="AN97"/>
  <c r="AR97"/>
  <c r="AV97"/>
  <c r="AQ97"/>
  <c r="AU97"/>
  <c r="AP97"/>
  <c r="AT97"/>
  <c r="AQ129"/>
  <c r="AU129"/>
  <c r="AP129"/>
  <c r="AT129"/>
  <c r="AO129"/>
  <c r="AS129"/>
  <c r="AW129"/>
  <c r="AN129"/>
  <c r="AR129"/>
  <c r="AV129"/>
  <c r="AQ161"/>
  <c r="AU161"/>
  <c r="AP161"/>
  <c r="AT161"/>
  <c r="AO161"/>
  <c r="AS161"/>
  <c r="AW161"/>
  <c r="AN161"/>
  <c r="AR161"/>
  <c r="AV161"/>
  <c r="AP193"/>
  <c r="AT193"/>
  <c r="AO193"/>
  <c r="AS193"/>
  <c r="AW193"/>
  <c r="AN193"/>
  <c r="AR193"/>
  <c r="AV193"/>
  <c r="AQ193"/>
  <c r="AU193"/>
  <c r="AP225"/>
  <c r="AT225"/>
  <c r="AO225"/>
  <c r="AS225"/>
  <c r="AW225"/>
  <c r="AN225"/>
  <c r="AR225"/>
  <c r="AV225"/>
  <c r="AQ225"/>
  <c r="AU225"/>
  <c r="AF256"/>
  <c r="AJ256"/>
  <c r="AE256"/>
  <c r="AI256"/>
  <c r="AC256"/>
  <c r="AG256"/>
  <c r="AK256"/>
  <c r="AL256"/>
  <c r="AD256"/>
  <c r="AH256"/>
  <c r="AF288"/>
  <c r="AJ288"/>
  <c r="AE288"/>
  <c r="AI288"/>
  <c r="AC288"/>
  <c r="AG288"/>
  <c r="AK288"/>
  <c r="AL288"/>
  <c r="AD288"/>
  <c r="AH288"/>
  <c r="AF320"/>
  <c r="AJ320"/>
  <c r="AE320"/>
  <c r="AI320"/>
  <c r="AC320"/>
  <c r="AG320"/>
  <c r="AK320"/>
  <c r="AL320"/>
  <c r="AD320"/>
  <c r="AH320"/>
  <c r="AF352"/>
  <c r="AJ352"/>
  <c r="AC352"/>
  <c r="AG352"/>
  <c r="AK352"/>
  <c r="AH352"/>
  <c r="AE352"/>
  <c r="AI352"/>
  <c r="AD352"/>
  <c r="AL352"/>
  <c r="AF384"/>
  <c r="AJ384"/>
  <c r="AE384"/>
  <c r="AI384"/>
  <c r="AC384"/>
  <c r="AG384"/>
  <c r="AK384"/>
  <c r="AL384"/>
  <c r="AH384"/>
  <c r="AD384"/>
  <c r="AF416"/>
  <c r="AJ416"/>
  <c r="AE416"/>
  <c r="AI416"/>
  <c r="AC416"/>
  <c r="AG416"/>
  <c r="AK416"/>
  <c r="AL416"/>
  <c r="AH416"/>
  <c r="AD416"/>
  <c r="AF448"/>
  <c r="AJ448"/>
  <c r="AC448"/>
  <c r="AG448"/>
  <c r="AK448"/>
  <c r="AE448"/>
  <c r="AD448"/>
  <c r="AL448"/>
  <c r="AI448"/>
  <c r="AH448"/>
  <c r="AC480"/>
  <c r="AG480"/>
  <c r="AK480"/>
  <c r="AF480"/>
  <c r="AJ480"/>
  <c r="AE480"/>
  <c r="AI480"/>
  <c r="AD480"/>
  <c r="AH480"/>
  <c r="AL480"/>
  <c r="AC512"/>
  <c r="AG512"/>
  <c r="AK512"/>
  <c r="AF512"/>
  <c r="AJ512"/>
  <c r="AE512"/>
  <c r="AI512"/>
  <c r="AD512"/>
  <c r="AH512"/>
  <c r="AL512"/>
  <c r="AC9"/>
  <c r="AG9"/>
  <c r="AK9"/>
  <c r="AF9"/>
  <c r="AJ9"/>
  <c r="AE9"/>
  <c r="AI9"/>
  <c r="AD9"/>
  <c r="AH9"/>
  <c r="AL9"/>
  <c r="AF49"/>
  <c r="AJ49"/>
  <c r="AE49"/>
  <c r="AI49"/>
  <c r="AD49"/>
  <c r="AH49"/>
  <c r="AL49"/>
  <c r="AC49"/>
  <c r="AG49"/>
  <c r="AK49"/>
  <c r="AF81"/>
  <c r="AJ81"/>
  <c r="AE81"/>
  <c r="AI81"/>
  <c r="AD81"/>
  <c r="AH81"/>
  <c r="AL81"/>
  <c r="AC81"/>
  <c r="AG81"/>
  <c r="AK81"/>
  <c r="AF113"/>
  <c r="AJ113"/>
  <c r="AE113"/>
  <c r="AI113"/>
  <c r="AD113"/>
  <c r="AH113"/>
  <c r="AL113"/>
  <c r="AC113"/>
  <c r="AG113"/>
  <c r="AK113"/>
  <c r="AD145"/>
  <c r="AH145"/>
  <c r="AL145"/>
  <c r="AC145"/>
  <c r="AG145"/>
  <c r="AK145"/>
  <c r="AF145"/>
  <c r="AJ145"/>
  <c r="AE145"/>
  <c r="AI145"/>
  <c r="AE177"/>
  <c r="AI177"/>
  <c r="AD177"/>
  <c r="AH177"/>
  <c r="AL177"/>
  <c r="AC177"/>
  <c r="AG177"/>
  <c r="AK177"/>
  <c r="AF177"/>
  <c r="AJ177"/>
  <c r="AC209"/>
  <c r="AG209"/>
  <c r="AK209"/>
  <c r="AF209"/>
  <c r="AJ209"/>
  <c r="AE209"/>
  <c r="AI209"/>
  <c r="AD209"/>
  <c r="AH209"/>
  <c r="AL209"/>
  <c r="AD241"/>
  <c r="AH241"/>
  <c r="AL241"/>
  <c r="AC241"/>
  <c r="AG241"/>
  <c r="AK241"/>
  <c r="AE241"/>
  <c r="AI241"/>
  <c r="AJ241"/>
  <c r="AF241"/>
  <c r="G562"/>
  <c r="G553"/>
  <c r="G554" s="1"/>
  <c r="T265"/>
  <c r="X265"/>
  <c r="S265"/>
  <c r="W265"/>
  <c r="AA265"/>
  <c r="U265"/>
  <c r="Y265"/>
  <c r="Z265"/>
  <c r="R265"/>
  <c r="V265"/>
  <c r="T297"/>
  <c r="X297"/>
  <c r="S297"/>
  <c r="W297"/>
  <c r="AA297"/>
  <c r="U297"/>
  <c r="Y297"/>
  <c r="Z297"/>
  <c r="R297"/>
  <c r="V297"/>
  <c r="T329"/>
  <c r="X329"/>
  <c r="S329"/>
  <c r="W329"/>
  <c r="AA329"/>
  <c r="U329"/>
  <c r="Y329"/>
  <c r="Z329"/>
  <c r="R329"/>
  <c r="V329"/>
  <c r="T361"/>
  <c r="X361"/>
  <c r="S361"/>
  <c r="W361"/>
  <c r="AA361"/>
  <c r="U361"/>
  <c r="Y361"/>
  <c r="Z361"/>
  <c r="V361"/>
  <c r="R361"/>
  <c r="T393"/>
  <c r="X393"/>
  <c r="S393"/>
  <c r="W393"/>
  <c r="AA393"/>
  <c r="U393"/>
  <c r="Y393"/>
  <c r="Z393"/>
  <c r="V393"/>
  <c r="R393"/>
  <c r="D569"/>
  <c r="D571" s="1"/>
  <c r="T425"/>
  <c r="X425"/>
  <c r="S425"/>
  <c r="W425"/>
  <c r="AA425"/>
  <c r="U425"/>
  <c r="Y425"/>
  <c r="Z425"/>
  <c r="V425"/>
  <c r="R425"/>
  <c r="U457"/>
  <c r="Y457"/>
  <c r="T457"/>
  <c r="X457"/>
  <c r="S457"/>
  <c r="W457"/>
  <c r="AA457"/>
  <c r="R457"/>
  <c r="V457"/>
  <c r="Z457"/>
  <c r="U489"/>
  <c r="Y489"/>
  <c r="T489"/>
  <c r="X489"/>
  <c r="S489"/>
  <c r="W489"/>
  <c r="AA489"/>
  <c r="R489"/>
  <c r="V489"/>
  <c r="Z489"/>
  <c r="U521"/>
  <c r="Y521"/>
  <c r="T521"/>
  <c r="X521"/>
  <c r="S521"/>
  <c r="W521"/>
  <c r="AA521"/>
  <c r="R521"/>
  <c r="V521"/>
  <c r="Z521"/>
  <c r="U18"/>
  <c r="Y18"/>
  <c r="T18"/>
  <c r="X18"/>
  <c r="S18"/>
  <c r="W18"/>
  <c r="AA18"/>
  <c r="R18"/>
  <c r="V18"/>
  <c r="Z18"/>
  <c r="T50"/>
  <c r="X50"/>
  <c r="S50"/>
  <c r="W50"/>
  <c r="AA50"/>
  <c r="R50"/>
  <c r="V50"/>
  <c r="Z50"/>
  <c r="U50"/>
  <c r="Y50"/>
  <c r="T82"/>
  <c r="X82"/>
  <c r="S82"/>
  <c r="W82"/>
  <c r="AA82"/>
  <c r="R82"/>
  <c r="V82"/>
  <c r="Z82"/>
  <c r="U82"/>
  <c r="Y82"/>
  <c r="T114"/>
  <c r="X114"/>
  <c r="S114"/>
  <c r="W114"/>
  <c r="AA114"/>
  <c r="R114"/>
  <c r="V114"/>
  <c r="Z114"/>
  <c r="U114"/>
  <c r="Y114"/>
  <c r="R146"/>
  <c r="V146"/>
  <c r="Z146"/>
  <c r="U146"/>
  <c r="Y146"/>
  <c r="T146"/>
  <c r="X146"/>
  <c r="S146"/>
  <c r="W146"/>
  <c r="AA146"/>
  <c r="S178"/>
  <c r="W178"/>
  <c r="AA178"/>
  <c r="R178"/>
  <c r="V178"/>
  <c r="Z178"/>
  <c r="U178"/>
  <c r="Y178"/>
  <c r="T178"/>
  <c r="X178"/>
  <c r="U210"/>
  <c r="Y210"/>
  <c r="T210"/>
  <c r="X210"/>
  <c r="S210"/>
  <c r="W210"/>
  <c r="AA210"/>
  <c r="R210"/>
  <c r="V210"/>
  <c r="Z210"/>
  <c r="AP253"/>
  <c r="AT253"/>
  <c r="AO253"/>
  <c r="AS253"/>
  <c r="AW253"/>
  <c r="AQ253"/>
  <c r="AU253"/>
  <c r="AV253"/>
  <c r="AN253"/>
  <c r="AR253"/>
  <c r="AP285"/>
  <c r="AT285"/>
  <c r="AO285"/>
  <c r="AS285"/>
  <c r="AW285"/>
  <c r="AQ285"/>
  <c r="AU285"/>
  <c r="AV285"/>
  <c r="AN285"/>
  <c r="AR285"/>
  <c r="AP317"/>
  <c r="AT317"/>
  <c r="AO317"/>
  <c r="AS317"/>
  <c r="AW317"/>
  <c r="AQ317"/>
  <c r="AU317"/>
  <c r="AV317"/>
  <c r="AN317"/>
  <c r="AR317"/>
  <c r="AP349"/>
  <c r="AT349"/>
  <c r="AO349"/>
  <c r="AS349"/>
  <c r="AW349"/>
  <c r="AQ349"/>
  <c r="AU349"/>
  <c r="AV349"/>
  <c r="AN349"/>
  <c r="AR349"/>
  <c r="AP381"/>
  <c r="AT381"/>
  <c r="AO381"/>
  <c r="AS381"/>
  <c r="AW381"/>
  <c r="AQ381"/>
  <c r="AU381"/>
  <c r="AV381"/>
  <c r="AR381"/>
  <c r="AN381"/>
  <c r="AP413"/>
  <c r="AT413"/>
  <c r="AO413"/>
  <c r="AS413"/>
  <c r="AW413"/>
  <c r="AQ413"/>
  <c r="AU413"/>
  <c r="AV413"/>
  <c r="AR413"/>
  <c r="AN413"/>
  <c r="AP445"/>
  <c r="AT445"/>
  <c r="AO445"/>
  <c r="AS445"/>
  <c r="AW445"/>
  <c r="AQ445"/>
  <c r="AU445"/>
  <c r="AV445"/>
  <c r="AR445"/>
  <c r="AN445"/>
  <c r="AQ477"/>
  <c r="AU477"/>
  <c r="AP477"/>
  <c r="AT477"/>
  <c r="AO477"/>
  <c r="AS477"/>
  <c r="AW477"/>
  <c r="AN477"/>
  <c r="AR477"/>
  <c r="AV477"/>
  <c r="AQ509"/>
  <c r="AU509"/>
  <c r="AP509"/>
  <c r="AT509"/>
  <c r="AO509"/>
  <c r="AS509"/>
  <c r="AW509"/>
  <c r="AN509"/>
  <c r="AR509"/>
  <c r="AV509"/>
  <c r="AQ6"/>
  <c r="AU6"/>
  <c r="AP6"/>
  <c r="AT6"/>
  <c r="AO6"/>
  <c r="AS6"/>
  <c r="AW6"/>
  <c r="E552"/>
  <c r="E554" s="1"/>
  <c r="AN6"/>
  <c r="AR6"/>
  <c r="AV6"/>
  <c r="AP38"/>
  <c r="AT38"/>
  <c r="AO38"/>
  <c r="AS38"/>
  <c r="AW38"/>
  <c r="AN38"/>
  <c r="AR38"/>
  <c r="AV38"/>
  <c r="AQ38"/>
  <c r="AU38"/>
  <c r="AP70"/>
  <c r="AT70"/>
  <c r="AO70"/>
  <c r="AS70"/>
  <c r="AW70"/>
  <c r="AN70"/>
  <c r="AR70"/>
  <c r="AV70"/>
  <c r="AQ70"/>
  <c r="AU70"/>
  <c r="AP102"/>
  <c r="AT102"/>
  <c r="AO102"/>
  <c r="AS102"/>
  <c r="AW102"/>
  <c r="AN102"/>
  <c r="AR102"/>
  <c r="AV102"/>
  <c r="AQ102"/>
  <c r="AU102"/>
  <c r="AN142"/>
  <c r="AR142"/>
  <c r="AV142"/>
  <c r="AQ142"/>
  <c r="AU142"/>
  <c r="AP142"/>
  <c r="AT142"/>
  <c r="AO142"/>
  <c r="AS142"/>
  <c r="AW142"/>
  <c r="AO174"/>
  <c r="AS174"/>
  <c r="AW174"/>
  <c r="AN174"/>
  <c r="AR174"/>
  <c r="AV174"/>
  <c r="AQ174"/>
  <c r="AU174"/>
  <c r="AP174"/>
  <c r="AT174"/>
  <c r="AQ206"/>
  <c r="AU206"/>
  <c r="AP206"/>
  <c r="AT206"/>
  <c r="AO206"/>
  <c r="AS206"/>
  <c r="AW206"/>
  <c r="AN206"/>
  <c r="AR206"/>
  <c r="AV206"/>
  <c r="AQ238"/>
  <c r="AU238"/>
  <c r="AO238"/>
  <c r="AS238"/>
  <c r="AW238"/>
  <c r="AN238"/>
  <c r="AR238"/>
  <c r="AV238"/>
  <c r="AT238"/>
  <c r="AP238"/>
  <c r="F559"/>
  <c r="AC277"/>
  <c r="AG277"/>
  <c r="AK277"/>
  <c r="AF277"/>
  <c r="AJ277"/>
  <c r="AD277"/>
  <c r="AH277"/>
  <c r="AL277"/>
  <c r="AE277"/>
  <c r="AI277"/>
  <c r="AC309"/>
  <c r="AG309"/>
  <c r="AK309"/>
  <c r="AF309"/>
  <c r="AJ309"/>
  <c r="AD309"/>
  <c r="AH309"/>
  <c r="AL309"/>
  <c r="AE309"/>
  <c r="AI309"/>
  <c r="AC341"/>
  <c r="AG341"/>
  <c r="AK341"/>
  <c r="AF341"/>
  <c r="AJ341"/>
  <c r="AD341"/>
  <c r="AH341"/>
  <c r="AL341"/>
  <c r="AE341"/>
  <c r="AI341"/>
  <c r="AC373"/>
  <c r="AG373"/>
  <c r="AK373"/>
  <c r="AF373"/>
  <c r="AJ373"/>
  <c r="AD373"/>
  <c r="AH373"/>
  <c r="AL373"/>
  <c r="AI373"/>
  <c r="AE373"/>
  <c r="AC405"/>
  <c r="AG405"/>
  <c r="AK405"/>
  <c r="AF405"/>
  <c r="AJ405"/>
  <c r="AD405"/>
  <c r="AH405"/>
  <c r="AL405"/>
  <c r="AI405"/>
  <c r="AE405"/>
  <c r="AC437"/>
  <c r="AG437"/>
  <c r="AK437"/>
  <c r="AF437"/>
  <c r="AJ437"/>
  <c r="AD437"/>
  <c r="AH437"/>
  <c r="AL437"/>
  <c r="AI437"/>
  <c r="AE437"/>
  <c r="AD469"/>
  <c r="AH469"/>
  <c r="AL469"/>
  <c r="AC469"/>
  <c r="AG469"/>
  <c r="AK469"/>
  <c r="AF469"/>
  <c r="AJ469"/>
  <c r="AE469"/>
  <c r="AI469"/>
  <c r="AD501"/>
  <c r="AH501"/>
  <c r="AL501"/>
  <c r="AC501"/>
  <c r="AG501"/>
  <c r="AK501"/>
  <c r="AF501"/>
  <c r="AJ501"/>
  <c r="AE501"/>
  <c r="AI501"/>
  <c r="AD533"/>
  <c r="AH533"/>
  <c r="AL533"/>
  <c r="AC533"/>
  <c r="AG533"/>
  <c r="AK533"/>
  <c r="AF533"/>
  <c r="AJ533"/>
  <c r="AE533"/>
  <c r="AI533"/>
  <c r="AF30"/>
  <c r="AJ30"/>
  <c r="AE30"/>
  <c r="AI30"/>
  <c r="AD30"/>
  <c r="AH30"/>
  <c r="AL30"/>
  <c r="AC30"/>
  <c r="AG30"/>
  <c r="AK30"/>
  <c r="F545"/>
  <c r="F547" s="1"/>
  <c r="F548"/>
  <c r="F550" s="1"/>
  <c r="AC62"/>
  <c r="AG62"/>
  <c r="AK62"/>
  <c r="AF62"/>
  <c r="AJ62"/>
  <c r="AE62"/>
  <c r="AI62"/>
  <c r="AD62"/>
  <c r="AH62"/>
  <c r="AL62"/>
  <c r="AC94"/>
  <c r="AG94"/>
  <c r="AK94"/>
  <c r="AF94"/>
  <c r="AJ94"/>
  <c r="AE94"/>
  <c r="AI94"/>
  <c r="AD94"/>
  <c r="AH94"/>
  <c r="AL94"/>
  <c r="AE134"/>
  <c r="AI134"/>
  <c r="AD134"/>
  <c r="AH134"/>
  <c r="AL134"/>
  <c r="AC134"/>
  <c r="AG134"/>
  <c r="AK134"/>
  <c r="AF134"/>
  <c r="AJ134"/>
  <c r="AF166"/>
  <c r="AJ166"/>
  <c r="AE166"/>
  <c r="AI166"/>
  <c r="AD166"/>
  <c r="AH166"/>
  <c r="AL166"/>
  <c r="AC166"/>
  <c r="AG166"/>
  <c r="AK166"/>
  <c r="AD198"/>
  <c r="AH198"/>
  <c r="AL198"/>
  <c r="AC198"/>
  <c r="AG198"/>
  <c r="AK198"/>
  <c r="AF198"/>
  <c r="AJ198"/>
  <c r="AE198"/>
  <c r="AI198"/>
  <c r="AD230"/>
  <c r="AH230"/>
  <c r="AL230"/>
  <c r="AC230"/>
  <c r="AG230"/>
  <c r="AK230"/>
  <c r="AF230"/>
  <c r="AJ230"/>
  <c r="AE230"/>
  <c r="AI230"/>
  <c r="U254"/>
  <c r="Y254"/>
  <c r="T254"/>
  <c r="X254"/>
  <c r="R254"/>
  <c r="V254"/>
  <c r="Z254"/>
  <c r="AA254"/>
  <c r="S254"/>
  <c r="W254"/>
  <c r="U286"/>
  <c r="Y286"/>
  <c r="T286"/>
  <c r="X286"/>
  <c r="R286"/>
  <c r="V286"/>
  <c r="Z286"/>
  <c r="AA286"/>
  <c r="S286"/>
  <c r="W286"/>
  <c r="U318"/>
  <c r="Y318"/>
  <c r="T318"/>
  <c r="X318"/>
  <c r="R318"/>
  <c r="V318"/>
  <c r="Z318"/>
  <c r="AA318"/>
  <c r="S318"/>
  <c r="W318"/>
  <c r="U350"/>
  <c r="Y350"/>
  <c r="T350"/>
  <c r="X350"/>
  <c r="R350"/>
  <c r="V350"/>
  <c r="Z350"/>
  <c r="AA350"/>
  <c r="S350"/>
  <c r="W350"/>
  <c r="U382"/>
  <c r="Y382"/>
  <c r="T382"/>
  <c r="X382"/>
  <c r="R382"/>
  <c r="V382"/>
  <c r="Z382"/>
  <c r="AA382"/>
  <c r="W382"/>
  <c r="S382"/>
  <c r="U414"/>
  <c r="Y414"/>
  <c r="T414"/>
  <c r="X414"/>
  <c r="R414"/>
  <c r="V414"/>
  <c r="Z414"/>
  <c r="AA414"/>
  <c r="W414"/>
  <c r="S414"/>
  <c r="U446"/>
  <c r="Y446"/>
  <c r="T446"/>
  <c r="X446"/>
  <c r="R446"/>
  <c r="V446"/>
  <c r="Z446"/>
  <c r="AA446"/>
  <c r="W446"/>
  <c r="S446"/>
  <c r="R478"/>
  <c r="V478"/>
  <c r="Z478"/>
  <c r="U478"/>
  <c r="Y478"/>
  <c r="T478"/>
  <c r="X478"/>
  <c r="S478"/>
  <c r="W478"/>
  <c r="AA478"/>
  <c r="R510"/>
  <c r="V510"/>
  <c r="Z510"/>
  <c r="U510"/>
  <c r="Y510"/>
  <c r="T510"/>
  <c r="X510"/>
  <c r="S510"/>
  <c r="W510"/>
  <c r="AA510"/>
  <c r="R7"/>
  <c r="V7"/>
  <c r="Z7"/>
  <c r="U7"/>
  <c r="Y7"/>
  <c r="T7"/>
  <c r="X7"/>
  <c r="D553"/>
  <c r="S7"/>
  <c r="W7"/>
  <c r="AA7"/>
  <c r="U39"/>
  <c r="Y39"/>
  <c r="T39"/>
  <c r="X39"/>
  <c r="S39"/>
  <c r="W39"/>
  <c r="AA39"/>
  <c r="R39"/>
  <c r="V39"/>
  <c r="Z39"/>
  <c r="U71"/>
  <c r="Y71"/>
  <c r="T71"/>
  <c r="X71"/>
  <c r="S71"/>
  <c r="W71"/>
  <c r="AA71"/>
  <c r="R71"/>
  <c r="V71"/>
  <c r="Z71"/>
  <c r="U103"/>
  <c r="Y103"/>
  <c r="T103"/>
  <c r="X103"/>
  <c r="S103"/>
  <c r="W103"/>
  <c r="AA103"/>
  <c r="R103"/>
  <c r="V103"/>
  <c r="Z103"/>
  <c r="S143"/>
  <c r="W143"/>
  <c r="AA143"/>
  <c r="R143"/>
  <c r="V143"/>
  <c r="Z143"/>
  <c r="U143"/>
  <c r="Y143"/>
  <c r="T143"/>
  <c r="X143"/>
  <c r="T175"/>
  <c r="X175"/>
  <c r="S175"/>
  <c r="W175"/>
  <c r="AA175"/>
  <c r="R175"/>
  <c r="V175"/>
  <c r="Z175"/>
  <c r="U175"/>
  <c r="Y175"/>
  <c r="R207"/>
  <c r="V207"/>
  <c r="Z207"/>
  <c r="U207"/>
  <c r="Y207"/>
  <c r="T207"/>
  <c r="X207"/>
  <c r="S207"/>
  <c r="W207"/>
  <c r="AA207"/>
  <c r="R239"/>
  <c r="V239"/>
  <c r="Z239"/>
  <c r="T239"/>
  <c r="X239"/>
  <c r="S239"/>
  <c r="W239"/>
  <c r="AA239"/>
  <c r="Y239"/>
  <c r="U239"/>
  <c r="AQ274"/>
  <c r="AU274"/>
  <c r="AP274"/>
  <c r="AT274"/>
  <c r="AN274"/>
  <c r="AR274"/>
  <c r="AV274"/>
  <c r="AW274"/>
  <c r="AO274"/>
  <c r="AS274"/>
  <c r="AQ306"/>
  <c r="AU306"/>
  <c r="AP306"/>
  <c r="AT306"/>
  <c r="AN306"/>
  <c r="AR306"/>
  <c r="AV306"/>
  <c r="AW306"/>
  <c r="AO306"/>
  <c r="AS306"/>
  <c r="AQ338"/>
  <c r="AU338"/>
  <c r="AP338"/>
  <c r="AT338"/>
  <c r="AN338"/>
  <c r="AR338"/>
  <c r="AV338"/>
  <c r="AW338"/>
  <c r="AO338"/>
  <c r="AS338"/>
  <c r="E563"/>
  <c r="AQ370"/>
  <c r="AU370"/>
  <c r="AP370"/>
  <c r="AT370"/>
  <c r="AN370"/>
  <c r="AR370"/>
  <c r="AV370"/>
  <c r="AW370"/>
  <c r="AS370"/>
  <c r="AO370"/>
  <c r="AQ402"/>
  <c r="AU402"/>
  <c r="AP402"/>
  <c r="AT402"/>
  <c r="AN402"/>
  <c r="AR402"/>
  <c r="AV402"/>
  <c r="AW402"/>
  <c r="AS402"/>
  <c r="AO402"/>
  <c r="AQ434"/>
  <c r="AU434"/>
  <c r="AP434"/>
  <c r="AT434"/>
  <c r="AN434"/>
  <c r="AR434"/>
  <c r="AV434"/>
  <c r="AW434"/>
  <c r="AS434"/>
  <c r="AO434"/>
  <c r="AN466"/>
  <c r="AR466"/>
  <c r="AV466"/>
  <c r="AQ466"/>
  <c r="AU466"/>
  <c r="AP466"/>
  <c r="AT466"/>
  <c r="AO466"/>
  <c r="AS466"/>
  <c r="AW466"/>
  <c r="AN498"/>
  <c r="AR498"/>
  <c r="AV498"/>
  <c r="AQ498"/>
  <c r="AU498"/>
  <c r="AP498"/>
  <c r="AT498"/>
  <c r="AO498"/>
  <c r="AS498"/>
  <c r="AW498"/>
  <c r="AN530"/>
  <c r="AR530"/>
  <c r="AV530"/>
  <c r="AQ530"/>
  <c r="AU530"/>
  <c r="AP530"/>
  <c r="AT530"/>
  <c r="AO530"/>
  <c r="AS530"/>
  <c r="AW530"/>
  <c r="AP27"/>
  <c r="AT27"/>
  <c r="AO27"/>
  <c r="AS27"/>
  <c r="AW27"/>
  <c r="AN27"/>
  <c r="AR27"/>
  <c r="AV27"/>
  <c r="AQ27"/>
  <c r="AU27"/>
  <c r="AQ59"/>
  <c r="AU59"/>
  <c r="AP59"/>
  <c r="AT59"/>
  <c r="AO59"/>
  <c r="AS59"/>
  <c r="AW59"/>
  <c r="AN59"/>
  <c r="AR59"/>
  <c r="AV59"/>
  <c r="AQ91"/>
  <c r="AU91"/>
  <c r="AP91"/>
  <c r="AT91"/>
  <c r="AO91"/>
  <c r="AS91"/>
  <c r="AW91"/>
  <c r="AN91"/>
  <c r="AR91"/>
  <c r="AV91"/>
  <c r="AQ123"/>
  <c r="AU123"/>
  <c r="AP123"/>
  <c r="AT123"/>
  <c r="AO123"/>
  <c r="AS123"/>
  <c r="AW123"/>
  <c r="AN123"/>
  <c r="AR123"/>
  <c r="AV123"/>
  <c r="AO155"/>
  <c r="AS155"/>
  <c r="AW155"/>
  <c r="AN155"/>
  <c r="AR155"/>
  <c r="AV155"/>
  <c r="AQ155"/>
  <c r="AU155"/>
  <c r="AP155"/>
  <c r="AT155"/>
  <c r="AP187"/>
  <c r="AT187"/>
  <c r="AO187"/>
  <c r="AS187"/>
  <c r="AW187"/>
  <c r="AN187"/>
  <c r="AR187"/>
  <c r="AV187"/>
  <c r="AQ187"/>
  <c r="AU187"/>
  <c r="AN219"/>
  <c r="AR219"/>
  <c r="AV219"/>
  <c r="AQ219"/>
  <c r="AU219"/>
  <c r="AP219"/>
  <c r="AT219"/>
  <c r="AO219"/>
  <c r="AS219"/>
  <c r="AW219"/>
  <c r="AD258"/>
  <c r="AH258"/>
  <c r="AL258"/>
  <c r="AC258"/>
  <c r="AG258"/>
  <c r="AK258"/>
  <c r="AE258"/>
  <c r="AI258"/>
  <c r="AJ258"/>
  <c r="AF258"/>
  <c r="AD290"/>
  <c r="AH290"/>
  <c r="AL290"/>
  <c r="AC290"/>
  <c r="AG290"/>
  <c r="AK290"/>
  <c r="AE290"/>
  <c r="AI290"/>
  <c r="AJ290"/>
  <c r="AF290"/>
  <c r="AD322"/>
  <c r="AH322"/>
  <c r="AL322"/>
  <c r="AC322"/>
  <c r="AG322"/>
  <c r="AK322"/>
  <c r="AE322"/>
  <c r="AI322"/>
  <c r="AJ322"/>
  <c r="AF322"/>
  <c r="AD354"/>
  <c r="AH354"/>
  <c r="AL354"/>
  <c r="AE354"/>
  <c r="AI354"/>
  <c r="AJ354"/>
  <c r="AG354"/>
  <c r="AC354"/>
  <c r="AK354"/>
  <c r="AF354"/>
  <c r="AD386"/>
  <c r="AH386"/>
  <c r="AL386"/>
  <c r="AC386"/>
  <c r="AG386"/>
  <c r="AK386"/>
  <c r="AE386"/>
  <c r="AI386"/>
  <c r="AF386"/>
  <c r="AJ386"/>
  <c r="AD418"/>
  <c r="AH418"/>
  <c r="AL418"/>
  <c r="AC418"/>
  <c r="AG418"/>
  <c r="AK418"/>
  <c r="AE418"/>
  <c r="AI418"/>
  <c r="AF418"/>
  <c r="AJ418"/>
  <c r="AE450"/>
  <c r="AI450"/>
  <c r="AD450"/>
  <c r="AH450"/>
  <c r="AL450"/>
  <c r="AC450"/>
  <c r="AG450"/>
  <c r="AK450"/>
  <c r="AF450"/>
  <c r="AJ450"/>
  <c r="AE482"/>
  <c r="AI482"/>
  <c r="AD482"/>
  <c r="AH482"/>
  <c r="AL482"/>
  <c r="AC482"/>
  <c r="AG482"/>
  <c r="AK482"/>
  <c r="AF482"/>
  <c r="AJ482"/>
  <c r="AE514"/>
  <c r="AI514"/>
  <c r="AD514"/>
  <c r="AH514"/>
  <c r="AL514"/>
  <c r="AC514"/>
  <c r="AG514"/>
  <c r="AK514"/>
  <c r="AF514"/>
  <c r="AJ514"/>
  <c r="AE11"/>
  <c r="AI11"/>
  <c r="AD11"/>
  <c r="AH11"/>
  <c r="AL11"/>
  <c r="AC11"/>
  <c r="AG11"/>
  <c r="AK11"/>
  <c r="AF11"/>
  <c r="AJ11"/>
  <c r="AD43"/>
  <c r="AH43"/>
  <c r="AL43"/>
  <c r="AC43"/>
  <c r="AG43"/>
  <c r="AK43"/>
  <c r="AF43"/>
  <c r="AJ43"/>
  <c r="AE43"/>
  <c r="AI43"/>
  <c r="AD75"/>
  <c r="AH75"/>
  <c r="AL75"/>
  <c r="AC75"/>
  <c r="AG75"/>
  <c r="AK75"/>
  <c r="AF75"/>
  <c r="AJ75"/>
  <c r="AE75"/>
  <c r="AI75"/>
  <c r="AD107"/>
  <c r="AH107"/>
  <c r="AL107"/>
  <c r="AC107"/>
  <c r="AG107"/>
  <c r="AK107"/>
  <c r="AF107"/>
  <c r="AJ107"/>
  <c r="AE107"/>
  <c r="AI107"/>
  <c r="AF139"/>
  <c r="AJ139"/>
  <c r="AE139"/>
  <c r="AI139"/>
  <c r="AD139"/>
  <c r="AH139"/>
  <c r="AL139"/>
  <c r="AC139"/>
  <c r="AG139"/>
  <c r="AK139"/>
  <c r="AC171"/>
  <c r="AG171"/>
  <c r="AK171"/>
  <c r="AF171"/>
  <c r="AJ171"/>
  <c r="AE171"/>
  <c r="AI171"/>
  <c r="AD171"/>
  <c r="AH171"/>
  <c r="AL171"/>
  <c r="AE203"/>
  <c r="AI203"/>
  <c r="AD203"/>
  <c r="AH203"/>
  <c r="AL203"/>
  <c r="AC203"/>
  <c r="AG203"/>
  <c r="AK203"/>
  <c r="AF203"/>
  <c r="AJ203"/>
  <c r="AE235"/>
  <c r="AI235"/>
  <c r="AC235"/>
  <c r="AG235"/>
  <c r="AK235"/>
  <c r="AF235"/>
  <c r="AJ235"/>
  <c r="AL235"/>
  <c r="AD235"/>
  <c r="AH235"/>
  <c r="G549"/>
  <c r="G546"/>
  <c r="R255"/>
  <c r="V255"/>
  <c r="Z255"/>
  <c r="U255"/>
  <c r="Y255"/>
  <c r="S255"/>
  <c r="W255"/>
  <c r="AA255"/>
  <c r="X255"/>
  <c r="T255"/>
  <c r="R287"/>
  <c r="V287"/>
  <c r="Z287"/>
  <c r="U287"/>
  <c r="Y287"/>
  <c r="S287"/>
  <c r="W287"/>
  <c r="AA287"/>
  <c r="X287"/>
  <c r="T287"/>
  <c r="R319"/>
  <c r="V319"/>
  <c r="Z319"/>
  <c r="U319"/>
  <c r="Y319"/>
  <c r="S319"/>
  <c r="W319"/>
  <c r="AA319"/>
  <c r="X319"/>
  <c r="T319"/>
  <c r="R351"/>
  <c r="V351"/>
  <c r="Z351"/>
  <c r="U351"/>
  <c r="Y351"/>
  <c r="S351"/>
  <c r="W351"/>
  <c r="AA351"/>
  <c r="X351"/>
  <c r="T351"/>
  <c r="R383"/>
  <c r="V383"/>
  <c r="Z383"/>
  <c r="U383"/>
  <c r="Y383"/>
  <c r="S383"/>
  <c r="W383"/>
  <c r="AA383"/>
  <c r="X383"/>
  <c r="T383"/>
  <c r="R415"/>
  <c r="V415"/>
  <c r="Z415"/>
  <c r="U415"/>
  <c r="Y415"/>
  <c r="S415"/>
  <c r="W415"/>
  <c r="AA415"/>
  <c r="X415"/>
  <c r="T415"/>
  <c r="R447"/>
  <c r="V447"/>
  <c r="Z447"/>
  <c r="S447"/>
  <c r="W447"/>
  <c r="AA447"/>
  <c r="Y447"/>
  <c r="X447"/>
  <c r="U447"/>
  <c r="T447"/>
  <c r="S479"/>
  <c r="W479"/>
  <c r="AA479"/>
  <c r="R479"/>
  <c r="V479"/>
  <c r="Z479"/>
  <c r="U479"/>
  <c r="Y479"/>
  <c r="T479"/>
  <c r="X479"/>
  <c r="S511"/>
  <c r="W511"/>
  <c r="AA511"/>
  <c r="R511"/>
  <c r="V511"/>
  <c r="Z511"/>
  <c r="U511"/>
  <c r="Y511"/>
  <c r="T511"/>
  <c r="X511"/>
  <c r="S8"/>
  <c r="W8"/>
  <c r="AA8"/>
  <c r="R8"/>
  <c r="V8"/>
  <c r="Z8"/>
  <c r="U8"/>
  <c r="Y8"/>
  <c r="T8"/>
  <c r="X8"/>
  <c r="R48"/>
  <c r="V48"/>
  <c r="Z48"/>
  <c r="U48"/>
  <c r="Y48"/>
  <c r="T48"/>
  <c r="X48"/>
  <c r="S48"/>
  <c r="W48"/>
  <c r="AA48"/>
  <c r="R80"/>
  <c r="V80"/>
  <c r="Z80"/>
  <c r="U80"/>
  <c r="Y80"/>
  <c r="T80"/>
  <c r="X80"/>
  <c r="S80"/>
  <c r="W80"/>
  <c r="AA80"/>
  <c r="R112"/>
  <c r="V112"/>
  <c r="Z112"/>
  <c r="U112"/>
  <c r="Y112"/>
  <c r="T112"/>
  <c r="X112"/>
  <c r="S112"/>
  <c r="W112"/>
  <c r="AA112"/>
  <c r="T144"/>
  <c r="X144"/>
  <c r="S144"/>
  <c r="W144"/>
  <c r="AA144"/>
  <c r="R144"/>
  <c r="V144"/>
  <c r="Z144"/>
  <c r="U144"/>
  <c r="Y144"/>
  <c r="U176"/>
  <c r="Y176"/>
  <c r="T176"/>
  <c r="X176"/>
  <c r="S176"/>
  <c r="W176"/>
  <c r="AA176"/>
  <c r="R176"/>
  <c r="V176"/>
  <c r="Z176"/>
  <c r="S208"/>
  <c r="W208"/>
  <c r="AA208"/>
  <c r="R208"/>
  <c r="V208"/>
  <c r="Z208"/>
  <c r="U208"/>
  <c r="Y208"/>
  <c r="T208"/>
  <c r="X208"/>
  <c r="S240"/>
  <c r="W240"/>
  <c r="AA240"/>
  <c r="U240"/>
  <c r="Y240"/>
  <c r="T240"/>
  <c r="X240"/>
  <c r="Z240"/>
  <c r="V240"/>
  <c r="R240"/>
  <c r="AN275"/>
  <c r="AR275"/>
  <c r="AV275"/>
  <c r="AQ275"/>
  <c r="AU275"/>
  <c r="AO275"/>
  <c r="AS275"/>
  <c r="AW275"/>
  <c r="AT275"/>
  <c r="AP275"/>
  <c r="AN307"/>
  <c r="AR307"/>
  <c r="AV307"/>
  <c r="AQ307"/>
  <c r="AU307"/>
  <c r="AO307"/>
  <c r="AS307"/>
  <c r="AW307"/>
  <c r="AT307"/>
  <c r="AP307"/>
  <c r="AN339"/>
  <c r="AR339"/>
  <c r="AV339"/>
  <c r="AQ339"/>
  <c r="AU339"/>
  <c r="AO339"/>
  <c r="AS339"/>
  <c r="AW339"/>
  <c r="AT339"/>
  <c r="AP339"/>
  <c r="AN371"/>
  <c r="AR371"/>
  <c r="AV371"/>
  <c r="AQ371"/>
  <c r="AU371"/>
  <c r="AO371"/>
  <c r="AS371"/>
  <c r="AW371"/>
  <c r="AT371"/>
  <c r="AP371"/>
  <c r="AN403"/>
  <c r="AR403"/>
  <c r="AV403"/>
  <c r="AQ403"/>
  <c r="AU403"/>
  <c r="AO403"/>
  <c r="AS403"/>
  <c r="AW403"/>
  <c r="AT403"/>
  <c r="AP403"/>
  <c r="AN435"/>
  <c r="AR435"/>
  <c r="AV435"/>
  <c r="AQ435"/>
  <c r="AU435"/>
  <c r="AO435"/>
  <c r="AS435"/>
  <c r="AW435"/>
  <c r="AT435"/>
  <c r="AP435"/>
  <c r="AO467"/>
  <c r="AS467"/>
  <c r="AW467"/>
  <c r="AN467"/>
  <c r="AR467"/>
  <c r="AV467"/>
  <c r="AQ467"/>
  <c r="AU467"/>
  <c r="AP467"/>
  <c r="AT467"/>
  <c r="AO499"/>
  <c r="AS499"/>
  <c r="AW499"/>
  <c r="AN499"/>
  <c r="AR499"/>
  <c r="AV499"/>
  <c r="AQ499"/>
  <c r="AU499"/>
  <c r="AP499"/>
  <c r="AT499"/>
  <c r="AO531"/>
  <c r="AS531"/>
  <c r="AW531"/>
  <c r="AN531"/>
  <c r="AR531"/>
  <c r="AV531"/>
  <c r="AQ531"/>
  <c r="AU531"/>
  <c r="AP531"/>
  <c r="AT531"/>
  <c r="AQ28"/>
  <c r="AU28"/>
  <c r="AP28"/>
  <c r="AT28"/>
  <c r="AO28"/>
  <c r="AS28"/>
  <c r="AW28"/>
  <c r="AN28"/>
  <c r="AR28"/>
  <c r="AV28"/>
  <c r="AN60"/>
  <c r="AR60"/>
  <c r="AV60"/>
  <c r="AQ60"/>
  <c r="AU60"/>
  <c r="AP60"/>
  <c r="AT60"/>
  <c r="AO60"/>
  <c r="AS60"/>
  <c r="AW60"/>
  <c r="AN92"/>
  <c r="AR92"/>
  <c r="AV92"/>
  <c r="AQ92"/>
  <c r="AU92"/>
  <c r="AP92"/>
  <c r="AT92"/>
  <c r="AO92"/>
  <c r="AS92"/>
  <c r="AW92"/>
  <c r="AN124"/>
  <c r="AR124"/>
  <c r="AV124"/>
  <c r="AQ124"/>
  <c r="AU124"/>
  <c r="AP124"/>
  <c r="AT124"/>
  <c r="AO124"/>
  <c r="AS124"/>
  <c r="AW124"/>
  <c r="AP156"/>
  <c r="AT156"/>
  <c r="AO156"/>
  <c r="AS156"/>
  <c r="AW156"/>
  <c r="AN156"/>
  <c r="AR156"/>
  <c r="AV156"/>
  <c r="AQ156"/>
  <c r="AU156"/>
  <c r="AO196"/>
  <c r="AS196"/>
  <c r="AW196"/>
  <c r="AN196"/>
  <c r="AR196"/>
  <c r="AV196"/>
  <c r="AQ196"/>
  <c r="AU196"/>
  <c r="AP196"/>
  <c r="AT196"/>
  <c r="AO228"/>
  <c r="AS228"/>
  <c r="AW228"/>
  <c r="AN228"/>
  <c r="AR228"/>
  <c r="AV228"/>
  <c r="AQ228"/>
  <c r="AU228"/>
  <c r="AP228"/>
  <c r="AT228"/>
  <c r="AE267"/>
  <c r="AI267"/>
  <c r="AD267"/>
  <c r="AH267"/>
  <c r="AL267"/>
  <c r="AF267"/>
  <c r="AJ267"/>
  <c r="AK267"/>
  <c r="AC267"/>
  <c r="AG267"/>
  <c r="AE299"/>
  <c r="AI299"/>
  <c r="AD299"/>
  <c r="AH299"/>
  <c r="AL299"/>
  <c r="AF299"/>
  <c r="AJ299"/>
  <c r="AK299"/>
  <c r="AC299"/>
  <c r="AG299"/>
  <c r="AE331"/>
  <c r="AI331"/>
  <c r="AD331"/>
  <c r="AH331"/>
  <c r="AL331"/>
  <c r="AF331"/>
  <c r="AJ331"/>
  <c r="AK331"/>
  <c r="AC331"/>
  <c r="AG331"/>
  <c r="AE363"/>
  <c r="AI363"/>
  <c r="AD363"/>
  <c r="AH363"/>
  <c r="AL363"/>
  <c r="AF363"/>
  <c r="AJ363"/>
  <c r="AK363"/>
  <c r="AG363"/>
  <c r="AC363"/>
  <c r="AE395"/>
  <c r="AI395"/>
  <c r="AD395"/>
  <c r="AH395"/>
  <c r="AL395"/>
  <c r="AF395"/>
  <c r="AJ395"/>
  <c r="AK395"/>
  <c r="AG395"/>
  <c r="AC395"/>
  <c r="AE427"/>
  <c r="AI427"/>
  <c r="AD427"/>
  <c r="AH427"/>
  <c r="AL427"/>
  <c r="AF427"/>
  <c r="AJ427"/>
  <c r="AK427"/>
  <c r="AG427"/>
  <c r="AC427"/>
  <c r="AF459"/>
  <c r="AJ459"/>
  <c r="AE459"/>
  <c r="AI459"/>
  <c r="AD459"/>
  <c r="AH459"/>
  <c r="AL459"/>
  <c r="AC459"/>
  <c r="AG459"/>
  <c r="AK459"/>
  <c r="AF491"/>
  <c r="AJ491"/>
  <c r="AE491"/>
  <c r="AI491"/>
  <c r="AD491"/>
  <c r="AH491"/>
  <c r="AL491"/>
  <c r="AC491"/>
  <c r="AG491"/>
  <c r="AK491"/>
  <c r="AF523"/>
  <c r="AJ523"/>
  <c r="AE523"/>
  <c r="AI523"/>
  <c r="AD523"/>
  <c r="AH523"/>
  <c r="AL523"/>
  <c r="AC523"/>
  <c r="AG523"/>
  <c r="AK523"/>
  <c r="AF20"/>
  <c r="AJ20"/>
  <c r="AE20"/>
  <c r="AI20"/>
  <c r="AD20"/>
  <c r="AH20"/>
  <c r="AL20"/>
  <c r="AC20"/>
  <c r="AG20"/>
  <c r="AK20"/>
  <c r="AE52"/>
  <c r="AI52"/>
  <c r="AD52"/>
  <c r="AH52"/>
  <c r="AL52"/>
  <c r="AC52"/>
  <c r="AG52"/>
  <c r="AK52"/>
  <c r="AF52"/>
  <c r="AJ52"/>
  <c r="AE84"/>
  <c r="AI84"/>
  <c r="AD84"/>
  <c r="AH84"/>
  <c r="AL84"/>
  <c r="AC84"/>
  <c r="AG84"/>
  <c r="AK84"/>
  <c r="AF84"/>
  <c r="AJ84"/>
  <c r="AE116"/>
  <c r="AI116"/>
  <c r="AD116"/>
  <c r="AH116"/>
  <c r="AL116"/>
  <c r="AC116"/>
  <c r="AG116"/>
  <c r="AK116"/>
  <c r="AF116"/>
  <c r="AJ116"/>
  <c r="AC148"/>
  <c r="AG148"/>
  <c r="AK148"/>
  <c r="AF148"/>
  <c r="AJ148"/>
  <c r="AE148"/>
  <c r="AI148"/>
  <c r="AD148"/>
  <c r="AH148"/>
  <c r="AL148"/>
  <c r="AD180"/>
  <c r="AH180"/>
  <c r="AL180"/>
  <c r="AC180"/>
  <c r="AG180"/>
  <c r="AK180"/>
  <c r="AF180"/>
  <c r="AJ180"/>
  <c r="AE180"/>
  <c r="AI180"/>
  <c r="AF220"/>
  <c r="AJ220"/>
  <c r="AE220"/>
  <c r="AI220"/>
  <c r="AD220"/>
  <c r="AH220"/>
  <c r="AL220"/>
  <c r="AC220"/>
  <c r="AG220"/>
  <c r="AK220"/>
  <c r="S276"/>
  <c r="W276"/>
  <c r="AA276"/>
  <c r="R276"/>
  <c r="V276"/>
  <c r="Z276"/>
  <c r="T276"/>
  <c r="X276"/>
  <c r="Y276"/>
  <c r="U276"/>
  <c r="S308"/>
  <c r="W308"/>
  <c r="AA308"/>
  <c r="R308"/>
  <c r="V308"/>
  <c r="Z308"/>
  <c r="T308"/>
  <c r="X308"/>
  <c r="Y308"/>
  <c r="U308"/>
  <c r="S340"/>
  <c r="W340"/>
  <c r="AA340"/>
  <c r="R340"/>
  <c r="V340"/>
  <c r="Z340"/>
  <c r="T340"/>
  <c r="X340"/>
  <c r="Y340"/>
  <c r="U340"/>
  <c r="S372"/>
  <c r="W372"/>
  <c r="AA372"/>
  <c r="R372"/>
  <c r="V372"/>
  <c r="Z372"/>
  <c r="T372"/>
  <c r="X372"/>
  <c r="Y372"/>
  <c r="U372"/>
  <c r="S404"/>
  <c r="W404"/>
  <c r="AA404"/>
  <c r="R404"/>
  <c r="V404"/>
  <c r="Z404"/>
  <c r="T404"/>
  <c r="X404"/>
  <c r="Y404"/>
  <c r="U404"/>
  <c r="S436"/>
  <c r="W436"/>
  <c r="AA436"/>
  <c r="R436"/>
  <c r="V436"/>
  <c r="Z436"/>
  <c r="T436"/>
  <c r="X436"/>
  <c r="Y436"/>
  <c r="U436"/>
  <c r="T468"/>
  <c r="X468"/>
  <c r="S468"/>
  <c r="W468"/>
  <c r="AA468"/>
  <c r="R468"/>
  <c r="V468"/>
  <c r="Z468"/>
  <c r="U468"/>
  <c r="Y468"/>
  <c r="T500"/>
  <c r="X500"/>
  <c r="S500"/>
  <c r="W500"/>
  <c r="AA500"/>
  <c r="R500"/>
  <c r="V500"/>
  <c r="Z500"/>
  <c r="U500"/>
  <c r="Y500"/>
  <c r="T532"/>
  <c r="X532"/>
  <c r="S532"/>
  <c r="W532"/>
  <c r="AA532"/>
  <c r="R532"/>
  <c r="V532"/>
  <c r="Z532"/>
  <c r="U532"/>
  <c r="Y532"/>
  <c r="R29"/>
  <c r="V29"/>
  <c r="Z29"/>
  <c r="U29"/>
  <c r="Y29"/>
  <c r="T29"/>
  <c r="X29"/>
  <c r="S29"/>
  <c r="W29"/>
  <c r="AA29"/>
  <c r="S61"/>
  <c r="R61"/>
  <c r="W61"/>
  <c r="AA61"/>
  <c r="V61"/>
  <c r="Z61"/>
  <c r="U61"/>
  <c r="Y61"/>
  <c r="T61"/>
  <c r="X61"/>
  <c r="S93"/>
  <c r="W93"/>
  <c r="AA93"/>
  <c r="R93"/>
  <c r="V93"/>
  <c r="Z93"/>
  <c r="U93"/>
  <c r="Y93"/>
  <c r="T93"/>
  <c r="X93"/>
  <c r="S125"/>
  <c r="W125"/>
  <c r="AA125"/>
  <c r="R125"/>
  <c r="V125"/>
  <c r="Z125"/>
  <c r="U125"/>
  <c r="Y125"/>
  <c r="T125"/>
  <c r="X125"/>
  <c r="U157"/>
  <c r="Y157"/>
  <c r="T157"/>
  <c r="X157"/>
  <c r="S157"/>
  <c r="W157"/>
  <c r="AA157"/>
  <c r="R157"/>
  <c r="V157"/>
  <c r="Z157"/>
  <c r="T197"/>
  <c r="X197"/>
  <c r="S197"/>
  <c r="W197"/>
  <c r="AA197"/>
  <c r="R197"/>
  <c r="V197"/>
  <c r="Z197"/>
  <c r="U197"/>
  <c r="Y197"/>
  <c r="T229"/>
  <c r="X229"/>
  <c r="S229"/>
  <c r="W229"/>
  <c r="AA229"/>
  <c r="R229"/>
  <c r="V229"/>
  <c r="Z229"/>
  <c r="U229"/>
  <c r="Y229"/>
  <c r="AO264"/>
  <c r="AS264"/>
  <c r="AW264"/>
  <c r="AN264"/>
  <c r="AR264"/>
  <c r="AV264"/>
  <c r="AP264"/>
  <c r="AT264"/>
  <c r="AU264"/>
  <c r="AQ264"/>
  <c r="AO296"/>
  <c r="AS296"/>
  <c r="AW296"/>
  <c r="AN296"/>
  <c r="AR296"/>
  <c r="AV296"/>
  <c r="AP296"/>
  <c r="AT296"/>
  <c r="AU296"/>
  <c r="AQ296"/>
  <c r="AO328"/>
  <c r="AS328"/>
  <c r="AW328"/>
  <c r="AN328"/>
  <c r="AR328"/>
  <c r="AV328"/>
  <c r="AP328"/>
  <c r="AT328"/>
  <c r="AU328"/>
  <c r="AQ328"/>
  <c r="AO360"/>
  <c r="AS360"/>
  <c r="AW360"/>
  <c r="AP360"/>
  <c r="AT360"/>
  <c r="AQ360"/>
  <c r="AN360"/>
  <c r="AV360"/>
  <c r="AR360"/>
  <c r="AU360"/>
  <c r="AO392"/>
  <c r="AS392"/>
  <c r="AW392"/>
  <c r="AN392"/>
  <c r="AR392"/>
  <c r="AV392"/>
  <c r="AP392"/>
  <c r="AT392"/>
  <c r="AU392"/>
  <c r="AQ392"/>
  <c r="AO424"/>
  <c r="AS424"/>
  <c r="AW424"/>
  <c r="AN424"/>
  <c r="AR424"/>
  <c r="AV424"/>
  <c r="AP424"/>
  <c r="AT424"/>
  <c r="AU424"/>
  <c r="AQ424"/>
  <c r="AP456"/>
  <c r="AT456"/>
  <c r="AO456"/>
  <c r="AS456"/>
  <c r="AW456"/>
  <c r="AN456"/>
  <c r="AR456"/>
  <c r="AV456"/>
  <c r="AQ456"/>
  <c r="AU456"/>
  <c r="AP488"/>
  <c r="AT488"/>
  <c r="AO488"/>
  <c r="AS488"/>
  <c r="AW488"/>
  <c r="AN488"/>
  <c r="AR488"/>
  <c r="AV488"/>
  <c r="AQ488"/>
  <c r="AU488"/>
  <c r="AP520"/>
  <c r="AT520"/>
  <c r="AO520"/>
  <c r="AS520"/>
  <c r="AW520"/>
  <c r="AN520"/>
  <c r="AR520"/>
  <c r="AV520"/>
  <c r="AQ520"/>
  <c r="AU520"/>
  <c r="AP17"/>
  <c r="AT17"/>
  <c r="AO17"/>
  <c r="AS17"/>
  <c r="AW17"/>
  <c r="AN17"/>
  <c r="AR17"/>
  <c r="AV17"/>
  <c r="AQ17"/>
  <c r="AU17"/>
  <c r="AO57"/>
  <c r="AS57"/>
  <c r="AW57"/>
  <c r="AN57"/>
  <c r="AR57"/>
  <c r="AV57"/>
  <c r="AQ57"/>
  <c r="AU57"/>
  <c r="AP57"/>
  <c r="AT57"/>
  <c r="AO89"/>
  <c r="AS89"/>
  <c r="AW89"/>
  <c r="AN89"/>
  <c r="AR89"/>
  <c r="AV89"/>
  <c r="AQ89"/>
  <c r="AU89"/>
  <c r="AP89"/>
  <c r="AT89"/>
  <c r="AO121"/>
  <c r="AS121"/>
  <c r="AW121"/>
  <c r="AN121"/>
  <c r="AR121"/>
  <c r="AV121"/>
  <c r="AQ121"/>
  <c r="AU121"/>
  <c r="AP121"/>
  <c r="AT121"/>
  <c r="AQ153"/>
  <c r="AU153"/>
  <c r="AP153"/>
  <c r="AT153"/>
  <c r="AO153"/>
  <c r="AS153"/>
  <c r="AW153"/>
  <c r="AN153"/>
  <c r="AR153"/>
  <c r="AV153"/>
  <c r="AN185"/>
  <c r="AR185"/>
  <c r="AV185"/>
  <c r="AQ185"/>
  <c r="AU185"/>
  <c r="AP185"/>
  <c r="AT185"/>
  <c r="AO185"/>
  <c r="AS185"/>
  <c r="AW185"/>
  <c r="AP217"/>
  <c r="AT217"/>
  <c r="AO217"/>
  <c r="AS217"/>
  <c r="AW217"/>
  <c r="AN217"/>
  <c r="AR217"/>
  <c r="AV217"/>
  <c r="AQ217"/>
  <c r="AU217"/>
  <c r="AF248"/>
  <c r="AJ248"/>
  <c r="AE248"/>
  <c r="AI248"/>
  <c r="AC248"/>
  <c r="AG248"/>
  <c r="AK248"/>
  <c r="AH248"/>
  <c r="AD248"/>
  <c r="AL248"/>
  <c r="AF280"/>
  <c r="AJ280"/>
  <c r="AE280"/>
  <c r="AI280"/>
  <c r="AC280"/>
  <c r="AG280"/>
  <c r="AK280"/>
  <c r="AH280"/>
  <c r="AD280"/>
  <c r="AL280"/>
  <c r="AF312"/>
  <c r="AJ312"/>
  <c r="AE312"/>
  <c r="AI312"/>
  <c r="AC312"/>
  <c r="AG312"/>
  <c r="AK312"/>
  <c r="AH312"/>
  <c r="AD312"/>
  <c r="AL312"/>
  <c r="AF344"/>
  <c r="AJ344"/>
  <c r="AE344"/>
  <c r="AI344"/>
  <c r="AC344"/>
  <c r="AG344"/>
  <c r="AK344"/>
  <c r="AH344"/>
  <c r="AD344"/>
  <c r="AL344"/>
  <c r="AF376"/>
  <c r="AJ376"/>
  <c r="AE376"/>
  <c r="AI376"/>
  <c r="AC376"/>
  <c r="AG376"/>
  <c r="AK376"/>
  <c r="AD376"/>
  <c r="AL376"/>
  <c r="AH376"/>
  <c r="AF408"/>
  <c r="AJ408"/>
  <c r="AE408"/>
  <c r="AI408"/>
  <c r="AC408"/>
  <c r="AG408"/>
  <c r="AK408"/>
  <c r="AD408"/>
  <c r="AL408"/>
  <c r="AH408"/>
  <c r="AF440"/>
  <c r="AJ440"/>
  <c r="AE440"/>
  <c r="AI440"/>
  <c r="AC440"/>
  <c r="AG440"/>
  <c r="AK440"/>
  <c r="AD440"/>
  <c r="AL440"/>
  <c r="AH440"/>
  <c r="AC472"/>
  <c r="AG472"/>
  <c r="AK472"/>
  <c r="AF472"/>
  <c r="AJ472"/>
  <c r="AE472"/>
  <c r="AI472"/>
  <c r="AD472"/>
  <c r="AH472"/>
  <c r="AL472"/>
  <c r="AC504"/>
  <c r="AG504"/>
  <c r="AK504"/>
  <c r="AF504"/>
  <c r="AJ504"/>
  <c r="AE504"/>
  <c r="AI504"/>
  <c r="AD504"/>
  <c r="AH504"/>
  <c r="AL504"/>
  <c r="AC536"/>
  <c r="AG536"/>
  <c r="AK536"/>
  <c r="AF536"/>
  <c r="AJ536"/>
  <c r="AD536"/>
  <c r="AH536"/>
  <c r="AL536"/>
  <c r="AI536"/>
  <c r="AE536"/>
  <c r="AF41"/>
  <c r="AJ41"/>
  <c r="AE41"/>
  <c r="AI41"/>
  <c r="AD41"/>
  <c r="AH41"/>
  <c r="AL41"/>
  <c r="AC41"/>
  <c r="AG41"/>
  <c r="AK41"/>
  <c r="AF73"/>
  <c r="AJ73"/>
  <c r="AE73"/>
  <c r="AI73"/>
  <c r="AD73"/>
  <c r="AH73"/>
  <c r="AL73"/>
  <c r="AC73"/>
  <c r="AG73"/>
  <c r="AK73"/>
  <c r="AF105"/>
  <c r="AJ105"/>
  <c r="AE105"/>
  <c r="AI105"/>
  <c r="AD105"/>
  <c r="AH105"/>
  <c r="AL105"/>
  <c r="AC105"/>
  <c r="AG105"/>
  <c r="AK105"/>
  <c r="AD137"/>
  <c r="AH137"/>
  <c r="AL137"/>
  <c r="AC137"/>
  <c r="AG137"/>
  <c r="AK137"/>
  <c r="AF137"/>
  <c r="AJ137"/>
  <c r="AE137"/>
  <c r="AI137"/>
  <c r="AE169"/>
  <c r="AI169"/>
  <c r="AD169"/>
  <c r="AH169"/>
  <c r="AL169"/>
  <c r="AC169"/>
  <c r="AG169"/>
  <c r="AK169"/>
  <c r="AF169"/>
  <c r="AJ169"/>
  <c r="AC201"/>
  <c r="AG201"/>
  <c r="AK201"/>
  <c r="AF201"/>
  <c r="AJ201"/>
  <c r="AE201"/>
  <c r="AI201"/>
  <c r="AD201"/>
  <c r="AH201"/>
  <c r="AL201"/>
  <c r="AC233"/>
  <c r="AG233"/>
  <c r="AK233"/>
  <c r="AF233"/>
  <c r="AJ233"/>
  <c r="AE233"/>
  <c r="AI233"/>
  <c r="AD233"/>
  <c r="AH233"/>
  <c r="AL233"/>
  <c r="G569"/>
  <c r="G571" s="1"/>
  <c r="G560"/>
  <c r="W536" i="8"/>
  <c r="I537" i="12" s="1"/>
  <c r="W534" i="8"/>
  <c r="I535" i="12" s="1"/>
  <c r="W532" i="8"/>
  <c r="I533" i="12" s="1"/>
  <c r="W530" i="8"/>
  <c r="I531" i="12" s="1"/>
  <c r="W528" i="8"/>
  <c r="I529" i="12" s="1"/>
  <c r="W526" i="8"/>
  <c r="I527" i="12" s="1"/>
  <c r="W524" i="8"/>
  <c r="I525" i="12" s="1"/>
  <c r="W522" i="8"/>
  <c r="I523" i="12" s="1"/>
  <c r="W520" i="8"/>
  <c r="I521" i="12" s="1"/>
  <c r="W518" i="8"/>
  <c r="I519" i="12" s="1"/>
  <c r="W516" i="8"/>
  <c r="I517" i="12" s="1"/>
  <c r="W514" i="8"/>
  <c r="I515" i="12" s="1"/>
  <c r="W512" i="8"/>
  <c r="I513" i="12" s="1"/>
  <c r="W510" i="8"/>
  <c r="I511" i="12" s="1"/>
  <c r="W508" i="8"/>
  <c r="I509" i="12" s="1"/>
  <c r="W506" i="8"/>
  <c r="I507" i="12" s="1"/>
  <c r="W504" i="8"/>
  <c r="I505" i="12" s="1"/>
  <c r="W502" i="8"/>
  <c r="I503" i="12" s="1"/>
  <c r="W500" i="8"/>
  <c r="I501" i="12" s="1"/>
  <c r="W498" i="8"/>
  <c r="I499" i="12" s="1"/>
  <c r="W496" i="8"/>
  <c r="I497" i="12" s="1"/>
  <c r="W494" i="8"/>
  <c r="I495" i="12" s="1"/>
  <c r="W492" i="8"/>
  <c r="I493" i="12" s="1"/>
  <c r="W490" i="8"/>
  <c r="I491" i="12" s="1"/>
  <c r="W488" i="8"/>
  <c r="I489" i="12" s="1"/>
  <c r="W486" i="8"/>
  <c r="I487" i="12" s="1"/>
  <c r="W484" i="8"/>
  <c r="I485" i="12" s="1"/>
  <c r="W482" i="8"/>
  <c r="I483" i="12" s="1"/>
  <c r="W480" i="8"/>
  <c r="I481" i="12" s="1"/>
  <c r="W478" i="8"/>
  <c r="I479" i="12" s="1"/>
  <c r="W476" i="8"/>
  <c r="I477" i="12" s="1"/>
  <c r="W474" i="8"/>
  <c r="I475" i="12" s="1"/>
  <c r="W472" i="8"/>
  <c r="I473" i="12" s="1"/>
  <c r="W470" i="8"/>
  <c r="I471" i="12" s="1"/>
  <c r="W468" i="8"/>
  <c r="I469" i="12" s="1"/>
  <c r="W466" i="8"/>
  <c r="I467" i="12" s="1"/>
  <c r="W464" i="8"/>
  <c r="I465" i="12" s="1"/>
  <c r="W462" i="8"/>
  <c r="I463" i="12" s="1"/>
  <c r="W460" i="8"/>
  <c r="I461" i="12" s="1"/>
  <c r="W458" i="8"/>
  <c r="I459" i="12" s="1"/>
  <c r="W456" i="8"/>
  <c r="I457" i="12" s="1"/>
  <c r="W454" i="8"/>
  <c r="I455" i="12" s="1"/>
  <c r="W452" i="8"/>
  <c r="I453" i="12" s="1"/>
  <c r="W450" i="8"/>
  <c r="I451" i="12" s="1"/>
  <c r="W448" i="8"/>
  <c r="I449" i="12" s="1"/>
  <c r="W446" i="8"/>
  <c r="I447" i="12" s="1"/>
  <c r="W444" i="8"/>
  <c r="I445" i="12" s="1"/>
  <c r="W442" i="8"/>
  <c r="I443" i="12" s="1"/>
  <c r="W440" i="8"/>
  <c r="I441" i="12" s="1"/>
  <c r="W438" i="8"/>
  <c r="I439" i="12" s="1"/>
  <c r="W436" i="8"/>
  <c r="I437" i="12" s="1"/>
  <c r="W434" i="8"/>
  <c r="I435" i="12" s="1"/>
  <c r="W432" i="8"/>
  <c r="I433" i="12" s="1"/>
  <c r="W430" i="8"/>
  <c r="I431" i="12" s="1"/>
  <c r="W428" i="8"/>
  <c r="I429" i="12" s="1"/>
  <c r="W426" i="8"/>
  <c r="I427" i="12" s="1"/>
  <c r="W424" i="8"/>
  <c r="I425" i="12" s="1"/>
  <c r="W422" i="8"/>
  <c r="I423" i="12" s="1"/>
  <c r="W420" i="8"/>
  <c r="I421" i="12" s="1"/>
  <c r="W418" i="8"/>
  <c r="I419" i="12" s="1"/>
  <c r="W416" i="8"/>
  <c r="I417" i="12" s="1"/>
  <c r="W414" i="8"/>
  <c r="I415" i="12" s="1"/>
  <c r="W412" i="8"/>
  <c r="I413" i="12" s="1"/>
  <c r="W410" i="8"/>
  <c r="I411" i="12" s="1"/>
  <c r="W408" i="8"/>
  <c r="I409" i="12" s="1"/>
  <c r="W406" i="8"/>
  <c r="I407" i="12" s="1"/>
  <c r="W404" i="8"/>
  <c r="I405" i="12" s="1"/>
  <c r="W402" i="8"/>
  <c r="I403" i="12" s="1"/>
  <c r="W400" i="8"/>
  <c r="I401" i="12" s="1"/>
  <c r="W398" i="8"/>
  <c r="I399" i="12" s="1"/>
  <c r="W396" i="8"/>
  <c r="I397" i="12" s="1"/>
  <c r="W394" i="8"/>
  <c r="I395" i="12" s="1"/>
  <c r="W392" i="8"/>
  <c r="I393" i="12" s="1"/>
  <c r="W390" i="8"/>
  <c r="I391" i="12" s="1"/>
  <c r="W388" i="8"/>
  <c r="I389" i="12" s="1"/>
  <c r="W386" i="8"/>
  <c r="I387" i="12" s="1"/>
  <c r="W384" i="8"/>
  <c r="I385" i="12" s="1"/>
  <c r="W382" i="8"/>
  <c r="I383" i="12" s="1"/>
  <c r="W380" i="8"/>
  <c r="I381" i="12" s="1"/>
  <c r="W378" i="8"/>
  <c r="I379" i="12" s="1"/>
  <c r="W376" i="8"/>
  <c r="I377" i="12" s="1"/>
  <c r="W374" i="8"/>
  <c r="I375" i="12" s="1"/>
  <c r="W372" i="8"/>
  <c r="I373" i="12" s="1"/>
  <c r="W370" i="8"/>
  <c r="I371" i="12" s="1"/>
  <c r="W368" i="8"/>
  <c r="I369" i="12" s="1"/>
  <c r="W366" i="8"/>
  <c r="I367" i="12" s="1"/>
  <c r="W364" i="8"/>
  <c r="I365" i="12" s="1"/>
  <c r="W362" i="8"/>
  <c r="I363" i="12" s="1"/>
  <c r="W360" i="8"/>
  <c r="I361" i="12" s="1"/>
  <c r="W358" i="8"/>
  <c r="I359" i="12" s="1"/>
  <c r="W356" i="8"/>
  <c r="I357" i="12" s="1"/>
  <c r="W354" i="8"/>
  <c r="I355" i="12" s="1"/>
  <c r="W352" i="8"/>
  <c r="I353" i="12" s="1"/>
  <c r="W350" i="8"/>
  <c r="I351" i="12" s="1"/>
  <c r="W348" i="8"/>
  <c r="I349" i="12" s="1"/>
  <c r="W346" i="8"/>
  <c r="I347" i="12" s="1"/>
  <c r="W344" i="8"/>
  <c r="I345" i="12" s="1"/>
  <c r="W342" i="8"/>
  <c r="I343" i="12" s="1"/>
  <c r="W340" i="8"/>
  <c r="I341" i="12" s="1"/>
  <c r="W338" i="8"/>
  <c r="I339" i="12" s="1"/>
  <c r="W336" i="8"/>
  <c r="I337" i="12" s="1"/>
  <c r="W334" i="8"/>
  <c r="I335" i="12" s="1"/>
  <c r="W332" i="8"/>
  <c r="I333" i="12" s="1"/>
  <c r="W330" i="8"/>
  <c r="I331" i="12" s="1"/>
  <c r="W328" i="8"/>
  <c r="I329" i="12" s="1"/>
  <c r="W326" i="8"/>
  <c r="I327" i="12" s="1"/>
  <c r="W324" i="8"/>
  <c r="I325" i="12" s="1"/>
  <c r="W322" i="8"/>
  <c r="I323" i="12" s="1"/>
  <c r="W320" i="8"/>
  <c r="I321" i="12" s="1"/>
  <c r="W318" i="8"/>
  <c r="I319" i="12" s="1"/>
  <c r="W316" i="8"/>
  <c r="I317" i="12" s="1"/>
  <c r="W314" i="8"/>
  <c r="I315" i="12" s="1"/>
  <c r="W312" i="8"/>
  <c r="I313" i="12" s="1"/>
  <c r="W310" i="8"/>
  <c r="I311" i="12" s="1"/>
  <c r="W308" i="8"/>
  <c r="I309" i="12" s="1"/>
  <c r="W306" i="8"/>
  <c r="I307" i="12" s="1"/>
  <c r="W304" i="8"/>
  <c r="I305" i="12" s="1"/>
  <c r="W302" i="8"/>
  <c r="I303" i="12" s="1"/>
  <c r="W300" i="8"/>
  <c r="I301" i="12" s="1"/>
  <c r="W298" i="8"/>
  <c r="I299" i="12" s="1"/>
  <c r="W296" i="8"/>
  <c r="I297" i="12" s="1"/>
  <c r="W294" i="8"/>
  <c r="I295" i="12" s="1"/>
  <c r="W292" i="8"/>
  <c r="I293" i="12" s="1"/>
  <c r="W290" i="8"/>
  <c r="I291" i="12" s="1"/>
  <c r="W288" i="8"/>
  <c r="I289" i="12" s="1"/>
  <c r="W286" i="8"/>
  <c r="I287" i="12" s="1"/>
  <c r="W284" i="8"/>
  <c r="I285" i="12" s="1"/>
  <c r="W282" i="8"/>
  <c r="I283" i="12" s="1"/>
  <c r="W280" i="8"/>
  <c r="I281" i="12" s="1"/>
  <c r="W278" i="8"/>
  <c r="I279" i="12" s="1"/>
  <c r="W276" i="8"/>
  <c r="I277" i="12" s="1"/>
  <c r="W274" i="8"/>
  <c r="I275" i="12" s="1"/>
  <c r="W272" i="8"/>
  <c r="I273" i="12" s="1"/>
  <c r="W270" i="8"/>
  <c r="I271" i="12" s="1"/>
  <c r="W268" i="8"/>
  <c r="I269" i="12" s="1"/>
  <c r="W266" i="8"/>
  <c r="I267" i="12" s="1"/>
  <c r="W264" i="8"/>
  <c r="I265" i="12" s="1"/>
  <c r="W262" i="8"/>
  <c r="I263" i="12" s="1"/>
  <c r="W260" i="8"/>
  <c r="I261" i="12" s="1"/>
  <c r="W258" i="8"/>
  <c r="I259" i="12" s="1"/>
  <c r="W256" i="8"/>
  <c r="I257" i="12" s="1"/>
  <c r="W254" i="8"/>
  <c r="I255" i="12" s="1"/>
  <c r="W252" i="8"/>
  <c r="I253" i="12" s="1"/>
  <c r="W250" i="8"/>
  <c r="I251" i="12" s="1"/>
  <c r="W248" i="8"/>
  <c r="I249" i="12" s="1"/>
  <c r="W246" i="8"/>
  <c r="I247" i="12" s="1"/>
  <c r="W3" i="8"/>
  <c r="I4" i="12" s="1"/>
  <c r="W5" i="8"/>
  <c r="I6" i="12" s="1"/>
  <c r="W7" i="8"/>
  <c r="I8" i="12" s="1"/>
  <c r="W9" i="8"/>
  <c r="I10" i="12" s="1"/>
  <c r="W11" i="8"/>
  <c r="I12" i="12" s="1"/>
  <c r="W13" i="8"/>
  <c r="I14" i="12" s="1"/>
  <c r="W15" i="8"/>
  <c r="I16" i="12" s="1"/>
  <c r="W17" i="8"/>
  <c r="I18" i="12" s="1"/>
  <c r="W19" i="8"/>
  <c r="I20" i="12" s="1"/>
  <c r="W21" i="8"/>
  <c r="I22" i="12" s="1"/>
  <c r="W23" i="8"/>
  <c r="W25"/>
  <c r="I26" i="12" s="1"/>
  <c r="W27" i="8"/>
  <c r="I28" i="12" s="1"/>
  <c r="W29" i="8"/>
  <c r="I30" i="12" s="1"/>
  <c r="W31" i="8"/>
  <c r="I32" i="12" s="1"/>
  <c r="W33" i="8"/>
  <c r="I34" i="12" s="1"/>
  <c r="W35" i="8"/>
  <c r="I36" i="12" s="1"/>
  <c r="W37" i="8"/>
  <c r="I38" i="12" s="1"/>
  <c r="W39" i="8"/>
  <c r="I40" i="12" s="1"/>
  <c r="W41" i="8"/>
  <c r="I42" i="12" s="1"/>
  <c r="W43" i="8"/>
  <c r="I44" i="12" s="1"/>
  <c r="W45" i="8"/>
  <c r="I46" i="12" s="1"/>
  <c r="W47" i="8"/>
  <c r="I48" i="12" s="1"/>
  <c r="W49" i="8"/>
  <c r="I50" i="12" s="1"/>
  <c r="W51" i="8"/>
  <c r="I52" i="12" s="1"/>
  <c r="W53" i="8"/>
  <c r="I54" i="12" s="1"/>
  <c r="W55" i="8"/>
  <c r="I56" i="12" s="1"/>
  <c r="W57" i="8"/>
  <c r="I58" i="12" s="1"/>
  <c r="W59" i="8"/>
  <c r="I60" i="12" s="1"/>
  <c r="W61" i="8"/>
  <c r="I62" i="12" s="1"/>
  <c r="W63" i="8"/>
  <c r="I64" i="12" s="1"/>
  <c r="W65" i="8"/>
  <c r="I66" i="12" s="1"/>
  <c r="W67" i="8"/>
  <c r="I68" i="12" s="1"/>
  <c r="W69" i="8"/>
  <c r="I70" i="12" s="1"/>
  <c r="W71" i="8"/>
  <c r="I72" i="12" s="1"/>
  <c r="W73" i="8"/>
  <c r="I74" i="12" s="1"/>
  <c r="W75" i="8"/>
  <c r="I76" i="12" s="1"/>
  <c r="W77" i="8"/>
  <c r="I78" i="12" s="1"/>
  <c r="W79" i="8"/>
  <c r="I80" i="12" s="1"/>
  <c r="W81" i="8"/>
  <c r="I82" i="12" s="1"/>
  <c r="W83" i="8"/>
  <c r="I84" i="12" s="1"/>
  <c r="W85" i="8"/>
  <c r="I86" i="12" s="1"/>
  <c r="W87" i="8"/>
  <c r="I88" i="12" s="1"/>
  <c r="W89" i="8"/>
  <c r="I90" i="12" s="1"/>
  <c r="W91" i="8"/>
  <c r="I92" i="12" s="1"/>
  <c r="W93" i="8"/>
  <c r="I94" i="12" s="1"/>
  <c r="W95" i="8"/>
  <c r="I96" i="12" s="1"/>
  <c r="W97" i="8"/>
  <c r="I98" i="12" s="1"/>
  <c r="W99" i="8"/>
  <c r="I100" i="12" s="1"/>
  <c r="W101" i="8"/>
  <c r="I102" i="12" s="1"/>
  <c r="W103" i="8"/>
  <c r="I104" i="12" s="1"/>
  <c r="W105" i="8"/>
  <c r="I106" i="12" s="1"/>
  <c r="W107" i="8"/>
  <c r="I108" i="12" s="1"/>
  <c r="W109" i="8"/>
  <c r="I110" i="12" s="1"/>
  <c r="W111" i="8"/>
  <c r="I112" i="12" s="1"/>
  <c r="W113" i="8"/>
  <c r="I114" i="12" s="1"/>
  <c r="W115" i="8"/>
  <c r="I116" i="12" s="1"/>
  <c r="W117" i="8"/>
  <c r="I118" i="12" s="1"/>
  <c r="W119" i="8"/>
  <c r="I120" i="12" s="1"/>
  <c r="W121" i="8"/>
  <c r="I122" i="12" s="1"/>
  <c r="W123" i="8"/>
  <c r="I124" i="12" s="1"/>
  <c r="W125" i="8"/>
  <c r="W127"/>
  <c r="I128" i="12" s="1"/>
  <c r="W129" i="8"/>
  <c r="I130" i="12" s="1"/>
  <c r="W131" i="8"/>
  <c r="I132" i="12" s="1"/>
  <c r="W133" i="8"/>
  <c r="I134" i="12" s="1"/>
  <c r="W135" i="8"/>
  <c r="I136" i="12" s="1"/>
  <c r="W137" i="8"/>
  <c r="I138" i="12" s="1"/>
  <c r="W139" i="8"/>
  <c r="I140" i="12" s="1"/>
  <c r="W141" i="8"/>
  <c r="I142" i="12" s="1"/>
  <c r="W143" i="8"/>
  <c r="I144" i="12" s="1"/>
  <c r="W145" i="8"/>
  <c r="I146" i="12" s="1"/>
  <c r="W147" i="8"/>
  <c r="I148" i="12" s="1"/>
  <c r="W149" i="8"/>
  <c r="I150" i="12" s="1"/>
  <c r="W151" i="8"/>
  <c r="I152" i="12" s="1"/>
  <c r="W153" i="8"/>
  <c r="I154" i="12" s="1"/>
  <c r="W155" i="8"/>
  <c r="I156" i="12" s="1"/>
  <c r="W157" i="8"/>
  <c r="I158" i="12" s="1"/>
  <c r="W159" i="8"/>
  <c r="I160" i="12" s="1"/>
  <c r="W161" i="8"/>
  <c r="I162" i="12" s="1"/>
  <c r="W163" i="8"/>
  <c r="I164" i="12" s="1"/>
  <c r="W165" i="8"/>
  <c r="I166" i="12" s="1"/>
  <c r="W167" i="8"/>
  <c r="I168" i="12" s="1"/>
  <c r="W169" i="8"/>
  <c r="I170" i="12" s="1"/>
  <c r="W171" i="8"/>
  <c r="I172" i="12" s="1"/>
  <c r="W173" i="8"/>
  <c r="I174" i="12" s="1"/>
  <c r="W175" i="8"/>
  <c r="I176" i="12" s="1"/>
  <c r="W177" i="8"/>
  <c r="I178" i="12" s="1"/>
  <c r="W179" i="8"/>
  <c r="I180" i="12" s="1"/>
  <c r="W181" i="8"/>
  <c r="I182" i="12" s="1"/>
  <c r="W183" i="8"/>
  <c r="I184" i="12" s="1"/>
  <c r="W185" i="8"/>
  <c r="I186" i="12" s="1"/>
  <c r="W187" i="8"/>
  <c r="W189"/>
  <c r="I190" i="12" s="1"/>
  <c r="W191" i="8"/>
  <c r="I192" i="12" s="1"/>
  <c r="W193" i="8"/>
  <c r="I194" i="12" s="1"/>
  <c r="W195" i="8"/>
  <c r="I196" i="12" s="1"/>
  <c r="W197" i="8"/>
  <c r="I198" i="12" s="1"/>
  <c r="W199" i="8"/>
  <c r="I200" i="12" s="1"/>
  <c r="W201" i="8"/>
  <c r="I202" i="12" s="1"/>
  <c r="W203" i="8"/>
  <c r="I204" i="12" s="1"/>
  <c r="W205" i="8"/>
  <c r="I206" i="12" s="1"/>
  <c r="W207" i="8"/>
  <c r="I208" i="12" s="1"/>
  <c r="W209" i="8"/>
  <c r="I210" i="12" s="1"/>
  <c r="W211" i="8"/>
  <c r="I212" i="12" s="1"/>
  <c r="W213" i="8"/>
  <c r="I214" i="12" s="1"/>
  <c r="W215" i="8"/>
  <c r="I216" i="12" s="1"/>
  <c r="W217" i="8"/>
  <c r="I218" i="12" s="1"/>
  <c r="W219" i="8"/>
  <c r="I220" i="12" s="1"/>
  <c r="W221" i="8"/>
  <c r="I222" i="12" s="1"/>
  <c r="W223" i="8"/>
  <c r="I224" i="12" s="1"/>
  <c r="W225" i="8"/>
  <c r="I226" i="12" s="1"/>
  <c r="W227" i="8"/>
  <c r="I228" i="12" s="1"/>
  <c r="W229" i="8"/>
  <c r="I230" i="12" s="1"/>
  <c r="W231" i="8"/>
  <c r="I232" i="12" s="1"/>
  <c r="W233" i="8"/>
  <c r="I234" i="12" s="1"/>
  <c r="W235" i="8"/>
  <c r="I236" i="12" s="1"/>
  <c r="W237" i="8"/>
  <c r="I238" i="12" s="1"/>
  <c r="W239" i="8"/>
  <c r="I240" i="12" s="1"/>
  <c r="W241" i="8"/>
  <c r="W29" i="3"/>
  <c r="W31"/>
  <c r="W33"/>
  <c r="W35"/>
  <c r="W43"/>
  <c r="W41"/>
  <c r="W39"/>
  <c r="W37"/>
  <c r="W46"/>
  <c r="M240" i="12" l="1"/>
  <c r="K240"/>
  <c r="O240"/>
  <c r="N240"/>
  <c r="L240"/>
  <c r="M208"/>
  <c r="L208"/>
  <c r="K208"/>
  <c r="O208"/>
  <c r="N208"/>
  <c r="K176"/>
  <c r="O176"/>
  <c r="N176"/>
  <c r="M176"/>
  <c r="L176"/>
  <c r="N128"/>
  <c r="M128"/>
  <c r="L128"/>
  <c r="K128"/>
  <c r="O128"/>
  <c r="L88"/>
  <c r="K88"/>
  <c r="O88"/>
  <c r="N88"/>
  <c r="M88"/>
  <c r="L56"/>
  <c r="K56"/>
  <c r="O56"/>
  <c r="N56"/>
  <c r="M56"/>
  <c r="M16"/>
  <c r="L16"/>
  <c r="K16"/>
  <c r="O16"/>
  <c r="N16"/>
  <c r="M8"/>
  <c r="L8"/>
  <c r="K8"/>
  <c r="O8"/>
  <c r="N8"/>
  <c r="N273"/>
  <c r="M273"/>
  <c r="K273"/>
  <c r="O273"/>
  <c r="L273"/>
  <c r="N281"/>
  <c r="M281"/>
  <c r="K281"/>
  <c r="O281"/>
  <c r="L281"/>
  <c r="N289"/>
  <c r="M289"/>
  <c r="K289"/>
  <c r="O289"/>
  <c r="L289"/>
  <c r="N297"/>
  <c r="M297"/>
  <c r="K297"/>
  <c r="O297"/>
  <c r="L297"/>
  <c r="N305"/>
  <c r="M305"/>
  <c r="K305"/>
  <c r="O305"/>
  <c r="L305"/>
  <c r="N313"/>
  <c r="M313"/>
  <c r="K313"/>
  <c r="O313"/>
  <c r="L313"/>
  <c r="N321"/>
  <c r="M321"/>
  <c r="K321"/>
  <c r="O321"/>
  <c r="L321"/>
  <c r="N329"/>
  <c r="M329"/>
  <c r="K329"/>
  <c r="O329"/>
  <c r="L329"/>
  <c r="N337"/>
  <c r="M337"/>
  <c r="K337"/>
  <c r="O337"/>
  <c r="L337"/>
  <c r="N345"/>
  <c r="M345"/>
  <c r="K345"/>
  <c r="O345"/>
  <c r="L345"/>
  <c r="N353"/>
  <c r="K353"/>
  <c r="O353"/>
  <c r="L353"/>
  <c r="M353"/>
  <c r="N361"/>
  <c r="K361"/>
  <c r="O361"/>
  <c r="L361"/>
  <c r="M361"/>
  <c r="N369"/>
  <c r="M369"/>
  <c r="K369"/>
  <c r="O369"/>
  <c r="L369"/>
  <c r="N377"/>
  <c r="M377"/>
  <c r="K377"/>
  <c r="O377"/>
  <c r="L377"/>
  <c r="N385"/>
  <c r="M385"/>
  <c r="K385"/>
  <c r="O385"/>
  <c r="L385"/>
  <c r="N393"/>
  <c r="M393"/>
  <c r="K393"/>
  <c r="O393"/>
  <c r="L393"/>
  <c r="N401"/>
  <c r="M401"/>
  <c r="K401"/>
  <c r="O401"/>
  <c r="L401"/>
  <c r="N409"/>
  <c r="M409"/>
  <c r="K409"/>
  <c r="O409"/>
  <c r="L409"/>
  <c r="N417"/>
  <c r="M417"/>
  <c r="K417"/>
  <c r="O417"/>
  <c r="L417"/>
  <c r="N425"/>
  <c r="M425"/>
  <c r="K425"/>
  <c r="O425"/>
  <c r="L425"/>
  <c r="N433"/>
  <c r="M433"/>
  <c r="K433"/>
  <c r="O433"/>
  <c r="L433"/>
  <c r="N441"/>
  <c r="M441"/>
  <c r="K441"/>
  <c r="O441"/>
  <c r="L441"/>
  <c r="K449"/>
  <c r="O449"/>
  <c r="N449"/>
  <c r="M449"/>
  <c r="L449"/>
  <c r="K457"/>
  <c r="O457"/>
  <c r="N457"/>
  <c r="M457"/>
  <c r="L457"/>
  <c r="K465"/>
  <c r="O465"/>
  <c r="N465"/>
  <c r="M465"/>
  <c r="L465"/>
  <c r="K473"/>
  <c r="O473"/>
  <c r="N473"/>
  <c r="M473"/>
  <c r="L473"/>
  <c r="K481"/>
  <c r="O481"/>
  <c r="N481"/>
  <c r="M481"/>
  <c r="L481"/>
  <c r="K489"/>
  <c r="O489"/>
  <c r="N489"/>
  <c r="M489"/>
  <c r="L489"/>
  <c r="K497"/>
  <c r="O497"/>
  <c r="N497"/>
  <c r="M497"/>
  <c r="L497"/>
  <c r="K505"/>
  <c r="O505"/>
  <c r="N505"/>
  <c r="M505"/>
  <c r="L505"/>
  <c r="K513"/>
  <c r="O513"/>
  <c r="N513"/>
  <c r="M513"/>
  <c r="L513"/>
  <c r="K521"/>
  <c r="O521"/>
  <c r="N521"/>
  <c r="M521"/>
  <c r="L521"/>
  <c r="K529"/>
  <c r="O529"/>
  <c r="N529"/>
  <c r="M529"/>
  <c r="L529"/>
  <c r="K537"/>
  <c r="O537"/>
  <c r="N537"/>
  <c r="L537"/>
  <c r="M537"/>
  <c r="AO540"/>
  <c r="AN540"/>
  <c r="AU540"/>
  <c r="AF540"/>
  <c r="AE540"/>
  <c r="AL540"/>
  <c r="F571"/>
  <c r="E571"/>
  <c r="D550"/>
  <c r="T540"/>
  <c r="Z540"/>
  <c r="M232"/>
  <c r="L232"/>
  <c r="K232"/>
  <c r="O232"/>
  <c r="N232"/>
  <c r="M200"/>
  <c r="L200"/>
  <c r="K200"/>
  <c r="O200"/>
  <c r="N200"/>
  <c r="K168"/>
  <c r="O168"/>
  <c r="N168"/>
  <c r="M168"/>
  <c r="L168"/>
  <c r="N136"/>
  <c r="M136"/>
  <c r="L136"/>
  <c r="K136"/>
  <c r="O136"/>
  <c r="L104"/>
  <c r="K104"/>
  <c r="O104"/>
  <c r="N104"/>
  <c r="M104"/>
  <c r="L72"/>
  <c r="K72"/>
  <c r="O72"/>
  <c r="N72"/>
  <c r="M72"/>
  <c r="L40"/>
  <c r="K40"/>
  <c r="O40"/>
  <c r="N40"/>
  <c r="M40"/>
  <c r="N249"/>
  <c r="M249"/>
  <c r="K249"/>
  <c r="O249"/>
  <c r="L249"/>
  <c r="K226"/>
  <c r="O226"/>
  <c r="N226"/>
  <c r="M226"/>
  <c r="L226"/>
  <c r="K194"/>
  <c r="O194"/>
  <c r="N194"/>
  <c r="M194"/>
  <c r="L194"/>
  <c r="L162"/>
  <c r="K162"/>
  <c r="O162"/>
  <c r="N162"/>
  <c r="M162"/>
  <c r="L130"/>
  <c r="K130"/>
  <c r="O130"/>
  <c r="N130"/>
  <c r="M130"/>
  <c r="N90"/>
  <c r="M90"/>
  <c r="L90"/>
  <c r="K90"/>
  <c r="O90"/>
  <c r="N50"/>
  <c r="M50"/>
  <c r="L50"/>
  <c r="K50"/>
  <c r="O50"/>
  <c r="K10"/>
  <c r="O10"/>
  <c r="N10"/>
  <c r="M10"/>
  <c r="L10"/>
  <c r="L263"/>
  <c r="K263"/>
  <c r="O263"/>
  <c r="M263"/>
  <c r="N263"/>
  <c r="L303"/>
  <c r="K303"/>
  <c r="O303"/>
  <c r="M303"/>
  <c r="N303"/>
  <c r="L343"/>
  <c r="K343"/>
  <c r="O343"/>
  <c r="M343"/>
  <c r="N343"/>
  <c r="L375"/>
  <c r="K375"/>
  <c r="O375"/>
  <c r="M375"/>
  <c r="N375"/>
  <c r="L407"/>
  <c r="K407"/>
  <c r="O407"/>
  <c r="M407"/>
  <c r="N407"/>
  <c r="L431"/>
  <c r="K431"/>
  <c r="O431"/>
  <c r="M431"/>
  <c r="N431"/>
  <c r="L439"/>
  <c r="K439"/>
  <c r="O439"/>
  <c r="M439"/>
  <c r="N439"/>
  <c r="L447"/>
  <c r="M447"/>
  <c r="O447"/>
  <c r="N447"/>
  <c r="K447"/>
  <c r="M471"/>
  <c r="L471"/>
  <c r="K471"/>
  <c r="O471"/>
  <c r="N471"/>
  <c r="M479"/>
  <c r="L479"/>
  <c r="K479"/>
  <c r="O479"/>
  <c r="N479"/>
  <c r="M487"/>
  <c r="L487"/>
  <c r="K487"/>
  <c r="O487"/>
  <c r="N487"/>
  <c r="M495"/>
  <c r="L495"/>
  <c r="K495"/>
  <c r="O495"/>
  <c r="N495"/>
  <c r="M503"/>
  <c r="L503"/>
  <c r="K503"/>
  <c r="O503"/>
  <c r="N503"/>
  <c r="M511"/>
  <c r="L511"/>
  <c r="K511"/>
  <c r="O511"/>
  <c r="N511"/>
  <c r="M519"/>
  <c r="L519"/>
  <c r="K519"/>
  <c r="O519"/>
  <c r="N519"/>
  <c r="M527"/>
  <c r="L527"/>
  <c r="K527"/>
  <c r="O527"/>
  <c r="N527"/>
  <c r="M535"/>
  <c r="L535"/>
  <c r="K535"/>
  <c r="O535"/>
  <c r="N535"/>
  <c r="AS540"/>
  <c r="AT540"/>
  <c r="AQ540"/>
  <c r="AJ540"/>
  <c r="AK540"/>
  <c r="AH540"/>
  <c r="D568"/>
  <c r="D547"/>
  <c r="S540"/>
  <c r="V540"/>
  <c r="D557"/>
  <c r="C557"/>
  <c r="M216"/>
  <c r="L216"/>
  <c r="K216"/>
  <c r="O216"/>
  <c r="N216"/>
  <c r="K184"/>
  <c r="O184"/>
  <c r="N184"/>
  <c r="M184"/>
  <c r="L184"/>
  <c r="N152"/>
  <c r="M152"/>
  <c r="L152"/>
  <c r="K152"/>
  <c r="O152"/>
  <c r="L120"/>
  <c r="K120"/>
  <c r="O120"/>
  <c r="N120"/>
  <c r="M120"/>
  <c r="L96"/>
  <c r="K96"/>
  <c r="O96"/>
  <c r="N96"/>
  <c r="M96"/>
  <c r="L64"/>
  <c r="K64"/>
  <c r="O64"/>
  <c r="N64"/>
  <c r="M64"/>
  <c r="L32"/>
  <c r="K32"/>
  <c r="O32"/>
  <c r="N32"/>
  <c r="M32"/>
  <c r="N265"/>
  <c r="M265"/>
  <c r="K265"/>
  <c r="O265"/>
  <c r="L265"/>
  <c r="K234"/>
  <c r="O234"/>
  <c r="N234"/>
  <c r="M234"/>
  <c r="L234"/>
  <c r="K210"/>
  <c r="O210"/>
  <c r="N210"/>
  <c r="M210"/>
  <c r="L210"/>
  <c r="M186"/>
  <c r="L186"/>
  <c r="K186"/>
  <c r="O186"/>
  <c r="N186"/>
  <c r="M170"/>
  <c r="L170"/>
  <c r="K170"/>
  <c r="O170"/>
  <c r="N170"/>
  <c r="L146"/>
  <c r="K146"/>
  <c r="O146"/>
  <c r="N146"/>
  <c r="M146"/>
  <c r="N122"/>
  <c r="M122"/>
  <c r="L122"/>
  <c r="K122"/>
  <c r="O122"/>
  <c r="N98"/>
  <c r="M98"/>
  <c r="L98"/>
  <c r="K98"/>
  <c r="O98"/>
  <c r="N74"/>
  <c r="M74"/>
  <c r="L74"/>
  <c r="K74"/>
  <c r="O74"/>
  <c r="N58"/>
  <c r="M58"/>
  <c r="L58"/>
  <c r="K58"/>
  <c r="O58"/>
  <c r="N34"/>
  <c r="M34"/>
  <c r="L34"/>
  <c r="K34"/>
  <c r="O34"/>
  <c r="K18"/>
  <c r="O18"/>
  <c r="N18"/>
  <c r="M18"/>
  <c r="L18"/>
  <c r="L247"/>
  <c r="K247"/>
  <c r="O247"/>
  <c r="M247"/>
  <c r="N247"/>
  <c r="L271"/>
  <c r="K271"/>
  <c r="O271"/>
  <c r="M271"/>
  <c r="N271"/>
  <c r="L287"/>
  <c r="K287"/>
  <c r="O287"/>
  <c r="M287"/>
  <c r="N287"/>
  <c r="L311"/>
  <c r="K311"/>
  <c r="O311"/>
  <c r="M311"/>
  <c r="N311"/>
  <c r="L327"/>
  <c r="K327"/>
  <c r="O327"/>
  <c r="M327"/>
  <c r="N327"/>
  <c r="L351"/>
  <c r="K351"/>
  <c r="O351"/>
  <c r="M351"/>
  <c r="N351"/>
  <c r="L367"/>
  <c r="K367"/>
  <c r="O367"/>
  <c r="M367"/>
  <c r="N367"/>
  <c r="L391"/>
  <c r="K391"/>
  <c r="O391"/>
  <c r="M391"/>
  <c r="N391"/>
  <c r="L415"/>
  <c r="K415"/>
  <c r="O415"/>
  <c r="M415"/>
  <c r="N415"/>
  <c r="M463"/>
  <c r="L463"/>
  <c r="K463"/>
  <c r="O463"/>
  <c r="N463"/>
  <c r="M236"/>
  <c r="K236"/>
  <c r="O236"/>
  <c r="N236"/>
  <c r="L236"/>
  <c r="M228"/>
  <c r="L228"/>
  <c r="K228"/>
  <c r="O228"/>
  <c r="N228"/>
  <c r="M220"/>
  <c r="L220"/>
  <c r="K220"/>
  <c r="O220"/>
  <c r="N220"/>
  <c r="M212"/>
  <c r="L212"/>
  <c r="K212"/>
  <c r="O212"/>
  <c r="N212"/>
  <c r="M204"/>
  <c r="L204"/>
  <c r="K204"/>
  <c r="O204"/>
  <c r="N204"/>
  <c r="M196"/>
  <c r="L196"/>
  <c r="K196"/>
  <c r="O196"/>
  <c r="N196"/>
  <c r="K180"/>
  <c r="O180"/>
  <c r="N180"/>
  <c r="M180"/>
  <c r="L180"/>
  <c r="K172"/>
  <c r="O172"/>
  <c r="N172"/>
  <c r="M172"/>
  <c r="L172"/>
  <c r="K164"/>
  <c r="O164"/>
  <c r="N164"/>
  <c r="M164"/>
  <c r="L164"/>
  <c r="N156"/>
  <c r="M156"/>
  <c r="L156"/>
  <c r="K156"/>
  <c r="O156"/>
  <c r="N148"/>
  <c r="M148"/>
  <c r="L148"/>
  <c r="K148"/>
  <c r="O148"/>
  <c r="N140"/>
  <c r="M140"/>
  <c r="L140"/>
  <c r="K140"/>
  <c r="O140"/>
  <c r="N132"/>
  <c r="M132"/>
  <c r="L132"/>
  <c r="K132"/>
  <c r="O132"/>
  <c r="L124"/>
  <c r="K124"/>
  <c r="O124"/>
  <c r="N124"/>
  <c r="M124"/>
  <c r="L116"/>
  <c r="K116"/>
  <c r="O116"/>
  <c r="N116"/>
  <c r="M116"/>
  <c r="L108"/>
  <c r="K108"/>
  <c r="O108"/>
  <c r="N108"/>
  <c r="M108"/>
  <c r="L100"/>
  <c r="K100"/>
  <c r="O100"/>
  <c r="N100"/>
  <c r="M100"/>
  <c r="L92"/>
  <c r="K92"/>
  <c r="O92"/>
  <c r="N92"/>
  <c r="M92"/>
  <c r="L84"/>
  <c r="K84"/>
  <c r="O84"/>
  <c r="N84"/>
  <c r="M84"/>
  <c r="L76"/>
  <c r="K76"/>
  <c r="O76"/>
  <c r="N76"/>
  <c r="M76"/>
  <c r="L68"/>
  <c r="K68"/>
  <c r="O68"/>
  <c r="N68"/>
  <c r="M68"/>
  <c r="L60"/>
  <c r="K60"/>
  <c r="O60"/>
  <c r="N60"/>
  <c r="M60"/>
  <c r="L52"/>
  <c r="K52"/>
  <c r="O52"/>
  <c r="N52"/>
  <c r="M52"/>
  <c r="L44"/>
  <c r="K44"/>
  <c r="O44"/>
  <c r="N44"/>
  <c r="M44"/>
  <c r="L36"/>
  <c r="K36"/>
  <c r="O36"/>
  <c r="N36"/>
  <c r="M36"/>
  <c r="K28"/>
  <c r="O28"/>
  <c r="N28"/>
  <c r="M28"/>
  <c r="L28"/>
  <c r="M20"/>
  <c r="L20"/>
  <c r="K20"/>
  <c r="O20"/>
  <c r="N20"/>
  <c r="M12"/>
  <c r="L12"/>
  <c r="K12"/>
  <c r="O12"/>
  <c r="N12"/>
  <c r="O4"/>
  <c r="K4"/>
  <c r="L4"/>
  <c r="N4"/>
  <c r="M4"/>
  <c r="N253"/>
  <c r="M253"/>
  <c r="K253"/>
  <c r="O253"/>
  <c r="L253"/>
  <c r="N261"/>
  <c r="M261"/>
  <c r="K261"/>
  <c r="O261"/>
  <c r="L261"/>
  <c r="N269"/>
  <c r="M269"/>
  <c r="K269"/>
  <c r="O269"/>
  <c r="L269"/>
  <c r="N277"/>
  <c r="M277"/>
  <c r="K277"/>
  <c r="O277"/>
  <c r="L277"/>
  <c r="N285"/>
  <c r="M285"/>
  <c r="K285"/>
  <c r="O285"/>
  <c r="L285"/>
  <c r="N293"/>
  <c r="M293"/>
  <c r="K293"/>
  <c r="O293"/>
  <c r="L293"/>
  <c r="N301"/>
  <c r="M301"/>
  <c r="K301"/>
  <c r="O301"/>
  <c r="L301"/>
  <c r="N309"/>
  <c r="M309"/>
  <c r="K309"/>
  <c r="O309"/>
  <c r="L309"/>
  <c r="N317"/>
  <c r="M317"/>
  <c r="K317"/>
  <c r="O317"/>
  <c r="L317"/>
  <c r="N325"/>
  <c r="M325"/>
  <c r="K325"/>
  <c r="O325"/>
  <c r="L325"/>
  <c r="N333"/>
  <c r="M333"/>
  <c r="K333"/>
  <c r="O333"/>
  <c r="L333"/>
  <c r="N341"/>
  <c r="M341"/>
  <c r="K341"/>
  <c r="O341"/>
  <c r="L341"/>
  <c r="N349"/>
  <c r="M349"/>
  <c r="K349"/>
  <c r="O349"/>
  <c r="L349"/>
  <c r="N357"/>
  <c r="K357"/>
  <c r="O357"/>
  <c r="M357"/>
  <c r="L357"/>
  <c r="N365"/>
  <c r="M365"/>
  <c r="K365"/>
  <c r="O365"/>
  <c r="L365"/>
  <c r="N373"/>
  <c r="M373"/>
  <c r="K373"/>
  <c r="O373"/>
  <c r="L373"/>
  <c r="N381"/>
  <c r="M381"/>
  <c r="K381"/>
  <c r="O381"/>
  <c r="L381"/>
  <c r="N389"/>
  <c r="M389"/>
  <c r="K389"/>
  <c r="O389"/>
  <c r="L389"/>
  <c r="N397"/>
  <c r="M397"/>
  <c r="K397"/>
  <c r="O397"/>
  <c r="L397"/>
  <c r="N405"/>
  <c r="M405"/>
  <c r="K405"/>
  <c r="O405"/>
  <c r="L405"/>
  <c r="N413"/>
  <c r="M413"/>
  <c r="K413"/>
  <c r="O413"/>
  <c r="L413"/>
  <c r="N421"/>
  <c r="M421"/>
  <c r="K421"/>
  <c r="O421"/>
  <c r="L421"/>
  <c r="N429"/>
  <c r="M429"/>
  <c r="K429"/>
  <c r="O429"/>
  <c r="L429"/>
  <c r="N437"/>
  <c r="M437"/>
  <c r="K437"/>
  <c r="O437"/>
  <c r="L437"/>
  <c r="N445"/>
  <c r="M445"/>
  <c r="K445"/>
  <c r="O445"/>
  <c r="L445"/>
  <c r="K453"/>
  <c r="O453"/>
  <c r="N453"/>
  <c r="M453"/>
  <c r="L453"/>
  <c r="K461"/>
  <c r="O461"/>
  <c r="N461"/>
  <c r="M461"/>
  <c r="L461"/>
  <c r="K469"/>
  <c r="O469"/>
  <c r="N469"/>
  <c r="M469"/>
  <c r="L469"/>
  <c r="K477"/>
  <c r="O477"/>
  <c r="N477"/>
  <c r="M477"/>
  <c r="L477"/>
  <c r="K485"/>
  <c r="O485"/>
  <c r="N485"/>
  <c r="M485"/>
  <c r="L485"/>
  <c r="K493"/>
  <c r="O493"/>
  <c r="N493"/>
  <c r="M493"/>
  <c r="L493"/>
  <c r="K501"/>
  <c r="O501"/>
  <c r="N501"/>
  <c r="M501"/>
  <c r="L501"/>
  <c r="K509"/>
  <c r="O509"/>
  <c r="N509"/>
  <c r="M509"/>
  <c r="L509"/>
  <c r="K517"/>
  <c r="O517"/>
  <c r="N517"/>
  <c r="M517"/>
  <c r="L517"/>
  <c r="K525"/>
  <c r="O525"/>
  <c r="N525"/>
  <c r="M525"/>
  <c r="L525"/>
  <c r="K533"/>
  <c r="O533"/>
  <c r="N533"/>
  <c r="M533"/>
  <c r="L533"/>
  <c r="AP540"/>
  <c r="AV540"/>
  <c r="AG540"/>
  <c r="AD540"/>
  <c r="G557"/>
  <c r="W540"/>
  <c r="R540"/>
  <c r="Y540"/>
  <c r="G550"/>
  <c r="D554"/>
  <c r="M224"/>
  <c r="L224"/>
  <c r="K224"/>
  <c r="O224"/>
  <c r="N224"/>
  <c r="M192"/>
  <c r="L192"/>
  <c r="K192"/>
  <c r="O192"/>
  <c r="N192"/>
  <c r="N160"/>
  <c r="M160"/>
  <c r="L160"/>
  <c r="K160"/>
  <c r="O160"/>
  <c r="N144"/>
  <c r="M144"/>
  <c r="L144"/>
  <c r="K144"/>
  <c r="O144"/>
  <c r="L112"/>
  <c r="K112"/>
  <c r="O112"/>
  <c r="N112"/>
  <c r="M112"/>
  <c r="L80"/>
  <c r="K80"/>
  <c r="O80"/>
  <c r="N80"/>
  <c r="M80"/>
  <c r="L48"/>
  <c r="K48"/>
  <c r="O48"/>
  <c r="N48"/>
  <c r="M48"/>
  <c r="N257"/>
  <c r="M257"/>
  <c r="K257"/>
  <c r="O257"/>
  <c r="L257"/>
  <c r="K218"/>
  <c r="O218"/>
  <c r="N218"/>
  <c r="M218"/>
  <c r="L218"/>
  <c r="K202"/>
  <c r="O202"/>
  <c r="N202"/>
  <c r="M202"/>
  <c r="L202"/>
  <c r="M178"/>
  <c r="L178"/>
  <c r="K178"/>
  <c r="O178"/>
  <c r="N178"/>
  <c r="L154"/>
  <c r="K154"/>
  <c r="O154"/>
  <c r="N154"/>
  <c r="M154"/>
  <c r="L138"/>
  <c r="K138"/>
  <c r="O138"/>
  <c r="N138"/>
  <c r="M138"/>
  <c r="N114"/>
  <c r="M114"/>
  <c r="L114"/>
  <c r="K114"/>
  <c r="O114"/>
  <c r="N106"/>
  <c r="M106"/>
  <c r="L106"/>
  <c r="K106"/>
  <c r="O106"/>
  <c r="N82"/>
  <c r="M82"/>
  <c r="L82"/>
  <c r="K82"/>
  <c r="O82"/>
  <c r="N66"/>
  <c r="M66"/>
  <c r="L66"/>
  <c r="K66"/>
  <c r="O66"/>
  <c r="N42"/>
  <c r="M42"/>
  <c r="L42"/>
  <c r="K42"/>
  <c r="O42"/>
  <c r="M26"/>
  <c r="L26"/>
  <c r="K26"/>
  <c r="O26"/>
  <c r="N26"/>
  <c r="L255"/>
  <c r="K255"/>
  <c r="O255"/>
  <c r="M255"/>
  <c r="N255"/>
  <c r="L279"/>
  <c r="K279"/>
  <c r="O279"/>
  <c r="M279"/>
  <c r="N279"/>
  <c r="L295"/>
  <c r="K295"/>
  <c r="O295"/>
  <c r="M295"/>
  <c r="N295"/>
  <c r="L319"/>
  <c r="K319"/>
  <c r="O319"/>
  <c r="M319"/>
  <c r="N319"/>
  <c r="L335"/>
  <c r="K335"/>
  <c r="O335"/>
  <c r="M335"/>
  <c r="N335"/>
  <c r="L359"/>
  <c r="M359"/>
  <c r="O359"/>
  <c r="K359"/>
  <c r="N359"/>
  <c r="L383"/>
  <c r="K383"/>
  <c r="O383"/>
  <c r="M383"/>
  <c r="N383"/>
  <c r="L399"/>
  <c r="K399"/>
  <c r="O399"/>
  <c r="M399"/>
  <c r="N399"/>
  <c r="L423"/>
  <c r="K423"/>
  <c r="O423"/>
  <c r="M423"/>
  <c r="N423"/>
  <c r="M455"/>
  <c r="L455"/>
  <c r="K455"/>
  <c r="O455"/>
  <c r="N455"/>
  <c r="K238"/>
  <c r="O238"/>
  <c r="M238"/>
  <c r="L238"/>
  <c r="N238"/>
  <c r="K230"/>
  <c r="O230"/>
  <c r="N230"/>
  <c r="M230"/>
  <c r="L230"/>
  <c r="K222"/>
  <c r="O222"/>
  <c r="N222"/>
  <c r="M222"/>
  <c r="L222"/>
  <c r="K214"/>
  <c r="O214"/>
  <c r="N214"/>
  <c r="M214"/>
  <c r="L214"/>
  <c r="K206"/>
  <c r="O206"/>
  <c r="N206"/>
  <c r="M206"/>
  <c r="L206"/>
  <c r="K198"/>
  <c r="O198"/>
  <c r="N198"/>
  <c r="M198"/>
  <c r="L198"/>
  <c r="K190"/>
  <c r="O190"/>
  <c r="N190"/>
  <c r="M190"/>
  <c r="L190"/>
  <c r="M182"/>
  <c r="L182"/>
  <c r="K182"/>
  <c r="O182"/>
  <c r="N182"/>
  <c r="M174"/>
  <c r="L174"/>
  <c r="K174"/>
  <c r="O174"/>
  <c r="N174"/>
  <c r="M166"/>
  <c r="L166"/>
  <c r="K166"/>
  <c r="O166"/>
  <c r="N166"/>
  <c r="L158"/>
  <c r="K158"/>
  <c r="O158"/>
  <c r="N158"/>
  <c r="M158"/>
  <c r="L150"/>
  <c r="K150"/>
  <c r="O150"/>
  <c r="N150"/>
  <c r="M150"/>
  <c r="L142"/>
  <c r="K142"/>
  <c r="O142"/>
  <c r="N142"/>
  <c r="M142"/>
  <c r="L134"/>
  <c r="K134"/>
  <c r="O134"/>
  <c r="N134"/>
  <c r="M134"/>
  <c r="N118"/>
  <c r="M118"/>
  <c r="L118"/>
  <c r="K118"/>
  <c r="O118"/>
  <c r="N110"/>
  <c r="M110"/>
  <c r="L110"/>
  <c r="K110"/>
  <c r="O110"/>
  <c r="N102"/>
  <c r="M102"/>
  <c r="L102"/>
  <c r="K102"/>
  <c r="O102"/>
  <c r="N94"/>
  <c r="M94"/>
  <c r="L94"/>
  <c r="K94"/>
  <c r="O94"/>
  <c r="N86"/>
  <c r="M86"/>
  <c r="L86"/>
  <c r="K86"/>
  <c r="O86"/>
  <c r="N78"/>
  <c r="M78"/>
  <c r="L78"/>
  <c r="K78"/>
  <c r="O78"/>
  <c r="N70"/>
  <c r="M70"/>
  <c r="L70"/>
  <c r="K70"/>
  <c r="O70"/>
  <c r="N62"/>
  <c r="M62"/>
  <c r="L62"/>
  <c r="K62"/>
  <c r="O62"/>
  <c r="N54"/>
  <c r="M54"/>
  <c r="L54"/>
  <c r="K54"/>
  <c r="O54"/>
  <c r="N46"/>
  <c r="M46"/>
  <c r="L46"/>
  <c r="K46"/>
  <c r="O46"/>
  <c r="N38"/>
  <c r="M38"/>
  <c r="L38"/>
  <c r="K38"/>
  <c r="O38"/>
  <c r="M30"/>
  <c r="L30"/>
  <c r="K30"/>
  <c r="O30"/>
  <c r="N30"/>
  <c r="K22"/>
  <c r="O22"/>
  <c r="N22"/>
  <c r="M22"/>
  <c r="L22"/>
  <c r="K14"/>
  <c r="O14"/>
  <c r="N14"/>
  <c r="M14"/>
  <c r="L14"/>
  <c r="K6"/>
  <c r="O6"/>
  <c r="N6"/>
  <c r="M6"/>
  <c r="L6"/>
  <c r="L251"/>
  <c r="K251"/>
  <c r="O251"/>
  <c r="M251"/>
  <c r="N251"/>
  <c r="L259"/>
  <c r="K259"/>
  <c r="O259"/>
  <c r="M259"/>
  <c r="N259"/>
  <c r="L267"/>
  <c r="K267"/>
  <c r="O267"/>
  <c r="M267"/>
  <c r="N267"/>
  <c r="L275"/>
  <c r="K275"/>
  <c r="O275"/>
  <c r="M275"/>
  <c r="N275"/>
  <c r="L283"/>
  <c r="K283"/>
  <c r="O283"/>
  <c r="M283"/>
  <c r="N283"/>
  <c r="L291"/>
  <c r="K291"/>
  <c r="O291"/>
  <c r="M291"/>
  <c r="N291"/>
  <c r="L299"/>
  <c r="K299"/>
  <c r="O299"/>
  <c r="M299"/>
  <c r="N299"/>
  <c r="L307"/>
  <c r="K307"/>
  <c r="O307"/>
  <c r="M307"/>
  <c r="N307"/>
  <c r="L315"/>
  <c r="K315"/>
  <c r="O315"/>
  <c r="M315"/>
  <c r="N315"/>
  <c r="L323"/>
  <c r="K323"/>
  <c r="O323"/>
  <c r="M323"/>
  <c r="N323"/>
  <c r="L331"/>
  <c r="K331"/>
  <c r="O331"/>
  <c r="M331"/>
  <c r="N331"/>
  <c r="L339"/>
  <c r="K339"/>
  <c r="O339"/>
  <c r="M339"/>
  <c r="N339"/>
  <c r="L347"/>
  <c r="K347"/>
  <c r="O347"/>
  <c r="M347"/>
  <c r="N347"/>
  <c r="L355"/>
  <c r="M355"/>
  <c r="N355"/>
  <c r="K355"/>
  <c r="O355"/>
  <c r="L363"/>
  <c r="K363"/>
  <c r="O363"/>
  <c r="M363"/>
  <c r="N363"/>
  <c r="L371"/>
  <c r="K371"/>
  <c r="O371"/>
  <c r="M371"/>
  <c r="N371"/>
  <c r="L379"/>
  <c r="K379"/>
  <c r="O379"/>
  <c r="M379"/>
  <c r="N379"/>
  <c r="L387"/>
  <c r="K387"/>
  <c r="O387"/>
  <c r="M387"/>
  <c r="N387"/>
  <c r="L395"/>
  <c r="K395"/>
  <c r="O395"/>
  <c r="M395"/>
  <c r="N395"/>
  <c r="L403"/>
  <c r="K403"/>
  <c r="O403"/>
  <c r="M403"/>
  <c r="N403"/>
  <c r="L411"/>
  <c r="K411"/>
  <c r="O411"/>
  <c r="M411"/>
  <c r="N411"/>
  <c r="L419"/>
  <c r="K419"/>
  <c r="O419"/>
  <c r="M419"/>
  <c r="N419"/>
  <c r="L427"/>
  <c r="K427"/>
  <c r="O427"/>
  <c r="M427"/>
  <c r="N427"/>
  <c r="L435"/>
  <c r="K435"/>
  <c r="O435"/>
  <c r="M435"/>
  <c r="N435"/>
  <c r="L443"/>
  <c r="K443"/>
  <c r="O443"/>
  <c r="M443"/>
  <c r="N443"/>
  <c r="M451"/>
  <c r="L451"/>
  <c r="K451"/>
  <c r="O451"/>
  <c r="N451"/>
  <c r="M459"/>
  <c r="L459"/>
  <c r="K459"/>
  <c r="O459"/>
  <c r="N459"/>
  <c r="M467"/>
  <c r="L467"/>
  <c r="K467"/>
  <c r="O467"/>
  <c r="N467"/>
  <c r="M475"/>
  <c r="L475"/>
  <c r="K475"/>
  <c r="O475"/>
  <c r="N475"/>
  <c r="M483"/>
  <c r="L483"/>
  <c r="K483"/>
  <c r="O483"/>
  <c r="N483"/>
  <c r="M491"/>
  <c r="L491"/>
  <c r="K491"/>
  <c r="O491"/>
  <c r="N491"/>
  <c r="M499"/>
  <c r="L499"/>
  <c r="K499"/>
  <c r="O499"/>
  <c r="N499"/>
  <c r="M507"/>
  <c r="L507"/>
  <c r="K507"/>
  <c r="O507"/>
  <c r="N507"/>
  <c r="M515"/>
  <c r="L515"/>
  <c r="K515"/>
  <c r="O515"/>
  <c r="N515"/>
  <c r="M523"/>
  <c r="L523"/>
  <c r="K523"/>
  <c r="O523"/>
  <c r="N523"/>
  <c r="M531"/>
  <c r="L531"/>
  <c r="K531"/>
  <c r="O531"/>
  <c r="N531"/>
  <c r="AW540"/>
  <c r="AR540"/>
  <c r="AC540"/>
  <c r="AI540"/>
  <c r="AA540"/>
  <c r="X540"/>
  <c r="U540"/>
  <c r="G547"/>
  <c r="L540" l="1"/>
  <c r="N540"/>
  <c r="M540"/>
  <c r="O540"/>
  <c r="K540"/>
</calcChain>
</file>

<file path=xl/sharedStrings.xml><?xml version="1.0" encoding="utf-8"?>
<sst xmlns="http://schemas.openxmlformats.org/spreadsheetml/2006/main" count="7578" uniqueCount="547">
  <si>
    <t>서울역(1)</t>
  </si>
  <si>
    <t>시 청(1)</t>
  </si>
  <si>
    <t>종 각</t>
  </si>
  <si>
    <t>종로3(1)</t>
  </si>
  <si>
    <t>종로5가</t>
  </si>
  <si>
    <t>동대문</t>
  </si>
  <si>
    <t>신설동(1)</t>
  </si>
  <si>
    <t>제기동</t>
  </si>
  <si>
    <t>청량리</t>
  </si>
  <si>
    <t>시 청(2)</t>
  </si>
  <si>
    <t>을지입구</t>
  </si>
  <si>
    <t>을지3(2)</t>
  </si>
  <si>
    <t>을지4가</t>
  </si>
  <si>
    <t>동운(2)</t>
  </si>
  <si>
    <t>신당</t>
  </si>
  <si>
    <t>상왕십리</t>
  </si>
  <si>
    <t>왕십리</t>
  </si>
  <si>
    <t>한양대</t>
  </si>
  <si>
    <t>뚝 섬</t>
  </si>
  <si>
    <t>성 수</t>
  </si>
  <si>
    <t>건 대</t>
  </si>
  <si>
    <t>구 의</t>
  </si>
  <si>
    <t>강 변</t>
  </si>
  <si>
    <t>성 내</t>
  </si>
  <si>
    <t>잠 실</t>
  </si>
  <si>
    <t>신 천</t>
  </si>
  <si>
    <t>종합운동</t>
  </si>
  <si>
    <t>삼 성</t>
  </si>
  <si>
    <t>선 릉</t>
  </si>
  <si>
    <t>역 삼</t>
  </si>
  <si>
    <t>강 남</t>
  </si>
  <si>
    <t>교대(2)</t>
  </si>
  <si>
    <t>서 초</t>
  </si>
  <si>
    <t>방 배</t>
  </si>
  <si>
    <t>사당(2)</t>
  </si>
  <si>
    <t>낙성대</t>
  </si>
  <si>
    <t>서울대</t>
  </si>
  <si>
    <t>봉 천</t>
  </si>
  <si>
    <t>신 림</t>
  </si>
  <si>
    <t>신대방</t>
  </si>
  <si>
    <t>구로공단</t>
  </si>
  <si>
    <t>대 림</t>
  </si>
  <si>
    <t>신도림</t>
  </si>
  <si>
    <t>문 래</t>
  </si>
  <si>
    <t>영등포구</t>
  </si>
  <si>
    <t>당 산</t>
  </si>
  <si>
    <t>합 정</t>
  </si>
  <si>
    <t>홍 대</t>
  </si>
  <si>
    <t>신 촌</t>
  </si>
  <si>
    <t>이 대</t>
  </si>
  <si>
    <t>아 현</t>
  </si>
  <si>
    <t>충정로</t>
  </si>
  <si>
    <t>용 답</t>
  </si>
  <si>
    <t>신 답</t>
  </si>
  <si>
    <t>신설동(2)</t>
  </si>
  <si>
    <t>도림천</t>
  </si>
  <si>
    <t>양천구청</t>
  </si>
  <si>
    <t>신정네거</t>
  </si>
  <si>
    <t>지 축</t>
  </si>
  <si>
    <t>구파발</t>
  </si>
  <si>
    <t>연신내</t>
  </si>
  <si>
    <t>불 광</t>
  </si>
  <si>
    <t>녹 번</t>
  </si>
  <si>
    <t>홍 제</t>
  </si>
  <si>
    <t>무악재</t>
  </si>
  <si>
    <t>독립문</t>
  </si>
  <si>
    <t>경복궁</t>
  </si>
  <si>
    <t>안 국</t>
  </si>
  <si>
    <t>종로3(3)</t>
  </si>
  <si>
    <t>을지3(3)</t>
  </si>
  <si>
    <t>동 대</t>
  </si>
  <si>
    <t>약 수</t>
  </si>
  <si>
    <t>금 호</t>
  </si>
  <si>
    <t>옥 수</t>
  </si>
  <si>
    <t>압구정</t>
  </si>
  <si>
    <t>신 사</t>
  </si>
  <si>
    <t>잠 원</t>
  </si>
  <si>
    <t>고속터미</t>
  </si>
  <si>
    <t>교대(3)</t>
  </si>
  <si>
    <t>남부터미</t>
  </si>
  <si>
    <t>양 재</t>
  </si>
  <si>
    <t>매 봉</t>
  </si>
  <si>
    <t>도 곡</t>
  </si>
  <si>
    <t>대 치</t>
  </si>
  <si>
    <t>학여울</t>
  </si>
  <si>
    <t>대 청</t>
  </si>
  <si>
    <t>일 원</t>
  </si>
  <si>
    <t>수 서</t>
  </si>
  <si>
    <t>당고개</t>
  </si>
  <si>
    <t>상 계</t>
  </si>
  <si>
    <t>노 원</t>
  </si>
  <si>
    <t>창 동</t>
  </si>
  <si>
    <t>쌍 문</t>
  </si>
  <si>
    <t>수 유</t>
  </si>
  <si>
    <t>미 아</t>
  </si>
  <si>
    <t>미아3거</t>
  </si>
  <si>
    <t>길 음</t>
  </si>
  <si>
    <t>성신여대</t>
  </si>
  <si>
    <t>한성대</t>
  </si>
  <si>
    <t>혜 화</t>
  </si>
  <si>
    <t>동대문(4)</t>
  </si>
  <si>
    <t>동운(4)</t>
  </si>
  <si>
    <t>충무로</t>
  </si>
  <si>
    <t>명 동</t>
  </si>
  <si>
    <t>회 현</t>
  </si>
  <si>
    <t>서울역(4)</t>
  </si>
  <si>
    <t>숙 대</t>
  </si>
  <si>
    <t>삼각지</t>
  </si>
  <si>
    <t>신용산</t>
  </si>
  <si>
    <t>이 촌</t>
  </si>
  <si>
    <t>동 작</t>
  </si>
  <si>
    <t>총신대</t>
  </si>
  <si>
    <t>사당(4)</t>
  </si>
  <si>
    <t>&lt;역별 승하차인원&gt;</t>
  </si>
  <si>
    <t>전체</t>
  </si>
  <si>
    <t>구분</t>
  </si>
  <si>
    <t>05~06</t>
  </si>
  <si>
    <t>06~07</t>
  </si>
  <si>
    <t>07~08</t>
  </si>
  <si>
    <t>08~09</t>
  </si>
  <si>
    <t>09~10</t>
  </si>
  <si>
    <t>10~11</t>
  </si>
  <si>
    <t>11~12</t>
  </si>
  <si>
    <t>12~13</t>
  </si>
  <si>
    <t>13~14</t>
  </si>
  <si>
    <t>14~15</t>
  </si>
  <si>
    <t>15~16</t>
  </si>
  <si>
    <t>16~17</t>
  </si>
  <si>
    <t>17~18</t>
  </si>
  <si>
    <t>18~19</t>
  </si>
  <si>
    <t>19~20</t>
  </si>
  <si>
    <t>20~21</t>
  </si>
  <si>
    <t>21~22</t>
  </si>
  <si>
    <t>22~23</t>
  </si>
  <si>
    <t>23~24</t>
  </si>
  <si>
    <t>24~01</t>
  </si>
  <si>
    <t>계</t>
  </si>
  <si>
    <t>승차</t>
  </si>
  <si>
    <t>하차</t>
  </si>
  <si>
    <t>동묘앞</t>
  </si>
  <si>
    <t>1호선계</t>
  </si>
  <si>
    <t>용두역</t>
  </si>
  <si>
    <t>2호선계</t>
  </si>
  <si>
    <t>3호선계</t>
  </si>
  <si>
    <t>남태령</t>
  </si>
  <si>
    <t>4호선계</t>
  </si>
  <si>
    <t>전체계</t>
  </si>
  <si>
    <t>200805</t>
  </si>
  <si>
    <t>방화</t>
  </si>
  <si>
    <t>개화산</t>
  </si>
  <si>
    <t>김포공항</t>
  </si>
  <si>
    <t>송정</t>
  </si>
  <si>
    <t>발산</t>
  </si>
  <si>
    <t>우장산</t>
  </si>
  <si>
    <t>화곡</t>
  </si>
  <si>
    <t>까치산(5)</t>
  </si>
  <si>
    <t>신정</t>
  </si>
  <si>
    <t>목동</t>
  </si>
  <si>
    <t>오목교</t>
  </si>
  <si>
    <t>양평</t>
  </si>
  <si>
    <t>영등포구청(5)</t>
  </si>
  <si>
    <t>영등포시장</t>
  </si>
  <si>
    <t>신길(5)</t>
  </si>
  <si>
    <t>여의도</t>
  </si>
  <si>
    <t>여의나루</t>
  </si>
  <si>
    <t>마포</t>
  </si>
  <si>
    <t>공덕(5)</t>
  </si>
  <si>
    <t>애오개</t>
  </si>
  <si>
    <t>충정로(5)</t>
  </si>
  <si>
    <t>서대문</t>
  </si>
  <si>
    <t>광화문</t>
  </si>
  <si>
    <t>종로3가(5)</t>
  </si>
  <si>
    <t>을지로4가(5)</t>
  </si>
  <si>
    <t>동대문운동장(5)</t>
  </si>
  <si>
    <t>청구(5)</t>
  </si>
  <si>
    <t>신금호</t>
  </si>
  <si>
    <t>행당</t>
  </si>
  <si>
    <t>왕십리(5)</t>
  </si>
  <si>
    <t>마장</t>
  </si>
  <si>
    <t>답십리</t>
  </si>
  <si>
    <t>장한평</t>
  </si>
  <si>
    <t>군자(5)</t>
  </si>
  <si>
    <t>아차산</t>
  </si>
  <si>
    <t>광나루</t>
  </si>
  <si>
    <t>천호(5)</t>
  </si>
  <si>
    <t>강동</t>
  </si>
  <si>
    <t>길동</t>
  </si>
  <si>
    <t>굽은다리</t>
  </si>
  <si>
    <t>명일</t>
  </si>
  <si>
    <t>고덕</t>
  </si>
  <si>
    <t>상일동</t>
  </si>
  <si>
    <t>둔촌동</t>
  </si>
  <si>
    <t>올림픽공원</t>
  </si>
  <si>
    <t>방이</t>
  </si>
  <si>
    <t>오금</t>
  </si>
  <si>
    <t>개롱</t>
  </si>
  <si>
    <t>거여</t>
  </si>
  <si>
    <t>마천</t>
  </si>
  <si>
    <t>응암</t>
  </si>
  <si>
    <t>역촌</t>
  </si>
  <si>
    <t>불광(6)</t>
  </si>
  <si>
    <t>독바위</t>
  </si>
  <si>
    <t>구산</t>
  </si>
  <si>
    <t>새절</t>
  </si>
  <si>
    <t>증산</t>
  </si>
  <si>
    <t>수색</t>
  </si>
  <si>
    <t>월드컵경기장</t>
  </si>
  <si>
    <t>마포구청</t>
  </si>
  <si>
    <t>망원</t>
  </si>
  <si>
    <t>합정(6)</t>
  </si>
  <si>
    <t>상수</t>
  </si>
  <si>
    <t>광흥창</t>
  </si>
  <si>
    <t>대흥</t>
  </si>
  <si>
    <t>공덕(6)</t>
  </si>
  <si>
    <t>효창공원앞</t>
  </si>
  <si>
    <t>삼각지(6)</t>
  </si>
  <si>
    <t>녹사평</t>
  </si>
  <si>
    <t>이태원</t>
  </si>
  <si>
    <t>한강진</t>
  </si>
  <si>
    <t>버티고개</t>
  </si>
  <si>
    <t>약수(6)</t>
  </si>
  <si>
    <t>청구(6)</t>
  </si>
  <si>
    <t>신당(6)</t>
  </si>
  <si>
    <t>동묘앞(6)</t>
  </si>
  <si>
    <t>창신</t>
  </si>
  <si>
    <t>보문</t>
  </si>
  <si>
    <t>안암</t>
  </si>
  <si>
    <t>고려대</t>
  </si>
  <si>
    <t>월곡</t>
  </si>
  <si>
    <t>상월곡</t>
  </si>
  <si>
    <t>돌곶이</t>
  </si>
  <si>
    <t>석계(6)</t>
  </si>
  <si>
    <t>태릉입구(6)</t>
  </si>
  <si>
    <t>화랑대</t>
  </si>
  <si>
    <t>봉화산</t>
  </si>
  <si>
    <t>장암</t>
  </si>
  <si>
    <t>도봉산(7)</t>
  </si>
  <si>
    <t>수락산</t>
  </si>
  <si>
    <t>마들</t>
  </si>
  <si>
    <t>노원(7)</t>
  </si>
  <si>
    <t>중계</t>
  </si>
  <si>
    <t>하계</t>
  </si>
  <si>
    <t>공릉</t>
  </si>
  <si>
    <t>태릉입구(7)</t>
  </si>
  <si>
    <t>먹골</t>
  </si>
  <si>
    <t>중화</t>
  </si>
  <si>
    <t>상봉</t>
  </si>
  <si>
    <t>면목</t>
  </si>
  <si>
    <t>사가정</t>
  </si>
  <si>
    <t>용마산</t>
  </si>
  <si>
    <t>중곡</t>
  </si>
  <si>
    <t>군자(7)</t>
  </si>
  <si>
    <t>어린이대공원</t>
  </si>
  <si>
    <t>건대입구(7)</t>
  </si>
  <si>
    <t>뚝섬유원지</t>
  </si>
  <si>
    <t>청담</t>
  </si>
  <si>
    <t>강남구청</t>
  </si>
  <si>
    <t>학동</t>
  </si>
  <si>
    <t>논현</t>
  </si>
  <si>
    <t>반포</t>
  </si>
  <si>
    <t>고속터미널(7)</t>
  </si>
  <si>
    <t>내방</t>
  </si>
  <si>
    <t>이수</t>
  </si>
  <si>
    <t>남성</t>
  </si>
  <si>
    <t>숭실대입구</t>
  </si>
  <si>
    <t>상도</t>
  </si>
  <si>
    <t>장승배기</t>
  </si>
  <si>
    <t>신대방삼거리</t>
  </si>
  <si>
    <t>보라매</t>
  </si>
  <si>
    <t>신풍</t>
  </si>
  <si>
    <t>대림(7)</t>
  </si>
  <si>
    <t>남구로</t>
  </si>
  <si>
    <t>가산디지털단지(7)</t>
  </si>
  <si>
    <t>철산</t>
  </si>
  <si>
    <t>광명사거리</t>
  </si>
  <si>
    <t>천왕</t>
  </si>
  <si>
    <t>온수(7)</t>
  </si>
  <si>
    <t>암사</t>
  </si>
  <si>
    <t>천호(8)</t>
  </si>
  <si>
    <t>강동구청</t>
  </si>
  <si>
    <t>몽촌토성</t>
  </si>
  <si>
    <t>잠실(8)</t>
  </si>
  <si>
    <t>석촌</t>
  </si>
  <si>
    <t>송파</t>
  </si>
  <si>
    <t>가락시장</t>
  </si>
  <si>
    <t>문정</t>
  </si>
  <si>
    <t>장지</t>
  </si>
  <si>
    <t>복정(8)</t>
  </si>
  <si>
    <t>산성</t>
  </si>
  <si>
    <t>남한산성입구</t>
  </si>
  <si>
    <t>단대오거리</t>
  </si>
  <si>
    <t>신흥</t>
  </si>
  <si>
    <t>수진</t>
  </si>
  <si>
    <t>모란(8)</t>
  </si>
  <si>
    <t>연   월</t>
    <phoneticPr fontId="2" type="noConversion"/>
  </si>
  <si>
    <t>역   명</t>
    <phoneticPr fontId="2" type="noConversion"/>
  </si>
  <si>
    <t>구   분</t>
    <phoneticPr fontId="2" type="noConversion"/>
  </si>
  <si>
    <t>2시~6시</t>
  </si>
  <si>
    <t>6시~7시</t>
  </si>
  <si>
    <t>7시~8시</t>
  </si>
  <si>
    <t>8시~9시</t>
  </si>
  <si>
    <t>9시~10시</t>
  </si>
  <si>
    <t>10시~11시</t>
  </si>
  <si>
    <t>11시~12시</t>
  </si>
  <si>
    <t>12시~13시</t>
  </si>
  <si>
    <t>13시~14시</t>
  </si>
  <si>
    <t>14시~15시</t>
  </si>
  <si>
    <t>15시~16시</t>
  </si>
  <si>
    <t>16시~17시</t>
  </si>
  <si>
    <t>17시~18시</t>
  </si>
  <si>
    <t>18시~19시</t>
  </si>
  <si>
    <t>19~20시</t>
  </si>
  <si>
    <t>20시~21시</t>
  </si>
  <si>
    <t>21시~22시</t>
  </si>
  <si>
    <t>22시~23시</t>
  </si>
  <si>
    <t>23시~24시</t>
  </si>
  <si>
    <t>24시~2시</t>
  </si>
  <si>
    <t>계</t>
    <phoneticPr fontId="1" type="noConversion"/>
  </si>
  <si>
    <t>1호선</t>
    <phoneticPr fontId="1" type="noConversion"/>
  </si>
  <si>
    <t>승차</t>
    <phoneticPr fontId="1" type="noConversion"/>
  </si>
  <si>
    <t>하차</t>
    <phoneticPr fontId="1" type="noConversion"/>
  </si>
  <si>
    <t>2호선</t>
    <phoneticPr fontId="1" type="noConversion"/>
  </si>
  <si>
    <t>3호선</t>
  </si>
  <si>
    <t>4호선</t>
  </si>
  <si>
    <t>5호선</t>
  </si>
  <si>
    <t>6호선</t>
  </si>
  <si>
    <t>7호선</t>
  </si>
  <si>
    <t>8호선</t>
  </si>
  <si>
    <t>서메</t>
    <phoneticPr fontId="1" type="noConversion"/>
  </si>
  <si>
    <t>도철공</t>
    <phoneticPr fontId="1" type="noConversion"/>
  </si>
  <si>
    <t>총량</t>
    <phoneticPr fontId="1" type="noConversion"/>
  </si>
  <si>
    <t>도심2구</t>
    <phoneticPr fontId="1" type="noConversion"/>
  </si>
  <si>
    <t>서초강남구</t>
    <phoneticPr fontId="1" type="noConversion"/>
  </si>
  <si>
    <t>강서</t>
    <phoneticPr fontId="1" type="noConversion"/>
  </si>
  <si>
    <t>강서양천구로</t>
    <phoneticPr fontId="1" type="noConversion"/>
  </si>
  <si>
    <t>서북</t>
    <phoneticPr fontId="1" type="noConversion"/>
  </si>
  <si>
    <t>동북</t>
    <phoneticPr fontId="1" type="noConversion"/>
  </si>
  <si>
    <t>노원도봉강북성북</t>
    <phoneticPr fontId="1" type="noConversion"/>
  </si>
  <si>
    <t>동부</t>
    <phoneticPr fontId="1" type="noConversion"/>
  </si>
  <si>
    <t>중랑동대문성동광진</t>
    <phoneticPr fontId="1" type="noConversion"/>
  </si>
  <si>
    <t>강동</t>
    <phoneticPr fontId="1" type="noConversion"/>
  </si>
  <si>
    <t>송파강동</t>
    <phoneticPr fontId="1" type="noConversion"/>
  </si>
  <si>
    <t>영등포</t>
    <phoneticPr fontId="1" type="noConversion"/>
  </si>
  <si>
    <t>영등포동작관악금천</t>
    <phoneticPr fontId="1" type="noConversion"/>
  </si>
  <si>
    <t>용산은평서대문마포</t>
    <phoneticPr fontId="1" type="noConversion"/>
  </si>
  <si>
    <t>총량</t>
    <phoneticPr fontId="1" type="noConversion"/>
  </si>
  <si>
    <t>승차</t>
    <phoneticPr fontId="1" type="noConversion"/>
  </si>
  <si>
    <t>하차</t>
    <phoneticPr fontId="1" type="noConversion"/>
  </si>
  <si>
    <t>승차/하차</t>
    <phoneticPr fontId="1" type="noConversion"/>
  </si>
  <si>
    <t>하차/승차</t>
    <phoneticPr fontId="1" type="noConversion"/>
  </si>
  <si>
    <t>상일동</t>
    <phoneticPr fontId="1" type="noConversion"/>
  </si>
  <si>
    <t>면목</t>
    <phoneticPr fontId="1" type="noConversion"/>
  </si>
  <si>
    <t>가락시장</t>
    <phoneticPr fontId="1" type="noConversion"/>
  </si>
  <si>
    <t>7~10시</t>
    <phoneticPr fontId="1" type="noConversion"/>
  </si>
  <si>
    <t>11~18시</t>
    <phoneticPr fontId="1" type="noConversion"/>
  </si>
  <si>
    <t>18~21시</t>
    <phoneticPr fontId="1" type="noConversion"/>
  </si>
  <si>
    <t>~7시</t>
    <phoneticPr fontId="1" type="noConversion"/>
  </si>
  <si>
    <t>21시~</t>
    <phoneticPr fontId="1" type="noConversion"/>
  </si>
  <si>
    <t>아침</t>
    <phoneticPr fontId="1" type="noConversion"/>
  </si>
  <si>
    <t>저녁</t>
    <phoneticPr fontId="1" type="noConversion"/>
  </si>
  <si>
    <t>출근 다수</t>
    <phoneticPr fontId="1" type="noConversion"/>
  </si>
  <si>
    <t>목적 다수</t>
    <phoneticPr fontId="1" type="noConversion"/>
  </si>
  <si>
    <t>퇴근 다수</t>
    <phoneticPr fontId="1" type="noConversion"/>
  </si>
  <si>
    <t>귀가, 목적 다수</t>
    <phoneticPr fontId="1" type="noConversion"/>
  </si>
  <si>
    <t>한낮</t>
    <phoneticPr fontId="1" type="noConversion"/>
  </si>
  <si>
    <t>절반 이상</t>
    <phoneticPr fontId="1" type="noConversion"/>
  </si>
  <si>
    <t>30% 이상</t>
    <phoneticPr fontId="1" type="noConversion"/>
  </si>
  <si>
    <t>25% 이상</t>
    <phoneticPr fontId="1" type="noConversion"/>
  </si>
  <si>
    <t>40% 이상</t>
    <phoneticPr fontId="1" type="noConversion"/>
  </si>
  <si>
    <t>전일</t>
    <phoneticPr fontId="1" type="noConversion"/>
  </si>
  <si>
    <t>새벽</t>
    <phoneticPr fontId="1" type="noConversion"/>
  </si>
  <si>
    <t>밤</t>
    <phoneticPr fontId="1" type="noConversion"/>
  </si>
  <si>
    <t>5% 이상</t>
    <phoneticPr fontId="1" type="noConversion"/>
  </si>
  <si>
    <t>7.5% 이상</t>
    <phoneticPr fontId="1" type="noConversion"/>
  </si>
  <si>
    <t>10% 이상</t>
    <phoneticPr fontId="1" type="noConversion"/>
  </si>
  <si>
    <t>0.1% 이상</t>
    <phoneticPr fontId="1" type="noConversion"/>
  </si>
  <si>
    <t>0.5% 이상</t>
    <phoneticPr fontId="1" type="noConversion"/>
  </si>
  <si>
    <t>0.2% 이상</t>
    <phoneticPr fontId="1" type="noConversion"/>
  </si>
  <si>
    <t>0.4% 이상</t>
    <phoneticPr fontId="1" type="noConversion"/>
  </si>
  <si>
    <t>0.7% 이상</t>
    <phoneticPr fontId="1" type="noConversion"/>
  </si>
  <si>
    <t>0.9% 이상</t>
    <phoneticPr fontId="1" type="noConversion"/>
  </si>
  <si>
    <t>1% 이상</t>
    <phoneticPr fontId="1" type="noConversion"/>
  </si>
  <si>
    <t>1.25% 이상</t>
    <phoneticPr fontId="1" type="noConversion"/>
  </si>
  <si>
    <t>1.5% 이상</t>
    <phoneticPr fontId="1" type="noConversion"/>
  </si>
  <si>
    <t>2% 이상</t>
    <phoneticPr fontId="1" type="noConversion"/>
  </si>
  <si>
    <t>평균&lt;해당시간</t>
    <phoneticPr fontId="1" type="noConversion"/>
  </si>
  <si>
    <t>평균이상?</t>
    <phoneticPr fontId="1" type="noConversion"/>
  </si>
  <si>
    <t>전체 숫자</t>
    <phoneticPr fontId="1" type="noConversion"/>
  </si>
  <si>
    <t>출근통행 주요 도착지</t>
    <phoneticPr fontId="1" type="noConversion"/>
  </si>
  <si>
    <t>2호선</t>
  </si>
  <si>
    <t>삼성,선릉,역삼,강남</t>
    <phoneticPr fontId="1" type="noConversion"/>
  </si>
  <si>
    <t>종각</t>
    <phoneticPr fontId="1" type="noConversion"/>
  </si>
  <si>
    <t>서울역,종각</t>
    <phoneticPr fontId="1" type="noConversion"/>
  </si>
  <si>
    <t>시청</t>
    <phoneticPr fontId="1" type="noConversion"/>
  </si>
  <si>
    <t>을지1가</t>
    <phoneticPr fontId="1" type="noConversion"/>
  </si>
  <si>
    <t>(추가역)</t>
    <phoneticPr fontId="1" type="noConversion"/>
  </si>
  <si>
    <t>시청,잠실</t>
    <phoneticPr fontId="1" type="noConversion"/>
  </si>
  <si>
    <t>신촌</t>
    <phoneticPr fontId="1" type="noConversion"/>
  </si>
  <si>
    <t>안국</t>
    <phoneticPr fontId="1" type="noConversion"/>
  </si>
  <si>
    <t>압구정</t>
    <phoneticPr fontId="1" type="noConversion"/>
  </si>
  <si>
    <t>양재</t>
    <phoneticPr fontId="1" type="noConversion"/>
  </si>
  <si>
    <t>고속터미널,남부터미널</t>
    <phoneticPr fontId="1" type="noConversion"/>
  </si>
  <si>
    <t>혜화</t>
    <phoneticPr fontId="1" type="noConversion"/>
  </si>
  <si>
    <t>충무로</t>
    <phoneticPr fontId="1" type="noConversion"/>
  </si>
  <si>
    <t>명동</t>
    <phoneticPr fontId="1" type="noConversion"/>
  </si>
  <si>
    <t>혜화,명동</t>
    <phoneticPr fontId="1" type="noConversion"/>
  </si>
  <si>
    <t>회현</t>
    <phoneticPr fontId="1" type="noConversion"/>
  </si>
  <si>
    <t>여의도</t>
    <phoneticPr fontId="1" type="noConversion"/>
  </si>
  <si>
    <t>광화문</t>
    <phoneticPr fontId="1" type="noConversion"/>
  </si>
  <si>
    <t>논현</t>
    <phoneticPr fontId="1" type="noConversion"/>
  </si>
  <si>
    <t>청담,학동</t>
    <phoneticPr fontId="1" type="noConversion"/>
  </si>
  <si>
    <t>청담,학동,가산</t>
    <phoneticPr fontId="1" type="noConversion"/>
  </si>
  <si>
    <t>종로3가, 종로5가</t>
    <phoneticPr fontId="1" type="noConversion"/>
  </si>
  <si>
    <t>출근통행 주요 출발지</t>
    <phoneticPr fontId="1" type="noConversion"/>
  </si>
  <si>
    <t>성수,강변,사당,서울대,홍대</t>
    <phoneticPr fontId="1" type="noConversion"/>
  </si>
  <si>
    <t>경복궁,신사</t>
    <phoneticPr fontId="1" type="noConversion"/>
  </si>
  <si>
    <t>동대문</t>
    <phoneticPr fontId="1" type="noConversion"/>
  </si>
  <si>
    <t>강남구청</t>
    <phoneticPr fontId="1" type="noConversion"/>
  </si>
  <si>
    <t>서울역,청량리</t>
    <phoneticPr fontId="1" type="noConversion"/>
  </si>
  <si>
    <t>잠실</t>
    <phoneticPr fontId="1" type="noConversion"/>
  </si>
  <si>
    <t>낙성대</t>
    <phoneticPr fontId="1" type="noConversion"/>
  </si>
  <si>
    <t>강변,서울대</t>
    <phoneticPr fontId="1" type="noConversion"/>
  </si>
  <si>
    <t>낙성대,봉천</t>
    <phoneticPr fontId="1" type="noConversion"/>
  </si>
  <si>
    <t>신림</t>
    <phoneticPr fontId="1" type="noConversion"/>
  </si>
  <si>
    <t>교대,구로산단</t>
    <phoneticPr fontId="1" type="noConversion"/>
  </si>
  <si>
    <t>강변,서울대,구로산단,신도림</t>
    <phoneticPr fontId="1" type="noConversion"/>
  </si>
  <si>
    <t>건대,대림,당산</t>
    <phoneticPr fontId="1" type="noConversion"/>
  </si>
  <si>
    <t>구의,강남,사당,신대방,홍대</t>
    <phoneticPr fontId="1" type="noConversion"/>
  </si>
  <si>
    <t>연신내</t>
    <phoneticPr fontId="1" type="noConversion"/>
  </si>
  <si>
    <t>녹번,홍제</t>
    <phoneticPr fontId="1" type="noConversion"/>
  </si>
  <si>
    <t>수유</t>
    <phoneticPr fontId="1" type="noConversion"/>
  </si>
  <si>
    <t>쌍문</t>
    <phoneticPr fontId="1" type="noConversion"/>
  </si>
  <si>
    <t>창동,미아3</t>
    <phoneticPr fontId="1" type="noConversion"/>
  </si>
  <si>
    <t>상계,사당</t>
    <phoneticPr fontId="1" type="noConversion"/>
  </si>
  <si>
    <t>길음,이수</t>
    <phoneticPr fontId="1" type="noConversion"/>
  </si>
  <si>
    <t>화곡,까치산</t>
    <phoneticPr fontId="1" type="noConversion"/>
  </si>
  <si>
    <t>광명4</t>
    <phoneticPr fontId="1" type="noConversion"/>
  </si>
  <si>
    <t>철산</t>
    <phoneticPr fontId="1" type="noConversion"/>
  </si>
  <si>
    <t>암사</t>
    <phoneticPr fontId="1" type="noConversion"/>
  </si>
  <si>
    <t>평시통행 주요 출발지</t>
    <phoneticPr fontId="1" type="noConversion"/>
  </si>
  <si>
    <t>서울역</t>
    <phoneticPr fontId="1" type="noConversion"/>
  </si>
  <si>
    <t>종로3가</t>
    <phoneticPr fontId="1" type="noConversion"/>
  </si>
  <si>
    <t>종로5가</t>
    <phoneticPr fontId="1" type="noConversion"/>
  </si>
  <si>
    <t>종로3가,청량리</t>
    <phoneticPr fontId="1" type="noConversion"/>
  </si>
  <si>
    <t>잠실,강남</t>
    <phoneticPr fontId="1" type="noConversion"/>
  </si>
  <si>
    <t>강변,삼성,선릉,신림</t>
    <phoneticPr fontId="1" type="noConversion"/>
  </si>
  <si>
    <t>을지1가,건대,사당,당산</t>
    <phoneticPr fontId="1" type="noConversion"/>
  </si>
  <si>
    <t>역삼,교대,신도림,홍대</t>
    <phoneticPr fontId="1" type="noConversion"/>
  </si>
  <si>
    <t>서울대,구로산단,신촌</t>
    <phoneticPr fontId="1" type="noConversion"/>
  </si>
  <si>
    <t>고속터미널</t>
    <phoneticPr fontId="1" type="noConversion"/>
  </si>
  <si>
    <t>연신내,압구정,남부터미널</t>
    <phoneticPr fontId="1" type="noConversion"/>
  </si>
  <si>
    <t>혜화,회현</t>
    <phoneticPr fontId="1" type="noConversion"/>
  </si>
  <si>
    <t>창동,쌍문,미아3,동대문,명동,사당</t>
    <phoneticPr fontId="1" type="noConversion"/>
  </si>
  <si>
    <t>평시통행 주요 도착지</t>
    <phoneticPr fontId="1" type="noConversion"/>
  </si>
  <si>
    <t>서울역,종각,청량리</t>
    <phoneticPr fontId="1" type="noConversion"/>
  </si>
  <si>
    <t>강남</t>
    <phoneticPr fontId="1" type="noConversion"/>
  </si>
  <si>
    <t>잠실,삼성,</t>
    <phoneticPr fontId="1" type="noConversion"/>
  </si>
  <si>
    <t>사당</t>
    <phoneticPr fontId="1" type="noConversion"/>
  </si>
  <si>
    <t>을지1가,선릉,교대,서울역</t>
    <phoneticPr fontId="1" type="noConversion"/>
  </si>
  <si>
    <t>건대,역삼,구로산단</t>
    <phoneticPr fontId="1" type="noConversion"/>
  </si>
  <si>
    <t>사당,신도림</t>
    <phoneticPr fontId="1" type="noConversion"/>
  </si>
  <si>
    <t>사당,신도림,당산</t>
    <phoneticPr fontId="1" type="noConversion"/>
  </si>
  <si>
    <t>강변,신림,홍대,신촌</t>
    <phoneticPr fontId="1" type="noConversion"/>
  </si>
  <si>
    <t>남부터미널</t>
    <phoneticPr fontId="1" type="noConversion"/>
  </si>
  <si>
    <t>창동,미아3,동대문,창동,충무로</t>
    <phoneticPr fontId="1" type="noConversion"/>
  </si>
  <si>
    <t>오목교</t>
    <phoneticPr fontId="1" type="noConversion"/>
  </si>
  <si>
    <t>오목교,광화문</t>
    <phoneticPr fontId="1" type="noConversion"/>
  </si>
  <si>
    <t>퇴근통행 주요 도착지</t>
    <phoneticPr fontId="1" type="noConversion"/>
  </si>
  <si>
    <t>퇴근통행 주요 출발지</t>
    <phoneticPr fontId="1" type="noConversion"/>
  </si>
  <si>
    <t>시청,종로5가,청량리</t>
    <phoneticPr fontId="1" type="noConversion"/>
  </si>
  <si>
    <t>삼성,선릉,강남</t>
    <phoneticPr fontId="1" type="noConversion"/>
  </si>
  <si>
    <t>을지1가,잠실,역삼</t>
    <phoneticPr fontId="1" type="noConversion"/>
  </si>
  <si>
    <t>건대,사당,신도림,당산</t>
    <phoneticPr fontId="1" type="noConversion"/>
  </si>
  <si>
    <t>교대,신림,구로산단,홍대</t>
    <phoneticPr fontId="1" type="noConversion"/>
  </si>
  <si>
    <t>강변,신촌</t>
    <phoneticPr fontId="1" type="noConversion"/>
  </si>
  <si>
    <t>신사</t>
    <phoneticPr fontId="1" type="noConversion"/>
  </si>
  <si>
    <t>압구정,양재</t>
    <phoneticPr fontId="1" type="noConversion"/>
  </si>
  <si>
    <t>혜화,충무로</t>
    <phoneticPr fontId="1" type="noConversion"/>
  </si>
  <si>
    <t>여의도,광화문</t>
    <phoneticPr fontId="1" type="noConversion"/>
  </si>
  <si>
    <t>가산</t>
    <phoneticPr fontId="1" type="noConversion"/>
  </si>
  <si>
    <t>심야통행 주요 출발지</t>
    <phoneticPr fontId="1" type="noConversion"/>
  </si>
  <si>
    <t>건대,강변,잠실</t>
    <phoneticPr fontId="1" type="noConversion"/>
  </si>
  <si>
    <t>강남,신림</t>
    <phoneticPr fontId="1" type="noConversion"/>
  </si>
  <si>
    <t>삼성,대림,당산</t>
    <phoneticPr fontId="1" type="noConversion"/>
  </si>
  <si>
    <t>서울대,구로공단,홍대,신촌</t>
    <phoneticPr fontId="1" type="noConversion"/>
  </si>
  <si>
    <t>창동,미아3,혜화</t>
    <phoneticPr fontId="1" type="noConversion"/>
  </si>
  <si>
    <t>노원,이수</t>
    <phoneticPr fontId="1" type="noConversion"/>
  </si>
  <si>
    <t>서울역,종로3가</t>
    <phoneticPr fontId="1" type="noConversion"/>
  </si>
  <si>
    <t>을지1가,건대,잠실,삼성,선릉</t>
    <phoneticPr fontId="1" type="noConversion"/>
  </si>
  <si>
    <t>역삼,교대,신림</t>
    <phoneticPr fontId="1" type="noConversion"/>
  </si>
  <si>
    <t>구로산단</t>
    <phoneticPr fontId="1" type="noConversion"/>
  </si>
  <si>
    <t>시청,동운,신천,신도림</t>
    <phoneticPr fontId="1" type="noConversion"/>
  </si>
  <si>
    <t>홍대,신촌</t>
    <phoneticPr fontId="1" type="noConversion"/>
  </si>
  <si>
    <t>4% 이상</t>
    <phoneticPr fontId="1" type="noConversion"/>
  </si>
  <si>
    <t>압구정,고속터미널</t>
    <phoneticPr fontId="1" type="noConversion"/>
  </si>
  <si>
    <t>동운</t>
    <phoneticPr fontId="1" type="noConversion"/>
  </si>
  <si>
    <t>충무로,명동</t>
    <phoneticPr fontId="1" type="noConversion"/>
  </si>
  <si>
    <t>어린이대공원</t>
    <phoneticPr fontId="1" type="noConversion"/>
  </si>
  <si>
    <t>8시대</t>
  </si>
  <si>
    <t>5시대</t>
    <phoneticPr fontId="1" type="noConversion"/>
  </si>
  <si>
    <t>4% 이상</t>
    <phoneticPr fontId="1" type="noConversion"/>
  </si>
  <si>
    <t>3% 이상</t>
    <phoneticPr fontId="1" type="noConversion"/>
  </si>
  <si>
    <t>0.6% 이상</t>
    <phoneticPr fontId="1" type="noConversion"/>
  </si>
  <si>
    <t>1호선</t>
    <phoneticPr fontId="1" type="noConversion"/>
  </si>
  <si>
    <t>6시대</t>
    <phoneticPr fontId="1" type="noConversion"/>
  </si>
  <si>
    <t>7시대</t>
  </si>
  <si>
    <t>9시대</t>
  </si>
  <si>
    <t>10시대</t>
  </si>
  <si>
    <t>11시대</t>
  </si>
  <si>
    <t>12시대</t>
  </si>
  <si>
    <t>13시대</t>
  </si>
  <si>
    <t>14시대</t>
  </si>
  <si>
    <t>15시대</t>
  </si>
  <si>
    <t>16시대</t>
  </si>
  <si>
    <t>17시대</t>
  </si>
  <si>
    <t>18시대</t>
  </si>
  <si>
    <t>19시대</t>
  </si>
  <si>
    <t>20시대</t>
  </si>
  <si>
    <t>21시대</t>
  </si>
  <si>
    <t>22시대</t>
  </si>
  <si>
    <t>23시대</t>
  </si>
  <si>
    <t>24시대</t>
  </si>
  <si>
    <t>하차</t>
    <phoneticPr fontId="1" type="noConversion"/>
  </si>
  <si>
    <t>1.75% 이상</t>
    <phoneticPr fontId="1" type="noConversion"/>
  </si>
  <si>
    <t>서울</t>
    <phoneticPr fontId="1" type="noConversion"/>
  </si>
  <si>
    <t>종로3가</t>
    <phoneticPr fontId="1" type="noConversion"/>
  </si>
  <si>
    <t>종로5가, 동대문</t>
    <phoneticPr fontId="1" type="noConversion"/>
  </si>
  <si>
    <t>동대문</t>
    <phoneticPr fontId="1" type="noConversion"/>
  </si>
  <si>
    <t>청량리</t>
    <phoneticPr fontId="1" type="noConversion"/>
  </si>
  <si>
    <t>신설동</t>
    <phoneticPr fontId="1" type="noConversion"/>
  </si>
  <si>
    <t>제기동</t>
    <phoneticPr fontId="1" type="noConversion"/>
  </si>
  <si>
    <t>서울역</t>
    <phoneticPr fontId="1" type="noConversion"/>
  </si>
  <si>
    <t>시청,종로3가</t>
    <phoneticPr fontId="1" type="noConversion"/>
  </si>
  <si>
    <t>종로5가, 동대문, 제기동</t>
    <phoneticPr fontId="1" type="noConversion"/>
  </si>
  <si>
    <t>테헤란로</t>
    <phoneticPr fontId="1" type="noConversion"/>
  </si>
  <si>
    <t>승차</t>
    <phoneticPr fontId="1" type="noConversion"/>
  </si>
  <si>
    <t>하차</t>
    <phoneticPr fontId="1" type="noConversion"/>
  </si>
  <si>
    <t>광화문</t>
    <phoneticPr fontId="1" type="noConversion"/>
  </si>
  <si>
    <t>강남도심</t>
    <phoneticPr fontId="1" type="noConversion"/>
  </si>
  <si>
    <t>강북도심</t>
    <phoneticPr fontId="1" type="noConversion"/>
  </si>
  <si>
    <t>관악</t>
    <phoneticPr fontId="1" type="noConversion"/>
  </si>
  <si>
    <t>노원</t>
    <phoneticPr fontId="1" type="noConversion"/>
  </si>
  <si>
    <t>승차</t>
    <phoneticPr fontId="1" type="noConversion"/>
  </si>
  <si>
    <t>하차</t>
    <phoneticPr fontId="1" type="noConversion"/>
  </si>
  <si>
    <t>여의도</t>
    <phoneticPr fontId="1" type="noConversion"/>
  </si>
  <si>
    <t>신촌</t>
    <phoneticPr fontId="1" type="noConversion"/>
  </si>
  <si>
    <t>일평균</t>
    <phoneticPr fontId="1" type="noConversion"/>
  </si>
</sst>
</file>

<file path=xl/styles.xml><?xml version="1.0" encoding="utf-8"?>
<styleSheet xmlns="http://schemas.openxmlformats.org/spreadsheetml/2006/main">
  <numFmts count="2">
    <numFmt numFmtId="176" formatCode="0.0000_ "/>
    <numFmt numFmtId="177" formatCode="0_);[Red]\(0\)"/>
  </numFmts>
  <fonts count="8">
    <font>
      <sz val="11"/>
      <color theme="1"/>
      <name val="맑은 고딕"/>
      <family val="2"/>
      <charset val="129"/>
      <scheme val="minor"/>
    </font>
    <font>
      <sz val="8"/>
      <name val="맑은 고딕"/>
      <family val="2"/>
      <charset val="129"/>
      <scheme val="minor"/>
    </font>
    <font>
      <sz val="8"/>
      <name val="돋움"/>
      <family val="3"/>
      <charset val="129"/>
    </font>
    <font>
      <sz val="9"/>
      <color indexed="8"/>
      <name val="돋움"/>
      <family val="3"/>
      <charset val="129"/>
    </font>
    <font>
      <sz val="9"/>
      <color indexed="8"/>
      <name val="Arial"/>
      <family val="2"/>
    </font>
    <font>
      <sz val="11"/>
      <color theme="1"/>
      <name val="맑은 고딕"/>
      <family val="3"/>
      <charset val="129"/>
      <scheme val="minor"/>
    </font>
    <font>
      <b/>
      <sz val="11"/>
      <color theme="1"/>
      <name val="맑은 고딕"/>
      <family val="3"/>
      <charset val="129"/>
      <scheme val="minor"/>
    </font>
    <font>
      <i/>
      <sz val="11"/>
      <color theme="1"/>
      <name val="맑은 고딕"/>
      <family val="3"/>
      <charset val="129"/>
      <scheme val="minor"/>
    </font>
  </fonts>
  <fills count="3">
    <fill>
      <patternFill patternType="none"/>
    </fill>
    <fill>
      <patternFill patternType="gray125"/>
    </fill>
    <fill>
      <patternFill patternType="solid">
        <fgColor indexed="9"/>
        <bgColor indexed="64"/>
      </patternFill>
    </fill>
  </fills>
  <borders count="4">
    <border>
      <left/>
      <right/>
      <top/>
      <bottom/>
      <diagonal/>
    </border>
    <border>
      <left style="thin">
        <color indexed="14"/>
      </left>
      <right style="thin">
        <color indexed="14"/>
      </right>
      <top style="thin">
        <color indexed="14"/>
      </top>
      <bottom style="thin">
        <color indexed="14"/>
      </bottom>
      <diagonal/>
    </border>
    <border>
      <left/>
      <right/>
      <top style="thin">
        <color auto="1"/>
      </top>
      <bottom/>
      <diagonal/>
    </border>
    <border>
      <left/>
      <right/>
      <top/>
      <bottom style="thin">
        <color auto="1"/>
      </bottom>
      <diagonal/>
    </border>
  </borders>
  <cellStyleXfs count="1">
    <xf numFmtId="0" fontId="0" fillId="0" borderId="0">
      <alignment vertical="center"/>
    </xf>
  </cellStyleXfs>
  <cellXfs count="13">
    <xf numFmtId="0" fontId="0" fillId="0" borderId="0" xfId="0">
      <alignment vertical="center"/>
    </xf>
    <xf numFmtId="0" fontId="0" fillId="0" borderId="0" xfId="0" applyAlignment="1"/>
    <xf numFmtId="0" fontId="3" fillId="2" borderId="1" xfId="0" applyFont="1" applyFill="1" applyBorder="1" applyAlignment="1">
      <alignment horizontal="center"/>
    </xf>
    <xf numFmtId="0" fontId="4" fillId="2" borderId="1" xfId="0" applyFont="1" applyFill="1" applyBorder="1" applyAlignment="1">
      <alignment horizontal="center"/>
    </xf>
    <xf numFmtId="176" fontId="0" fillId="0" borderId="0" xfId="0" applyNumberFormat="1">
      <alignment vertical="center"/>
    </xf>
    <xf numFmtId="176" fontId="5" fillId="0" borderId="0" xfId="0" applyNumberFormat="1" applyFont="1">
      <alignment vertical="center"/>
    </xf>
    <xf numFmtId="176" fontId="0" fillId="0" borderId="2" xfId="0" applyNumberFormat="1" applyBorder="1">
      <alignment vertical="center"/>
    </xf>
    <xf numFmtId="176" fontId="0" fillId="0" borderId="0" xfId="0" applyNumberFormat="1" applyBorder="1">
      <alignment vertical="center"/>
    </xf>
    <xf numFmtId="176" fontId="0" fillId="0" borderId="3" xfId="0" applyNumberFormat="1" applyBorder="1">
      <alignment vertical="center"/>
    </xf>
    <xf numFmtId="0" fontId="6" fillId="0" borderId="0" xfId="0" applyFont="1">
      <alignment vertical="center"/>
    </xf>
    <xf numFmtId="0" fontId="7" fillId="0" borderId="0" xfId="0" applyFont="1">
      <alignment vertical="center"/>
    </xf>
    <xf numFmtId="0" fontId="0" fillId="0" borderId="0" xfId="0" applyNumberFormat="1">
      <alignment vertical="center"/>
    </xf>
    <xf numFmtId="177" fontId="0" fillId="0" borderId="0" xfId="0" applyNumberFormat="1">
      <alignment vertical="center"/>
    </xf>
  </cellXfs>
  <cellStyles count="1">
    <cellStyle name="표준"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Y244"/>
  <sheetViews>
    <sheetView tabSelected="1" workbookViewId="0">
      <pane xSplit="2" ySplit="2" topLeftCell="C222" activePane="bottomRight" state="frozen"/>
      <selection pane="topRight" activeCell="C1" sqref="C1"/>
      <selection pane="bottomLeft" activeCell="A3" sqref="A3"/>
      <selection pane="bottomRight" activeCell="A2" sqref="A2:XFD2"/>
    </sheetView>
  </sheetViews>
  <sheetFormatPr defaultRowHeight="16.5"/>
  <sheetData>
    <row r="1" spans="1:23">
      <c r="A1" t="s">
        <v>113</v>
      </c>
    </row>
    <row r="2" spans="1:23">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row>
    <row r="3" spans="1:23">
      <c r="A3" t="s">
        <v>0</v>
      </c>
      <c r="B3" t="s">
        <v>137</v>
      </c>
      <c r="C3">
        <v>17465</v>
      </c>
      <c r="D3">
        <v>18434</v>
      </c>
      <c r="E3">
        <v>50313</v>
      </c>
      <c r="F3">
        <v>93398</v>
      </c>
      <c r="G3">
        <v>78705</v>
      </c>
      <c r="H3">
        <v>86342</v>
      </c>
      <c r="I3">
        <v>93585</v>
      </c>
      <c r="J3">
        <v>97707</v>
      </c>
      <c r="K3">
        <v>102608</v>
      </c>
      <c r="L3">
        <v>101710</v>
      </c>
      <c r="M3">
        <v>93849</v>
      </c>
      <c r="N3">
        <v>122597</v>
      </c>
      <c r="O3">
        <v>142272</v>
      </c>
      <c r="P3">
        <v>207172</v>
      </c>
      <c r="Q3">
        <v>156209</v>
      </c>
      <c r="R3">
        <v>108909</v>
      </c>
      <c r="S3">
        <v>116350</v>
      </c>
      <c r="T3">
        <v>88902</v>
      </c>
      <c r="U3">
        <v>49049</v>
      </c>
      <c r="V3">
        <v>4558</v>
      </c>
      <c r="W3">
        <v>1830134</v>
      </c>
    </row>
    <row r="4" spans="1:23">
      <c r="B4" t="s">
        <v>138</v>
      </c>
      <c r="C4">
        <v>7829</v>
      </c>
      <c r="D4">
        <v>48553</v>
      </c>
      <c r="E4">
        <v>110250</v>
      </c>
      <c r="F4">
        <v>233852</v>
      </c>
      <c r="G4">
        <v>121983</v>
      </c>
      <c r="H4">
        <v>79628</v>
      </c>
      <c r="I4">
        <v>75577</v>
      </c>
      <c r="J4">
        <v>70984</v>
      </c>
      <c r="K4">
        <v>80388</v>
      </c>
      <c r="L4">
        <v>80263</v>
      </c>
      <c r="M4">
        <v>79592</v>
      </c>
      <c r="N4">
        <v>84211</v>
      </c>
      <c r="O4">
        <v>91308</v>
      </c>
      <c r="P4">
        <v>98175</v>
      </c>
      <c r="Q4">
        <v>81918</v>
      </c>
      <c r="R4">
        <v>65388</v>
      </c>
      <c r="S4">
        <v>59285</v>
      </c>
      <c r="T4">
        <v>50266</v>
      </c>
      <c r="U4">
        <v>32182</v>
      </c>
      <c r="V4">
        <v>13943</v>
      </c>
      <c r="W4">
        <v>1565575</v>
      </c>
    </row>
    <row r="5" spans="1:23">
      <c r="A5" t="s">
        <v>1</v>
      </c>
      <c r="B5" t="s">
        <v>137</v>
      </c>
      <c r="C5">
        <v>2993</v>
      </c>
      <c r="D5">
        <v>4473</v>
      </c>
      <c r="E5">
        <v>7633</v>
      </c>
      <c r="F5">
        <v>10404</v>
      </c>
      <c r="G5">
        <v>13328</v>
      </c>
      <c r="H5">
        <v>16953</v>
      </c>
      <c r="I5">
        <v>25467</v>
      </c>
      <c r="J5">
        <v>27265</v>
      </c>
      <c r="K5">
        <v>36393</v>
      </c>
      <c r="L5">
        <v>41128</v>
      </c>
      <c r="M5">
        <v>48352</v>
      </c>
      <c r="N5">
        <v>52182</v>
      </c>
      <c r="O5">
        <v>63118</v>
      </c>
      <c r="P5">
        <v>117857</v>
      </c>
      <c r="Q5">
        <v>85833</v>
      </c>
      <c r="R5">
        <v>74034</v>
      </c>
      <c r="S5">
        <v>85680</v>
      </c>
      <c r="T5">
        <v>69327</v>
      </c>
      <c r="U5">
        <v>24653</v>
      </c>
      <c r="V5">
        <v>1691</v>
      </c>
      <c r="W5">
        <v>808764</v>
      </c>
    </row>
    <row r="6" spans="1:23">
      <c r="B6" t="s">
        <v>138</v>
      </c>
      <c r="C6">
        <v>4142</v>
      </c>
      <c r="D6">
        <v>19730</v>
      </c>
      <c r="E6">
        <v>67995</v>
      </c>
      <c r="F6">
        <v>175458</v>
      </c>
      <c r="G6">
        <v>83777</v>
      </c>
      <c r="H6">
        <v>48363</v>
      </c>
      <c r="I6">
        <v>47519</v>
      </c>
      <c r="J6">
        <v>42646</v>
      </c>
      <c r="K6">
        <v>45465</v>
      </c>
      <c r="L6">
        <v>42882</v>
      </c>
      <c r="M6">
        <v>38720</v>
      </c>
      <c r="N6">
        <v>36738</v>
      </c>
      <c r="O6">
        <v>37284</v>
      </c>
      <c r="P6">
        <v>45942</v>
      </c>
      <c r="Q6">
        <v>43780</v>
      </c>
      <c r="R6">
        <v>25171</v>
      </c>
      <c r="S6">
        <v>14515</v>
      </c>
      <c r="T6">
        <v>8552</v>
      </c>
      <c r="U6">
        <v>5349</v>
      </c>
      <c r="V6">
        <v>1603</v>
      </c>
      <c r="W6">
        <v>835631</v>
      </c>
    </row>
    <row r="7" spans="1:23">
      <c r="A7" t="s">
        <v>2</v>
      </c>
      <c r="B7" t="s">
        <v>137</v>
      </c>
      <c r="C7">
        <v>7371</v>
      </c>
      <c r="D7">
        <v>7836</v>
      </c>
      <c r="E7">
        <v>14545</v>
      </c>
      <c r="F7">
        <v>24578</v>
      </c>
      <c r="G7">
        <v>23691</v>
      </c>
      <c r="H7">
        <v>32290</v>
      </c>
      <c r="I7">
        <v>47470</v>
      </c>
      <c r="J7">
        <v>57187</v>
      </c>
      <c r="K7">
        <v>76131</v>
      </c>
      <c r="L7">
        <v>78721</v>
      </c>
      <c r="M7">
        <v>87480</v>
      </c>
      <c r="N7">
        <v>96491</v>
      </c>
      <c r="O7">
        <v>115106</v>
      </c>
      <c r="P7">
        <v>188578</v>
      </c>
      <c r="Q7">
        <v>156569</v>
      </c>
      <c r="R7">
        <v>138406</v>
      </c>
      <c r="S7">
        <v>176800</v>
      </c>
      <c r="T7">
        <v>182774</v>
      </c>
      <c r="U7">
        <v>86306</v>
      </c>
      <c r="V7">
        <v>6074</v>
      </c>
      <c r="W7">
        <v>1604404</v>
      </c>
    </row>
    <row r="8" spans="1:23">
      <c r="B8" t="s">
        <v>138</v>
      </c>
      <c r="C8">
        <v>4861</v>
      </c>
      <c r="D8">
        <v>29757</v>
      </c>
      <c r="E8">
        <v>93579</v>
      </c>
      <c r="F8">
        <v>245221</v>
      </c>
      <c r="G8">
        <v>153933</v>
      </c>
      <c r="H8">
        <v>88680</v>
      </c>
      <c r="I8">
        <v>83402</v>
      </c>
      <c r="J8">
        <v>78253</v>
      </c>
      <c r="K8">
        <v>84694</v>
      </c>
      <c r="L8">
        <v>80095</v>
      </c>
      <c r="M8">
        <v>71320</v>
      </c>
      <c r="N8">
        <v>75733</v>
      </c>
      <c r="O8">
        <v>91056</v>
      </c>
      <c r="P8">
        <v>121063</v>
      </c>
      <c r="Q8">
        <v>106523</v>
      </c>
      <c r="R8">
        <v>49591</v>
      </c>
      <c r="S8">
        <v>27783</v>
      </c>
      <c r="T8">
        <v>18249</v>
      </c>
      <c r="U8">
        <v>10439</v>
      </c>
      <c r="V8">
        <v>2429</v>
      </c>
      <c r="W8">
        <v>1516661</v>
      </c>
    </row>
    <row r="9" spans="1:23">
      <c r="A9" t="s">
        <v>3</v>
      </c>
      <c r="B9" t="s">
        <v>137</v>
      </c>
      <c r="C9">
        <v>7683</v>
      </c>
      <c r="D9">
        <v>6733</v>
      </c>
      <c r="E9">
        <v>11103</v>
      </c>
      <c r="F9">
        <v>20647</v>
      </c>
      <c r="G9">
        <v>20878</v>
      </c>
      <c r="H9">
        <v>32775</v>
      </c>
      <c r="I9">
        <v>46390</v>
      </c>
      <c r="J9">
        <v>62213</v>
      </c>
      <c r="K9">
        <v>79812</v>
      </c>
      <c r="L9">
        <v>89760</v>
      </c>
      <c r="M9">
        <v>109496</v>
      </c>
      <c r="N9">
        <v>117960</v>
      </c>
      <c r="O9">
        <v>122073</v>
      </c>
      <c r="P9">
        <v>138037</v>
      </c>
      <c r="Q9">
        <v>124621</v>
      </c>
      <c r="R9">
        <v>87746</v>
      </c>
      <c r="S9">
        <v>99388</v>
      </c>
      <c r="T9">
        <v>93874</v>
      </c>
      <c r="U9">
        <v>43373</v>
      </c>
      <c r="V9">
        <v>4284</v>
      </c>
      <c r="W9">
        <v>1318846</v>
      </c>
    </row>
    <row r="10" spans="1:23">
      <c r="B10" t="s">
        <v>138</v>
      </c>
      <c r="C10">
        <v>2119</v>
      </c>
      <c r="D10">
        <v>18872</v>
      </c>
      <c r="E10">
        <v>34622</v>
      </c>
      <c r="F10">
        <v>103951</v>
      </c>
      <c r="G10">
        <v>110831</v>
      </c>
      <c r="H10">
        <v>95839</v>
      </c>
      <c r="I10">
        <v>93370</v>
      </c>
      <c r="J10">
        <v>97363</v>
      </c>
      <c r="K10">
        <v>106736</v>
      </c>
      <c r="L10">
        <v>106276</v>
      </c>
      <c r="M10">
        <v>91369</v>
      </c>
      <c r="N10">
        <v>77952</v>
      </c>
      <c r="O10">
        <v>72634</v>
      </c>
      <c r="P10">
        <v>84674</v>
      </c>
      <c r="Q10">
        <v>77413</v>
      </c>
      <c r="R10">
        <v>35839</v>
      </c>
      <c r="S10">
        <v>18949</v>
      </c>
      <c r="T10">
        <v>12579</v>
      </c>
      <c r="U10">
        <v>8339</v>
      </c>
      <c r="V10">
        <v>4016</v>
      </c>
      <c r="W10">
        <v>1253743</v>
      </c>
    </row>
    <row r="11" spans="1:23">
      <c r="A11" t="s">
        <v>4</v>
      </c>
      <c r="B11" t="s">
        <v>137</v>
      </c>
      <c r="C11">
        <v>3159</v>
      </c>
      <c r="D11">
        <v>4416</v>
      </c>
      <c r="E11">
        <v>8070</v>
      </c>
      <c r="F11">
        <v>12328</v>
      </c>
      <c r="G11">
        <v>16909</v>
      </c>
      <c r="H11">
        <v>24445</v>
      </c>
      <c r="I11">
        <v>34454</v>
      </c>
      <c r="J11">
        <v>43485</v>
      </c>
      <c r="K11">
        <v>56337</v>
      </c>
      <c r="L11">
        <v>63083</v>
      </c>
      <c r="M11">
        <v>72147</v>
      </c>
      <c r="N11">
        <v>78378</v>
      </c>
      <c r="O11">
        <v>87662</v>
      </c>
      <c r="P11">
        <v>112569</v>
      </c>
      <c r="Q11">
        <v>83818</v>
      </c>
      <c r="R11">
        <v>51502</v>
      </c>
      <c r="S11">
        <v>46205</v>
      </c>
      <c r="T11">
        <v>35584</v>
      </c>
      <c r="U11">
        <v>14442</v>
      </c>
      <c r="V11">
        <v>1047</v>
      </c>
      <c r="W11">
        <v>850040</v>
      </c>
    </row>
    <row r="12" spans="1:23">
      <c r="B12" t="s">
        <v>138</v>
      </c>
      <c r="C12">
        <v>2977</v>
      </c>
      <c r="D12">
        <v>14274</v>
      </c>
      <c r="E12">
        <v>51907</v>
      </c>
      <c r="F12">
        <v>127936</v>
      </c>
      <c r="G12">
        <v>93821</v>
      </c>
      <c r="H12">
        <v>67136</v>
      </c>
      <c r="I12">
        <v>63338</v>
      </c>
      <c r="J12">
        <v>61557</v>
      </c>
      <c r="K12">
        <v>63166</v>
      </c>
      <c r="L12">
        <v>59980</v>
      </c>
      <c r="M12">
        <v>52270</v>
      </c>
      <c r="N12">
        <v>44883</v>
      </c>
      <c r="O12">
        <v>39772</v>
      </c>
      <c r="P12">
        <v>39299</v>
      </c>
      <c r="Q12">
        <v>27538</v>
      </c>
      <c r="R12">
        <v>13731</v>
      </c>
      <c r="S12">
        <v>10187</v>
      </c>
      <c r="T12">
        <v>8500</v>
      </c>
      <c r="U12">
        <v>5253</v>
      </c>
      <c r="V12">
        <v>1550</v>
      </c>
      <c r="W12">
        <v>849075</v>
      </c>
    </row>
    <row r="13" spans="1:23">
      <c r="A13" t="s">
        <v>5</v>
      </c>
      <c r="B13" t="s">
        <v>137</v>
      </c>
      <c r="C13">
        <v>13570</v>
      </c>
      <c r="D13">
        <v>14955</v>
      </c>
      <c r="E13">
        <v>28139</v>
      </c>
      <c r="F13">
        <v>32650</v>
      </c>
      <c r="G13">
        <v>28878</v>
      </c>
      <c r="H13">
        <v>25619</v>
      </c>
      <c r="I13">
        <v>25431</v>
      </c>
      <c r="J13">
        <v>30289</v>
      </c>
      <c r="K13">
        <v>33404</v>
      </c>
      <c r="L13">
        <v>35811</v>
      </c>
      <c r="M13">
        <v>37221</v>
      </c>
      <c r="N13">
        <v>38553</v>
      </c>
      <c r="O13">
        <v>39791</v>
      </c>
      <c r="P13">
        <v>40490</v>
      </c>
      <c r="Q13">
        <v>33662</v>
      </c>
      <c r="R13">
        <v>26227</v>
      </c>
      <c r="S13">
        <v>24449</v>
      </c>
      <c r="T13">
        <v>22797</v>
      </c>
      <c r="U13">
        <v>12488</v>
      </c>
      <c r="V13">
        <v>1378</v>
      </c>
      <c r="W13">
        <v>545802</v>
      </c>
    </row>
    <row r="14" spans="1:23">
      <c r="B14" t="s">
        <v>138</v>
      </c>
      <c r="C14">
        <v>3176</v>
      </c>
      <c r="D14">
        <v>11703</v>
      </c>
      <c r="E14">
        <v>18818</v>
      </c>
      <c r="F14">
        <v>41963</v>
      </c>
      <c r="G14">
        <v>39519</v>
      </c>
      <c r="H14">
        <v>38817</v>
      </c>
      <c r="I14">
        <v>42117</v>
      </c>
      <c r="J14">
        <v>45097</v>
      </c>
      <c r="K14">
        <v>45292</v>
      </c>
      <c r="L14">
        <v>45933</v>
      </c>
      <c r="M14">
        <v>44102</v>
      </c>
      <c r="N14">
        <v>40836</v>
      </c>
      <c r="O14">
        <v>38522</v>
      </c>
      <c r="P14">
        <v>41910</v>
      </c>
      <c r="Q14">
        <v>40636</v>
      </c>
      <c r="R14">
        <v>34080</v>
      </c>
      <c r="S14">
        <v>28885</v>
      </c>
      <c r="T14">
        <v>25567</v>
      </c>
      <c r="U14">
        <v>16863</v>
      </c>
      <c r="V14">
        <v>5837</v>
      </c>
      <c r="W14">
        <v>649673</v>
      </c>
    </row>
    <row r="15" spans="1:23">
      <c r="A15" t="s">
        <v>6</v>
      </c>
      <c r="B15" t="s">
        <v>137</v>
      </c>
      <c r="C15">
        <v>7379</v>
      </c>
      <c r="D15">
        <v>11384</v>
      </c>
      <c r="E15">
        <v>24936</v>
      </c>
      <c r="F15">
        <v>33848</v>
      </c>
      <c r="G15">
        <v>24614</v>
      </c>
      <c r="H15">
        <v>22337</v>
      </c>
      <c r="I15">
        <v>25357</v>
      </c>
      <c r="J15">
        <v>29247</v>
      </c>
      <c r="K15">
        <v>32778</v>
      </c>
      <c r="L15">
        <v>32837</v>
      </c>
      <c r="M15">
        <v>35917</v>
      </c>
      <c r="N15">
        <v>38590</v>
      </c>
      <c r="O15">
        <v>42281</v>
      </c>
      <c r="P15">
        <v>58866</v>
      </c>
      <c r="Q15">
        <v>40858</v>
      </c>
      <c r="R15">
        <v>27493</v>
      </c>
      <c r="S15">
        <v>24016</v>
      </c>
      <c r="T15">
        <v>22953</v>
      </c>
      <c r="U15">
        <v>8107</v>
      </c>
      <c r="V15">
        <v>558</v>
      </c>
      <c r="W15">
        <v>544356</v>
      </c>
    </row>
    <row r="16" spans="1:23">
      <c r="B16" t="s">
        <v>138</v>
      </c>
      <c r="C16">
        <v>1991</v>
      </c>
      <c r="D16">
        <v>9248</v>
      </c>
      <c r="E16">
        <v>33809</v>
      </c>
      <c r="F16">
        <v>77567</v>
      </c>
      <c r="G16">
        <v>52622</v>
      </c>
      <c r="H16">
        <v>33818</v>
      </c>
      <c r="I16">
        <v>29901</v>
      </c>
      <c r="J16">
        <v>31321</v>
      </c>
      <c r="K16">
        <v>33285</v>
      </c>
      <c r="L16">
        <v>29796</v>
      </c>
      <c r="M16">
        <v>28097</v>
      </c>
      <c r="N16">
        <v>27573</v>
      </c>
      <c r="O16">
        <v>28361</v>
      </c>
      <c r="P16">
        <v>32842</v>
      </c>
      <c r="Q16">
        <v>28189</v>
      </c>
      <c r="R16">
        <v>19594</v>
      </c>
      <c r="S16">
        <v>17165</v>
      </c>
      <c r="T16">
        <v>17326</v>
      </c>
      <c r="U16">
        <v>12012</v>
      </c>
      <c r="V16">
        <v>2975</v>
      </c>
      <c r="W16">
        <v>547492</v>
      </c>
    </row>
    <row r="17" spans="1:23">
      <c r="A17" t="s">
        <v>7</v>
      </c>
      <c r="B17" t="s">
        <v>137</v>
      </c>
      <c r="C17">
        <v>5432</v>
      </c>
      <c r="D17">
        <v>10675</v>
      </c>
      <c r="E17">
        <v>25372</v>
      </c>
      <c r="F17">
        <v>32579</v>
      </c>
      <c r="G17">
        <v>26940</v>
      </c>
      <c r="H17">
        <v>28781</v>
      </c>
      <c r="I17">
        <v>34569</v>
      </c>
      <c r="J17">
        <v>39531</v>
      </c>
      <c r="K17">
        <v>46276</v>
      </c>
      <c r="L17">
        <v>49218</v>
      </c>
      <c r="M17">
        <v>54800</v>
      </c>
      <c r="N17">
        <v>60054</v>
      </c>
      <c r="O17">
        <v>57702</v>
      </c>
      <c r="P17">
        <v>57808</v>
      </c>
      <c r="Q17">
        <v>37894</v>
      </c>
      <c r="R17">
        <v>22871</v>
      </c>
      <c r="S17">
        <v>18794</v>
      </c>
      <c r="T17">
        <v>13575</v>
      </c>
      <c r="U17">
        <v>4752</v>
      </c>
      <c r="V17">
        <v>301</v>
      </c>
      <c r="W17">
        <v>627924</v>
      </c>
    </row>
    <row r="18" spans="1:23">
      <c r="B18" t="s">
        <v>138</v>
      </c>
      <c r="C18">
        <v>2562</v>
      </c>
      <c r="D18">
        <v>14188</v>
      </c>
      <c r="E18">
        <v>21419</v>
      </c>
      <c r="F18">
        <v>53022</v>
      </c>
      <c r="G18">
        <v>39372</v>
      </c>
      <c r="H18">
        <v>44734</v>
      </c>
      <c r="I18">
        <v>47875</v>
      </c>
      <c r="J18">
        <v>53633</v>
      </c>
      <c r="K18">
        <v>58264</v>
      </c>
      <c r="L18">
        <v>57698</v>
      </c>
      <c r="M18">
        <v>50276</v>
      </c>
      <c r="N18">
        <v>44119</v>
      </c>
      <c r="O18">
        <v>37284</v>
      </c>
      <c r="P18">
        <v>35514</v>
      </c>
      <c r="Q18">
        <v>29430</v>
      </c>
      <c r="R18">
        <v>17615</v>
      </c>
      <c r="S18">
        <v>14610</v>
      </c>
      <c r="T18">
        <v>14643</v>
      </c>
      <c r="U18">
        <v>9957</v>
      </c>
      <c r="V18">
        <v>2285</v>
      </c>
      <c r="W18">
        <v>648500</v>
      </c>
    </row>
    <row r="19" spans="1:23">
      <c r="A19" t="s">
        <v>8</v>
      </c>
      <c r="B19" t="s">
        <v>137</v>
      </c>
      <c r="C19">
        <v>20318</v>
      </c>
      <c r="D19">
        <v>32688</v>
      </c>
      <c r="E19">
        <v>83208</v>
      </c>
      <c r="F19">
        <v>117006</v>
      </c>
      <c r="G19">
        <v>75323</v>
      </c>
      <c r="H19">
        <v>65009</v>
      </c>
      <c r="I19">
        <v>70401</v>
      </c>
      <c r="J19">
        <v>71667</v>
      </c>
      <c r="K19">
        <v>78177</v>
      </c>
      <c r="L19">
        <v>79725</v>
      </c>
      <c r="M19">
        <v>87285</v>
      </c>
      <c r="N19">
        <v>90482</v>
      </c>
      <c r="O19">
        <v>95386</v>
      </c>
      <c r="P19">
        <v>96655</v>
      </c>
      <c r="Q19">
        <v>73080</v>
      </c>
      <c r="R19">
        <v>60459</v>
      </c>
      <c r="S19">
        <v>48159</v>
      </c>
      <c r="T19">
        <v>40716</v>
      </c>
      <c r="U19">
        <v>14929</v>
      </c>
      <c r="V19">
        <v>963</v>
      </c>
      <c r="W19">
        <v>1301636</v>
      </c>
    </row>
    <row r="20" spans="1:23">
      <c r="B20" t="s">
        <v>138</v>
      </c>
      <c r="C20">
        <v>5307</v>
      </c>
      <c r="D20">
        <v>24967</v>
      </c>
      <c r="E20">
        <v>41351</v>
      </c>
      <c r="F20">
        <v>72675</v>
      </c>
      <c r="G20">
        <v>74262</v>
      </c>
      <c r="H20">
        <v>74185</v>
      </c>
      <c r="I20">
        <v>72502</v>
      </c>
      <c r="J20">
        <v>77895</v>
      </c>
      <c r="K20">
        <v>86168</v>
      </c>
      <c r="L20">
        <v>89817</v>
      </c>
      <c r="M20">
        <v>87378</v>
      </c>
      <c r="N20">
        <v>85742</v>
      </c>
      <c r="O20">
        <v>87603</v>
      </c>
      <c r="P20">
        <v>101939</v>
      </c>
      <c r="Q20">
        <v>92060</v>
      </c>
      <c r="R20">
        <v>65208</v>
      </c>
      <c r="S20">
        <v>59219</v>
      </c>
      <c r="T20">
        <v>58019</v>
      </c>
      <c r="U20">
        <v>38778</v>
      </c>
      <c r="V20">
        <v>11914</v>
      </c>
      <c r="W20">
        <v>1306989</v>
      </c>
    </row>
    <row r="21" spans="1:23">
      <c r="A21" t="s">
        <v>139</v>
      </c>
      <c r="B21" t="s">
        <v>137</v>
      </c>
      <c r="C21">
        <v>2779</v>
      </c>
      <c r="D21">
        <v>3034</v>
      </c>
      <c r="E21">
        <v>5963</v>
      </c>
      <c r="F21">
        <v>7454</v>
      </c>
      <c r="G21">
        <v>6531</v>
      </c>
      <c r="H21">
        <v>6421</v>
      </c>
      <c r="I21">
        <v>8773</v>
      </c>
      <c r="J21">
        <v>13398</v>
      </c>
      <c r="K21">
        <v>16461</v>
      </c>
      <c r="L21">
        <v>17350</v>
      </c>
      <c r="M21">
        <v>22413</v>
      </c>
      <c r="N21">
        <v>26155</v>
      </c>
      <c r="O21">
        <v>26026</v>
      </c>
      <c r="P21">
        <v>26744</v>
      </c>
      <c r="Q21">
        <v>17938</v>
      </c>
      <c r="R21">
        <v>10419</v>
      </c>
      <c r="S21">
        <v>7783</v>
      </c>
      <c r="T21">
        <v>6456</v>
      </c>
      <c r="U21">
        <v>2630</v>
      </c>
      <c r="V21">
        <v>313</v>
      </c>
      <c r="W21">
        <v>235041</v>
      </c>
    </row>
    <row r="22" spans="1:23">
      <c r="B22" t="s">
        <v>138</v>
      </c>
      <c r="C22">
        <v>430</v>
      </c>
      <c r="D22">
        <v>3736</v>
      </c>
      <c r="E22">
        <v>9412</v>
      </c>
      <c r="F22">
        <v>34058</v>
      </c>
      <c r="G22">
        <v>21584</v>
      </c>
      <c r="H22">
        <v>14559</v>
      </c>
      <c r="I22">
        <v>14944</v>
      </c>
      <c r="J22">
        <v>18318</v>
      </c>
      <c r="K22">
        <v>21588</v>
      </c>
      <c r="L22">
        <v>21286</v>
      </c>
      <c r="M22">
        <v>18977</v>
      </c>
      <c r="N22">
        <v>16956</v>
      </c>
      <c r="O22">
        <v>14506</v>
      </c>
      <c r="P22">
        <v>13029</v>
      </c>
      <c r="Q22">
        <v>9488</v>
      </c>
      <c r="R22">
        <v>6428</v>
      </c>
      <c r="S22">
        <v>5465</v>
      </c>
      <c r="T22">
        <v>5243</v>
      </c>
      <c r="U22">
        <v>4700</v>
      </c>
      <c r="V22">
        <v>2800</v>
      </c>
      <c r="W22">
        <v>257507</v>
      </c>
    </row>
    <row r="23" spans="1:23">
      <c r="A23" t="s">
        <v>140</v>
      </c>
      <c r="B23" t="s">
        <v>137</v>
      </c>
      <c r="C23">
        <v>88149</v>
      </c>
      <c r="D23">
        <v>114628</v>
      </c>
      <c r="E23">
        <v>259282</v>
      </c>
      <c r="F23">
        <v>384892</v>
      </c>
      <c r="G23">
        <v>315797</v>
      </c>
      <c r="H23">
        <v>340972</v>
      </c>
      <c r="I23">
        <v>411897</v>
      </c>
      <c r="J23">
        <v>471989</v>
      </c>
      <c r="K23">
        <v>558377</v>
      </c>
      <c r="L23">
        <v>589343</v>
      </c>
      <c r="M23">
        <v>648960</v>
      </c>
      <c r="N23">
        <v>721442</v>
      </c>
      <c r="O23">
        <v>791417</v>
      </c>
      <c r="P23">
        <v>1044776</v>
      </c>
      <c r="Q23">
        <v>810482</v>
      </c>
      <c r="R23">
        <v>608066</v>
      </c>
      <c r="S23">
        <v>647624</v>
      </c>
      <c r="T23">
        <v>576958</v>
      </c>
      <c r="U23">
        <v>260729</v>
      </c>
      <c r="V23">
        <v>21167</v>
      </c>
      <c r="W23">
        <v>9666947</v>
      </c>
    </row>
    <row r="24" spans="1:23">
      <c r="B24" t="s">
        <v>138</v>
      </c>
      <c r="C24">
        <v>35394</v>
      </c>
      <c r="D24">
        <v>195028</v>
      </c>
      <c r="E24">
        <v>483162</v>
      </c>
      <c r="F24">
        <v>1165703</v>
      </c>
      <c r="G24">
        <v>791704</v>
      </c>
      <c r="H24">
        <v>585759</v>
      </c>
      <c r="I24">
        <v>570545</v>
      </c>
      <c r="J24">
        <v>577067</v>
      </c>
      <c r="K24">
        <v>625046</v>
      </c>
      <c r="L24">
        <v>614026</v>
      </c>
      <c r="M24">
        <v>562101</v>
      </c>
      <c r="N24">
        <v>534743</v>
      </c>
      <c r="O24">
        <v>538330</v>
      </c>
      <c r="P24">
        <v>614387</v>
      </c>
      <c r="Q24">
        <v>536975</v>
      </c>
      <c r="R24">
        <v>332645</v>
      </c>
      <c r="S24">
        <v>256063</v>
      </c>
      <c r="T24">
        <v>218944</v>
      </c>
      <c r="U24">
        <v>143872</v>
      </c>
      <c r="V24">
        <v>49352</v>
      </c>
      <c r="W24">
        <v>9430846</v>
      </c>
    </row>
    <row r="25" spans="1:23">
      <c r="A25" t="s">
        <v>9</v>
      </c>
      <c r="B25" t="s">
        <v>137</v>
      </c>
      <c r="C25">
        <v>2035</v>
      </c>
      <c r="D25">
        <v>3074</v>
      </c>
      <c r="E25">
        <v>8395</v>
      </c>
      <c r="F25">
        <v>11645</v>
      </c>
      <c r="G25">
        <v>14225</v>
      </c>
      <c r="H25">
        <v>18935</v>
      </c>
      <c r="I25">
        <v>26720</v>
      </c>
      <c r="J25">
        <v>26947</v>
      </c>
      <c r="K25">
        <v>34564</v>
      </c>
      <c r="L25">
        <v>38134</v>
      </c>
      <c r="M25">
        <v>45470</v>
      </c>
      <c r="N25">
        <v>47036</v>
      </c>
      <c r="O25">
        <v>65731</v>
      </c>
      <c r="P25">
        <v>140195</v>
      </c>
      <c r="Q25">
        <v>93219</v>
      </c>
      <c r="R25">
        <v>59935</v>
      </c>
      <c r="S25">
        <v>66279</v>
      </c>
      <c r="T25">
        <v>53086</v>
      </c>
      <c r="U25">
        <v>21689</v>
      </c>
      <c r="V25">
        <v>3157</v>
      </c>
      <c r="W25">
        <v>780471</v>
      </c>
    </row>
    <row r="26" spans="1:23">
      <c r="B26" t="s">
        <v>138</v>
      </c>
      <c r="C26">
        <v>1776</v>
      </c>
      <c r="D26">
        <v>17387</v>
      </c>
      <c r="E26">
        <v>97659</v>
      </c>
      <c r="F26">
        <v>216553</v>
      </c>
      <c r="G26">
        <v>81613</v>
      </c>
      <c r="H26">
        <v>40417</v>
      </c>
      <c r="I26">
        <v>38851</v>
      </c>
      <c r="J26">
        <v>35886</v>
      </c>
      <c r="K26">
        <v>41671</v>
      </c>
      <c r="L26">
        <v>40616</v>
      </c>
      <c r="M26">
        <v>39145</v>
      </c>
      <c r="N26">
        <v>36505</v>
      </c>
      <c r="O26">
        <v>38273</v>
      </c>
      <c r="P26">
        <v>42482</v>
      </c>
      <c r="Q26">
        <v>39071</v>
      </c>
      <c r="R26">
        <v>22528</v>
      </c>
      <c r="S26">
        <v>14108</v>
      </c>
      <c r="T26">
        <v>10591</v>
      </c>
      <c r="U26">
        <v>7401</v>
      </c>
      <c r="V26">
        <v>2831</v>
      </c>
      <c r="W26">
        <v>865364</v>
      </c>
    </row>
    <row r="27" spans="1:23">
      <c r="A27" t="s">
        <v>10</v>
      </c>
      <c r="B27" t="s">
        <v>137</v>
      </c>
      <c r="C27">
        <v>2466</v>
      </c>
      <c r="D27">
        <v>2358</v>
      </c>
      <c r="E27">
        <v>5710</v>
      </c>
      <c r="F27">
        <v>9584</v>
      </c>
      <c r="G27">
        <v>15440</v>
      </c>
      <c r="H27">
        <v>21197</v>
      </c>
      <c r="I27">
        <v>32455</v>
      </c>
      <c r="J27">
        <v>39058</v>
      </c>
      <c r="K27">
        <v>59700</v>
      </c>
      <c r="L27">
        <v>71537</v>
      </c>
      <c r="M27">
        <v>86276</v>
      </c>
      <c r="N27">
        <v>96672</v>
      </c>
      <c r="O27">
        <v>117474</v>
      </c>
      <c r="P27">
        <v>213881</v>
      </c>
      <c r="Q27">
        <v>179670</v>
      </c>
      <c r="R27">
        <v>163459</v>
      </c>
      <c r="S27">
        <v>141696</v>
      </c>
      <c r="T27">
        <v>115304</v>
      </c>
      <c r="U27">
        <v>45427</v>
      </c>
      <c r="V27">
        <v>6498</v>
      </c>
      <c r="W27">
        <v>1425862</v>
      </c>
    </row>
    <row r="28" spans="1:23">
      <c r="B28" t="s">
        <v>138</v>
      </c>
      <c r="C28">
        <v>1832</v>
      </c>
      <c r="D28">
        <v>19798</v>
      </c>
      <c r="E28">
        <v>95314</v>
      </c>
      <c r="F28">
        <v>301554</v>
      </c>
      <c r="G28">
        <v>161928</v>
      </c>
      <c r="H28">
        <v>78929</v>
      </c>
      <c r="I28">
        <v>79215</v>
      </c>
      <c r="J28">
        <v>78458</v>
      </c>
      <c r="K28">
        <v>84275</v>
      </c>
      <c r="L28">
        <v>83512</v>
      </c>
      <c r="M28">
        <v>81644</v>
      </c>
      <c r="N28">
        <v>77867</v>
      </c>
      <c r="O28">
        <v>80932</v>
      </c>
      <c r="P28">
        <v>89425</v>
      </c>
      <c r="Q28">
        <v>67771</v>
      </c>
      <c r="R28">
        <v>24484</v>
      </c>
      <c r="S28">
        <v>12678</v>
      </c>
      <c r="T28">
        <v>7630</v>
      </c>
      <c r="U28">
        <v>5020</v>
      </c>
      <c r="V28">
        <v>6377</v>
      </c>
      <c r="W28">
        <v>1438643</v>
      </c>
    </row>
    <row r="29" spans="1:23">
      <c r="A29" t="s">
        <v>11</v>
      </c>
      <c r="B29" t="s">
        <v>137</v>
      </c>
      <c r="C29">
        <v>1029</v>
      </c>
      <c r="D29">
        <v>2127</v>
      </c>
      <c r="E29">
        <v>4082</v>
      </c>
      <c r="F29">
        <v>6641</v>
      </c>
      <c r="G29">
        <v>9357</v>
      </c>
      <c r="H29">
        <v>12763</v>
      </c>
      <c r="I29">
        <v>15863</v>
      </c>
      <c r="J29">
        <v>18037</v>
      </c>
      <c r="K29">
        <v>22419</v>
      </c>
      <c r="L29">
        <v>25725</v>
      </c>
      <c r="M29">
        <v>27697</v>
      </c>
      <c r="N29">
        <v>29746</v>
      </c>
      <c r="O29">
        <v>36119</v>
      </c>
      <c r="P29">
        <v>72364</v>
      </c>
      <c r="Q29">
        <v>61117</v>
      </c>
      <c r="R29">
        <v>34836</v>
      </c>
      <c r="S29">
        <v>31534</v>
      </c>
      <c r="T29">
        <v>24620</v>
      </c>
      <c r="U29">
        <v>11134</v>
      </c>
      <c r="V29">
        <v>1899</v>
      </c>
      <c r="W29">
        <v>449109</v>
      </c>
    </row>
    <row r="30" spans="1:23">
      <c r="B30" t="s">
        <v>138</v>
      </c>
      <c r="C30">
        <v>1034</v>
      </c>
      <c r="D30">
        <v>11296</v>
      </c>
      <c r="E30">
        <v>39207</v>
      </c>
      <c r="F30">
        <v>116054</v>
      </c>
      <c r="G30">
        <v>64935</v>
      </c>
      <c r="H30">
        <v>35232</v>
      </c>
      <c r="I30">
        <v>27715</v>
      </c>
      <c r="J30">
        <v>22540</v>
      </c>
      <c r="K30">
        <v>25083</v>
      </c>
      <c r="L30">
        <v>24066</v>
      </c>
      <c r="M30">
        <v>21466</v>
      </c>
      <c r="N30">
        <v>19638</v>
      </c>
      <c r="O30">
        <v>19287</v>
      </c>
      <c r="P30">
        <v>19578</v>
      </c>
      <c r="Q30">
        <v>14224</v>
      </c>
      <c r="R30">
        <v>6841</v>
      </c>
      <c r="S30">
        <v>4477</v>
      </c>
      <c r="T30">
        <v>3464</v>
      </c>
      <c r="U30">
        <v>2933</v>
      </c>
      <c r="V30">
        <v>1255</v>
      </c>
      <c r="W30">
        <v>480325</v>
      </c>
    </row>
    <row r="31" spans="1:23">
      <c r="A31" t="s">
        <v>12</v>
      </c>
      <c r="B31" t="s">
        <v>137</v>
      </c>
      <c r="C31">
        <v>896</v>
      </c>
      <c r="D31">
        <v>2015</v>
      </c>
      <c r="E31">
        <v>3572</v>
      </c>
      <c r="F31">
        <v>5919</v>
      </c>
      <c r="G31">
        <v>9319</v>
      </c>
      <c r="H31">
        <v>12726</v>
      </c>
      <c r="I31">
        <v>16408</v>
      </c>
      <c r="J31">
        <v>19145</v>
      </c>
      <c r="K31">
        <v>23808</v>
      </c>
      <c r="L31">
        <v>27474</v>
      </c>
      <c r="M31">
        <v>31318</v>
      </c>
      <c r="N31">
        <v>33534</v>
      </c>
      <c r="O31">
        <v>39854</v>
      </c>
      <c r="P31">
        <v>67313</v>
      </c>
      <c r="Q31">
        <v>57769</v>
      </c>
      <c r="R31">
        <v>25343</v>
      </c>
      <c r="S31">
        <v>17927</v>
      </c>
      <c r="T31">
        <v>11116</v>
      </c>
      <c r="U31">
        <v>4919</v>
      </c>
      <c r="V31">
        <v>857</v>
      </c>
      <c r="W31">
        <v>411232</v>
      </c>
    </row>
    <row r="32" spans="1:23">
      <c r="B32" t="s">
        <v>138</v>
      </c>
      <c r="C32">
        <v>961</v>
      </c>
      <c r="D32">
        <v>8790</v>
      </c>
      <c r="E32">
        <v>26713</v>
      </c>
      <c r="F32">
        <v>93562</v>
      </c>
      <c r="G32">
        <v>59011</v>
      </c>
      <c r="H32">
        <v>33157</v>
      </c>
      <c r="I32">
        <v>29525</v>
      </c>
      <c r="J32">
        <v>25108</v>
      </c>
      <c r="K32">
        <v>24848</v>
      </c>
      <c r="L32">
        <v>25376</v>
      </c>
      <c r="M32">
        <v>23138</v>
      </c>
      <c r="N32">
        <v>19755</v>
      </c>
      <c r="O32">
        <v>16371</v>
      </c>
      <c r="P32">
        <v>12628</v>
      </c>
      <c r="Q32">
        <v>8055</v>
      </c>
      <c r="R32">
        <v>4017</v>
      </c>
      <c r="S32">
        <v>3227</v>
      </c>
      <c r="T32">
        <v>2736</v>
      </c>
      <c r="U32">
        <v>2117</v>
      </c>
      <c r="V32">
        <v>667</v>
      </c>
      <c r="W32">
        <v>419762</v>
      </c>
    </row>
    <row r="33" spans="1:23">
      <c r="A33" t="s">
        <v>13</v>
      </c>
      <c r="B33" t="s">
        <v>137</v>
      </c>
      <c r="C33">
        <v>9832</v>
      </c>
      <c r="D33">
        <v>9164</v>
      </c>
      <c r="E33">
        <v>11435</v>
      </c>
      <c r="F33">
        <v>15277</v>
      </c>
      <c r="G33">
        <v>15174</v>
      </c>
      <c r="H33">
        <v>16376</v>
      </c>
      <c r="I33">
        <v>20760</v>
      </c>
      <c r="J33">
        <v>26390</v>
      </c>
      <c r="K33">
        <v>30351</v>
      </c>
      <c r="L33">
        <v>38314</v>
      </c>
      <c r="M33">
        <v>47037</v>
      </c>
      <c r="N33">
        <v>59301</v>
      </c>
      <c r="O33">
        <v>61082</v>
      </c>
      <c r="P33">
        <v>65065</v>
      </c>
      <c r="Q33">
        <v>51770</v>
      </c>
      <c r="R33">
        <v>40778</v>
      </c>
      <c r="S33">
        <v>38001</v>
      </c>
      <c r="T33">
        <v>37075</v>
      </c>
      <c r="U33">
        <v>25792</v>
      </c>
      <c r="V33">
        <v>4897</v>
      </c>
      <c r="W33">
        <v>623871</v>
      </c>
    </row>
    <row r="34" spans="1:23">
      <c r="B34" t="s">
        <v>138</v>
      </c>
      <c r="C34">
        <v>933</v>
      </c>
      <c r="D34">
        <v>11717</v>
      </c>
      <c r="E34">
        <v>28801</v>
      </c>
      <c r="F34">
        <v>67006</v>
      </c>
      <c r="G34">
        <v>38118</v>
      </c>
      <c r="H34">
        <v>37690</v>
      </c>
      <c r="I34">
        <v>39403</v>
      </c>
      <c r="J34">
        <v>41140</v>
      </c>
      <c r="K34">
        <v>47159</v>
      </c>
      <c r="L34">
        <v>50269</v>
      </c>
      <c r="M34">
        <v>47580</v>
      </c>
      <c r="N34">
        <v>43159</v>
      </c>
      <c r="O34">
        <v>40214</v>
      </c>
      <c r="P34">
        <v>43680</v>
      </c>
      <c r="Q34">
        <v>51145</v>
      </c>
      <c r="R34">
        <v>39698</v>
      </c>
      <c r="S34">
        <v>32499</v>
      </c>
      <c r="T34">
        <v>25094</v>
      </c>
      <c r="U34">
        <v>16342</v>
      </c>
      <c r="V34">
        <v>5737</v>
      </c>
      <c r="W34">
        <v>707384</v>
      </c>
    </row>
    <row r="35" spans="1:23">
      <c r="A35" t="s">
        <v>14</v>
      </c>
      <c r="B35" t="s">
        <v>137</v>
      </c>
      <c r="C35">
        <v>7779</v>
      </c>
      <c r="D35">
        <v>12349</v>
      </c>
      <c r="E35">
        <v>27981</v>
      </c>
      <c r="F35">
        <v>38776</v>
      </c>
      <c r="G35">
        <v>24809</v>
      </c>
      <c r="H35">
        <v>19077</v>
      </c>
      <c r="I35">
        <v>19234</v>
      </c>
      <c r="J35">
        <v>20296</v>
      </c>
      <c r="K35">
        <v>22763</v>
      </c>
      <c r="L35">
        <v>23359</v>
      </c>
      <c r="M35">
        <v>25353</v>
      </c>
      <c r="N35">
        <v>28178</v>
      </c>
      <c r="O35">
        <v>30898</v>
      </c>
      <c r="P35">
        <v>38462</v>
      </c>
      <c r="Q35">
        <v>35189</v>
      </c>
      <c r="R35">
        <v>23969</v>
      </c>
      <c r="S35">
        <v>20725</v>
      </c>
      <c r="T35">
        <v>15190</v>
      </c>
      <c r="U35">
        <v>7399</v>
      </c>
      <c r="V35">
        <v>1142</v>
      </c>
      <c r="W35">
        <v>442928</v>
      </c>
    </row>
    <row r="36" spans="1:23">
      <c r="B36" t="s">
        <v>138</v>
      </c>
      <c r="C36">
        <v>1180</v>
      </c>
      <c r="D36">
        <v>8336</v>
      </c>
      <c r="E36">
        <v>17844</v>
      </c>
      <c r="F36">
        <v>46698</v>
      </c>
      <c r="G36">
        <v>31595</v>
      </c>
      <c r="H36">
        <v>21658</v>
      </c>
      <c r="I36">
        <v>21538</v>
      </c>
      <c r="J36">
        <v>22562</v>
      </c>
      <c r="K36">
        <v>24799</v>
      </c>
      <c r="L36">
        <v>26474</v>
      </c>
      <c r="M36">
        <v>27079</v>
      </c>
      <c r="N36">
        <v>28066</v>
      </c>
      <c r="O36">
        <v>28725</v>
      </c>
      <c r="P36">
        <v>37003</v>
      </c>
      <c r="Q36">
        <v>35566</v>
      </c>
      <c r="R36">
        <v>23918</v>
      </c>
      <c r="S36">
        <v>21534</v>
      </c>
      <c r="T36">
        <v>20790</v>
      </c>
      <c r="U36">
        <v>14215</v>
      </c>
      <c r="V36">
        <v>4251</v>
      </c>
      <c r="W36">
        <v>463831</v>
      </c>
    </row>
    <row r="37" spans="1:23">
      <c r="A37" t="s">
        <v>15</v>
      </c>
      <c r="B37" t="s">
        <v>137</v>
      </c>
      <c r="C37">
        <v>7678</v>
      </c>
      <c r="D37">
        <v>12812</v>
      </c>
      <c r="E37">
        <v>33152</v>
      </c>
      <c r="F37">
        <v>52000</v>
      </c>
      <c r="G37">
        <v>25284</v>
      </c>
      <c r="H37">
        <v>19538</v>
      </c>
      <c r="I37">
        <v>15801</v>
      </c>
      <c r="J37">
        <v>16150</v>
      </c>
      <c r="K37">
        <v>17179</v>
      </c>
      <c r="L37">
        <v>16261</v>
      </c>
      <c r="M37">
        <v>15521</v>
      </c>
      <c r="N37">
        <v>16419</v>
      </c>
      <c r="O37">
        <v>18586</v>
      </c>
      <c r="P37">
        <v>26327</v>
      </c>
      <c r="Q37">
        <v>19741</v>
      </c>
      <c r="R37">
        <v>13925</v>
      </c>
      <c r="S37">
        <v>12075</v>
      </c>
      <c r="T37">
        <v>9341</v>
      </c>
      <c r="U37">
        <v>3853</v>
      </c>
      <c r="V37">
        <v>517</v>
      </c>
      <c r="W37">
        <v>352160</v>
      </c>
    </row>
    <row r="38" spans="1:23">
      <c r="B38" t="s">
        <v>138</v>
      </c>
      <c r="C38">
        <v>648</v>
      </c>
      <c r="D38">
        <v>5442</v>
      </c>
      <c r="E38">
        <v>10149</v>
      </c>
      <c r="F38">
        <v>39718</v>
      </c>
      <c r="G38">
        <v>19967</v>
      </c>
      <c r="H38">
        <v>14831</v>
      </c>
      <c r="I38">
        <v>12056</v>
      </c>
      <c r="J38">
        <v>12103</v>
      </c>
      <c r="K38">
        <v>12991</v>
      </c>
      <c r="L38">
        <v>13817</v>
      </c>
      <c r="M38">
        <v>16455</v>
      </c>
      <c r="N38">
        <v>18086</v>
      </c>
      <c r="O38">
        <v>20996</v>
      </c>
      <c r="P38">
        <v>28708</v>
      </c>
      <c r="Q38">
        <v>28802</v>
      </c>
      <c r="R38">
        <v>19962</v>
      </c>
      <c r="S38">
        <v>19054</v>
      </c>
      <c r="T38">
        <v>20229</v>
      </c>
      <c r="U38">
        <v>14484</v>
      </c>
      <c r="V38">
        <v>4144</v>
      </c>
      <c r="W38">
        <v>332642</v>
      </c>
    </row>
    <row r="39" spans="1:23">
      <c r="A39" t="s">
        <v>16</v>
      </c>
      <c r="B39" t="s">
        <v>137</v>
      </c>
      <c r="C39">
        <v>6645</v>
      </c>
      <c r="D39">
        <v>12502</v>
      </c>
      <c r="E39">
        <v>32645</v>
      </c>
      <c r="F39">
        <v>46430</v>
      </c>
      <c r="G39">
        <v>27202</v>
      </c>
      <c r="H39">
        <v>20939</v>
      </c>
      <c r="I39">
        <v>21252</v>
      </c>
      <c r="J39">
        <v>22619</v>
      </c>
      <c r="K39">
        <v>25507</v>
      </c>
      <c r="L39">
        <v>24446</v>
      </c>
      <c r="M39">
        <v>25768</v>
      </c>
      <c r="N39">
        <v>29170</v>
      </c>
      <c r="O39">
        <v>35328</v>
      </c>
      <c r="P39">
        <v>42676</v>
      </c>
      <c r="Q39">
        <v>30239</v>
      </c>
      <c r="R39">
        <v>23414</v>
      </c>
      <c r="S39">
        <v>24172</v>
      </c>
      <c r="T39">
        <v>24723</v>
      </c>
      <c r="U39">
        <v>16734</v>
      </c>
      <c r="V39">
        <v>2850</v>
      </c>
      <c r="W39">
        <v>495261</v>
      </c>
    </row>
    <row r="40" spans="1:23">
      <c r="B40" t="s">
        <v>138</v>
      </c>
      <c r="C40">
        <v>1193</v>
      </c>
      <c r="D40">
        <v>8937</v>
      </c>
      <c r="E40">
        <v>14357</v>
      </c>
      <c r="F40">
        <v>32144</v>
      </c>
      <c r="G40">
        <v>19804</v>
      </c>
      <c r="H40">
        <v>14146</v>
      </c>
      <c r="I40">
        <v>14988</v>
      </c>
      <c r="J40">
        <v>16763</v>
      </c>
      <c r="K40">
        <v>19014</v>
      </c>
      <c r="L40">
        <v>18826</v>
      </c>
      <c r="M40">
        <v>20216</v>
      </c>
      <c r="N40">
        <v>22865</v>
      </c>
      <c r="O40">
        <v>27198</v>
      </c>
      <c r="P40">
        <v>38643</v>
      </c>
      <c r="Q40">
        <v>38330</v>
      </c>
      <c r="R40">
        <v>28561</v>
      </c>
      <c r="S40">
        <v>27164</v>
      </c>
      <c r="T40">
        <v>27801</v>
      </c>
      <c r="U40">
        <v>22052</v>
      </c>
      <c r="V40">
        <v>6838</v>
      </c>
      <c r="W40">
        <v>419840</v>
      </c>
    </row>
    <row r="41" spans="1:23">
      <c r="A41" t="s">
        <v>17</v>
      </c>
      <c r="B41" t="s">
        <v>137</v>
      </c>
      <c r="C41">
        <v>2840</v>
      </c>
      <c r="D41">
        <v>4759</v>
      </c>
      <c r="E41">
        <v>9090</v>
      </c>
      <c r="F41">
        <v>14074</v>
      </c>
      <c r="G41">
        <v>11163</v>
      </c>
      <c r="H41">
        <v>12323</v>
      </c>
      <c r="I41">
        <v>16572</v>
      </c>
      <c r="J41">
        <v>23712</v>
      </c>
      <c r="K41">
        <v>25071</v>
      </c>
      <c r="L41">
        <v>32932</v>
      </c>
      <c r="M41">
        <v>40752</v>
      </c>
      <c r="N41">
        <v>54743</v>
      </c>
      <c r="O41">
        <v>66361</v>
      </c>
      <c r="P41">
        <v>56840</v>
      </c>
      <c r="Q41">
        <v>32913</v>
      </c>
      <c r="R41">
        <v>29350</v>
      </c>
      <c r="S41">
        <v>36398</v>
      </c>
      <c r="T41">
        <v>31594</v>
      </c>
      <c r="U41">
        <v>17408</v>
      </c>
      <c r="V41">
        <v>3371</v>
      </c>
      <c r="W41">
        <v>522266</v>
      </c>
    </row>
    <row r="42" spans="1:23">
      <c r="B42" t="s">
        <v>138</v>
      </c>
      <c r="C42">
        <v>780</v>
      </c>
      <c r="D42">
        <v>9259</v>
      </c>
      <c r="E42">
        <v>33967</v>
      </c>
      <c r="F42">
        <v>95911</v>
      </c>
      <c r="G42">
        <v>81421</v>
      </c>
      <c r="H42">
        <v>67447</v>
      </c>
      <c r="I42">
        <v>31943</v>
      </c>
      <c r="J42">
        <v>40587</v>
      </c>
      <c r="K42">
        <v>34141</v>
      </c>
      <c r="L42">
        <v>29364</v>
      </c>
      <c r="M42">
        <v>21620</v>
      </c>
      <c r="N42">
        <v>20481</v>
      </c>
      <c r="O42">
        <v>26008</v>
      </c>
      <c r="P42">
        <v>31400</v>
      </c>
      <c r="Q42">
        <v>23775</v>
      </c>
      <c r="R42">
        <v>15519</v>
      </c>
      <c r="S42">
        <v>12366</v>
      </c>
      <c r="T42">
        <v>11836</v>
      </c>
      <c r="U42">
        <v>8993</v>
      </c>
      <c r="V42">
        <v>2891</v>
      </c>
      <c r="W42">
        <v>599709</v>
      </c>
    </row>
    <row r="43" spans="1:23">
      <c r="A43" t="s">
        <v>18</v>
      </c>
      <c r="B43" t="s">
        <v>137</v>
      </c>
      <c r="C43">
        <v>6004</v>
      </c>
      <c r="D43">
        <v>14839</v>
      </c>
      <c r="E43">
        <v>44040</v>
      </c>
      <c r="F43">
        <v>61312</v>
      </c>
      <c r="G43">
        <v>32417</v>
      </c>
      <c r="H43">
        <v>23647</v>
      </c>
      <c r="I43">
        <v>23406</v>
      </c>
      <c r="J43">
        <v>23716</v>
      </c>
      <c r="K43">
        <v>25969</v>
      </c>
      <c r="L43">
        <v>28729</v>
      </c>
      <c r="M43">
        <v>27492</v>
      </c>
      <c r="N43">
        <v>28685</v>
      </c>
      <c r="O43">
        <v>35697</v>
      </c>
      <c r="P43">
        <v>52491</v>
      </c>
      <c r="Q43">
        <v>36883</v>
      </c>
      <c r="R43">
        <v>21347</v>
      </c>
      <c r="S43">
        <v>22849</v>
      </c>
      <c r="T43">
        <v>15686</v>
      </c>
      <c r="U43">
        <v>6202</v>
      </c>
      <c r="V43">
        <v>795</v>
      </c>
      <c r="W43">
        <v>532206</v>
      </c>
    </row>
    <row r="44" spans="1:23">
      <c r="B44" t="s">
        <v>138</v>
      </c>
      <c r="C44">
        <v>1128</v>
      </c>
      <c r="D44">
        <v>10839</v>
      </c>
      <c r="E44">
        <v>26194</v>
      </c>
      <c r="F44">
        <v>80973</v>
      </c>
      <c r="G44">
        <v>35241</v>
      </c>
      <c r="H44">
        <v>19585</v>
      </c>
      <c r="I44">
        <v>19126</v>
      </c>
      <c r="J44">
        <v>21026</v>
      </c>
      <c r="K44">
        <v>23932</v>
      </c>
      <c r="L44">
        <v>25302</v>
      </c>
      <c r="M44">
        <v>26842</v>
      </c>
      <c r="N44">
        <v>28729</v>
      </c>
      <c r="O44">
        <v>30032</v>
      </c>
      <c r="P44">
        <v>42379</v>
      </c>
      <c r="Q44">
        <v>42303</v>
      </c>
      <c r="R44">
        <v>29346</v>
      </c>
      <c r="S44">
        <v>26268</v>
      </c>
      <c r="T44">
        <v>29334</v>
      </c>
      <c r="U44">
        <v>19827</v>
      </c>
      <c r="V44">
        <v>6235</v>
      </c>
      <c r="W44">
        <v>544641</v>
      </c>
    </row>
    <row r="45" spans="1:23">
      <c r="A45" t="s">
        <v>19</v>
      </c>
      <c r="B45" t="s">
        <v>137</v>
      </c>
      <c r="C45">
        <v>7932</v>
      </c>
      <c r="D45">
        <v>13101</v>
      </c>
      <c r="E45">
        <v>32654</v>
      </c>
      <c r="F45">
        <v>43004</v>
      </c>
      <c r="G45">
        <v>30593</v>
      </c>
      <c r="H45">
        <v>25461</v>
      </c>
      <c r="I45">
        <v>24257</v>
      </c>
      <c r="J45">
        <v>24325</v>
      </c>
      <c r="K45">
        <v>29969</v>
      </c>
      <c r="L45">
        <v>30609</v>
      </c>
      <c r="M45">
        <v>31074</v>
      </c>
      <c r="N45">
        <v>33518</v>
      </c>
      <c r="O45">
        <v>45253</v>
      </c>
      <c r="P45">
        <v>88813</v>
      </c>
      <c r="Q45">
        <v>67660</v>
      </c>
      <c r="R45">
        <v>37906</v>
      </c>
      <c r="S45">
        <v>34495</v>
      </c>
      <c r="T45">
        <v>26343</v>
      </c>
      <c r="U45">
        <v>13476</v>
      </c>
      <c r="V45">
        <v>2034</v>
      </c>
      <c r="W45">
        <v>642477</v>
      </c>
    </row>
    <row r="46" spans="1:23">
      <c r="B46" t="s">
        <v>138</v>
      </c>
      <c r="C46">
        <v>2755</v>
      </c>
      <c r="D46">
        <v>23224</v>
      </c>
      <c r="E46">
        <v>53112</v>
      </c>
      <c r="F46">
        <v>179607</v>
      </c>
      <c r="G46">
        <v>58020</v>
      </c>
      <c r="H46">
        <v>26743</v>
      </c>
      <c r="I46">
        <v>26673</v>
      </c>
      <c r="J46">
        <v>23749</v>
      </c>
      <c r="K46">
        <v>23823</v>
      </c>
      <c r="L46">
        <v>24488</v>
      </c>
      <c r="M46">
        <v>26500</v>
      </c>
      <c r="N46">
        <v>28554</v>
      </c>
      <c r="O46">
        <v>32386</v>
      </c>
      <c r="P46">
        <v>39340</v>
      </c>
      <c r="Q46">
        <v>36220</v>
      </c>
      <c r="R46">
        <v>25735</v>
      </c>
      <c r="S46">
        <v>22952</v>
      </c>
      <c r="T46">
        <v>22934</v>
      </c>
      <c r="U46">
        <v>18524</v>
      </c>
      <c r="V46">
        <v>12057</v>
      </c>
      <c r="W46">
        <v>707396</v>
      </c>
    </row>
    <row r="47" spans="1:23">
      <c r="A47" t="s">
        <v>20</v>
      </c>
      <c r="B47" t="s">
        <v>137</v>
      </c>
      <c r="C47">
        <v>23676</v>
      </c>
      <c r="D47">
        <v>33777</v>
      </c>
      <c r="E47">
        <v>90295</v>
      </c>
      <c r="F47">
        <v>142493</v>
      </c>
      <c r="G47">
        <v>84181</v>
      </c>
      <c r="H47">
        <v>52568</v>
      </c>
      <c r="I47">
        <v>49475</v>
      </c>
      <c r="J47">
        <v>57892</v>
      </c>
      <c r="K47">
        <v>64044</v>
      </c>
      <c r="L47">
        <v>62744</v>
      </c>
      <c r="M47">
        <v>66107</v>
      </c>
      <c r="N47">
        <v>72652</v>
      </c>
      <c r="O47">
        <v>86280</v>
      </c>
      <c r="P47">
        <v>102709</v>
      </c>
      <c r="Q47">
        <v>88789</v>
      </c>
      <c r="R47">
        <v>80173</v>
      </c>
      <c r="S47">
        <v>93515</v>
      </c>
      <c r="T47">
        <v>102270</v>
      </c>
      <c r="U47">
        <v>64848</v>
      </c>
      <c r="V47">
        <v>9590</v>
      </c>
      <c r="W47">
        <v>1428078</v>
      </c>
    </row>
    <row r="48" spans="1:23">
      <c r="B48" t="s">
        <v>138</v>
      </c>
      <c r="C48">
        <v>2387</v>
      </c>
      <c r="D48">
        <v>26365</v>
      </c>
      <c r="E48">
        <v>37209</v>
      </c>
      <c r="F48">
        <v>89681</v>
      </c>
      <c r="G48">
        <v>62500</v>
      </c>
      <c r="H48">
        <v>53102</v>
      </c>
      <c r="I48">
        <v>50020</v>
      </c>
      <c r="J48">
        <v>60886</v>
      </c>
      <c r="K48">
        <v>68047</v>
      </c>
      <c r="L48">
        <v>68735</v>
      </c>
      <c r="M48">
        <v>73140</v>
      </c>
      <c r="N48">
        <v>85544</v>
      </c>
      <c r="O48">
        <v>108114</v>
      </c>
      <c r="P48">
        <v>168305</v>
      </c>
      <c r="Q48">
        <v>175683</v>
      </c>
      <c r="R48">
        <v>117984</v>
      </c>
      <c r="S48">
        <v>98293</v>
      </c>
      <c r="T48">
        <v>93172</v>
      </c>
      <c r="U48">
        <v>63441</v>
      </c>
      <c r="V48">
        <v>17728</v>
      </c>
      <c r="W48">
        <v>1520336</v>
      </c>
    </row>
    <row r="49" spans="1:23">
      <c r="A49" t="s">
        <v>21</v>
      </c>
      <c r="B49" t="s">
        <v>137</v>
      </c>
      <c r="C49">
        <v>13507</v>
      </c>
      <c r="D49">
        <v>25483</v>
      </c>
      <c r="E49">
        <v>78043</v>
      </c>
      <c r="F49">
        <v>124220</v>
      </c>
      <c r="G49">
        <v>65175</v>
      </c>
      <c r="H49">
        <v>39937</v>
      </c>
      <c r="I49">
        <v>35954</v>
      </c>
      <c r="J49">
        <v>35905</v>
      </c>
      <c r="K49">
        <v>38312</v>
      </c>
      <c r="L49">
        <v>36319</v>
      </c>
      <c r="M49">
        <v>35266</v>
      </c>
      <c r="N49">
        <v>36131</v>
      </c>
      <c r="O49">
        <v>40474</v>
      </c>
      <c r="P49">
        <v>53373</v>
      </c>
      <c r="Q49">
        <v>35829</v>
      </c>
      <c r="R49">
        <v>26431</v>
      </c>
      <c r="S49">
        <v>25143</v>
      </c>
      <c r="T49">
        <v>21941</v>
      </c>
      <c r="U49">
        <v>11496</v>
      </c>
      <c r="V49">
        <v>1950</v>
      </c>
      <c r="W49">
        <v>780889</v>
      </c>
    </row>
    <row r="50" spans="1:23">
      <c r="B50" t="s">
        <v>138</v>
      </c>
      <c r="C50">
        <v>1502</v>
      </c>
      <c r="D50">
        <v>10769</v>
      </c>
      <c r="E50">
        <v>19257</v>
      </c>
      <c r="F50">
        <v>58271</v>
      </c>
      <c r="G50">
        <v>38463</v>
      </c>
      <c r="H50">
        <v>27512</v>
      </c>
      <c r="I50">
        <v>27053</v>
      </c>
      <c r="J50">
        <v>29597</v>
      </c>
      <c r="K50">
        <v>32594</v>
      </c>
      <c r="L50">
        <v>34082</v>
      </c>
      <c r="M50">
        <v>37427</v>
      </c>
      <c r="N50">
        <v>41574</v>
      </c>
      <c r="O50">
        <v>47811</v>
      </c>
      <c r="P50">
        <v>70452</v>
      </c>
      <c r="Q50">
        <v>74428</v>
      </c>
      <c r="R50">
        <v>54595</v>
      </c>
      <c r="S50">
        <v>53965</v>
      </c>
      <c r="T50">
        <v>54841</v>
      </c>
      <c r="U50">
        <v>37363</v>
      </c>
      <c r="V50">
        <v>10967</v>
      </c>
      <c r="W50">
        <v>762523</v>
      </c>
    </row>
    <row r="51" spans="1:23">
      <c r="A51" t="s">
        <v>22</v>
      </c>
      <c r="B51" t="s">
        <v>137</v>
      </c>
      <c r="C51">
        <v>12065</v>
      </c>
      <c r="D51">
        <v>35656</v>
      </c>
      <c r="E51">
        <v>123895</v>
      </c>
      <c r="F51">
        <v>191360</v>
      </c>
      <c r="G51">
        <v>121986</v>
      </c>
      <c r="H51">
        <v>102537</v>
      </c>
      <c r="I51">
        <v>104340</v>
      </c>
      <c r="J51">
        <v>101414</v>
      </c>
      <c r="K51">
        <v>101597</v>
      </c>
      <c r="L51">
        <v>104580</v>
      </c>
      <c r="M51">
        <v>107455</v>
      </c>
      <c r="N51">
        <v>116962</v>
      </c>
      <c r="O51">
        <v>131927</v>
      </c>
      <c r="P51">
        <v>149012</v>
      </c>
      <c r="Q51">
        <v>132074</v>
      </c>
      <c r="R51">
        <v>119169</v>
      </c>
      <c r="S51">
        <v>93252</v>
      </c>
      <c r="T51">
        <v>72860</v>
      </c>
      <c r="U51">
        <v>32315</v>
      </c>
      <c r="V51">
        <v>3731</v>
      </c>
      <c r="W51">
        <v>1958187</v>
      </c>
    </row>
    <row r="52" spans="1:23">
      <c r="B52" t="s">
        <v>138</v>
      </c>
      <c r="C52">
        <v>4913</v>
      </c>
      <c r="D52">
        <v>50331</v>
      </c>
      <c r="E52">
        <v>66473</v>
      </c>
      <c r="F52">
        <v>91145</v>
      </c>
      <c r="G52">
        <v>94599</v>
      </c>
      <c r="H52">
        <v>81923</v>
      </c>
      <c r="I52">
        <v>82156</v>
      </c>
      <c r="J52">
        <v>87351</v>
      </c>
      <c r="K52">
        <v>99733</v>
      </c>
      <c r="L52">
        <v>109377</v>
      </c>
      <c r="M52">
        <v>121359</v>
      </c>
      <c r="N52">
        <v>134361</v>
      </c>
      <c r="O52">
        <v>144015</v>
      </c>
      <c r="P52">
        <v>177143</v>
      </c>
      <c r="Q52">
        <v>165025</v>
      </c>
      <c r="R52">
        <v>117752</v>
      </c>
      <c r="S52">
        <v>103595</v>
      </c>
      <c r="T52">
        <v>95085</v>
      </c>
      <c r="U52">
        <v>61009</v>
      </c>
      <c r="V52">
        <v>13222</v>
      </c>
      <c r="W52">
        <v>1900567</v>
      </c>
    </row>
    <row r="53" spans="1:23">
      <c r="A53" t="s">
        <v>23</v>
      </c>
      <c r="B53" t="s">
        <v>137</v>
      </c>
      <c r="C53">
        <v>2744</v>
      </c>
      <c r="D53">
        <v>12433</v>
      </c>
      <c r="E53">
        <v>43439</v>
      </c>
      <c r="F53">
        <v>54991</v>
      </c>
      <c r="G53">
        <v>30194</v>
      </c>
      <c r="H53">
        <v>24113</v>
      </c>
      <c r="I53">
        <v>24393</v>
      </c>
      <c r="J53">
        <v>24233</v>
      </c>
      <c r="K53">
        <v>24548</v>
      </c>
      <c r="L53">
        <v>24115</v>
      </c>
      <c r="M53">
        <v>25407</v>
      </c>
      <c r="N53">
        <v>29377</v>
      </c>
      <c r="O53">
        <v>42762</v>
      </c>
      <c r="P53">
        <v>48810</v>
      </c>
      <c r="Q53">
        <v>28835</v>
      </c>
      <c r="R53">
        <v>21484</v>
      </c>
      <c r="S53">
        <v>17636</v>
      </c>
      <c r="T53">
        <v>12811</v>
      </c>
      <c r="U53">
        <v>5708</v>
      </c>
      <c r="V53">
        <v>1026</v>
      </c>
      <c r="W53">
        <v>499059</v>
      </c>
    </row>
    <row r="54" spans="1:23">
      <c r="B54" t="s">
        <v>138</v>
      </c>
      <c r="C54">
        <v>2023</v>
      </c>
      <c r="D54">
        <v>31286</v>
      </c>
      <c r="E54">
        <v>29473</v>
      </c>
      <c r="F54">
        <v>42351</v>
      </c>
      <c r="G54">
        <v>25494</v>
      </c>
      <c r="H54">
        <v>21692</v>
      </c>
      <c r="I54">
        <v>19775</v>
      </c>
      <c r="J54">
        <v>21602</v>
      </c>
      <c r="K54">
        <v>23090</v>
      </c>
      <c r="L54">
        <v>24190</v>
      </c>
      <c r="M54">
        <v>23033</v>
      </c>
      <c r="N54">
        <v>24452</v>
      </c>
      <c r="O54">
        <v>27071</v>
      </c>
      <c r="P54">
        <v>35455</v>
      </c>
      <c r="Q54">
        <v>35314</v>
      </c>
      <c r="R54">
        <v>25188</v>
      </c>
      <c r="S54">
        <v>22610</v>
      </c>
      <c r="T54">
        <v>22800</v>
      </c>
      <c r="U54">
        <v>17510</v>
      </c>
      <c r="V54">
        <v>5728</v>
      </c>
      <c r="W54">
        <v>480137</v>
      </c>
    </row>
    <row r="55" spans="1:23">
      <c r="A55" t="s">
        <v>24</v>
      </c>
      <c r="B55" t="s">
        <v>137</v>
      </c>
      <c r="C55">
        <v>15702</v>
      </c>
      <c r="D55">
        <v>49582</v>
      </c>
      <c r="E55">
        <v>178192</v>
      </c>
      <c r="F55">
        <v>246272</v>
      </c>
      <c r="G55">
        <v>149538</v>
      </c>
      <c r="H55">
        <v>103022</v>
      </c>
      <c r="I55">
        <v>102144</v>
      </c>
      <c r="J55">
        <v>104737</v>
      </c>
      <c r="K55">
        <v>118859</v>
      </c>
      <c r="L55">
        <v>119566</v>
      </c>
      <c r="M55">
        <v>130692</v>
      </c>
      <c r="N55">
        <v>141830</v>
      </c>
      <c r="O55">
        <v>163520</v>
      </c>
      <c r="P55">
        <v>211909</v>
      </c>
      <c r="Q55">
        <v>180570</v>
      </c>
      <c r="R55">
        <v>164374</v>
      </c>
      <c r="S55">
        <v>134507</v>
      </c>
      <c r="T55">
        <v>119293</v>
      </c>
      <c r="U55">
        <v>51803</v>
      </c>
      <c r="V55">
        <v>5392</v>
      </c>
      <c r="W55">
        <v>2491504</v>
      </c>
    </row>
    <row r="56" spans="1:23">
      <c r="B56" t="s">
        <v>138</v>
      </c>
      <c r="C56">
        <v>4488</v>
      </c>
      <c r="D56">
        <v>38364</v>
      </c>
      <c r="E56">
        <v>80853</v>
      </c>
      <c r="F56">
        <v>171584</v>
      </c>
      <c r="G56">
        <v>152610</v>
      </c>
      <c r="H56">
        <v>97828</v>
      </c>
      <c r="I56">
        <v>96179</v>
      </c>
      <c r="J56">
        <v>102451</v>
      </c>
      <c r="K56">
        <v>109821</v>
      </c>
      <c r="L56">
        <v>114775</v>
      </c>
      <c r="M56">
        <v>116516</v>
      </c>
      <c r="N56">
        <v>131317</v>
      </c>
      <c r="O56">
        <v>152998</v>
      </c>
      <c r="P56">
        <v>209881</v>
      </c>
      <c r="Q56">
        <v>194715</v>
      </c>
      <c r="R56">
        <v>128591</v>
      </c>
      <c r="S56">
        <v>120020</v>
      </c>
      <c r="T56">
        <v>123661</v>
      </c>
      <c r="U56">
        <v>85603</v>
      </c>
      <c r="V56">
        <v>22910</v>
      </c>
      <c r="W56">
        <v>2255165</v>
      </c>
    </row>
    <row r="57" spans="1:23">
      <c r="A57" t="s">
        <v>25</v>
      </c>
      <c r="B57" t="s">
        <v>137</v>
      </c>
      <c r="C57">
        <v>8315</v>
      </c>
      <c r="D57">
        <v>15970</v>
      </c>
      <c r="E57">
        <v>53762</v>
      </c>
      <c r="F57">
        <v>74997</v>
      </c>
      <c r="G57">
        <v>39939</v>
      </c>
      <c r="H57">
        <v>27401</v>
      </c>
      <c r="I57">
        <v>25531</v>
      </c>
      <c r="J57">
        <v>26776</v>
      </c>
      <c r="K57">
        <v>27506</v>
      </c>
      <c r="L57">
        <v>26240</v>
      </c>
      <c r="M57">
        <v>27428</v>
      </c>
      <c r="N57">
        <v>33821</v>
      </c>
      <c r="O57">
        <v>49704</v>
      </c>
      <c r="P57">
        <v>55052</v>
      </c>
      <c r="Q57">
        <v>37601</v>
      </c>
      <c r="R57">
        <v>32254</v>
      </c>
      <c r="S57">
        <v>34233</v>
      </c>
      <c r="T57">
        <v>38571</v>
      </c>
      <c r="U57">
        <v>26175</v>
      </c>
      <c r="V57">
        <v>3794</v>
      </c>
      <c r="W57">
        <v>665070</v>
      </c>
    </row>
    <row r="58" spans="1:23">
      <c r="B58" t="s">
        <v>138</v>
      </c>
      <c r="C58">
        <v>1407</v>
      </c>
      <c r="D58">
        <v>31312</v>
      </c>
      <c r="E58">
        <v>24589</v>
      </c>
      <c r="F58">
        <v>31093</v>
      </c>
      <c r="G58">
        <v>28892</v>
      </c>
      <c r="H58">
        <v>20563</v>
      </c>
      <c r="I58">
        <v>20556</v>
      </c>
      <c r="J58">
        <v>21979</v>
      </c>
      <c r="K58">
        <v>24670</v>
      </c>
      <c r="L58">
        <v>27025</v>
      </c>
      <c r="M58">
        <v>28756</v>
      </c>
      <c r="N58">
        <v>33561</v>
      </c>
      <c r="O58">
        <v>42246</v>
      </c>
      <c r="P58">
        <v>63560</v>
      </c>
      <c r="Q58">
        <v>68131</v>
      </c>
      <c r="R58">
        <v>47203</v>
      </c>
      <c r="S58">
        <v>38206</v>
      </c>
      <c r="T58">
        <v>34366</v>
      </c>
      <c r="U58">
        <v>23470</v>
      </c>
      <c r="V58">
        <v>7796</v>
      </c>
      <c r="W58">
        <v>619381</v>
      </c>
    </row>
    <row r="59" spans="1:23">
      <c r="A59" t="s">
        <v>26</v>
      </c>
      <c r="B59" t="s">
        <v>137</v>
      </c>
      <c r="C59">
        <v>2496</v>
      </c>
      <c r="D59">
        <v>10029</v>
      </c>
      <c r="E59">
        <v>29197</v>
      </c>
      <c r="F59">
        <v>40776</v>
      </c>
      <c r="G59">
        <v>28634</v>
      </c>
      <c r="H59">
        <v>19940</v>
      </c>
      <c r="I59">
        <v>18861</v>
      </c>
      <c r="J59">
        <v>23068</v>
      </c>
      <c r="K59">
        <v>25401</v>
      </c>
      <c r="L59">
        <v>28557</v>
      </c>
      <c r="M59">
        <v>32318</v>
      </c>
      <c r="N59">
        <v>38646</v>
      </c>
      <c r="O59">
        <v>41399</v>
      </c>
      <c r="P59">
        <v>39480</v>
      </c>
      <c r="Q59">
        <v>35261</v>
      </c>
      <c r="R59">
        <v>64843</v>
      </c>
      <c r="S59">
        <v>50299</v>
      </c>
      <c r="T59">
        <v>52354</v>
      </c>
      <c r="U59">
        <v>22758</v>
      </c>
      <c r="V59">
        <v>749</v>
      </c>
      <c r="W59">
        <v>605066</v>
      </c>
    </row>
    <row r="60" spans="1:23">
      <c r="B60" t="s">
        <v>138</v>
      </c>
      <c r="C60">
        <v>1209</v>
      </c>
      <c r="D60">
        <v>14939</v>
      </c>
      <c r="E60">
        <v>33693</v>
      </c>
      <c r="F60">
        <v>51084</v>
      </c>
      <c r="G60">
        <v>32309</v>
      </c>
      <c r="H60">
        <v>25489</v>
      </c>
      <c r="I60">
        <v>21902</v>
      </c>
      <c r="J60">
        <v>27437</v>
      </c>
      <c r="K60">
        <v>26599</v>
      </c>
      <c r="L60">
        <v>31020</v>
      </c>
      <c r="M60">
        <v>49935</v>
      </c>
      <c r="N60">
        <v>67816</v>
      </c>
      <c r="O60">
        <v>57368</v>
      </c>
      <c r="P60">
        <v>70754</v>
      </c>
      <c r="Q60">
        <v>57101</v>
      </c>
      <c r="R60">
        <v>25739</v>
      </c>
      <c r="S60">
        <v>22736</v>
      </c>
      <c r="T60">
        <v>24267</v>
      </c>
      <c r="U60">
        <v>15935</v>
      </c>
      <c r="V60">
        <v>3773</v>
      </c>
      <c r="W60">
        <v>661105</v>
      </c>
    </row>
    <row r="61" spans="1:23">
      <c r="A61" t="s">
        <v>27</v>
      </c>
      <c r="B61" t="s">
        <v>137</v>
      </c>
      <c r="C61">
        <v>6961</v>
      </c>
      <c r="D61">
        <v>14629</v>
      </c>
      <c r="E61">
        <v>32889</v>
      </c>
      <c r="F61">
        <v>44500</v>
      </c>
      <c r="G61">
        <v>41747</v>
      </c>
      <c r="H61">
        <v>43256</v>
      </c>
      <c r="I61">
        <v>60301</v>
      </c>
      <c r="J61">
        <v>74698</v>
      </c>
      <c r="K61">
        <v>97641</v>
      </c>
      <c r="L61">
        <v>112105</v>
      </c>
      <c r="M61">
        <v>133485</v>
      </c>
      <c r="N61">
        <v>154412</v>
      </c>
      <c r="O61">
        <v>194358</v>
      </c>
      <c r="P61">
        <v>332211</v>
      </c>
      <c r="Q61">
        <v>240173</v>
      </c>
      <c r="R61">
        <v>191407</v>
      </c>
      <c r="S61">
        <v>175971</v>
      </c>
      <c r="T61">
        <v>147775</v>
      </c>
      <c r="U61">
        <v>48656</v>
      </c>
      <c r="V61">
        <v>5959</v>
      </c>
      <c r="W61">
        <v>2153134</v>
      </c>
    </row>
    <row r="62" spans="1:23">
      <c r="B62" t="s">
        <v>138</v>
      </c>
      <c r="C62">
        <v>5791</v>
      </c>
      <c r="D62">
        <v>45066</v>
      </c>
      <c r="E62">
        <v>155708</v>
      </c>
      <c r="F62">
        <v>403418</v>
      </c>
      <c r="G62">
        <v>247617</v>
      </c>
      <c r="H62">
        <v>127998</v>
      </c>
      <c r="I62">
        <v>121357</v>
      </c>
      <c r="J62">
        <v>125256</v>
      </c>
      <c r="K62">
        <v>137327</v>
      </c>
      <c r="L62">
        <v>134850</v>
      </c>
      <c r="M62">
        <v>120329</v>
      </c>
      <c r="N62">
        <v>116738</v>
      </c>
      <c r="O62">
        <v>118396</v>
      </c>
      <c r="P62">
        <v>130726</v>
      </c>
      <c r="Q62">
        <v>103409</v>
      </c>
      <c r="R62">
        <v>52013</v>
      </c>
      <c r="S62">
        <v>36756</v>
      </c>
      <c r="T62">
        <v>31119</v>
      </c>
      <c r="U62">
        <v>18643</v>
      </c>
      <c r="V62">
        <v>14841</v>
      </c>
      <c r="W62">
        <v>2247358</v>
      </c>
    </row>
    <row r="63" spans="1:23">
      <c r="A63" t="s">
        <v>28</v>
      </c>
      <c r="B63" t="s">
        <v>137</v>
      </c>
      <c r="C63">
        <v>8814</v>
      </c>
      <c r="D63">
        <v>18853</v>
      </c>
      <c r="E63">
        <v>39883</v>
      </c>
      <c r="F63">
        <v>57160</v>
      </c>
      <c r="G63">
        <v>54053</v>
      </c>
      <c r="H63">
        <v>56357</v>
      </c>
      <c r="I63">
        <v>66754</v>
      </c>
      <c r="J63">
        <v>73898</v>
      </c>
      <c r="K63">
        <v>90448</v>
      </c>
      <c r="L63">
        <v>91931</v>
      </c>
      <c r="M63">
        <v>103986</v>
      </c>
      <c r="N63">
        <v>113798</v>
      </c>
      <c r="O63">
        <v>177476</v>
      </c>
      <c r="P63">
        <v>312520</v>
      </c>
      <c r="Q63">
        <v>210222</v>
      </c>
      <c r="R63">
        <v>127400</v>
      </c>
      <c r="S63">
        <v>127908</v>
      </c>
      <c r="T63">
        <v>112611</v>
      </c>
      <c r="U63">
        <v>43210</v>
      </c>
      <c r="V63">
        <v>6250</v>
      </c>
      <c r="W63">
        <v>1893532</v>
      </c>
    </row>
    <row r="64" spans="1:23">
      <c r="B64" t="s">
        <v>138</v>
      </c>
      <c r="C64">
        <v>6255</v>
      </c>
      <c r="D64">
        <v>44841</v>
      </c>
      <c r="E64">
        <v>151023</v>
      </c>
      <c r="F64">
        <v>409782</v>
      </c>
      <c r="G64">
        <v>249406</v>
      </c>
      <c r="H64">
        <v>100117</v>
      </c>
      <c r="I64">
        <v>79700</v>
      </c>
      <c r="J64">
        <v>75711</v>
      </c>
      <c r="K64">
        <v>82766</v>
      </c>
      <c r="L64">
        <v>79412</v>
      </c>
      <c r="M64">
        <v>71963</v>
      </c>
      <c r="N64">
        <v>72931</v>
      </c>
      <c r="O64">
        <v>82090</v>
      </c>
      <c r="P64">
        <v>89002</v>
      </c>
      <c r="Q64">
        <v>72300</v>
      </c>
      <c r="R64">
        <v>45441</v>
      </c>
      <c r="S64">
        <v>36093</v>
      </c>
      <c r="T64">
        <v>33515</v>
      </c>
      <c r="U64">
        <v>22692</v>
      </c>
      <c r="V64">
        <v>9415</v>
      </c>
      <c r="W64">
        <v>1814455</v>
      </c>
    </row>
    <row r="65" spans="1:23">
      <c r="A65" t="s">
        <v>29</v>
      </c>
      <c r="B65" t="s">
        <v>137</v>
      </c>
      <c r="C65">
        <v>6231</v>
      </c>
      <c r="D65">
        <v>12101</v>
      </c>
      <c r="E65">
        <v>21798</v>
      </c>
      <c r="F65">
        <v>33038</v>
      </c>
      <c r="G65">
        <v>33277</v>
      </c>
      <c r="H65">
        <v>38447</v>
      </c>
      <c r="I65">
        <v>49214</v>
      </c>
      <c r="J65">
        <v>53167</v>
      </c>
      <c r="K65">
        <v>66838</v>
      </c>
      <c r="L65">
        <v>69817</v>
      </c>
      <c r="M65">
        <v>80763</v>
      </c>
      <c r="N65">
        <v>83086</v>
      </c>
      <c r="O65">
        <v>130629</v>
      </c>
      <c r="P65">
        <v>270284</v>
      </c>
      <c r="Q65">
        <v>172000</v>
      </c>
      <c r="R65">
        <v>102224</v>
      </c>
      <c r="S65">
        <v>109758</v>
      </c>
      <c r="T65">
        <v>93417</v>
      </c>
      <c r="U65">
        <v>33908</v>
      </c>
      <c r="V65">
        <v>5668</v>
      </c>
      <c r="W65">
        <v>1465665</v>
      </c>
    </row>
    <row r="66" spans="1:23">
      <c r="B66" t="s">
        <v>138</v>
      </c>
      <c r="C66">
        <v>7473</v>
      </c>
      <c r="D66">
        <v>33971</v>
      </c>
      <c r="E66">
        <v>146570</v>
      </c>
      <c r="F66">
        <v>433981</v>
      </c>
      <c r="G66">
        <v>237590</v>
      </c>
      <c r="H66">
        <v>90308</v>
      </c>
      <c r="I66">
        <v>71512</v>
      </c>
      <c r="J66">
        <v>59299</v>
      </c>
      <c r="K66">
        <v>65387</v>
      </c>
      <c r="L66">
        <v>66795</v>
      </c>
      <c r="M66">
        <v>59818</v>
      </c>
      <c r="N66">
        <v>61326</v>
      </c>
      <c r="O66">
        <v>65213</v>
      </c>
      <c r="P66">
        <v>70726</v>
      </c>
      <c r="Q66">
        <v>59511</v>
      </c>
      <c r="R66">
        <v>35398</v>
      </c>
      <c r="S66">
        <v>26175</v>
      </c>
      <c r="T66">
        <v>21077</v>
      </c>
      <c r="U66">
        <v>14038</v>
      </c>
      <c r="V66">
        <v>4981</v>
      </c>
      <c r="W66">
        <v>1631149</v>
      </c>
    </row>
    <row r="67" spans="1:23">
      <c r="A67" t="s">
        <v>30</v>
      </c>
      <c r="B67" t="s">
        <v>137</v>
      </c>
      <c r="C67">
        <v>15916</v>
      </c>
      <c r="D67">
        <v>29785</v>
      </c>
      <c r="E67">
        <v>59817</v>
      </c>
      <c r="F67">
        <v>88993</v>
      </c>
      <c r="G67">
        <v>71391</v>
      </c>
      <c r="H67">
        <v>73463</v>
      </c>
      <c r="I67">
        <v>95645</v>
      </c>
      <c r="J67">
        <v>111468</v>
      </c>
      <c r="K67">
        <v>145307</v>
      </c>
      <c r="L67">
        <v>141569</v>
      </c>
      <c r="M67">
        <v>162306</v>
      </c>
      <c r="N67">
        <v>174384</v>
      </c>
      <c r="O67">
        <v>228344</v>
      </c>
      <c r="P67">
        <v>343805</v>
      </c>
      <c r="Q67">
        <v>265809</v>
      </c>
      <c r="R67">
        <v>209983</v>
      </c>
      <c r="S67">
        <v>258682</v>
      </c>
      <c r="T67">
        <v>284400</v>
      </c>
      <c r="U67">
        <v>130027</v>
      </c>
      <c r="V67">
        <v>19676</v>
      </c>
      <c r="W67">
        <v>2910770</v>
      </c>
    </row>
    <row r="68" spans="1:23">
      <c r="B68" t="s">
        <v>138</v>
      </c>
      <c r="C68">
        <v>13122</v>
      </c>
      <c r="D68">
        <v>90820</v>
      </c>
      <c r="E68">
        <v>216887</v>
      </c>
      <c r="F68">
        <v>412832</v>
      </c>
      <c r="G68">
        <v>304197</v>
      </c>
      <c r="H68">
        <v>157500</v>
      </c>
      <c r="I68">
        <v>134063</v>
      </c>
      <c r="J68">
        <v>127664</v>
      </c>
      <c r="K68">
        <v>153040</v>
      </c>
      <c r="L68">
        <v>149648</v>
      </c>
      <c r="M68">
        <v>141022</v>
      </c>
      <c r="N68">
        <v>151285</v>
      </c>
      <c r="O68">
        <v>187498</v>
      </c>
      <c r="P68">
        <v>270297</v>
      </c>
      <c r="Q68">
        <v>240648</v>
      </c>
      <c r="R68">
        <v>127347</v>
      </c>
      <c r="S68">
        <v>85620</v>
      </c>
      <c r="T68">
        <v>73533</v>
      </c>
      <c r="U68">
        <v>50950</v>
      </c>
      <c r="V68">
        <v>17279</v>
      </c>
      <c r="W68">
        <v>3105252</v>
      </c>
    </row>
    <row r="69" spans="1:23">
      <c r="A69" t="s">
        <v>31</v>
      </c>
      <c r="B69" t="s">
        <v>137</v>
      </c>
      <c r="C69">
        <v>3799</v>
      </c>
      <c r="D69">
        <v>13697</v>
      </c>
      <c r="E69">
        <v>32170</v>
      </c>
      <c r="F69">
        <v>45719</v>
      </c>
      <c r="G69">
        <v>40423</v>
      </c>
      <c r="H69">
        <v>43862</v>
      </c>
      <c r="I69">
        <v>51593</v>
      </c>
      <c r="J69">
        <v>52704</v>
      </c>
      <c r="K69">
        <v>68316</v>
      </c>
      <c r="L69">
        <v>72446</v>
      </c>
      <c r="M69">
        <v>83228</v>
      </c>
      <c r="N69">
        <v>84628</v>
      </c>
      <c r="O69">
        <v>107258</v>
      </c>
      <c r="P69">
        <v>166490</v>
      </c>
      <c r="Q69">
        <v>101235</v>
      </c>
      <c r="R69">
        <v>73530</v>
      </c>
      <c r="S69">
        <v>84376</v>
      </c>
      <c r="T69">
        <v>108265</v>
      </c>
      <c r="U69">
        <v>33540</v>
      </c>
      <c r="V69">
        <v>5120</v>
      </c>
      <c r="W69">
        <v>1272399</v>
      </c>
    </row>
    <row r="70" spans="1:23">
      <c r="B70" t="s">
        <v>138</v>
      </c>
      <c r="C70">
        <v>5296</v>
      </c>
      <c r="D70">
        <v>35916</v>
      </c>
      <c r="E70">
        <v>108921</v>
      </c>
      <c r="F70">
        <v>198721</v>
      </c>
      <c r="G70">
        <v>171387</v>
      </c>
      <c r="H70">
        <v>91588</v>
      </c>
      <c r="I70">
        <v>72082</v>
      </c>
      <c r="J70">
        <v>68645</v>
      </c>
      <c r="K70">
        <v>77656</v>
      </c>
      <c r="L70">
        <v>73772</v>
      </c>
      <c r="M70">
        <v>70139</v>
      </c>
      <c r="N70">
        <v>66088</v>
      </c>
      <c r="O70">
        <v>70449</v>
      </c>
      <c r="P70">
        <v>86765</v>
      </c>
      <c r="Q70">
        <v>70100</v>
      </c>
      <c r="R70">
        <v>41435</v>
      </c>
      <c r="S70">
        <v>34933</v>
      </c>
      <c r="T70">
        <v>32924</v>
      </c>
      <c r="U70">
        <v>21311</v>
      </c>
      <c r="V70">
        <v>6757</v>
      </c>
      <c r="W70">
        <v>1404885</v>
      </c>
    </row>
    <row r="71" spans="1:23">
      <c r="A71" t="s">
        <v>32</v>
      </c>
      <c r="B71" t="s">
        <v>137</v>
      </c>
      <c r="C71">
        <v>1804</v>
      </c>
      <c r="D71">
        <v>6115</v>
      </c>
      <c r="E71">
        <v>14149</v>
      </c>
      <c r="F71">
        <v>23834</v>
      </c>
      <c r="G71">
        <v>19013</v>
      </c>
      <c r="H71">
        <v>17955</v>
      </c>
      <c r="I71">
        <v>21106</v>
      </c>
      <c r="J71">
        <v>23746</v>
      </c>
      <c r="K71">
        <v>27303</v>
      </c>
      <c r="L71">
        <v>30801</v>
      </c>
      <c r="M71">
        <v>34231</v>
      </c>
      <c r="N71">
        <v>34833</v>
      </c>
      <c r="O71">
        <v>45016</v>
      </c>
      <c r="P71">
        <v>88587</v>
      </c>
      <c r="Q71">
        <v>47757</v>
      </c>
      <c r="R71">
        <v>29832</v>
      </c>
      <c r="S71">
        <v>31943</v>
      </c>
      <c r="T71">
        <v>27107</v>
      </c>
      <c r="U71">
        <v>10385</v>
      </c>
      <c r="V71">
        <v>1480</v>
      </c>
      <c r="W71">
        <v>536997</v>
      </c>
    </row>
    <row r="72" spans="1:23">
      <c r="B72" t="s">
        <v>138</v>
      </c>
      <c r="C72">
        <v>3422</v>
      </c>
      <c r="D72">
        <v>15957</v>
      </c>
      <c r="E72">
        <v>43927</v>
      </c>
      <c r="F72">
        <v>114664</v>
      </c>
      <c r="G72">
        <v>74305</v>
      </c>
      <c r="H72">
        <v>33773</v>
      </c>
      <c r="I72">
        <v>27431</v>
      </c>
      <c r="J72">
        <v>26234</v>
      </c>
      <c r="K72">
        <v>29551</v>
      </c>
      <c r="L72">
        <v>26183</v>
      </c>
      <c r="M72">
        <v>23079</v>
      </c>
      <c r="N72">
        <v>22129</v>
      </c>
      <c r="O72">
        <v>25647</v>
      </c>
      <c r="P72">
        <v>30687</v>
      </c>
      <c r="Q72">
        <v>24959</v>
      </c>
      <c r="R72">
        <v>13905</v>
      </c>
      <c r="S72">
        <v>12133</v>
      </c>
      <c r="T72">
        <v>12006</v>
      </c>
      <c r="U72">
        <v>7966</v>
      </c>
      <c r="V72">
        <v>2477</v>
      </c>
      <c r="W72">
        <v>570435</v>
      </c>
    </row>
    <row r="73" spans="1:23">
      <c r="A73" t="s">
        <v>33</v>
      </c>
      <c r="B73" t="s">
        <v>137</v>
      </c>
      <c r="C73">
        <v>4075</v>
      </c>
      <c r="D73">
        <v>13770</v>
      </c>
      <c r="E73">
        <v>35340</v>
      </c>
      <c r="F73">
        <v>52988</v>
      </c>
      <c r="G73">
        <v>36754</v>
      </c>
      <c r="H73">
        <v>27296</v>
      </c>
      <c r="I73">
        <v>27793</v>
      </c>
      <c r="J73">
        <v>32257</v>
      </c>
      <c r="K73">
        <v>37585</v>
      </c>
      <c r="L73">
        <v>35832</v>
      </c>
      <c r="M73">
        <v>38604</v>
      </c>
      <c r="N73">
        <v>42415</v>
      </c>
      <c r="O73">
        <v>50073</v>
      </c>
      <c r="P73">
        <v>73843</v>
      </c>
      <c r="Q73">
        <v>50203</v>
      </c>
      <c r="R73">
        <v>33545</v>
      </c>
      <c r="S73">
        <v>35433</v>
      </c>
      <c r="T73">
        <v>33318</v>
      </c>
      <c r="U73">
        <v>13423</v>
      </c>
      <c r="V73">
        <v>2044</v>
      </c>
      <c r="W73">
        <v>676591</v>
      </c>
    </row>
    <row r="74" spans="1:23">
      <c r="B74" t="s">
        <v>138</v>
      </c>
      <c r="C74">
        <v>2878</v>
      </c>
      <c r="D74">
        <v>12707</v>
      </c>
      <c r="E74">
        <v>30020</v>
      </c>
      <c r="F74">
        <v>83587</v>
      </c>
      <c r="G74">
        <v>71727</v>
      </c>
      <c r="H74">
        <v>39445</v>
      </c>
      <c r="I74">
        <v>30374</v>
      </c>
      <c r="J74">
        <v>31121</v>
      </c>
      <c r="K74">
        <v>34210</v>
      </c>
      <c r="L74">
        <v>32890</v>
      </c>
      <c r="M74">
        <v>31100</v>
      </c>
      <c r="N74">
        <v>34663</v>
      </c>
      <c r="O74">
        <v>41650</v>
      </c>
      <c r="P74">
        <v>47424</v>
      </c>
      <c r="Q74">
        <v>44774</v>
      </c>
      <c r="R74">
        <v>30272</v>
      </c>
      <c r="S74">
        <v>28127</v>
      </c>
      <c r="T74">
        <v>29610</v>
      </c>
      <c r="U74">
        <v>20120</v>
      </c>
      <c r="V74">
        <v>6475</v>
      </c>
      <c r="W74">
        <v>683174</v>
      </c>
    </row>
    <row r="75" spans="1:23">
      <c r="A75" t="s">
        <v>34</v>
      </c>
      <c r="B75" t="s">
        <v>137</v>
      </c>
      <c r="C75">
        <v>13197</v>
      </c>
      <c r="D75">
        <v>26170</v>
      </c>
      <c r="E75">
        <v>77222</v>
      </c>
      <c r="F75">
        <v>112274</v>
      </c>
      <c r="G75">
        <v>72961</v>
      </c>
      <c r="H75">
        <v>52004</v>
      </c>
      <c r="I75">
        <v>51107</v>
      </c>
      <c r="J75">
        <v>54322</v>
      </c>
      <c r="K75">
        <v>62341</v>
      </c>
      <c r="L75">
        <v>59972</v>
      </c>
      <c r="M75">
        <v>65409</v>
      </c>
      <c r="N75">
        <v>67797</v>
      </c>
      <c r="O75">
        <v>80863</v>
      </c>
      <c r="P75">
        <v>114883</v>
      </c>
      <c r="Q75">
        <v>89992</v>
      </c>
      <c r="R75">
        <v>72319</v>
      </c>
      <c r="S75">
        <v>77135</v>
      </c>
      <c r="T75">
        <v>84139</v>
      </c>
      <c r="U75">
        <v>47563</v>
      </c>
      <c r="V75">
        <v>8048</v>
      </c>
      <c r="W75">
        <v>1289718</v>
      </c>
    </row>
    <row r="76" spans="1:23">
      <c r="B76" t="s">
        <v>138</v>
      </c>
      <c r="C76">
        <v>4098</v>
      </c>
      <c r="D76">
        <v>34359</v>
      </c>
      <c r="E76">
        <v>68994</v>
      </c>
      <c r="F76">
        <v>119036</v>
      </c>
      <c r="G76">
        <v>78934</v>
      </c>
      <c r="H76">
        <v>57001</v>
      </c>
      <c r="I76">
        <v>50885</v>
      </c>
      <c r="J76">
        <v>52053</v>
      </c>
      <c r="K76">
        <v>55340</v>
      </c>
      <c r="L76">
        <v>55445</v>
      </c>
      <c r="M76">
        <v>61067</v>
      </c>
      <c r="N76">
        <v>69651</v>
      </c>
      <c r="O76">
        <v>91590</v>
      </c>
      <c r="P76">
        <v>141102</v>
      </c>
      <c r="Q76">
        <v>135440</v>
      </c>
      <c r="R76">
        <v>88982</v>
      </c>
      <c r="S76">
        <v>82523</v>
      </c>
      <c r="T76">
        <v>87422</v>
      </c>
      <c r="U76">
        <v>58316</v>
      </c>
      <c r="V76">
        <v>22225</v>
      </c>
      <c r="W76">
        <v>1414463</v>
      </c>
    </row>
    <row r="77" spans="1:23">
      <c r="A77" t="s">
        <v>35</v>
      </c>
      <c r="B77" t="s">
        <v>137</v>
      </c>
      <c r="C77">
        <v>13370</v>
      </c>
      <c r="D77">
        <v>32677</v>
      </c>
      <c r="E77">
        <v>103585</v>
      </c>
      <c r="F77">
        <v>141291</v>
      </c>
      <c r="G77">
        <v>73744</v>
      </c>
      <c r="H77">
        <v>45323</v>
      </c>
      <c r="I77">
        <v>41304</v>
      </c>
      <c r="J77">
        <v>43927</v>
      </c>
      <c r="K77">
        <v>47157</v>
      </c>
      <c r="L77">
        <v>43023</v>
      </c>
      <c r="M77">
        <v>41372</v>
      </c>
      <c r="N77">
        <v>46620</v>
      </c>
      <c r="O77">
        <v>53300</v>
      </c>
      <c r="P77">
        <v>64809</v>
      </c>
      <c r="Q77">
        <v>46277</v>
      </c>
      <c r="R77">
        <v>33786</v>
      </c>
      <c r="S77">
        <v>33990</v>
      </c>
      <c r="T77">
        <v>27348</v>
      </c>
      <c r="U77">
        <v>15133</v>
      </c>
      <c r="V77">
        <v>2112</v>
      </c>
      <c r="W77">
        <v>950148</v>
      </c>
    </row>
    <row r="78" spans="1:23">
      <c r="B78" t="s">
        <v>138</v>
      </c>
      <c r="C78">
        <v>1981</v>
      </c>
      <c r="D78">
        <v>12861</v>
      </c>
      <c r="E78">
        <v>27694</v>
      </c>
      <c r="F78">
        <v>64436</v>
      </c>
      <c r="G78">
        <v>50397</v>
      </c>
      <c r="H78">
        <v>38571</v>
      </c>
      <c r="I78">
        <v>28922</v>
      </c>
      <c r="J78">
        <v>34409</v>
      </c>
      <c r="K78">
        <v>33645</v>
      </c>
      <c r="L78">
        <v>35967</v>
      </c>
      <c r="M78">
        <v>39565</v>
      </c>
      <c r="N78">
        <v>44441</v>
      </c>
      <c r="O78">
        <v>52071</v>
      </c>
      <c r="P78">
        <v>78324</v>
      </c>
      <c r="Q78">
        <v>86164</v>
      </c>
      <c r="R78">
        <v>67352</v>
      </c>
      <c r="S78">
        <v>68287</v>
      </c>
      <c r="T78">
        <v>74751</v>
      </c>
      <c r="U78">
        <v>55111</v>
      </c>
      <c r="V78">
        <v>16647</v>
      </c>
      <c r="W78">
        <v>911596</v>
      </c>
    </row>
    <row r="79" spans="1:23">
      <c r="A79" t="s">
        <v>36</v>
      </c>
      <c r="B79" t="s">
        <v>137</v>
      </c>
      <c r="C79">
        <v>33575</v>
      </c>
      <c r="D79">
        <v>49883</v>
      </c>
      <c r="E79">
        <v>150084</v>
      </c>
      <c r="F79">
        <v>196970</v>
      </c>
      <c r="G79">
        <v>110307</v>
      </c>
      <c r="H79">
        <v>71289</v>
      </c>
      <c r="I79">
        <v>67367</v>
      </c>
      <c r="J79">
        <v>73208</v>
      </c>
      <c r="K79">
        <v>80117</v>
      </c>
      <c r="L79">
        <v>76998</v>
      </c>
      <c r="M79">
        <v>80389</v>
      </c>
      <c r="N79">
        <v>89668</v>
      </c>
      <c r="O79">
        <v>101229</v>
      </c>
      <c r="P79">
        <v>115824</v>
      </c>
      <c r="Q79">
        <v>84187</v>
      </c>
      <c r="R79">
        <v>67083</v>
      </c>
      <c r="S79">
        <v>66978</v>
      </c>
      <c r="T79">
        <v>64394</v>
      </c>
      <c r="U79">
        <v>33362</v>
      </c>
      <c r="V79">
        <v>4783</v>
      </c>
      <c r="W79">
        <v>1617695</v>
      </c>
    </row>
    <row r="80" spans="1:23">
      <c r="B80" t="s">
        <v>138</v>
      </c>
      <c r="C80">
        <v>3240</v>
      </c>
      <c r="D80">
        <v>22661</v>
      </c>
      <c r="E80">
        <v>43932</v>
      </c>
      <c r="F80">
        <v>101326</v>
      </c>
      <c r="G80">
        <v>100792</v>
      </c>
      <c r="H80">
        <v>82858</v>
      </c>
      <c r="I80">
        <v>63245</v>
      </c>
      <c r="J80">
        <v>71320</v>
      </c>
      <c r="K80">
        <v>69754</v>
      </c>
      <c r="L80">
        <v>72399</v>
      </c>
      <c r="M80">
        <v>76557</v>
      </c>
      <c r="N80">
        <v>82631</v>
      </c>
      <c r="O80">
        <v>98912</v>
      </c>
      <c r="P80">
        <v>147679</v>
      </c>
      <c r="Q80">
        <v>149213</v>
      </c>
      <c r="R80">
        <v>105187</v>
      </c>
      <c r="S80">
        <v>103342</v>
      </c>
      <c r="T80">
        <v>111349</v>
      </c>
      <c r="U80">
        <v>79080</v>
      </c>
      <c r="V80">
        <v>38552</v>
      </c>
      <c r="W80">
        <v>1624029</v>
      </c>
    </row>
    <row r="81" spans="1:23">
      <c r="A81" t="s">
        <v>37</v>
      </c>
      <c r="B81" t="s">
        <v>137</v>
      </c>
      <c r="C81">
        <v>22450</v>
      </c>
      <c r="D81">
        <v>37004</v>
      </c>
      <c r="E81">
        <v>96528</v>
      </c>
      <c r="F81">
        <v>131923</v>
      </c>
      <c r="G81">
        <v>71549</v>
      </c>
      <c r="H81">
        <v>40735</v>
      </c>
      <c r="I81">
        <v>34986</v>
      </c>
      <c r="J81">
        <v>35256</v>
      </c>
      <c r="K81">
        <v>36378</v>
      </c>
      <c r="L81">
        <v>30565</v>
      </c>
      <c r="M81">
        <v>30480</v>
      </c>
      <c r="N81">
        <v>34282</v>
      </c>
      <c r="O81">
        <v>35118</v>
      </c>
      <c r="P81">
        <v>39465</v>
      </c>
      <c r="Q81">
        <v>29930</v>
      </c>
      <c r="R81">
        <v>21819</v>
      </c>
      <c r="S81">
        <v>20502</v>
      </c>
      <c r="T81">
        <v>18532</v>
      </c>
      <c r="U81">
        <v>7619</v>
      </c>
      <c r="V81">
        <v>1267</v>
      </c>
      <c r="W81">
        <v>776388</v>
      </c>
    </row>
    <row r="82" spans="1:23">
      <c r="B82" t="s">
        <v>138</v>
      </c>
      <c r="C82">
        <v>2439</v>
      </c>
      <c r="D82">
        <v>8502</v>
      </c>
      <c r="E82">
        <v>18893</v>
      </c>
      <c r="F82">
        <v>36253</v>
      </c>
      <c r="G82">
        <v>30128</v>
      </c>
      <c r="H82">
        <v>22517</v>
      </c>
      <c r="I82">
        <v>21275</v>
      </c>
      <c r="J82">
        <v>23269</v>
      </c>
      <c r="K82">
        <v>26205</v>
      </c>
      <c r="L82">
        <v>27624</v>
      </c>
      <c r="M82">
        <v>33765</v>
      </c>
      <c r="N82">
        <v>39524</v>
      </c>
      <c r="O82">
        <v>46367</v>
      </c>
      <c r="P82">
        <v>72893</v>
      </c>
      <c r="Q82">
        <v>75242</v>
      </c>
      <c r="R82">
        <v>53063</v>
      </c>
      <c r="S82">
        <v>51218</v>
      </c>
      <c r="T82">
        <v>58329</v>
      </c>
      <c r="U82">
        <v>37563</v>
      </c>
      <c r="V82">
        <v>11686</v>
      </c>
      <c r="W82">
        <v>696755</v>
      </c>
    </row>
    <row r="83" spans="1:23">
      <c r="A83" t="s">
        <v>38</v>
      </c>
      <c r="B83" t="s">
        <v>137</v>
      </c>
      <c r="C83">
        <v>49677</v>
      </c>
      <c r="D83">
        <v>96328</v>
      </c>
      <c r="E83">
        <v>280681</v>
      </c>
      <c r="F83">
        <v>371548</v>
      </c>
      <c r="G83">
        <v>188839</v>
      </c>
      <c r="H83">
        <v>108599</v>
      </c>
      <c r="I83">
        <v>98333</v>
      </c>
      <c r="J83">
        <v>100468</v>
      </c>
      <c r="K83">
        <v>101874</v>
      </c>
      <c r="L83">
        <v>93288</v>
      </c>
      <c r="M83">
        <v>93115</v>
      </c>
      <c r="N83">
        <v>100842</v>
      </c>
      <c r="O83">
        <v>112757</v>
      </c>
      <c r="P83">
        <v>126115</v>
      </c>
      <c r="Q83">
        <v>101544</v>
      </c>
      <c r="R83">
        <v>82068</v>
      </c>
      <c r="S83">
        <v>80750</v>
      </c>
      <c r="T83">
        <v>78866</v>
      </c>
      <c r="U83">
        <v>45249</v>
      </c>
      <c r="V83">
        <v>6420</v>
      </c>
      <c r="W83">
        <v>2317361</v>
      </c>
    </row>
    <row r="84" spans="1:23">
      <c r="B84" t="s">
        <v>138</v>
      </c>
      <c r="C84">
        <v>4919</v>
      </c>
      <c r="D84">
        <v>27335</v>
      </c>
      <c r="E84">
        <v>50975</v>
      </c>
      <c r="F84">
        <v>85383</v>
      </c>
      <c r="G84">
        <v>74558</v>
      </c>
      <c r="H84">
        <v>63441</v>
      </c>
      <c r="I84">
        <v>64864</v>
      </c>
      <c r="J84">
        <v>75674</v>
      </c>
      <c r="K84">
        <v>85019</v>
      </c>
      <c r="L84">
        <v>89791</v>
      </c>
      <c r="M84">
        <v>99229</v>
      </c>
      <c r="N84">
        <v>118984</v>
      </c>
      <c r="O84">
        <v>145705</v>
      </c>
      <c r="P84">
        <v>236677</v>
      </c>
      <c r="Q84">
        <v>267534</v>
      </c>
      <c r="R84">
        <v>189693</v>
      </c>
      <c r="S84">
        <v>175710</v>
      </c>
      <c r="T84">
        <v>186677</v>
      </c>
      <c r="U84">
        <v>132661</v>
      </c>
      <c r="V84">
        <v>36759</v>
      </c>
      <c r="W84">
        <v>2211588</v>
      </c>
    </row>
    <row r="85" spans="1:23">
      <c r="A85" t="s">
        <v>39</v>
      </c>
      <c r="B85" t="s">
        <v>137</v>
      </c>
      <c r="C85">
        <v>25848</v>
      </c>
      <c r="D85">
        <v>35400</v>
      </c>
      <c r="E85">
        <v>88108</v>
      </c>
      <c r="F85">
        <v>117093</v>
      </c>
      <c r="G85">
        <v>72224</v>
      </c>
      <c r="H85">
        <v>40099</v>
      </c>
      <c r="I85">
        <v>33838</v>
      </c>
      <c r="J85">
        <v>33060</v>
      </c>
      <c r="K85">
        <v>34485</v>
      </c>
      <c r="L85">
        <v>31694</v>
      </c>
      <c r="M85">
        <v>29521</v>
      </c>
      <c r="N85">
        <v>31013</v>
      </c>
      <c r="O85">
        <v>34315</v>
      </c>
      <c r="P85">
        <v>42606</v>
      </c>
      <c r="Q85">
        <v>32720</v>
      </c>
      <c r="R85">
        <v>25905</v>
      </c>
      <c r="S85">
        <v>22580</v>
      </c>
      <c r="T85">
        <v>17666</v>
      </c>
      <c r="U85">
        <v>8015</v>
      </c>
      <c r="V85">
        <v>1095</v>
      </c>
      <c r="W85">
        <v>757285</v>
      </c>
    </row>
    <row r="86" spans="1:23">
      <c r="B86" t="s">
        <v>138</v>
      </c>
      <c r="C86">
        <v>2358</v>
      </c>
      <c r="D86">
        <v>9862</v>
      </c>
      <c r="E86">
        <v>19012</v>
      </c>
      <c r="F86">
        <v>42037</v>
      </c>
      <c r="G86">
        <v>30573</v>
      </c>
      <c r="H86">
        <v>24051</v>
      </c>
      <c r="I86">
        <v>22172</v>
      </c>
      <c r="J86">
        <v>25374</v>
      </c>
      <c r="K86">
        <v>27656</v>
      </c>
      <c r="L86">
        <v>29710</v>
      </c>
      <c r="M86">
        <v>32985</v>
      </c>
      <c r="N86">
        <v>39407</v>
      </c>
      <c r="O86">
        <v>47998</v>
      </c>
      <c r="P86">
        <v>74633</v>
      </c>
      <c r="Q86">
        <v>76946</v>
      </c>
      <c r="R86">
        <v>55444</v>
      </c>
      <c r="S86">
        <v>57378</v>
      </c>
      <c r="T86">
        <v>70112</v>
      </c>
      <c r="U86">
        <v>44049</v>
      </c>
      <c r="V86">
        <v>11090</v>
      </c>
      <c r="W86">
        <v>742847</v>
      </c>
    </row>
    <row r="87" spans="1:23">
      <c r="A87" t="s">
        <v>40</v>
      </c>
      <c r="B87" t="s">
        <v>137</v>
      </c>
      <c r="C87">
        <v>48983</v>
      </c>
      <c r="D87">
        <v>61671</v>
      </c>
      <c r="E87">
        <v>154415</v>
      </c>
      <c r="F87">
        <v>195869</v>
      </c>
      <c r="G87">
        <v>119292</v>
      </c>
      <c r="H87">
        <v>75166</v>
      </c>
      <c r="I87">
        <v>67041</v>
      </c>
      <c r="J87">
        <v>67104</v>
      </c>
      <c r="K87">
        <v>76240</v>
      </c>
      <c r="L87">
        <v>69687</v>
      </c>
      <c r="M87">
        <v>69908</v>
      </c>
      <c r="N87">
        <v>76528</v>
      </c>
      <c r="O87">
        <v>87879</v>
      </c>
      <c r="P87">
        <v>170151</v>
      </c>
      <c r="Q87">
        <v>131854</v>
      </c>
      <c r="R87">
        <v>84367</v>
      </c>
      <c r="S87">
        <v>77307</v>
      </c>
      <c r="T87">
        <v>61009</v>
      </c>
      <c r="U87">
        <v>31858</v>
      </c>
      <c r="V87">
        <v>4378</v>
      </c>
      <c r="W87">
        <v>1730707</v>
      </c>
    </row>
    <row r="88" spans="1:23">
      <c r="B88" t="s">
        <v>138</v>
      </c>
      <c r="C88">
        <v>7406</v>
      </c>
      <c r="D88">
        <v>26232</v>
      </c>
      <c r="E88">
        <v>75338</v>
      </c>
      <c r="F88">
        <v>264425</v>
      </c>
      <c r="G88">
        <v>117729</v>
      </c>
      <c r="H88">
        <v>63300</v>
      </c>
      <c r="I88">
        <v>56011</v>
      </c>
      <c r="J88">
        <v>57475</v>
      </c>
      <c r="K88">
        <v>66722</v>
      </c>
      <c r="L88">
        <v>68092</v>
      </c>
      <c r="M88">
        <v>71229</v>
      </c>
      <c r="N88">
        <v>76339</v>
      </c>
      <c r="O88">
        <v>92481</v>
      </c>
      <c r="P88">
        <v>147576</v>
      </c>
      <c r="Q88">
        <v>149136</v>
      </c>
      <c r="R88">
        <v>100279</v>
      </c>
      <c r="S88">
        <v>98569</v>
      </c>
      <c r="T88">
        <v>121058</v>
      </c>
      <c r="U88">
        <v>77524</v>
      </c>
      <c r="V88">
        <v>19240</v>
      </c>
      <c r="W88">
        <v>1756161</v>
      </c>
    </row>
    <row r="89" spans="1:23">
      <c r="A89" t="s">
        <v>41</v>
      </c>
      <c r="B89" t="s">
        <v>137</v>
      </c>
      <c r="C89">
        <v>45296</v>
      </c>
      <c r="D89">
        <v>46949</v>
      </c>
      <c r="E89">
        <v>112005</v>
      </c>
      <c r="F89">
        <v>139157</v>
      </c>
      <c r="G89">
        <v>84940</v>
      </c>
      <c r="H89">
        <v>51405</v>
      </c>
      <c r="I89">
        <v>41685</v>
      </c>
      <c r="J89">
        <v>42811</v>
      </c>
      <c r="K89">
        <v>44948</v>
      </c>
      <c r="L89">
        <v>41170</v>
      </c>
      <c r="M89">
        <v>39705</v>
      </c>
      <c r="N89">
        <v>41226</v>
      </c>
      <c r="O89">
        <v>46992</v>
      </c>
      <c r="P89">
        <v>71280</v>
      </c>
      <c r="Q89">
        <v>51455</v>
      </c>
      <c r="R89">
        <v>37871</v>
      </c>
      <c r="S89">
        <v>35359</v>
      </c>
      <c r="T89">
        <v>28213</v>
      </c>
      <c r="U89">
        <v>15251</v>
      </c>
      <c r="V89">
        <v>2316</v>
      </c>
      <c r="W89">
        <v>1020034</v>
      </c>
    </row>
    <row r="90" spans="1:23">
      <c r="B90" t="s">
        <v>138</v>
      </c>
      <c r="C90">
        <v>4057</v>
      </c>
      <c r="D90">
        <v>15780</v>
      </c>
      <c r="E90">
        <v>29578</v>
      </c>
      <c r="F90">
        <v>82404</v>
      </c>
      <c r="G90">
        <v>42944</v>
      </c>
      <c r="H90">
        <v>34448</v>
      </c>
      <c r="I90">
        <v>34309</v>
      </c>
      <c r="J90">
        <v>36846</v>
      </c>
      <c r="K90">
        <v>39760</v>
      </c>
      <c r="L90">
        <v>40872</v>
      </c>
      <c r="M90">
        <v>45195</v>
      </c>
      <c r="N90">
        <v>53986</v>
      </c>
      <c r="O90">
        <v>65830</v>
      </c>
      <c r="P90">
        <v>106878</v>
      </c>
      <c r="Q90">
        <v>103918</v>
      </c>
      <c r="R90">
        <v>70605</v>
      </c>
      <c r="S90">
        <v>72451</v>
      </c>
      <c r="T90">
        <v>91175</v>
      </c>
      <c r="U90">
        <v>55798</v>
      </c>
      <c r="V90">
        <v>15144</v>
      </c>
      <c r="W90">
        <v>1041978</v>
      </c>
    </row>
    <row r="91" spans="1:23">
      <c r="A91" t="s">
        <v>42</v>
      </c>
      <c r="B91" t="s">
        <v>137</v>
      </c>
      <c r="C91">
        <v>40919</v>
      </c>
      <c r="D91">
        <v>60823</v>
      </c>
      <c r="E91">
        <v>173956</v>
      </c>
      <c r="F91">
        <v>177169</v>
      </c>
      <c r="G91">
        <v>104970</v>
      </c>
      <c r="H91">
        <v>73860</v>
      </c>
      <c r="I91">
        <v>66900</v>
      </c>
      <c r="J91">
        <v>69134</v>
      </c>
      <c r="K91">
        <v>70600</v>
      </c>
      <c r="L91">
        <v>65129</v>
      </c>
      <c r="M91">
        <v>66122</v>
      </c>
      <c r="N91">
        <v>71471</v>
      </c>
      <c r="O91">
        <v>88781</v>
      </c>
      <c r="P91">
        <v>112580</v>
      </c>
      <c r="Q91">
        <v>86424</v>
      </c>
      <c r="R91">
        <v>69792</v>
      </c>
      <c r="S91">
        <v>70386</v>
      </c>
      <c r="T91">
        <v>58514</v>
      </c>
      <c r="U91">
        <v>28791</v>
      </c>
      <c r="V91">
        <v>3693</v>
      </c>
      <c r="W91">
        <v>1560014</v>
      </c>
    </row>
    <row r="92" spans="1:23">
      <c r="B92" t="s">
        <v>138</v>
      </c>
      <c r="C92">
        <v>5615</v>
      </c>
      <c r="D92">
        <v>31553</v>
      </c>
      <c r="E92">
        <v>47463</v>
      </c>
      <c r="F92">
        <v>108029</v>
      </c>
      <c r="G92">
        <v>73459</v>
      </c>
      <c r="H92">
        <v>57026</v>
      </c>
      <c r="I92">
        <v>47088</v>
      </c>
      <c r="J92">
        <v>53900</v>
      </c>
      <c r="K92">
        <v>62201</v>
      </c>
      <c r="L92">
        <v>62990</v>
      </c>
      <c r="M92">
        <v>67421</v>
      </c>
      <c r="N92">
        <v>77151</v>
      </c>
      <c r="O92">
        <v>94204</v>
      </c>
      <c r="P92">
        <v>136491</v>
      </c>
      <c r="Q92">
        <v>141127</v>
      </c>
      <c r="R92">
        <v>98220</v>
      </c>
      <c r="S92">
        <v>92776</v>
      </c>
      <c r="T92">
        <v>104428</v>
      </c>
      <c r="U92">
        <v>87298</v>
      </c>
      <c r="V92">
        <v>46582</v>
      </c>
      <c r="W92">
        <v>1495022</v>
      </c>
    </row>
    <row r="93" spans="1:23">
      <c r="A93" t="s">
        <v>43</v>
      </c>
      <c r="B93" t="s">
        <v>137</v>
      </c>
      <c r="C93">
        <v>4543</v>
      </c>
      <c r="D93">
        <v>14806</v>
      </c>
      <c r="E93">
        <v>47418</v>
      </c>
      <c r="F93">
        <v>54208</v>
      </c>
      <c r="G93">
        <v>32168</v>
      </c>
      <c r="H93">
        <v>25255</v>
      </c>
      <c r="I93">
        <v>24239</v>
      </c>
      <c r="J93">
        <v>25419</v>
      </c>
      <c r="K93">
        <v>26368</v>
      </c>
      <c r="L93">
        <v>25118</v>
      </c>
      <c r="M93">
        <v>26167</v>
      </c>
      <c r="N93">
        <v>28764</v>
      </c>
      <c r="O93">
        <v>35596</v>
      </c>
      <c r="P93">
        <v>67366</v>
      </c>
      <c r="Q93">
        <v>45359</v>
      </c>
      <c r="R93">
        <v>29246</v>
      </c>
      <c r="S93">
        <v>27301</v>
      </c>
      <c r="T93">
        <v>23206</v>
      </c>
      <c r="U93">
        <v>10706</v>
      </c>
      <c r="V93">
        <v>1490</v>
      </c>
      <c r="W93">
        <v>574743</v>
      </c>
    </row>
    <row r="94" spans="1:23">
      <c r="B94" t="s">
        <v>138</v>
      </c>
      <c r="C94">
        <v>1577</v>
      </c>
      <c r="D94">
        <v>8667</v>
      </c>
      <c r="E94">
        <v>26745</v>
      </c>
      <c r="F94">
        <v>104998</v>
      </c>
      <c r="G94">
        <v>40537</v>
      </c>
      <c r="H94">
        <v>21784</v>
      </c>
      <c r="I94">
        <v>20057</v>
      </c>
      <c r="J94">
        <v>22541</v>
      </c>
      <c r="K94">
        <v>25645</v>
      </c>
      <c r="L94">
        <v>25424</v>
      </c>
      <c r="M94">
        <v>25407</v>
      </c>
      <c r="N94">
        <v>26640</v>
      </c>
      <c r="O94">
        <v>31637</v>
      </c>
      <c r="P94">
        <v>40394</v>
      </c>
      <c r="Q94">
        <v>42472</v>
      </c>
      <c r="R94">
        <v>29121</v>
      </c>
      <c r="S94">
        <v>26598</v>
      </c>
      <c r="T94">
        <v>25963</v>
      </c>
      <c r="U94">
        <v>18151</v>
      </c>
      <c r="V94">
        <v>5358</v>
      </c>
      <c r="W94">
        <v>569716</v>
      </c>
    </row>
    <row r="95" spans="1:23">
      <c r="A95" t="s">
        <v>44</v>
      </c>
      <c r="B95" t="s">
        <v>137</v>
      </c>
      <c r="C95">
        <v>7589</v>
      </c>
      <c r="D95">
        <v>20357</v>
      </c>
      <c r="E95">
        <v>54103</v>
      </c>
      <c r="F95">
        <v>59182</v>
      </c>
      <c r="G95">
        <v>40734</v>
      </c>
      <c r="H95">
        <v>31614</v>
      </c>
      <c r="I95">
        <v>30729</v>
      </c>
      <c r="J95">
        <v>30415</v>
      </c>
      <c r="K95">
        <v>34554</v>
      </c>
      <c r="L95">
        <v>34359</v>
      </c>
      <c r="M95">
        <v>34524</v>
      </c>
      <c r="N95">
        <v>33717</v>
      </c>
      <c r="O95">
        <v>43856</v>
      </c>
      <c r="P95">
        <v>72489</v>
      </c>
      <c r="Q95">
        <v>45138</v>
      </c>
      <c r="R95">
        <v>30117</v>
      </c>
      <c r="S95">
        <v>28377</v>
      </c>
      <c r="T95">
        <v>22840</v>
      </c>
      <c r="U95">
        <v>11216</v>
      </c>
      <c r="V95">
        <v>1613</v>
      </c>
      <c r="W95">
        <v>667523</v>
      </c>
    </row>
    <row r="96" spans="1:23">
      <c r="B96" t="s">
        <v>138</v>
      </c>
      <c r="C96">
        <v>2346</v>
      </c>
      <c r="D96">
        <v>14117</v>
      </c>
      <c r="E96">
        <v>31221</v>
      </c>
      <c r="F96">
        <v>88766</v>
      </c>
      <c r="G96">
        <v>46441</v>
      </c>
      <c r="H96">
        <v>27449</v>
      </c>
      <c r="I96">
        <v>26266</v>
      </c>
      <c r="J96">
        <v>28243</v>
      </c>
      <c r="K96">
        <v>32786</v>
      </c>
      <c r="L96">
        <v>32609</v>
      </c>
      <c r="M96">
        <v>31253</v>
      </c>
      <c r="N96">
        <v>34105</v>
      </c>
      <c r="O96">
        <v>39746</v>
      </c>
      <c r="P96">
        <v>49443</v>
      </c>
      <c r="Q96">
        <v>50773</v>
      </c>
      <c r="R96">
        <v>35183</v>
      </c>
      <c r="S96">
        <v>33399</v>
      </c>
      <c r="T96">
        <v>33825</v>
      </c>
      <c r="U96">
        <v>24598</v>
      </c>
      <c r="V96">
        <v>7752</v>
      </c>
      <c r="W96">
        <v>670321</v>
      </c>
    </row>
    <row r="97" spans="1:23">
      <c r="A97" t="s">
        <v>45</v>
      </c>
      <c r="B97" t="s">
        <v>137</v>
      </c>
      <c r="C97">
        <v>15212</v>
      </c>
      <c r="D97">
        <v>43847</v>
      </c>
      <c r="E97">
        <v>128019</v>
      </c>
      <c r="F97">
        <v>149612</v>
      </c>
      <c r="G97">
        <v>95097</v>
      </c>
      <c r="H97">
        <v>67613</v>
      </c>
      <c r="I97">
        <v>61699</v>
      </c>
      <c r="J97">
        <v>60804</v>
      </c>
      <c r="K97">
        <v>58934</v>
      </c>
      <c r="L97">
        <v>52522</v>
      </c>
      <c r="M97">
        <v>52890</v>
      </c>
      <c r="N97">
        <v>61144</v>
      </c>
      <c r="O97">
        <v>74876</v>
      </c>
      <c r="P97">
        <v>105143</v>
      </c>
      <c r="Q97">
        <v>73695</v>
      </c>
      <c r="R97">
        <v>48135</v>
      </c>
      <c r="S97">
        <v>42088</v>
      </c>
      <c r="T97">
        <v>36517</v>
      </c>
      <c r="U97">
        <v>16993</v>
      </c>
      <c r="V97">
        <v>2219</v>
      </c>
      <c r="W97">
        <v>1247059</v>
      </c>
    </row>
    <row r="98" spans="1:23">
      <c r="B98" t="s">
        <v>138</v>
      </c>
      <c r="C98">
        <v>5403</v>
      </c>
      <c r="D98">
        <v>25998</v>
      </c>
      <c r="E98">
        <v>52245</v>
      </c>
      <c r="F98">
        <v>116439</v>
      </c>
      <c r="G98">
        <v>57578</v>
      </c>
      <c r="H98">
        <v>38673</v>
      </c>
      <c r="I98">
        <v>37434</v>
      </c>
      <c r="J98">
        <v>42139</v>
      </c>
      <c r="K98">
        <v>50489</v>
      </c>
      <c r="L98">
        <v>51320</v>
      </c>
      <c r="M98">
        <v>55856</v>
      </c>
      <c r="N98">
        <v>62905</v>
      </c>
      <c r="O98">
        <v>75783</v>
      </c>
      <c r="P98">
        <v>103450</v>
      </c>
      <c r="Q98">
        <v>106951</v>
      </c>
      <c r="R98">
        <v>80002</v>
      </c>
      <c r="S98">
        <v>74191</v>
      </c>
      <c r="T98">
        <v>80601</v>
      </c>
      <c r="U98">
        <v>57564</v>
      </c>
      <c r="V98">
        <v>14149</v>
      </c>
      <c r="W98">
        <v>1189170</v>
      </c>
    </row>
    <row r="99" spans="1:23">
      <c r="A99" t="s">
        <v>46</v>
      </c>
      <c r="B99" t="s">
        <v>137</v>
      </c>
      <c r="C99">
        <v>11279</v>
      </c>
      <c r="D99">
        <v>25331</v>
      </c>
      <c r="E99">
        <v>69099</v>
      </c>
      <c r="F99">
        <v>81219</v>
      </c>
      <c r="G99">
        <v>49912</v>
      </c>
      <c r="H99">
        <v>41030</v>
      </c>
      <c r="I99">
        <v>36880</v>
      </c>
      <c r="J99">
        <v>37290</v>
      </c>
      <c r="K99">
        <v>41188</v>
      </c>
      <c r="L99">
        <v>38272</v>
      </c>
      <c r="M99">
        <v>37105</v>
      </c>
      <c r="N99">
        <v>39773</v>
      </c>
      <c r="O99">
        <v>48992</v>
      </c>
      <c r="P99">
        <v>84678</v>
      </c>
      <c r="Q99">
        <v>65534</v>
      </c>
      <c r="R99">
        <v>39341</v>
      </c>
      <c r="S99">
        <v>39013</v>
      </c>
      <c r="T99">
        <v>38171</v>
      </c>
      <c r="U99">
        <v>19737</v>
      </c>
      <c r="V99">
        <v>2524</v>
      </c>
      <c r="W99">
        <v>846368</v>
      </c>
    </row>
    <row r="100" spans="1:23">
      <c r="B100" t="s">
        <v>138</v>
      </c>
      <c r="C100">
        <v>3895</v>
      </c>
      <c r="D100">
        <v>16387</v>
      </c>
      <c r="E100">
        <v>32391</v>
      </c>
      <c r="F100">
        <v>97240</v>
      </c>
      <c r="G100">
        <v>58895</v>
      </c>
      <c r="H100">
        <v>33272</v>
      </c>
      <c r="I100">
        <v>29163</v>
      </c>
      <c r="J100">
        <v>29477</v>
      </c>
      <c r="K100">
        <v>33129</v>
      </c>
      <c r="L100">
        <v>33890</v>
      </c>
      <c r="M100">
        <v>33861</v>
      </c>
      <c r="N100">
        <v>37218</v>
      </c>
      <c r="O100">
        <v>43411</v>
      </c>
      <c r="P100">
        <v>56150</v>
      </c>
      <c r="Q100">
        <v>58713</v>
      </c>
      <c r="R100">
        <v>40397</v>
      </c>
      <c r="S100">
        <v>36096</v>
      </c>
      <c r="T100">
        <v>36401</v>
      </c>
      <c r="U100">
        <v>25925</v>
      </c>
      <c r="V100">
        <v>8596</v>
      </c>
      <c r="W100">
        <v>744507</v>
      </c>
    </row>
    <row r="101" spans="1:23">
      <c r="A101" t="s">
        <v>47</v>
      </c>
      <c r="B101" t="s">
        <v>137</v>
      </c>
      <c r="C101">
        <v>33230</v>
      </c>
      <c r="D101">
        <v>39367</v>
      </c>
      <c r="E101">
        <v>92335</v>
      </c>
      <c r="F101">
        <v>110266</v>
      </c>
      <c r="G101">
        <v>62307</v>
      </c>
      <c r="H101">
        <v>49104</v>
      </c>
      <c r="I101">
        <v>49848</v>
      </c>
      <c r="J101">
        <v>55873</v>
      </c>
      <c r="K101">
        <v>67570</v>
      </c>
      <c r="L101">
        <v>68680</v>
      </c>
      <c r="M101">
        <v>72910</v>
      </c>
      <c r="N101">
        <v>81218</v>
      </c>
      <c r="O101">
        <v>101020</v>
      </c>
      <c r="P101">
        <v>142255</v>
      </c>
      <c r="Q101">
        <v>114308</v>
      </c>
      <c r="R101">
        <v>96348</v>
      </c>
      <c r="S101">
        <v>120270</v>
      </c>
      <c r="T101">
        <v>171174</v>
      </c>
      <c r="U101">
        <v>87584</v>
      </c>
      <c r="V101">
        <v>12544</v>
      </c>
      <c r="W101">
        <v>1628211</v>
      </c>
    </row>
    <row r="102" spans="1:23">
      <c r="B102" t="s">
        <v>138</v>
      </c>
      <c r="C102">
        <v>3342</v>
      </c>
      <c r="D102">
        <v>16867</v>
      </c>
      <c r="E102">
        <v>45527</v>
      </c>
      <c r="F102">
        <v>141583</v>
      </c>
      <c r="G102">
        <v>111309</v>
      </c>
      <c r="H102">
        <v>70313</v>
      </c>
      <c r="I102">
        <v>61165</v>
      </c>
      <c r="J102">
        <v>72508</v>
      </c>
      <c r="K102">
        <v>86447</v>
      </c>
      <c r="L102">
        <v>85289</v>
      </c>
      <c r="M102">
        <v>88211</v>
      </c>
      <c r="N102">
        <v>99658</v>
      </c>
      <c r="O102">
        <v>140782</v>
      </c>
      <c r="P102">
        <v>170444</v>
      </c>
      <c r="Q102">
        <v>178288</v>
      </c>
      <c r="R102">
        <v>108983</v>
      </c>
      <c r="S102">
        <v>82894</v>
      </c>
      <c r="T102">
        <v>73831</v>
      </c>
      <c r="U102">
        <v>57524</v>
      </c>
      <c r="V102">
        <v>23171</v>
      </c>
      <c r="W102">
        <v>1718136</v>
      </c>
    </row>
    <row r="103" spans="1:23">
      <c r="A103" t="s">
        <v>48</v>
      </c>
      <c r="B103" t="s">
        <v>137</v>
      </c>
      <c r="C103">
        <v>16080</v>
      </c>
      <c r="D103">
        <v>24059</v>
      </c>
      <c r="E103">
        <v>57826</v>
      </c>
      <c r="F103">
        <v>74313</v>
      </c>
      <c r="G103">
        <v>49514</v>
      </c>
      <c r="H103">
        <v>48844</v>
      </c>
      <c r="I103">
        <v>58666</v>
      </c>
      <c r="J103">
        <v>70790</v>
      </c>
      <c r="K103">
        <v>84257</v>
      </c>
      <c r="L103">
        <v>83375</v>
      </c>
      <c r="M103">
        <v>96050</v>
      </c>
      <c r="N103">
        <v>107020</v>
      </c>
      <c r="O103">
        <v>129415</v>
      </c>
      <c r="P103">
        <v>148010</v>
      </c>
      <c r="Q103">
        <v>121326</v>
      </c>
      <c r="R103">
        <v>128816</v>
      </c>
      <c r="S103">
        <v>141022</v>
      </c>
      <c r="T103">
        <v>164281</v>
      </c>
      <c r="U103">
        <v>94013</v>
      </c>
      <c r="V103">
        <v>12761</v>
      </c>
      <c r="W103">
        <v>1710438</v>
      </c>
    </row>
    <row r="104" spans="1:23">
      <c r="B104" t="s">
        <v>138</v>
      </c>
      <c r="C104">
        <v>4178</v>
      </c>
      <c r="D104">
        <v>22263</v>
      </c>
      <c r="E104">
        <v>53217</v>
      </c>
      <c r="F104">
        <v>135883</v>
      </c>
      <c r="G104">
        <v>138311</v>
      </c>
      <c r="H104">
        <v>104598</v>
      </c>
      <c r="I104">
        <v>88342</v>
      </c>
      <c r="J104">
        <v>92577</v>
      </c>
      <c r="K104">
        <v>100059</v>
      </c>
      <c r="L104">
        <v>97327</v>
      </c>
      <c r="M104">
        <v>97548</v>
      </c>
      <c r="N104">
        <v>106362</v>
      </c>
      <c r="O104">
        <v>136677</v>
      </c>
      <c r="P104">
        <v>186474</v>
      </c>
      <c r="Q104">
        <v>176422</v>
      </c>
      <c r="R104">
        <v>99515</v>
      </c>
      <c r="S104">
        <v>73395</v>
      </c>
      <c r="T104">
        <v>66075</v>
      </c>
      <c r="U104">
        <v>47967</v>
      </c>
      <c r="V104">
        <v>15262</v>
      </c>
      <c r="W104">
        <v>1842452</v>
      </c>
    </row>
    <row r="105" spans="1:23">
      <c r="A105" t="s">
        <v>49</v>
      </c>
      <c r="B105" t="s">
        <v>137</v>
      </c>
      <c r="C105">
        <v>8225</v>
      </c>
      <c r="D105">
        <v>13428</v>
      </c>
      <c r="E105">
        <v>35341</v>
      </c>
      <c r="F105">
        <v>52158</v>
      </c>
      <c r="G105">
        <v>30929</v>
      </c>
      <c r="H105">
        <v>22532</v>
      </c>
      <c r="I105">
        <v>25812</v>
      </c>
      <c r="J105">
        <v>39401</v>
      </c>
      <c r="K105">
        <v>43524</v>
      </c>
      <c r="L105">
        <v>45092</v>
      </c>
      <c r="M105">
        <v>53286</v>
      </c>
      <c r="N105">
        <v>63923</v>
      </c>
      <c r="O105">
        <v>80173</v>
      </c>
      <c r="P105">
        <v>77268</v>
      </c>
      <c r="Q105">
        <v>59390</v>
      </c>
      <c r="R105">
        <v>52614</v>
      </c>
      <c r="S105">
        <v>58991</v>
      </c>
      <c r="T105">
        <v>50322</v>
      </c>
      <c r="U105">
        <v>16094</v>
      </c>
      <c r="V105">
        <v>1807</v>
      </c>
      <c r="W105">
        <v>830310</v>
      </c>
    </row>
    <row r="106" spans="1:23">
      <c r="B106" t="s">
        <v>138</v>
      </c>
      <c r="C106">
        <v>986</v>
      </c>
      <c r="D106">
        <v>8626</v>
      </c>
      <c r="E106">
        <v>24063</v>
      </c>
      <c r="F106">
        <v>61298</v>
      </c>
      <c r="G106">
        <v>88143</v>
      </c>
      <c r="H106">
        <v>59048</v>
      </c>
      <c r="I106">
        <v>43271</v>
      </c>
      <c r="J106">
        <v>53190</v>
      </c>
      <c r="K106">
        <v>54957</v>
      </c>
      <c r="L106">
        <v>48605</v>
      </c>
      <c r="M106">
        <v>49545</v>
      </c>
      <c r="N106">
        <v>49766</v>
      </c>
      <c r="O106">
        <v>53418</v>
      </c>
      <c r="P106">
        <v>65288</v>
      </c>
      <c r="Q106">
        <v>58194</v>
      </c>
      <c r="R106">
        <v>37396</v>
      </c>
      <c r="S106">
        <v>30644</v>
      </c>
      <c r="T106">
        <v>30558</v>
      </c>
      <c r="U106">
        <v>20671</v>
      </c>
      <c r="V106">
        <v>7013</v>
      </c>
      <c r="W106">
        <v>844680</v>
      </c>
    </row>
    <row r="107" spans="1:23">
      <c r="A107" t="s">
        <v>50</v>
      </c>
      <c r="B107" t="s">
        <v>137</v>
      </c>
      <c r="C107">
        <v>8325</v>
      </c>
      <c r="D107">
        <v>14819</v>
      </c>
      <c r="E107">
        <v>38594</v>
      </c>
      <c r="F107">
        <v>55193</v>
      </c>
      <c r="G107">
        <v>33288</v>
      </c>
      <c r="H107">
        <v>23344</v>
      </c>
      <c r="I107">
        <v>22226</v>
      </c>
      <c r="J107">
        <v>22897</v>
      </c>
      <c r="K107">
        <v>21262</v>
      </c>
      <c r="L107">
        <v>20153</v>
      </c>
      <c r="M107">
        <v>21336</v>
      </c>
      <c r="N107">
        <v>27194</v>
      </c>
      <c r="O107">
        <v>24717</v>
      </c>
      <c r="P107">
        <v>27661</v>
      </c>
      <c r="Q107">
        <v>20507</v>
      </c>
      <c r="R107">
        <v>15514</v>
      </c>
      <c r="S107">
        <v>13404</v>
      </c>
      <c r="T107">
        <v>12242</v>
      </c>
      <c r="U107">
        <v>5954</v>
      </c>
      <c r="V107">
        <v>846</v>
      </c>
      <c r="W107">
        <v>429476</v>
      </c>
    </row>
    <row r="108" spans="1:23">
      <c r="B108" t="s">
        <v>138</v>
      </c>
      <c r="C108">
        <v>926</v>
      </c>
      <c r="D108">
        <v>5940</v>
      </c>
      <c r="E108">
        <v>24164</v>
      </c>
      <c r="F108">
        <v>32680</v>
      </c>
      <c r="G108">
        <v>19553</v>
      </c>
      <c r="H108">
        <v>15483</v>
      </c>
      <c r="I108">
        <v>13911</v>
      </c>
      <c r="J108">
        <v>15356</v>
      </c>
      <c r="K108">
        <v>16499</v>
      </c>
      <c r="L108">
        <v>17357</v>
      </c>
      <c r="M108">
        <v>19597</v>
      </c>
      <c r="N108">
        <v>22368</v>
      </c>
      <c r="O108">
        <v>24953</v>
      </c>
      <c r="P108">
        <v>35356</v>
      </c>
      <c r="Q108">
        <v>37241</v>
      </c>
      <c r="R108">
        <v>27120</v>
      </c>
      <c r="S108">
        <v>25794</v>
      </c>
      <c r="T108">
        <v>26990</v>
      </c>
      <c r="U108">
        <v>18326</v>
      </c>
      <c r="V108">
        <v>5409</v>
      </c>
      <c r="W108">
        <v>405023</v>
      </c>
    </row>
    <row r="109" spans="1:23">
      <c r="A109" t="s">
        <v>51</v>
      </c>
      <c r="B109" t="s">
        <v>137</v>
      </c>
      <c r="C109">
        <v>4032</v>
      </c>
      <c r="D109">
        <v>7785</v>
      </c>
      <c r="E109">
        <v>19570</v>
      </c>
      <c r="F109">
        <v>28691</v>
      </c>
      <c r="G109">
        <v>18576</v>
      </c>
      <c r="H109">
        <v>14142</v>
      </c>
      <c r="I109">
        <v>16125</v>
      </c>
      <c r="J109">
        <v>16527</v>
      </c>
      <c r="K109">
        <v>17726</v>
      </c>
      <c r="L109">
        <v>17713</v>
      </c>
      <c r="M109">
        <v>17509</v>
      </c>
      <c r="N109">
        <v>21707</v>
      </c>
      <c r="O109">
        <v>21892</v>
      </c>
      <c r="P109">
        <v>47788</v>
      </c>
      <c r="Q109">
        <v>27922</v>
      </c>
      <c r="R109">
        <v>16582</v>
      </c>
      <c r="S109">
        <v>16341</v>
      </c>
      <c r="T109">
        <v>14342</v>
      </c>
      <c r="U109">
        <v>6308</v>
      </c>
      <c r="V109">
        <v>768</v>
      </c>
      <c r="W109">
        <v>352046</v>
      </c>
    </row>
    <row r="110" spans="1:23">
      <c r="B110" t="s">
        <v>138</v>
      </c>
      <c r="C110">
        <v>1433</v>
      </c>
      <c r="D110">
        <v>8047</v>
      </c>
      <c r="E110">
        <v>34373</v>
      </c>
      <c r="F110">
        <v>70036</v>
      </c>
      <c r="G110">
        <v>30200</v>
      </c>
      <c r="H110">
        <v>16097</v>
      </c>
      <c r="I110">
        <v>15013</v>
      </c>
      <c r="J110">
        <v>14027</v>
      </c>
      <c r="K110">
        <v>15796</v>
      </c>
      <c r="L110">
        <v>15763</v>
      </c>
      <c r="M110">
        <v>16023</v>
      </c>
      <c r="N110">
        <v>16562</v>
      </c>
      <c r="O110">
        <v>18451</v>
      </c>
      <c r="P110">
        <v>23152</v>
      </c>
      <c r="Q110">
        <v>21446</v>
      </c>
      <c r="R110">
        <v>15137</v>
      </c>
      <c r="S110">
        <v>14762</v>
      </c>
      <c r="T110">
        <v>15491</v>
      </c>
      <c r="U110">
        <v>10562</v>
      </c>
      <c r="V110">
        <v>3555</v>
      </c>
      <c r="W110">
        <v>375926</v>
      </c>
    </row>
    <row r="111" spans="1:23">
      <c r="A111" t="s">
        <v>52</v>
      </c>
      <c r="B111" t="s">
        <v>137</v>
      </c>
      <c r="C111">
        <v>2882</v>
      </c>
      <c r="D111">
        <v>4432</v>
      </c>
      <c r="E111">
        <v>11534</v>
      </c>
      <c r="F111">
        <v>15986</v>
      </c>
      <c r="G111">
        <v>6915</v>
      </c>
      <c r="H111">
        <v>4356</v>
      </c>
      <c r="I111">
        <v>3994</v>
      </c>
      <c r="J111">
        <v>4145</v>
      </c>
      <c r="K111">
        <v>4444</v>
      </c>
      <c r="L111">
        <v>3949</v>
      </c>
      <c r="M111">
        <v>3750</v>
      </c>
      <c r="N111">
        <v>3975</v>
      </c>
      <c r="O111">
        <v>4438</v>
      </c>
      <c r="P111">
        <v>4337</v>
      </c>
      <c r="Q111">
        <v>3345</v>
      </c>
      <c r="R111">
        <v>2487</v>
      </c>
      <c r="S111">
        <v>1978</v>
      </c>
      <c r="T111">
        <v>1472</v>
      </c>
      <c r="U111">
        <v>670</v>
      </c>
      <c r="V111">
        <v>106</v>
      </c>
      <c r="W111">
        <v>89195</v>
      </c>
    </row>
    <row r="112" spans="1:23">
      <c r="B112" t="s">
        <v>138</v>
      </c>
      <c r="C112">
        <v>141</v>
      </c>
      <c r="D112">
        <v>1183</v>
      </c>
      <c r="E112">
        <v>1815</v>
      </c>
      <c r="F112">
        <v>3969</v>
      </c>
      <c r="G112">
        <v>2986</v>
      </c>
      <c r="H112">
        <v>3027</v>
      </c>
      <c r="I112">
        <v>2927</v>
      </c>
      <c r="J112">
        <v>3171</v>
      </c>
      <c r="K112">
        <v>3809</v>
      </c>
      <c r="L112">
        <v>3668</v>
      </c>
      <c r="M112">
        <v>4491</v>
      </c>
      <c r="N112">
        <v>5886</v>
      </c>
      <c r="O112">
        <v>6755</v>
      </c>
      <c r="P112">
        <v>10650</v>
      </c>
      <c r="Q112">
        <v>10724</v>
      </c>
      <c r="R112">
        <v>7373</v>
      </c>
      <c r="S112">
        <v>7432</v>
      </c>
      <c r="T112">
        <v>7643</v>
      </c>
      <c r="U112">
        <v>5821</v>
      </c>
      <c r="V112">
        <v>1606</v>
      </c>
      <c r="W112">
        <v>95077</v>
      </c>
    </row>
    <row r="113" spans="1:25">
      <c r="A113" t="s">
        <v>53</v>
      </c>
      <c r="B113" t="s">
        <v>137</v>
      </c>
      <c r="C113">
        <v>1997</v>
      </c>
      <c r="D113">
        <v>2747</v>
      </c>
      <c r="E113">
        <v>9790</v>
      </c>
      <c r="F113">
        <v>11288</v>
      </c>
      <c r="G113">
        <v>4800</v>
      </c>
      <c r="H113">
        <v>3107</v>
      </c>
      <c r="I113">
        <v>3183</v>
      </c>
      <c r="J113">
        <v>3123</v>
      </c>
      <c r="K113">
        <v>3228</v>
      </c>
      <c r="L113">
        <v>3355</v>
      </c>
      <c r="M113">
        <v>2890</v>
      </c>
      <c r="N113">
        <v>2733</v>
      </c>
      <c r="O113">
        <v>3169</v>
      </c>
      <c r="P113">
        <v>3174</v>
      </c>
      <c r="Q113">
        <v>2305</v>
      </c>
      <c r="R113">
        <v>1479</v>
      </c>
      <c r="S113">
        <v>1129</v>
      </c>
      <c r="T113">
        <v>694</v>
      </c>
      <c r="U113">
        <v>339</v>
      </c>
      <c r="V113">
        <v>37</v>
      </c>
      <c r="W113">
        <v>64567</v>
      </c>
    </row>
    <row r="114" spans="1:25">
      <c r="B114" t="s">
        <v>138</v>
      </c>
      <c r="C114">
        <v>115</v>
      </c>
      <c r="D114">
        <v>766</v>
      </c>
      <c r="E114">
        <v>1205</v>
      </c>
      <c r="F114">
        <v>2488</v>
      </c>
      <c r="G114">
        <v>2304</v>
      </c>
      <c r="H114">
        <v>2077</v>
      </c>
      <c r="I114">
        <v>2553</v>
      </c>
      <c r="J114">
        <v>2801</v>
      </c>
      <c r="K114">
        <v>2950</v>
      </c>
      <c r="L114">
        <v>3216</v>
      </c>
      <c r="M114">
        <v>3755</v>
      </c>
      <c r="N114">
        <v>4832</v>
      </c>
      <c r="O114">
        <v>5365</v>
      </c>
      <c r="P114">
        <v>8471</v>
      </c>
      <c r="Q114">
        <v>8034</v>
      </c>
      <c r="R114">
        <v>5882</v>
      </c>
      <c r="S114">
        <v>5304</v>
      </c>
      <c r="T114">
        <v>5030</v>
      </c>
      <c r="U114">
        <v>3470</v>
      </c>
      <c r="V114">
        <v>864</v>
      </c>
      <c r="W114">
        <v>71482</v>
      </c>
    </row>
    <row r="115" spans="1:25">
      <c r="A115" t="s">
        <v>54</v>
      </c>
      <c r="B115" t="s">
        <v>137</v>
      </c>
      <c r="C115">
        <v>862</v>
      </c>
      <c r="D115">
        <v>1557</v>
      </c>
      <c r="E115">
        <v>3277</v>
      </c>
      <c r="F115">
        <v>4712</v>
      </c>
      <c r="G115">
        <v>4034</v>
      </c>
      <c r="H115">
        <v>5143</v>
      </c>
      <c r="I115">
        <v>6755</v>
      </c>
      <c r="J115">
        <v>8484</v>
      </c>
      <c r="K115">
        <v>10369</v>
      </c>
      <c r="L115">
        <v>11631</v>
      </c>
      <c r="M115">
        <v>14032</v>
      </c>
      <c r="N115">
        <v>14732</v>
      </c>
      <c r="O115">
        <v>16816</v>
      </c>
      <c r="P115">
        <v>21109</v>
      </c>
      <c r="Q115">
        <v>13312</v>
      </c>
      <c r="R115">
        <v>7257</v>
      </c>
      <c r="S115">
        <v>5502</v>
      </c>
      <c r="T115">
        <v>5012</v>
      </c>
      <c r="U115">
        <v>1402</v>
      </c>
      <c r="V115">
        <v>182</v>
      </c>
      <c r="W115">
        <v>156180</v>
      </c>
    </row>
    <row r="116" spans="1:25">
      <c r="B116" t="s">
        <v>138</v>
      </c>
      <c r="C116">
        <v>269</v>
      </c>
      <c r="D116">
        <v>1974</v>
      </c>
      <c r="E116">
        <v>8539</v>
      </c>
      <c r="F116">
        <v>23993</v>
      </c>
      <c r="G116">
        <v>15885</v>
      </c>
      <c r="H116">
        <v>10967</v>
      </c>
      <c r="I116">
        <v>9513</v>
      </c>
      <c r="J116">
        <v>9625</v>
      </c>
      <c r="K116">
        <v>10004</v>
      </c>
      <c r="L116">
        <v>9784</v>
      </c>
      <c r="M116">
        <v>9217</v>
      </c>
      <c r="N116">
        <v>7761</v>
      </c>
      <c r="O116">
        <v>6965</v>
      </c>
      <c r="P116">
        <v>6720</v>
      </c>
      <c r="Q116">
        <v>4837</v>
      </c>
      <c r="R116">
        <v>2967</v>
      </c>
      <c r="S116">
        <v>2459</v>
      </c>
      <c r="T116">
        <v>2559</v>
      </c>
      <c r="U116">
        <v>1952</v>
      </c>
      <c r="V116">
        <v>894</v>
      </c>
      <c r="W116">
        <v>146884</v>
      </c>
    </row>
    <row r="117" spans="1:25">
      <c r="A117" t="s">
        <v>55</v>
      </c>
      <c r="B117" t="s">
        <v>137</v>
      </c>
      <c r="C117">
        <v>392</v>
      </c>
      <c r="D117">
        <v>551</v>
      </c>
      <c r="E117">
        <v>1757</v>
      </c>
      <c r="F117">
        <v>1660</v>
      </c>
      <c r="G117">
        <v>1194</v>
      </c>
      <c r="H117">
        <v>1069</v>
      </c>
      <c r="I117">
        <v>867</v>
      </c>
      <c r="J117">
        <v>936</v>
      </c>
      <c r="K117">
        <v>1006</v>
      </c>
      <c r="L117">
        <v>846</v>
      </c>
      <c r="M117">
        <v>952</v>
      </c>
      <c r="N117">
        <v>1254</v>
      </c>
      <c r="O117">
        <v>1923</v>
      </c>
      <c r="P117">
        <v>2181</v>
      </c>
      <c r="Q117">
        <v>1109</v>
      </c>
      <c r="R117">
        <v>766</v>
      </c>
      <c r="S117">
        <v>715</v>
      </c>
      <c r="T117">
        <v>494</v>
      </c>
      <c r="U117">
        <v>198</v>
      </c>
      <c r="V117">
        <v>55</v>
      </c>
      <c r="W117">
        <v>19925</v>
      </c>
    </row>
    <row r="118" spans="1:25">
      <c r="B118" t="s">
        <v>138</v>
      </c>
      <c r="C118">
        <v>198</v>
      </c>
      <c r="D118">
        <v>1166</v>
      </c>
      <c r="E118">
        <v>2106</v>
      </c>
      <c r="F118">
        <v>4587</v>
      </c>
      <c r="G118">
        <v>1317</v>
      </c>
      <c r="H118">
        <v>914</v>
      </c>
      <c r="I118">
        <v>798</v>
      </c>
      <c r="J118">
        <v>832</v>
      </c>
      <c r="K118">
        <v>927</v>
      </c>
      <c r="L118">
        <v>937</v>
      </c>
      <c r="M118">
        <v>939</v>
      </c>
      <c r="N118">
        <v>1127</v>
      </c>
      <c r="O118">
        <v>1397</v>
      </c>
      <c r="P118">
        <v>1542</v>
      </c>
      <c r="Q118">
        <v>1409</v>
      </c>
      <c r="R118">
        <v>1107</v>
      </c>
      <c r="S118">
        <v>986</v>
      </c>
      <c r="T118">
        <v>958</v>
      </c>
      <c r="U118">
        <v>652</v>
      </c>
      <c r="V118">
        <v>325</v>
      </c>
      <c r="W118">
        <v>24224</v>
      </c>
    </row>
    <row r="119" spans="1:25">
      <c r="A119" t="s">
        <v>56</v>
      </c>
      <c r="B119" t="s">
        <v>137</v>
      </c>
      <c r="C119">
        <v>5863</v>
      </c>
      <c r="D119">
        <v>14172</v>
      </c>
      <c r="E119">
        <v>39183</v>
      </c>
      <c r="F119">
        <v>37174</v>
      </c>
      <c r="G119">
        <v>23724</v>
      </c>
      <c r="H119">
        <v>16874</v>
      </c>
      <c r="I119">
        <v>14684</v>
      </c>
      <c r="J119">
        <v>14732</v>
      </c>
      <c r="K119">
        <v>13563</v>
      </c>
      <c r="L119">
        <v>11926</v>
      </c>
      <c r="M119">
        <v>10961</v>
      </c>
      <c r="N119">
        <v>11758</v>
      </c>
      <c r="O119">
        <v>13292</v>
      </c>
      <c r="P119">
        <v>13318</v>
      </c>
      <c r="Q119">
        <v>8267</v>
      </c>
      <c r="R119">
        <v>5963</v>
      </c>
      <c r="S119">
        <v>5879</v>
      </c>
      <c r="T119">
        <v>5044</v>
      </c>
      <c r="U119">
        <v>1959</v>
      </c>
      <c r="V119">
        <v>262</v>
      </c>
      <c r="W119">
        <v>268598</v>
      </c>
    </row>
    <row r="120" spans="1:25">
      <c r="B120" t="s">
        <v>138</v>
      </c>
      <c r="C120">
        <v>1324</v>
      </c>
      <c r="D120">
        <v>3355</v>
      </c>
      <c r="E120">
        <v>6566</v>
      </c>
      <c r="F120">
        <v>14705</v>
      </c>
      <c r="G120">
        <v>10031</v>
      </c>
      <c r="H120">
        <v>7788</v>
      </c>
      <c r="I120">
        <v>8431</v>
      </c>
      <c r="J120">
        <v>10533</v>
      </c>
      <c r="K120">
        <v>12828</v>
      </c>
      <c r="L120">
        <v>12789</v>
      </c>
      <c r="M120">
        <v>13572</v>
      </c>
      <c r="N120">
        <v>16400</v>
      </c>
      <c r="O120">
        <v>19379</v>
      </c>
      <c r="P120">
        <v>24678</v>
      </c>
      <c r="Q120">
        <v>28166</v>
      </c>
      <c r="R120">
        <v>20852</v>
      </c>
      <c r="S120">
        <v>18846</v>
      </c>
      <c r="T120">
        <v>21823</v>
      </c>
      <c r="U120">
        <v>16523</v>
      </c>
      <c r="V120">
        <v>6149</v>
      </c>
      <c r="W120">
        <v>274738</v>
      </c>
    </row>
    <row r="121" spans="1:25">
      <c r="A121" t="s">
        <v>57</v>
      </c>
      <c r="B121" t="s">
        <v>137</v>
      </c>
      <c r="C121">
        <v>12879</v>
      </c>
      <c r="D121">
        <v>22922</v>
      </c>
      <c r="E121">
        <v>66799</v>
      </c>
      <c r="F121">
        <v>65095</v>
      </c>
      <c r="G121">
        <v>33470</v>
      </c>
      <c r="H121">
        <v>22896</v>
      </c>
      <c r="I121">
        <v>20755</v>
      </c>
      <c r="J121">
        <v>21135</v>
      </c>
      <c r="K121">
        <v>19293</v>
      </c>
      <c r="L121">
        <v>16669</v>
      </c>
      <c r="M121">
        <v>15799</v>
      </c>
      <c r="N121">
        <v>17375</v>
      </c>
      <c r="O121">
        <v>17520</v>
      </c>
      <c r="P121">
        <v>17830</v>
      </c>
      <c r="Q121">
        <v>13324</v>
      </c>
      <c r="R121">
        <v>10024</v>
      </c>
      <c r="S121">
        <v>8844</v>
      </c>
      <c r="T121">
        <v>7291</v>
      </c>
      <c r="U121">
        <v>3734</v>
      </c>
      <c r="V121">
        <v>479</v>
      </c>
      <c r="W121">
        <v>414133</v>
      </c>
      <c r="Y121">
        <v>105982</v>
      </c>
    </row>
    <row r="122" spans="1:25">
      <c r="B122" t="s">
        <v>138</v>
      </c>
      <c r="C122">
        <v>1269</v>
      </c>
      <c r="D122">
        <v>4162</v>
      </c>
      <c r="E122">
        <v>6732</v>
      </c>
      <c r="F122">
        <v>14606</v>
      </c>
      <c r="G122">
        <v>12314</v>
      </c>
      <c r="H122">
        <v>10497</v>
      </c>
      <c r="I122">
        <v>11135</v>
      </c>
      <c r="J122">
        <v>12271</v>
      </c>
      <c r="K122">
        <v>14655</v>
      </c>
      <c r="L122">
        <v>16681</v>
      </c>
      <c r="M122">
        <v>19738</v>
      </c>
      <c r="N122">
        <v>23458</v>
      </c>
      <c r="O122">
        <v>30566</v>
      </c>
      <c r="P122">
        <v>43726</v>
      </c>
      <c r="Q122">
        <v>50218</v>
      </c>
      <c r="R122">
        <v>36328</v>
      </c>
      <c r="S122">
        <v>32390</v>
      </c>
      <c r="T122">
        <v>35387</v>
      </c>
      <c r="U122">
        <v>24328</v>
      </c>
      <c r="V122">
        <v>8528</v>
      </c>
      <c r="W122">
        <v>408989</v>
      </c>
      <c r="Y122">
        <v>21.739897435897436</v>
      </c>
    </row>
    <row r="123" spans="1:25">
      <c r="A123" t="s">
        <v>141</v>
      </c>
      <c r="B123" t="s">
        <v>137</v>
      </c>
      <c r="C123">
        <v>895</v>
      </c>
      <c r="D123">
        <v>1174</v>
      </c>
      <c r="E123">
        <v>4101</v>
      </c>
      <c r="F123">
        <v>5096</v>
      </c>
      <c r="G123">
        <v>2681</v>
      </c>
      <c r="H123">
        <v>2555</v>
      </c>
      <c r="I123">
        <v>3042</v>
      </c>
      <c r="J123">
        <v>3459</v>
      </c>
      <c r="K123">
        <v>3938</v>
      </c>
      <c r="L123">
        <v>3870</v>
      </c>
      <c r="M123">
        <v>4720</v>
      </c>
      <c r="N123">
        <v>4772</v>
      </c>
      <c r="O123">
        <v>5826</v>
      </c>
      <c r="P123">
        <v>6090</v>
      </c>
      <c r="Q123">
        <v>3546</v>
      </c>
      <c r="R123">
        <v>2459</v>
      </c>
      <c r="S123">
        <v>2292</v>
      </c>
      <c r="T123">
        <v>1866</v>
      </c>
      <c r="U123">
        <v>802</v>
      </c>
      <c r="V123">
        <v>125</v>
      </c>
      <c r="W123">
        <v>63309</v>
      </c>
    </row>
    <row r="124" spans="1:25">
      <c r="B124" t="s">
        <v>138</v>
      </c>
      <c r="C124">
        <v>172</v>
      </c>
      <c r="D124">
        <v>1566</v>
      </c>
      <c r="E124">
        <v>3056</v>
      </c>
      <c r="F124">
        <v>5517</v>
      </c>
      <c r="G124">
        <v>3807</v>
      </c>
      <c r="H124">
        <v>3322</v>
      </c>
      <c r="I124">
        <v>3447</v>
      </c>
      <c r="J124">
        <v>3983</v>
      </c>
      <c r="K124">
        <v>4759</v>
      </c>
      <c r="L124">
        <v>5077</v>
      </c>
      <c r="M124">
        <v>5027</v>
      </c>
      <c r="N124">
        <v>4823</v>
      </c>
      <c r="O124">
        <v>5242</v>
      </c>
      <c r="P124">
        <v>6632</v>
      </c>
      <c r="Q124">
        <v>5420</v>
      </c>
      <c r="R124">
        <v>3868</v>
      </c>
      <c r="S124">
        <v>3128</v>
      </c>
      <c r="T124">
        <v>3154</v>
      </c>
      <c r="U124">
        <v>1940</v>
      </c>
      <c r="V124">
        <v>613</v>
      </c>
      <c r="W124">
        <v>74553</v>
      </c>
    </row>
    <row r="125" spans="1:25">
      <c r="A125" t="s">
        <v>142</v>
      </c>
      <c r="B125" t="s">
        <v>137</v>
      </c>
      <c r="C125">
        <v>608841</v>
      </c>
      <c r="D125">
        <v>1079186</v>
      </c>
      <c r="E125">
        <v>2960789</v>
      </c>
      <c r="F125">
        <v>3914929</v>
      </c>
      <c r="G125">
        <v>2419350</v>
      </c>
      <c r="H125">
        <v>1810982</v>
      </c>
      <c r="I125">
        <v>1847789</v>
      </c>
      <c r="J125">
        <v>1990964</v>
      </c>
      <c r="K125">
        <v>2256231</v>
      </c>
      <c r="L125">
        <v>2263081</v>
      </c>
      <c r="M125">
        <v>2445765</v>
      </c>
      <c r="N125">
        <v>2694321</v>
      </c>
      <c r="O125">
        <v>3306132</v>
      </c>
      <c r="P125">
        <v>4810661</v>
      </c>
      <c r="Q125">
        <v>3565184</v>
      </c>
      <c r="R125">
        <v>2732977</v>
      </c>
      <c r="S125">
        <v>2716860</v>
      </c>
      <c r="T125">
        <v>2584664</v>
      </c>
      <c r="U125">
        <v>1212806</v>
      </c>
      <c r="V125">
        <v>172373</v>
      </c>
      <c r="W125">
        <v>47393885</v>
      </c>
    </row>
    <row r="126" spans="1:25">
      <c r="B126" t="s">
        <v>138</v>
      </c>
      <c r="C126">
        <v>140073</v>
      </c>
      <c r="D126">
        <v>947840</v>
      </c>
      <c r="E126">
        <v>2323675</v>
      </c>
      <c r="F126">
        <v>5683879</v>
      </c>
      <c r="G126">
        <v>3681729</v>
      </c>
      <c r="H126">
        <v>2227083</v>
      </c>
      <c r="I126">
        <v>1957278</v>
      </c>
      <c r="J126">
        <v>2048620</v>
      </c>
      <c r="K126">
        <v>2258128</v>
      </c>
      <c r="L126">
        <v>2277321</v>
      </c>
      <c r="M126">
        <v>2320157</v>
      </c>
      <c r="N126">
        <v>2509341</v>
      </c>
      <c r="O126">
        <v>2906478</v>
      </c>
      <c r="P126">
        <v>3920994</v>
      </c>
      <c r="Q126">
        <v>3795179</v>
      </c>
      <c r="R126">
        <v>2483388</v>
      </c>
      <c r="S126">
        <v>2186050</v>
      </c>
      <c r="T126">
        <v>2235893</v>
      </c>
      <c r="U126">
        <v>1555272</v>
      </c>
      <c r="V126">
        <v>524783</v>
      </c>
      <c r="W126">
        <v>47983161</v>
      </c>
    </row>
    <row r="127" spans="1:25">
      <c r="A127" t="s">
        <v>58</v>
      </c>
      <c r="B127" t="s">
        <v>137</v>
      </c>
      <c r="C127">
        <v>1667</v>
      </c>
      <c r="D127">
        <v>3925</v>
      </c>
      <c r="E127">
        <v>11334</v>
      </c>
      <c r="F127">
        <v>11633</v>
      </c>
      <c r="G127">
        <v>7453</v>
      </c>
      <c r="H127">
        <v>6207</v>
      </c>
      <c r="I127">
        <v>5191</v>
      </c>
      <c r="J127">
        <v>5471</v>
      </c>
      <c r="K127">
        <v>5784</v>
      </c>
      <c r="L127">
        <v>5500</v>
      </c>
      <c r="M127">
        <v>5012</v>
      </c>
      <c r="N127">
        <v>5480</v>
      </c>
      <c r="O127">
        <v>6600</v>
      </c>
      <c r="P127">
        <v>6427</v>
      </c>
      <c r="Q127">
        <v>4730</v>
      </c>
      <c r="R127">
        <v>2856</v>
      </c>
      <c r="S127">
        <v>2111</v>
      </c>
      <c r="T127">
        <v>1327</v>
      </c>
      <c r="U127">
        <v>546</v>
      </c>
      <c r="V127">
        <v>166</v>
      </c>
      <c r="W127">
        <v>99420</v>
      </c>
    </row>
    <row r="128" spans="1:25">
      <c r="B128" t="s">
        <v>138</v>
      </c>
      <c r="C128">
        <v>294</v>
      </c>
      <c r="D128">
        <v>2974</v>
      </c>
      <c r="E128">
        <v>4092</v>
      </c>
      <c r="F128">
        <v>5114</v>
      </c>
      <c r="G128">
        <v>5299</v>
      </c>
      <c r="H128">
        <v>5236</v>
      </c>
      <c r="I128">
        <v>4365</v>
      </c>
      <c r="J128">
        <v>4557</v>
      </c>
      <c r="K128">
        <v>4849</v>
      </c>
      <c r="L128">
        <v>4938</v>
      </c>
      <c r="M128">
        <v>5713</v>
      </c>
      <c r="N128">
        <v>7022</v>
      </c>
      <c r="O128">
        <v>7105</v>
      </c>
      <c r="P128">
        <v>8794</v>
      </c>
      <c r="Q128">
        <v>8558</v>
      </c>
      <c r="R128">
        <v>7166</v>
      </c>
      <c r="S128">
        <v>6564</v>
      </c>
      <c r="T128">
        <v>6556</v>
      </c>
      <c r="U128">
        <v>4257</v>
      </c>
      <c r="V128">
        <v>858</v>
      </c>
      <c r="W128">
        <v>104311</v>
      </c>
    </row>
    <row r="129" spans="1:23">
      <c r="A129" t="s">
        <v>59</v>
      </c>
      <c r="B129" t="s">
        <v>137</v>
      </c>
      <c r="C129">
        <v>4171</v>
      </c>
      <c r="D129">
        <v>12805</v>
      </c>
      <c r="E129">
        <v>46805</v>
      </c>
      <c r="F129">
        <v>48455</v>
      </c>
      <c r="G129">
        <v>24820</v>
      </c>
      <c r="H129">
        <v>18113</v>
      </c>
      <c r="I129">
        <v>14466</v>
      </c>
      <c r="J129">
        <v>14409</v>
      </c>
      <c r="K129">
        <v>14274</v>
      </c>
      <c r="L129">
        <v>15343</v>
      </c>
      <c r="M129">
        <v>16656</v>
      </c>
      <c r="N129">
        <v>21571</v>
      </c>
      <c r="O129">
        <v>30884</v>
      </c>
      <c r="P129">
        <v>31460</v>
      </c>
      <c r="Q129">
        <v>14154</v>
      </c>
      <c r="R129">
        <v>8226</v>
      </c>
      <c r="S129">
        <v>5076</v>
      </c>
      <c r="T129">
        <v>3106</v>
      </c>
      <c r="U129">
        <v>993</v>
      </c>
      <c r="V129">
        <v>120</v>
      </c>
      <c r="W129">
        <v>345907</v>
      </c>
    </row>
    <row r="130" spans="1:23">
      <c r="B130" t="s">
        <v>138</v>
      </c>
      <c r="C130">
        <v>1196</v>
      </c>
      <c r="D130">
        <v>21318</v>
      </c>
      <c r="E130">
        <v>19764</v>
      </c>
      <c r="F130">
        <v>23620</v>
      </c>
      <c r="G130">
        <v>25312</v>
      </c>
      <c r="H130">
        <v>20556</v>
      </c>
      <c r="I130">
        <v>13244</v>
      </c>
      <c r="J130">
        <v>9449</v>
      </c>
      <c r="K130">
        <v>8148</v>
      </c>
      <c r="L130">
        <v>7781</v>
      </c>
      <c r="M130">
        <v>7604</v>
      </c>
      <c r="N130">
        <v>7771</v>
      </c>
      <c r="O130">
        <v>8401</v>
      </c>
      <c r="P130">
        <v>10821</v>
      </c>
      <c r="Q130">
        <v>11650</v>
      </c>
      <c r="R130">
        <v>8755</v>
      </c>
      <c r="S130">
        <v>7879</v>
      </c>
      <c r="T130">
        <v>7701</v>
      </c>
      <c r="U130">
        <v>7334</v>
      </c>
      <c r="V130">
        <v>4865</v>
      </c>
      <c r="W130">
        <v>233169</v>
      </c>
    </row>
    <row r="131" spans="1:23">
      <c r="A131" t="s">
        <v>60</v>
      </c>
      <c r="B131" t="s">
        <v>137</v>
      </c>
      <c r="C131">
        <v>21938</v>
      </c>
      <c r="D131">
        <v>48932</v>
      </c>
      <c r="E131">
        <v>140751</v>
      </c>
      <c r="F131">
        <v>170874</v>
      </c>
      <c r="G131">
        <v>90142</v>
      </c>
      <c r="H131">
        <v>63295</v>
      </c>
      <c r="I131">
        <v>58545</v>
      </c>
      <c r="J131">
        <v>59293</v>
      </c>
      <c r="K131">
        <v>58842</v>
      </c>
      <c r="L131">
        <v>54121</v>
      </c>
      <c r="M131">
        <v>53532</v>
      </c>
      <c r="N131">
        <v>58932</v>
      </c>
      <c r="O131">
        <v>65161</v>
      </c>
      <c r="P131">
        <v>68431</v>
      </c>
      <c r="Q131">
        <v>49893</v>
      </c>
      <c r="R131">
        <v>38429</v>
      </c>
      <c r="S131">
        <v>35278</v>
      </c>
      <c r="T131">
        <v>31097</v>
      </c>
      <c r="U131">
        <v>15894</v>
      </c>
      <c r="V131">
        <v>2118</v>
      </c>
      <c r="W131">
        <v>1185498</v>
      </c>
    </row>
    <row r="132" spans="1:23">
      <c r="B132" t="s">
        <v>138</v>
      </c>
      <c r="C132">
        <v>2401</v>
      </c>
      <c r="D132">
        <v>21004</v>
      </c>
      <c r="E132">
        <v>37012</v>
      </c>
      <c r="F132">
        <v>42585</v>
      </c>
      <c r="G132">
        <v>40717</v>
      </c>
      <c r="H132">
        <v>35230</v>
      </c>
      <c r="I132">
        <v>34589</v>
      </c>
      <c r="J132">
        <v>39280</v>
      </c>
      <c r="K132">
        <v>43236</v>
      </c>
      <c r="L132">
        <v>47487</v>
      </c>
      <c r="M132">
        <v>53320</v>
      </c>
      <c r="N132">
        <v>61778</v>
      </c>
      <c r="O132">
        <v>75105</v>
      </c>
      <c r="P132">
        <v>104658</v>
      </c>
      <c r="Q132">
        <v>121378</v>
      </c>
      <c r="R132">
        <v>89071</v>
      </c>
      <c r="S132">
        <v>76882</v>
      </c>
      <c r="T132">
        <v>75568</v>
      </c>
      <c r="U132">
        <v>53859</v>
      </c>
      <c r="V132">
        <v>16528</v>
      </c>
      <c r="W132">
        <v>1071688</v>
      </c>
    </row>
    <row r="133" spans="1:23">
      <c r="A133" t="s">
        <v>61</v>
      </c>
      <c r="B133" t="s">
        <v>137</v>
      </c>
      <c r="C133">
        <v>9566</v>
      </c>
      <c r="D133">
        <v>20024</v>
      </c>
      <c r="E133">
        <v>60151</v>
      </c>
      <c r="F133">
        <v>74815</v>
      </c>
      <c r="G133">
        <v>38794</v>
      </c>
      <c r="H133">
        <v>28512</v>
      </c>
      <c r="I133">
        <v>26396</v>
      </c>
      <c r="J133">
        <v>27473</v>
      </c>
      <c r="K133">
        <v>30289</v>
      </c>
      <c r="L133">
        <v>30939</v>
      </c>
      <c r="M133">
        <v>31123</v>
      </c>
      <c r="N133">
        <v>32899</v>
      </c>
      <c r="O133">
        <v>35611</v>
      </c>
      <c r="P133">
        <v>42424</v>
      </c>
      <c r="Q133">
        <v>28299</v>
      </c>
      <c r="R133">
        <v>20964</v>
      </c>
      <c r="S133">
        <v>18519</v>
      </c>
      <c r="T133">
        <v>15684</v>
      </c>
      <c r="U133">
        <v>7483</v>
      </c>
      <c r="V133">
        <v>946</v>
      </c>
      <c r="W133">
        <v>580911</v>
      </c>
    </row>
    <row r="134" spans="1:23">
      <c r="B134" t="s">
        <v>138</v>
      </c>
      <c r="C134">
        <v>1241</v>
      </c>
      <c r="D134">
        <v>7950</v>
      </c>
      <c r="E134">
        <v>13684</v>
      </c>
      <c r="F134">
        <v>43596</v>
      </c>
      <c r="G134">
        <v>45011</v>
      </c>
      <c r="H134">
        <v>34613</v>
      </c>
      <c r="I134">
        <v>26427</v>
      </c>
      <c r="J134">
        <v>28347</v>
      </c>
      <c r="K134">
        <v>31454</v>
      </c>
      <c r="L134">
        <v>32440</v>
      </c>
      <c r="M134">
        <v>32361</v>
      </c>
      <c r="N134">
        <v>36359</v>
      </c>
      <c r="O134">
        <v>40305</v>
      </c>
      <c r="P134">
        <v>53418</v>
      </c>
      <c r="Q134">
        <v>57090</v>
      </c>
      <c r="R134">
        <v>40456</v>
      </c>
      <c r="S134">
        <v>33129</v>
      </c>
      <c r="T134">
        <v>31664</v>
      </c>
      <c r="U134">
        <v>22287</v>
      </c>
      <c r="V134">
        <v>6819</v>
      </c>
      <c r="W134">
        <v>618651</v>
      </c>
    </row>
    <row r="135" spans="1:23">
      <c r="A135" t="s">
        <v>62</v>
      </c>
      <c r="B135" t="s">
        <v>137</v>
      </c>
      <c r="C135">
        <v>11027</v>
      </c>
      <c r="D135">
        <v>24635</v>
      </c>
      <c r="E135">
        <v>84153</v>
      </c>
      <c r="F135">
        <v>107966</v>
      </c>
      <c r="G135">
        <v>51817</v>
      </c>
      <c r="H135">
        <v>32006</v>
      </c>
      <c r="I135">
        <v>27415</v>
      </c>
      <c r="J135">
        <v>26289</v>
      </c>
      <c r="K135">
        <v>24890</v>
      </c>
      <c r="L135">
        <v>21679</v>
      </c>
      <c r="M135">
        <v>20149</v>
      </c>
      <c r="N135">
        <v>20107</v>
      </c>
      <c r="O135">
        <v>21821</v>
      </c>
      <c r="P135">
        <v>24993</v>
      </c>
      <c r="Q135">
        <v>17651</v>
      </c>
      <c r="R135">
        <v>12524</v>
      </c>
      <c r="S135">
        <v>10643</v>
      </c>
      <c r="T135">
        <v>7915</v>
      </c>
      <c r="U135">
        <v>4316</v>
      </c>
      <c r="V135">
        <v>552</v>
      </c>
      <c r="W135">
        <v>552548</v>
      </c>
    </row>
    <row r="136" spans="1:23">
      <c r="B136" t="s">
        <v>138</v>
      </c>
      <c r="C136">
        <v>658</v>
      </c>
      <c r="D136">
        <v>7079</v>
      </c>
      <c r="E136">
        <v>10840</v>
      </c>
      <c r="F136">
        <v>22226</v>
      </c>
      <c r="G136">
        <v>14098</v>
      </c>
      <c r="H136">
        <v>13767</v>
      </c>
      <c r="I136">
        <v>13187</v>
      </c>
      <c r="J136">
        <v>14788</v>
      </c>
      <c r="K136">
        <v>17446</v>
      </c>
      <c r="L136">
        <v>18753</v>
      </c>
      <c r="M136">
        <v>20735</v>
      </c>
      <c r="N136">
        <v>25696</v>
      </c>
      <c r="O136">
        <v>31015</v>
      </c>
      <c r="P136">
        <v>43601</v>
      </c>
      <c r="Q136">
        <v>51031</v>
      </c>
      <c r="R136">
        <v>38256</v>
      </c>
      <c r="S136">
        <v>35027</v>
      </c>
      <c r="T136">
        <v>37082</v>
      </c>
      <c r="U136">
        <v>27322</v>
      </c>
      <c r="V136">
        <v>7013</v>
      </c>
      <c r="W136">
        <v>449620</v>
      </c>
    </row>
    <row r="137" spans="1:23">
      <c r="A137" t="s">
        <v>63</v>
      </c>
      <c r="B137" t="s">
        <v>137</v>
      </c>
      <c r="C137">
        <v>12852</v>
      </c>
      <c r="D137">
        <v>30121</v>
      </c>
      <c r="E137">
        <v>89023</v>
      </c>
      <c r="F137">
        <v>109293</v>
      </c>
      <c r="G137">
        <v>62123</v>
      </c>
      <c r="H137">
        <v>43756</v>
      </c>
      <c r="I137">
        <v>38762</v>
      </c>
      <c r="J137">
        <v>38371</v>
      </c>
      <c r="K137">
        <v>38997</v>
      </c>
      <c r="L137">
        <v>34997</v>
      </c>
      <c r="M137">
        <v>33758</v>
      </c>
      <c r="N137">
        <v>35493</v>
      </c>
      <c r="O137">
        <v>36554</v>
      </c>
      <c r="P137">
        <v>38852</v>
      </c>
      <c r="Q137">
        <v>28100</v>
      </c>
      <c r="R137">
        <v>21378</v>
      </c>
      <c r="S137">
        <v>18596</v>
      </c>
      <c r="T137">
        <v>14826</v>
      </c>
      <c r="U137">
        <v>7023</v>
      </c>
      <c r="V137">
        <v>820</v>
      </c>
      <c r="W137">
        <v>733695</v>
      </c>
    </row>
    <row r="138" spans="1:23">
      <c r="B138" t="s">
        <v>138</v>
      </c>
      <c r="C138">
        <v>1255</v>
      </c>
      <c r="D138">
        <v>8782</v>
      </c>
      <c r="E138">
        <v>17051</v>
      </c>
      <c r="F138">
        <v>42128</v>
      </c>
      <c r="G138">
        <v>30521</v>
      </c>
      <c r="H138">
        <v>25958</v>
      </c>
      <c r="I138">
        <v>24782</v>
      </c>
      <c r="J138">
        <v>27897</v>
      </c>
      <c r="K138">
        <v>29814</v>
      </c>
      <c r="L138">
        <v>31068</v>
      </c>
      <c r="M138">
        <v>34923</v>
      </c>
      <c r="N138">
        <v>43055</v>
      </c>
      <c r="O138">
        <v>49451</v>
      </c>
      <c r="P138">
        <v>65469</v>
      </c>
      <c r="Q138">
        <v>71537</v>
      </c>
      <c r="R138">
        <v>51623</v>
      </c>
      <c r="S138">
        <v>45278</v>
      </c>
      <c r="T138">
        <v>47288</v>
      </c>
      <c r="U138">
        <v>34984</v>
      </c>
      <c r="V138">
        <v>7436</v>
      </c>
      <c r="W138">
        <v>690300</v>
      </c>
    </row>
    <row r="139" spans="1:23">
      <c r="A139" t="s">
        <v>64</v>
      </c>
      <c r="B139" t="s">
        <v>137</v>
      </c>
      <c r="C139">
        <v>2899</v>
      </c>
      <c r="D139">
        <v>6217</v>
      </c>
      <c r="E139">
        <v>21352</v>
      </c>
      <c r="F139">
        <v>23813</v>
      </c>
      <c r="G139">
        <v>13846</v>
      </c>
      <c r="H139">
        <v>9551</v>
      </c>
      <c r="I139">
        <v>8089</v>
      </c>
      <c r="J139">
        <v>7631</v>
      </c>
      <c r="K139">
        <v>7219</v>
      </c>
      <c r="L139">
        <v>6152</v>
      </c>
      <c r="M139">
        <v>5939</v>
      </c>
      <c r="N139">
        <v>6164</v>
      </c>
      <c r="O139">
        <v>6535</v>
      </c>
      <c r="P139">
        <v>7367</v>
      </c>
      <c r="Q139">
        <v>5057</v>
      </c>
      <c r="R139">
        <v>3883</v>
      </c>
      <c r="S139">
        <v>3116</v>
      </c>
      <c r="T139">
        <v>2504</v>
      </c>
      <c r="U139">
        <v>1271</v>
      </c>
      <c r="V139">
        <v>244</v>
      </c>
      <c r="W139">
        <v>148849</v>
      </c>
    </row>
    <row r="140" spans="1:23">
      <c r="B140" t="s">
        <v>138</v>
      </c>
      <c r="C140">
        <v>355</v>
      </c>
      <c r="D140">
        <v>1560</v>
      </c>
      <c r="E140">
        <v>3281</v>
      </c>
      <c r="F140">
        <v>8398</v>
      </c>
      <c r="G140">
        <v>4834</v>
      </c>
      <c r="H140">
        <v>4004</v>
      </c>
      <c r="I140">
        <v>4489</v>
      </c>
      <c r="J140">
        <v>4808</v>
      </c>
      <c r="K140">
        <v>5612</v>
      </c>
      <c r="L140">
        <v>6364</v>
      </c>
      <c r="M140">
        <v>7490</v>
      </c>
      <c r="N140">
        <v>8416</v>
      </c>
      <c r="O140">
        <v>10385</v>
      </c>
      <c r="P140">
        <v>13260</v>
      </c>
      <c r="Q140">
        <v>14741</v>
      </c>
      <c r="R140">
        <v>11344</v>
      </c>
      <c r="S140">
        <v>10489</v>
      </c>
      <c r="T140">
        <v>11363</v>
      </c>
      <c r="U140">
        <v>7809</v>
      </c>
      <c r="V140">
        <v>2056</v>
      </c>
      <c r="W140">
        <v>141058</v>
      </c>
    </row>
    <row r="141" spans="1:23">
      <c r="A141" t="s">
        <v>65</v>
      </c>
      <c r="B141" t="s">
        <v>137</v>
      </c>
      <c r="C141">
        <v>6839</v>
      </c>
      <c r="D141">
        <v>8685</v>
      </c>
      <c r="E141">
        <v>20508</v>
      </c>
      <c r="F141">
        <v>24810</v>
      </c>
      <c r="G141">
        <v>16989</v>
      </c>
      <c r="H141">
        <v>15224</v>
      </c>
      <c r="I141">
        <v>15843</v>
      </c>
      <c r="J141">
        <v>16017</v>
      </c>
      <c r="K141">
        <v>16747</v>
      </c>
      <c r="L141">
        <v>15414</v>
      </c>
      <c r="M141">
        <v>15830</v>
      </c>
      <c r="N141">
        <v>18041</v>
      </c>
      <c r="O141">
        <v>17666</v>
      </c>
      <c r="P141">
        <v>20011</v>
      </c>
      <c r="Q141">
        <v>12798</v>
      </c>
      <c r="R141">
        <v>9206</v>
      </c>
      <c r="S141">
        <v>8733</v>
      </c>
      <c r="T141">
        <v>7825</v>
      </c>
      <c r="U141">
        <v>3278</v>
      </c>
      <c r="V141">
        <v>441</v>
      </c>
      <c r="W141">
        <v>270905</v>
      </c>
    </row>
    <row r="142" spans="1:23">
      <c r="B142" t="s">
        <v>138</v>
      </c>
      <c r="C142">
        <v>880</v>
      </c>
      <c r="D142">
        <v>7603</v>
      </c>
      <c r="E142">
        <v>20965</v>
      </c>
      <c r="F142">
        <v>32372</v>
      </c>
      <c r="G142">
        <v>20965</v>
      </c>
      <c r="H142">
        <v>14700</v>
      </c>
      <c r="I142">
        <v>13114</v>
      </c>
      <c r="J142">
        <v>12424</v>
      </c>
      <c r="K142">
        <v>14357</v>
      </c>
      <c r="L142">
        <v>14401</v>
      </c>
      <c r="M142">
        <v>14748</v>
      </c>
      <c r="N142">
        <v>15126</v>
      </c>
      <c r="O142">
        <v>17057</v>
      </c>
      <c r="P142">
        <v>21047</v>
      </c>
      <c r="Q142">
        <v>18907</v>
      </c>
      <c r="R142">
        <v>13871</v>
      </c>
      <c r="S142">
        <v>12530</v>
      </c>
      <c r="T142">
        <v>12718</v>
      </c>
      <c r="U142">
        <v>9118</v>
      </c>
      <c r="V142">
        <v>5635</v>
      </c>
      <c r="W142">
        <v>292538</v>
      </c>
    </row>
    <row r="143" spans="1:23">
      <c r="A143" t="s">
        <v>66</v>
      </c>
      <c r="B143" t="s">
        <v>137</v>
      </c>
      <c r="C143">
        <v>3679</v>
      </c>
      <c r="D143">
        <v>8337</v>
      </c>
      <c r="E143">
        <v>21400</v>
      </c>
      <c r="F143">
        <v>31975</v>
      </c>
      <c r="G143">
        <v>25680</v>
      </c>
      <c r="H143">
        <v>22305</v>
      </c>
      <c r="I143">
        <v>27257</v>
      </c>
      <c r="J143">
        <v>32015</v>
      </c>
      <c r="K143">
        <v>35926</v>
      </c>
      <c r="L143">
        <v>37821</v>
      </c>
      <c r="M143">
        <v>44173</v>
      </c>
      <c r="N143">
        <v>54639</v>
      </c>
      <c r="O143">
        <v>66430</v>
      </c>
      <c r="P143">
        <v>88569</v>
      </c>
      <c r="Q143">
        <v>51080</v>
      </c>
      <c r="R143">
        <v>36069</v>
      </c>
      <c r="S143">
        <v>39948</v>
      </c>
      <c r="T143">
        <v>36335</v>
      </c>
      <c r="U143">
        <v>15486</v>
      </c>
      <c r="V143">
        <v>1698</v>
      </c>
      <c r="W143">
        <v>680822</v>
      </c>
    </row>
    <row r="144" spans="1:23">
      <c r="B144" t="s">
        <v>138</v>
      </c>
      <c r="C144">
        <v>1432</v>
      </c>
      <c r="D144">
        <v>14736</v>
      </c>
      <c r="E144">
        <v>54855</v>
      </c>
      <c r="F144">
        <v>134053</v>
      </c>
      <c r="G144">
        <v>80428</v>
      </c>
      <c r="H144">
        <v>49719</v>
      </c>
      <c r="I144">
        <v>41227</v>
      </c>
      <c r="J144">
        <v>39671</v>
      </c>
      <c r="K144">
        <v>40027</v>
      </c>
      <c r="L144">
        <v>36654</v>
      </c>
      <c r="M144">
        <v>33609</v>
      </c>
      <c r="N144">
        <v>31064</v>
      </c>
      <c r="O144">
        <v>32346</v>
      </c>
      <c r="P144">
        <v>37661</v>
      </c>
      <c r="Q144">
        <v>29549</v>
      </c>
      <c r="R144">
        <v>18974</v>
      </c>
      <c r="S144">
        <v>16526</v>
      </c>
      <c r="T144">
        <v>16678</v>
      </c>
      <c r="U144">
        <v>12070</v>
      </c>
      <c r="V144">
        <v>3291</v>
      </c>
      <c r="W144">
        <v>724570</v>
      </c>
    </row>
    <row r="145" spans="1:23">
      <c r="A145" t="s">
        <v>67</v>
      </c>
      <c r="B145" t="s">
        <v>137</v>
      </c>
      <c r="C145">
        <v>2894</v>
      </c>
      <c r="D145">
        <v>4437</v>
      </c>
      <c r="E145">
        <v>9765</v>
      </c>
      <c r="F145">
        <v>16643</v>
      </c>
      <c r="G145">
        <v>19678</v>
      </c>
      <c r="H145">
        <v>19209</v>
      </c>
      <c r="I145">
        <v>27355</v>
      </c>
      <c r="J145">
        <v>42487</v>
      </c>
      <c r="K145">
        <v>50098</v>
      </c>
      <c r="L145">
        <v>48562</v>
      </c>
      <c r="M145">
        <v>57955</v>
      </c>
      <c r="N145">
        <v>66012</v>
      </c>
      <c r="O145">
        <v>63488</v>
      </c>
      <c r="P145">
        <v>95521</v>
      </c>
      <c r="Q145">
        <v>61721</v>
      </c>
      <c r="R145">
        <v>42897</v>
      </c>
      <c r="S145">
        <v>48405</v>
      </c>
      <c r="T145">
        <v>44926</v>
      </c>
      <c r="U145">
        <v>17575</v>
      </c>
      <c r="V145">
        <v>1763</v>
      </c>
      <c r="W145">
        <v>741391</v>
      </c>
    </row>
    <row r="146" spans="1:23">
      <c r="B146" t="s">
        <v>138</v>
      </c>
      <c r="C146">
        <v>1521</v>
      </c>
      <c r="D146">
        <v>16306</v>
      </c>
      <c r="E146">
        <v>99403</v>
      </c>
      <c r="F146">
        <v>150278</v>
      </c>
      <c r="G146">
        <v>85188</v>
      </c>
      <c r="H146">
        <v>57762</v>
      </c>
      <c r="I146">
        <v>54932</v>
      </c>
      <c r="J146">
        <v>53553</v>
      </c>
      <c r="K146">
        <v>52554</v>
      </c>
      <c r="L146">
        <v>49334</v>
      </c>
      <c r="M146">
        <v>43454</v>
      </c>
      <c r="N146">
        <v>37672</v>
      </c>
      <c r="O146">
        <v>37649</v>
      </c>
      <c r="P146">
        <v>37449</v>
      </c>
      <c r="Q146">
        <v>26393</v>
      </c>
      <c r="R146">
        <v>12734</v>
      </c>
      <c r="S146">
        <v>9106</v>
      </c>
      <c r="T146">
        <v>8130</v>
      </c>
      <c r="U146">
        <v>5568</v>
      </c>
      <c r="V146">
        <v>1412</v>
      </c>
      <c r="W146">
        <v>840398</v>
      </c>
    </row>
    <row r="147" spans="1:23">
      <c r="A147" t="s">
        <v>68</v>
      </c>
      <c r="B147" t="s">
        <v>137</v>
      </c>
      <c r="C147">
        <v>908</v>
      </c>
      <c r="D147">
        <v>1512</v>
      </c>
      <c r="E147">
        <v>2577</v>
      </c>
      <c r="F147">
        <v>3916</v>
      </c>
      <c r="G147">
        <v>5020</v>
      </c>
      <c r="H147">
        <v>6976</v>
      </c>
      <c r="I147">
        <v>10100</v>
      </c>
      <c r="J147">
        <v>12380</v>
      </c>
      <c r="K147">
        <v>14751</v>
      </c>
      <c r="L147">
        <v>15883</v>
      </c>
      <c r="M147">
        <v>19347</v>
      </c>
      <c r="N147">
        <v>23684</v>
      </c>
      <c r="O147">
        <v>29729</v>
      </c>
      <c r="P147">
        <v>43246</v>
      </c>
      <c r="Q147">
        <v>42529</v>
      </c>
      <c r="R147">
        <v>22519</v>
      </c>
      <c r="S147">
        <v>19867</v>
      </c>
      <c r="T147">
        <v>16627</v>
      </c>
      <c r="U147">
        <v>6756</v>
      </c>
      <c r="V147">
        <v>883</v>
      </c>
      <c r="W147">
        <v>299210</v>
      </c>
    </row>
    <row r="148" spans="1:23">
      <c r="B148" t="s">
        <v>138</v>
      </c>
      <c r="C148">
        <v>338</v>
      </c>
      <c r="D148">
        <v>3494</v>
      </c>
      <c r="E148">
        <v>9914</v>
      </c>
      <c r="F148">
        <v>36712</v>
      </c>
      <c r="G148">
        <v>49116</v>
      </c>
      <c r="H148">
        <v>34068</v>
      </c>
      <c r="I148">
        <v>22729</v>
      </c>
      <c r="J148">
        <v>22277</v>
      </c>
      <c r="K148">
        <v>23330</v>
      </c>
      <c r="L148">
        <v>23484</v>
      </c>
      <c r="M148">
        <v>20653</v>
      </c>
      <c r="N148">
        <v>17310</v>
      </c>
      <c r="O148">
        <v>15966</v>
      </c>
      <c r="P148">
        <v>17269</v>
      </c>
      <c r="Q148">
        <v>13193</v>
      </c>
      <c r="R148">
        <v>6602</v>
      </c>
      <c r="S148">
        <v>3861</v>
      </c>
      <c r="T148">
        <v>2856</v>
      </c>
      <c r="U148">
        <v>1991</v>
      </c>
      <c r="V148">
        <v>767</v>
      </c>
      <c r="W148">
        <v>325930</v>
      </c>
    </row>
    <row r="149" spans="1:23">
      <c r="A149" t="s">
        <v>69</v>
      </c>
      <c r="B149" t="s">
        <v>137</v>
      </c>
      <c r="C149">
        <v>639</v>
      </c>
      <c r="D149">
        <v>1050</v>
      </c>
      <c r="E149">
        <v>1957</v>
      </c>
      <c r="F149">
        <v>2938</v>
      </c>
      <c r="G149">
        <v>5499</v>
      </c>
      <c r="H149">
        <v>7721</v>
      </c>
      <c r="I149">
        <v>10001</v>
      </c>
      <c r="J149">
        <v>10875</v>
      </c>
      <c r="K149">
        <v>14540</v>
      </c>
      <c r="L149">
        <v>16579</v>
      </c>
      <c r="M149">
        <v>18549</v>
      </c>
      <c r="N149">
        <v>20063</v>
      </c>
      <c r="O149">
        <v>23832</v>
      </c>
      <c r="P149">
        <v>42301</v>
      </c>
      <c r="Q149">
        <v>38526</v>
      </c>
      <c r="R149">
        <v>20312</v>
      </c>
      <c r="S149">
        <v>16444</v>
      </c>
      <c r="T149">
        <v>11993</v>
      </c>
      <c r="U149">
        <v>5483</v>
      </c>
      <c r="V149">
        <v>960</v>
      </c>
      <c r="W149">
        <v>270262</v>
      </c>
    </row>
    <row r="150" spans="1:23">
      <c r="B150" t="s">
        <v>138</v>
      </c>
      <c r="C150">
        <v>588</v>
      </c>
      <c r="D150">
        <v>4910</v>
      </c>
      <c r="E150">
        <v>19665</v>
      </c>
      <c r="F150">
        <v>72830</v>
      </c>
      <c r="G150">
        <v>43831</v>
      </c>
      <c r="H150">
        <v>23635</v>
      </c>
      <c r="I150">
        <v>18942</v>
      </c>
      <c r="J150">
        <v>16038</v>
      </c>
      <c r="K150">
        <v>16112</v>
      </c>
      <c r="L150">
        <v>16210</v>
      </c>
      <c r="M150">
        <v>14681</v>
      </c>
      <c r="N150">
        <v>13450</v>
      </c>
      <c r="O150">
        <v>12625</v>
      </c>
      <c r="P150">
        <v>12630</v>
      </c>
      <c r="Q150">
        <v>8020</v>
      </c>
      <c r="R150">
        <v>4032</v>
      </c>
      <c r="S150">
        <v>2467</v>
      </c>
      <c r="T150">
        <v>1671</v>
      </c>
      <c r="U150">
        <v>1265</v>
      </c>
      <c r="V150">
        <v>663</v>
      </c>
      <c r="W150">
        <v>304265</v>
      </c>
    </row>
    <row r="151" spans="1:23">
      <c r="A151" t="s">
        <v>70</v>
      </c>
      <c r="B151" t="s">
        <v>137</v>
      </c>
      <c r="C151">
        <v>1528</v>
      </c>
      <c r="D151">
        <v>3839</v>
      </c>
      <c r="E151">
        <v>8705</v>
      </c>
      <c r="F151">
        <v>11404</v>
      </c>
      <c r="G151">
        <v>9301</v>
      </c>
      <c r="H151">
        <v>9258</v>
      </c>
      <c r="I151">
        <v>11749</v>
      </c>
      <c r="J151">
        <v>15747</v>
      </c>
      <c r="K151">
        <v>20406</v>
      </c>
      <c r="L151">
        <v>20631</v>
      </c>
      <c r="M151">
        <v>26512</v>
      </c>
      <c r="N151">
        <v>28420</v>
      </c>
      <c r="O151">
        <v>39943</v>
      </c>
      <c r="P151">
        <v>42989</v>
      </c>
      <c r="Q151">
        <v>35236</v>
      </c>
      <c r="R151">
        <v>30828</v>
      </c>
      <c r="S151">
        <v>28659</v>
      </c>
      <c r="T151">
        <v>25049</v>
      </c>
      <c r="U151">
        <v>11355</v>
      </c>
      <c r="V151">
        <v>1238</v>
      </c>
      <c r="W151">
        <v>382797</v>
      </c>
    </row>
    <row r="152" spans="1:23">
      <c r="B152" t="s">
        <v>138</v>
      </c>
      <c r="C152">
        <v>1402</v>
      </c>
      <c r="D152">
        <v>8280</v>
      </c>
      <c r="E152">
        <v>17319</v>
      </c>
      <c r="F152">
        <v>69026</v>
      </c>
      <c r="G152">
        <v>47108</v>
      </c>
      <c r="H152">
        <v>39659</v>
      </c>
      <c r="I152">
        <v>31731</v>
      </c>
      <c r="J152">
        <v>28388</v>
      </c>
      <c r="K152">
        <v>32876</v>
      </c>
      <c r="L152">
        <v>25502</v>
      </c>
      <c r="M152">
        <v>22773</v>
      </c>
      <c r="N152">
        <v>18393</v>
      </c>
      <c r="O152">
        <v>23538</v>
      </c>
      <c r="P152">
        <v>25770</v>
      </c>
      <c r="Q152">
        <v>18746</v>
      </c>
      <c r="R152">
        <v>10222</v>
      </c>
      <c r="S152">
        <v>8453</v>
      </c>
      <c r="T152">
        <v>7942</v>
      </c>
      <c r="U152">
        <v>5140</v>
      </c>
      <c r="V152">
        <v>1883</v>
      </c>
      <c r="W152">
        <v>444151</v>
      </c>
    </row>
    <row r="153" spans="1:23">
      <c r="A153" t="s">
        <v>71</v>
      </c>
      <c r="B153" t="s">
        <v>137</v>
      </c>
      <c r="C153">
        <v>7851</v>
      </c>
      <c r="D153">
        <v>13574</v>
      </c>
      <c r="E153">
        <v>37440</v>
      </c>
      <c r="F153">
        <v>53825</v>
      </c>
      <c r="G153">
        <v>33735</v>
      </c>
      <c r="H153">
        <v>25332</v>
      </c>
      <c r="I153">
        <v>23016</v>
      </c>
      <c r="J153">
        <v>23025</v>
      </c>
      <c r="K153">
        <v>24684</v>
      </c>
      <c r="L153">
        <v>23158</v>
      </c>
      <c r="M153">
        <v>22465</v>
      </c>
      <c r="N153">
        <v>23602</v>
      </c>
      <c r="O153">
        <v>26704</v>
      </c>
      <c r="P153">
        <v>33504</v>
      </c>
      <c r="Q153">
        <v>26227</v>
      </c>
      <c r="R153">
        <v>19515</v>
      </c>
      <c r="S153">
        <v>17600</v>
      </c>
      <c r="T153">
        <v>14596</v>
      </c>
      <c r="U153">
        <v>6916</v>
      </c>
      <c r="V153">
        <v>1018</v>
      </c>
      <c r="W153">
        <v>457787</v>
      </c>
    </row>
    <row r="154" spans="1:23">
      <c r="B154" t="s">
        <v>138</v>
      </c>
      <c r="C154">
        <v>1182</v>
      </c>
      <c r="D154">
        <v>6270</v>
      </c>
      <c r="E154">
        <v>13417</v>
      </c>
      <c r="F154">
        <v>36034</v>
      </c>
      <c r="G154">
        <v>25680</v>
      </c>
      <c r="H154">
        <v>17855</v>
      </c>
      <c r="I154">
        <v>17007</v>
      </c>
      <c r="J154">
        <v>17024</v>
      </c>
      <c r="K154">
        <v>19085</v>
      </c>
      <c r="L154">
        <v>19589</v>
      </c>
      <c r="M154">
        <v>22765</v>
      </c>
      <c r="N154">
        <v>25324</v>
      </c>
      <c r="O154">
        <v>29476</v>
      </c>
      <c r="P154">
        <v>38235</v>
      </c>
      <c r="Q154">
        <v>36985</v>
      </c>
      <c r="R154">
        <v>26845</v>
      </c>
      <c r="S154">
        <v>25020</v>
      </c>
      <c r="T154">
        <v>25368</v>
      </c>
      <c r="U154">
        <v>16868</v>
      </c>
      <c r="V154">
        <v>8326</v>
      </c>
      <c r="W154">
        <v>428355</v>
      </c>
    </row>
    <row r="155" spans="1:23">
      <c r="A155" t="s">
        <v>72</v>
      </c>
      <c r="B155" t="s">
        <v>137</v>
      </c>
      <c r="C155">
        <v>7272</v>
      </c>
      <c r="D155">
        <v>15834</v>
      </c>
      <c r="E155">
        <v>38945</v>
      </c>
      <c r="F155">
        <v>62874</v>
      </c>
      <c r="G155">
        <v>37523</v>
      </c>
      <c r="H155">
        <v>21711</v>
      </c>
      <c r="I155">
        <v>18600</v>
      </c>
      <c r="J155">
        <v>17337</v>
      </c>
      <c r="K155">
        <v>17853</v>
      </c>
      <c r="L155">
        <v>16041</v>
      </c>
      <c r="M155">
        <v>14649</v>
      </c>
      <c r="N155">
        <v>14555</v>
      </c>
      <c r="O155">
        <v>15463</v>
      </c>
      <c r="P155">
        <v>16235</v>
      </c>
      <c r="Q155">
        <v>13203</v>
      </c>
      <c r="R155">
        <v>9701</v>
      </c>
      <c r="S155">
        <v>8735</v>
      </c>
      <c r="T155">
        <v>6671</v>
      </c>
      <c r="U155">
        <v>3091</v>
      </c>
      <c r="V155">
        <v>411</v>
      </c>
      <c r="W155">
        <v>356704</v>
      </c>
    </row>
    <row r="156" spans="1:23">
      <c r="B156" t="s">
        <v>138</v>
      </c>
      <c r="C156">
        <v>848</v>
      </c>
      <c r="D156">
        <v>4216</v>
      </c>
      <c r="E156">
        <v>5270</v>
      </c>
      <c r="F156">
        <v>9989</v>
      </c>
      <c r="G156">
        <v>8880</v>
      </c>
      <c r="H156">
        <v>8626</v>
      </c>
      <c r="I156">
        <v>9664</v>
      </c>
      <c r="J156">
        <v>11127</v>
      </c>
      <c r="K156">
        <v>11891</v>
      </c>
      <c r="L156">
        <v>13166</v>
      </c>
      <c r="M156">
        <v>16696</v>
      </c>
      <c r="N156">
        <v>19662</v>
      </c>
      <c r="O156">
        <v>23135</v>
      </c>
      <c r="P156">
        <v>32390</v>
      </c>
      <c r="Q156">
        <v>33325</v>
      </c>
      <c r="R156">
        <v>25739</v>
      </c>
      <c r="S156">
        <v>26172</v>
      </c>
      <c r="T156">
        <v>27059</v>
      </c>
      <c r="U156">
        <v>16730</v>
      </c>
      <c r="V156">
        <v>4455</v>
      </c>
      <c r="W156">
        <v>309040</v>
      </c>
    </row>
    <row r="157" spans="1:23">
      <c r="A157" t="s">
        <v>73</v>
      </c>
      <c r="B157" t="s">
        <v>137</v>
      </c>
      <c r="C157">
        <v>3078</v>
      </c>
      <c r="D157">
        <v>9936</v>
      </c>
      <c r="E157">
        <v>29761</v>
      </c>
      <c r="F157">
        <v>44188</v>
      </c>
      <c r="G157">
        <v>27532</v>
      </c>
      <c r="H157">
        <v>18027</v>
      </c>
      <c r="I157">
        <v>15834</v>
      </c>
      <c r="J157">
        <v>15667</v>
      </c>
      <c r="K157">
        <v>15740</v>
      </c>
      <c r="L157">
        <v>13997</v>
      </c>
      <c r="M157">
        <v>13595</v>
      </c>
      <c r="N157">
        <v>13858</v>
      </c>
      <c r="O157">
        <v>16657</v>
      </c>
      <c r="P157">
        <v>20002</v>
      </c>
      <c r="Q157">
        <v>14088</v>
      </c>
      <c r="R157">
        <v>9535</v>
      </c>
      <c r="S157">
        <v>8260</v>
      </c>
      <c r="T157">
        <v>6361</v>
      </c>
      <c r="U157">
        <v>3119</v>
      </c>
      <c r="V157">
        <v>505</v>
      </c>
      <c r="W157">
        <v>299740</v>
      </c>
    </row>
    <row r="158" spans="1:23">
      <c r="B158" t="s">
        <v>138</v>
      </c>
      <c r="C158">
        <v>832</v>
      </c>
      <c r="D158">
        <v>4551</v>
      </c>
      <c r="E158">
        <v>7955</v>
      </c>
      <c r="F158">
        <v>18479</v>
      </c>
      <c r="G158">
        <v>10730</v>
      </c>
      <c r="H158">
        <v>8502</v>
      </c>
      <c r="I158">
        <v>9317</v>
      </c>
      <c r="J158">
        <v>10630</v>
      </c>
      <c r="K158">
        <v>12125</v>
      </c>
      <c r="L158">
        <v>13597</v>
      </c>
      <c r="M158">
        <v>15858</v>
      </c>
      <c r="N158">
        <v>18466</v>
      </c>
      <c r="O158">
        <v>22031</v>
      </c>
      <c r="P158">
        <v>27624</v>
      </c>
      <c r="Q158">
        <v>28316</v>
      </c>
      <c r="R158">
        <v>21659</v>
      </c>
      <c r="S158">
        <v>21035</v>
      </c>
      <c r="T158">
        <v>21860</v>
      </c>
      <c r="U158">
        <v>14591</v>
      </c>
      <c r="V158">
        <v>3376</v>
      </c>
      <c r="W158">
        <v>291534</v>
      </c>
    </row>
    <row r="159" spans="1:23">
      <c r="A159" t="s">
        <v>74</v>
      </c>
      <c r="B159" t="s">
        <v>137</v>
      </c>
      <c r="C159">
        <v>4778</v>
      </c>
      <c r="D159">
        <v>11761</v>
      </c>
      <c r="E159">
        <v>24347</v>
      </c>
      <c r="F159">
        <v>42687</v>
      </c>
      <c r="G159">
        <v>32737</v>
      </c>
      <c r="H159">
        <v>35700</v>
      </c>
      <c r="I159">
        <v>44463</v>
      </c>
      <c r="J159">
        <v>52969</v>
      </c>
      <c r="K159">
        <v>63754</v>
      </c>
      <c r="L159">
        <v>69778</v>
      </c>
      <c r="M159">
        <v>79775</v>
      </c>
      <c r="N159">
        <v>86098</v>
      </c>
      <c r="O159">
        <v>102787</v>
      </c>
      <c r="P159">
        <v>142758</v>
      </c>
      <c r="Q159">
        <v>132188</v>
      </c>
      <c r="R159">
        <v>111248</v>
      </c>
      <c r="S159">
        <v>89123</v>
      </c>
      <c r="T159">
        <v>78381</v>
      </c>
      <c r="U159">
        <v>31871</v>
      </c>
      <c r="V159">
        <v>3646</v>
      </c>
      <c r="W159">
        <v>1240849</v>
      </c>
    </row>
    <row r="160" spans="1:23">
      <c r="B160" t="s">
        <v>138</v>
      </c>
      <c r="C160">
        <v>2062</v>
      </c>
      <c r="D160">
        <v>24801</v>
      </c>
      <c r="E160">
        <v>72435</v>
      </c>
      <c r="F160">
        <v>199471</v>
      </c>
      <c r="G160">
        <v>186364</v>
      </c>
      <c r="H160">
        <v>90687</v>
      </c>
      <c r="I160">
        <v>79602</v>
      </c>
      <c r="J160">
        <v>67310</v>
      </c>
      <c r="K160">
        <v>76996</v>
      </c>
      <c r="L160">
        <v>77440</v>
      </c>
      <c r="M160">
        <v>73716</v>
      </c>
      <c r="N160">
        <v>74516</v>
      </c>
      <c r="O160">
        <v>84750</v>
      </c>
      <c r="P160">
        <v>101840</v>
      </c>
      <c r="Q160">
        <v>86471</v>
      </c>
      <c r="R160">
        <v>44386</v>
      </c>
      <c r="S160">
        <v>29557</v>
      </c>
      <c r="T160">
        <v>24847</v>
      </c>
      <c r="U160">
        <v>15267</v>
      </c>
      <c r="V160">
        <v>5562</v>
      </c>
      <c r="W160">
        <v>1418080</v>
      </c>
    </row>
    <row r="161" spans="1:23">
      <c r="A161" t="s">
        <v>75</v>
      </c>
      <c r="B161" t="s">
        <v>137</v>
      </c>
      <c r="C161">
        <v>5331</v>
      </c>
      <c r="D161">
        <v>8267</v>
      </c>
      <c r="E161">
        <v>16859</v>
      </c>
      <c r="F161">
        <v>27181</v>
      </c>
      <c r="G161">
        <v>22106</v>
      </c>
      <c r="H161">
        <v>21073</v>
      </c>
      <c r="I161">
        <v>25319</v>
      </c>
      <c r="J161">
        <v>28484</v>
      </c>
      <c r="K161">
        <v>35125</v>
      </c>
      <c r="L161">
        <v>37195</v>
      </c>
      <c r="M161">
        <v>42636</v>
      </c>
      <c r="N161">
        <v>45210</v>
      </c>
      <c r="O161">
        <v>54217</v>
      </c>
      <c r="P161">
        <v>96755</v>
      </c>
      <c r="Q161">
        <v>76810</v>
      </c>
      <c r="R161">
        <v>48014</v>
      </c>
      <c r="S161">
        <v>49160</v>
      </c>
      <c r="T161">
        <v>46849</v>
      </c>
      <c r="U161">
        <v>21383</v>
      </c>
      <c r="V161">
        <v>2509</v>
      </c>
      <c r="W161">
        <v>710483</v>
      </c>
    </row>
    <row r="162" spans="1:23">
      <c r="B162" t="s">
        <v>138</v>
      </c>
      <c r="C162">
        <v>1429</v>
      </c>
      <c r="D162">
        <v>16080</v>
      </c>
      <c r="E162">
        <v>40366</v>
      </c>
      <c r="F162">
        <v>144023</v>
      </c>
      <c r="G162">
        <v>99144</v>
      </c>
      <c r="H162">
        <v>45991</v>
      </c>
      <c r="I162">
        <v>36978</v>
      </c>
      <c r="J162">
        <v>33464</v>
      </c>
      <c r="K162">
        <v>37232</v>
      </c>
      <c r="L162">
        <v>38236</v>
      </c>
      <c r="M162">
        <v>37128</v>
      </c>
      <c r="N162">
        <v>36582</v>
      </c>
      <c r="O162">
        <v>41626</v>
      </c>
      <c r="P162">
        <v>52829</v>
      </c>
      <c r="Q162">
        <v>50662</v>
      </c>
      <c r="R162">
        <v>28976</v>
      </c>
      <c r="S162">
        <v>20808</v>
      </c>
      <c r="T162">
        <v>17979</v>
      </c>
      <c r="U162">
        <v>11116</v>
      </c>
      <c r="V162">
        <v>3403</v>
      </c>
      <c r="W162">
        <v>794052</v>
      </c>
    </row>
    <row r="163" spans="1:23">
      <c r="A163" t="s">
        <v>76</v>
      </c>
      <c r="B163" t="s">
        <v>137</v>
      </c>
      <c r="C163">
        <v>1196</v>
      </c>
      <c r="D163">
        <v>5578</v>
      </c>
      <c r="E163">
        <v>17238</v>
      </c>
      <c r="F163">
        <v>26084</v>
      </c>
      <c r="G163">
        <v>16534</v>
      </c>
      <c r="H163">
        <v>12137</v>
      </c>
      <c r="I163">
        <v>11532</v>
      </c>
      <c r="J163">
        <v>11613</v>
      </c>
      <c r="K163">
        <v>11896</v>
      </c>
      <c r="L163">
        <v>9970</v>
      </c>
      <c r="M163">
        <v>11539</v>
      </c>
      <c r="N163">
        <v>12542</v>
      </c>
      <c r="O163">
        <v>13489</v>
      </c>
      <c r="P163">
        <v>14647</v>
      </c>
      <c r="Q163">
        <v>11264</v>
      </c>
      <c r="R163">
        <v>7282</v>
      </c>
      <c r="S163">
        <v>5622</v>
      </c>
      <c r="T163">
        <v>5275</v>
      </c>
      <c r="U163">
        <v>1901</v>
      </c>
      <c r="V163">
        <v>254</v>
      </c>
      <c r="W163">
        <v>207593</v>
      </c>
    </row>
    <row r="164" spans="1:23">
      <c r="B164" t="s">
        <v>138</v>
      </c>
      <c r="C164">
        <v>543</v>
      </c>
      <c r="D164">
        <v>4510</v>
      </c>
      <c r="E164">
        <v>8065</v>
      </c>
      <c r="F164">
        <v>12787</v>
      </c>
      <c r="G164">
        <v>10603</v>
      </c>
      <c r="H164">
        <v>6556</v>
      </c>
      <c r="I164">
        <v>7545</v>
      </c>
      <c r="J164">
        <v>8955</v>
      </c>
      <c r="K164">
        <v>10195</v>
      </c>
      <c r="L164">
        <v>10605</v>
      </c>
      <c r="M164">
        <v>10621</v>
      </c>
      <c r="N164">
        <v>12041</v>
      </c>
      <c r="O164">
        <v>13643</v>
      </c>
      <c r="P164">
        <v>16603</v>
      </c>
      <c r="Q164">
        <v>16558</v>
      </c>
      <c r="R164">
        <v>12149</v>
      </c>
      <c r="S164">
        <v>11634</v>
      </c>
      <c r="T164">
        <v>12599</v>
      </c>
      <c r="U164">
        <v>8600</v>
      </c>
      <c r="V164">
        <v>2312</v>
      </c>
      <c r="W164">
        <v>197124</v>
      </c>
    </row>
    <row r="165" spans="1:23">
      <c r="A165" t="s">
        <v>77</v>
      </c>
      <c r="B165" t="s">
        <v>137</v>
      </c>
      <c r="C165">
        <v>10312</v>
      </c>
      <c r="D165">
        <v>14066</v>
      </c>
      <c r="E165">
        <v>44545</v>
      </c>
      <c r="F165">
        <v>70532</v>
      </c>
      <c r="G165">
        <v>67071</v>
      </c>
      <c r="H165">
        <v>67651</v>
      </c>
      <c r="I165">
        <v>81048</v>
      </c>
      <c r="J165">
        <v>95133</v>
      </c>
      <c r="K165">
        <v>110046</v>
      </c>
      <c r="L165">
        <v>117845</v>
      </c>
      <c r="M165">
        <v>128237</v>
      </c>
      <c r="N165">
        <v>145443</v>
      </c>
      <c r="O165">
        <v>163204</v>
      </c>
      <c r="P165">
        <v>181956</v>
      </c>
      <c r="Q165">
        <v>168320</v>
      </c>
      <c r="R165">
        <v>166066</v>
      </c>
      <c r="S165">
        <v>144745</v>
      </c>
      <c r="T165">
        <v>97829</v>
      </c>
      <c r="U165">
        <v>41675</v>
      </c>
      <c r="V165">
        <v>3867</v>
      </c>
      <c r="W165">
        <v>1919591</v>
      </c>
    </row>
    <row r="166" spans="1:23">
      <c r="B166" t="s">
        <v>138</v>
      </c>
      <c r="C166">
        <v>5271</v>
      </c>
      <c r="D166">
        <v>50769</v>
      </c>
      <c r="E166">
        <v>67968</v>
      </c>
      <c r="F166">
        <v>104698</v>
      </c>
      <c r="G166">
        <v>123633</v>
      </c>
      <c r="H166">
        <v>100930</v>
      </c>
      <c r="I166">
        <v>111952</v>
      </c>
      <c r="J166">
        <v>120239</v>
      </c>
      <c r="K166">
        <v>131317</v>
      </c>
      <c r="L166">
        <v>139537</v>
      </c>
      <c r="M166">
        <v>147091</v>
      </c>
      <c r="N166">
        <v>151427</v>
      </c>
      <c r="O166">
        <v>158774</v>
      </c>
      <c r="P166">
        <v>174867</v>
      </c>
      <c r="Q166">
        <v>143840</v>
      </c>
      <c r="R166">
        <v>86215</v>
      </c>
      <c r="S166">
        <v>69329</v>
      </c>
      <c r="T166">
        <v>50284</v>
      </c>
      <c r="U166">
        <v>28315</v>
      </c>
      <c r="V166">
        <v>5812</v>
      </c>
      <c r="W166">
        <v>1972268</v>
      </c>
    </row>
    <row r="167" spans="1:23">
      <c r="A167" t="s">
        <v>78</v>
      </c>
      <c r="B167" t="s">
        <v>137</v>
      </c>
      <c r="C167">
        <v>1409</v>
      </c>
      <c r="D167">
        <v>3443</v>
      </c>
      <c r="E167">
        <v>10218</v>
      </c>
      <c r="F167">
        <v>12265</v>
      </c>
      <c r="G167">
        <v>11413</v>
      </c>
      <c r="H167">
        <v>13677</v>
      </c>
      <c r="I167">
        <v>16062</v>
      </c>
      <c r="J167">
        <v>17191</v>
      </c>
      <c r="K167">
        <v>22431</v>
      </c>
      <c r="L167">
        <v>23824</v>
      </c>
      <c r="M167">
        <v>28443</v>
      </c>
      <c r="N167">
        <v>25954</v>
      </c>
      <c r="O167">
        <v>34477</v>
      </c>
      <c r="P167">
        <v>60403</v>
      </c>
      <c r="Q167">
        <v>33667</v>
      </c>
      <c r="R167">
        <v>23750</v>
      </c>
      <c r="S167">
        <v>25434</v>
      </c>
      <c r="T167">
        <v>31995</v>
      </c>
      <c r="U167">
        <v>8854</v>
      </c>
      <c r="V167">
        <v>1981</v>
      </c>
      <c r="W167">
        <v>406891</v>
      </c>
    </row>
    <row r="168" spans="1:23">
      <c r="B168" t="s">
        <v>138</v>
      </c>
      <c r="C168">
        <v>480</v>
      </c>
      <c r="D168">
        <v>7124</v>
      </c>
      <c r="E168">
        <v>34938</v>
      </c>
      <c r="F168">
        <v>62471</v>
      </c>
      <c r="G168">
        <v>40717</v>
      </c>
      <c r="H168">
        <v>19520</v>
      </c>
      <c r="I168">
        <v>13772</v>
      </c>
      <c r="J168">
        <v>14038</v>
      </c>
      <c r="K168">
        <v>14911</v>
      </c>
      <c r="L168">
        <v>13784</v>
      </c>
      <c r="M168">
        <v>14274</v>
      </c>
      <c r="N168">
        <v>13116</v>
      </c>
      <c r="O168">
        <v>16166</v>
      </c>
      <c r="P168">
        <v>19473</v>
      </c>
      <c r="Q168">
        <v>14300</v>
      </c>
      <c r="R168">
        <v>8555</v>
      </c>
      <c r="S168">
        <v>7064</v>
      </c>
      <c r="T168">
        <v>6462</v>
      </c>
      <c r="U168">
        <v>4638</v>
      </c>
      <c r="V168">
        <v>1879</v>
      </c>
      <c r="W168">
        <v>327682</v>
      </c>
    </row>
    <row r="169" spans="1:23">
      <c r="A169" t="s">
        <v>79</v>
      </c>
      <c r="B169" t="s">
        <v>137</v>
      </c>
      <c r="C169">
        <v>3158</v>
      </c>
      <c r="D169">
        <v>10442</v>
      </c>
      <c r="E169">
        <v>30844</v>
      </c>
      <c r="F169">
        <v>45864</v>
      </c>
      <c r="G169">
        <v>44522</v>
      </c>
      <c r="H169">
        <v>44550</v>
      </c>
      <c r="I169">
        <v>49895</v>
      </c>
      <c r="J169">
        <v>56623</v>
      </c>
      <c r="K169">
        <v>62004</v>
      </c>
      <c r="L169">
        <v>62344</v>
      </c>
      <c r="M169">
        <v>65471</v>
      </c>
      <c r="N169">
        <v>69551</v>
      </c>
      <c r="O169">
        <v>85774</v>
      </c>
      <c r="P169">
        <v>140049</v>
      </c>
      <c r="Q169">
        <v>100749</v>
      </c>
      <c r="R169">
        <v>72085</v>
      </c>
      <c r="S169">
        <v>64207</v>
      </c>
      <c r="T169">
        <v>56492</v>
      </c>
      <c r="U169">
        <v>18882</v>
      </c>
      <c r="V169">
        <v>1589</v>
      </c>
      <c r="W169">
        <v>1085095</v>
      </c>
    </row>
    <row r="170" spans="1:23">
      <c r="B170" t="s">
        <v>138</v>
      </c>
      <c r="C170">
        <v>1190</v>
      </c>
      <c r="D170">
        <v>29633</v>
      </c>
      <c r="E170">
        <v>61412</v>
      </c>
      <c r="F170">
        <v>182700</v>
      </c>
      <c r="G170">
        <v>102469</v>
      </c>
      <c r="H170">
        <v>63795</v>
      </c>
      <c r="I170">
        <v>56725</v>
      </c>
      <c r="J170">
        <v>55002</v>
      </c>
      <c r="K170">
        <v>60541</v>
      </c>
      <c r="L170">
        <v>65931</v>
      </c>
      <c r="M170">
        <v>63925</v>
      </c>
      <c r="N170">
        <v>67390</v>
      </c>
      <c r="O170">
        <v>71322</v>
      </c>
      <c r="P170">
        <v>78279</v>
      </c>
      <c r="Q170">
        <v>66871</v>
      </c>
      <c r="R170">
        <v>37693</v>
      </c>
      <c r="S170">
        <v>29915</v>
      </c>
      <c r="T170">
        <v>22430</v>
      </c>
      <c r="U170">
        <v>13370</v>
      </c>
      <c r="V170">
        <v>3460</v>
      </c>
      <c r="W170">
        <v>1134053</v>
      </c>
    </row>
    <row r="171" spans="1:23">
      <c r="A171" t="s">
        <v>80</v>
      </c>
      <c r="B171" t="s">
        <v>137</v>
      </c>
      <c r="C171">
        <v>6612</v>
      </c>
      <c r="D171">
        <v>17386</v>
      </c>
      <c r="E171">
        <v>44033</v>
      </c>
      <c r="F171">
        <v>60125</v>
      </c>
      <c r="G171">
        <v>48540</v>
      </c>
      <c r="H171">
        <v>46063</v>
      </c>
      <c r="I171">
        <v>51386</v>
      </c>
      <c r="J171">
        <v>60112</v>
      </c>
      <c r="K171">
        <v>72763</v>
      </c>
      <c r="L171">
        <v>75305</v>
      </c>
      <c r="M171">
        <v>85187</v>
      </c>
      <c r="N171">
        <v>94513</v>
      </c>
      <c r="O171">
        <v>108987</v>
      </c>
      <c r="P171">
        <v>201762</v>
      </c>
      <c r="Q171">
        <v>137326</v>
      </c>
      <c r="R171">
        <v>88197</v>
      </c>
      <c r="S171">
        <v>89087</v>
      </c>
      <c r="T171">
        <v>76857</v>
      </c>
      <c r="U171">
        <v>27315</v>
      </c>
      <c r="V171">
        <v>2942</v>
      </c>
      <c r="W171">
        <v>1394498</v>
      </c>
    </row>
    <row r="172" spans="1:23">
      <c r="B172" t="s">
        <v>138</v>
      </c>
      <c r="C172">
        <v>1786</v>
      </c>
      <c r="D172">
        <v>45748</v>
      </c>
      <c r="E172">
        <v>114403</v>
      </c>
      <c r="F172">
        <v>298033</v>
      </c>
      <c r="G172">
        <v>160086</v>
      </c>
      <c r="H172">
        <v>86182</v>
      </c>
      <c r="I172">
        <v>67872</v>
      </c>
      <c r="J172">
        <v>65025</v>
      </c>
      <c r="K172">
        <v>68807</v>
      </c>
      <c r="L172">
        <v>65590</v>
      </c>
      <c r="M172">
        <v>61362</v>
      </c>
      <c r="N172">
        <v>61499</v>
      </c>
      <c r="O172">
        <v>69915</v>
      </c>
      <c r="P172">
        <v>85037</v>
      </c>
      <c r="Q172">
        <v>77514</v>
      </c>
      <c r="R172">
        <v>50848</v>
      </c>
      <c r="S172">
        <v>41055</v>
      </c>
      <c r="T172">
        <v>39246</v>
      </c>
      <c r="U172">
        <v>25523</v>
      </c>
      <c r="V172">
        <v>7121</v>
      </c>
      <c r="W172">
        <v>1492652</v>
      </c>
    </row>
    <row r="173" spans="1:23">
      <c r="A173" t="s">
        <v>81</v>
      </c>
      <c r="B173" t="s">
        <v>137</v>
      </c>
      <c r="C173">
        <v>1619</v>
      </c>
      <c r="D173">
        <v>6420</v>
      </c>
      <c r="E173">
        <v>20249</v>
      </c>
      <c r="F173">
        <v>24530</v>
      </c>
      <c r="G173">
        <v>16534</v>
      </c>
      <c r="H173">
        <v>13689</v>
      </c>
      <c r="I173">
        <v>13629</v>
      </c>
      <c r="J173">
        <v>13473</v>
      </c>
      <c r="K173">
        <v>15146</v>
      </c>
      <c r="L173">
        <v>15912</v>
      </c>
      <c r="M173">
        <v>18108</v>
      </c>
      <c r="N173">
        <v>18109</v>
      </c>
      <c r="O173">
        <v>24966</v>
      </c>
      <c r="P173">
        <v>52583</v>
      </c>
      <c r="Q173">
        <v>33282</v>
      </c>
      <c r="R173">
        <v>20147</v>
      </c>
      <c r="S173">
        <v>21156</v>
      </c>
      <c r="T173">
        <v>17170</v>
      </c>
      <c r="U173">
        <v>5844</v>
      </c>
      <c r="V173">
        <v>557</v>
      </c>
      <c r="W173">
        <v>353123</v>
      </c>
    </row>
    <row r="174" spans="1:23">
      <c r="B174" t="s">
        <v>138</v>
      </c>
      <c r="C174">
        <v>308</v>
      </c>
      <c r="D174">
        <v>9073</v>
      </c>
      <c r="E174">
        <v>18620</v>
      </c>
      <c r="F174">
        <v>73668</v>
      </c>
      <c r="G174">
        <v>36605</v>
      </c>
      <c r="H174">
        <v>14870</v>
      </c>
      <c r="I174">
        <v>12607</v>
      </c>
      <c r="J174">
        <v>11891</v>
      </c>
      <c r="K174">
        <v>12248</v>
      </c>
      <c r="L174">
        <v>12266</v>
      </c>
      <c r="M174">
        <v>12560</v>
      </c>
      <c r="N174">
        <v>13648</v>
      </c>
      <c r="O174">
        <v>15582</v>
      </c>
      <c r="P174">
        <v>19712</v>
      </c>
      <c r="Q174">
        <v>19165</v>
      </c>
      <c r="R174">
        <v>11486</v>
      </c>
      <c r="S174">
        <v>9913</v>
      </c>
      <c r="T174">
        <v>9619</v>
      </c>
      <c r="U174">
        <v>6687</v>
      </c>
      <c r="V174">
        <v>2168</v>
      </c>
      <c r="W174">
        <v>322696</v>
      </c>
    </row>
    <row r="175" spans="1:23">
      <c r="A175" t="s">
        <v>82</v>
      </c>
      <c r="B175" t="s">
        <v>137</v>
      </c>
      <c r="C175">
        <v>2256</v>
      </c>
      <c r="D175">
        <v>7003</v>
      </c>
      <c r="E175">
        <v>21953</v>
      </c>
      <c r="F175">
        <v>28692</v>
      </c>
      <c r="G175">
        <v>18908</v>
      </c>
      <c r="H175">
        <v>13966</v>
      </c>
      <c r="I175">
        <v>14186</v>
      </c>
      <c r="J175">
        <v>14900</v>
      </c>
      <c r="K175">
        <v>14264</v>
      </c>
      <c r="L175">
        <v>13836</v>
      </c>
      <c r="M175">
        <v>15793</v>
      </c>
      <c r="N175">
        <v>19151</v>
      </c>
      <c r="O175">
        <v>23320</v>
      </c>
      <c r="P175">
        <v>30406</v>
      </c>
      <c r="Q175">
        <v>18753</v>
      </c>
      <c r="R175">
        <v>12853</v>
      </c>
      <c r="S175">
        <v>12441</v>
      </c>
      <c r="T175">
        <v>10621</v>
      </c>
      <c r="U175">
        <v>3294</v>
      </c>
      <c r="V175">
        <v>438</v>
      </c>
      <c r="W175">
        <v>297034</v>
      </c>
    </row>
    <row r="176" spans="1:23">
      <c r="B176" t="s">
        <v>138</v>
      </c>
      <c r="C176">
        <v>317</v>
      </c>
      <c r="D176">
        <v>4433</v>
      </c>
      <c r="E176">
        <v>17952</v>
      </c>
      <c r="F176">
        <v>26257</v>
      </c>
      <c r="G176">
        <v>22356</v>
      </c>
      <c r="H176">
        <v>12009</v>
      </c>
      <c r="I176">
        <v>10752</v>
      </c>
      <c r="J176">
        <v>11548</v>
      </c>
      <c r="K176">
        <v>12138</v>
      </c>
      <c r="L176">
        <v>12302</v>
      </c>
      <c r="M176">
        <v>12151</v>
      </c>
      <c r="N176">
        <v>13865</v>
      </c>
      <c r="O176">
        <v>15198</v>
      </c>
      <c r="P176">
        <v>17623</v>
      </c>
      <c r="Q176">
        <v>18007</v>
      </c>
      <c r="R176">
        <v>13616</v>
      </c>
      <c r="S176">
        <v>11537</v>
      </c>
      <c r="T176">
        <v>12407</v>
      </c>
      <c r="U176">
        <v>9048</v>
      </c>
      <c r="V176">
        <v>5383</v>
      </c>
      <c r="W176">
        <v>258899</v>
      </c>
    </row>
    <row r="177" spans="1:23">
      <c r="A177" t="s">
        <v>83</v>
      </c>
      <c r="B177" t="s">
        <v>137</v>
      </c>
      <c r="C177">
        <v>2259</v>
      </c>
      <c r="D177">
        <v>12001</v>
      </c>
      <c r="E177">
        <v>36120</v>
      </c>
      <c r="F177">
        <v>35760</v>
      </c>
      <c r="G177">
        <v>22692</v>
      </c>
      <c r="H177">
        <v>17170</v>
      </c>
      <c r="I177">
        <v>16583</v>
      </c>
      <c r="J177">
        <v>17222</v>
      </c>
      <c r="K177">
        <v>16672</v>
      </c>
      <c r="L177">
        <v>16571</v>
      </c>
      <c r="M177">
        <v>18306</v>
      </c>
      <c r="N177">
        <v>20341</v>
      </c>
      <c r="O177">
        <v>22858</v>
      </c>
      <c r="P177">
        <v>26085</v>
      </c>
      <c r="Q177">
        <v>20460</v>
      </c>
      <c r="R177">
        <v>17650</v>
      </c>
      <c r="S177">
        <v>16116</v>
      </c>
      <c r="T177">
        <v>22814</v>
      </c>
      <c r="U177">
        <v>7571</v>
      </c>
      <c r="V177">
        <v>943</v>
      </c>
      <c r="W177">
        <v>366194</v>
      </c>
    </row>
    <row r="178" spans="1:23">
      <c r="B178" t="s">
        <v>138</v>
      </c>
      <c r="C178">
        <v>417</v>
      </c>
      <c r="D178">
        <v>8519</v>
      </c>
      <c r="E178">
        <v>16642</v>
      </c>
      <c r="F178">
        <v>21826</v>
      </c>
      <c r="G178">
        <v>20560</v>
      </c>
      <c r="H178">
        <v>13710</v>
      </c>
      <c r="I178">
        <v>12900</v>
      </c>
      <c r="J178">
        <v>15141</v>
      </c>
      <c r="K178">
        <v>18200</v>
      </c>
      <c r="L178">
        <v>17717</v>
      </c>
      <c r="M178">
        <v>18844</v>
      </c>
      <c r="N178">
        <v>22533</v>
      </c>
      <c r="O178">
        <v>26099</v>
      </c>
      <c r="P178">
        <v>28373</v>
      </c>
      <c r="Q178">
        <v>27285</v>
      </c>
      <c r="R178">
        <v>19498</v>
      </c>
      <c r="S178">
        <v>15818</v>
      </c>
      <c r="T178">
        <v>16935</v>
      </c>
      <c r="U178">
        <v>11866</v>
      </c>
      <c r="V178">
        <v>4194</v>
      </c>
      <c r="W178">
        <v>337077</v>
      </c>
    </row>
    <row r="179" spans="1:23">
      <c r="A179" t="s">
        <v>84</v>
      </c>
      <c r="B179" t="s">
        <v>137</v>
      </c>
      <c r="C179">
        <v>637</v>
      </c>
      <c r="D179">
        <v>1566</v>
      </c>
      <c r="E179">
        <v>4940</v>
      </c>
      <c r="F179">
        <v>5654</v>
      </c>
      <c r="G179">
        <v>4010</v>
      </c>
      <c r="H179">
        <v>3171</v>
      </c>
      <c r="I179">
        <v>3949</v>
      </c>
      <c r="J179">
        <v>3989</v>
      </c>
      <c r="K179">
        <v>4316</v>
      </c>
      <c r="L179">
        <v>4689</v>
      </c>
      <c r="M179">
        <v>5389</v>
      </c>
      <c r="N179">
        <v>6837</v>
      </c>
      <c r="O179">
        <v>7472</v>
      </c>
      <c r="P179">
        <v>8426</v>
      </c>
      <c r="Q179">
        <v>4820</v>
      </c>
      <c r="R179">
        <v>2980</v>
      </c>
      <c r="S179">
        <v>2854</v>
      </c>
      <c r="T179">
        <v>2737</v>
      </c>
      <c r="U179">
        <v>965</v>
      </c>
      <c r="V179">
        <v>138</v>
      </c>
      <c r="W179">
        <v>79539</v>
      </c>
    </row>
    <row r="180" spans="1:23">
      <c r="B180" t="s">
        <v>138</v>
      </c>
      <c r="C180">
        <v>158</v>
      </c>
      <c r="D180">
        <v>1613</v>
      </c>
      <c r="E180">
        <v>3300</v>
      </c>
      <c r="F180">
        <v>7418</v>
      </c>
      <c r="G180">
        <v>6350</v>
      </c>
      <c r="H180">
        <v>4956</v>
      </c>
      <c r="I180">
        <v>4630</v>
      </c>
      <c r="J180">
        <v>4880</v>
      </c>
      <c r="K180">
        <v>5467</v>
      </c>
      <c r="L180">
        <v>5285</v>
      </c>
      <c r="M180">
        <v>4945</v>
      </c>
      <c r="N180">
        <v>5031</v>
      </c>
      <c r="O180">
        <v>4861</v>
      </c>
      <c r="P180">
        <v>4769</v>
      </c>
      <c r="Q180">
        <v>4734</v>
      </c>
      <c r="R180">
        <v>3111</v>
      </c>
      <c r="S180">
        <v>2772</v>
      </c>
      <c r="T180">
        <v>2925</v>
      </c>
      <c r="U180">
        <v>2351</v>
      </c>
      <c r="V180">
        <v>774</v>
      </c>
      <c r="W180">
        <v>80330</v>
      </c>
    </row>
    <row r="181" spans="1:23">
      <c r="A181" t="s">
        <v>85</v>
      </c>
      <c r="B181" t="s">
        <v>137</v>
      </c>
      <c r="C181">
        <v>4103</v>
      </c>
      <c r="D181">
        <v>12779</v>
      </c>
      <c r="E181">
        <v>45668</v>
      </c>
      <c r="F181">
        <v>45249</v>
      </c>
      <c r="G181">
        <v>22697</v>
      </c>
      <c r="H181">
        <v>16695</v>
      </c>
      <c r="I181">
        <v>15566</v>
      </c>
      <c r="J181">
        <v>15637</v>
      </c>
      <c r="K181">
        <v>15742</v>
      </c>
      <c r="L181">
        <v>15228</v>
      </c>
      <c r="M181">
        <v>15426</v>
      </c>
      <c r="N181">
        <v>18862</v>
      </c>
      <c r="O181">
        <v>20402</v>
      </c>
      <c r="P181">
        <v>25684</v>
      </c>
      <c r="Q181">
        <v>15613</v>
      </c>
      <c r="R181">
        <v>11368</v>
      </c>
      <c r="S181">
        <v>10662</v>
      </c>
      <c r="T181">
        <v>8587</v>
      </c>
      <c r="U181">
        <v>3311</v>
      </c>
      <c r="V181">
        <v>461</v>
      </c>
      <c r="W181">
        <v>339740</v>
      </c>
    </row>
    <row r="182" spans="1:23">
      <c r="B182" t="s">
        <v>138</v>
      </c>
      <c r="C182">
        <v>832</v>
      </c>
      <c r="D182">
        <v>6309</v>
      </c>
      <c r="E182">
        <v>15424</v>
      </c>
      <c r="F182">
        <v>26638</v>
      </c>
      <c r="G182">
        <v>13011</v>
      </c>
      <c r="H182">
        <v>9247</v>
      </c>
      <c r="I182">
        <v>9402</v>
      </c>
      <c r="J182">
        <v>10595</v>
      </c>
      <c r="K182">
        <v>11213</v>
      </c>
      <c r="L182">
        <v>11861</v>
      </c>
      <c r="M182">
        <v>14686</v>
      </c>
      <c r="N182">
        <v>17700</v>
      </c>
      <c r="O182">
        <v>18475</v>
      </c>
      <c r="P182">
        <v>24088</v>
      </c>
      <c r="Q182">
        <v>26810</v>
      </c>
      <c r="R182">
        <v>20898</v>
      </c>
      <c r="S182">
        <v>19669</v>
      </c>
      <c r="T182">
        <v>22301</v>
      </c>
      <c r="U182">
        <v>17459</v>
      </c>
      <c r="V182">
        <v>5735</v>
      </c>
      <c r="W182">
        <v>302353</v>
      </c>
    </row>
    <row r="183" spans="1:23">
      <c r="A183" t="s">
        <v>86</v>
      </c>
      <c r="B183" t="s">
        <v>137</v>
      </c>
      <c r="C183">
        <v>1620</v>
      </c>
      <c r="D183">
        <v>7219</v>
      </c>
      <c r="E183">
        <v>26588</v>
      </c>
      <c r="F183">
        <v>24139</v>
      </c>
      <c r="G183">
        <v>16347</v>
      </c>
      <c r="H183">
        <v>15526</v>
      </c>
      <c r="I183">
        <v>18132</v>
      </c>
      <c r="J183">
        <v>17799</v>
      </c>
      <c r="K183">
        <v>15501</v>
      </c>
      <c r="L183">
        <v>17362</v>
      </c>
      <c r="M183">
        <v>20730</v>
      </c>
      <c r="N183">
        <v>24294</v>
      </c>
      <c r="O183">
        <v>22994</v>
      </c>
      <c r="P183">
        <v>17285</v>
      </c>
      <c r="Q183">
        <v>11172</v>
      </c>
      <c r="R183">
        <v>9589</v>
      </c>
      <c r="S183">
        <v>8175</v>
      </c>
      <c r="T183">
        <v>5181</v>
      </c>
      <c r="U183">
        <v>1848</v>
      </c>
      <c r="V183">
        <v>306</v>
      </c>
      <c r="W183">
        <v>281807</v>
      </c>
    </row>
    <row r="184" spans="1:23">
      <c r="B184" t="s">
        <v>138</v>
      </c>
      <c r="C184">
        <v>833</v>
      </c>
      <c r="D184">
        <v>10185</v>
      </c>
      <c r="E184">
        <v>18704</v>
      </c>
      <c r="F184">
        <v>23075</v>
      </c>
      <c r="G184">
        <v>18504</v>
      </c>
      <c r="H184">
        <v>18143</v>
      </c>
      <c r="I184">
        <v>14644</v>
      </c>
      <c r="J184">
        <v>16150</v>
      </c>
      <c r="K184">
        <v>18595</v>
      </c>
      <c r="L184">
        <v>17328</v>
      </c>
      <c r="M184">
        <v>14563</v>
      </c>
      <c r="N184">
        <v>14175</v>
      </c>
      <c r="O184">
        <v>15128</v>
      </c>
      <c r="P184">
        <v>17713</v>
      </c>
      <c r="Q184">
        <v>18699</v>
      </c>
      <c r="R184">
        <v>14288</v>
      </c>
      <c r="S184">
        <v>11392</v>
      </c>
      <c r="T184">
        <v>11460</v>
      </c>
      <c r="U184">
        <v>8380</v>
      </c>
      <c r="V184">
        <v>2658</v>
      </c>
      <c r="W184">
        <v>284617</v>
      </c>
    </row>
    <row r="185" spans="1:23">
      <c r="A185" t="s">
        <v>87</v>
      </c>
      <c r="B185" t="s">
        <v>137</v>
      </c>
      <c r="C185">
        <v>5811</v>
      </c>
      <c r="D185">
        <v>12974</v>
      </c>
      <c r="E185">
        <v>39904</v>
      </c>
      <c r="F185">
        <v>52851</v>
      </c>
      <c r="G185">
        <v>29876</v>
      </c>
      <c r="H185">
        <v>20711</v>
      </c>
      <c r="I185">
        <v>19175</v>
      </c>
      <c r="J185">
        <v>18658</v>
      </c>
      <c r="K185">
        <v>19452</v>
      </c>
      <c r="L185">
        <v>17982</v>
      </c>
      <c r="M185">
        <v>18037</v>
      </c>
      <c r="N185">
        <v>19705</v>
      </c>
      <c r="O185">
        <v>24073</v>
      </c>
      <c r="P185">
        <v>35174</v>
      </c>
      <c r="Q185">
        <v>20131</v>
      </c>
      <c r="R185">
        <v>13611</v>
      </c>
      <c r="S185">
        <v>13864</v>
      </c>
      <c r="T185">
        <v>9528</v>
      </c>
      <c r="U185">
        <v>3445</v>
      </c>
      <c r="V185">
        <v>424</v>
      </c>
      <c r="W185">
        <v>395386</v>
      </c>
    </row>
    <row r="186" spans="1:23">
      <c r="B186" t="s">
        <v>138</v>
      </c>
      <c r="C186">
        <v>352</v>
      </c>
      <c r="D186">
        <v>7298</v>
      </c>
      <c r="E186">
        <v>15603</v>
      </c>
      <c r="F186">
        <v>34937</v>
      </c>
      <c r="G186">
        <v>19503</v>
      </c>
      <c r="H186">
        <v>12949</v>
      </c>
      <c r="I186">
        <v>12961</v>
      </c>
      <c r="J186">
        <v>13357</v>
      </c>
      <c r="K186">
        <v>14519</v>
      </c>
      <c r="L186">
        <v>16029</v>
      </c>
      <c r="M186">
        <v>17559</v>
      </c>
      <c r="N186">
        <v>20468</v>
      </c>
      <c r="O186">
        <v>23240</v>
      </c>
      <c r="P186">
        <v>30339</v>
      </c>
      <c r="Q186">
        <v>32416</v>
      </c>
      <c r="R186">
        <v>23719</v>
      </c>
      <c r="S186">
        <v>21583</v>
      </c>
      <c r="T186">
        <v>23225</v>
      </c>
      <c r="U186">
        <v>16460</v>
      </c>
      <c r="V186">
        <v>7359</v>
      </c>
      <c r="W186">
        <v>363876</v>
      </c>
    </row>
    <row r="187" spans="1:23">
      <c r="A187" t="s">
        <v>143</v>
      </c>
      <c r="B187" t="s">
        <v>137</v>
      </c>
      <c r="C187">
        <v>149909</v>
      </c>
      <c r="D187">
        <v>344768</v>
      </c>
      <c r="E187">
        <v>1008133</v>
      </c>
      <c r="F187">
        <v>1301035</v>
      </c>
      <c r="G187">
        <v>843939</v>
      </c>
      <c r="H187">
        <v>688982</v>
      </c>
      <c r="I187">
        <v>719544</v>
      </c>
      <c r="J187">
        <v>788290</v>
      </c>
      <c r="K187">
        <v>870152</v>
      </c>
      <c r="L187">
        <v>874658</v>
      </c>
      <c r="M187">
        <v>952321</v>
      </c>
      <c r="N187">
        <v>1050130</v>
      </c>
      <c r="O187">
        <v>1212098</v>
      </c>
      <c r="P187">
        <v>1656305</v>
      </c>
      <c r="Q187">
        <v>1227847</v>
      </c>
      <c r="R187">
        <v>913682</v>
      </c>
      <c r="S187">
        <v>842636</v>
      </c>
      <c r="T187">
        <v>717158</v>
      </c>
      <c r="U187">
        <v>288744</v>
      </c>
      <c r="V187">
        <v>33938</v>
      </c>
      <c r="W187">
        <v>16484269</v>
      </c>
    </row>
    <row r="188" spans="1:23">
      <c r="B188" t="s">
        <v>138</v>
      </c>
      <c r="C188">
        <v>32401</v>
      </c>
      <c r="D188">
        <v>367128</v>
      </c>
      <c r="E188">
        <v>860319</v>
      </c>
      <c r="F188">
        <v>1965442</v>
      </c>
      <c r="G188">
        <v>1397623</v>
      </c>
      <c r="H188">
        <v>893435</v>
      </c>
      <c r="I188">
        <v>792088</v>
      </c>
      <c r="J188">
        <v>787853</v>
      </c>
      <c r="K188">
        <v>855295</v>
      </c>
      <c r="L188">
        <v>864679</v>
      </c>
      <c r="M188">
        <v>870808</v>
      </c>
      <c r="N188">
        <v>910555</v>
      </c>
      <c r="O188">
        <v>1010369</v>
      </c>
      <c r="P188">
        <v>1221641</v>
      </c>
      <c r="Q188">
        <v>1152751</v>
      </c>
      <c r="R188">
        <v>762787</v>
      </c>
      <c r="S188">
        <v>642464</v>
      </c>
      <c r="T188">
        <v>614223</v>
      </c>
      <c r="U188">
        <v>420273</v>
      </c>
      <c r="V188">
        <v>133203</v>
      </c>
      <c r="W188">
        <v>16555337</v>
      </c>
    </row>
    <row r="189" spans="1:23">
      <c r="A189" t="s">
        <v>88</v>
      </c>
      <c r="B189" t="s">
        <v>137</v>
      </c>
      <c r="C189">
        <v>12235</v>
      </c>
      <c r="D189">
        <v>21466</v>
      </c>
      <c r="E189">
        <v>62352</v>
      </c>
      <c r="F189">
        <v>59794</v>
      </c>
      <c r="G189">
        <v>35329</v>
      </c>
      <c r="H189">
        <v>25085</v>
      </c>
      <c r="I189">
        <v>21564</v>
      </c>
      <c r="J189">
        <v>22482</v>
      </c>
      <c r="K189">
        <v>22183</v>
      </c>
      <c r="L189">
        <v>20173</v>
      </c>
      <c r="M189">
        <v>20291</v>
      </c>
      <c r="N189">
        <v>20759</v>
      </c>
      <c r="O189">
        <v>24541</v>
      </c>
      <c r="P189">
        <v>23989</v>
      </c>
      <c r="Q189">
        <v>18045</v>
      </c>
      <c r="R189">
        <v>13030</v>
      </c>
      <c r="S189">
        <v>10508</v>
      </c>
      <c r="T189">
        <v>7274</v>
      </c>
      <c r="U189">
        <v>2935</v>
      </c>
      <c r="V189">
        <v>448</v>
      </c>
      <c r="W189">
        <v>444483</v>
      </c>
    </row>
    <row r="190" spans="1:23">
      <c r="B190" t="s">
        <v>138</v>
      </c>
      <c r="C190">
        <v>77</v>
      </c>
      <c r="D190">
        <v>8138</v>
      </c>
      <c r="E190">
        <v>11942</v>
      </c>
      <c r="F190">
        <v>21618</v>
      </c>
      <c r="G190">
        <v>18217</v>
      </c>
      <c r="H190">
        <v>18387</v>
      </c>
      <c r="I190">
        <v>15276</v>
      </c>
      <c r="J190">
        <v>15719</v>
      </c>
      <c r="K190">
        <v>16662</v>
      </c>
      <c r="L190">
        <v>17144</v>
      </c>
      <c r="M190">
        <v>19306</v>
      </c>
      <c r="N190">
        <v>23082</v>
      </c>
      <c r="O190">
        <v>26578</v>
      </c>
      <c r="P190">
        <v>34390</v>
      </c>
      <c r="Q190">
        <v>38955</v>
      </c>
      <c r="R190">
        <v>32071</v>
      </c>
      <c r="S190">
        <v>28274</v>
      </c>
      <c r="T190">
        <v>28481</v>
      </c>
      <c r="U190">
        <v>24305</v>
      </c>
      <c r="V190">
        <v>10205</v>
      </c>
      <c r="W190">
        <v>408827</v>
      </c>
    </row>
    <row r="191" spans="1:23">
      <c r="A191" t="s">
        <v>89</v>
      </c>
      <c r="B191" t="s">
        <v>137</v>
      </c>
      <c r="C191">
        <v>17690</v>
      </c>
      <c r="D191">
        <v>46606</v>
      </c>
      <c r="E191">
        <v>121559</v>
      </c>
      <c r="F191">
        <v>119570</v>
      </c>
      <c r="G191">
        <v>65932</v>
      </c>
      <c r="H191">
        <v>45674</v>
      </c>
      <c r="I191">
        <v>39290</v>
      </c>
      <c r="J191">
        <v>38825</v>
      </c>
      <c r="K191">
        <v>35693</v>
      </c>
      <c r="L191">
        <v>31353</v>
      </c>
      <c r="M191">
        <v>29017</v>
      </c>
      <c r="N191">
        <v>31129</v>
      </c>
      <c r="O191">
        <v>33191</v>
      </c>
      <c r="P191">
        <v>31986</v>
      </c>
      <c r="Q191">
        <v>25088</v>
      </c>
      <c r="R191">
        <v>19549</v>
      </c>
      <c r="S191">
        <v>18183</v>
      </c>
      <c r="T191">
        <v>16024</v>
      </c>
      <c r="U191">
        <v>7617</v>
      </c>
      <c r="V191">
        <v>1037</v>
      </c>
      <c r="W191">
        <v>775013</v>
      </c>
    </row>
    <row r="192" spans="1:23">
      <c r="B192" t="s">
        <v>138</v>
      </c>
      <c r="C192">
        <v>198</v>
      </c>
      <c r="D192">
        <v>11404</v>
      </c>
      <c r="E192">
        <v>23413</v>
      </c>
      <c r="F192">
        <v>25677</v>
      </c>
      <c r="G192">
        <v>22516</v>
      </c>
      <c r="H192">
        <v>20748</v>
      </c>
      <c r="I192">
        <v>20186</v>
      </c>
      <c r="J192">
        <v>24123</v>
      </c>
      <c r="K192">
        <v>26766</v>
      </c>
      <c r="L192">
        <v>28451</v>
      </c>
      <c r="M192">
        <v>34270</v>
      </c>
      <c r="N192">
        <v>38606</v>
      </c>
      <c r="O192">
        <v>47923</v>
      </c>
      <c r="P192">
        <v>65850</v>
      </c>
      <c r="Q192">
        <v>77550</v>
      </c>
      <c r="R192">
        <v>60627</v>
      </c>
      <c r="S192">
        <v>52653</v>
      </c>
      <c r="T192">
        <v>54814</v>
      </c>
      <c r="U192">
        <v>44233</v>
      </c>
      <c r="V192">
        <v>16313</v>
      </c>
      <c r="W192">
        <v>696321</v>
      </c>
    </row>
    <row r="193" spans="1:23">
      <c r="A193" t="s">
        <v>90</v>
      </c>
      <c r="B193" t="s">
        <v>137</v>
      </c>
      <c r="C193">
        <v>13462</v>
      </c>
      <c r="D193">
        <v>33670</v>
      </c>
      <c r="E193">
        <v>75915</v>
      </c>
      <c r="F193">
        <v>89521</v>
      </c>
      <c r="G193">
        <v>54574</v>
      </c>
      <c r="H193">
        <v>43398</v>
      </c>
      <c r="I193">
        <v>39248</v>
      </c>
      <c r="J193">
        <v>40293</v>
      </c>
      <c r="K193">
        <v>41734</v>
      </c>
      <c r="L193">
        <v>38819</v>
      </c>
      <c r="M193">
        <v>38229</v>
      </c>
      <c r="N193">
        <v>40353</v>
      </c>
      <c r="O193">
        <v>43955</v>
      </c>
      <c r="P193">
        <v>46724</v>
      </c>
      <c r="Q193">
        <v>38553</v>
      </c>
      <c r="R193">
        <v>42065</v>
      </c>
      <c r="S193">
        <v>37471</v>
      </c>
      <c r="T193">
        <v>38815</v>
      </c>
      <c r="U193">
        <v>20283</v>
      </c>
      <c r="V193">
        <v>2584</v>
      </c>
      <c r="W193">
        <v>819666</v>
      </c>
    </row>
    <row r="194" spans="1:23">
      <c r="B194" t="s">
        <v>138</v>
      </c>
      <c r="C194">
        <v>667</v>
      </c>
      <c r="D194">
        <v>10015</v>
      </c>
      <c r="E194">
        <v>22426</v>
      </c>
      <c r="F194">
        <v>33692</v>
      </c>
      <c r="G194">
        <v>43923</v>
      </c>
      <c r="H194">
        <v>29215</v>
      </c>
      <c r="I194">
        <v>28759</v>
      </c>
      <c r="J194">
        <v>34561</v>
      </c>
      <c r="K194">
        <v>39858</v>
      </c>
      <c r="L194">
        <v>41814</v>
      </c>
      <c r="M194">
        <v>45877</v>
      </c>
      <c r="N194">
        <v>51257</v>
      </c>
      <c r="O194">
        <v>67439</v>
      </c>
      <c r="P194">
        <v>93104</v>
      </c>
      <c r="Q194">
        <v>100061</v>
      </c>
      <c r="R194">
        <v>74320</v>
      </c>
      <c r="S194">
        <v>64101</v>
      </c>
      <c r="T194">
        <v>62429</v>
      </c>
      <c r="U194">
        <v>48036</v>
      </c>
      <c r="V194">
        <v>16464</v>
      </c>
      <c r="W194">
        <v>908018</v>
      </c>
    </row>
    <row r="195" spans="1:23">
      <c r="A195" t="s">
        <v>91</v>
      </c>
      <c r="B195" t="s">
        <v>137</v>
      </c>
      <c r="C195">
        <v>18142</v>
      </c>
      <c r="D195">
        <v>47864</v>
      </c>
      <c r="E195">
        <v>126855</v>
      </c>
      <c r="F195">
        <v>122709</v>
      </c>
      <c r="G195">
        <v>80669</v>
      </c>
      <c r="H195">
        <v>62738</v>
      </c>
      <c r="I195">
        <v>58202</v>
      </c>
      <c r="J195">
        <v>58275</v>
      </c>
      <c r="K195">
        <v>57431</v>
      </c>
      <c r="L195">
        <v>53079</v>
      </c>
      <c r="M195">
        <v>52277</v>
      </c>
      <c r="N195">
        <v>58276</v>
      </c>
      <c r="O195">
        <v>63927</v>
      </c>
      <c r="P195">
        <v>69830</v>
      </c>
      <c r="Q195">
        <v>49733</v>
      </c>
      <c r="R195">
        <v>37864</v>
      </c>
      <c r="S195">
        <v>35859</v>
      </c>
      <c r="T195">
        <v>31761</v>
      </c>
      <c r="U195">
        <v>18243</v>
      </c>
      <c r="V195">
        <v>2362</v>
      </c>
      <c r="W195">
        <v>1106096</v>
      </c>
    </row>
    <row r="196" spans="1:23">
      <c r="B196" t="s">
        <v>138</v>
      </c>
      <c r="C196">
        <v>4054</v>
      </c>
      <c r="D196">
        <v>15234</v>
      </c>
      <c r="E196">
        <v>31688</v>
      </c>
      <c r="F196">
        <v>58667</v>
      </c>
      <c r="G196">
        <v>47948</v>
      </c>
      <c r="H196">
        <v>43803</v>
      </c>
      <c r="I196">
        <v>43171</v>
      </c>
      <c r="J196">
        <v>49859</v>
      </c>
      <c r="K196">
        <v>52824</v>
      </c>
      <c r="L196">
        <v>56328</v>
      </c>
      <c r="M196">
        <v>63830</v>
      </c>
      <c r="N196">
        <v>72079</v>
      </c>
      <c r="O196">
        <v>83691</v>
      </c>
      <c r="P196">
        <v>106954</v>
      </c>
      <c r="Q196">
        <v>119444</v>
      </c>
      <c r="R196">
        <v>91937</v>
      </c>
      <c r="S196">
        <v>80302</v>
      </c>
      <c r="T196">
        <v>81870</v>
      </c>
      <c r="U196">
        <v>61058</v>
      </c>
      <c r="V196">
        <v>21860</v>
      </c>
      <c r="W196">
        <v>1186601</v>
      </c>
    </row>
    <row r="197" spans="1:23">
      <c r="A197" t="s">
        <v>92</v>
      </c>
      <c r="B197" t="s">
        <v>137</v>
      </c>
      <c r="C197">
        <v>23608</v>
      </c>
      <c r="D197">
        <v>62191</v>
      </c>
      <c r="E197">
        <v>165423</v>
      </c>
      <c r="F197">
        <v>176839</v>
      </c>
      <c r="G197">
        <v>101813</v>
      </c>
      <c r="H197">
        <v>66952</v>
      </c>
      <c r="I197">
        <v>56694</v>
      </c>
      <c r="J197">
        <v>56052</v>
      </c>
      <c r="K197">
        <v>53626</v>
      </c>
      <c r="L197">
        <v>46856</v>
      </c>
      <c r="M197">
        <v>42062</v>
      </c>
      <c r="N197">
        <v>43711</v>
      </c>
      <c r="O197">
        <v>48849</v>
      </c>
      <c r="P197">
        <v>47059</v>
      </c>
      <c r="Q197">
        <v>38393</v>
      </c>
      <c r="R197">
        <v>27681</v>
      </c>
      <c r="S197">
        <v>22572</v>
      </c>
      <c r="T197">
        <v>18032</v>
      </c>
      <c r="U197">
        <v>8626</v>
      </c>
      <c r="V197">
        <v>1185</v>
      </c>
      <c r="W197">
        <v>1108224</v>
      </c>
    </row>
    <row r="198" spans="1:23">
      <c r="B198" t="s">
        <v>138</v>
      </c>
      <c r="C198">
        <v>1247</v>
      </c>
      <c r="D198">
        <v>11647</v>
      </c>
      <c r="E198">
        <v>20839</v>
      </c>
      <c r="F198">
        <v>32417</v>
      </c>
      <c r="G198">
        <v>25370</v>
      </c>
      <c r="H198">
        <v>24432</v>
      </c>
      <c r="I198">
        <v>25871</v>
      </c>
      <c r="J198">
        <v>30053</v>
      </c>
      <c r="K198">
        <v>35003</v>
      </c>
      <c r="L198">
        <v>37890</v>
      </c>
      <c r="M198">
        <v>43968</v>
      </c>
      <c r="N198">
        <v>52600</v>
      </c>
      <c r="O198">
        <v>63842</v>
      </c>
      <c r="P198">
        <v>90319</v>
      </c>
      <c r="Q198">
        <v>108595</v>
      </c>
      <c r="R198">
        <v>86856</v>
      </c>
      <c r="S198">
        <v>75981</v>
      </c>
      <c r="T198">
        <v>78751</v>
      </c>
      <c r="U198">
        <v>61779</v>
      </c>
      <c r="V198">
        <v>17490</v>
      </c>
      <c r="W198">
        <v>924950</v>
      </c>
    </row>
    <row r="199" spans="1:23">
      <c r="A199" t="s">
        <v>93</v>
      </c>
      <c r="B199" t="s">
        <v>137</v>
      </c>
      <c r="C199">
        <v>24880</v>
      </c>
      <c r="D199">
        <v>63740</v>
      </c>
      <c r="E199">
        <v>181985</v>
      </c>
      <c r="F199">
        <v>188023</v>
      </c>
      <c r="G199">
        <v>113610</v>
      </c>
      <c r="H199">
        <v>81333</v>
      </c>
      <c r="I199">
        <v>74354</v>
      </c>
      <c r="J199">
        <v>74171</v>
      </c>
      <c r="K199">
        <v>75024</v>
      </c>
      <c r="L199">
        <v>69455</v>
      </c>
      <c r="M199">
        <v>68982</v>
      </c>
      <c r="N199">
        <v>73220</v>
      </c>
      <c r="O199">
        <v>79480</v>
      </c>
      <c r="P199">
        <v>92740</v>
      </c>
      <c r="Q199">
        <v>65671</v>
      </c>
      <c r="R199">
        <v>49814</v>
      </c>
      <c r="S199">
        <v>44897</v>
      </c>
      <c r="T199">
        <v>35823</v>
      </c>
      <c r="U199">
        <v>19654</v>
      </c>
      <c r="V199">
        <v>2634</v>
      </c>
      <c r="W199">
        <v>1479490</v>
      </c>
    </row>
    <row r="200" spans="1:23">
      <c r="B200" t="s">
        <v>138</v>
      </c>
      <c r="C200">
        <v>2817</v>
      </c>
      <c r="D200">
        <v>17952</v>
      </c>
      <c r="E200">
        <v>29060</v>
      </c>
      <c r="F200">
        <v>92897</v>
      </c>
      <c r="G200">
        <v>63247</v>
      </c>
      <c r="H200">
        <v>55060</v>
      </c>
      <c r="I200">
        <v>53266</v>
      </c>
      <c r="J200">
        <v>56269</v>
      </c>
      <c r="K200">
        <v>59236</v>
      </c>
      <c r="L200">
        <v>64371</v>
      </c>
      <c r="M200">
        <v>69939</v>
      </c>
      <c r="N200">
        <v>80879</v>
      </c>
      <c r="O200">
        <v>93811</v>
      </c>
      <c r="P200">
        <v>129689</v>
      </c>
      <c r="Q200">
        <v>150841</v>
      </c>
      <c r="R200">
        <v>117500</v>
      </c>
      <c r="S200">
        <v>100328</v>
      </c>
      <c r="T200">
        <v>98992</v>
      </c>
      <c r="U200">
        <v>74459</v>
      </c>
      <c r="V200">
        <v>16874</v>
      </c>
      <c r="W200">
        <v>1427487</v>
      </c>
    </row>
    <row r="201" spans="1:23">
      <c r="A201" t="s">
        <v>94</v>
      </c>
      <c r="B201" t="s">
        <v>137</v>
      </c>
      <c r="C201">
        <v>12994</v>
      </c>
      <c r="D201">
        <v>27378</v>
      </c>
      <c r="E201">
        <v>78046</v>
      </c>
      <c r="F201">
        <v>80872</v>
      </c>
      <c r="G201">
        <v>47287</v>
      </c>
      <c r="H201">
        <v>32629</v>
      </c>
      <c r="I201">
        <v>30567</v>
      </c>
      <c r="J201">
        <v>31127</v>
      </c>
      <c r="K201">
        <v>33110</v>
      </c>
      <c r="L201">
        <v>29552</v>
      </c>
      <c r="M201">
        <v>29860</v>
      </c>
      <c r="N201">
        <v>29197</v>
      </c>
      <c r="O201">
        <v>33712</v>
      </c>
      <c r="P201">
        <v>32994</v>
      </c>
      <c r="Q201">
        <v>25905</v>
      </c>
      <c r="R201">
        <v>18470</v>
      </c>
      <c r="S201">
        <v>17437</v>
      </c>
      <c r="T201">
        <v>12616</v>
      </c>
      <c r="U201">
        <v>5888</v>
      </c>
      <c r="V201">
        <v>805</v>
      </c>
      <c r="W201">
        <v>610446</v>
      </c>
    </row>
    <row r="202" spans="1:23">
      <c r="B202" t="s">
        <v>138</v>
      </c>
      <c r="C202">
        <v>1473</v>
      </c>
      <c r="D202">
        <v>8778</v>
      </c>
      <c r="E202">
        <v>18667</v>
      </c>
      <c r="F202">
        <v>32350</v>
      </c>
      <c r="G202">
        <v>23283</v>
      </c>
      <c r="H202">
        <v>20408</v>
      </c>
      <c r="I202">
        <v>21702</v>
      </c>
      <c r="J202">
        <v>24911</v>
      </c>
      <c r="K202">
        <v>27742</v>
      </c>
      <c r="L202">
        <v>28154</v>
      </c>
      <c r="M202">
        <v>27696</v>
      </c>
      <c r="N202">
        <v>31893</v>
      </c>
      <c r="O202">
        <v>35796</v>
      </c>
      <c r="P202">
        <v>48788</v>
      </c>
      <c r="Q202">
        <v>54167</v>
      </c>
      <c r="R202">
        <v>38817</v>
      </c>
      <c r="S202">
        <v>34015</v>
      </c>
      <c r="T202">
        <v>33935</v>
      </c>
      <c r="U202">
        <v>24351</v>
      </c>
      <c r="V202">
        <v>5945</v>
      </c>
      <c r="W202">
        <v>542871</v>
      </c>
    </row>
    <row r="203" spans="1:23">
      <c r="A203" t="s">
        <v>95</v>
      </c>
      <c r="B203" t="s">
        <v>137</v>
      </c>
      <c r="C203">
        <v>19977</v>
      </c>
      <c r="D203">
        <v>46842</v>
      </c>
      <c r="E203">
        <v>149182</v>
      </c>
      <c r="F203">
        <v>157048</v>
      </c>
      <c r="G203">
        <v>90141</v>
      </c>
      <c r="H203">
        <v>59326</v>
      </c>
      <c r="I203">
        <v>52971</v>
      </c>
      <c r="J203">
        <v>54524</v>
      </c>
      <c r="K203">
        <v>57155</v>
      </c>
      <c r="L203">
        <v>54006</v>
      </c>
      <c r="M203">
        <v>51673</v>
      </c>
      <c r="N203">
        <v>53741</v>
      </c>
      <c r="O203">
        <v>61353</v>
      </c>
      <c r="P203">
        <v>60230</v>
      </c>
      <c r="Q203">
        <v>51185</v>
      </c>
      <c r="R203">
        <v>52479</v>
      </c>
      <c r="S203">
        <v>35092</v>
      </c>
      <c r="T203">
        <v>26048</v>
      </c>
      <c r="U203">
        <v>14039</v>
      </c>
      <c r="V203">
        <v>1998</v>
      </c>
      <c r="W203">
        <v>1149010</v>
      </c>
    </row>
    <row r="204" spans="1:23">
      <c r="B204" t="s">
        <v>138</v>
      </c>
      <c r="C204">
        <v>2703</v>
      </c>
      <c r="D204">
        <v>13622</v>
      </c>
      <c r="E204">
        <v>24264</v>
      </c>
      <c r="F204">
        <v>43556</v>
      </c>
      <c r="G204">
        <v>47638</v>
      </c>
      <c r="H204">
        <v>32995</v>
      </c>
      <c r="I204">
        <v>37454</v>
      </c>
      <c r="J204">
        <v>41611</v>
      </c>
      <c r="K204">
        <v>46666</v>
      </c>
      <c r="L204">
        <v>48735</v>
      </c>
      <c r="M204">
        <v>57348</v>
      </c>
      <c r="N204">
        <v>67520</v>
      </c>
      <c r="O204">
        <v>80932</v>
      </c>
      <c r="P204">
        <v>109298</v>
      </c>
      <c r="Q204">
        <v>122356</v>
      </c>
      <c r="R204">
        <v>86694</v>
      </c>
      <c r="S204">
        <v>75332</v>
      </c>
      <c r="T204">
        <v>74752</v>
      </c>
      <c r="U204">
        <v>51365</v>
      </c>
      <c r="V204">
        <v>10853</v>
      </c>
      <c r="W204">
        <v>1075694</v>
      </c>
    </row>
    <row r="205" spans="1:23">
      <c r="A205" t="s">
        <v>96</v>
      </c>
      <c r="B205" t="s">
        <v>137</v>
      </c>
      <c r="C205">
        <v>11443</v>
      </c>
      <c r="D205">
        <v>31624</v>
      </c>
      <c r="E205">
        <v>103519</v>
      </c>
      <c r="F205">
        <v>106975</v>
      </c>
      <c r="G205">
        <v>61441</v>
      </c>
      <c r="H205">
        <v>43565</v>
      </c>
      <c r="I205">
        <v>37317</v>
      </c>
      <c r="J205">
        <v>40078</v>
      </c>
      <c r="K205">
        <v>40972</v>
      </c>
      <c r="L205">
        <v>37935</v>
      </c>
      <c r="M205">
        <v>40139</v>
      </c>
      <c r="N205">
        <v>44046</v>
      </c>
      <c r="O205">
        <v>51916</v>
      </c>
      <c r="P205">
        <v>62144</v>
      </c>
      <c r="Q205">
        <v>41243</v>
      </c>
      <c r="R205">
        <v>32382</v>
      </c>
      <c r="S205">
        <v>27576</v>
      </c>
      <c r="T205">
        <v>25785</v>
      </c>
      <c r="U205">
        <v>15294</v>
      </c>
      <c r="V205">
        <v>1775</v>
      </c>
      <c r="W205">
        <v>857169</v>
      </c>
    </row>
    <row r="206" spans="1:23">
      <c r="B206" t="s">
        <v>138</v>
      </c>
      <c r="C206">
        <v>3474</v>
      </c>
      <c r="D206">
        <v>17873</v>
      </c>
      <c r="E206">
        <v>26713</v>
      </c>
      <c r="F206">
        <v>67012</v>
      </c>
      <c r="G206">
        <v>47575</v>
      </c>
      <c r="H206">
        <v>42498</v>
      </c>
      <c r="I206">
        <v>39088</v>
      </c>
      <c r="J206">
        <v>34641</v>
      </c>
      <c r="K206">
        <v>38795</v>
      </c>
      <c r="L206">
        <v>37211</v>
      </c>
      <c r="M206">
        <v>38005</v>
      </c>
      <c r="N206">
        <v>44036</v>
      </c>
      <c r="O206">
        <v>54223</v>
      </c>
      <c r="P206">
        <v>73664</v>
      </c>
      <c r="Q206">
        <v>78697</v>
      </c>
      <c r="R206">
        <v>58128</v>
      </c>
      <c r="S206">
        <v>51434</v>
      </c>
      <c r="T206">
        <v>52666</v>
      </c>
      <c r="U206">
        <v>39807</v>
      </c>
      <c r="V206">
        <v>8919</v>
      </c>
      <c r="W206">
        <v>854459</v>
      </c>
    </row>
    <row r="207" spans="1:23">
      <c r="A207" t="s">
        <v>97</v>
      </c>
      <c r="B207" t="s">
        <v>137</v>
      </c>
      <c r="C207">
        <v>7795</v>
      </c>
      <c r="D207">
        <v>23379</v>
      </c>
      <c r="E207">
        <v>64218</v>
      </c>
      <c r="F207">
        <v>71858</v>
      </c>
      <c r="G207">
        <v>48151</v>
      </c>
      <c r="H207">
        <v>36722</v>
      </c>
      <c r="I207">
        <v>38152</v>
      </c>
      <c r="J207">
        <v>41672</v>
      </c>
      <c r="K207">
        <v>42420</v>
      </c>
      <c r="L207">
        <v>42452</v>
      </c>
      <c r="M207">
        <v>46335</v>
      </c>
      <c r="N207">
        <v>46749</v>
      </c>
      <c r="O207">
        <v>58700</v>
      </c>
      <c r="P207">
        <v>65713</v>
      </c>
      <c r="Q207">
        <v>46027</v>
      </c>
      <c r="R207">
        <v>39620</v>
      </c>
      <c r="S207">
        <v>39969</v>
      </c>
      <c r="T207">
        <v>39752</v>
      </c>
      <c r="U207">
        <v>18422</v>
      </c>
      <c r="V207">
        <v>2200</v>
      </c>
      <c r="W207">
        <v>820306</v>
      </c>
    </row>
    <row r="208" spans="1:23">
      <c r="B208" t="s">
        <v>138</v>
      </c>
      <c r="C208">
        <v>1402</v>
      </c>
      <c r="D208">
        <v>9749</v>
      </c>
      <c r="E208">
        <v>24954</v>
      </c>
      <c r="F208">
        <v>71209</v>
      </c>
      <c r="G208">
        <v>45001</v>
      </c>
      <c r="H208">
        <v>35482</v>
      </c>
      <c r="I208">
        <v>40912</v>
      </c>
      <c r="J208">
        <v>33416</v>
      </c>
      <c r="K208">
        <v>33257</v>
      </c>
      <c r="L208">
        <v>38750</v>
      </c>
      <c r="M208">
        <v>35968</v>
      </c>
      <c r="N208">
        <v>37999</v>
      </c>
      <c r="O208">
        <v>50382</v>
      </c>
      <c r="P208">
        <v>61814</v>
      </c>
      <c r="Q208">
        <v>64539</v>
      </c>
      <c r="R208">
        <v>45379</v>
      </c>
      <c r="S208">
        <v>37993</v>
      </c>
      <c r="T208">
        <v>36645</v>
      </c>
      <c r="U208">
        <v>26867</v>
      </c>
      <c r="V208">
        <v>6402</v>
      </c>
      <c r="W208">
        <v>738120</v>
      </c>
    </row>
    <row r="209" spans="1:23">
      <c r="A209" t="s">
        <v>98</v>
      </c>
      <c r="B209" t="s">
        <v>137</v>
      </c>
      <c r="C209">
        <v>8452</v>
      </c>
      <c r="D209">
        <v>16296</v>
      </c>
      <c r="E209">
        <v>42442</v>
      </c>
      <c r="F209">
        <v>54506</v>
      </c>
      <c r="G209">
        <v>34585</v>
      </c>
      <c r="H209">
        <v>26696</v>
      </c>
      <c r="I209">
        <v>26441</v>
      </c>
      <c r="J209">
        <v>28586</v>
      </c>
      <c r="K209">
        <v>31143</v>
      </c>
      <c r="L209">
        <v>28645</v>
      </c>
      <c r="M209">
        <v>33411</v>
      </c>
      <c r="N209">
        <v>38903</v>
      </c>
      <c r="O209">
        <v>39381</v>
      </c>
      <c r="P209">
        <v>43148</v>
      </c>
      <c r="Q209">
        <v>29538</v>
      </c>
      <c r="R209">
        <v>24886</v>
      </c>
      <c r="S209">
        <v>24545</v>
      </c>
      <c r="T209">
        <v>27969</v>
      </c>
      <c r="U209">
        <v>11768</v>
      </c>
      <c r="V209">
        <v>1788</v>
      </c>
      <c r="W209">
        <v>573129</v>
      </c>
    </row>
    <row r="210" spans="1:23">
      <c r="B210" t="s">
        <v>138</v>
      </c>
      <c r="C210">
        <v>1302</v>
      </c>
      <c r="D210">
        <v>10416</v>
      </c>
      <c r="E210">
        <v>44203</v>
      </c>
      <c r="F210">
        <v>48472</v>
      </c>
      <c r="G210">
        <v>39274</v>
      </c>
      <c r="H210">
        <v>27710</v>
      </c>
      <c r="I210">
        <v>23696</v>
      </c>
      <c r="J210">
        <v>27889</v>
      </c>
      <c r="K210">
        <v>28882</v>
      </c>
      <c r="L210">
        <v>27565</v>
      </c>
      <c r="M210">
        <v>29896</v>
      </c>
      <c r="N210">
        <v>28502</v>
      </c>
      <c r="O210">
        <v>36459</v>
      </c>
      <c r="P210">
        <v>41502</v>
      </c>
      <c r="Q210">
        <v>40420</v>
      </c>
      <c r="R210">
        <v>29695</v>
      </c>
      <c r="S210">
        <v>26739</v>
      </c>
      <c r="T210">
        <v>26236</v>
      </c>
      <c r="U210">
        <v>19802</v>
      </c>
      <c r="V210">
        <v>15215</v>
      </c>
      <c r="W210">
        <v>573875</v>
      </c>
    </row>
    <row r="211" spans="1:23">
      <c r="A211" t="s">
        <v>99</v>
      </c>
      <c r="B211" t="s">
        <v>137</v>
      </c>
      <c r="C211">
        <v>8005</v>
      </c>
      <c r="D211">
        <v>12474</v>
      </c>
      <c r="E211">
        <v>23966</v>
      </c>
      <c r="F211">
        <v>32789</v>
      </c>
      <c r="G211">
        <v>30078</v>
      </c>
      <c r="H211">
        <v>35675</v>
      </c>
      <c r="I211">
        <v>45545</v>
      </c>
      <c r="J211">
        <v>53687</v>
      </c>
      <c r="K211">
        <v>62295</v>
      </c>
      <c r="L211">
        <v>67557</v>
      </c>
      <c r="M211">
        <v>83835</v>
      </c>
      <c r="N211">
        <v>93247</v>
      </c>
      <c r="O211">
        <v>114600</v>
      </c>
      <c r="P211">
        <v>138555</v>
      </c>
      <c r="Q211">
        <v>99589</v>
      </c>
      <c r="R211">
        <v>95319</v>
      </c>
      <c r="S211">
        <v>141567</v>
      </c>
      <c r="T211">
        <v>155198</v>
      </c>
      <c r="U211">
        <v>75564</v>
      </c>
      <c r="V211">
        <v>8099</v>
      </c>
      <c r="W211">
        <v>1377644</v>
      </c>
    </row>
    <row r="212" spans="1:23">
      <c r="B212" t="s">
        <v>138</v>
      </c>
      <c r="C212">
        <v>2290</v>
      </c>
      <c r="D212">
        <v>19882</v>
      </c>
      <c r="E212">
        <v>62504</v>
      </c>
      <c r="F212">
        <v>132271</v>
      </c>
      <c r="G212">
        <v>119734</v>
      </c>
      <c r="H212">
        <v>87539</v>
      </c>
      <c r="I212">
        <v>73473</v>
      </c>
      <c r="J212">
        <v>84916</v>
      </c>
      <c r="K212">
        <v>100558</v>
      </c>
      <c r="L212">
        <v>109801</v>
      </c>
      <c r="M212">
        <v>95686</v>
      </c>
      <c r="N212">
        <v>88087</v>
      </c>
      <c r="O212">
        <v>107650</v>
      </c>
      <c r="P212">
        <v>143558</v>
      </c>
      <c r="Q212">
        <v>129929</v>
      </c>
      <c r="R212">
        <v>57524</v>
      </c>
      <c r="S212">
        <v>39104</v>
      </c>
      <c r="T212">
        <v>29927</v>
      </c>
      <c r="U212">
        <v>21219</v>
      </c>
      <c r="V212">
        <v>7687</v>
      </c>
      <c r="W212">
        <v>1513339</v>
      </c>
    </row>
    <row r="213" spans="1:23">
      <c r="A213" t="s">
        <v>100</v>
      </c>
      <c r="B213" t="s">
        <v>137</v>
      </c>
      <c r="C213">
        <v>9310</v>
      </c>
      <c r="D213">
        <v>7986</v>
      </c>
      <c r="E213">
        <v>8221</v>
      </c>
      <c r="F213">
        <v>12079</v>
      </c>
      <c r="G213">
        <v>17372</v>
      </c>
      <c r="H213">
        <v>25519</v>
      </c>
      <c r="I213">
        <v>33745</v>
      </c>
      <c r="J213">
        <v>40287</v>
      </c>
      <c r="K213">
        <v>50976</v>
      </c>
      <c r="L213">
        <v>62831</v>
      </c>
      <c r="M213">
        <v>77064</v>
      </c>
      <c r="N213">
        <v>83856</v>
      </c>
      <c r="O213">
        <v>104076</v>
      </c>
      <c r="P213">
        <v>108255</v>
      </c>
      <c r="Q213">
        <v>70861</v>
      </c>
      <c r="R213">
        <v>47044</v>
      </c>
      <c r="S213">
        <v>41088</v>
      </c>
      <c r="T213">
        <v>36997</v>
      </c>
      <c r="U213">
        <v>19403</v>
      </c>
      <c r="V213">
        <v>2278</v>
      </c>
      <c r="W213">
        <v>859248</v>
      </c>
    </row>
    <row r="214" spans="1:23">
      <c r="B214" t="s">
        <v>138</v>
      </c>
      <c r="C214">
        <v>1978</v>
      </c>
      <c r="D214">
        <v>20057</v>
      </c>
      <c r="E214">
        <v>57357</v>
      </c>
      <c r="F214">
        <v>106973</v>
      </c>
      <c r="G214">
        <v>90016</v>
      </c>
      <c r="H214">
        <v>68208</v>
      </c>
      <c r="I214">
        <v>58306</v>
      </c>
      <c r="J214">
        <v>51652</v>
      </c>
      <c r="K214">
        <v>52458</v>
      </c>
      <c r="L214">
        <v>55998</v>
      </c>
      <c r="M214">
        <v>49848</v>
      </c>
      <c r="N214">
        <v>40243</v>
      </c>
      <c r="O214">
        <v>32559</v>
      </c>
      <c r="P214">
        <v>29972</v>
      </c>
      <c r="Q214">
        <v>32813</v>
      </c>
      <c r="R214">
        <v>26166</v>
      </c>
      <c r="S214">
        <v>19165</v>
      </c>
      <c r="T214">
        <v>11838</v>
      </c>
      <c r="U214">
        <v>7227</v>
      </c>
      <c r="V214">
        <v>2854</v>
      </c>
      <c r="W214">
        <v>815688</v>
      </c>
    </row>
    <row r="215" spans="1:23">
      <c r="A215" t="s">
        <v>101</v>
      </c>
      <c r="B215" t="s">
        <v>137</v>
      </c>
      <c r="C215">
        <v>9842</v>
      </c>
      <c r="D215">
        <v>10165</v>
      </c>
      <c r="E215">
        <v>10808</v>
      </c>
      <c r="F215">
        <v>13114</v>
      </c>
      <c r="G215">
        <v>13620</v>
      </c>
      <c r="H215">
        <v>14582</v>
      </c>
      <c r="I215">
        <v>20168</v>
      </c>
      <c r="J215">
        <v>24960</v>
      </c>
      <c r="K215">
        <v>32868</v>
      </c>
      <c r="L215">
        <v>40877</v>
      </c>
      <c r="M215">
        <v>49088</v>
      </c>
      <c r="N215">
        <v>58327</v>
      </c>
      <c r="O215">
        <v>66729</v>
      </c>
      <c r="P215">
        <v>84640</v>
      </c>
      <c r="Q215">
        <v>72118</v>
      </c>
      <c r="R215">
        <v>57163</v>
      </c>
      <c r="S215">
        <v>51809</v>
      </c>
      <c r="T215">
        <v>51396</v>
      </c>
      <c r="U215">
        <v>34182</v>
      </c>
      <c r="V215">
        <v>5154</v>
      </c>
      <c r="W215">
        <v>721610</v>
      </c>
    </row>
    <row r="216" spans="1:23">
      <c r="B216" t="s">
        <v>138</v>
      </c>
      <c r="C216">
        <v>1399</v>
      </c>
      <c r="D216">
        <v>14448</v>
      </c>
      <c r="E216">
        <v>26314</v>
      </c>
      <c r="F216">
        <v>76158</v>
      </c>
      <c r="G216">
        <v>52944</v>
      </c>
      <c r="H216">
        <v>44263</v>
      </c>
      <c r="I216">
        <v>40325</v>
      </c>
      <c r="J216">
        <v>41603</v>
      </c>
      <c r="K216">
        <v>46757</v>
      </c>
      <c r="L216">
        <v>50780</v>
      </c>
      <c r="M216">
        <v>47112</v>
      </c>
      <c r="N216">
        <v>42226</v>
      </c>
      <c r="O216">
        <v>40001</v>
      </c>
      <c r="P216">
        <v>42239</v>
      </c>
      <c r="Q216">
        <v>50243</v>
      </c>
      <c r="R216">
        <v>38086</v>
      </c>
      <c r="S216">
        <v>29799</v>
      </c>
      <c r="T216">
        <v>21292</v>
      </c>
      <c r="U216">
        <v>13688</v>
      </c>
      <c r="V216">
        <v>4500</v>
      </c>
      <c r="W216">
        <v>724177</v>
      </c>
    </row>
    <row r="217" spans="1:23">
      <c r="A217" t="s">
        <v>102</v>
      </c>
      <c r="B217" t="s">
        <v>137</v>
      </c>
      <c r="C217">
        <v>4315</v>
      </c>
      <c r="D217">
        <v>6134</v>
      </c>
      <c r="E217">
        <v>12046</v>
      </c>
      <c r="F217">
        <v>19378</v>
      </c>
      <c r="G217">
        <v>23025</v>
      </c>
      <c r="H217">
        <v>25805</v>
      </c>
      <c r="I217">
        <v>33119</v>
      </c>
      <c r="J217">
        <v>38350</v>
      </c>
      <c r="K217">
        <v>49987</v>
      </c>
      <c r="L217">
        <v>53164</v>
      </c>
      <c r="M217">
        <v>61916</v>
      </c>
      <c r="N217">
        <v>68155</v>
      </c>
      <c r="O217">
        <v>86929</v>
      </c>
      <c r="P217">
        <v>160621</v>
      </c>
      <c r="Q217">
        <v>130204</v>
      </c>
      <c r="R217">
        <v>85377</v>
      </c>
      <c r="S217">
        <v>85995</v>
      </c>
      <c r="T217">
        <v>77093</v>
      </c>
      <c r="U217">
        <v>40600</v>
      </c>
      <c r="V217">
        <v>7417</v>
      </c>
      <c r="W217">
        <v>1069630</v>
      </c>
    </row>
    <row r="218" spans="1:23">
      <c r="B218" t="s">
        <v>138</v>
      </c>
      <c r="C218">
        <v>2590</v>
      </c>
      <c r="D218">
        <v>21882</v>
      </c>
      <c r="E218">
        <v>66441</v>
      </c>
      <c r="F218">
        <v>256759</v>
      </c>
      <c r="G218">
        <v>153897</v>
      </c>
      <c r="H218">
        <v>82629</v>
      </c>
      <c r="I218">
        <v>64220</v>
      </c>
      <c r="J218">
        <v>57855</v>
      </c>
      <c r="K218">
        <v>60923</v>
      </c>
      <c r="L218">
        <v>57851</v>
      </c>
      <c r="M218">
        <v>52109</v>
      </c>
      <c r="N218">
        <v>48952</v>
      </c>
      <c r="O218">
        <v>49394</v>
      </c>
      <c r="P218">
        <v>53688</v>
      </c>
      <c r="Q218">
        <v>42840</v>
      </c>
      <c r="R218">
        <v>23695</v>
      </c>
      <c r="S218">
        <v>16558</v>
      </c>
      <c r="T218">
        <v>13637</v>
      </c>
      <c r="U218">
        <v>9661</v>
      </c>
      <c r="V218">
        <v>3932</v>
      </c>
      <c r="W218">
        <v>1139513</v>
      </c>
    </row>
    <row r="219" spans="1:23">
      <c r="A219" t="s">
        <v>103</v>
      </c>
      <c r="B219" t="s">
        <v>137</v>
      </c>
      <c r="C219">
        <v>1299</v>
      </c>
      <c r="D219">
        <v>2458</v>
      </c>
      <c r="E219">
        <v>4511</v>
      </c>
      <c r="F219">
        <v>7598</v>
      </c>
      <c r="G219">
        <v>13222</v>
      </c>
      <c r="H219">
        <v>17568</v>
      </c>
      <c r="I219">
        <v>25781</v>
      </c>
      <c r="J219">
        <v>33864</v>
      </c>
      <c r="K219">
        <v>45213</v>
      </c>
      <c r="L219">
        <v>58159</v>
      </c>
      <c r="M219">
        <v>74091</v>
      </c>
      <c r="N219">
        <v>92087</v>
      </c>
      <c r="O219">
        <v>110994</v>
      </c>
      <c r="P219">
        <v>148324</v>
      </c>
      <c r="Q219">
        <v>127509</v>
      </c>
      <c r="R219">
        <v>121109</v>
      </c>
      <c r="S219">
        <v>143024</v>
      </c>
      <c r="T219">
        <v>135660</v>
      </c>
      <c r="U219">
        <v>47692</v>
      </c>
      <c r="V219">
        <v>3636</v>
      </c>
      <c r="W219">
        <v>1213799</v>
      </c>
    </row>
    <row r="220" spans="1:23">
      <c r="B220" t="s">
        <v>138</v>
      </c>
      <c r="C220">
        <v>1072</v>
      </c>
      <c r="D220">
        <v>17662</v>
      </c>
      <c r="E220">
        <v>54675</v>
      </c>
      <c r="F220">
        <v>155827</v>
      </c>
      <c r="G220">
        <v>118988</v>
      </c>
      <c r="H220">
        <v>79032</v>
      </c>
      <c r="I220">
        <v>73688</v>
      </c>
      <c r="J220">
        <v>85987</v>
      </c>
      <c r="K220">
        <v>97166</v>
      </c>
      <c r="L220">
        <v>100155</v>
      </c>
      <c r="M220">
        <v>98417</v>
      </c>
      <c r="N220">
        <v>93766</v>
      </c>
      <c r="O220">
        <v>104961</v>
      </c>
      <c r="P220">
        <v>102394</v>
      </c>
      <c r="Q220">
        <v>77862</v>
      </c>
      <c r="R220">
        <v>39084</v>
      </c>
      <c r="S220">
        <v>19324</v>
      </c>
      <c r="T220">
        <v>9858</v>
      </c>
      <c r="U220">
        <v>5365</v>
      </c>
      <c r="V220">
        <v>1533</v>
      </c>
      <c r="W220">
        <v>1336816</v>
      </c>
    </row>
    <row r="221" spans="1:23">
      <c r="A221" t="s">
        <v>104</v>
      </c>
      <c r="B221" t="s">
        <v>137</v>
      </c>
      <c r="C221">
        <v>4074</v>
      </c>
      <c r="D221">
        <v>6357</v>
      </c>
      <c r="E221">
        <v>10229</v>
      </c>
      <c r="F221">
        <v>14269</v>
      </c>
      <c r="G221">
        <v>18009</v>
      </c>
      <c r="H221">
        <v>24895</v>
      </c>
      <c r="I221">
        <v>38682</v>
      </c>
      <c r="J221">
        <v>54125</v>
      </c>
      <c r="K221">
        <v>70701</v>
      </c>
      <c r="L221">
        <v>83892</v>
      </c>
      <c r="M221">
        <v>91576</v>
      </c>
      <c r="N221">
        <v>99819</v>
      </c>
      <c r="O221">
        <v>109352</v>
      </c>
      <c r="P221">
        <v>124486</v>
      </c>
      <c r="Q221">
        <v>87128</v>
      </c>
      <c r="R221">
        <v>72045</v>
      </c>
      <c r="S221">
        <v>42944</v>
      </c>
      <c r="T221">
        <v>25860</v>
      </c>
      <c r="U221">
        <v>12495</v>
      </c>
      <c r="V221">
        <v>1823</v>
      </c>
      <c r="W221">
        <v>992761</v>
      </c>
    </row>
    <row r="222" spans="1:23">
      <c r="B222" t="s">
        <v>138</v>
      </c>
      <c r="C222">
        <v>1663</v>
      </c>
      <c r="D222">
        <v>25894</v>
      </c>
      <c r="E222">
        <v>57322</v>
      </c>
      <c r="F222">
        <v>161902</v>
      </c>
      <c r="G222">
        <v>135213</v>
      </c>
      <c r="H222">
        <v>85434</v>
      </c>
      <c r="I222">
        <v>92971</v>
      </c>
      <c r="J222">
        <v>86007</v>
      </c>
      <c r="K222">
        <v>79917</v>
      </c>
      <c r="L222">
        <v>77667</v>
      </c>
      <c r="M222">
        <v>67836</v>
      </c>
      <c r="N222">
        <v>50481</v>
      </c>
      <c r="O222">
        <v>39909</v>
      </c>
      <c r="P222">
        <v>32562</v>
      </c>
      <c r="Q222">
        <v>22565</v>
      </c>
      <c r="R222">
        <v>11422</v>
      </c>
      <c r="S222">
        <v>9238</v>
      </c>
      <c r="T222">
        <v>10191</v>
      </c>
      <c r="U222">
        <v>8053</v>
      </c>
      <c r="V222">
        <v>2305</v>
      </c>
      <c r="W222">
        <v>1058552</v>
      </c>
    </row>
    <row r="223" spans="1:23">
      <c r="A223" t="s">
        <v>105</v>
      </c>
      <c r="B223" t="s">
        <v>137</v>
      </c>
      <c r="C223">
        <v>3044</v>
      </c>
      <c r="D223">
        <v>4219</v>
      </c>
      <c r="E223">
        <v>7803</v>
      </c>
      <c r="F223">
        <v>13936</v>
      </c>
      <c r="G223">
        <v>11492</v>
      </c>
      <c r="H223">
        <v>11342</v>
      </c>
      <c r="I223">
        <v>12434</v>
      </c>
      <c r="J223">
        <v>12329</v>
      </c>
      <c r="K223">
        <v>13101</v>
      </c>
      <c r="L223">
        <v>12113</v>
      </c>
      <c r="M223">
        <v>12240</v>
      </c>
      <c r="N223">
        <v>14854</v>
      </c>
      <c r="O223">
        <v>17898</v>
      </c>
      <c r="P223">
        <v>31208</v>
      </c>
      <c r="Q223">
        <v>19813</v>
      </c>
      <c r="R223">
        <v>13839</v>
      </c>
      <c r="S223">
        <v>13450</v>
      </c>
      <c r="T223">
        <v>10108</v>
      </c>
      <c r="U223">
        <v>5027</v>
      </c>
      <c r="V223">
        <v>858</v>
      </c>
      <c r="W223">
        <v>241108</v>
      </c>
    </row>
    <row r="224" spans="1:23">
      <c r="B224" t="s">
        <v>138</v>
      </c>
      <c r="C224">
        <v>905</v>
      </c>
      <c r="D224">
        <v>14106</v>
      </c>
      <c r="E224">
        <v>28385</v>
      </c>
      <c r="F224">
        <v>59567</v>
      </c>
      <c r="G224">
        <v>35804</v>
      </c>
      <c r="H224">
        <v>24805</v>
      </c>
      <c r="I224">
        <v>24133</v>
      </c>
      <c r="J224">
        <v>24750</v>
      </c>
      <c r="K224">
        <v>29806</v>
      </c>
      <c r="L224">
        <v>30316</v>
      </c>
      <c r="M224">
        <v>33075</v>
      </c>
      <c r="N224">
        <v>34791</v>
      </c>
      <c r="O224">
        <v>38526</v>
      </c>
      <c r="P224">
        <v>40490</v>
      </c>
      <c r="Q224">
        <v>34284</v>
      </c>
      <c r="R224">
        <v>25919</v>
      </c>
      <c r="S224">
        <v>23424</v>
      </c>
      <c r="T224">
        <v>18570</v>
      </c>
      <c r="U224">
        <v>10414</v>
      </c>
      <c r="V224">
        <v>5180</v>
      </c>
      <c r="W224">
        <v>537250</v>
      </c>
    </row>
    <row r="225" spans="1:23">
      <c r="A225" t="s">
        <v>106</v>
      </c>
      <c r="B225" t="s">
        <v>137</v>
      </c>
      <c r="C225">
        <v>6120</v>
      </c>
      <c r="D225">
        <v>11212</v>
      </c>
      <c r="E225">
        <v>27701</v>
      </c>
      <c r="F225">
        <v>39447</v>
      </c>
      <c r="G225">
        <v>26357</v>
      </c>
      <c r="H225">
        <v>21873</v>
      </c>
      <c r="I225">
        <v>24197</v>
      </c>
      <c r="J225">
        <v>26399</v>
      </c>
      <c r="K225">
        <v>31520</v>
      </c>
      <c r="L225">
        <v>29929</v>
      </c>
      <c r="M225">
        <v>35299</v>
      </c>
      <c r="N225">
        <v>41626</v>
      </c>
      <c r="O225">
        <v>51082</v>
      </c>
      <c r="P225">
        <v>61796</v>
      </c>
      <c r="Q225">
        <v>44994</v>
      </c>
      <c r="R225">
        <v>32937</v>
      </c>
      <c r="S225">
        <v>35465</v>
      </c>
      <c r="T225">
        <v>31804</v>
      </c>
      <c r="U225">
        <v>14531</v>
      </c>
      <c r="V225">
        <v>1885</v>
      </c>
      <c r="W225">
        <v>596174</v>
      </c>
    </row>
    <row r="226" spans="1:23">
      <c r="B226" t="s">
        <v>138</v>
      </c>
      <c r="C226">
        <v>1255</v>
      </c>
      <c r="D226">
        <v>11777</v>
      </c>
      <c r="E226">
        <v>35835</v>
      </c>
      <c r="F226">
        <v>88771</v>
      </c>
      <c r="G226">
        <v>48736</v>
      </c>
      <c r="H226">
        <v>36972</v>
      </c>
      <c r="I226">
        <v>28704</v>
      </c>
      <c r="J226">
        <v>29820</v>
      </c>
      <c r="K226">
        <v>28606</v>
      </c>
      <c r="L226">
        <v>27221</v>
      </c>
      <c r="M226">
        <v>25410</v>
      </c>
      <c r="N226">
        <v>27605</v>
      </c>
      <c r="O226">
        <v>32674</v>
      </c>
      <c r="P226">
        <v>41242</v>
      </c>
      <c r="Q226">
        <v>38340</v>
      </c>
      <c r="R226">
        <v>25402</v>
      </c>
      <c r="S226">
        <v>22970</v>
      </c>
      <c r="T226">
        <v>23585</v>
      </c>
      <c r="U226">
        <v>16262</v>
      </c>
      <c r="V226">
        <v>3661</v>
      </c>
      <c r="W226">
        <v>594848</v>
      </c>
    </row>
    <row r="227" spans="1:23">
      <c r="A227" t="s">
        <v>107</v>
      </c>
      <c r="B227" t="s">
        <v>137</v>
      </c>
      <c r="C227">
        <v>842</v>
      </c>
      <c r="D227">
        <v>2094</v>
      </c>
      <c r="E227">
        <v>5724</v>
      </c>
      <c r="F227">
        <v>8746</v>
      </c>
      <c r="G227">
        <v>6646</v>
      </c>
      <c r="H227">
        <v>5414</v>
      </c>
      <c r="I227">
        <v>5875</v>
      </c>
      <c r="J227">
        <v>7871</v>
      </c>
      <c r="K227">
        <v>9804</v>
      </c>
      <c r="L227">
        <v>9216</v>
      </c>
      <c r="M227">
        <v>9014</v>
      </c>
      <c r="N227">
        <v>9462</v>
      </c>
      <c r="O227">
        <v>13034</v>
      </c>
      <c r="P227">
        <v>26184</v>
      </c>
      <c r="Q227">
        <v>16854</v>
      </c>
      <c r="R227">
        <v>9876</v>
      </c>
      <c r="S227">
        <v>8854</v>
      </c>
      <c r="T227">
        <v>7903</v>
      </c>
      <c r="U227">
        <v>3294</v>
      </c>
      <c r="V227">
        <v>492</v>
      </c>
      <c r="W227">
        <v>167199</v>
      </c>
    </row>
    <row r="228" spans="1:23">
      <c r="B228" t="s">
        <v>138</v>
      </c>
      <c r="C228">
        <v>731</v>
      </c>
      <c r="D228">
        <v>6472</v>
      </c>
      <c r="E228">
        <v>16253</v>
      </c>
      <c r="F228">
        <v>35249</v>
      </c>
      <c r="G228">
        <v>15359</v>
      </c>
      <c r="H228">
        <v>12181</v>
      </c>
      <c r="I228">
        <v>12360</v>
      </c>
      <c r="J228">
        <v>12624</v>
      </c>
      <c r="K228">
        <v>11782</v>
      </c>
      <c r="L228">
        <v>10715</v>
      </c>
      <c r="M228">
        <v>11082</v>
      </c>
      <c r="N228">
        <v>10438</v>
      </c>
      <c r="O228">
        <v>11383</v>
      </c>
      <c r="P228">
        <v>13765</v>
      </c>
      <c r="Q228">
        <v>12524</v>
      </c>
      <c r="R228">
        <v>7239</v>
      </c>
      <c r="S228">
        <v>6605</v>
      </c>
      <c r="T228">
        <v>6575</v>
      </c>
      <c r="U228">
        <v>4257</v>
      </c>
      <c r="V228">
        <v>1385</v>
      </c>
      <c r="W228">
        <v>218979</v>
      </c>
    </row>
    <row r="229" spans="1:23">
      <c r="A229" t="s">
        <v>108</v>
      </c>
      <c r="B229" t="s">
        <v>137</v>
      </c>
      <c r="C229">
        <v>2722</v>
      </c>
      <c r="D229">
        <v>6150</v>
      </c>
      <c r="E229">
        <v>15073</v>
      </c>
      <c r="F229">
        <v>20559</v>
      </c>
      <c r="G229">
        <v>17534</v>
      </c>
      <c r="H229">
        <v>16679</v>
      </c>
      <c r="I229">
        <v>20083</v>
      </c>
      <c r="J229">
        <v>21518</v>
      </c>
      <c r="K229">
        <v>26257</v>
      </c>
      <c r="L229">
        <v>28455</v>
      </c>
      <c r="M229">
        <v>32631</v>
      </c>
      <c r="N229">
        <v>36517</v>
      </c>
      <c r="O229">
        <v>43461</v>
      </c>
      <c r="P229">
        <v>69311</v>
      </c>
      <c r="Q229">
        <v>60385</v>
      </c>
      <c r="R229">
        <v>47613</v>
      </c>
      <c r="S229">
        <v>31603</v>
      </c>
      <c r="T229">
        <v>26170</v>
      </c>
      <c r="U229">
        <v>12792</v>
      </c>
      <c r="V229">
        <v>1921</v>
      </c>
      <c r="W229">
        <v>537434</v>
      </c>
    </row>
    <row r="230" spans="1:23">
      <c r="B230" t="s">
        <v>138</v>
      </c>
      <c r="C230">
        <v>1152</v>
      </c>
      <c r="D230">
        <v>10714</v>
      </c>
      <c r="E230">
        <v>31395</v>
      </c>
      <c r="F230">
        <v>93774</v>
      </c>
      <c r="G230">
        <v>69207</v>
      </c>
      <c r="H230">
        <v>36708</v>
      </c>
      <c r="I230">
        <v>29829</v>
      </c>
      <c r="J230">
        <v>30191</v>
      </c>
      <c r="K230">
        <v>32468</v>
      </c>
      <c r="L230">
        <v>31154</v>
      </c>
      <c r="M230">
        <v>31310</v>
      </c>
      <c r="N230">
        <v>30559</v>
      </c>
      <c r="O230">
        <v>30999</v>
      </c>
      <c r="P230">
        <v>37248</v>
      </c>
      <c r="Q230">
        <v>29311</v>
      </c>
      <c r="R230">
        <v>17819</v>
      </c>
      <c r="S230">
        <v>14554</v>
      </c>
      <c r="T230">
        <v>13135</v>
      </c>
      <c r="U230">
        <v>8053</v>
      </c>
      <c r="V230">
        <v>2054</v>
      </c>
      <c r="W230">
        <v>581634</v>
      </c>
    </row>
    <row r="231" spans="1:23">
      <c r="A231" t="s">
        <v>109</v>
      </c>
      <c r="B231" t="s">
        <v>137</v>
      </c>
      <c r="C231">
        <v>959</v>
      </c>
      <c r="D231">
        <v>4080</v>
      </c>
      <c r="E231">
        <v>12302</v>
      </c>
      <c r="F231">
        <v>19053</v>
      </c>
      <c r="G231">
        <v>12055</v>
      </c>
      <c r="H231">
        <v>10731</v>
      </c>
      <c r="I231">
        <v>14924</v>
      </c>
      <c r="J231">
        <v>18583</v>
      </c>
      <c r="K231">
        <v>19485</v>
      </c>
      <c r="L231">
        <v>22668</v>
      </c>
      <c r="M231">
        <v>20621</v>
      </c>
      <c r="N231">
        <v>27182</v>
      </c>
      <c r="O231">
        <v>31493</v>
      </c>
      <c r="P231">
        <v>31985</v>
      </c>
      <c r="Q231">
        <v>15026</v>
      </c>
      <c r="R231">
        <v>9692</v>
      </c>
      <c r="S231">
        <v>9762</v>
      </c>
      <c r="T231">
        <v>7228</v>
      </c>
      <c r="U231">
        <v>2473</v>
      </c>
      <c r="V231">
        <v>253</v>
      </c>
      <c r="W231">
        <v>290555</v>
      </c>
    </row>
    <row r="232" spans="1:23">
      <c r="B232" t="s">
        <v>138</v>
      </c>
      <c r="C232">
        <v>853</v>
      </c>
      <c r="D232">
        <v>12039</v>
      </c>
      <c r="E232">
        <v>19887</v>
      </c>
      <c r="F232">
        <v>35168</v>
      </c>
      <c r="G232">
        <v>29996</v>
      </c>
      <c r="H232">
        <v>17299</v>
      </c>
      <c r="I232">
        <v>16819</v>
      </c>
      <c r="J232">
        <v>17471</v>
      </c>
      <c r="K232">
        <v>20563</v>
      </c>
      <c r="L232">
        <v>20350</v>
      </c>
      <c r="M232">
        <v>17125</v>
      </c>
      <c r="N232">
        <v>15319</v>
      </c>
      <c r="O232">
        <v>14705</v>
      </c>
      <c r="P232">
        <v>18205</v>
      </c>
      <c r="Q232">
        <v>16681</v>
      </c>
      <c r="R232">
        <v>10484</v>
      </c>
      <c r="S232">
        <v>9030</v>
      </c>
      <c r="T232">
        <v>8895</v>
      </c>
      <c r="U232">
        <v>5719</v>
      </c>
      <c r="V232">
        <v>1897</v>
      </c>
      <c r="W232">
        <v>308505</v>
      </c>
    </row>
    <row r="233" spans="1:23">
      <c r="A233" t="s">
        <v>110</v>
      </c>
      <c r="B233" t="s">
        <v>137</v>
      </c>
      <c r="C233">
        <v>705</v>
      </c>
      <c r="D233">
        <v>2780</v>
      </c>
      <c r="E233">
        <v>7718</v>
      </c>
      <c r="F233">
        <v>12209</v>
      </c>
      <c r="G233">
        <v>9002</v>
      </c>
      <c r="H233">
        <v>6824</v>
      </c>
      <c r="I233">
        <v>8462</v>
      </c>
      <c r="J233">
        <v>7846</v>
      </c>
      <c r="K233">
        <v>6957</v>
      </c>
      <c r="L233">
        <v>7141</v>
      </c>
      <c r="M233">
        <v>8091</v>
      </c>
      <c r="N233">
        <v>7837</v>
      </c>
      <c r="O233">
        <v>8755</v>
      </c>
      <c r="P233">
        <v>11264</v>
      </c>
      <c r="Q233">
        <v>6692</v>
      </c>
      <c r="R233">
        <v>4356</v>
      </c>
      <c r="S233">
        <v>3143</v>
      </c>
      <c r="T233">
        <v>2520</v>
      </c>
      <c r="U233">
        <v>1038</v>
      </c>
      <c r="V233">
        <v>160</v>
      </c>
      <c r="W233">
        <v>123500</v>
      </c>
    </row>
    <row r="234" spans="1:23">
      <c r="B234" t="s">
        <v>138</v>
      </c>
      <c r="C234">
        <v>312</v>
      </c>
      <c r="D234">
        <v>4335</v>
      </c>
      <c r="E234">
        <v>6686</v>
      </c>
      <c r="F234">
        <v>14867</v>
      </c>
      <c r="G234">
        <v>8561</v>
      </c>
      <c r="H234">
        <v>5199</v>
      </c>
      <c r="I234">
        <v>4965</v>
      </c>
      <c r="J234">
        <v>6796</v>
      </c>
      <c r="K234">
        <v>7016</v>
      </c>
      <c r="L234">
        <v>6733</v>
      </c>
      <c r="M234">
        <v>6517</v>
      </c>
      <c r="N234">
        <v>7600</v>
      </c>
      <c r="O234">
        <v>8662</v>
      </c>
      <c r="P234">
        <v>9223</v>
      </c>
      <c r="Q234">
        <v>8135</v>
      </c>
      <c r="R234">
        <v>5858</v>
      </c>
      <c r="S234">
        <v>5007</v>
      </c>
      <c r="T234">
        <v>4509</v>
      </c>
      <c r="U234">
        <v>3109</v>
      </c>
      <c r="V234">
        <v>964</v>
      </c>
      <c r="W234">
        <v>125054</v>
      </c>
    </row>
    <row r="235" spans="1:23">
      <c r="A235" t="s">
        <v>111</v>
      </c>
      <c r="B235" t="s">
        <v>137</v>
      </c>
      <c r="C235">
        <v>9235</v>
      </c>
      <c r="D235">
        <v>25112</v>
      </c>
      <c r="E235">
        <v>68737</v>
      </c>
      <c r="F235">
        <v>100562</v>
      </c>
      <c r="G235">
        <v>60950</v>
      </c>
      <c r="H235">
        <v>44741</v>
      </c>
      <c r="I235">
        <v>41607</v>
      </c>
      <c r="J235">
        <v>42023</v>
      </c>
      <c r="K235">
        <v>43037</v>
      </c>
      <c r="L235">
        <v>40587</v>
      </c>
      <c r="M235">
        <v>40130</v>
      </c>
      <c r="N235">
        <v>40140</v>
      </c>
      <c r="O235">
        <v>43223</v>
      </c>
      <c r="P235">
        <v>54705</v>
      </c>
      <c r="Q235">
        <v>41809</v>
      </c>
      <c r="R235">
        <v>34741</v>
      </c>
      <c r="S235">
        <v>31918</v>
      </c>
      <c r="T235">
        <v>28482</v>
      </c>
      <c r="U235">
        <v>15424</v>
      </c>
      <c r="V235">
        <v>1930</v>
      </c>
      <c r="W235">
        <v>809093</v>
      </c>
    </row>
    <row r="236" spans="1:23">
      <c r="B236" t="s">
        <v>138</v>
      </c>
      <c r="C236">
        <v>1094</v>
      </c>
      <c r="D236">
        <v>13095</v>
      </c>
      <c r="E236">
        <v>26021</v>
      </c>
      <c r="F236">
        <v>60284</v>
      </c>
      <c r="G236">
        <v>46592</v>
      </c>
      <c r="H236">
        <v>29603</v>
      </c>
      <c r="I236">
        <v>30051</v>
      </c>
      <c r="J236">
        <v>34508</v>
      </c>
      <c r="K236">
        <v>37539</v>
      </c>
      <c r="L236">
        <v>40670</v>
      </c>
      <c r="M236">
        <v>46848</v>
      </c>
      <c r="N236">
        <v>54374</v>
      </c>
      <c r="O236">
        <v>67594</v>
      </c>
      <c r="P236">
        <v>95743</v>
      </c>
      <c r="Q236">
        <v>93400</v>
      </c>
      <c r="R236">
        <v>63246</v>
      </c>
      <c r="S236">
        <v>56352</v>
      </c>
      <c r="T236">
        <v>57793</v>
      </c>
      <c r="U236">
        <v>37546</v>
      </c>
      <c r="V236">
        <v>10558</v>
      </c>
      <c r="W236">
        <v>902911</v>
      </c>
    </row>
    <row r="237" spans="1:23">
      <c r="A237" t="s">
        <v>112</v>
      </c>
      <c r="B237" t="s">
        <v>137</v>
      </c>
      <c r="C237">
        <v>12640</v>
      </c>
      <c r="D237">
        <v>32077</v>
      </c>
      <c r="E237">
        <v>90179</v>
      </c>
      <c r="F237">
        <v>121773</v>
      </c>
      <c r="G237">
        <v>85433</v>
      </c>
      <c r="H237">
        <v>57495</v>
      </c>
      <c r="I237">
        <v>52123</v>
      </c>
      <c r="J237">
        <v>52127</v>
      </c>
      <c r="K237">
        <v>55586</v>
      </c>
      <c r="L237">
        <v>51215</v>
      </c>
      <c r="M237">
        <v>48829</v>
      </c>
      <c r="N237">
        <v>51416</v>
      </c>
      <c r="O237">
        <v>61714</v>
      </c>
      <c r="P237">
        <v>74536</v>
      </c>
      <c r="Q237">
        <v>58021</v>
      </c>
      <c r="R237">
        <v>44821</v>
      </c>
      <c r="S237">
        <v>45749</v>
      </c>
      <c r="T237">
        <v>48776</v>
      </c>
      <c r="U237">
        <v>25147</v>
      </c>
      <c r="V237">
        <v>3197</v>
      </c>
      <c r="W237">
        <v>1072854</v>
      </c>
    </row>
    <row r="238" spans="1:23">
      <c r="B238" t="s">
        <v>138</v>
      </c>
      <c r="C238">
        <v>2435</v>
      </c>
      <c r="D238">
        <v>20684</v>
      </c>
      <c r="E238">
        <v>39923</v>
      </c>
      <c r="F238">
        <v>62770</v>
      </c>
      <c r="G238">
        <v>49210</v>
      </c>
      <c r="H238">
        <v>34835</v>
      </c>
      <c r="I238">
        <v>31742</v>
      </c>
      <c r="J238">
        <v>31163</v>
      </c>
      <c r="K238">
        <v>32002</v>
      </c>
      <c r="L238">
        <v>31037</v>
      </c>
      <c r="M238">
        <v>32944</v>
      </c>
      <c r="N238">
        <v>39538</v>
      </c>
      <c r="O238">
        <v>50574</v>
      </c>
      <c r="P238">
        <v>72471</v>
      </c>
      <c r="Q238">
        <v>69209</v>
      </c>
      <c r="R238">
        <v>46874</v>
      </c>
      <c r="S238">
        <v>45369</v>
      </c>
      <c r="T238">
        <v>47597</v>
      </c>
      <c r="U238">
        <v>34915</v>
      </c>
      <c r="V238">
        <v>16260</v>
      </c>
      <c r="W238">
        <v>791552</v>
      </c>
    </row>
    <row r="239" spans="1:23">
      <c r="A239" t="s">
        <v>144</v>
      </c>
      <c r="B239" t="s">
        <v>137</v>
      </c>
      <c r="C239">
        <v>388</v>
      </c>
      <c r="D239">
        <v>878</v>
      </c>
      <c r="E239">
        <v>2127</v>
      </c>
      <c r="F239">
        <v>2921</v>
      </c>
      <c r="G239">
        <v>2280</v>
      </c>
      <c r="H239">
        <v>2116</v>
      </c>
      <c r="I239">
        <v>1928</v>
      </c>
      <c r="J239">
        <v>1941</v>
      </c>
      <c r="K239">
        <v>2078</v>
      </c>
      <c r="L239">
        <v>1843</v>
      </c>
      <c r="M239">
        <v>2472</v>
      </c>
      <c r="N239">
        <v>3448</v>
      </c>
      <c r="O239">
        <v>3125</v>
      </c>
      <c r="P239">
        <v>3190</v>
      </c>
      <c r="Q239">
        <v>2014</v>
      </c>
      <c r="R239">
        <v>1046</v>
      </c>
      <c r="S239">
        <v>806</v>
      </c>
      <c r="T239">
        <v>539</v>
      </c>
      <c r="U239">
        <v>227</v>
      </c>
      <c r="V239">
        <v>51</v>
      </c>
      <c r="W239">
        <v>35418</v>
      </c>
    </row>
    <row r="240" spans="1:23">
      <c r="B240" t="s">
        <v>138</v>
      </c>
      <c r="C240">
        <v>77</v>
      </c>
      <c r="D240">
        <v>1384</v>
      </c>
      <c r="E240">
        <v>3142</v>
      </c>
      <c r="F240">
        <v>6474</v>
      </c>
      <c r="G240">
        <v>2042</v>
      </c>
      <c r="H240">
        <v>1529</v>
      </c>
      <c r="I240">
        <v>1361</v>
      </c>
      <c r="J240">
        <v>1471</v>
      </c>
      <c r="K240">
        <v>1522</v>
      </c>
      <c r="L240">
        <v>1413</v>
      </c>
      <c r="M240">
        <v>1421</v>
      </c>
      <c r="N240">
        <v>2067</v>
      </c>
      <c r="O240">
        <v>1857</v>
      </c>
      <c r="P240">
        <v>2344</v>
      </c>
      <c r="Q240">
        <v>2171</v>
      </c>
      <c r="R240">
        <v>1374</v>
      </c>
      <c r="S240">
        <v>1460</v>
      </c>
      <c r="T240">
        <v>1515</v>
      </c>
      <c r="U240">
        <v>1014</v>
      </c>
      <c r="V240">
        <v>387</v>
      </c>
      <c r="W240">
        <v>36025</v>
      </c>
    </row>
    <row r="241" spans="1:23">
      <c r="A241" t="s">
        <v>145</v>
      </c>
      <c r="B241" t="s">
        <v>137</v>
      </c>
      <c r="C241">
        <v>244178</v>
      </c>
      <c r="D241">
        <v>555232</v>
      </c>
      <c r="E241">
        <v>1478641</v>
      </c>
      <c r="F241">
        <v>1666148</v>
      </c>
      <c r="G241">
        <v>1080607</v>
      </c>
      <c r="H241">
        <v>845377</v>
      </c>
      <c r="I241">
        <v>853473</v>
      </c>
      <c r="J241">
        <v>921995</v>
      </c>
      <c r="K241">
        <v>1010356</v>
      </c>
      <c r="L241">
        <v>1021972</v>
      </c>
      <c r="M241">
        <v>1099173</v>
      </c>
      <c r="N241">
        <v>1208057</v>
      </c>
      <c r="O241">
        <v>1405470</v>
      </c>
      <c r="P241">
        <v>1705617</v>
      </c>
      <c r="Q241">
        <v>1282398</v>
      </c>
      <c r="R241">
        <v>1034818</v>
      </c>
      <c r="S241">
        <v>1001286</v>
      </c>
      <c r="T241">
        <v>925633</v>
      </c>
      <c r="U241">
        <v>452658</v>
      </c>
      <c r="V241">
        <v>57970</v>
      </c>
      <c r="W241">
        <v>19851059</v>
      </c>
    </row>
    <row r="242" spans="1:23">
      <c r="B242" t="s">
        <v>138</v>
      </c>
      <c r="C242">
        <v>39220</v>
      </c>
      <c r="D242">
        <v>349259</v>
      </c>
      <c r="E242">
        <v>810309</v>
      </c>
      <c r="F242">
        <v>1874381</v>
      </c>
      <c r="G242">
        <v>1400291</v>
      </c>
      <c r="H242">
        <v>996974</v>
      </c>
      <c r="I242">
        <v>932328</v>
      </c>
      <c r="J242">
        <v>969866</v>
      </c>
      <c r="K242">
        <v>1044774</v>
      </c>
      <c r="L242">
        <v>1078274</v>
      </c>
      <c r="M242">
        <v>1082843</v>
      </c>
      <c r="N242">
        <v>1114499</v>
      </c>
      <c r="O242">
        <v>1272524</v>
      </c>
      <c r="P242">
        <v>1590516</v>
      </c>
      <c r="Q242">
        <v>1615932</v>
      </c>
      <c r="R242">
        <v>1122216</v>
      </c>
      <c r="S242">
        <v>945111</v>
      </c>
      <c r="T242">
        <v>908488</v>
      </c>
      <c r="U242">
        <v>662564</v>
      </c>
      <c r="V242">
        <v>211697</v>
      </c>
      <c r="W242">
        <v>20022066</v>
      </c>
    </row>
    <row r="243" spans="1:23">
      <c r="A243" t="s">
        <v>146</v>
      </c>
      <c r="B243" t="s">
        <v>137</v>
      </c>
      <c r="C243">
        <v>1091077</v>
      </c>
      <c r="D243">
        <v>2093814</v>
      </c>
      <c r="E243">
        <v>5706845</v>
      </c>
      <c r="F243">
        <v>7267004</v>
      </c>
      <c r="G243">
        <v>4659693</v>
      </c>
      <c r="H243">
        <v>3686313</v>
      </c>
      <c r="I243">
        <v>3832703</v>
      </c>
      <c r="J243">
        <v>4173238</v>
      </c>
      <c r="K243">
        <v>4695116</v>
      </c>
      <c r="L243">
        <v>4749054</v>
      </c>
      <c r="M243">
        <v>5146219</v>
      </c>
      <c r="N243">
        <v>5673950</v>
      </c>
      <c r="O243">
        <v>6715117</v>
      </c>
      <c r="P243">
        <v>9217359</v>
      </c>
      <c r="Q243">
        <v>6885911</v>
      </c>
      <c r="R243">
        <v>5289543</v>
      </c>
      <c r="S243">
        <v>5208406</v>
      </c>
      <c r="T243">
        <v>4804413</v>
      </c>
      <c r="U243">
        <v>2214937</v>
      </c>
      <c r="V243">
        <v>285448</v>
      </c>
      <c r="W243">
        <v>93396160</v>
      </c>
    </row>
    <row r="244" spans="1:23">
      <c r="B244" t="s">
        <v>138</v>
      </c>
      <c r="C244">
        <v>247088</v>
      </c>
      <c r="D244">
        <v>1859255</v>
      </c>
      <c r="E244">
        <v>4477465</v>
      </c>
      <c r="F244">
        <v>10689405</v>
      </c>
      <c r="G244">
        <v>7271347</v>
      </c>
      <c r="H244">
        <v>4703251</v>
      </c>
      <c r="I244">
        <v>4252239</v>
      </c>
      <c r="J244">
        <v>4383406</v>
      </c>
      <c r="K244">
        <v>4783243</v>
      </c>
      <c r="L244">
        <v>4834300</v>
      </c>
      <c r="M244">
        <v>4835909</v>
      </c>
      <c r="N244">
        <v>5069138</v>
      </c>
      <c r="O244">
        <v>5727701</v>
      </c>
      <c r="P244">
        <v>7347538</v>
      </c>
      <c r="Q244">
        <v>7100837</v>
      </c>
      <c r="R244">
        <v>4701036</v>
      </c>
      <c r="S244">
        <v>4029688</v>
      </c>
      <c r="T244">
        <v>3977548</v>
      </c>
      <c r="U244">
        <v>2781981</v>
      </c>
      <c r="V244">
        <v>919035</v>
      </c>
      <c r="W244">
        <v>93991410</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2:AA294"/>
  <sheetViews>
    <sheetView workbookViewId="0">
      <pane xSplit="3" ySplit="2" topLeftCell="D3" activePane="bottomRight" state="frozen"/>
      <selection pane="topRight" activeCell="D1" sqref="D1"/>
      <selection pane="bottomLeft" activeCell="A3" sqref="A3"/>
      <selection pane="bottomRight" activeCell="D3" sqref="D3"/>
    </sheetView>
  </sheetViews>
  <sheetFormatPr defaultRowHeight="16.5"/>
  <sheetData>
    <row r="2" spans="1:27" s="1" customFormat="1">
      <c r="A2" s="2" t="s">
        <v>294</v>
      </c>
      <c r="B2" s="2" t="s">
        <v>295</v>
      </c>
      <c r="C2" s="2" t="s">
        <v>296</v>
      </c>
      <c r="D2" s="2" t="s">
        <v>136</v>
      </c>
      <c r="E2" s="3" t="s">
        <v>297</v>
      </c>
      <c r="F2" s="3" t="s">
        <v>298</v>
      </c>
      <c r="G2" s="3" t="s">
        <v>299</v>
      </c>
      <c r="H2" s="3" t="s">
        <v>300</v>
      </c>
      <c r="I2" s="3" t="s">
        <v>301</v>
      </c>
      <c r="J2" s="3" t="s">
        <v>302</v>
      </c>
      <c r="K2" s="3" t="s">
        <v>303</v>
      </c>
      <c r="L2" s="3" t="s">
        <v>304</v>
      </c>
      <c r="M2" s="3" t="s">
        <v>305</v>
      </c>
      <c r="N2" s="3" t="s">
        <v>306</v>
      </c>
      <c r="O2" s="3" t="s">
        <v>307</v>
      </c>
      <c r="P2" s="3" t="s">
        <v>308</v>
      </c>
      <c r="Q2" s="3" t="s">
        <v>309</v>
      </c>
      <c r="R2" s="3" t="s">
        <v>310</v>
      </c>
      <c r="S2" s="3" t="s">
        <v>311</v>
      </c>
      <c r="T2" s="3" t="s">
        <v>312</v>
      </c>
      <c r="U2" s="3" t="s">
        <v>313</v>
      </c>
      <c r="V2" s="3" t="s">
        <v>314</v>
      </c>
      <c r="W2" s="3" t="s">
        <v>315</v>
      </c>
      <c r="X2" s="3" t="s">
        <v>316</v>
      </c>
    </row>
    <row r="3" spans="1:27">
      <c r="A3" t="s">
        <v>147</v>
      </c>
      <c r="B3" t="s">
        <v>148</v>
      </c>
      <c r="C3" t="s">
        <v>137</v>
      </c>
      <c r="D3">
        <v>244656</v>
      </c>
      <c r="E3">
        <v>5447</v>
      </c>
      <c r="F3">
        <v>14650</v>
      </c>
      <c r="G3">
        <v>40860</v>
      </c>
      <c r="H3">
        <v>31362</v>
      </c>
      <c r="I3">
        <v>16880</v>
      </c>
      <c r="J3">
        <v>13695</v>
      </c>
      <c r="K3">
        <v>12405</v>
      </c>
      <c r="L3">
        <v>12633</v>
      </c>
      <c r="M3">
        <v>12381</v>
      </c>
      <c r="N3">
        <v>11247</v>
      </c>
      <c r="O3">
        <v>10483</v>
      </c>
      <c r="P3">
        <v>12820</v>
      </c>
      <c r="Q3">
        <v>13454</v>
      </c>
      <c r="R3">
        <v>13290</v>
      </c>
      <c r="S3">
        <v>7833</v>
      </c>
      <c r="T3">
        <v>5639</v>
      </c>
      <c r="U3">
        <v>4388</v>
      </c>
      <c r="V3">
        <v>3522</v>
      </c>
      <c r="W3">
        <v>1390</v>
      </c>
      <c r="X3">
        <v>277</v>
      </c>
      <c r="Y3">
        <v>19624.8</v>
      </c>
      <c r="Z3">
        <v>59332.5</v>
      </c>
      <c r="AA3">
        <v>58844.1</v>
      </c>
    </row>
    <row r="4" spans="1:27">
      <c r="A4" t="s">
        <v>147</v>
      </c>
      <c r="B4" t="s">
        <v>148</v>
      </c>
      <c r="C4" t="s">
        <v>138</v>
      </c>
      <c r="D4">
        <v>221095</v>
      </c>
      <c r="E4">
        <v>658</v>
      </c>
      <c r="F4">
        <v>3398</v>
      </c>
      <c r="G4">
        <v>7286</v>
      </c>
      <c r="H4">
        <v>17700</v>
      </c>
      <c r="I4">
        <v>9093</v>
      </c>
      <c r="J4">
        <v>6059</v>
      </c>
      <c r="K4">
        <v>6160</v>
      </c>
      <c r="L4">
        <v>7104</v>
      </c>
      <c r="M4">
        <v>7990</v>
      </c>
      <c r="N4">
        <v>8876</v>
      </c>
      <c r="O4">
        <v>10015</v>
      </c>
      <c r="P4">
        <v>11759</v>
      </c>
      <c r="Q4">
        <v>13227</v>
      </c>
      <c r="R4">
        <v>18320</v>
      </c>
      <c r="S4">
        <v>23734</v>
      </c>
      <c r="T4">
        <v>17824</v>
      </c>
      <c r="U4">
        <v>15483</v>
      </c>
      <c r="V4">
        <v>16986</v>
      </c>
      <c r="W4">
        <v>13106</v>
      </c>
      <c r="X4">
        <v>6317</v>
      </c>
      <c r="Z4">
        <v>2729.1858325666976</v>
      </c>
    </row>
    <row r="5" spans="1:27">
      <c r="A5" t="s">
        <v>147</v>
      </c>
      <c r="B5" t="s">
        <v>149</v>
      </c>
      <c r="C5" t="s">
        <v>137</v>
      </c>
      <c r="D5">
        <v>196955</v>
      </c>
      <c r="E5">
        <v>3987</v>
      </c>
      <c r="F5">
        <v>10377</v>
      </c>
      <c r="G5">
        <v>33114</v>
      </c>
      <c r="H5">
        <v>26974</v>
      </c>
      <c r="I5">
        <v>12857</v>
      </c>
      <c r="J5">
        <v>8884</v>
      </c>
      <c r="K5">
        <v>8007</v>
      </c>
      <c r="L5">
        <v>8613</v>
      </c>
      <c r="M5">
        <v>8392</v>
      </c>
      <c r="N5">
        <v>7537</v>
      </c>
      <c r="O5">
        <v>7362</v>
      </c>
      <c r="P5">
        <v>8269</v>
      </c>
      <c r="Q5">
        <v>11075</v>
      </c>
      <c r="R5">
        <v>15097</v>
      </c>
      <c r="S5">
        <v>9528</v>
      </c>
      <c r="T5">
        <v>6013</v>
      </c>
      <c r="U5">
        <v>4737</v>
      </c>
      <c r="V5">
        <v>4075</v>
      </c>
      <c r="W5">
        <v>1744</v>
      </c>
      <c r="X5">
        <v>313</v>
      </c>
    </row>
    <row r="6" spans="1:27">
      <c r="A6" t="s">
        <v>147</v>
      </c>
      <c r="B6" t="s">
        <v>149</v>
      </c>
      <c r="C6" t="s">
        <v>138</v>
      </c>
      <c r="D6">
        <v>163599</v>
      </c>
      <c r="E6">
        <v>876</v>
      </c>
      <c r="F6">
        <v>4407</v>
      </c>
      <c r="G6">
        <v>7552</v>
      </c>
      <c r="H6">
        <v>15013</v>
      </c>
      <c r="I6">
        <v>6401</v>
      </c>
      <c r="J6">
        <v>5018</v>
      </c>
      <c r="K6">
        <v>5064</v>
      </c>
      <c r="L6">
        <v>5315</v>
      </c>
      <c r="M6">
        <v>5977</v>
      </c>
      <c r="N6">
        <v>6656</v>
      </c>
      <c r="O6">
        <v>6657</v>
      </c>
      <c r="P6">
        <v>7557</v>
      </c>
      <c r="Q6">
        <v>9813</v>
      </c>
      <c r="R6">
        <v>13299</v>
      </c>
      <c r="S6">
        <v>16150</v>
      </c>
      <c r="T6">
        <v>12177</v>
      </c>
      <c r="U6">
        <v>11025</v>
      </c>
      <c r="V6">
        <v>11353</v>
      </c>
      <c r="W6">
        <v>9255</v>
      </c>
      <c r="X6">
        <v>4034</v>
      </c>
    </row>
    <row r="7" spans="1:27">
      <c r="A7" t="s">
        <v>147</v>
      </c>
      <c r="B7" t="s">
        <v>150</v>
      </c>
      <c r="C7" t="s">
        <v>137</v>
      </c>
      <c r="D7">
        <v>408793</v>
      </c>
      <c r="E7">
        <v>1001</v>
      </c>
      <c r="F7">
        <v>5560</v>
      </c>
      <c r="G7">
        <v>17294</v>
      </c>
      <c r="H7">
        <v>23835</v>
      </c>
      <c r="I7">
        <v>17994</v>
      </c>
      <c r="J7">
        <v>14545</v>
      </c>
      <c r="K7">
        <v>22518</v>
      </c>
      <c r="L7">
        <v>22010</v>
      </c>
      <c r="M7">
        <v>20643</v>
      </c>
      <c r="N7">
        <v>22773</v>
      </c>
      <c r="O7">
        <v>29771</v>
      </c>
      <c r="P7">
        <v>27009</v>
      </c>
      <c r="Q7">
        <v>31095</v>
      </c>
      <c r="R7">
        <v>43036</v>
      </c>
      <c r="S7">
        <v>35443</v>
      </c>
      <c r="T7">
        <v>24571</v>
      </c>
      <c r="U7">
        <v>21936</v>
      </c>
      <c r="V7">
        <v>20053</v>
      </c>
      <c r="W7">
        <v>6596</v>
      </c>
      <c r="X7">
        <v>1110</v>
      </c>
    </row>
    <row r="8" spans="1:27">
      <c r="A8" t="s">
        <v>147</v>
      </c>
      <c r="B8" t="s">
        <v>150</v>
      </c>
      <c r="C8" t="s">
        <v>138</v>
      </c>
      <c r="D8">
        <v>392311</v>
      </c>
      <c r="E8">
        <v>3687</v>
      </c>
      <c r="F8">
        <v>19883</v>
      </c>
      <c r="G8">
        <v>37343</v>
      </c>
      <c r="H8">
        <v>32743</v>
      </c>
      <c r="I8">
        <v>24654</v>
      </c>
      <c r="J8">
        <v>23278</v>
      </c>
      <c r="K8">
        <v>22378</v>
      </c>
      <c r="L8">
        <v>21276</v>
      </c>
      <c r="M8">
        <v>23884</v>
      </c>
      <c r="N8">
        <v>25286</v>
      </c>
      <c r="O8">
        <v>23289</v>
      </c>
      <c r="P8">
        <v>24293</v>
      </c>
      <c r="Q8">
        <v>26283</v>
      </c>
      <c r="R8">
        <v>27047</v>
      </c>
      <c r="S8">
        <v>21857</v>
      </c>
      <c r="T8">
        <v>13479</v>
      </c>
      <c r="U8">
        <v>9384</v>
      </c>
      <c r="V8">
        <v>7767</v>
      </c>
      <c r="W8">
        <v>4000</v>
      </c>
      <c r="X8">
        <v>500</v>
      </c>
    </row>
    <row r="9" spans="1:27">
      <c r="A9" t="s">
        <v>147</v>
      </c>
      <c r="B9" t="s">
        <v>151</v>
      </c>
      <c r="C9" t="s">
        <v>137</v>
      </c>
      <c r="D9">
        <v>554965</v>
      </c>
      <c r="E9">
        <v>8373</v>
      </c>
      <c r="F9">
        <v>23669</v>
      </c>
      <c r="G9">
        <v>73599</v>
      </c>
      <c r="H9">
        <v>69109</v>
      </c>
      <c r="I9">
        <v>41070</v>
      </c>
      <c r="J9">
        <v>31055</v>
      </c>
      <c r="K9">
        <v>27843</v>
      </c>
      <c r="L9">
        <v>26406</v>
      </c>
      <c r="M9">
        <v>24832</v>
      </c>
      <c r="N9">
        <v>23405</v>
      </c>
      <c r="O9">
        <v>22584</v>
      </c>
      <c r="P9">
        <v>27697</v>
      </c>
      <c r="Q9">
        <v>33439</v>
      </c>
      <c r="R9">
        <v>37891</v>
      </c>
      <c r="S9">
        <v>29680</v>
      </c>
      <c r="T9">
        <v>18610</v>
      </c>
      <c r="U9">
        <v>15335</v>
      </c>
      <c r="V9">
        <v>13956</v>
      </c>
      <c r="W9">
        <v>5670</v>
      </c>
      <c r="X9">
        <v>742</v>
      </c>
    </row>
    <row r="10" spans="1:27">
      <c r="A10" t="s">
        <v>147</v>
      </c>
      <c r="B10" t="s">
        <v>151</v>
      </c>
      <c r="C10" t="s">
        <v>138</v>
      </c>
      <c r="D10">
        <v>508524</v>
      </c>
      <c r="E10">
        <v>3216</v>
      </c>
      <c r="F10">
        <v>15852</v>
      </c>
      <c r="G10">
        <v>28548</v>
      </c>
      <c r="H10">
        <v>32334</v>
      </c>
      <c r="I10">
        <v>18898</v>
      </c>
      <c r="J10">
        <v>17897</v>
      </c>
      <c r="K10">
        <v>18414</v>
      </c>
      <c r="L10">
        <v>17963</v>
      </c>
      <c r="M10">
        <v>19198</v>
      </c>
      <c r="N10">
        <v>20985</v>
      </c>
      <c r="O10">
        <v>24956</v>
      </c>
      <c r="P10">
        <v>29246</v>
      </c>
      <c r="Q10">
        <v>33234</v>
      </c>
      <c r="R10">
        <v>44724</v>
      </c>
      <c r="S10">
        <v>49290</v>
      </c>
      <c r="T10">
        <v>38581</v>
      </c>
      <c r="U10">
        <v>33768</v>
      </c>
      <c r="V10">
        <v>32310</v>
      </c>
      <c r="W10">
        <v>22291</v>
      </c>
      <c r="X10">
        <v>6819</v>
      </c>
    </row>
    <row r="11" spans="1:27">
      <c r="A11" t="s">
        <v>147</v>
      </c>
      <c r="B11" t="s">
        <v>152</v>
      </c>
      <c r="C11" t="s">
        <v>137</v>
      </c>
      <c r="D11">
        <v>485436</v>
      </c>
      <c r="E11">
        <v>5356</v>
      </c>
      <c r="F11">
        <v>17068</v>
      </c>
      <c r="G11">
        <v>57501</v>
      </c>
      <c r="H11">
        <v>53779</v>
      </c>
      <c r="I11">
        <v>27403</v>
      </c>
      <c r="J11">
        <v>21005</v>
      </c>
      <c r="K11">
        <v>20345</v>
      </c>
      <c r="L11">
        <v>22603</v>
      </c>
      <c r="M11">
        <v>25007</v>
      </c>
      <c r="N11">
        <v>23383</v>
      </c>
      <c r="O11">
        <v>24892</v>
      </c>
      <c r="P11">
        <v>28503</v>
      </c>
      <c r="Q11">
        <v>29131</v>
      </c>
      <c r="R11">
        <v>39799</v>
      </c>
      <c r="S11">
        <v>26185</v>
      </c>
      <c r="T11">
        <v>19721</v>
      </c>
      <c r="U11">
        <v>20430</v>
      </c>
      <c r="V11">
        <v>16466</v>
      </c>
      <c r="W11">
        <v>6055</v>
      </c>
      <c r="X11">
        <v>804</v>
      </c>
    </row>
    <row r="12" spans="1:27">
      <c r="A12" t="s">
        <v>147</v>
      </c>
      <c r="B12" t="s">
        <v>152</v>
      </c>
      <c r="C12" t="s">
        <v>138</v>
      </c>
      <c r="D12">
        <v>463884</v>
      </c>
      <c r="E12">
        <v>1380</v>
      </c>
      <c r="F12">
        <v>8028</v>
      </c>
      <c r="G12">
        <v>20875</v>
      </c>
      <c r="H12">
        <v>49134</v>
      </c>
      <c r="I12">
        <v>28630</v>
      </c>
      <c r="J12">
        <v>18222</v>
      </c>
      <c r="K12">
        <v>19504</v>
      </c>
      <c r="L12">
        <v>22771</v>
      </c>
      <c r="M12">
        <v>22651</v>
      </c>
      <c r="N12">
        <v>20000</v>
      </c>
      <c r="O12">
        <v>20329</v>
      </c>
      <c r="P12">
        <v>23242</v>
      </c>
      <c r="Q12">
        <v>28859</v>
      </c>
      <c r="R12">
        <v>38847</v>
      </c>
      <c r="S12">
        <v>43220</v>
      </c>
      <c r="T12">
        <v>29432</v>
      </c>
      <c r="U12">
        <v>23229</v>
      </c>
      <c r="V12">
        <v>23189</v>
      </c>
      <c r="W12">
        <v>16236</v>
      </c>
      <c r="X12">
        <v>6106</v>
      </c>
    </row>
    <row r="13" spans="1:27">
      <c r="A13" t="s">
        <v>147</v>
      </c>
      <c r="B13" t="s">
        <v>153</v>
      </c>
      <c r="C13" t="s">
        <v>137</v>
      </c>
      <c r="D13">
        <v>489695</v>
      </c>
      <c r="E13">
        <v>7288</v>
      </c>
      <c r="F13">
        <v>25865</v>
      </c>
      <c r="G13">
        <v>69285</v>
      </c>
      <c r="H13">
        <v>65748</v>
      </c>
      <c r="I13">
        <v>35412</v>
      </c>
      <c r="J13">
        <v>26374</v>
      </c>
      <c r="K13">
        <v>27102</v>
      </c>
      <c r="L13">
        <v>26693</v>
      </c>
      <c r="M13">
        <v>23993</v>
      </c>
      <c r="N13">
        <v>20539</v>
      </c>
      <c r="O13">
        <v>21832</v>
      </c>
      <c r="P13">
        <v>26621</v>
      </c>
      <c r="Q13">
        <v>30501</v>
      </c>
      <c r="R13">
        <v>25951</v>
      </c>
      <c r="S13">
        <v>17013</v>
      </c>
      <c r="T13">
        <v>12313</v>
      </c>
      <c r="U13">
        <v>10926</v>
      </c>
      <c r="V13">
        <v>11641</v>
      </c>
      <c r="W13">
        <v>3821</v>
      </c>
      <c r="X13">
        <v>777</v>
      </c>
    </row>
    <row r="14" spans="1:27">
      <c r="A14" t="s">
        <v>147</v>
      </c>
      <c r="B14" t="s">
        <v>153</v>
      </c>
      <c r="C14" t="s">
        <v>138</v>
      </c>
      <c r="D14">
        <v>464537</v>
      </c>
      <c r="E14">
        <v>1077</v>
      </c>
      <c r="F14">
        <v>8268</v>
      </c>
      <c r="G14">
        <v>32147</v>
      </c>
      <c r="H14">
        <v>26339</v>
      </c>
      <c r="I14">
        <v>14303</v>
      </c>
      <c r="J14">
        <v>11920</v>
      </c>
      <c r="K14">
        <v>12292</v>
      </c>
      <c r="L14">
        <v>14663</v>
      </c>
      <c r="M14">
        <v>17329</v>
      </c>
      <c r="N14">
        <v>18217</v>
      </c>
      <c r="O14">
        <v>21087</v>
      </c>
      <c r="P14">
        <v>26449</v>
      </c>
      <c r="Q14">
        <v>32202</v>
      </c>
      <c r="R14">
        <v>42974</v>
      </c>
      <c r="S14">
        <v>47708</v>
      </c>
      <c r="T14">
        <v>36158</v>
      </c>
      <c r="U14">
        <v>32088</v>
      </c>
      <c r="V14">
        <v>34804</v>
      </c>
      <c r="W14">
        <v>25902</v>
      </c>
      <c r="X14">
        <v>8610</v>
      </c>
    </row>
    <row r="15" spans="1:27">
      <c r="A15" t="s">
        <v>147</v>
      </c>
      <c r="B15" t="s">
        <v>154</v>
      </c>
      <c r="C15" t="s">
        <v>137</v>
      </c>
      <c r="D15">
        <v>973220</v>
      </c>
      <c r="E15">
        <v>20361</v>
      </c>
      <c r="F15">
        <v>48857</v>
      </c>
      <c r="G15">
        <v>146815</v>
      </c>
      <c r="H15">
        <v>161803</v>
      </c>
      <c r="I15">
        <v>78246</v>
      </c>
      <c r="J15">
        <v>52010</v>
      </c>
      <c r="K15">
        <v>48095</v>
      </c>
      <c r="L15">
        <v>48442</v>
      </c>
      <c r="M15">
        <v>47593</v>
      </c>
      <c r="N15">
        <v>42108</v>
      </c>
      <c r="O15">
        <v>39186</v>
      </c>
      <c r="P15">
        <v>38908</v>
      </c>
      <c r="Q15">
        <v>44688</v>
      </c>
      <c r="R15">
        <v>45989</v>
      </c>
      <c r="S15">
        <v>34127</v>
      </c>
      <c r="T15">
        <v>25285</v>
      </c>
      <c r="U15">
        <v>22835</v>
      </c>
      <c r="V15">
        <v>18583</v>
      </c>
      <c r="W15">
        <v>8234</v>
      </c>
      <c r="X15">
        <v>1055</v>
      </c>
    </row>
    <row r="16" spans="1:27">
      <c r="A16" t="s">
        <v>147</v>
      </c>
      <c r="B16" t="s">
        <v>154</v>
      </c>
      <c r="C16" t="s">
        <v>138</v>
      </c>
      <c r="D16">
        <v>854886</v>
      </c>
      <c r="E16">
        <v>2213</v>
      </c>
      <c r="F16">
        <v>12698</v>
      </c>
      <c r="G16">
        <v>18937</v>
      </c>
      <c r="H16">
        <v>35262</v>
      </c>
      <c r="I16">
        <v>29488</v>
      </c>
      <c r="J16">
        <v>23745</v>
      </c>
      <c r="K16">
        <v>24833</v>
      </c>
      <c r="L16">
        <v>28541</v>
      </c>
      <c r="M16">
        <v>31367</v>
      </c>
      <c r="N16">
        <v>34693</v>
      </c>
      <c r="O16">
        <v>38377</v>
      </c>
      <c r="P16">
        <v>47347</v>
      </c>
      <c r="Q16">
        <v>59466</v>
      </c>
      <c r="R16">
        <v>90500</v>
      </c>
      <c r="S16">
        <v>102036</v>
      </c>
      <c r="T16">
        <v>75662</v>
      </c>
      <c r="U16">
        <v>64995</v>
      </c>
      <c r="V16">
        <v>68350</v>
      </c>
      <c r="W16">
        <v>50425</v>
      </c>
      <c r="X16">
        <v>15951</v>
      </c>
    </row>
    <row r="17" spans="1:24">
      <c r="A17" t="s">
        <v>147</v>
      </c>
      <c r="B17" t="s">
        <v>155</v>
      </c>
      <c r="C17" t="s">
        <v>137</v>
      </c>
      <c r="D17">
        <v>913256</v>
      </c>
      <c r="E17">
        <v>24284</v>
      </c>
      <c r="F17">
        <v>50202</v>
      </c>
      <c r="G17">
        <v>154857</v>
      </c>
      <c r="H17">
        <v>155831</v>
      </c>
      <c r="I17">
        <v>76322</v>
      </c>
      <c r="J17">
        <v>49655</v>
      </c>
      <c r="K17">
        <v>43919</v>
      </c>
      <c r="L17">
        <v>44207</v>
      </c>
      <c r="M17">
        <v>41629</v>
      </c>
      <c r="N17">
        <v>35696</v>
      </c>
      <c r="O17">
        <v>32526</v>
      </c>
      <c r="P17">
        <v>35311</v>
      </c>
      <c r="Q17">
        <v>37310</v>
      </c>
      <c r="R17">
        <v>38228</v>
      </c>
      <c r="S17">
        <v>30800</v>
      </c>
      <c r="T17">
        <v>21885</v>
      </c>
      <c r="U17">
        <v>18327</v>
      </c>
      <c r="V17">
        <v>14437</v>
      </c>
      <c r="W17">
        <v>6718</v>
      </c>
      <c r="X17">
        <v>1112</v>
      </c>
    </row>
    <row r="18" spans="1:24">
      <c r="A18" t="s">
        <v>147</v>
      </c>
      <c r="B18" t="s">
        <v>155</v>
      </c>
      <c r="C18" t="s">
        <v>138</v>
      </c>
      <c r="D18">
        <v>830389</v>
      </c>
      <c r="E18">
        <v>2216</v>
      </c>
      <c r="F18">
        <v>11656</v>
      </c>
      <c r="G18">
        <v>17538</v>
      </c>
      <c r="H18">
        <v>25894</v>
      </c>
      <c r="I18">
        <v>21768</v>
      </c>
      <c r="J18">
        <v>20523</v>
      </c>
      <c r="K18">
        <v>22188</v>
      </c>
      <c r="L18">
        <v>25415</v>
      </c>
      <c r="M18">
        <v>28951</v>
      </c>
      <c r="N18">
        <v>32608</v>
      </c>
      <c r="O18">
        <v>38923</v>
      </c>
      <c r="P18">
        <v>49620</v>
      </c>
      <c r="Q18">
        <v>59408</v>
      </c>
      <c r="R18">
        <v>88714</v>
      </c>
      <c r="S18">
        <v>99404</v>
      </c>
      <c r="T18">
        <v>76226</v>
      </c>
      <c r="U18">
        <v>69062</v>
      </c>
      <c r="V18">
        <v>71776</v>
      </c>
      <c r="W18">
        <v>50361</v>
      </c>
      <c r="X18">
        <v>18138</v>
      </c>
    </row>
    <row r="19" spans="1:24">
      <c r="A19" t="s">
        <v>147</v>
      </c>
      <c r="B19" t="s">
        <v>156</v>
      </c>
      <c r="C19" t="s">
        <v>137</v>
      </c>
      <c r="D19">
        <v>409008</v>
      </c>
      <c r="E19">
        <v>10293</v>
      </c>
      <c r="F19">
        <v>22475</v>
      </c>
      <c r="G19">
        <v>75550</v>
      </c>
      <c r="H19">
        <v>81946</v>
      </c>
      <c r="I19">
        <v>35945</v>
      </c>
      <c r="J19">
        <v>20519</v>
      </c>
      <c r="K19">
        <v>17316</v>
      </c>
      <c r="L19">
        <v>17402</v>
      </c>
      <c r="M19">
        <v>16179</v>
      </c>
      <c r="N19">
        <v>13531</v>
      </c>
      <c r="O19">
        <v>13067</v>
      </c>
      <c r="P19">
        <v>13028</v>
      </c>
      <c r="Q19">
        <v>15384</v>
      </c>
      <c r="R19">
        <v>16892</v>
      </c>
      <c r="S19">
        <v>13278</v>
      </c>
      <c r="T19">
        <v>9080</v>
      </c>
      <c r="U19">
        <v>7611</v>
      </c>
      <c r="V19">
        <v>6330</v>
      </c>
      <c r="W19">
        <v>2711</v>
      </c>
      <c r="X19">
        <v>471</v>
      </c>
    </row>
    <row r="20" spans="1:24">
      <c r="A20" t="s">
        <v>147</v>
      </c>
      <c r="B20" t="s">
        <v>156</v>
      </c>
      <c r="C20" t="s">
        <v>138</v>
      </c>
      <c r="D20">
        <v>309319</v>
      </c>
      <c r="E20">
        <v>880</v>
      </c>
      <c r="F20">
        <v>3682</v>
      </c>
      <c r="G20">
        <v>10977</v>
      </c>
      <c r="H20">
        <v>15038</v>
      </c>
      <c r="I20">
        <v>8998</v>
      </c>
      <c r="J20">
        <v>7373</v>
      </c>
      <c r="K20">
        <v>7796</v>
      </c>
      <c r="L20">
        <v>8988</v>
      </c>
      <c r="M20">
        <v>9834</v>
      </c>
      <c r="N20">
        <v>11090</v>
      </c>
      <c r="O20">
        <v>13320</v>
      </c>
      <c r="P20">
        <v>16447</v>
      </c>
      <c r="Q20">
        <v>20489</v>
      </c>
      <c r="R20">
        <v>33187</v>
      </c>
      <c r="S20">
        <v>37115</v>
      </c>
      <c r="T20">
        <v>27263</v>
      </c>
      <c r="U20">
        <v>25057</v>
      </c>
      <c r="V20">
        <v>26407</v>
      </c>
      <c r="W20">
        <v>18907</v>
      </c>
      <c r="X20">
        <v>6471</v>
      </c>
    </row>
    <row r="21" spans="1:24">
      <c r="A21" t="s">
        <v>147</v>
      </c>
      <c r="B21" t="s">
        <v>157</v>
      </c>
      <c r="C21" t="s">
        <v>137</v>
      </c>
      <c r="D21">
        <v>652180</v>
      </c>
      <c r="E21">
        <v>8355</v>
      </c>
      <c r="F21">
        <v>24965</v>
      </c>
      <c r="G21">
        <v>81296</v>
      </c>
      <c r="H21">
        <v>89926</v>
      </c>
      <c r="I21">
        <v>44068</v>
      </c>
      <c r="J21">
        <v>33917</v>
      </c>
      <c r="K21">
        <v>31980</v>
      </c>
      <c r="L21">
        <v>32237</v>
      </c>
      <c r="M21">
        <v>31520</v>
      </c>
      <c r="N21">
        <v>28467</v>
      </c>
      <c r="O21">
        <v>29704</v>
      </c>
      <c r="P21">
        <v>31495</v>
      </c>
      <c r="Q21">
        <v>34525</v>
      </c>
      <c r="R21">
        <v>41242</v>
      </c>
      <c r="S21">
        <v>28415</v>
      </c>
      <c r="T21">
        <v>21864</v>
      </c>
      <c r="U21">
        <v>22038</v>
      </c>
      <c r="V21">
        <v>25574</v>
      </c>
      <c r="W21">
        <v>9524</v>
      </c>
      <c r="X21">
        <v>1068</v>
      </c>
    </row>
    <row r="22" spans="1:24">
      <c r="A22" t="s">
        <v>147</v>
      </c>
      <c r="B22" t="s">
        <v>157</v>
      </c>
      <c r="C22" t="s">
        <v>138</v>
      </c>
      <c r="D22">
        <v>659545</v>
      </c>
      <c r="E22">
        <v>1929</v>
      </c>
      <c r="F22">
        <v>9487</v>
      </c>
      <c r="G22">
        <v>23146</v>
      </c>
      <c r="H22">
        <v>37532</v>
      </c>
      <c r="I22">
        <v>29253</v>
      </c>
      <c r="J22">
        <v>23181</v>
      </c>
      <c r="K22">
        <v>20868</v>
      </c>
      <c r="L22">
        <v>22872</v>
      </c>
      <c r="M22">
        <v>28327</v>
      </c>
      <c r="N22">
        <v>31984</v>
      </c>
      <c r="O22">
        <v>33279</v>
      </c>
      <c r="P22">
        <v>37723</v>
      </c>
      <c r="Q22">
        <v>46061</v>
      </c>
      <c r="R22">
        <v>66914</v>
      </c>
      <c r="S22">
        <v>73331</v>
      </c>
      <c r="T22">
        <v>48858</v>
      </c>
      <c r="U22">
        <v>42323</v>
      </c>
      <c r="V22">
        <v>42662</v>
      </c>
      <c r="W22">
        <v>30031</v>
      </c>
      <c r="X22">
        <v>9784</v>
      </c>
    </row>
    <row r="23" spans="1:24">
      <c r="A23" t="s">
        <v>147</v>
      </c>
      <c r="B23" t="s">
        <v>158</v>
      </c>
      <c r="C23" t="s">
        <v>137</v>
      </c>
      <c r="D23">
        <v>935563</v>
      </c>
      <c r="E23">
        <v>6927</v>
      </c>
      <c r="F23">
        <v>18849</v>
      </c>
      <c r="G23">
        <v>62769</v>
      </c>
      <c r="H23">
        <v>70264</v>
      </c>
      <c r="I23">
        <v>40786</v>
      </c>
      <c r="J23">
        <v>33207</v>
      </c>
      <c r="K23">
        <v>37125</v>
      </c>
      <c r="L23">
        <v>39108</v>
      </c>
      <c r="M23">
        <v>43896</v>
      </c>
      <c r="N23">
        <v>45235</v>
      </c>
      <c r="O23">
        <v>50453</v>
      </c>
      <c r="P23">
        <v>55685</v>
      </c>
      <c r="Q23">
        <v>67564</v>
      </c>
      <c r="R23">
        <v>91252</v>
      </c>
      <c r="S23">
        <v>66622</v>
      </c>
      <c r="T23">
        <v>79355</v>
      </c>
      <c r="U23">
        <v>58682</v>
      </c>
      <c r="V23">
        <v>47986</v>
      </c>
      <c r="W23">
        <v>17182</v>
      </c>
      <c r="X23">
        <v>2616</v>
      </c>
    </row>
    <row r="24" spans="1:24">
      <c r="A24" t="s">
        <v>147</v>
      </c>
      <c r="B24" t="s">
        <v>158</v>
      </c>
      <c r="C24" t="s">
        <v>138</v>
      </c>
      <c r="D24">
        <v>955433</v>
      </c>
      <c r="E24">
        <v>2218</v>
      </c>
      <c r="F24">
        <v>20760</v>
      </c>
      <c r="G24">
        <v>39501</v>
      </c>
      <c r="H24">
        <v>99536</v>
      </c>
      <c r="I24">
        <v>69668</v>
      </c>
      <c r="J24">
        <v>41757</v>
      </c>
      <c r="K24">
        <v>43688</v>
      </c>
      <c r="L24">
        <v>47976</v>
      </c>
      <c r="M24">
        <v>55028</v>
      </c>
      <c r="N24">
        <v>55362</v>
      </c>
      <c r="O24">
        <v>53818</v>
      </c>
      <c r="P24">
        <v>58788</v>
      </c>
      <c r="Q24">
        <v>66472</v>
      </c>
      <c r="R24">
        <v>83653</v>
      </c>
      <c r="S24">
        <v>76219</v>
      </c>
      <c r="T24">
        <v>42658</v>
      </c>
      <c r="U24">
        <v>33964</v>
      </c>
      <c r="V24">
        <v>33448</v>
      </c>
      <c r="W24">
        <v>23900</v>
      </c>
      <c r="X24">
        <v>7019</v>
      </c>
    </row>
    <row r="25" spans="1:24">
      <c r="A25" t="s">
        <v>147</v>
      </c>
      <c r="B25" t="s">
        <v>159</v>
      </c>
      <c r="C25" t="s">
        <v>137</v>
      </c>
      <c r="D25">
        <v>160076</v>
      </c>
      <c r="E25">
        <v>2229</v>
      </c>
      <c r="F25">
        <v>5465</v>
      </c>
      <c r="G25">
        <v>17316</v>
      </c>
      <c r="H25">
        <v>18797</v>
      </c>
      <c r="I25">
        <v>9665</v>
      </c>
      <c r="J25">
        <v>7301</v>
      </c>
      <c r="K25">
        <v>6336</v>
      </c>
      <c r="L25">
        <v>7048</v>
      </c>
      <c r="M25">
        <v>7427</v>
      </c>
      <c r="N25">
        <v>6581</v>
      </c>
      <c r="O25">
        <v>6642</v>
      </c>
      <c r="P25">
        <v>6866</v>
      </c>
      <c r="Q25">
        <v>8194</v>
      </c>
      <c r="R25">
        <v>17692</v>
      </c>
      <c r="S25">
        <v>11698</v>
      </c>
      <c r="T25">
        <v>6986</v>
      </c>
      <c r="U25">
        <v>6758</v>
      </c>
      <c r="V25">
        <v>4586</v>
      </c>
      <c r="W25">
        <v>2275</v>
      </c>
      <c r="X25">
        <v>214</v>
      </c>
    </row>
    <row r="26" spans="1:24">
      <c r="A26" t="s">
        <v>147</v>
      </c>
      <c r="B26" t="s">
        <v>159</v>
      </c>
      <c r="C26" t="s">
        <v>138</v>
      </c>
      <c r="D26">
        <v>157424</v>
      </c>
      <c r="E26">
        <v>573</v>
      </c>
      <c r="F26">
        <v>2369</v>
      </c>
      <c r="G26">
        <v>8302</v>
      </c>
      <c r="H26">
        <v>31373</v>
      </c>
      <c r="I26">
        <v>10675</v>
      </c>
      <c r="J26">
        <v>5547</v>
      </c>
      <c r="K26">
        <v>5071</v>
      </c>
      <c r="L26">
        <v>5368</v>
      </c>
      <c r="M26">
        <v>5497</v>
      </c>
      <c r="N26">
        <v>5948</v>
      </c>
      <c r="O26">
        <v>6230</v>
      </c>
      <c r="P26">
        <v>7212</v>
      </c>
      <c r="Q26">
        <v>8251</v>
      </c>
      <c r="R26">
        <v>11361</v>
      </c>
      <c r="S26">
        <v>12249</v>
      </c>
      <c r="T26">
        <v>8433</v>
      </c>
      <c r="U26">
        <v>7825</v>
      </c>
      <c r="V26">
        <v>7823</v>
      </c>
      <c r="W26">
        <v>5646</v>
      </c>
      <c r="X26">
        <v>1671</v>
      </c>
    </row>
    <row r="27" spans="1:24">
      <c r="A27" t="s">
        <v>147</v>
      </c>
      <c r="B27" t="s">
        <v>160</v>
      </c>
      <c r="C27" t="s">
        <v>137</v>
      </c>
      <c r="D27">
        <v>96211</v>
      </c>
      <c r="E27">
        <v>1092</v>
      </c>
      <c r="F27">
        <v>2413</v>
      </c>
      <c r="G27">
        <v>7784</v>
      </c>
      <c r="H27">
        <v>8900</v>
      </c>
      <c r="I27">
        <v>5549</v>
      </c>
      <c r="J27">
        <v>4966</v>
      </c>
      <c r="K27">
        <v>4431</v>
      </c>
      <c r="L27">
        <v>4144</v>
      </c>
      <c r="M27">
        <v>4917</v>
      </c>
      <c r="N27">
        <v>5178</v>
      </c>
      <c r="O27">
        <v>5341</v>
      </c>
      <c r="P27">
        <v>5265</v>
      </c>
      <c r="Q27">
        <v>6060</v>
      </c>
      <c r="R27">
        <v>10224</v>
      </c>
      <c r="S27">
        <v>6752</v>
      </c>
      <c r="T27">
        <v>4312</v>
      </c>
      <c r="U27">
        <v>4069</v>
      </c>
      <c r="V27">
        <v>3037</v>
      </c>
      <c r="W27">
        <v>1508</v>
      </c>
      <c r="X27">
        <v>269</v>
      </c>
    </row>
    <row r="28" spans="1:24">
      <c r="A28" t="s">
        <v>147</v>
      </c>
      <c r="B28" t="s">
        <v>160</v>
      </c>
      <c r="C28" t="s">
        <v>138</v>
      </c>
      <c r="D28">
        <v>88341</v>
      </c>
      <c r="E28">
        <v>469</v>
      </c>
      <c r="F28">
        <v>1523</v>
      </c>
      <c r="G28">
        <v>4511</v>
      </c>
      <c r="H28">
        <v>15445</v>
      </c>
      <c r="I28">
        <v>7300</v>
      </c>
      <c r="J28">
        <v>4495</v>
      </c>
      <c r="K28">
        <v>3790</v>
      </c>
      <c r="L28">
        <v>4176</v>
      </c>
      <c r="M28">
        <v>4482</v>
      </c>
      <c r="N28">
        <v>4249</v>
      </c>
      <c r="O28">
        <v>4045</v>
      </c>
      <c r="P28">
        <v>4104</v>
      </c>
      <c r="Q28">
        <v>4563</v>
      </c>
      <c r="R28">
        <v>6248</v>
      </c>
      <c r="S28">
        <v>5589</v>
      </c>
      <c r="T28">
        <v>3928</v>
      </c>
      <c r="U28">
        <v>3292</v>
      </c>
      <c r="V28">
        <v>3413</v>
      </c>
      <c r="W28">
        <v>2131</v>
      </c>
      <c r="X28">
        <v>588</v>
      </c>
    </row>
    <row r="29" spans="1:24">
      <c r="A29" t="s">
        <v>147</v>
      </c>
      <c r="B29" t="s">
        <v>161</v>
      </c>
      <c r="C29" t="s">
        <v>137</v>
      </c>
      <c r="D29">
        <v>198905</v>
      </c>
      <c r="E29">
        <v>2808</v>
      </c>
      <c r="F29">
        <v>4553</v>
      </c>
      <c r="G29">
        <v>11735</v>
      </c>
      <c r="H29">
        <v>13126</v>
      </c>
      <c r="I29">
        <v>8640</v>
      </c>
      <c r="J29">
        <v>8415</v>
      </c>
      <c r="K29">
        <v>9303</v>
      </c>
      <c r="L29">
        <v>9803</v>
      </c>
      <c r="M29">
        <v>10715</v>
      </c>
      <c r="N29">
        <v>10631</v>
      </c>
      <c r="O29">
        <v>12591</v>
      </c>
      <c r="P29">
        <v>13484</v>
      </c>
      <c r="Q29">
        <v>16830</v>
      </c>
      <c r="R29">
        <v>21573</v>
      </c>
      <c r="S29">
        <v>15829</v>
      </c>
      <c r="T29">
        <v>10606</v>
      </c>
      <c r="U29">
        <v>8689</v>
      </c>
      <c r="V29">
        <v>6522</v>
      </c>
      <c r="W29">
        <v>2702</v>
      </c>
      <c r="X29">
        <v>350</v>
      </c>
    </row>
    <row r="30" spans="1:24">
      <c r="A30" t="s">
        <v>147</v>
      </c>
      <c r="B30" t="s">
        <v>161</v>
      </c>
      <c r="C30" t="s">
        <v>138</v>
      </c>
      <c r="D30">
        <v>207411</v>
      </c>
      <c r="E30">
        <v>758</v>
      </c>
      <c r="F30">
        <v>3943</v>
      </c>
      <c r="G30">
        <v>9300</v>
      </c>
      <c r="H30">
        <v>23841</v>
      </c>
      <c r="I30">
        <v>15760</v>
      </c>
      <c r="J30">
        <v>11221</v>
      </c>
      <c r="K30">
        <v>11318</v>
      </c>
      <c r="L30">
        <v>11553</v>
      </c>
      <c r="M30">
        <v>14354</v>
      </c>
      <c r="N30">
        <v>14017</v>
      </c>
      <c r="O30">
        <v>12535</v>
      </c>
      <c r="P30">
        <v>11792</v>
      </c>
      <c r="Q30">
        <v>12402</v>
      </c>
      <c r="R30">
        <v>15751</v>
      </c>
      <c r="S30">
        <v>12912</v>
      </c>
      <c r="T30">
        <v>8322</v>
      </c>
      <c r="U30">
        <v>6459</v>
      </c>
      <c r="V30">
        <v>6116</v>
      </c>
      <c r="W30">
        <v>3811</v>
      </c>
      <c r="X30">
        <v>1246</v>
      </c>
    </row>
    <row r="31" spans="1:24">
      <c r="A31" t="s">
        <v>147</v>
      </c>
      <c r="B31" t="s">
        <v>162</v>
      </c>
      <c r="C31" t="s">
        <v>137</v>
      </c>
      <c r="D31">
        <v>65119</v>
      </c>
      <c r="E31">
        <v>1749</v>
      </c>
      <c r="F31">
        <v>2050</v>
      </c>
      <c r="G31">
        <v>5274</v>
      </c>
      <c r="H31">
        <v>6936</v>
      </c>
      <c r="I31">
        <v>4005</v>
      </c>
      <c r="J31">
        <v>2407</v>
      </c>
      <c r="K31">
        <v>2417</v>
      </c>
      <c r="L31">
        <v>2865</v>
      </c>
      <c r="M31">
        <v>3147</v>
      </c>
      <c r="N31">
        <v>3078</v>
      </c>
      <c r="O31">
        <v>3148</v>
      </c>
      <c r="P31">
        <v>3520</v>
      </c>
      <c r="Q31">
        <v>4139</v>
      </c>
      <c r="R31">
        <v>7108</v>
      </c>
      <c r="S31">
        <v>4720</v>
      </c>
      <c r="T31">
        <v>2893</v>
      </c>
      <c r="U31">
        <v>2560</v>
      </c>
      <c r="V31">
        <v>1985</v>
      </c>
      <c r="W31">
        <v>910</v>
      </c>
      <c r="X31">
        <v>208</v>
      </c>
    </row>
    <row r="32" spans="1:24">
      <c r="A32" t="s">
        <v>147</v>
      </c>
      <c r="B32" t="s">
        <v>162</v>
      </c>
      <c r="C32" t="s">
        <v>138</v>
      </c>
      <c r="D32">
        <v>81054</v>
      </c>
      <c r="E32">
        <v>353</v>
      </c>
      <c r="F32">
        <v>1451</v>
      </c>
      <c r="G32">
        <v>4370</v>
      </c>
      <c r="H32">
        <v>14443</v>
      </c>
      <c r="I32">
        <v>7622</v>
      </c>
      <c r="J32">
        <v>3451</v>
      </c>
      <c r="K32">
        <v>2976</v>
      </c>
      <c r="L32">
        <v>3114</v>
      </c>
      <c r="M32">
        <v>3450</v>
      </c>
      <c r="N32">
        <v>3504</v>
      </c>
      <c r="O32">
        <v>3329</v>
      </c>
      <c r="P32">
        <v>3501</v>
      </c>
      <c r="Q32">
        <v>3896</v>
      </c>
      <c r="R32">
        <v>6945</v>
      </c>
      <c r="S32">
        <v>5358</v>
      </c>
      <c r="T32">
        <v>3508</v>
      </c>
      <c r="U32">
        <v>3254</v>
      </c>
      <c r="V32">
        <v>3489</v>
      </c>
      <c r="W32">
        <v>2309</v>
      </c>
      <c r="X32">
        <v>731</v>
      </c>
    </row>
    <row r="33" spans="1:24">
      <c r="A33" t="s">
        <v>147</v>
      </c>
      <c r="B33" t="s">
        <v>163</v>
      </c>
      <c r="C33" t="s">
        <v>137</v>
      </c>
      <c r="D33">
        <v>823751</v>
      </c>
      <c r="E33">
        <v>2960</v>
      </c>
      <c r="F33">
        <v>4933</v>
      </c>
      <c r="G33">
        <v>10196</v>
      </c>
      <c r="H33">
        <v>14840</v>
      </c>
      <c r="I33">
        <v>15059</v>
      </c>
      <c r="J33">
        <v>17078</v>
      </c>
      <c r="K33">
        <v>24654</v>
      </c>
      <c r="L33">
        <v>26754</v>
      </c>
      <c r="M33">
        <v>36972</v>
      </c>
      <c r="N33">
        <v>40259</v>
      </c>
      <c r="O33">
        <v>48270</v>
      </c>
      <c r="P33">
        <v>52281</v>
      </c>
      <c r="Q33">
        <v>75957</v>
      </c>
      <c r="R33">
        <v>178352</v>
      </c>
      <c r="S33">
        <v>96820</v>
      </c>
      <c r="T33">
        <v>56656</v>
      </c>
      <c r="U33">
        <v>56028</v>
      </c>
      <c r="V33">
        <v>45894</v>
      </c>
      <c r="W33">
        <v>16770</v>
      </c>
      <c r="X33">
        <v>3018</v>
      </c>
    </row>
    <row r="34" spans="1:24">
      <c r="A34" t="s">
        <v>147</v>
      </c>
      <c r="B34" t="s">
        <v>163</v>
      </c>
      <c r="C34" t="s">
        <v>138</v>
      </c>
      <c r="D34">
        <v>940702</v>
      </c>
      <c r="E34">
        <v>2229</v>
      </c>
      <c r="F34">
        <v>25820</v>
      </c>
      <c r="G34">
        <v>137201</v>
      </c>
      <c r="H34">
        <v>273747</v>
      </c>
      <c r="I34">
        <v>84740</v>
      </c>
      <c r="J34">
        <v>39920</v>
      </c>
      <c r="K34">
        <v>40065</v>
      </c>
      <c r="L34">
        <v>40326</v>
      </c>
      <c r="M34">
        <v>47279</v>
      </c>
      <c r="N34">
        <v>42071</v>
      </c>
      <c r="O34">
        <v>35454</v>
      </c>
      <c r="P34">
        <v>32868</v>
      </c>
      <c r="Q34">
        <v>32487</v>
      </c>
      <c r="R34">
        <v>35776</v>
      </c>
      <c r="S34">
        <v>27238</v>
      </c>
      <c r="T34">
        <v>14442</v>
      </c>
      <c r="U34">
        <v>10201</v>
      </c>
      <c r="V34">
        <v>8378</v>
      </c>
      <c r="W34">
        <v>5803</v>
      </c>
      <c r="X34">
        <v>4657</v>
      </c>
    </row>
    <row r="35" spans="1:24">
      <c r="A35" t="s">
        <v>147</v>
      </c>
      <c r="B35" t="s">
        <v>164</v>
      </c>
      <c r="C35" t="s">
        <v>137</v>
      </c>
      <c r="D35">
        <v>372847</v>
      </c>
      <c r="E35">
        <v>2085</v>
      </c>
      <c r="F35">
        <v>4048</v>
      </c>
      <c r="G35">
        <v>7452</v>
      </c>
      <c r="H35">
        <v>11425</v>
      </c>
      <c r="I35">
        <v>8664</v>
      </c>
      <c r="J35">
        <v>9495</v>
      </c>
      <c r="K35">
        <v>12551</v>
      </c>
      <c r="L35">
        <v>16856</v>
      </c>
      <c r="M35">
        <v>15609</v>
      </c>
      <c r="N35">
        <v>18794</v>
      </c>
      <c r="O35">
        <v>24075</v>
      </c>
      <c r="P35">
        <v>28567</v>
      </c>
      <c r="Q35">
        <v>32219</v>
      </c>
      <c r="R35">
        <v>59017</v>
      </c>
      <c r="S35">
        <v>39549</v>
      </c>
      <c r="T35">
        <v>25260</v>
      </c>
      <c r="U35">
        <v>27099</v>
      </c>
      <c r="V35">
        <v>21456</v>
      </c>
      <c r="W35">
        <v>7776</v>
      </c>
      <c r="X35">
        <v>850</v>
      </c>
    </row>
    <row r="36" spans="1:24">
      <c r="A36" t="s">
        <v>147</v>
      </c>
      <c r="B36" t="s">
        <v>164</v>
      </c>
      <c r="C36" t="s">
        <v>138</v>
      </c>
      <c r="D36">
        <v>408719</v>
      </c>
      <c r="E36">
        <v>1300</v>
      </c>
      <c r="F36">
        <v>7877</v>
      </c>
      <c r="G36">
        <v>33518</v>
      </c>
      <c r="H36">
        <v>85919</v>
      </c>
      <c r="I36">
        <v>30516</v>
      </c>
      <c r="J36">
        <v>18852</v>
      </c>
      <c r="K36">
        <v>17936</v>
      </c>
      <c r="L36">
        <v>19547</v>
      </c>
      <c r="M36">
        <v>23375</v>
      </c>
      <c r="N36">
        <v>24119</v>
      </c>
      <c r="O36">
        <v>22482</v>
      </c>
      <c r="P36">
        <v>21212</v>
      </c>
      <c r="Q36">
        <v>22079</v>
      </c>
      <c r="R36">
        <v>24452</v>
      </c>
      <c r="S36">
        <v>21239</v>
      </c>
      <c r="T36">
        <v>13090</v>
      </c>
      <c r="U36">
        <v>8935</v>
      </c>
      <c r="V36">
        <v>6790</v>
      </c>
      <c r="W36">
        <v>3926</v>
      </c>
      <c r="X36">
        <v>1555</v>
      </c>
    </row>
    <row r="37" spans="1:24">
      <c r="A37" t="s">
        <v>147</v>
      </c>
      <c r="B37" t="s">
        <v>165</v>
      </c>
      <c r="C37" t="s">
        <v>137</v>
      </c>
      <c r="D37">
        <v>425311</v>
      </c>
      <c r="E37">
        <v>3452</v>
      </c>
      <c r="F37">
        <v>8926</v>
      </c>
      <c r="G37">
        <v>25029</v>
      </c>
      <c r="H37">
        <v>31915</v>
      </c>
      <c r="I37">
        <v>19869</v>
      </c>
      <c r="J37">
        <v>16526</v>
      </c>
      <c r="K37">
        <v>16879</v>
      </c>
      <c r="L37">
        <v>18873</v>
      </c>
      <c r="M37">
        <v>23096</v>
      </c>
      <c r="N37">
        <v>22135</v>
      </c>
      <c r="O37">
        <v>22555</v>
      </c>
      <c r="P37">
        <v>23500</v>
      </c>
      <c r="Q37">
        <v>28509</v>
      </c>
      <c r="R37">
        <v>52756</v>
      </c>
      <c r="S37">
        <v>35430</v>
      </c>
      <c r="T37">
        <v>23794</v>
      </c>
      <c r="U37">
        <v>22819</v>
      </c>
      <c r="V37">
        <v>19704</v>
      </c>
      <c r="W37">
        <v>8482</v>
      </c>
      <c r="X37">
        <v>1062</v>
      </c>
    </row>
    <row r="38" spans="1:24">
      <c r="A38" t="s">
        <v>147</v>
      </c>
      <c r="B38" t="s">
        <v>165</v>
      </c>
      <c r="C38" t="s">
        <v>138</v>
      </c>
      <c r="D38">
        <v>435237</v>
      </c>
      <c r="E38">
        <v>1512</v>
      </c>
      <c r="F38">
        <v>7411</v>
      </c>
      <c r="G38">
        <v>22741</v>
      </c>
      <c r="H38">
        <v>78032</v>
      </c>
      <c r="I38">
        <v>39217</v>
      </c>
      <c r="J38">
        <v>19567</v>
      </c>
      <c r="K38">
        <v>19886</v>
      </c>
      <c r="L38">
        <v>19490</v>
      </c>
      <c r="M38">
        <v>20272</v>
      </c>
      <c r="N38">
        <v>19879</v>
      </c>
      <c r="O38">
        <v>18831</v>
      </c>
      <c r="P38">
        <v>20508</v>
      </c>
      <c r="Q38">
        <v>23274</v>
      </c>
      <c r="R38">
        <v>32970</v>
      </c>
      <c r="S38">
        <v>29767</v>
      </c>
      <c r="T38">
        <v>18263</v>
      </c>
      <c r="U38">
        <v>15581</v>
      </c>
      <c r="V38">
        <v>14591</v>
      </c>
      <c r="W38">
        <v>10127</v>
      </c>
      <c r="X38">
        <v>3318</v>
      </c>
    </row>
    <row r="39" spans="1:24">
      <c r="A39" t="s">
        <v>147</v>
      </c>
      <c r="B39" t="s">
        <v>166</v>
      </c>
      <c r="C39" t="s">
        <v>137</v>
      </c>
      <c r="D39">
        <v>369223</v>
      </c>
      <c r="E39">
        <v>2595</v>
      </c>
      <c r="F39">
        <v>6744</v>
      </c>
      <c r="G39">
        <v>18434</v>
      </c>
      <c r="H39">
        <v>23522</v>
      </c>
      <c r="I39">
        <v>14300</v>
      </c>
      <c r="J39">
        <v>14006</v>
      </c>
      <c r="K39">
        <v>15396</v>
      </c>
      <c r="L39">
        <v>15144</v>
      </c>
      <c r="M39">
        <v>17556</v>
      </c>
      <c r="N39">
        <v>18598</v>
      </c>
      <c r="O39">
        <v>18232</v>
      </c>
      <c r="P39">
        <v>21172</v>
      </c>
      <c r="Q39">
        <v>30741</v>
      </c>
      <c r="R39">
        <v>53640</v>
      </c>
      <c r="S39">
        <v>31617</v>
      </c>
      <c r="T39">
        <v>21918</v>
      </c>
      <c r="U39">
        <v>20630</v>
      </c>
      <c r="V39">
        <v>16143</v>
      </c>
      <c r="W39">
        <v>7633</v>
      </c>
      <c r="X39">
        <v>1202</v>
      </c>
    </row>
    <row r="40" spans="1:24">
      <c r="A40" t="s">
        <v>147</v>
      </c>
      <c r="B40" t="s">
        <v>166</v>
      </c>
      <c r="C40" t="s">
        <v>138</v>
      </c>
      <c r="D40">
        <v>375899</v>
      </c>
      <c r="E40">
        <v>1503</v>
      </c>
      <c r="F40">
        <v>12289</v>
      </c>
      <c r="G40">
        <v>31593</v>
      </c>
      <c r="H40">
        <v>87898</v>
      </c>
      <c r="I40">
        <v>28942</v>
      </c>
      <c r="J40">
        <v>15407</v>
      </c>
      <c r="K40">
        <v>14371</v>
      </c>
      <c r="L40">
        <v>14235</v>
      </c>
      <c r="M40">
        <v>14327</v>
      </c>
      <c r="N40">
        <v>13725</v>
      </c>
      <c r="O40">
        <v>13819</v>
      </c>
      <c r="P40">
        <v>14989</v>
      </c>
      <c r="Q40">
        <v>17511</v>
      </c>
      <c r="R40">
        <v>25947</v>
      </c>
      <c r="S40">
        <v>22584</v>
      </c>
      <c r="T40">
        <v>13758</v>
      </c>
      <c r="U40">
        <v>11599</v>
      </c>
      <c r="V40">
        <v>11256</v>
      </c>
      <c r="W40">
        <v>7496</v>
      </c>
      <c r="X40">
        <v>2650</v>
      </c>
    </row>
    <row r="41" spans="1:24">
      <c r="A41" t="s">
        <v>147</v>
      </c>
      <c r="B41" t="s">
        <v>167</v>
      </c>
      <c r="C41" t="s">
        <v>137</v>
      </c>
      <c r="D41">
        <v>193150</v>
      </c>
      <c r="E41">
        <v>3822</v>
      </c>
      <c r="F41">
        <v>6367</v>
      </c>
      <c r="G41">
        <v>15559</v>
      </c>
      <c r="H41">
        <v>21407</v>
      </c>
      <c r="I41">
        <v>12274</v>
      </c>
      <c r="J41">
        <v>10070</v>
      </c>
      <c r="K41">
        <v>9536</v>
      </c>
      <c r="L41">
        <v>9426</v>
      </c>
      <c r="M41">
        <v>9614</v>
      </c>
      <c r="N41">
        <v>9038</v>
      </c>
      <c r="O41">
        <v>10202</v>
      </c>
      <c r="P41">
        <v>10702</v>
      </c>
      <c r="Q41">
        <v>12947</v>
      </c>
      <c r="R41">
        <v>19274</v>
      </c>
      <c r="S41">
        <v>10656</v>
      </c>
      <c r="T41">
        <v>8122</v>
      </c>
      <c r="U41">
        <v>6240</v>
      </c>
      <c r="V41">
        <v>5248</v>
      </c>
      <c r="W41">
        <v>2210</v>
      </c>
      <c r="X41">
        <v>436</v>
      </c>
    </row>
    <row r="42" spans="1:24">
      <c r="A42" t="s">
        <v>147</v>
      </c>
      <c r="B42" t="s">
        <v>167</v>
      </c>
      <c r="C42" t="s">
        <v>138</v>
      </c>
      <c r="D42">
        <v>188388</v>
      </c>
      <c r="E42">
        <v>543</v>
      </c>
      <c r="F42">
        <v>3442</v>
      </c>
      <c r="G42">
        <v>11674</v>
      </c>
      <c r="H42">
        <v>25613</v>
      </c>
      <c r="I42">
        <v>15802</v>
      </c>
      <c r="J42">
        <v>8055</v>
      </c>
      <c r="K42">
        <v>6917</v>
      </c>
      <c r="L42">
        <v>6704</v>
      </c>
      <c r="M42">
        <v>7883</v>
      </c>
      <c r="N42">
        <v>9098</v>
      </c>
      <c r="O42">
        <v>9390</v>
      </c>
      <c r="P42">
        <v>9596</v>
      </c>
      <c r="Q42">
        <v>10030</v>
      </c>
      <c r="R42">
        <v>13530</v>
      </c>
      <c r="S42">
        <v>12727</v>
      </c>
      <c r="T42">
        <v>9425</v>
      </c>
      <c r="U42">
        <v>8536</v>
      </c>
      <c r="V42">
        <v>8552</v>
      </c>
      <c r="W42">
        <v>6449</v>
      </c>
      <c r="X42">
        <v>4422</v>
      </c>
    </row>
    <row r="43" spans="1:24">
      <c r="A43" t="s">
        <v>147</v>
      </c>
      <c r="B43" t="s">
        <v>168</v>
      </c>
      <c r="C43" t="s">
        <v>137</v>
      </c>
      <c r="D43">
        <v>120663</v>
      </c>
      <c r="E43">
        <v>1550</v>
      </c>
      <c r="F43">
        <v>3168</v>
      </c>
      <c r="G43">
        <v>6906</v>
      </c>
      <c r="H43">
        <v>8440</v>
      </c>
      <c r="I43">
        <v>6079</v>
      </c>
      <c r="J43">
        <v>4749</v>
      </c>
      <c r="K43">
        <v>5092</v>
      </c>
      <c r="L43">
        <v>5825</v>
      </c>
      <c r="M43">
        <v>6603</v>
      </c>
      <c r="N43">
        <v>5735</v>
      </c>
      <c r="O43">
        <v>5659</v>
      </c>
      <c r="P43">
        <v>6117</v>
      </c>
      <c r="Q43">
        <v>7980</v>
      </c>
      <c r="R43">
        <v>15833</v>
      </c>
      <c r="S43">
        <v>9417</v>
      </c>
      <c r="T43">
        <v>5906</v>
      </c>
      <c r="U43">
        <v>6195</v>
      </c>
      <c r="V43">
        <v>6459</v>
      </c>
      <c r="W43">
        <v>2443</v>
      </c>
      <c r="X43">
        <v>507</v>
      </c>
    </row>
    <row r="44" spans="1:24">
      <c r="A44" t="s">
        <v>147</v>
      </c>
      <c r="B44" t="s">
        <v>168</v>
      </c>
      <c r="C44" t="s">
        <v>138</v>
      </c>
      <c r="D44">
        <v>119406</v>
      </c>
      <c r="E44">
        <v>348</v>
      </c>
      <c r="F44">
        <v>2272</v>
      </c>
      <c r="G44">
        <v>7464</v>
      </c>
      <c r="H44">
        <v>22745</v>
      </c>
      <c r="I44">
        <v>12280</v>
      </c>
      <c r="J44">
        <v>4601</v>
      </c>
      <c r="K44">
        <v>4069</v>
      </c>
      <c r="L44">
        <v>3920</v>
      </c>
      <c r="M44">
        <v>4676</v>
      </c>
      <c r="N44">
        <v>4653</v>
      </c>
      <c r="O44">
        <v>4872</v>
      </c>
      <c r="P44">
        <v>5640</v>
      </c>
      <c r="Q44">
        <v>7013</v>
      </c>
      <c r="R44">
        <v>8556</v>
      </c>
      <c r="S44">
        <v>6958</v>
      </c>
      <c r="T44">
        <v>4831</v>
      </c>
      <c r="U44">
        <v>4880</v>
      </c>
      <c r="V44">
        <v>4937</v>
      </c>
      <c r="W44">
        <v>3367</v>
      </c>
      <c r="X44">
        <v>1324</v>
      </c>
    </row>
    <row r="45" spans="1:24">
      <c r="A45" t="s">
        <v>147</v>
      </c>
      <c r="B45" t="s">
        <v>169</v>
      </c>
      <c r="C45" t="s">
        <v>137</v>
      </c>
      <c r="D45">
        <v>503842</v>
      </c>
      <c r="E45">
        <v>3659</v>
      </c>
      <c r="F45">
        <v>7331</v>
      </c>
      <c r="G45">
        <v>15877</v>
      </c>
      <c r="H45">
        <v>22369</v>
      </c>
      <c r="I45">
        <v>16460</v>
      </c>
      <c r="J45">
        <v>17425</v>
      </c>
      <c r="K45">
        <v>20971</v>
      </c>
      <c r="L45">
        <v>23578</v>
      </c>
      <c r="M45">
        <v>23610</v>
      </c>
      <c r="N45">
        <v>24330</v>
      </c>
      <c r="O45">
        <v>27663</v>
      </c>
      <c r="P45">
        <v>32612</v>
      </c>
      <c r="Q45">
        <v>41558</v>
      </c>
      <c r="R45">
        <v>70933</v>
      </c>
      <c r="S45">
        <v>41192</v>
      </c>
      <c r="T45">
        <v>30552</v>
      </c>
      <c r="U45">
        <v>33058</v>
      </c>
      <c r="V45">
        <v>38348</v>
      </c>
      <c r="W45">
        <v>10959</v>
      </c>
      <c r="X45">
        <v>1357</v>
      </c>
    </row>
    <row r="46" spans="1:24">
      <c r="A46" t="s">
        <v>147</v>
      </c>
      <c r="B46" t="s">
        <v>169</v>
      </c>
      <c r="C46" t="s">
        <v>138</v>
      </c>
      <c r="D46">
        <v>521964</v>
      </c>
      <c r="E46">
        <v>1161</v>
      </c>
      <c r="F46">
        <v>13571</v>
      </c>
      <c r="G46">
        <v>55462</v>
      </c>
      <c r="H46">
        <v>113843</v>
      </c>
      <c r="I46">
        <v>56460</v>
      </c>
      <c r="J46">
        <v>26992</v>
      </c>
      <c r="K46">
        <v>20817</v>
      </c>
      <c r="L46">
        <v>20196</v>
      </c>
      <c r="M46">
        <v>22983</v>
      </c>
      <c r="N46">
        <v>22372</v>
      </c>
      <c r="O46">
        <v>19734</v>
      </c>
      <c r="P46">
        <v>18566</v>
      </c>
      <c r="Q46">
        <v>24090</v>
      </c>
      <c r="R46">
        <v>31793</v>
      </c>
      <c r="S46">
        <v>26026</v>
      </c>
      <c r="T46">
        <v>15278</v>
      </c>
      <c r="U46">
        <v>12080</v>
      </c>
      <c r="V46">
        <v>10692</v>
      </c>
      <c r="W46">
        <v>7401</v>
      </c>
      <c r="X46">
        <v>2447</v>
      </c>
    </row>
    <row r="47" spans="1:24">
      <c r="A47" t="s">
        <v>147</v>
      </c>
      <c r="B47" t="s">
        <v>170</v>
      </c>
      <c r="C47" t="s">
        <v>137</v>
      </c>
      <c r="D47">
        <v>992673</v>
      </c>
      <c r="E47">
        <v>2045</v>
      </c>
      <c r="F47">
        <v>5842</v>
      </c>
      <c r="G47">
        <v>14919</v>
      </c>
      <c r="H47">
        <v>19649</v>
      </c>
      <c r="I47">
        <v>20033</v>
      </c>
      <c r="J47">
        <v>23441</v>
      </c>
      <c r="K47">
        <v>31234</v>
      </c>
      <c r="L47">
        <v>34741</v>
      </c>
      <c r="M47">
        <v>46653</v>
      </c>
      <c r="N47">
        <v>51901</v>
      </c>
      <c r="O47">
        <v>56325</v>
      </c>
      <c r="P47">
        <v>62764</v>
      </c>
      <c r="Q47">
        <v>75801</v>
      </c>
      <c r="R47">
        <v>146934</v>
      </c>
      <c r="S47">
        <v>102696</v>
      </c>
      <c r="T47">
        <v>80862</v>
      </c>
      <c r="U47">
        <v>98944</v>
      </c>
      <c r="V47">
        <v>82029</v>
      </c>
      <c r="W47">
        <v>31965</v>
      </c>
      <c r="X47">
        <v>3895</v>
      </c>
    </row>
    <row r="48" spans="1:24">
      <c r="A48" t="s">
        <v>147</v>
      </c>
      <c r="B48" t="s">
        <v>170</v>
      </c>
      <c r="C48" t="s">
        <v>138</v>
      </c>
      <c r="D48">
        <v>1110802</v>
      </c>
      <c r="E48">
        <v>1724</v>
      </c>
      <c r="F48">
        <v>20443</v>
      </c>
      <c r="G48">
        <v>76832</v>
      </c>
      <c r="H48">
        <v>237484</v>
      </c>
      <c r="I48">
        <v>100450</v>
      </c>
      <c r="J48">
        <v>54087</v>
      </c>
      <c r="K48">
        <v>55069</v>
      </c>
      <c r="L48">
        <v>52831</v>
      </c>
      <c r="M48">
        <v>58078</v>
      </c>
      <c r="N48">
        <v>57858</v>
      </c>
      <c r="O48">
        <v>53601</v>
      </c>
      <c r="P48">
        <v>53585</v>
      </c>
      <c r="Q48">
        <v>59638</v>
      </c>
      <c r="R48">
        <v>83087</v>
      </c>
      <c r="S48">
        <v>69136</v>
      </c>
      <c r="T48">
        <v>31537</v>
      </c>
      <c r="U48">
        <v>19343</v>
      </c>
      <c r="V48">
        <v>14188</v>
      </c>
      <c r="W48">
        <v>9086</v>
      </c>
      <c r="X48">
        <v>2745</v>
      </c>
    </row>
    <row r="49" spans="1:24">
      <c r="A49" t="s">
        <v>147</v>
      </c>
      <c r="B49" t="s">
        <v>171</v>
      </c>
      <c r="C49" t="s">
        <v>137</v>
      </c>
      <c r="D49">
        <v>342832</v>
      </c>
      <c r="E49">
        <v>2478</v>
      </c>
      <c r="F49">
        <v>2439</v>
      </c>
      <c r="G49">
        <v>3997</v>
      </c>
      <c r="H49">
        <v>6036</v>
      </c>
      <c r="I49">
        <v>6444</v>
      </c>
      <c r="J49">
        <v>7739</v>
      </c>
      <c r="K49">
        <v>10463</v>
      </c>
      <c r="L49">
        <v>14930</v>
      </c>
      <c r="M49">
        <v>19084</v>
      </c>
      <c r="N49">
        <v>19372</v>
      </c>
      <c r="O49">
        <v>22480</v>
      </c>
      <c r="P49">
        <v>25612</v>
      </c>
      <c r="Q49">
        <v>30727</v>
      </c>
      <c r="R49">
        <v>41443</v>
      </c>
      <c r="S49">
        <v>37059</v>
      </c>
      <c r="T49">
        <v>26424</v>
      </c>
      <c r="U49">
        <v>27676</v>
      </c>
      <c r="V49">
        <v>24874</v>
      </c>
      <c r="W49">
        <v>12082</v>
      </c>
      <c r="X49">
        <v>1473</v>
      </c>
    </row>
    <row r="50" spans="1:24">
      <c r="A50" t="s">
        <v>147</v>
      </c>
      <c r="B50" t="s">
        <v>171</v>
      </c>
      <c r="C50" t="s">
        <v>138</v>
      </c>
      <c r="D50">
        <v>428436</v>
      </c>
      <c r="E50">
        <v>531</v>
      </c>
      <c r="F50">
        <v>6294</v>
      </c>
      <c r="G50">
        <v>17115</v>
      </c>
      <c r="H50">
        <v>54496</v>
      </c>
      <c r="I50">
        <v>43497</v>
      </c>
      <c r="J50">
        <v>32180</v>
      </c>
      <c r="K50">
        <v>30226</v>
      </c>
      <c r="L50">
        <v>30345</v>
      </c>
      <c r="M50">
        <v>30604</v>
      </c>
      <c r="N50">
        <v>30047</v>
      </c>
      <c r="O50">
        <v>26598</v>
      </c>
      <c r="P50">
        <v>23589</v>
      </c>
      <c r="Q50">
        <v>24471</v>
      </c>
      <c r="R50">
        <v>28044</v>
      </c>
      <c r="S50">
        <v>22151</v>
      </c>
      <c r="T50">
        <v>10983</v>
      </c>
      <c r="U50">
        <v>7165</v>
      </c>
      <c r="V50">
        <v>5208</v>
      </c>
      <c r="W50">
        <v>3613</v>
      </c>
      <c r="X50">
        <v>1279</v>
      </c>
    </row>
    <row r="51" spans="1:24">
      <c r="A51" t="s">
        <v>147</v>
      </c>
      <c r="B51" t="s">
        <v>172</v>
      </c>
      <c r="C51" t="s">
        <v>137</v>
      </c>
      <c r="D51">
        <v>149528</v>
      </c>
      <c r="E51">
        <v>433</v>
      </c>
      <c r="F51">
        <v>687</v>
      </c>
      <c r="G51">
        <v>1038</v>
      </c>
      <c r="H51">
        <v>1562</v>
      </c>
      <c r="I51">
        <v>2929</v>
      </c>
      <c r="J51">
        <v>3946</v>
      </c>
      <c r="K51">
        <v>4855</v>
      </c>
      <c r="L51">
        <v>5822</v>
      </c>
      <c r="M51">
        <v>7387</v>
      </c>
      <c r="N51">
        <v>8384</v>
      </c>
      <c r="O51">
        <v>9714</v>
      </c>
      <c r="P51">
        <v>11238</v>
      </c>
      <c r="Q51">
        <v>14568</v>
      </c>
      <c r="R51">
        <v>27611</v>
      </c>
      <c r="S51">
        <v>23291</v>
      </c>
      <c r="T51">
        <v>10318</v>
      </c>
      <c r="U51">
        <v>7825</v>
      </c>
      <c r="V51">
        <v>5224</v>
      </c>
      <c r="W51">
        <v>2323</v>
      </c>
      <c r="X51">
        <v>373</v>
      </c>
    </row>
    <row r="52" spans="1:24">
      <c r="A52" t="s">
        <v>147</v>
      </c>
      <c r="B52" t="s">
        <v>172</v>
      </c>
      <c r="C52" t="s">
        <v>138</v>
      </c>
      <c r="D52">
        <v>158457</v>
      </c>
      <c r="E52">
        <v>415</v>
      </c>
      <c r="F52">
        <v>3502</v>
      </c>
      <c r="G52">
        <v>11962</v>
      </c>
      <c r="H52">
        <v>43576</v>
      </c>
      <c r="I52">
        <v>23141</v>
      </c>
      <c r="J52">
        <v>13269</v>
      </c>
      <c r="K52">
        <v>10192</v>
      </c>
      <c r="L52">
        <v>8406</v>
      </c>
      <c r="M52">
        <v>8076</v>
      </c>
      <c r="N52">
        <v>7919</v>
      </c>
      <c r="O52">
        <v>7260</v>
      </c>
      <c r="P52">
        <v>5936</v>
      </c>
      <c r="Q52">
        <v>4810</v>
      </c>
      <c r="R52">
        <v>3848</v>
      </c>
      <c r="S52">
        <v>2400</v>
      </c>
      <c r="T52">
        <v>1193</v>
      </c>
      <c r="U52">
        <v>1081</v>
      </c>
      <c r="V52">
        <v>740</v>
      </c>
      <c r="W52">
        <v>532</v>
      </c>
      <c r="X52">
        <v>199</v>
      </c>
    </row>
    <row r="53" spans="1:24">
      <c r="A53" t="s">
        <v>147</v>
      </c>
      <c r="B53" t="s">
        <v>173</v>
      </c>
      <c r="C53" t="s">
        <v>137</v>
      </c>
      <c r="D53">
        <v>50952</v>
      </c>
      <c r="E53">
        <v>276</v>
      </c>
      <c r="F53">
        <v>306</v>
      </c>
      <c r="G53">
        <v>488</v>
      </c>
      <c r="H53">
        <v>754</v>
      </c>
      <c r="I53">
        <v>1152</v>
      </c>
      <c r="J53">
        <v>1672</v>
      </c>
      <c r="K53">
        <v>2708</v>
      </c>
      <c r="L53">
        <v>1961</v>
      </c>
      <c r="M53">
        <v>2465</v>
      </c>
      <c r="N53">
        <v>2499</v>
      </c>
      <c r="O53">
        <v>2792</v>
      </c>
      <c r="P53">
        <v>3469</v>
      </c>
      <c r="Q53">
        <v>4301</v>
      </c>
      <c r="R53">
        <v>9783</v>
      </c>
      <c r="S53">
        <v>7068</v>
      </c>
      <c r="T53">
        <v>3439</v>
      </c>
      <c r="U53">
        <v>2592</v>
      </c>
      <c r="V53">
        <v>2110</v>
      </c>
      <c r="W53">
        <v>948</v>
      </c>
      <c r="X53">
        <v>169</v>
      </c>
    </row>
    <row r="54" spans="1:24">
      <c r="A54" t="s">
        <v>147</v>
      </c>
      <c r="B54" t="s">
        <v>173</v>
      </c>
      <c r="C54" t="s">
        <v>138</v>
      </c>
      <c r="D54">
        <v>65788</v>
      </c>
      <c r="E54">
        <v>131</v>
      </c>
      <c r="F54">
        <v>967</v>
      </c>
      <c r="G54">
        <v>4128</v>
      </c>
      <c r="H54">
        <v>19683</v>
      </c>
      <c r="I54">
        <v>12041</v>
      </c>
      <c r="J54">
        <v>4132</v>
      </c>
      <c r="K54">
        <v>2856</v>
      </c>
      <c r="L54">
        <v>2688</v>
      </c>
      <c r="M54">
        <v>2877</v>
      </c>
      <c r="N54">
        <v>2890</v>
      </c>
      <c r="O54">
        <v>2542</v>
      </c>
      <c r="P54">
        <v>2237</v>
      </c>
      <c r="Q54">
        <v>2089</v>
      </c>
      <c r="R54">
        <v>1970</v>
      </c>
      <c r="S54">
        <v>1687</v>
      </c>
      <c r="T54">
        <v>877</v>
      </c>
      <c r="U54">
        <v>838</v>
      </c>
      <c r="V54">
        <v>579</v>
      </c>
      <c r="W54">
        <v>424</v>
      </c>
      <c r="X54">
        <v>152</v>
      </c>
    </row>
    <row r="55" spans="1:24">
      <c r="A55" t="s">
        <v>147</v>
      </c>
      <c r="B55" t="s">
        <v>174</v>
      </c>
      <c r="C55" t="s">
        <v>137</v>
      </c>
      <c r="D55">
        <v>143927</v>
      </c>
      <c r="E55">
        <v>2457</v>
      </c>
      <c r="F55">
        <v>4341</v>
      </c>
      <c r="G55">
        <v>11440</v>
      </c>
      <c r="H55">
        <v>14546</v>
      </c>
      <c r="I55">
        <v>8882</v>
      </c>
      <c r="J55">
        <v>7123</v>
      </c>
      <c r="K55">
        <v>6158</v>
      </c>
      <c r="L55">
        <v>6769</v>
      </c>
      <c r="M55">
        <v>7673</v>
      </c>
      <c r="N55">
        <v>6872</v>
      </c>
      <c r="O55">
        <v>7033</v>
      </c>
      <c r="P55">
        <v>7291</v>
      </c>
      <c r="Q55">
        <v>8013</v>
      </c>
      <c r="R55">
        <v>11725</v>
      </c>
      <c r="S55">
        <v>11373</v>
      </c>
      <c r="T55">
        <v>7348</v>
      </c>
      <c r="U55">
        <v>6728</v>
      </c>
      <c r="V55">
        <v>5178</v>
      </c>
      <c r="W55">
        <v>2532</v>
      </c>
      <c r="X55">
        <v>445</v>
      </c>
    </row>
    <row r="56" spans="1:24">
      <c r="A56" t="s">
        <v>147</v>
      </c>
      <c r="B56" t="s">
        <v>174</v>
      </c>
      <c r="C56" t="s">
        <v>138</v>
      </c>
      <c r="D56">
        <v>125660</v>
      </c>
      <c r="E56">
        <v>318</v>
      </c>
      <c r="F56">
        <v>2004</v>
      </c>
      <c r="G56">
        <v>4180</v>
      </c>
      <c r="H56">
        <v>16807</v>
      </c>
      <c r="I56">
        <v>8744</v>
      </c>
      <c r="J56">
        <v>4902</v>
      </c>
      <c r="K56">
        <v>4822</v>
      </c>
      <c r="L56">
        <v>5211</v>
      </c>
      <c r="M56">
        <v>5512</v>
      </c>
      <c r="N56">
        <v>5700</v>
      </c>
      <c r="O56">
        <v>6307</v>
      </c>
      <c r="P56">
        <v>6852</v>
      </c>
      <c r="Q56">
        <v>7970</v>
      </c>
      <c r="R56">
        <v>10510</v>
      </c>
      <c r="S56">
        <v>9493</v>
      </c>
      <c r="T56">
        <v>7065</v>
      </c>
      <c r="U56">
        <v>6471</v>
      </c>
      <c r="V56">
        <v>6773</v>
      </c>
      <c r="W56">
        <v>4589</v>
      </c>
      <c r="X56">
        <v>1430</v>
      </c>
    </row>
    <row r="57" spans="1:24">
      <c r="A57" t="s">
        <v>147</v>
      </c>
      <c r="B57" t="s">
        <v>175</v>
      </c>
      <c r="C57" t="s">
        <v>137</v>
      </c>
      <c r="D57">
        <v>228066</v>
      </c>
      <c r="E57">
        <v>4636</v>
      </c>
      <c r="F57">
        <v>9463</v>
      </c>
      <c r="G57">
        <v>24150</v>
      </c>
      <c r="H57">
        <v>38086</v>
      </c>
      <c r="I57">
        <v>19098</v>
      </c>
      <c r="J57">
        <v>12422</v>
      </c>
      <c r="K57">
        <v>11411</v>
      </c>
      <c r="L57">
        <v>11653</v>
      </c>
      <c r="M57">
        <v>11252</v>
      </c>
      <c r="N57">
        <v>9779</v>
      </c>
      <c r="O57">
        <v>10197</v>
      </c>
      <c r="P57">
        <v>11391</v>
      </c>
      <c r="Q57">
        <v>11307</v>
      </c>
      <c r="R57">
        <v>11335</v>
      </c>
      <c r="S57">
        <v>9865</v>
      </c>
      <c r="T57">
        <v>7011</v>
      </c>
      <c r="U57">
        <v>6379</v>
      </c>
      <c r="V57">
        <v>5561</v>
      </c>
      <c r="W57">
        <v>2713</v>
      </c>
      <c r="X57">
        <v>357</v>
      </c>
    </row>
    <row r="58" spans="1:24">
      <c r="A58" t="s">
        <v>147</v>
      </c>
      <c r="B58" t="s">
        <v>175</v>
      </c>
      <c r="C58" t="s">
        <v>138</v>
      </c>
      <c r="D58">
        <v>234241</v>
      </c>
      <c r="E58">
        <v>615</v>
      </c>
      <c r="F58">
        <v>3334</v>
      </c>
      <c r="G58">
        <v>9971</v>
      </c>
      <c r="H58">
        <v>14992</v>
      </c>
      <c r="I58">
        <v>7578</v>
      </c>
      <c r="J58">
        <v>6838</v>
      </c>
      <c r="K58">
        <v>7108</v>
      </c>
      <c r="L58">
        <v>8633</v>
      </c>
      <c r="M58">
        <v>9168</v>
      </c>
      <c r="N58">
        <v>9810</v>
      </c>
      <c r="O58">
        <v>11694</v>
      </c>
      <c r="P58">
        <v>13893</v>
      </c>
      <c r="Q58">
        <v>16586</v>
      </c>
      <c r="R58">
        <v>23241</v>
      </c>
      <c r="S58">
        <v>23649</v>
      </c>
      <c r="T58">
        <v>17494</v>
      </c>
      <c r="U58">
        <v>16635</v>
      </c>
      <c r="V58">
        <v>17073</v>
      </c>
      <c r="W58">
        <v>12044</v>
      </c>
      <c r="X58">
        <v>3885</v>
      </c>
    </row>
    <row r="59" spans="1:24">
      <c r="A59" t="s">
        <v>147</v>
      </c>
      <c r="B59" t="s">
        <v>176</v>
      </c>
      <c r="C59" t="s">
        <v>137</v>
      </c>
      <c r="D59">
        <v>273465</v>
      </c>
      <c r="E59">
        <v>4174</v>
      </c>
      <c r="F59">
        <v>12442</v>
      </c>
      <c r="G59">
        <v>36494</v>
      </c>
      <c r="H59">
        <v>49348</v>
      </c>
      <c r="I59">
        <v>23493</v>
      </c>
      <c r="J59">
        <v>16097</v>
      </c>
      <c r="K59">
        <v>13674</v>
      </c>
      <c r="L59">
        <v>13871</v>
      </c>
      <c r="M59">
        <v>12959</v>
      </c>
      <c r="N59">
        <v>11356</v>
      </c>
      <c r="O59">
        <v>11185</v>
      </c>
      <c r="P59">
        <v>11704</v>
      </c>
      <c r="Q59">
        <v>12386</v>
      </c>
      <c r="R59">
        <v>13373</v>
      </c>
      <c r="S59">
        <v>9741</v>
      </c>
      <c r="T59">
        <v>6932</v>
      </c>
      <c r="U59">
        <v>6409</v>
      </c>
      <c r="V59">
        <v>5131</v>
      </c>
      <c r="W59">
        <v>2299</v>
      </c>
      <c r="X59">
        <v>397</v>
      </c>
    </row>
    <row r="60" spans="1:24">
      <c r="A60" t="s">
        <v>147</v>
      </c>
      <c r="B60" t="s">
        <v>176</v>
      </c>
      <c r="C60" t="s">
        <v>138</v>
      </c>
      <c r="D60">
        <v>226014</v>
      </c>
      <c r="E60">
        <v>762</v>
      </c>
      <c r="F60">
        <v>3795</v>
      </c>
      <c r="G60">
        <v>4710</v>
      </c>
      <c r="H60">
        <v>9582</v>
      </c>
      <c r="I60">
        <v>8079</v>
      </c>
      <c r="J60">
        <v>6410</v>
      </c>
      <c r="K60">
        <v>7120</v>
      </c>
      <c r="L60">
        <v>8813</v>
      </c>
      <c r="M60">
        <v>9938</v>
      </c>
      <c r="N60">
        <v>10417</v>
      </c>
      <c r="O60">
        <v>12909</v>
      </c>
      <c r="P60">
        <v>14845</v>
      </c>
      <c r="Q60">
        <v>16851</v>
      </c>
      <c r="R60">
        <v>23488</v>
      </c>
      <c r="S60">
        <v>23763</v>
      </c>
      <c r="T60">
        <v>17353</v>
      </c>
      <c r="U60">
        <v>15872</v>
      </c>
      <c r="V60">
        <v>16830</v>
      </c>
      <c r="W60">
        <v>10806</v>
      </c>
      <c r="X60">
        <v>3671</v>
      </c>
    </row>
    <row r="61" spans="1:24">
      <c r="A61" t="s">
        <v>147</v>
      </c>
      <c r="B61" t="s">
        <v>177</v>
      </c>
      <c r="C61" t="s">
        <v>137</v>
      </c>
      <c r="D61">
        <v>170975</v>
      </c>
      <c r="E61">
        <v>2603</v>
      </c>
      <c r="F61">
        <v>3797</v>
      </c>
      <c r="G61">
        <v>9109</v>
      </c>
      <c r="H61">
        <v>14306</v>
      </c>
      <c r="I61">
        <v>8336</v>
      </c>
      <c r="J61">
        <v>7404</v>
      </c>
      <c r="K61">
        <v>7692</v>
      </c>
      <c r="L61">
        <v>8865</v>
      </c>
      <c r="M61">
        <v>9278</v>
      </c>
      <c r="N61">
        <v>8652</v>
      </c>
      <c r="O61">
        <v>9403</v>
      </c>
      <c r="P61">
        <v>10270</v>
      </c>
      <c r="Q61">
        <v>12221</v>
      </c>
      <c r="R61">
        <v>16093</v>
      </c>
      <c r="S61">
        <v>10832</v>
      </c>
      <c r="T61">
        <v>8684</v>
      </c>
      <c r="U61">
        <v>8771</v>
      </c>
      <c r="V61">
        <v>8735</v>
      </c>
      <c r="W61">
        <v>4981</v>
      </c>
      <c r="X61">
        <v>943</v>
      </c>
    </row>
    <row r="62" spans="1:24">
      <c r="A62" t="s">
        <v>147</v>
      </c>
      <c r="B62" t="s">
        <v>177</v>
      </c>
      <c r="C62" t="s">
        <v>138</v>
      </c>
      <c r="D62">
        <v>181132</v>
      </c>
      <c r="E62">
        <v>353</v>
      </c>
      <c r="F62">
        <v>3814</v>
      </c>
      <c r="G62">
        <v>6732</v>
      </c>
      <c r="H62">
        <v>20034</v>
      </c>
      <c r="I62">
        <v>10412</v>
      </c>
      <c r="J62">
        <v>6756</v>
      </c>
      <c r="K62">
        <v>6612</v>
      </c>
      <c r="L62">
        <v>7494</v>
      </c>
      <c r="M62">
        <v>8371</v>
      </c>
      <c r="N62">
        <v>8804</v>
      </c>
      <c r="O62">
        <v>8687</v>
      </c>
      <c r="P62">
        <v>9467</v>
      </c>
      <c r="Q62">
        <v>11077</v>
      </c>
      <c r="R62">
        <v>15300</v>
      </c>
      <c r="S62">
        <v>15005</v>
      </c>
      <c r="T62">
        <v>10390</v>
      </c>
      <c r="U62">
        <v>9893</v>
      </c>
      <c r="V62">
        <v>9957</v>
      </c>
      <c r="W62">
        <v>7332</v>
      </c>
      <c r="X62">
        <v>4642</v>
      </c>
    </row>
    <row r="63" spans="1:24">
      <c r="A63" t="s">
        <v>147</v>
      </c>
      <c r="B63" t="s">
        <v>178</v>
      </c>
      <c r="C63" t="s">
        <v>137</v>
      </c>
      <c r="D63">
        <v>211265</v>
      </c>
      <c r="E63">
        <v>3040</v>
      </c>
      <c r="F63">
        <v>7143</v>
      </c>
      <c r="G63">
        <v>19457</v>
      </c>
      <c r="H63">
        <v>24613</v>
      </c>
      <c r="I63">
        <v>14027</v>
      </c>
      <c r="J63">
        <v>10843</v>
      </c>
      <c r="K63">
        <v>10136</v>
      </c>
      <c r="L63">
        <v>11533</v>
      </c>
      <c r="M63">
        <v>11224</v>
      </c>
      <c r="N63">
        <v>10890</v>
      </c>
      <c r="O63">
        <v>11035</v>
      </c>
      <c r="P63">
        <v>12234</v>
      </c>
      <c r="Q63">
        <v>13666</v>
      </c>
      <c r="R63">
        <v>15705</v>
      </c>
      <c r="S63">
        <v>11268</v>
      </c>
      <c r="T63">
        <v>8009</v>
      </c>
      <c r="U63">
        <v>7029</v>
      </c>
      <c r="V63">
        <v>6162</v>
      </c>
      <c r="W63">
        <v>2810</v>
      </c>
      <c r="X63">
        <v>441</v>
      </c>
    </row>
    <row r="64" spans="1:24">
      <c r="A64" t="s">
        <v>147</v>
      </c>
      <c r="B64" t="s">
        <v>178</v>
      </c>
      <c r="C64" t="s">
        <v>138</v>
      </c>
      <c r="D64">
        <v>206898</v>
      </c>
      <c r="E64">
        <v>671</v>
      </c>
      <c r="F64">
        <v>3816</v>
      </c>
      <c r="G64">
        <v>6876</v>
      </c>
      <c r="H64">
        <v>23625</v>
      </c>
      <c r="I64">
        <v>17453</v>
      </c>
      <c r="J64">
        <v>12583</v>
      </c>
      <c r="K64">
        <v>9322</v>
      </c>
      <c r="L64">
        <v>9952</v>
      </c>
      <c r="M64">
        <v>9577</v>
      </c>
      <c r="N64">
        <v>9212</v>
      </c>
      <c r="O64">
        <v>9085</v>
      </c>
      <c r="P64">
        <v>10339</v>
      </c>
      <c r="Q64">
        <v>12481</v>
      </c>
      <c r="R64">
        <v>16152</v>
      </c>
      <c r="S64">
        <v>16014</v>
      </c>
      <c r="T64">
        <v>10812</v>
      </c>
      <c r="U64">
        <v>9682</v>
      </c>
      <c r="V64">
        <v>10056</v>
      </c>
      <c r="W64">
        <v>6897</v>
      </c>
      <c r="X64">
        <v>2293</v>
      </c>
    </row>
    <row r="65" spans="1:24">
      <c r="A65" t="s">
        <v>147</v>
      </c>
      <c r="B65" t="s">
        <v>179</v>
      </c>
      <c r="C65" t="s">
        <v>137</v>
      </c>
      <c r="D65">
        <v>552701</v>
      </c>
      <c r="E65">
        <v>12157</v>
      </c>
      <c r="F65">
        <v>22073</v>
      </c>
      <c r="G65">
        <v>64060</v>
      </c>
      <c r="H65">
        <v>86139</v>
      </c>
      <c r="I65">
        <v>40264</v>
      </c>
      <c r="J65">
        <v>25985</v>
      </c>
      <c r="K65">
        <v>23553</v>
      </c>
      <c r="L65">
        <v>23917</v>
      </c>
      <c r="M65">
        <v>25335</v>
      </c>
      <c r="N65">
        <v>23801</v>
      </c>
      <c r="O65">
        <v>23482</v>
      </c>
      <c r="P65">
        <v>25176</v>
      </c>
      <c r="Q65">
        <v>29567</v>
      </c>
      <c r="R65">
        <v>38817</v>
      </c>
      <c r="S65">
        <v>30058</v>
      </c>
      <c r="T65">
        <v>20282</v>
      </c>
      <c r="U65">
        <v>17469</v>
      </c>
      <c r="V65">
        <v>13295</v>
      </c>
      <c r="W65">
        <v>6370</v>
      </c>
      <c r="X65">
        <v>901</v>
      </c>
    </row>
    <row r="66" spans="1:24">
      <c r="A66" t="s">
        <v>147</v>
      </c>
      <c r="B66" t="s">
        <v>179</v>
      </c>
      <c r="C66" t="s">
        <v>138</v>
      </c>
      <c r="D66">
        <v>514982</v>
      </c>
      <c r="E66">
        <v>1346</v>
      </c>
      <c r="F66">
        <v>8557</v>
      </c>
      <c r="G66">
        <v>20051</v>
      </c>
      <c r="H66">
        <v>47843</v>
      </c>
      <c r="I66">
        <v>24444</v>
      </c>
      <c r="J66">
        <v>18552</v>
      </c>
      <c r="K66">
        <v>18596</v>
      </c>
      <c r="L66">
        <v>20941</v>
      </c>
      <c r="M66">
        <v>23224</v>
      </c>
      <c r="N66">
        <v>25161</v>
      </c>
      <c r="O66">
        <v>25829</v>
      </c>
      <c r="P66">
        <v>28263</v>
      </c>
      <c r="Q66">
        <v>33070</v>
      </c>
      <c r="R66">
        <v>47966</v>
      </c>
      <c r="S66">
        <v>48383</v>
      </c>
      <c r="T66">
        <v>34571</v>
      </c>
      <c r="U66">
        <v>30402</v>
      </c>
      <c r="V66">
        <v>30936</v>
      </c>
      <c r="W66">
        <v>20437</v>
      </c>
      <c r="X66">
        <v>6410</v>
      </c>
    </row>
    <row r="67" spans="1:24">
      <c r="A67" t="s">
        <v>147</v>
      </c>
      <c r="B67" t="s">
        <v>180</v>
      </c>
      <c r="C67" t="s">
        <v>137</v>
      </c>
      <c r="D67">
        <v>568970</v>
      </c>
      <c r="E67">
        <v>8980</v>
      </c>
      <c r="F67">
        <v>17522</v>
      </c>
      <c r="G67">
        <v>51391</v>
      </c>
      <c r="H67">
        <v>62041</v>
      </c>
      <c r="I67">
        <v>33559</v>
      </c>
      <c r="J67">
        <v>23740</v>
      </c>
      <c r="K67">
        <v>22639</v>
      </c>
      <c r="L67">
        <v>24261</v>
      </c>
      <c r="M67">
        <v>26280</v>
      </c>
      <c r="N67">
        <v>25275</v>
      </c>
      <c r="O67">
        <v>25985</v>
      </c>
      <c r="P67">
        <v>28014</v>
      </c>
      <c r="Q67">
        <v>34964</v>
      </c>
      <c r="R67">
        <v>62243</v>
      </c>
      <c r="S67">
        <v>47908</v>
      </c>
      <c r="T67">
        <v>26061</v>
      </c>
      <c r="U67">
        <v>21560</v>
      </c>
      <c r="V67">
        <v>17632</v>
      </c>
      <c r="W67">
        <v>7926</v>
      </c>
      <c r="X67">
        <v>989</v>
      </c>
    </row>
    <row r="68" spans="1:24">
      <c r="A68" t="s">
        <v>147</v>
      </c>
      <c r="B68" t="s">
        <v>180</v>
      </c>
      <c r="C68" t="s">
        <v>138</v>
      </c>
      <c r="D68">
        <v>568327</v>
      </c>
      <c r="E68">
        <v>1199</v>
      </c>
      <c r="F68">
        <v>10227</v>
      </c>
      <c r="G68">
        <v>23293</v>
      </c>
      <c r="H68">
        <v>87723</v>
      </c>
      <c r="I68">
        <v>37505</v>
      </c>
      <c r="J68">
        <v>27010</v>
      </c>
      <c r="K68">
        <v>25119</v>
      </c>
      <c r="L68">
        <v>23410</v>
      </c>
      <c r="M68">
        <v>23824</v>
      </c>
      <c r="N68">
        <v>24900</v>
      </c>
      <c r="O68">
        <v>25423</v>
      </c>
      <c r="P68">
        <v>27888</v>
      </c>
      <c r="Q68">
        <v>33083</v>
      </c>
      <c r="R68">
        <v>44386</v>
      </c>
      <c r="S68">
        <v>46275</v>
      </c>
      <c r="T68">
        <v>32334</v>
      </c>
      <c r="U68">
        <v>25845</v>
      </c>
      <c r="V68">
        <v>25448</v>
      </c>
      <c r="W68">
        <v>17842</v>
      </c>
      <c r="X68">
        <v>5593</v>
      </c>
    </row>
    <row r="69" spans="1:24">
      <c r="A69" t="s">
        <v>147</v>
      </c>
      <c r="B69" t="s">
        <v>181</v>
      </c>
      <c r="C69" t="s">
        <v>137</v>
      </c>
      <c r="D69">
        <v>365812</v>
      </c>
      <c r="E69">
        <v>8542</v>
      </c>
      <c r="F69">
        <v>13332</v>
      </c>
      <c r="G69">
        <v>37215</v>
      </c>
      <c r="H69">
        <v>51821</v>
      </c>
      <c r="I69">
        <v>26311</v>
      </c>
      <c r="J69">
        <v>18542</v>
      </c>
      <c r="K69">
        <v>16591</v>
      </c>
      <c r="L69">
        <v>17032</v>
      </c>
      <c r="M69">
        <v>18670</v>
      </c>
      <c r="N69">
        <v>16701</v>
      </c>
      <c r="O69">
        <v>15805</v>
      </c>
      <c r="P69">
        <v>16502</v>
      </c>
      <c r="Q69">
        <v>18771</v>
      </c>
      <c r="R69">
        <v>23948</v>
      </c>
      <c r="S69">
        <v>20151</v>
      </c>
      <c r="T69">
        <v>13924</v>
      </c>
      <c r="U69">
        <v>13189</v>
      </c>
      <c r="V69">
        <v>11536</v>
      </c>
      <c r="W69">
        <v>6331</v>
      </c>
      <c r="X69">
        <v>898</v>
      </c>
    </row>
    <row r="70" spans="1:24">
      <c r="A70" t="s">
        <v>147</v>
      </c>
      <c r="B70" t="s">
        <v>181</v>
      </c>
      <c r="C70" t="s">
        <v>138</v>
      </c>
      <c r="D70">
        <v>358638</v>
      </c>
      <c r="E70">
        <v>1305</v>
      </c>
      <c r="F70">
        <v>6265</v>
      </c>
      <c r="G70">
        <v>9033</v>
      </c>
      <c r="H70">
        <v>25148</v>
      </c>
      <c r="I70">
        <v>16601</v>
      </c>
      <c r="J70">
        <v>11644</v>
      </c>
      <c r="K70">
        <v>11873</v>
      </c>
      <c r="L70">
        <v>12853</v>
      </c>
      <c r="M70">
        <v>14073</v>
      </c>
      <c r="N70">
        <v>15379</v>
      </c>
      <c r="O70">
        <v>17450</v>
      </c>
      <c r="P70">
        <v>19929</v>
      </c>
      <c r="Q70">
        <v>24152</v>
      </c>
      <c r="R70">
        <v>35833</v>
      </c>
      <c r="S70">
        <v>35095</v>
      </c>
      <c r="T70">
        <v>24831</v>
      </c>
      <c r="U70">
        <v>22807</v>
      </c>
      <c r="V70">
        <v>24204</v>
      </c>
      <c r="W70">
        <v>18306</v>
      </c>
      <c r="X70">
        <v>11857</v>
      </c>
    </row>
    <row r="71" spans="1:24">
      <c r="A71" t="s">
        <v>147</v>
      </c>
      <c r="B71" t="s">
        <v>182</v>
      </c>
      <c r="C71" t="s">
        <v>137</v>
      </c>
      <c r="D71">
        <v>498290</v>
      </c>
      <c r="E71">
        <v>7555</v>
      </c>
      <c r="F71">
        <v>14145</v>
      </c>
      <c r="G71">
        <v>45395</v>
      </c>
      <c r="H71">
        <v>63471</v>
      </c>
      <c r="I71">
        <v>31893</v>
      </c>
      <c r="J71">
        <v>22280</v>
      </c>
      <c r="K71">
        <v>22958</v>
      </c>
      <c r="L71">
        <v>25375</v>
      </c>
      <c r="M71">
        <v>27888</v>
      </c>
      <c r="N71">
        <v>29046</v>
      </c>
      <c r="O71">
        <v>30497</v>
      </c>
      <c r="P71">
        <v>31664</v>
      </c>
      <c r="Q71">
        <v>31839</v>
      </c>
      <c r="R71">
        <v>33599</v>
      </c>
      <c r="S71">
        <v>26292</v>
      </c>
      <c r="T71">
        <v>18359</v>
      </c>
      <c r="U71">
        <v>16925</v>
      </c>
      <c r="V71">
        <v>12741</v>
      </c>
      <c r="W71">
        <v>5510</v>
      </c>
      <c r="X71">
        <v>858</v>
      </c>
    </row>
    <row r="72" spans="1:24">
      <c r="A72" t="s">
        <v>147</v>
      </c>
      <c r="B72" t="s">
        <v>182</v>
      </c>
      <c r="C72" t="s">
        <v>138</v>
      </c>
      <c r="D72">
        <v>450477</v>
      </c>
      <c r="E72">
        <v>959</v>
      </c>
      <c r="F72">
        <v>6221</v>
      </c>
      <c r="G72">
        <v>14894</v>
      </c>
      <c r="H72">
        <v>41511</v>
      </c>
      <c r="I72">
        <v>21880</v>
      </c>
      <c r="J72">
        <v>20786</v>
      </c>
      <c r="K72">
        <v>21938</v>
      </c>
      <c r="L72">
        <v>22760</v>
      </c>
      <c r="M72">
        <v>24490</v>
      </c>
      <c r="N72">
        <v>22760</v>
      </c>
      <c r="O72">
        <v>22275</v>
      </c>
      <c r="P72">
        <v>23368</v>
      </c>
      <c r="Q72">
        <v>27572</v>
      </c>
      <c r="R72">
        <v>38478</v>
      </c>
      <c r="S72">
        <v>38639</v>
      </c>
      <c r="T72">
        <v>27543</v>
      </c>
      <c r="U72">
        <v>24891</v>
      </c>
      <c r="V72">
        <v>25452</v>
      </c>
      <c r="W72">
        <v>17996</v>
      </c>
      <c r="X72">
        <v>6064</v>
      </c>
    </row>
    <row r="73" spans="1:24">
      <c r="A73" t="s">
        <v>147</v>
      </c>
      <c r="B73" t="s">
        <v>183</v>
      </c>
      <c r="C73" t="s">
        <v>137</v>
      </c>
      <c r="D73">
        <v>485084</v>
      </c>
      <c r="E73">
        <v>4828</v>
      </c>
      <c r="F73">
        <v>14126</v>
      </c>
      <c r="G73">
        <v>42877</v>
      </c>
      <c r="H73">
        <v>61427</v>
      </c>
      <c r="I73">
        <v>32987</v>
      </c>
      <c r="J73">
        <v>24059</v>
      </c>
      <c r="K73">
        <v>23691</v>
      </c>
      <c r="L73">
        <v>24018</v>
      </c>
      <c r="M73">
        <v>24619</v>
      </c>
      <c r="N73">
        <v>24410</v>
      </c>
      <c r="O73">
        <v>25725</v>
      </c>
      <c r="P73">
        <v>27781</v>
      </c>
      <c r="Q73">
        <v>31444</v>
      </c>
      <c r="R73">
        <v>37236</v>
      </c>
      <c r="S73">
        <v>26121</v>
      </c>
      <c r="T73">
        <v>18588</v>
      </c>
      <c r="U73">
        <v>19288</v>
      </c>
      <c r="V73">
        <v>15061</v>
      </c>
      <c r="W73">
        <v>5887</v>
      </c>
      <c r="X73">
        <v>911</v>
      </c>
    </row>
    <row r="74" spans="1:24">
      <c r="A74" t="s">
        <v>147</v>
      </c>
      <c r="B74" t="s">
        <v>183</v>
      </c>
      <c r="C74" t="s">
        <v>138</v>
      </c>
      <c r="D74">
        <v>424324</v>
      </c>
      <c r="E74">
        <v>2533</v>
      </c>
      <c r="F74">
        <v>10555</v>
      </c>
      <c r="G74">
        <v>20880</v>
      </c>
      <c r="H74">
        <v>41409</v>
      </c>
      <c r="I74">
        <v>25860</v>
      </c>
      <c r="J74">
        <v>20299</v>
      </c>
      <c r="K74">
        <v>19371</v>
      </c>
      <c r="L74">
        <v>20443</v>
      </c>
      <c r="M74">
        <v>21073</v>
      </c>
      <c r="N74">
        <v>21184</v>
      </c>
      <c r="O74">
        <v>20302</v>
      </c>
      <c r="P74">
        <v>21661</v>
      </c>
      <c r="Q74">
        <v>25495</v>
      </c>
      <c r="R74">
        <v>33354</v>
      </c>
      <c r="S74">
        <v>32887</v>
      </c>
      <c r="T74">
        <v>23867</v>
      </c>
      <c r="U74">
        <v>21741</v>
      </c>
      <c r="V74">
        <v>22476</v>
      </c>
      <c r="W74">
        <v>14551</v>
      </c>
      <c r="X74">
        <v>4383</v>
      </c>
    </row>
    <row r="75" spans="1:24">
      <c r="A75" t="s">
        <v>147</v>
      </c>
      <c r="B75" t="s">
        <v>184</v>
      </c>
      <c r="C75" t="s">
        <v>137</v>
      </c>
      <c r="D75">
        <v>638959</v>
      </c>
      <c r="E75">
        <v>6758</v>
      </c>
      <c r="F75">
        <v>12123</v>
      </c>
      <c r="G75">
        <v>32100</v>
      </c>
      <c r="H75">
        <v>43774</v>
      </c>
      <c r="I75">
        <v>28408</v>
      </c>
      <c r="J75">
        <v>25957</v>
      </c>
      <c r="K75">
        <v>28871</v>
      </c>
      <c r="L75">
        <v>33318</v>
      </c>
      <c r="M75">
        <v>35940</v>
      </c>
      <c r="N75">
        <v>36354</v>
      </c>
      <c r="O75">
        <v>39829</v>
      </c>
      <c r="P75">
        <v>43243</v>
      </c>
      <c r="Q75">
        <v>48498</v>
      </c>
      <c r="R75">
        <v>53128</v>
      </c>
      <c r="S75">
        <v>45313</v>
      </c>
      <c r="T75">
        <v>45935</v>
      </c>
      <c r="U75">
        <v>33127</v>
      </c>
      <c r="V75">
        <v>29225</v>
      </c>
      <c r="W75">
        <v>14717</v>
      </c>
      <c r="X75">
        <v>2341</v>
      </c>
    </row>
    <row r="76" spans="1:24">
      <c r="A76" t="s">
        <v>147</v>
      </c>
      <c r="B76" t="s">
        <v>184</v>
      </c>
      <c r="C76" t="s">
        <v>138</v>
      </c>
      <c r="D76">
        <v>786959</v>
      </c>
      <c r="E76">
        <v>2987</v>
      </c>
      <c r="F76">
        <v>15111</v>
      </c>
      <c r="G76">
        <v>24843</v>
      </c>
      <c r="H76">
        <v>43239</v>
      </c>
      <c r="I76">
        <v>47491</v>
      </c>
      <c r="J76">
        <v>34563</v>
      </c>
      <c r="K76">
        <v>35680</v>
      </c>
      <c r="L76">
        <v>38807</v>
      </c>
      <c r="M76">
        <v>44306</v>
      </c>
      <c r="N76">
        <v>46673</v>
      </c>
      <c r="O76">
        <v>46851</v>
      </c>
      <c r="P76">
        <v>48212</v>
      </c>
      <c r="Q76">
        <v>53575</v>
      </c>
      <c r="R76">
        <v>72980</v>
      </c>
      <c r="S76">
        <v>73624</v>
      </c>
      <c r="T76">
        <v>45909</v>
      </c>
      <c r="U76">
        <v>38730</v>
      </c>
      <c r="V76">
        <v>38086</v>
      </c>
      <c r="W76">
        <v>26018</v>
      </c>
      <c r="X76">
        <v>9274</v>
      </c>
    </row>
    <row r="77" spans="1:24">
      <c r="A77" t="s">
        <v>147</v>
      </c>
      <c r="B77" t="s">
        <v>185</v>
      </c>
      <c r="C77" t="s">
        <v>137</v>
      </c>
      <c r="D77">
        <v>569042</v>
      </c>
      <c r="E77">
        <v>10188</v>
      </c>
      <c r="F77">
        <v>21573</v>
      </c>
      <c r="G77">
        <v>65442</v>
      </c>
      <c r="H77">
        <v>81597</v>
      </c>
      <c r="I77">
        <v>43863</v>
      </c>
      <c r="J77">
        <v>30361</v>
      </c>
      <c r="K77">
        <v>28672</v>
      </c>
      <c r="L77">
        <v>28879</v>
      </c>
      <c r="M77">
        <v>28539</v>
      </c>
      <c r="N77">
        <v>26535</v>
      </c>
      <c r="O77">
        <v>27327</v>
      </c>
      <c r="P77">
        <v>26835</v>
      </c>
      <c r="Q77">
        <v>30804</v>
      </c>
      <c r="R77">
        <v>35281</v>
      </c>
      <c r="S77">
        <v>26939</v>
      </c>
      <c r="T77">
        <v>19575</v>
      </c>
      <c r="U77">
        <v>16539</v>
      </c>
      <c r="V77">
        <v>13332</v>
      </c>
      <c r="W77">
        <v>5717</v>
      </c>
      <c r="X77">
        <v>1044</v>
      </c>
    </row>
    <row r="78" spans="1:24">
      <c r="A78" t="s">
        <v>147</v>
      </c>
      <c r="B78" t="s">
        <v>185</v>
      </c>
      <c r="C78" t="s">
        <v>138</v>
      </c>
      <c r="D78">
        <v>463985</v>
      </c>
      <c r="E78">
        <v>1241</v>
      </c>
      <c r="F78">
        <v>12083</v>
      </c>
      <c r="G78">
        <v>29764</v>
      </c>
      <c r="H78">
        <v>32771</v>
      </c>
      <c r="I78">
        <v>23693</v>
      </c>
      <c r="J78">
        <v>19221</v>
      </c>
      <c r="K78">
        <v>18421</v>
      </c>
      <c r="L78">
        <v>20033</v>
      </c>
      <c r="M78">
        <v>21027</v>
      </c>
      <c r="N78">
        <v>19588</v>
      </c>
      <c r="O78">
        <v>20505</v>
      </c>
      <c r="P78">
        <v>23709</v>
      </c>
      <c r="Q78">
        <v>27517</v>
      </c>
      <c r="R78">
        <v>38377</v>
      </c>
      <c r="S78">
        <v>40357</v>
      </c>
      <c r="T78">
        <v>29713</v>
      </c>
      <c r="U78">
        <v>26831</v>
      </c>
      <c r="V78">
        <v>27411</v>
      </c>
      <c r="W78">
        <v>20659</v>
      </c>
      <c r="X78">
        <v>11064</v>
      </c>
    </row>
    <row r="79" spans="1:24">
      <c r="A79" t="s">
        <v>147</v>
      </c>
      <c r="B79" t="s">
        <v>186</v>
      </c>
      <c r="C79" t="s">
        <v>137</v>
      </c>
      <c r="D79">
        <v>238671</v>
      </c>
      <c r="E79">
        <v>4727</v>
      </c>
      <c r="F79">
        <v>9510</v>
      </c>
      <c r="G79">
        <v>28895</v>
      </c>
      <c r="H79">
        <v>30444</v>
      </c>
      <c r="I79">
        <v>16604</v>
      </c>
      <c r="J79">
        <v>12897</v>
      </c>
      <c r="K79">
        <v>11669</v>
      </c>
      <c r="L79">
        <v>12633</v>
      </c>
      <c r="M79">
        <v>12710</v>
      </c>
      <c r="N79">
        <v>11044</v>
      </c>
      <c r="O79">
        <v>10938</v>
      </c>
      <c r="P79">
        <v>11380</v>
      </c>
      <c r="Q79">
        <v>12655</v>
      </c>
      <c r="R79">
        <v>15230</v>
      </c>
      <c r="S79">
        <v>11503</v>
      </c>
      <c r="T79">
        <v>8782</v>
      </c>
      <c r="U79">
        <v>7727</v>
      </c>
      <c r="V79">
        <v>6314</v>
      </c>
      <c r="W79">
        <v>2650</v>
      </c>
      <c r="X79">
        <v>359</v>
      </c>
    </row>
    <row r="80" spans="1:24">
      <c r="A80" t="s">
        <v>147</v>
      </c>
      <c r="B80" t="s">
        <v>186</v>
      </c>
      <c r="C80" t="s">
        <v>138</v>
      </c>
      <c r="D80">
        <v>246431</v>
      </c>
      <c r="E80">
        <v>727</v>
      </c>
      <c r="F80">
        <v>4212</v>
      </c>
      <c r="G80">
        <v>6447</v>
      </c>
      <c r="H80">
        <v>18120</v>
      </c>
      <c r="I80">
        <v>11427</v>
      </c>
      <c r="J80">
        <v>9098</v>
      </c>
      <c r="K80">
        <v>8546</v>
      </c>
      <c r="L80">
        <v>9857</v>
      </c>
      <c r="M80">
        <v>10515</v>
      </c>
      <c r="N80">
        <v>11374</v>
      </c>
      <c r="O80">
        <v>12661</v>
      </c>
      <c r="P80">
        <v>14354</v>
      </c>
      <c r="Q80">
        <v>17188</v>
      </c>
      <c r="R80">
        <v>24539</v>
      </c>
      <c r="S80">
        <v>26920</v>
      </c>
      <c r="T80">
        <v>17847</v>
      </c>
      <c r="U80">
        <v>14365</v>
      </c>
      <c r="V80">
        <v>13661</v>
      </c>
      <c r="W80">
        <v>10153</v>
      </c>
      <c r="X80">
        <v>4420</v>
      </c>
    </row>
    <row r="81" spans="1:24">
      <c r="A81" t="s">
        <v>147</v>
      </c>
      <c r="B81" t="s">
        <v>187</v>
      </c>
      <c r="C81" t="s">
        <v>137</v>
      </c>
      <c r="D81">
        <v>299254</v>
      </c>
      <c r="E81">
        <v>6508</v>
      </c>
      <c r="F81">
        <v>14765</v>
      </c>
      <c r="G81">
        <v>44282</v>
      </c>
      <c r="H81">
        <v>44125</v>
      </c>
      <c r="I81">
        <v>22788</v>
      </c>
      <c r="J81">
        <v>16120</v>
      </c>
      <c r="K81">
        <v>14766</v>
      </c>
      <c r="L81">
        <v>15794</v>
      </c>
      <c r="M81">
        <v>14777</v>
      </c>
      <c r="N81">
        <v>12637</v>
      </c>
      <c r="O81">
        <v>12293</v>
      </c>
      <c r="P81">
        <v>14278</v>
      </c>
      <c r="Q81">
        <v>14821</v>
      </c>
      <c r="R81">
        <v>15393</v>
      </c>
      <c r="S81">
        <v>10710</v>
      </c>
      <c r="T81">
        <v>8114</v>
      </c>
      <c r="U81">
        <v>7423</v>
      </c>
      <c r="V81">
        <v>6490</v>
      </c>
      <c r="W81">
        <v>2649</v>
      </c>
      <c r="X81">
        <v>521</v>
      </c>
    </row>
    <row r="82" spans="1:24">
      <c r="A82" t="s">
        <v>147</v>
      </c>
      <c r="B82" t="s">
        <v>187</v>
      </c>
      <c r="C82" t="s">
        <v>138</v>
      </c>
      <c r="D82">
        <v>257014</v>
      </c>
      <c r="E82">
        <v>342</v>
      </c>
      <c r="F82">
        <v>5198</v>
      </c>
      <c r="G82">
        <v>5632</v>
      </c>
      <c r="H82">
        <v>13391</v>
      </c>
      <c r="I82">
        <v>10613</v>
      </c>
      <c r="J82">
        <v>7282</v>
      </c>
      <c r="K82">
        <v>7886</v>
      </c>
      <c r="L82">
        <v>9054</v>
      </c>
      <c r="M82">
        <v>11023</v>
      </c>
      <c r="N82">
        <v>11009</v>
      </c>
      <c r="O82">
        <v>11965</v>
      </c>
      <c r="P82">
        <v>14404</v>
      </c>
      <c r="Q82">
        <v>17542</v>
      </c>
      <c r="R82">
        <v>24912</v>
      </c>
      <c r="S82">
        <v>28989</v>
      </c>
      <c r="T82">
        <v>19806</v>
      </c>
      <c r="U82">
        <v>17688</v>
      </c>
      <c r="V82">
        <v>18844</v>
      </c>
      <c r="W82">
        <v>14759</v>
      </c>
      <c r="X82">
        <v>6675</v>
      </c>
    </row>
    <row r="83" spans="1:24">
      <c r="A83" t="s">
        <v>147</v>
      </c>
      <c r="B83" t="s">
        <v>188</v>
      </c>
      <c r="C83" t="s">
        <v>137</v>
      </c>
      <c r="D83">
        <v>327753</v>
      </c>
      <c r="E83">
        <v>4579</v>
      </c>
      <c r="F83">
        <v>14339</v>
      </c>
      <c r="G83">
        <v>42078</v>
      </c>
      <c r="H83">
        <v>40238</v>
      </c>
      <c r="I83">
        <v>24364</v>
      </c>
      <c r="J83">
        <v>18715</v>
      </c>
      <c r="K83">
        <v>17349</v>
      </c>
      <c r="L83">
        <v>19325</v>
      </c>
      <c r="M83">
        <v>17986</v>
      </c>
      <c r="N83">
        <v>14676</v>
      </c>
      <c r="O83">
        <v>14804</v>
      </c>
      <c r="P83">
        <v>18192</v>
      </c>
      <c r="Q83">
        <v>20176</v>
      </c>
      <c r="R83">
        <v>19631</v>
      </c>
      <c r="S83">
        <v>12157</v>
      </c>
      <c r="T83">
        <v>9636</v>
      </c>
      <c r="U83">
        <v>9569</v>
      </c>
      <c r="V83">
        <v>7234</v>
      </c>
      <c r="W83">
        <v>2317</v>
      </c>
      <c r="X83">
        <v>388</v>
      </c>
    </row>
    <row r="84" spans="1:24">
      <c r="A84" t="s">
        <v>147</v>
      </c>
      <c r="B84" t="s">
        <v>188</v>
      </c>
      <c r="C84" t="s">
        <v>138</v>
      </c>
      <c r="D84">
        <v>309641</v>
      </c>
      <c r="E84">
        <v>665</v>
      </c>
      <c r="F84">
        <v>10258</v>
      </c>
      <c r="G84">
        <v>14582</v>
      </c>
      <c r="H84">
        <v>16643</v>
      </c>
      <c r="I84">
        <v>13504</v>
      </c>
      <c r="J84">
        <v>9965</v>
      </c>
      <c r="K84">
        <v>9961</v>
      </c>
      <c r="L84">
        <v>12000</v>
      </c>
      <c r="M84">
        <v>13360</v>
      </c>
      <c r="N84">
        <v>13176</v>
      </c>
      <c r="O84">
        <v>15271</v>
      </c>
      <c r="P84">
        <v>17682</v>
      </c>
      <c r="Q84">
        <v>21474</v>
      </c>
      <c r="R84">
        <v>28497</v>
      </c>
      <c r="S84">
        <v>32468</v>
      </c>
      <c r="T84">
        <v>22045</v>
      </c>
      <c r="U84">
        <v>17735</v>
      </c>
      <c r="V84">
        <v>19127</v>
      </c>
      <c r="W84">
        <v>14471</v>
      </c>
      <c r="X84">
        <v>6757</v>
      </c>
    </row>
    <row r="85" spans="1:24">
      <c r="A85" t="s">
        <v>147</v>
      </c>
      <c r="B85" t="s">
        <v>189</v>
      </c>
      <c r="C85" t="s">
        <v>137</v>
      </c>
      <c r="D85">
        <v>266729</v>
      </c>
      <c r="E85">
        <v>3014</v>
      </c>
      <c r="F85">
        <v>9341</v>
      </c>
      <c r="G85">
        <v>31413</v>
      </c>
      <c r="H85">
        <v>27551</v>
      </c>
      <c r="I85">
        <v>16110</v>
      </c>
      <c r="J85">
        <v>13045</v>
      </c>
      <c r="K85">
        <v>13567</v>
      </c>
      <c r="L85">
        <v>15197</v>
      </c>
      <c r="M85">
        <v>14191</v>
      </c>
      <c r="N85">
        <v>13660</v>
      </c>
      <c r="O85">
        <v>14554</v>
      </c>
      <c r="P85">
        <v>15268</v>
      </c>
      <c r="Q85">
        <v>19571</v>
      </c>
      <c r="R85">
        <v>19853</v>
      </c>
      <c r="S85">
        <v>12311</v>
      </c>
      <c r="T85">
        <v>9232</v>
      </c>
      <c r="U85">
        <v>7674</v>
      </c>
      <c r="V85">
        <v>6930</v>
      </c>
      <c r="W85">
        <v>3331</v>
      </c>
      <c r="X85">
        <v>916</v>
      </c>
    </row>
    <row r="86" spans="1:24">
      <c r="A86" t="s">
        <v>147</v>
      </c>
      <c r="B86" t="s">
        <v>189</v>
      </c>
      <c r="C86" t="s">
        <v>138</v>
      </c>
      <c r="D86">
        <v>251638</v>
      </c>
      <c r="E86">
        <v>978</v>
      </c>
      <c r="F86">
        <v>7721</v>
      </c>
      <c r="G86">
        <v>11880</v>
      </c>
      <c r="H86">
        <v>20190</v>
      </c>
      <c r="I86">
        <v>13073</v>
      </c>
      <c r="J86">
        <v>10686</v>
      </c>
      <c r="K86">
        <v>9143</v>
      </c>
      <c r="L86">
        <v>10115</v>
      </c>
      <c r="M86">
        <v>12549</v>
      </c>
      <c r="N86">
        <v>12149</v>
      </c>
      <c r="O86">
        <v>12124</v>
      </c>
      <c r="P86">
        <v>13710</v>
      </c>
      <c r="Q86">
        <v>15583</v>
      </c>
      <c r="R86">
        <v>19929</v>
      </c>
      <c r="S86">
        <v>22506</v>
      </c>
      <c r="T86">
        <v>15568</v>
      </c>
      <c r="U86">
        <v>12805</v>
      </c>
      <c r="V86">
        <v>14816</v>
      </c>
      <c r="W86">
        <v>10486</v>
      </c>
      <c r="X86">
        <v>5627</v>
      </c>
    </row>
    <row r="87" spans="1:24">
      <c r="A87" t="s">
        <v>147</v>
      </c>
      <c r="B87" t="s">
        <v>190</v>
      </c>
      <c r="C87" t="s">
        <v>137</v>
      </c>
      <c r="D87">
        <v>270446</v>
      </c>
      <c r="E87">
        <v>4741</v>
      </c>
      <c r="F87">
        <v>14177</v>
      </c>
      <c r="G87">
        <v>48214</v>
      </c>
      <c r="H87">
        <v>39533</v>
      </c>
      <c r="I87">
        <v>21042</v>
      </c>
      <c r="J87">
        <v>14359</v>
      </c>
      <c r="K87">
        <v>12561</v>
      </c>
      <c r="L87">
        <v>12998</v>
      </c>
      <c r="M87">
        <v>12569</v>
      </c>
      <c r="N87">
        <v>10744</v>
      </c>
      <c r="O87">
        <v>9648</v>
      </c>
      <c r="P87">
        <v>11652</v>
      </c>
      <c r="Q87">
        <v>15562</v>
      </c>
      <c r="R87">
        <v>17467</v>
      </c>
      <c r="S87">
        <v>10983</v>
      </c>
      <c r="T87">
        <v>5621</v>
      </c>
      <c r="U87">
        <v>4209</v>
      </c>
      <c r="V87">
        <v>2930</v>
      </c>
      <c r="W87">
        <v>1206</v>
      </c>
      <c r="X87">
        <v>230</v>
      </c>
    </row>
    <row r="88" spans="1:24">
      <c r="A88" t="s">
        <v>147</v>
      </c>
      <c r="B88" t="s">
        <v>190</v>
      </c>
      <c r="C88" t="s">
        <v>138</v>
      </c>
      <c r="D88">
        <v>223210</v>
      </c>
      <c r="E88">
        <v>824</v>
      </c>
      <c r="F88">
        <v>9525</v>
      </c>
      <c r="G88">
        <v>8593</v>
      </c>
      <c r="H88">
        <v>12180</v>
      </c>
      <c r="I88">
        <v>6502</v>
      </c>
      <c r="J88">
        <v>6451</v>
      </c>
      <c r="K88">
        <v>7346</v>
      </c>
      <c r="L88">
        <v>7522</v>
      </c>
      <c r="M88">
        <v>8317</v>
      </c>
      <c r="N88">
        <v>8605</v>
      </c>
      <c r="O88">
        <v>9430</v>
      </c>
      <c r="P88">
        <v>11732</v>
      </c>
      <c r="Q88">
        <v>13738</v>
      </c>
      <c r="R88">
        <v>18967</v>
      </c>
      <c r="S88">
        <v>23743</v>
      </c>
      <c r="T88">
        <v>17331</v>
      </c>
      <c r="U88">
        <v>15897</v>
      </c>
      <c r="V88">
        <v>17275</v>
      </c>
      <c r="W88">
        <v>12976</v>
      </c>
      <c r="X88">
        <v>6256</v>
      </c>
    </row>
    <row r="89" spans="1:24">
      <c r="A89" t="s">
        <v>147</v>
      </c>
      <c r="B89" t="s">
        <v>191</v>
      </c>
      <c r="C89" t="s">
        <v>137</v>
      </c>
      <c r="D89">
        <v>393832</v>
      </c>
      <c r="E89">
        <v>4648</v>
      </c>
      <c r="F89">
        <v>14477</v>
      </c>
      <c r="G89">
        <v>43286</v>
      </c>
      <c r="H89">
        <v>46782</v>
      </c>
      <c r="I89">
        <v>27907</v>
      </c>
      <c r="J89">
        <v>20537</v>
      </c>
      <c r="K89">
        <v>18721</v>
      </c>
      <c r="L89">
        <v>20849</v>
      </c>
      <c r="M89">
        <v>21477</v>
      </c>
      <c r="N89">
        <v>19864</v>
      </c>
      <c r="O89">
        <v>22071</v>
      </c>
      <c r="P89">
        <v>19613</v>
      </c>
      <c r="Q89">
        <v>22516</v>
      </c>
      <c r="R89">
        <v>26773</v>
      </c>
      <c r="S89">
        <v>20129</v>
      </c>
      <c r="T89">
        <v>14373</v>
      </c>
      <c r="U89">
        <v>13223</v>
      </c>
      <c r="V89">
        <v>11134</v>
      </c>
      <c r="W89">
        <v>4819</v>
      </c>
      <c r="X89">
        <v>633</v>
      </c>
    </row>
    <row r="90" spans="1:24">
      <c r="A90" t="s">
        <v>147</v>
      </c>
      <c r="B90" t="s">
        <v>191</v>
      </c>
      <c r="C90" t="s">
        <v>138</v>
      </c>
      <c r="D90">
        <v>389439</v>
      </c>
      <c r="E90">
        <v>619</v>
      </c>
      <c r="F90">
        <v>7407</v>
      </c>
      <c r="G90">
        <v>15502</v>
      </c>
      <c r="H90">
        <v>32551</v>
      </c>
      <c r="I90">
        <v>19373</v>
      </c>
      <c r="J90">
        <v>16184</v>
      </c>
      <c r="K90">
        <v>14685</v>
      </c>
      <c r="L90">
        <v>15987</v>
      </c>
      <c r="M90">
        <v>17419</v>
      </c>
      <c r="N90">
        <v>17909</v>
      </c>
      <c r="O90">
        <v>19682</v>
      </c>
      <c r="P90">
        <v>22385</v>
      </c>
      <c r="Q90">
        <v>26748</v>
      </c>
      <c r="R90">
        <v>33967</v>
      </c>
      <c r="S90">
        <v>37124</v>
      </c>
      <c r="T90">
        <v>26021</v>
      </c>
      <c r="U90">
        <v>21663</v>
      </c>
      <c r="V90">
        <v>23328</v>
      </c>
      <c r="W90">
        <v>16411</v>
      </c>
      <c r="X90">
        <v>4474</v>
      </c>
    </row>
    <row r="91" spans="1:24">
      <c r="A91" t="s">
        <v>147</v>
      </c>
      <c r="B91" t="s">
        <v>192</v>
      </c>
      <c r="C91" t="s">
        <v>137</v>
      </c>
      <c r="D91">
        <v>236729</v>
      </c>
      <c r="E91">
        <v>789</v>
      </c>
      <c r="F91">
        <v>5064</v>
      </c>
      <c r="G91">
        <v>11648</v>
      </c>
      <c r="H91">
        <v>13750</v>
      </c>
      <c r="I91">
        <v>9109</v>
      </c>
      <c r="J91">
        <v>9908</v>
      </c>
      <c r="K91">
        <v>11722</v>
      </c>
      <c r="L91">
        <v>13296</v>
      </c>
      <c r="M91">
        <v>19773</v>
      </c>
      <c r="N91">
        <v>22036</v>
      </c>
      <c r="O91">
        <v>13158</v>
      </c>
      <c r="P91">
        <v>17277</v>
      </c>
      <c r="Q91">
        <v>19074</v>
      </c>
      <c r="R91">
        <v>19012</v>
      </c>
      <c r="S91">
        <v>13212</v>
      </c>
      <c r="T91">
        <v>11198</v>
      </c>
      <c r="U91">
        <v>12440</v>
      </c>
      <c r="V91">
        <v>11888</v>
      </c>
      <c r="W91">
        <v>2169</v>
      </c>
      <c r="X91">
        <v>206</v>
      </c>
    </row>
    <row r="92" spans="1:24">
      <c r="A92" t="s">
        <v>147</v>
      </c>
      <c r="B92" t="s">
        <v>192</v>
      </c>
      <c r="C92" t="s">
        <v>138</v>
      </c>
      <c r="D92">
        <v>229689</v>
      </c>
      <c r="E92">
        <v>233</v>
      </c>
      <c r="F92">
        <v>4730</v>
      </c>
      <c r="G92">
        <v>13947</v>
      </c>
      <c r="H92">
        <v>35989</v>
      </c>
      <c r="I92">
        <v>25229</v>
      </c>
      <c r="J92">
        <v>11801</v>
      </c>
      <c r="K92">
        <v>10311</v>
      </c>
      <c r="L92">
        <v>11304</v>
      </c>
      <c r="M92">
        <v>13369</v>
      </c>
      <c r="N92">
        <v>11006</v>
      </c>
      <c r="O92">
        <v>10171</v>
      </c>
      <c r="P92">
        <v>11604</v>
      </c>
      <c r="Q92">
        <v>14709</v>
      </c>
      <c r="R92">
        <v>13586</v>
      </c>
      <c r="S92">
        <v>15421</v>
      </c>
      <c r="T92">
        <v>7736</v>
      </c>
      <c r="U92">
        <v>5854</v>
      </c>
      <c r="V92">
        <v>6088</v>
      </c>
      <c r="W92">
        <v>5161</v>
      </c>
      <c r="X92">
        <v>1440</v>
      </c>
    </row>
    <row r="93" spans="1:24">
      <c r="A93" t="s">
        <v>147</v>
      </c>
      <c r="B93" t="s">
        <v>193</v>
      </c>
      <c r="C93" t="s">
        <v>137</v>
      </c>
      <c r="D93">
        <v>217108</v>
      </c>
      <c r="E93">
        <v>2205</v>
      </c>
      <c r="F93">
        <v>6978</v>
      </c>
      <c r="G93">
        <v>19662</v>
      </c>
      <c r="H93">
        <v>18375</v>
      </c>
      <c r="I93">
        <v>12826</v>
      </c>
      <c r="J93">
        <v>10957</v>
      </c>
      <c r="K93">
        <v>9986</v>
      </c>
      <c r="L93">
        <v>10582</v>
      </c>
      <c r="M93">
        <v>10617</v>
      </c>
      <c r="N93">
        <v>9783</v>
      </c>
      <c r="O93">
        <v>11316</v>
      </c>
      <c r="P93">
        <v>11193</v>
      </c>
      <c r="Q93">
        <v>13245</v>
      </c>
      <c r="R93">
        <v>19879</v>
      </c>
      <c r="S93">
        <v>13430</v>
      </c>
      <c r="T93">
        <v>10134</v>
      </c>
      <c r="U93">
        <v>10918</v>
      </c>
      <c r="V93">
        <v>10356</v>
      </c>
      <c r="W93">
        <v>4077</v>
      </c>
      <c r="X93">
        <v>589</v>
      </c>
    </row>
    <row r="94" spans="1:24">
      <c r="A94" t="s">
        <v>147</v>
      </c>
      <c r="B94" t="s">
        <v>193</v>
      </c>
      <c r="C94" t="s">
        <v>138</v>
      </c>
      <c r="D94">
        <v>221498</v>
      </c>
      <c r="E94">
        <v>707</v>
      </c>
      <c r="F94">
        <v>4524</v>
      </c>
      <c r="G94">
        <v>10464</v>
      </c>
      <c r="H94">
        <v>31041</v>
      </c>
      <c r="I94">
        <v>15607</v>
      </c>
      <c r="J94">
        <v>8424</v>
      </c>
      <c r="K94">
        <v>7859</v>
      </c>
      <c r="L94">
        <v>9502</v>
      </c>
      <c r="M94">
        <v>10035</v>
      </c>
      <c r="N94">
        <v>10561</v>
      </c>
      <c r="O94">
        <v>11251</v>
      </c>
      <c r="P94">
        <v>12162</v>
      </c>
      <c r="Q94">
        <v>14378</v>
      </c>
      <c r="R94">
        <v>16577</v>
      </c>
      <c r="S94">
        <v>16806</v>
      </c>
      <c r="T94">
        <v>11333</v>
      </c>
      <c r="U94">
        <v>9662</v>
      </c>
      <c r="V94">
        <v>9169</v>
      </c>
      <c r="W94">
        <v>9075</v>
      </c>
      <c r="X94">
        <v>2361</v>
      </c>
    </row>
    <row r="95" spans="1:24">
      <c r="A95" t="s">
        <v>147</v>
      </c>
      <c r="B95" t="s">
        <v>194</v>
      </c>
      <c r="C95" t="s">
        <v>137</v>
      </c>
      <c r="D95">
        <v>142683</v>
      </c>
      <c r="E95">
        <v>1274</v>
      </c>
      <c r="F95">
        <v>3840</v>
      </c>
      <c r="G95">
        <v>11561</v>
      </c>
      <c r="H95">
        <v>10931</v>
      </c>
      <c r="I95">
        <v>8507</v>
      </c>
      <c r="J95">
        <v>7205</v>
      </c>
      <c r="K95">
        <v>6609</v>
      </c>
      <c r="L95">
        <v>7424</v>
      </c>
      <c r="M95">
        <v>7025</v>
      </c>
      <c r="N95">
        <v>6739</v>
      </c>
      <c r="O95">
        <v>8229</v>
      </c>
      <c r="P95">
        <v>8467</v>
      </c>
      <c r="Q95">
        <v>9941</v>
      </c>
      <c r="R95">
        <v>16518</v>
      </c>
      <c r="S95">
        <v>9597</v>
      </c>
      <c r="T95">
        <v>6162</v>
      </c>
      <c r="U95">
        <v>5630</v>
      </c>
      <c r="V95">
        <v>4789</v>
      </c>
      <c r="W95">
        <v>1915</v>
      </c>
      <c r="X95">
        <v>320</v>
      </c>
    </row>
    <row r="96" spans="1:24">
      <c r="A96" t="s">
        <v>147</v>
      </c>
      <c r="B96" t="s">
        <v>194</v>
      </c>
      <c r="C96" t="s">
        <v>138</v>
      </c>
      <c r="D96">
        <v>146508</v>
      </c>
      <c r="E96">
        <v>439</v>
      </c>
      <c r="F96">
        <v>4538</v>
      </c>
      <c r="G96">
        <v>12694</v>
      </c>
      <c r="H96">
        <v>31653</v>
      </c>
      <c r="I96">
        <v>10837</v>
      </c>
      <c r="J96">
        <v>5327</v>
      </c>
      <c r="K96">
        <v>4824</v>
      </c>
      <c r="L96">
        <v>5528</v>
      </c>
      <c r="M96">
        <v>5952</v>
      </c>
      <c r="N96">
        <v>6012</v>
      </c>
      <c r="O96">
        <v>5886</v>
      </c>
      <c r="P96">
        <v>6512</v>
      </c>
      <c r="Q96">
        <v>7241</v>
      </c>
      <c r="R96">
        <v>8502</v>
      </c>
      <c r="S96">
        <v>8171</v>
      </c>
      <c r="T96">
        <v>6074</v>
      </c>
      <c r="U96">
        <v>5299</v>
      </c>
      <c r="V96">
        <v>5259</v>
      </c>
      <c r="W96">
        <v>4463</v>
      </c>
      <c r="X96">
        <v>1297</v>
      </c>
    </row>
    <row r="97" spans="1:24">
      <c r="A97" t="s">
        <v>147</v>
      </c>
      <c r="B97" t="s">
        <v>195</v>
      </c>
      <c r="C97" t="s">
        <v>137</v>
      </c>
      <c r="D97">
        <v>221050</v>
      </c>
      <c r="E97">
        <v>2735</v>
      </c>
      <c r="F97">
        <v>8973</v>
      </c>
      <c r="G97">
        <v>28650</v>
      </c>
      <c r="H97">
        <v>26251</v>
      </c>
      <c r="I97">
        <v>16196</v>
      </c>
      <c r="J97">
        <v>12044</v>
      </c>
      <c r="K97">
        <v>11246</v>
      </c>
      <c r="L97">
        <v>11518</v>
      </c>
      <c r="M97">
        <v>11348</v>
      </c>
      <c r="N97">
        <v>9899</v>
      </c>
      <c r="O97">
        <v>10844</v>
      </c>
      <c r="P97">
        <v>11517</v>
      </c>
      <c r="Q97">
        <v>12148</v>
      </c>
      <c r="R97">
        <v>14362</v>
      </c>
      <c r="S97">
        <v>11088</v>
      </c>
      <c r="T97">
        <v>7822</v>
      </c>
      <c r="U97">
        <v>6737</v>
      </c>
      <c r="V97">
        <v>5593</v>
      </c>
      <c r="W97">
        <v>1895</v>
      </c>
      <c r="X97">
        <v>184</v>
      </c>
    </row>
    <row r="98" spans="1:24">
      <c r="A98" t="s">
        <v>147</v>
      </c>
      <c r="B98" t="s">
        <v>195</v>
      </c>
      <c r="C98" t="s">
        <v>138</v>
      </c>
      <c r="D98">
        <v>202890</v>
      </c>
      <c r="E98">
        <v>636</v>
      </c>
      <c r="F98">
        <v>3551</v>
      </c>
      <c r="G98">
        <v>8057</v>
      </c>
      <c r="H98">
        <v>22163</v>
      </c>
      <c r="I98">
        <v>10565</v>
      </c>
      <c r="J98">
        <v>6860</v>
      </c>
      <c r="K98">
        <v>6418</v>
      </c>
      <c r="L98">
        <v>8079</v>
      </c>
      <c r="M98">
        <v>9131</v>
      </c>
      <c r="N98">
        <v>9358</v>
      </c>
      <c r="O98">
        <v>9945</v>
      </c>
      <c r="P98">
        <v>11047</v>
      </c>
      <c r="Q98">
        <v>13022</v>
      </c>
      <c r="R98">
        <v>15925</v>
      </c>
      <c r="S98">
        <v>17540</v>
      </c>
      <c r="T98">
        <v>12893</v>
      </c>
      <c r="U98">
        <v>11349</v>
      </c>
      <c r="V98">
        <v>11718</v>
      </c>
      <c r="W98">
        <v>10537</v>
      </c>
      <c r="X98">
        <v>4096</v>
      </c>
    </row>
    <row r="99" spans="1:24">
      <c r="A99" t="s">
        <v>147</v>
      </c>
      <c r="B99" t="s">
        <v>196</v>
      </c>
      <c r="C99" t="s">
        <v>137</v>
      </c>
      <c r="D99">
        <v>216957</v>
      </c>
      <c r="E99">
        <v>4341</v>
      </c>
      <c r="F99">
        <v>11458</v>
      </c>
      <c r="G99">
        <v>33124</v>
      </c>
      <c r="H99">
        <v>27488</v>
      </c>
      <c r="I99">
        <v>15721</v>
      </c>
      <c r="J99">
        <v>12757</v>
      </c>
      <c r="K99">
        <v>10503</v>
      </c>
      <c r="L99">
        <v>10565</v>
      </c>
      <c r="M99">
        <v>10472</v>
      </c>
      <c r="N99">
        <v>9512</v>
      </c>
      <c r="O99">
        <v>9510</v>
      </c>
      <c r="P99">
        <v>12316</v>
      </c>
      <c r="Q99">
        <v>10517</v>
      </c>
      <c r="R99">
        <v>12114</v>
      </c>
      <c r="S99">
        <v>8766</v>
      </c>
      <c r="T99">
        <v>5797</v>
      </c>
      <c r="U99">
        <v>5614</v>
      </c>
      <c r="V99">
        <v>4305</v>
      </c>
      <c r="W99">
        <v>1720</v>
      </c>
      <c r="X99">
        <v>357</v>
      </c>
    </row>
    <row r="100" spans="1:24">
      <c r="A100" t="s">
        <v>147</v>
      </c>
      <c r="B100" t="s">
        <v>196</v>
      </c>
      <c r="C100" t="s">
        <v>138</v>
      </c>
      <c r="D100">
        <v>192714</v>
      </c>
      <c r="E100">
        <v>559</v>
      </c>
      <c r="F100">
        <v>3113</v>
      </c>
      <c r="G100">
        <v>6687</v>
      </c>
      <c r="H100">
        <v>18562</v>
      </c>
      <c r="I100">
        <v>8011</v>
      </c>
      <c r="J100">
        <v>5868</v>
      </c>
      <c r="K100">
        <v>5620</v>
      </c>
      <c r="L100">
        <v>7451</v>
      </c>
      <c r="M100">
        <v>7399</v>
      </c>
      <c r="N100">
        <v>8825</v>
      </c>
      <c r="O100">
        <v>9682</v>
      </c>
      <c r="P100">
        <v>11404</v>
      </c>
      <c r="Q100">
        <v>12539</v>
      </c>
      <c r="R100">
        <v>16823</v>
      </c>
      <c r="S100">
        <v>18021</v>
      </c>
      <c r="T100">
        <v>14160</v>
      </c>
      <c r="U100">
        <v>11586</v>
      </c>
      <c r="V100">
        <v>12265</v>
      </c>
      <c r="W100">
        <v>10071</v>
      </c>
      <c r="X100">
        <v>4068</v>
      </c>
    </row>
    <row r="101" spans="1:24">
      <c r="A101" t="s">
        <v>147</v>
      </c>
      <c r="B101" t="s">
        <v>197</v>
      </c>
      <c r="C101" t="s">
        <v>137</v>
      </c>
      <c r="D101">
        <v>177705</v>
      </c>
      <c r="E101">
        <v>5534</v>
      </c>
      <c r="F101">
        <v>9368</v>
      </c>
      <c r="G101">
        <v>29205</v>
      </c>
      <c r="H101">
        <v>23820</v>
      </c>
      <c r="I101">
        <v>12358</v>
      </c>
      <c r="J101">
        <v>8852</v>
      </c>
      <c r="K101">
        <v>8493</v>
      </c>
      <c r="L101">
        <v>9423</v>
      </c>
      <c r="M101">
        <v>9479</v>
      </c>
      <c r="N101">
        <v>8476</v>
      </c>
      <c r="O101">
        <v>8059</v>
      </c>
      <c r="P101">
        <v>8108</v>
      </c>
      <c r="Q101">
        <v>8684</v>
      </c>
      <c r="R101">
        <v>8947</v>
      </c>
      <c r="S101">
        <v>6228</v>
      </c>
      <c r="T101">
        <v>4701</v>
      </c>
      <c r="U101">
        <v>4021</v>
      </c>
      <c r="V101">
        <v>2617</v>
      </c>
      <c r="W101">
        <v>1135</v>
      </c>
      <c r="X101">
        <v>197</v>
      </c>
    </row>
    <row r="102" spans="1:24">
      <c r="A102" t="s">
        <v>147</v>
      </c>
      <c r="B102" t="s">
        <v>197</v>
      </c>
      <c r="C102" t="s">
        <v>138</v>
      </c>
      <c r="D102">
        <v>182472</v>
      </c>
      <c r="E102">
        <v>370</v>
      </c>
      <c r="F102">
        <v>2111</v>
      </c>
      <c r="G102">
        <v>3677</v>
      </c>
      <c r="H102">
        <v>9152</v>
      </c>
      <c r="I102">
        <v>10529</v>
      </c>
      <c r="J102">
        <v>10162</v>
      </c>
      <c r="K102">
        <v>7384</v>
      </c>
      <c r="L102">
        <v>7490</v>
      </c>
      <c r="M102">
        <v>7649</v>
      </c>
      <c r="N102">
        <v>8446</v>
      </c>
      <c r="O102">
        <v>10984</v>
      </c>
      <c r="P102">
        <v>12222</v>
      </c>
      <c r="Q102">
        <v>12662</v>
      </c>
      <c r="R102">
        <v>15258</v>
      </c>
      <c r="S102">
        <v>17525</v>
      </c>
      <c r="T102">
        <v>12121</v>
      </c>
      <c r="U102">
        <v>10751</v>
      </c>
      <c r="V102">
        <v>11437</v>
      </c>
      <c r="W102">
        <v>8646</v>
      </c>
      <c r="X102">
        <v>3896</v>
      </c>
    </row>
    <row r="103" spans="1:24">
      <c r="A103" t="s">
        <v>147</v>
      </c>
      <c r="B103" t="s">
        <v>198</v>
      </c>
      <c r="C103" t="s">
        <v>137</v>
      </c>
      <c r="D103">
        <v>452415</v>
      </c>
      <c r="E103">
        <v>8985</v>
      </c>
      <c r="F103">
        <v>20498</v>
      </c>
      <c r="G103">
        <v>60824</v>
      </c>
      <c r="H103">
        <v>71019</v>
      </c>
      <c r="I103">
        <v>36799</v>
      </c>
      <c r="J103">
        <v>24581</v>
      </c>
      <c r="K103">
        <v>22720</v>
      </c>
      <c r="L103">
        <v>22285</v>
      </c>
      <c r="M103">
        <v>22177</v>
      </c>
      <c r="N103">
        <v>19761</v>
      </c>
      <c r="O103">
        <v>18330</v>
      </c>
      <c r="P103">
        <v>19264</v>
      </c>
      <c r="Q103">
        <v>22362</v>
      </c>
      <c r="R103">
        <v>24246</v>
      </c>
      <c r="S103">
        <v>18399</v>
      </c>
      <c r="T103">
        <v>13262</v>
      </c>
      <c r="U103">
        <v>12230</v>
      </c>
      <c r="V103">
        <v>9538</v>
      </c>
      <c r="W103">
        <v>4506</v>
      </c>
      <c r="X103">
        <v>629</v>
      </c>
    </row>
    <row r="104" spans="1:24">
      <c r="A104" t="s">
        <v>147</v>
      </c>
      <c r="B104" t="s">
        <v>198</v>
      </c>
      <c r="C104" t="s">
        <v>138</v>
      </c>
      <c r="D104">
        <v>428545</v>
      </c>
      <c r="E104">
        <v>982</v>
      </c>
      <c r="F104">
        <v>8376</v>
      </c>
      <c r="G104">
        <v>13512</v>
      </c>
      <c r="H104">
        <v>20188</v>
      </c>
      <c r="I104">
        <v>14409</v>
      </c>
      <c r="J104">
        <v>11942</v>
      </c>
      <c r="K104">
        <v>13210</v>
      </c>
      <c r="L104">
        <v>15704</v>
      </c>
      <c r="M104">
        <v>16835</v>
      </c>
      <c r="N104">
        <v>18648</v>
      </c>
      <c r="O104">
        <v>20580</v>
      </c>
      <c r="P104">
        <v>24926</v>
      </c>
      <c r="Q104">
        <v>30406</v>
      </c>
      <c r="R104">
        <v>42078</v>
      </c>
      <c r="S104">
        <v>47919</v>
      </c>
      <c r="T104">
        <v>33312</v>
      </c>
      <c r="U104">
        <v>31098</v>
      </c>
      <c r="V104">
        <v>31497</v>
      </c>
      <c r="W104">
        <v>24024</v>
      </c>
      <c r="X104">
        <v>8899</v>
      </c>
    </row>
    <row r="105" spans="1:24">
      <c r="A105" t="s">
        <v>147</v>
      </c>
      <c r="B105" t="s">
        <v>199</v>
      </c>
      <c r="C105" t="s">
        <v>137</v>
      </c>
      <c r="D105">
        <v>109117</v>
      </c>
      <c r="E105">
        <v>2351</v>
      </c>
      <c r="F105">
        <v>5136</v>
      </c>
      <c r="G105">
        <v>15290</v>
      </c>
      <c r="H105">
        <v>15974</v>
      </c>
      <c r="I105">
        <v>8672</v>
      </c>
      <c r="J105">
        <v>6346</v>
      </c>
      <c r="K105">
        <v>5568</v>
      </c>
      <c r="L105">
        <v>5725</v>
      </c>
      <c r="M105">
        <v>5645</v>
      </c>
      <c r="N105">
        <v>5102</v>
      </c>
      <c r="O105">
        <v>4762</v>
      </c>
      <c r="P105">
        <v>4803</v>
      </c>
      <c r="Q105">
        <v>5306</v>
      </c>
      <c r="R105">
        <v>5512</v>
      </c>
      <c r="S105">
        <v>4039</v>
      </c>
      <c r="T105">
        <v>2968</v>
      </c>
      <c r="U105">
        <v>2600</v>
      </c>
      <c r="V105">
        <v>2085</v>
      </c>
      <c r="W105">
        <v>1010</v>
      </c>
      <c r="X105">
        <v>223</v>
      </c>
    </row>
    <row r="106" spans="1:24">
      <c r="A106" t="s">
        <v>147</v>
      </c>
      <c r="B106" t="s">
        <v>199</v>
      </c>
      <c r="C106" t="s">
        <v>138</v>
      </c>
      <c r="D106">
        <v>113966</v>
      </c>
      <c r="E106">
        <v>324</v>
      </c>
      <c r="F106">
        <v>2372</v>
      </c>
      <c r="G106">
        <v>2816</v>
      </c>
      <c r="H106">
        <v>6808</v>
      </c>
      <c r="I106">
        <v>4920</v>
      </c>
      <c r="J106">
        <v>3774</v>
      </c>
      <c r="K106">
        <v>3785</v>
      </c>
      <c r="L106">
        <v>3891</v>
      </c>
      <c r="M106">
        <v>4836</v>
      </c>
      <c r="N106">
        <v>4563</v>
      </c>
      <c r="O106">
        <v>5601</v>
      </c>
      <c r="P106">
        <v>6381</v>
      </c>
      <c r="Q106">
        <v>8172</v>
      </c>
      <c r="R106">
        <v>11238</v>
      </c>
      <c r="S106">
        <v>12413</v>
      </c>
      <c r="T106">
        <v>8855</v>
      </c>
      <c r="U106">
        <v>7611</v>
      </c>
      <c r="V106">
        <v>7755</v>
      </c>
      <c r="W106">
        <v>6179</v>
      </c>
      <c r="X106">
        <v>1672</v>
      </c>
    </row>
    <row r="107" spans="1:24">
      <c r="A107" t="s">
        <v>147</v>
      </c>
      <c r="B107" t="s">
        <v>200</v>
      </c>
      <c r="C107" t="s">
        <v>137</v>
      </c>
      <c r="D107">
        <v>134533</v>
      </c>
      <c r="E107">
        <v>1269</v>
      </c>
      <c r="F107">
        <v>2839</v>
      </c>
      <c r="G107">
        <v>8839</v>
      </c>
      <c r="H107">
        <v>9509</v>
      </c>
      <c r="I107">
        <v>5756</v>
      </c>
      <c r="J107">
        <v>5302</v>
      </c>
      <c r="K107">
        <v>5755</v>
      </c>
      <c r="L107">
        <v>6823</v>
      </c>
      <c r="M107">
        <v>8277</v>
      </c>
      <c r="N107">
        <v>8084</v>
      </c>
      <c r="O107">
        <v>8592</v>
      </c>
      <c r="P107">
        <v>9215</v>
      </c>
      <c r="Q107">
        <v>10690</v>
      </c>
      <c r="R107">
        <v>11735</v>
      </c>
      <c r="S107">
        <v>9630</v>
      </c>
      <c r="T107">
        <v>6988</v>
      </c>
      <c r="U107">
        <v>6361</v>
      </c>
      <c r="V107">
        <v>6328</v>
      </c>
      <c r="W107">
        <v>2320</v>
      </c>
      <c r="X107">
        <v>221</v>
      </c>
    </row>
    <row r="108" spans="1:24">
      <c r="A108" t="s">
        <v>147</v>
      </c>
      <c r="B108" t="s">
        <v>200</v>
      </c>
      <c r="C108" t="s">
        <v>138</v>
      </c>
      <c r="D108">
        <v>126106</v>
      </c>
      <c r="E108">
        <v>401</v>
      </c>
      <c r="F108">
        <v>2143</v>
      </c>
      <c r="G108">
        <v>5085</v>
      </c>
      <c r="H108">
        <v>8655</v>
      </c>
      <c r="I108">
        <v>9813</v>
      </c>
      <c r="J108">
        <v>6076</v>
      </c>
      <c r="K108">
        <v>5315</v>
      </c>
      <c r="L108">
        <v>6971</v>
      </c>
      <c r="M108">
        <v>6176</v>
      </c>
      <c r="N108">
        <v>6695</v>
      </c>
      <c r="O108">
        <v>6376</v>
      </c>
      <c r="P108">
        <v>7287</v>
      </c>
      <c r="Q108">
        <v>8165</v>
      </c>
      <c r="R108">
        <v>11533</v>
      </c>
      <c r="S108">
        <v>11222</v>
      </c>
      <c r="T108">
        <v>7397</v>
      </c>
      <c r="U108">
        <v>5891</v>
      </c>
      <c r="V108">
        <v>5806</v>
      </c>
      <c r="W108">
        <v>4110</v>
      </c>
      <c r="X108">
        <v>989</v>
      </c>
    </row>
    <row r="109" spans="1:24">
      <c r="A109" t="s">
        <v>147</v>
      </c>
      <c r="B109" t="s">
        <v>201</v>
      </c>
      <c r="C109" t="s">
        <v>137</v>
      </c>
      <c r="D109">
        <v>69533</v>
      </c>
      <c r="E109">
        <v>1705</v>
      </c>
      <c r="F109">
        <v>3402</v>
      </c>
      <c r="G109">
        <v>10054</v>
      </c>
      <c r="H109">
        <v>9584</v>
      </c>
      <c r="I109">
        <v>5062</v>
      </c>
      <c r="J109">
        <v>3341</v>
      </c>
      <c r="K109">
        <v>3059</v>
      </c>
      <c r="L109">
        <v>3340</v>
      </c>
      <c r="M109">
        <v>3797</v>
      </c>
      <c r="N109">
        <v>4093</v>
      </c>
      <c r="O109">
        <v>3625</v>
      </c>
      <c r="P109">
        <v>3861</v>
      </c>
      <c r="Q109">
        <v>4145</v>
      </c>
      <c r="R109">
        <v>3861</v>
      </c>
      <c r="S109">
        <v>2432</v>
      </c>
      <c r="T109">
        <v>1552</v>
      </c>
      <c r="U109">
        <v>1205</v>
      </c>
      <c r="V109">
        <v>795</v>
      </c>
      <c r="W109">
        <v>471</v>
      </c>
      <c r="X109">
        <v>149</v>
      </c>
    </row>
    <row r="110" spans="1:24">
      <c r="A110" t="s">
        <v>147</v>
      </c>
      <c r="B110" t="s">
        <v>201</v>
      </c>
      <c r="C110" t="s">
        <v>138</v>
      </c>
      <c r="D110">
        <v>83162</v>
      </c>
      <c r="E110">
        <v>340</v>
      </c>
      <c r="F110">
        <v>2577</v>
      </c>
      <c r="G110">
        <v>2348</v>
      </c>
      <c r="H110">
        <v>4405</v>
      </c>
      <c r="I110">
        <v>8174</v>
      </c>
      <c r="J110">
        <v>8302</v>
      </c>
      <c r="K110">
        <v>4781</v>
      </c>
      <c r="L110">
        <v>3390</v>
      </c>
      <c r="M110">
        <v>3305</v>
      </c>
      <c r="N110">
        <v>3404</v>
      </c>
      <c r="O110">
        <v>3405</v>
      </c>
      <c r="P110">
        <v>3857</v>
      </c>
      <c r="Q110">
        <v>4539</v>
      </c>
      <c r="R110">
        <v>5831</v>
      </c>
      <c r="S110">
        <v>6408</v>
      </c>
      <c r="T110">
        <v>4717</v>
      </c>
      <c r="U110">
        <v>4218</v>
      </c>
      <c r="V110">
        <v>4237</v>
      </c>
      <c r="W110">
        <v>3723</v>
      </c>
      <c r="X110">
        <v>1201</v>
      </c>
    </row>
    <row r="111" spans="1:24">
      <c r="A111" t="s">
        <v>147</v>
      </c>
      <c r="B111" t="s">
        <v>202</v>
      </c>
      <c r="C111" t="s">
        <v>137</v>
      </c>
      <c r="D111">
        <v>226799</v>
      </c>
      <c r="E111">
        <v>3987</v>
      </c>
      <c r="F111">
        <v>9837</v>
      </c>
      <c r="G111">
        <v>28631</v>
      </c>
      <c r="H111">
        <v>30975</v>
      </c>
      <c r="I111">
        <v>18098</v>
      </c>
      <c r="J111">
        <v>12455</v>
      </c>
      <c r="K111">
        <v>12552</v>
      </c>
      <c r="L111">
        <v>13102</v>
      </c>
      <c r="M111">
        <v>13122</v>
      </c>
      <c r="N111">
        <v>10306</v>
      </c>
      <c r="O111">
        <v>9807</v>
      </c>
      <c r="P111">
        <v>11471</v>
      </c>
      <c r="Q111">
        <v>11800</v>
      </c>
      <c r="R111">
        <v>11415</v>
      </c>
      <c r="S111">
        <v>8427</v>
      </c>
      <c r="T111">
        <v>6209</v>
      </c>
      <c r="U111">
        <v>6530</v>
      </c>
      <c r="V111">
        <v>5285</v>
      </c>
      <c r="W111">
        <v>2421</v>
      </c>
      <c r="X111">
        <v>369</v>
      </c>
    </row>
    <row r="112" spans="1:24">
      <c r="A112" t="s">
        <v>147</v>
      </c>
      <c r="B112" t="s">
        <v>202</v>
      </c>
      <c r="C112" t="s">
        <v>138</v>
      </c>
      <c r="D112">
        <v>171207</v>
      </c>
      <c r="E112">
        <v>263</v>
      </c>
      <c r="F112">
        <v>2885</v>
      </c>
      <c r="G112">
        <v>11780</v>
      </c>
      <c r="H112">
        <v>7657</v>
      </c>
      <c r="I112">
        <v>6384</v>
      </c>
      <c r="J112">
        <v>5446</v>
      </c>
      <c r="K112">
        <v>5975</v>
      </c>
      <c r="L112">
        <v>7085</v>
      </c>
      <c r="M112">
        <v>8242</v>
      </c>
      <c r="N112">
        <v>8475</v>
      </c>
      <c r="O112">
        <v>8935</v>
      </c>
      <c r="P112">
        <v>10565</v>
      </c>
      <c r="Q112">
        <v>13564</v>
      </c>
      <c r="R112">
        <v>15538</v>
      </c>
      <c r="S112">
        <v>17666</v>
      </c>
      <c r="T112">
        <v>12187</v>
      </c>
      <c r="U112">
        <v>9433</v>
      </c>
      <c r="V112">
        <v>9822</v>
      </c>
      <c r="W112">
        <v>6706</v>
      </c>
      <c r="X112">
        <v>2599</v>
      </c>
    </row>
    <row r="113" spans="1:24">
      <c r="A113" t="s">
        <v>147</v>
      </c>
      <c r="B113" t="s">
        <v>203</v>
      </c>
      <c r="C113" t="s">
        <v>137</v>
      </c>
      <c r="D113">
        <v>405066</v>
      </c>
      <c r="E113">
        <v>8936</v>
      </c>
      <c r="F113">
        <v>18688</v>
      </c>
      <c r="G113">
        <v>51160</v>
      </c>
      <c r="H113">
        <v>60189</v>
      </c>
      <c r="I113">
        <v>32174</v>
      </c>
      <c r="J113">
        <v>20595</v>
      </c>
      <c r="K113">
        <v>18305</v>
      </c>
      <c r="L113">
        <v>18796</v>
      </c>
      <c r="M113">
        <v>18736</v>
      </c>
      <c r="N113">
        <v>16124</v>
      </c>
      <c r="O113">
        <v>16400</v>
      </c>
      <c r="P113">
        <v>18773</v>
      </c>
      <c r="Q113">
        <v>21971</v>
      </c>
      <c r="R113">
        <v>21421</v>
      </c>
      <c r="S113">
        <v>15880</v>
      </c>
      <c r="T113">
        <v>13951</v>
      </c>
      <c r="U113">
        <v>12950</v>
      </c>
      <c r="V113">
        <v>14008</v>
      </c>
      <c r="W113">
        <v>5166</v>
      </c>
      <c r="X113">
        <v>843</v>
      </c>
    </row>
    <row r="114" spans="1:24">
      <c r="A114" t="s">
        <v>147</v>
      </c>
      <c r="B114" t="s">
        <v>203</v>
      </c>
      <c r="C114" t="s">
        <v>138</v>
      </c>
      <c r="D114">
        <v>385830</v>
      </c>
      <c r="E114">
        <v>536</v>
      </c>
      <c r="F114">
        <v>5320</v>
      </c>
      <c r="G114">
        <v>11623</v>
      </c>
      <c r="H114">
        <v>19706</v>
      </c>
      <c r="I114">
        <v>20558</v>
      </c>
      <c r="J114">
        <v>13593</v>
      </c>
      <c r="K114">
        <v>12370</v>
      </c>
      <c r="L114">
        <v>14972</v>
      </c>
      <c r="M114">
        <v>16219</v>
      </c>
      <c r="N114">
        <v>16610</v>
      </c>
      <c r="O114">
        <v>16901</v>
      </c>
      <c r="P114">
        <v>22292</v>
      </c>
      <c r="Q114">
        <v>29301</v>
      </c>
      <c r="R114">
        <v>39684</v>
      </c>
      <c r="S114">
        <v>39295</v>
      </c>
      <c r="T114">
        <v>28044</v>
      </c>
      <c r="U114">
        <v>24493</v>
      </c>
      <c r="V114">
        <v>25806</v>
      </c>
      <c r="W114">
        <v>20115</v>
      </c>
      <c r="X114">
        <v>8392</v>
      </c>
    </row>
    <row r="115" spans="1:24">
      <c r="A115" t="s">
        <v>147</v>
      </c>
      <c r="B115" t="s">
        <v>204</v>
      </c>
      <c r="C115" t="s">
        <v>137</v>
      </c>
      <c r="D115">
        <v>307264</v>
      </c>
      <c r="E115">
        <v>6831</v>
      </c>
      <c r="F115">
        <v>15397</v>
      </c>
      <c r="G115">
        <v>46090</v>
      </c>
      <c r="H115">
        <v>51100</v>
      </c>
      <c r="I115">
        <v>26591</v>
      </c>
      <c r="J115">
        <v>17408</v>
      </c>
      <c r="K115">
        <v>14548</v>
      </c>
      <c r="L115">
        <v>14584</v>
      </c>
      <c r="M115">
        <v>14444</v>
      </c>
      <c r="N115">
        <v>12353</v>
      </c>
      <c r="O115">
        <v>11252</v>
      </c>
      <c r="P115">
        <v>11913</v>
      </c>
      <c r="Q115">
        <v>13048</v>
      </c>
      <c r="R115">
        <v>14638</v>
      </c>
      <c r="S115">
        <v>10930</v>
      </c>
      <c r="T115">
        <v>8229</v>
      </c>
      <c r="U115">
        <v>7271</v>
      </c>
      <c r="V115">
        <v>6231</v>
      </c>
      <c r="W115">
        <v>3603</v>
      </c>
      <c r="X115">
        <v>803</v>
      </c>
    </row>
    <row r="116" spans="1:24">
      <c r="A116" t="s">
        <v>147</v>
      </c>
      <c r="B116" t="s">
        <v>204</v>
      </c>
      <c r="C116" t="s">
        <v>138</v>
      </c>
      <c r="D116">
        <v>274730</v>
      </c>
      <c r="E116">
        <v>498</v>
      </c>
      <c r="F116">
        <v>3919</v>
      </c>
      <c r="G116">
        <v>4865</v>
      </c>
      <c r="H116">
        <v>12527</v>
      </c>
      <c r="I116">
        <v>9569</v>
      </c>
      <c r="J116">
        <v>8003</v>
      </c>
      <c r="K116">
        <v>7862</v>
      </c>
      <c r="L116">
        <v>9731</v>
      </c>
      <c r="M116">
        <v>10147</v>
      </c>
      <c r="N116">
        <v>11392</v>
      </c>
      <c r="O116">
        <v>13642</v>
      </c>
      <c r="P116">
        <v>15999</v>
      </c>
      <c r="Q116">
        <v>20842</v>
      </c>
      <c r="R116">
        <v>27352</v>
      </c>
      <c r="S116">
        <v>31383</v>
      </c>
      <c r="T116">
        <v>23756</v>
      </c>
      <c r="U116">
        <v>19522</v>
      </c>
      <c r="V116">
        <v>22302</v>
      </c>
      <c r="W116">
        <v>15055</v>
      </c>
      <c r="X116">
        <v>6364</v>
      </c>
    </row>
    <row r="117" spans="1:24">
      <c r="A117" t="s">
        <v>147</v>
      </c>
      <c r="B117" t="s">
        <v>205</v>
      </c>
      <c r="C117" t="s">
        <v>137</v>
      </c>
      <c r="D117">
        <v>489609</v>
      </c>
      <c r="E117">
        <v>6581</v>
      </c>
      <c r="F117">
        <v>18082</v>
      </c>
      <c r="G117">
        <v>58363</v>
      </c>
      <c r="H117">
        <v>73903</v>
      </c>
      <c r="I117">
        <v>36625</v>
      </c>
      <c r="J117">
        <v>23412</v>
      </c>
      <c r="K117">
        <v>20172</v>
      </c>
      <c r="L117">
        <v>20741</v>
      </c>
      <c r="M117">
        <v>20402</v>
      </c>
      <c r="N117">
        <v>18322</v>
      </c>
      <c r="O117">
        <v>18104</v>
      </c>
      <c r="P117">
        <v>20272</v>
      </c>
      <c r="Q117">
        <v>26401</v>
      </c>
      <c r="R117">
        <v>46633</v>
      </c>
      <c r="S117">
        <v>29919</v>
      </c>
      <c r="T117">
        <v>17741</v>
      </c>
      <c r="U117">
        <v>14401</v>
      </c>
      <c r="V117">
        <v>11872</v>
      </c>
      <c r="W117">
        <v>5914</v>
      </c>
      <c r="X117">
        <v>1749</v>
      </c>
    </row>
    <row r="118" spans="1:24">
      <c r="A118" t="s">
        <v>147</v>
      </c>
      <c r="B118" t="s">
        <v>205</v>
      </c>
      <c r="C118" t="s">
        <v>138</v>
      </c>
      <c r="D118">
        <v>463319</v>
      </c>
      <c r="E118">
        <v>2531</v>
      </c>
      <c r="F118">
        <v>17342</v>
      </c>
      <c r="G118">
        <v>23548</v>
      </c>
      <c r="H118">
        <v>67088</v>
      </c>
      <c r="I118">
        <v>25164</v>
      </c>
      <c r="J118">
        <v>14249</v>
      </c>
      <c r="K118">
        <v>15489</v>
      </c>
      <c r="L118">
        <v>16499</v>
      </c>
      <c r="M118">
        <v>18055</v>
      </c>
      <c r="N118">
        <v>17556</v>
      </c>
      <c r="O118">
        <v>18913</v>
      </c>
      <c r="P118">
        <v>22040</v>
      </c>
      <c r="Q118">
        <v>27853</v>
      </c>
      <c r="R118">
        <v>37476</v>
      </c>
      <c r="S118">
        <v>38977</v>
      </c>
      <c r="T118">
        <v>28111</v>
      </c>
      <c r="U118">
        <v>24401</v>
      </c>
      <c r="V118">
        <v>25574</v>
      </c>
      <c r="W118">
        <v>16194</v>
      </c>
      <c r="X118">
        <v>6259</v>
      </c>
    </row>
    <row r="119" spans="1:24">
      <c r="A119" t="s">
        <v>147</v>
      </c>
      <c r="B119" t="s">
        <v>206</v>
      </c>
      <c r="C119" t="s">
        <v>137</v>
      </c>
      <c r="D119">
        <v>367723</v>
      </c>
      <c r="E119">
        <v>1980</v>
      </c>
      <c r="F119">
        <v>4510</v>
      </c>
      <c r="G119">
        <v>12831</v>
      </c>
      <c r="H119">
        <v>16080</v>
      </c>
      <c r="I119">
        <v>8936</v>
      </c>
      <c r="J119">
        <v>9754</v>
      </c>
      <c r="K119">
        <v>17272</v>
      </c>
      <c r="L119">
        <v>31737</v>
      </c>
      <c r="M119">
        <v>25810</v>
      </c>
      <c r="N119">
        <v>24099</v>
      </c>
      <c r="O119">
        <v>23191</v>
      </c>
      <c r="P119">
        <v>27475</v>
      </c>
      <c r="Q119">
        <v>32595</v>
      </c>
      <c r="R119">
        <v>29895</v>
      </c>
      <c r="S119">
        <v>23140</v>
      </c>
      <c r="T119">
        <v>17165</v>
      </c>
      <c r="U119">
        <v>20205</v>
      </c>
      <c r="V119">
        <v>30948</v>
      </c>
      <c r="W119">
        <v>9357</v>
      </c>
      <c r="X119">
        <v>743</v>
      </c>
    </row>
    <row r="120" spans="1:24">
      <c r="A120" t="s">
        <v>147</v>
      </c>
      <c r="B120" t="s">
        <v>206</v>
      </c>
      <c r="C120" t="s">
        <v>138</v>
      </c>
      <c r="D120">
        <v>396311</v>
      </c>
      <c r="E120">
        <v>1080</v>
      </c>
      <c r="F120">
        <v>4908</v>
      </c>
      <c r="G120">
        <v>9947</v>
      </c>
      <c r="H120">
        <v>36327</v>
      </c>
      <c r="I120">
        <v>39469</v>
      </c>
      <c r="J120">
        <v>17039</v>
      </c>
      <c r="K120">
        <v>20380</v>
      </c>
      <c r="L120">
        <v>24419</v>
      </c>
      <c r="M120">
        <v>31445</v>
      </c>
      <c r="N120">
        <v>30588</v>
      </c>
      <c r="O120">
        <v>26535</v>
      </c>
      <c r="P120">
        <v>23732</v>
      </c>
      <c r="Q120">
        <v>24153</v>
      </c>
      <c r="R120">
        <v>30253</v>
      </c>
      <c r="S120">
        <v>34119</v>
      </c>
      <c r="T120">
        <v>15208</v>
      </c>
      <c r="U120">
        <v>11353</v>
      </c>
      <c r="V120">
        <v>8684</v>
      </c>
      <c r="W120">
        <v>4971</v>
      </c>
      <c r="X120">
        <v>1701</v>
      </c>
    </row>
    <row r="121" spans="1:24">
      <c r="A121" t="s">
        <v>147</v>
      </c>
      <c r="B121" t="s">
        <v>207</v>
      </c>
      <c r="C121" t="s">
        <v>137</v>
      </c>
      <c r="D121">
        <v>414424</v>
      </c>
      <c r="E121">
        <v>7595</v>
      </c>
      <c r="F121">
        <v>16924</v>
      </c>
      <c r="G121">
        <v>49624</v>
      </c>
      <c r="H121">
        <v>59436</v>
      </c>
      <c r="I121">
        <v>33144</v>
      </c>
      <c r="J121">
        <v>21936</v>
      </c>
      <c r="K121">
        <v>18404</v>
      </c>
      <c r="L121">
        <v>17702</v>
      </c>
      <c r="M121">
        <v>18084</v>
      </c>
      <c r="N121">
        <v>16024</v>
      </c>
      <c r="O121">
        <v>15914</v>
      </c>
      <c r="P121">
        <v>16536</v>
      </c>
      <c r="Q121">
        <v>21222</v>
      </c>
      <c r="R121">
        <v>34345</v>
      </c>
      <c r="S121">
        <v>21091</v>
      </c>
      <c r="T121">
        <v>13898</v>
      </c>
      <c r="U121">
        <v>13616</v>
      </c>
      <c r="V121">
        <v>12452</v>
      </c>
      <c r="W121">
        <v>5865</v>
      </c>
      <c r="X121">
        <v>612</v>
      </c>
    </row>
    <row r="122" spans="1:24">
      <c r="A122" t="s">
        <v>147</v>
      </c>
      <c r="B122" t="s">
        <v>207</v>
      </c>
      <c r="C122" t="s">
        <v>138</v>
      </c>
      <c r="D122">
        <v>346365</v>
      </c>
      <c r="E122">
        <v>1844</v>
      </c>
      <c r="F122">
        <v>10760</v>
      </c>
      <c r="G122">
        <v>14488</v>
      </c>
      <c r="H122">
        <v>34796</v>
      </c>
      <c r="I122">
        <v>17026</v>
      </c>
      <c r="J122">
        <v>11445</v>
      </c>
      <c r="K122">
        <v>10853</v>
      </c>
      <c r="L122">
        <v>13342</v>
      </c>
      <c r="M122">
        <v>13658</v>
      </c>
      <c r="N122">
        <v>15538</v>
      </c>
      <c r="O122">
        <v>15557</v>
      </c>
      <c r="P122">
        <v>20095</v>
      </c>
      <c r="Q122">
        <v>22816</v>
      </c>
      <c r="R122">
        <v>30380</v>
      </c>
      <c r="S122">
        <v>31558</v>
      </c>
      <c r="T122">
        <v>22718</v>
      </c>
      <c r="U122">
        <v>20510</v>
      </c>
      <c r="V122">
        <v>20713</v>
      </c>
      <c r="W122">
        <v>14403</v>
      </c>
      <c r="X122">
        <v>3865</v>
      </c>
    </row>
    <row r="123" spans="1:24">
      <c r="A123" t="s">
        <v>147</v>
      </c>
      <c r="B123" t="s">
        <v>208</v>
      </c>
      <c r="C123" t="s">
        <v>137</v>
      </c>
      <c r="D123">
        <v>306536</v>
      </c>
      <c r="E123">
        <v>5060</v>
      </c>
      <c r="F123">
        <v>11570</v>
      </c>
      <c r="G123">
        <v>33858</v>
      </c>
      <c r="H123">
        <v>43596</v>
      </c>
      <c r="I123">
        <v>23484</v>
      </c>
      <c r="J123">
        <v>16737</v>
      </c>
      <c r="K123">
        <v>14489</v>
      </c>
      <c r="L123">
        <v>14495</v>
      </c>
      <c r="M123">
        <v>15346</v>
      </c>
      <c r="N123">
        <v>13519</v>
      </c>
      <c r="O123">
        <v>12684</v>
      </c>
      <c r="P123">
        <v>12956</v>
      </c>
      <c r="Q123">
        <v>14255</v>
      </c>
      <c r="R123">
        <v>21484</v>
      </c>
      <c r="S123">
        <v>16575</v>
      </c>
      <c r="T123">
        <v>11413</v>
      </c>
      <c r="U123">
        <v>10778</v>
      </c>
      <c r="V123">
        <v>9138</v>
      </c>
      <c r="W123">
        <v>4334</v>
      </c>
      <c r="X123">
        <v>765</v>
      </c>
    </row>
    <row r="124" spans="1:24">
      <c r="A124" t="s">
        <v>147</v>
      </c>
      <c r="B124" t="s">
        <v>208</v>
      </c>
      <c r="C124" t="s">
        <v>138</v>
      </c>
      <c r="D124">
        <v>319153</v>
      </c>
      <c r="E124">
        <v>936</v>
      </c>
      <c r="F124">
        <v>5701</v>
      </c>
      <c r="G124">
        <v>6860</v>
      </c>
      <c r="H124">
        <v>25191</v>
      </c>
      <c r="I124">
        <v>16186</v>
      </c>
      <c r="J124">
        <v>11859</v>
      </c>
      <c r="K124">
        <v>10738</v>
      </c>
      <c r="L124">
        <v>12746</v>
      </c>
      <c r="M124">
        <v>12680</v>
      </c>
      <c r="N124">
        <v>14541</v>
      </c>
      <c r="O124">
        <v>16606</v>
      </c>
      <c r="P124">
        <v>20988</v>
      </c>
      <c r="Q124">
        <v>23972</v>
      </c>
      <c r="R124">
        <v>30206</v>
      </c>
      <c r="S124">
        <v>32365</v>
      </c>
      <c r="T124">
        <v>22940</v>
      </c>
      <c r="U124">
        <v>18218</v>
      </c>
      <c r="V124">
        <v>19125</v>
      </c>
      <c r="W124">
        <v>13879</v>
      </c>
      <c r="X124">
        <v>3416</v>
      </c>
    </row>
    <row r="125" spans="1:24">
      <c r="A125" t="s">
        <v>147</v>
      </c>
      <c r="B125" t="s">
        <v>209</v>
      </c>
      <c r="C125" t="s">
        <v>137</v>
      </c>
      <c r="D125">
        <v>179123</v>
      </c>
      <c r="E125">
        <v>2525</v>
      </c>
      <c r="F125">
        <v>5026</v>
      </c>
      <c r="G125">
        <v>14084</v>
      </c>
      <c r="H125">
        <v>19395</v>
      </c>
      <c r="I125">
        <v>12147</v>
      </c>
      <c r="J125">
        <v>9148</v>
      </c>
      <c r="K125">
        <v>8315</v>
      </c>
      <c r="L125">
        <v>8257</v>
      </c>
      <c r="M125">
        <v>8018</v>
      </c>
      <c r="N125">
        <v>7778</v>
      </c>
      <c r="O125">
        <v>8098</v>
      </c>
      <c r="P125">
        <v>8594</v>
      </c>
      <c r="Q125">
        <v>9928</v>
      </c>
      <c r="R125">
        <v>14772</v>
      </c>
      <c r="S125">
        <v>12615</v>
      </c>
      <c r="T125">
        <v>8402</v>
      </c>
      <c r="U125">
        <v>8441</v>
      </c>
      <c r="V125">
        <v>8296</v>
      </c>
      <c r="W125">
        <v>4613</v>
      </c>
      <c r="X125">
        <v>671</v>
      </c>
    </row>
    <row r="126" spans="1:24">
      <c r="A126" t="s">
        <v>147</v>
      </c>
      <c r="B126" t="s">
        <v>209</v>
      </c>
      <c r="C126" t="s">
        <v>138</v>
      </c>
      <c r="D126">
        <v>177186</v>
      </c>
      <c r="E126">
        <v>766</v>
      </c>
      <c r="F126">
        <v>4097</v>
      </c>
      <c r="G126">
        <v>9412</v>
      </c>
      <c r="H126">
        <v>19997</v>
      </c>
      <c r="I126">
        <v>10996</v>
      </c>
      <c r="J126">
        <v>6825</v>
      </c>
      <c r="K126">
        <v>6248</v>
      </c>
      <c r="L126">
        <v>6857</v>
      </c>
      <c r="M126">
        <v>7850</v>
      </c>
      <c r="N126">
        <v>8477</v>
      </c>
      <c r="O126">
        <v>8667</v>
      </c>
      <c r="P126">
        <v>9905</v>
      </c>
      <c r="Q126">
        <v>11555</v>
      </c>
      <c r="R126">
        <v>15000</v>
      </c>
      <c r="S126">
        <v>14245</v>
      </c>
      <c r="T126">
        <v>10092</v>
      </c>
      <c r="U126">
        <v>8356</v>
      </c>
      <c r="V126">
        <v>9210</v>
      </c>
      <c r="W126">
        <v>6692</v>
      </c>
      <c r="X126">
        <v>1939</v>
      </c>
    </row>
    <row r="127" spans="1:24">
      <c r="A127" t="s">
        <v>147</v>
      </c>
      <c r="B127" t="s">
        <v>210</v>
      </c>
      <c r="C127" t="s">
        <v>137</v>
      </c>
      <c r="D127">
        <v>226710</v>
      </c>
      <c r="E127">
        <v>3537</v>
      </c>
      <c r="F127">
        <v>5819</v>
      </c>
      <c r="G127">
        <v>13326</v>
      </c>
      <c r="H127">
        <v>17747</v>
      </c>
      <c r="I127">
        <v>10191</v>
      </c>
      <c r="J127">
        <v>7376</v>
      </c>
      <c r="K127">
        <v>7457</v>
      </c>
      <c r="L127">
        <v>8891</v>
      </c>
      <c r="M127">
        <v>9864</v>
      </c>
      <c r="N127">
        <v>9577</v>
      </c>
      <c r="O127">
        <v>10256</v>
      </c>
      <c r="P127">
        <v>11195</v>
      </c>
      <c r="Q127">
        <v>14844</v>
      </c>
      <c r="R127">
        <v>21066</v>
      </c>
      <c r="S127">
        <v>16250</v>
      </c>
      <c r="T127">
        <v>12976</v>
      </c>
      <c r="U127">
        <v>14731</v>
      </c>
      <c r="V127">
        <v>19213</v>
      </c>
      <c r="W127">
        <v>10897</v>
      </c>
      <c r="X127">
        <v>1497</v>
      </c>
    </row>
    <row r="128" spans="1:24">
      <c r="A128" t="s">
        <v>147</v>
      </c>
      <c r="B128" t="s">
        <v>210</v>
      </c>
      <c r="C128" t="s">
        <v>138</v>
      </c>
      <c r="D128">
        <v>248776</v>
      </c>
      <c r="E128">
        <v>520</v>
      </c>
      <c r="F128">
        <v>3936</v>
      </c>
      <c r="G128">
        <v>8079</v>
      </c>
      <c r="H128">
        <v>27836</v>
      </c>
      <c r="I128">
        <v>23798</v>
      </c>
      <c r="J128">
        <v>14987</v>
      </c>
      <c r="K128">
        <v>10734</v>
      </c>
      <c r="L128">
        <v>10478</v>
      </c>
      <c r="M128">
        <v>12560</v>
      </c>
      <c r="N128">
        <v>10990</v>
      </c>
      <c r="O128">
        <v>11690</v>
      </c>
      <c r="P128">
        <v>12512</v>
      </c>
      <c r="Q128">
        <v>17369</v>
      </c>
      <c r="R128">
        <v>19763</v>
      </c>
      <c r="S128">
        <v>20053</v>
      </c>
      <c r="T128">
        <v>12724</v>
      </c>
      <c r="U128">
        <v>10902</v>
      </c>
      <c r="V128">
        <v>10239</v>
      </c>
      <c r="W128">
        <v>7567</v>
      </c>
      <c r="X128">
        <v>2039</v>
      </c>
    </row>
    <row r="129" spans="1:24">
      <c r="A129" t="s">
        <v>147</v>
      </c>
      <c r="B129" t="s">
        <v>211</v>
      </c>
      <c r="C129" t="s">
        <v>137</v>
      </c>
      <c r="D129">
        <v>262652</v>
      </c>
      <c r="E129">
        <v>3255</v>
      </c>
      <c r="F129">
        <v>7747</v>
      </c>
      <c r="G129">
        <v>18978</v>
      </c>
      <c r="H129">
        <v>25510</v>
      </c>
      <c r="I129">
        <v>15420</v>
      </c>
      <c r="J129">
        <v>12176</v>
      </c>
      <c r="K129">
        <v>12443</v>
      </c>
      <c r="L129">
        <v>14326</v>
      </c>
      <c r="M129">
        <v>13069</v>
      </c>
      <c r="N129">
        <v>13482</v>
      </c>
      <c r="O129">
        <v>13649</v>
      </c>
      <c r="P129">
        <v>13726</v>
      </c>
      <c r="Q129">
        <v>16894</v>
      </c>
      <c r="R129">
        <v>28603</v>
      </c>
      <c r="S129">
        <v>18047</v>
      </c>
      <c r="T129">
        <v>11540</v>
      </c>
      <c r="U129">
        <v>10535</v>
      </c>
      <c r="V129">
        <v>9001</v>
      </c>
      <c r="W129">
        <v>3715</v>
      </c>
      <c r="X129">
        <v>536</v>
      </c>
    </row>
    <row r="130" spans="1:24">
      <c r="A130" t="s">
        <v>147</v>
      </c>
      <c r="B130" t="s">
        <v>211</v>
      </c>
      <c r="C130" t="s">
        <v>138</v>
      </c>
      <c r="D130">
        <v>251443</v>
      </c>
      <c r="E130">
        <v>1840</v>
      </c>
      <c r="F130">
        <v>7540</v>
      </c>
      <c r="G130">
        <v>17527</v>
      </c>
      <c r="H130">
        <v>41695</v>
      </c>
      <c r="I130">
        <v>21420</v>
      </c>
      <c r="J130">
        <v>12263</v>
      </c>
      <c r="K130">
        <v>9890</v>
      </c>
      <c r="L130">
        <v>10270</v>
      </c>
      <c r="M130">
        <v>10343</v>
      </c>
      <c r="N130">
        <v>10944</v>
      </c>
      <c r="O130">
        <v>10751</v>
      </c>
      <c r="P130">
        <v>11650</v>
      </c>
      <c r="Q130">
        <v>13413</v>
      </c>
      <c r="R130">
        <v>16245</v>
      </c>
      <c r="S130">
        <v>16104</v>
      </c>
      <c r="T130">
        <v>11206</v>
      </c>
      <c r="U130">
        <v>9989</v>
      </c>
      <c r="V130">
        <v>10111</v>
      </c>
      <c r="W130">
        <v>6451</v>
      </c>
      <c r="X130">
        <v>1791</v>
      </c>
    </row>
    <row r="131" spans="1:24">
      <c r="A131" t="s">
        <v>147</v>
      </c>
      <c r="B131" t="s">
        <v>212</v>
      </c>
      <c r="C131" t="s">
        <v>137</v>
      </c>
      <c r="D131">
        <v>272162</v>
      </c>
      <c r="E131">
        <v>3222</v>
      </c>
      <c r="F131">
        <v>6974</v>
      </c>
      <c r="G131">
        <v>17914</v>
      </c>
      <c r="H131">
        <v>25416</v>
      </c>
      <c r="I131">
        <v>15711</v>
      </c>
      <c r="J131">
        <v>12091</v>
      </c>
      <c r="K131">
        <v>11775</v>
      </c>
      <c r="L131">
        <v>12084</v>
      </c>
      <c r="M131">
        <v>14677</v>
      </c>
      <c r="N131">
        <v>13145</v>
      </c>
      <c r="O131">
        <v>13830</v>
      </c>
      <c r="P131">
        <v>18184</v>
      </c>
      <c r="Q131">
        <v>19896</v>
      </c>
      <c r="R131">
        <v>26162</v>
      </c>
      <c r="S131">
        <v>16354</v>
      </c>
      <c r="T131">
        <v>12649</v>
      </c>
      <c r="U131">
        <v>12344</v>
      </c>
      <c r="V131">
        <v>12507</v>
      </c>
      <c r="W131">
        <v>6445</v>
      </c>
      <c r="X131">
        <v>782</v>
      </c>
    </row>
    <row r="132" spans="1:24">
      <c r="A132" t="s">
        <v>147</v>
      </c>
      <c r="B132" t="s">
        <v>212</v>
      </c>
      <c r="C132" t="s">
        <v>138</v>
      </c>
      <c r="D132">
        <v>286275</v>
      </c>
      <c r="E132">
        <v>784</v>
      </c>
      <c r="F132">
        <v>4238</v>
      </c>
      <c r="G132">
        <v>19219</v>
      </c>
      <c r="H132">
        <v>47637</v>
      </c>
      <c r="I132">
        <v>21180</v>
      </c>
      <c r="J132">
        <v>17081</v>
      </c>
      <c r="K132">
        <v>12452</v>
      </c>
      <c r="L132">
        <v>12994</v>
      </c>
      <c r="M132">
        <v>13374</v>
      </c>
      <c r="N132">
        <v>12481</v>
      </c>
      <c r="O132">
        <v>11757</v>
      </c>
      <c r="P132">
        <v>13609</v>
      </c>
      <c r="Q132">
        <v>13881</v>
      </c>
      <c r="R132">
        <v>20376</v>
      </c>
      <c r="S132">
        <v>18006</v>
      </c>
      <c r="T132">
        <v>13188</v>
      </c>
      <c r="U132">
        <v>10615</v>
      </c>
      <c r="V132">
        <v>11917</v>
      </c>
      <c r="W132">
        <v>9142</v>
      </c>
      <c r="X132">
        <v>2344</v>
      </c>
    </row>
    <row r="133" spans="1:24">
      <c r="A133" t="s">
        <v>147</v>
      </c>
      <c r="B133" t="s">
        <v>213</v>
      </c>
      <c r="C133" t="s">
        <v>137</v>
      </c>
      <c r="D133">
        <v>385927</v>
      </c>
      <c r="E133">
        <v>3991</v>
      </c>
      <c r="F133">
        <v>7028</v>
      </c>
      <c r="G133">
        <v>19873</v>
      </c>
      <c r="H133">
        <v>29025</v>
      </c>
      <c r="I133">
        <v>19810</v>
      </c>
      <c r="J133">
        <v>16293</v>
      </c>
      <c r="K133">
        <v>16131</v>
      </c>
      <c r="L133">
        <v>16260</v>
      </c>
      <c r="M133">
        <v>17734</v>
      </c>
      <c r="N133">
        <v>18307</v>
      </c>
      <c r="O133">
        <v>18896</v>
      </c>
      <c r="P133">
        <v>20431</v>
      </c>
      <c r="Q133">
        <v>26838</v>
      </c>
      <c r="R133">
        <v>52648</v>
      </c>
      <c r="S133">
        <v>33156</v>
      </c>
      <c r="T133">
        <v>22882</v>
      </c>
      <c r="U133">
        <v>20210</v>
      </c>
      <c r="V133">
        <v>16779</v>
      </c>
      <c r="W133">
        <v>8430</v>
      </c>
      <c r="X133">
        <v>1205</v>
      </c>
    </row>
    <row r="134" spans="1:24">
      <c r="A134" t="s">
        <v>147</v>
      </c>
      <c r="B134" t="s">
        <v>213</v>
      </c>
      <c r="C134" t="s">
        <v>138</v>
      </c>
      <c r="D134">
        <v>402054</v>
      </c>
      <c r="E134">
        <v>1186</v>
      </c>
      <c r="F134">
        <v>8467</v>
      </c>
      <c r="G134">
        <v>28252</v>
      </c>
      <c r="H134">
        <v>79546</v>
      </c>
      <c r="I134">
        <v>32828</v>
      </c>
      <c r="J134">
        <v>17174</v>
      </c>
      <c r="K134">
        <v>15685</v>
      </c>
      <c r="L134">
        <v>15039</v>
      </c>
      <c r="M134">
        <v>17451</v>
      </c>
      <c r="N134">
        <v>16549</v>
      </c>
      <c r="O134">
        <v>16499</v>
      </c>
      <c r="P134">
        <v>17267</v>
      </c>
      <c r="Q134">
        <v>21344</v>
      </c>
      <c r="R134">
        <v>27443</v>
      </c>
      <c r="S134">
        <v>26526</v>
      </c>
      <c r="T134">
        <v>17041</v>
      </c>
      <c r="U134">
        <v>14592</v>
      </c>
      <c r="V134">
        <v>13512</v>
      </c>
      <c r="W134">
        <v>10494</v>
      </c>
      <c r="X134">
        <v>5159</v>
      </c>
    </row>
    <row r="135" spans="1:24">
      <c r="A135" t="s">
        <v>147</v>
      </c>
      <c r="B135" t="s">
        <v>214</v>
      </c>
      <c r="C135" t="s">
        <v>137</v>
      </c>
      <c r="D135">
        <v>254016</v>
      </c>
      <c r="E135">
        <v>3382</v>
      </c>
      <c r="F135">
        <v>6434</v>
      </c>
      <c r="G135">
        <v>18183</v>
      </c>
      <c r="H135">
        <v>26189</v>
      </c>
      <c r="I135">
        <v>16497</v>
      </c>
      <c r="J135">
        <v>11105</v>
      </c>
      <c r="K135">
        <v>12137</v>
      </c>
      <c r="L135">
        <v>12516</v>
      </c>
      <c r="M135">
        <v>12146</v>
      </c>
      <c r="N135">
        <v>11459</v>
      </c>
      <c r="O135">
        <v>12031</v>
      </c>
      <c r="P135">
        <v>15162</v>
      </c>
      <c r="Q135">
        <v>17559</v>
      </c>
      <c r="R135">
        <v>24359</v>
      </c>
      <c r="S135">
        <v>19899</v>
      </c>
      <c r="T135">
        <v>12442</v>
      </c>
      <c r="U135">
        <v>10449</v>
      </c>
      <c r="V135">
        <v>8026</v>
      </c>
      <c r="W135">
        <v>3613</v>
      </c>
      <c r="X135">
        <v>428</v>
      </c>
    </row>
    <row r="136" spans="1:24">
      <c r="A136" t="s">
        <v>147</v>
      </c>
      <c r="B136" t="s">
        <v>214</v>
      </c>
      <c r="C136" t="s">
        <v>138</v>
      </c>
      <c r="D136">
        <v>248257</v>
      </c>
      <c r="E136">
        <v>639</v>
      </c>
      <c r="F136">
        <v>5748</v>
      </c>
      <c r="G136">
        <v>12646</v>
      </c>
      <c r="H136">
        <v>43165</v>
      </c>
      <c r="I136">
        <v>22746</v>
      </c>
      <c r="J136">
        <v>13731</v>
      </c>
      <c r="K136">
        <v>10920</v>
      </c>
      <c r="L136">
        <v>10321</v>
      </c>
      <c r="M136">
        <v>11188</v>
      </c>
      <c r="N136">
        <v>10162</v>
      </c>
      <c r="O136">
        <v>11138</v>
      </c>
      <c r="P136">
        <v>11235</v>
      </c>
      <c r="Q136">
        <v>13036</v>
      </c>
      <c r="R136">
        <v>16004</v>
      </c>
      <c r="S136">
        <v>15422</v>
      </c>
      <c r="T136">
        <v>10329</v>
      </c>
      <c r="U136">
        <v>10012</v>
      </c>
      <c r="V136">
        <v>10026</v>
      </c>
      <c r="W136">
        <v>7346</v>
      </c>
      <c r="X136">
        <v>2443</v>
      </c>
    </row>
    <row r="137" spans="1:24">
      <c r="A137" t="s">
        <v>147</v>
      </c>
      <c r="B137" t="s">
        <v>215</v>
      </c>
      <c r="C137" t="s">
        <v>137</v>
      </c>
      <c r="D137">
        <v>237121</v>
      </c>
      <c r="E137">
        <v>1981</v>
      </c>
      <c r="F137">
        <v>3544</v>
      </c>
      <c r="G137">
        <v>8776</v>
      </c>
      <c r="H137">
        <v>15402</v>
      </c>
      <c r="I137">
        <v>11255</v>
      </c>
      <c r="J137">
        <v>8160</v>
      </c>
      <c r="K137">
        <v>9640</v>
      </c>
      <c r="L137">
        <v>11965</v>
      </c>
      <c r="M137">
        <v>14208</v>
      </c>
      <c r="N137">
        <v>15255</v>
      </c>
      <c r="O137">
        <v>16724</v>
      </c>
      <c r="P137">
        <v>15879</v>
      </c>
      <c r="Q137">
        <v>18884</v>
      </c>
      <c r="R137">
        <v>25478</v>
      </c>
      <c r="S137">
        <v>16734</v>
      </c>
      <c r="T137">
        <v>12279</v>
      </c>
      <c r="U137">
        <v>10865</v>
      </c>
      <c r="V137">
        <v>13093</v>
      </c>
      <c r="W137">
        <v>6240</v>
      </c>
      <c r="X137">
        <v>759</v>
      </c>
    </row>
    <row r="138" spans="1:24">
      <c r="A138" t="s">
        <v>147</v>
      </c>
      <c r="B138" t="s">
        <v>215</v>
      </c>
      <c r="C138" t="s">
        <v>138</v>
      </c>
      <c r="D138">
        <v>168841</v>
      </c>
      <c r="E138">
        <v>649</v>
      </c>
      <c r="F138">
        <v>4870</v>
      </c>
      <c r="G138">
        <v>12391</v>
      </c>
      <c r="H138">
        <v>24498</v>
      </c>
      <c r="I138">
        <v>13216</v>
      </c>
      <c r="J138">
        <v>9119</v>
      </c>
      <c r="K138">
        <v>8584</v>
      </c>
      <c r="L138">
        <v>8982</v>
      </c>
      <c r="M138">
        <v>8887</v>
      </c>
      <c r="N138">
        <v>8215</v>
      </c>
      <c r="O138">
        <v>7315</v>
      </c>
      <c r="P138">
        <v>7519</v>
      </c>
      <c r="Q138">
        <v>8542</v>
      </c>
      <c r="R138">
        <v>10848</v>
      </c>
      <c r="S138">
        <v>9670</v>
      </c>
      <c r="T138">
        <v>5884</v>
      </c>
      <c r="U138">
        <v>5976</v>
      </c>
      <c r="V138">
        <v>7030</v>
      </c>
      <c r="W138">
        <v>5053</v>
      </c>
      <c r="X138">
        <v>1593</v>
      </c>
    </row>
    <row r="139" spans="1:24">
      <c r="A139" t="s">
        <v>147</v>
      </c>
      <c r="B139" t="s">
        <v>216</v>
      </c>
      <c r="C139" t="s">
        <v>137</v>
      </c>
      <c r="D139">
        <v>136107</v>
      </c>
      <c r="E139">
        <v>1944</v>
      </c>
      <c r="F139">
        <v>3089</v>
      </c>
      <c r="G139">
        <v>7040</v>
      </c>
      <c r="H139">
        <v>10945</v>
      </c>
      <c r="I139">
        <v>7497</v>
      </c>
      <c r="J139">
        <v>5722</v>
      </c>
      <c r="K139">
        <v>5696</v>
      </c>
      <c r="L139">
        <v>6428</v>
      </c>
      <c r="M139">
        <v>7248</v>
      </c>
      <c r="N139">
        <v>7388</v>
      </c>
      <c r="O139">
        <v>8043</v>
      </c>
      <c r="P139">
        <v>10114</v>
      </c>
      <c r="Q139">
        <v>12200</v>
      </c>
      <c r="R139">
        <v>11822</v>
      </c>
      <c r="S139">
        <v>9609</v>
      </c>
      <c r="T139">
        <v>7245</v>
      </c>
      <c r="U139">
        <v>6105</v>
      </c>
      <c r="V139">
        <v>5430</v>
      </c>
      <c r="W139">
        <v>2196</v>
      </c>
      <c r="X139">
        <v>346</v>
      </c>
    </row>
    <row r="140" spans="1:24">
      <c r="A140" t="s">
        <v>147</v>
      </c>
      <c r="B140" t="s">
        <v>216</v>
      </c>
      <c r="C140" t="s">
        <v>138</v>
      </c>
      <c r="D140">
        <v>137046</v>
      </c>
      <c r="E140">
        <v>268</v>
      </c>
      <c r="F140">
        <v>3804</v>
      </c>
      <c r="G140">
        <v>10663</v>
      </c>
      <c r="H140">
        <v>16992</v>
      </c>
      <c r="I140">
        <v>6943</v>
      </c>
      <c r="J140">
        <v>5689</v>
      </c>
      <c r="K140">
        <v>6139</v>
      </c>
      <c r="L140">
        <v>6793</v>
      </c>
      <c r="M140">
        <v>6851</v>
      </c>
      <c r="N140">
        <v>7068</v>
      </c>
      <c r="O140">
        <v>7140</v>
      </c>
      <c r="P140">
        <v>7429</v>
      </c>
      <c r="Q140">
        <v>8669</v>
      </c>
      <c r="R140">
        <v>10360</v>
      </c>
      <c r="S140">
        <v>8946</v>
      </c>
      <c r="T140">
        <v>6884</v>
      </c>
      <c r="U140">
        <v>5880</v>
      </c>
      <c r="V140">
        <v>5600</v>
      </c>
      <c r="W140">
        <v>3656</v>
      </c>
      <c r="X140">
        <v>1272</v>
      </c>
    </row>
    <row r="141" spans="1:24">
      <c r="A141" t="s">
        <v>147</v>
      </c>
      <c r="B141" t="s">
        <v>217</v>
      </c>
      <c r="C141" t="s">
        <v>137</v>
      </c>
      <c r="D141">
        <v>385784</v>
      </c>
      <c r="E141">
        <v>6264</v>
      </c>
      <c r="F141">
        <v>9459</v>
      </c>
      <c r="G141">
        <v>16978</v>
      </c>
      <c r="H141">
        <v>23767</v>
      </c>
      <c r="I141">
        <v>16324</v>
      </c>
      <c r="J141">
        <v>13387</v>
      </c>
      <c r="K141">
        <v>13788</v>
      </c>
      <c r="L141">
        <v>15996</v>
      </c>
      <c r="M141">
        <v>19120</v>
      </c>
      <c r="N141">
        <v>20500</v>
      </c>
      <c r="O141">
        <v>22467</v>
      </c>
      <c r="P141">
        <v>26319</v>
      </c>
      <c r="Q141">
        <v>29057</v>
      </c>
      <c r="R141">
        <v>36034</v>
      </c>
      <c r="S141">
        <v>31289</v>
      </c>
      <c r="T141">
        <v>25866</v>
      </c>
      <c r="U141">
        <v>24720</v>
      </c>
      <c r="V141">
        <v>22399</v>
      </c>
      <c r="W141">
        <v>11013</v>
      </c>
      <c r="X141">
        <v>1037</v>
      </c>
    </row>
    <row r="142" spans="1:24">
      <c r="A142" t="s">
        <v>147</v>
      </c>
      <c r="B142" t="s">
        <v>217</v>
      </c>
      <c r="C142" t="s">
        <v>138</v>
      </c>
      <c r="D142">
        <v>414209</v>
      </c>
      <c r="E142">
        <v>953</v>
      </c>
      <c r="F142">
        <v>5945</v>
      </c>
      <c r="G142">
        <v>12002</v>
      </c>
      <c r="H142">
        <v>34287</v>
      </c>
      <c r="I142">
        <v>28112</v>
      </c>
      <c r="J142">
        <v>18355</v>
      </c>
      <c r="K142">
        <v>17910</v>
      </c>
      <c r="L142">
        <v>20234</v>
      </c>
      <c r="M142">
        <v>22885</v>
      </c>
      <c r="N142">
        <v>23196</v>
      </c>
      <c r="O142">
        <v>24314</v>
      </c>
      <c r="P142">
        <v>26141</v>
      </c>
      <c r="Q142">
        <v>29945</v>
      </c>
      <c r="R142">
        <v>34867</v>
      </c>
      <c r="S142">
        <v>34587</v>
      </c>
      <c r="T142">
        <v>24972</v>
      </c>
      <c r="U142">
        <v>20490</v>
      </c>
      <c r="V142">
        <v>18331</v>
      </c>
      <c r="W142">
        <v>13007</v>
      </c>
      <c r="X142">
        <v>3676</v>
      </c>
    </row>
    <row r="143" spans="1:24">
      <c r="A143" t="s">
        <v>147</v>
      </c>
      <c r="B143" t="s">
        <v>218</v>
      </c>
      <c r="C143" t="s">
        <v>137</v>
      </c>
      <c r="D143">
        <v>100212</v>
      </c>
      <c r="E143">
        <v>1048</v>
      </c>
      <c r="F143">
        <v>2048</v>
      </c>
      <c r="G143">
        <v>3921</v>
      </c>
      <c r="H143">
        <v>5630</v>
      </c>
      <c r="I143">
        <v>4083</v>
      </c>
      <c r="J143">
        <v>3106</v>
      </c>
      <c r="K143">
        <v>4219</v>
      </c>
      <c r="L143">
        <v>3925</v>
      </c>
      <c r="M143">
        <v>4958</v>
      </c>
      <c r="N143">
        <v>4486</v>
      </c>
      <c r="O143">
        <v>5839</v>
      </c>
      <c r="P143">
        <v>6846</v>
      </c>
      <c r="Q143">
        <v>8811</v>
      </c>
      <c r="R143">
        <v>13776</v>
      </c>
      <c r="S143">
        <v>8698</v>
      </c>
      <c r="T143">
        <v>5277</v>
      </c>
      <c r="U143">
        <v>6128</v>
      </c>
      <c r="V143">
        <v>5022</v>
      </c>
      <c r="W143">
        <v>2067</v>
      </c>
      <c r="X143">
        <v>324</v>
      </c>
    </row>
    <row r="144" spans="1:24">
      <c r="A144" t="s">
        <v>147</v>
      </c>
      <c r="B144" t="s">
        <v>218</v>
      </c>
      <c r="C144" t="s">
        <v>138</v>
      </c>
      <c r="D144">
        <v>114497</v>
      </c>
      <c r="E144">
        <v>453</v>
      </c>
      <c r="F144">
        <v>4234</v>
      </c>
      <c r="G144">
        <v>9946</v>
      </c>
      <c r="H144">
        <v>26122</v>
      </c>
      <c r="I144">
        <v>10887</v>
      </c>
      <c r="J144">
        <v>4848</v>
      </c>
      <c r="K144">
        <v>4224</v>
      </c>
      <c r="L144">
        <v>5775</v>
      </c>
      <c r="M144">
        <v>4473</v>
      </c>
      <c r="N144">
        <v>4224</v>
      </c>
      <c r="O144">
        <v>4274</v>
      </c>
      <c r="P144">
        <v>4531</v>
      </c>
      <c r="Q144">
        <v>6250</v>
      </c>
      <c r="R144">
        <v>5957</v>
      </c>
      <c r="S144">
        <v>4794</v>
      </c>
      <c r="T144">
        <v>3408</v>
      </c>
      <c r="U144">
        <v>3485</v>
      </c>
      <c r="V144">
        <v>2569</v>
      </c>
      <c r="W144">
        <v>2206</v>
      </c>
      <c r="X144">
        <v>1837</v>
      </c>
    </row>
    <row r="145" spans="1:24">
      <c r="A145" t="s">
        <v>147</v>
      </c>
      <c r="B145" t="s">
        <v>219</v>
      </c>
      <c r="C145" t="s">
        <v>137</v>
      </c>
      <c r="D145">
        <v>79922</v>
      </c>
      <c r="E145">
        <v>955</v>
      </c>
      <c r="F145">
        <v>2571</v>
      </c>
      <c r="G145">
        <v>7005</v>
      </c>
      <c r="H145">
        <v>9515</v>
      </c>
      <c r="I145">
        <v>5923</v>
      </c>
      <c r="J145">
        <v>4737</v>
      </c>
      <c r="K145">
        <v>4072</v>
      </c>
      <c r="L145">
        <v>3961</v>
      </c>
      <c r="M145">
        <v>4088</v>
      </c>
      <c r="N145">
        <v>3692</v>
      </c>
      <c r="O145">
        <v>3677</v>
      </c>
      <c r="P145">
        <v>4171</v>
      </c>
      <c r="Q145">
        <v>5035</v>
      </c>
      <c r="R145">
        <v>6279</v>
      </c>
      <c r="S145">
        <v>4485</v>
      </c>
      <c r="T145">
        <v>3267</v>
      </c>
      <c r="U145">
        <v>2721</v>
      </c>
      <c r="V145">
        <v>2448</v>
      </c>
      <c r="W145">
        <v>1194</v>
      </c>
      <c r="X145">
        <v>126</v>
      </c>
    </row>
    <row r="146" spans="1:24">
      <c r="A146" t="s">
        <v>147</v>
      </c>
      <c r="B146" t="s">
        <v>219</v>
      </c>
      <c r="C146" t="s">
        <v>138</v>
      </c>
      <c r="D146">
        <v>79013</v>
      </c>
      <c r="E146">
        <v>396</v>
      </c>
      <c r="F146">
        <v>1374</v>
      </c>
      <c r="G146">
        <v>3560</v>
      </c>
      <c r="H146">
        <v>7843</v>
      </c>
      <c r="I146">
        <v>4755</v>
      </c>
      <c r="J146">
        <v>3188</v>
      </c>
      <c r="K146">
        <v>2893</v>
      </c>
      <c r="L146">
        <v>2938</v>
      </c>
      <c r="M146">
        <v>3625</v>
      </c>
      <c r="N146">
        <v>3623</v>
      </c>
      <c r="O146">
        <v>3930</v>
      </c>
      <c r="P146">
        <v>4583</v>
      </c>
      <c r="Q146">
        <v>5337</v>
      </c>
      <c r="R146">
        <v>6431</v>
      </c>
      <c r="S146">
        <v>6433</v>
      </c>
      <c r="T146">
        <v>4583</v>
      </c>
      <c r="U146">
        <v>4520</v>
      </c>
      <c r="V146">
        <v>4561</v>
      </c>
      <c r="W146">
        <v>3605</v>
      </c>
      <c r="X146">
        <v>835</v>
      </c>
    </row>
    <row r="147" spans="1:24">
      <c r="A147" t="s">
        <v>147</v>
      </c>
      <c r="B147" t="s">
        <v>220</v>
      </c>
      <c r="C147" t="s">
        <v>137</v>
      </c>
      <c r="D147">
        <v>108727</v>
      </c>
      <c r="E147">
        <v>1473</v>
      </c>
      <c r="F147">
        <v>2359</v>
      </c>
      <c r="G147">
        <v>6557</v>
      </c>
      <c r="H147">
        <v>10141</v>
      </c>
      <c r="I147">
        <v>6308</v>
      </c>
      <c r="J147">
        <v>5371</v>
      </c>
      <c r="K147">
        <v>5158</v>
      </c>
      <c r="L147">
        <v>5573</v>
      </c>
      <c r="M147">
        <v>5577</v>
      </c>
      <c r="N147">
        <v>5404</v>
      </c>
      <c r="O147">
        <v>5628</v>
      </c>
      <c r="P147">
        <v>6078</v>
      </c>
      <c r="Q147">
        <v>6844</v>
      </c>
      <c r="R147">
        <v>9002</v>
      </c>
      <c r="S147">
        <v>8003</v>
      </c>
      <c r="T147">
        <v>5937</v>
      </c>
      <c r="U147">
        <v>5598</v>
      </c>
      <c r="V147">
        <v>4733</v>
      </c>
      <c r="W147">
        <v>2662</v>
      </c>
      <c r="X147">
        <v>321</v>
      </c>
    </row>
    <row r="148" spans="1:24">
      <c r="A148" t="s">
        <v>147</v>
      </c>
      <c r="B148" t="s">
        <v>220</v>
      </c>
      <c r="C148" t="s">
        <v>138</v>
      </c>
      <c r="D148">
        <v>104727</v>
      </c>
      <c r="E148">
        <v>164</v>
      </c>
      <c r="F148">
        <v>1829</v>
      </c>
      <c r="G148">
        <v>5135</v>
      </c>
      <c r="H148">
        <v>15549</v>
      </c>
      <c r="I148">
        <v>9235</v>
      </c>
      <c r="J148">
        <v>5156</v>
      </c>
      <c r="K148">
        <v>4035</v>
      </c>
      <c r="L148">
        <v>4712</v>
      </c>
      <c r="M148">
        <v>4670</v>
      </c>
      <c r="N148">
        <v>5020</v>
      </c>
      <c r="O148">
        <v>4751</v>
      </c>
      <c r="P148">
        <v>5456</v>
      </c>
      <c r="Q148">
        <v>5795</v>
      </c>
      <c r="R148">
        <v>8379</v>
      </c>
      <c r="S148">
        <v>7367</v>
      </c>
      <c r="T148">
        <v>5290</v>
      </c>
      <c r="U148">
        <v>4041</v>
      </c>
      <c r="V148">
        <v>4353</v>
      </c>
      <c r="W148">
        <v>2930</v>
      </c>
      <c r="X148">
        <v>860</v>
      </c>
    </row>
    <row r="149" spans="1:24">
      <c r="A149" t="s">
        <v>147</v>
      </c>
      <c r="B149" t="s">
        <v>221</v>
      </c>
      <c r="C149" t="s">
        <v>137</v>
      </c>
      <c r="D149">
        <v>104957</v>
      </c>
      <c r="E149">
        <v>1899</v>
      </c>
      <c r="F149">
        <v>3244</v>
      </c>
      <c r="G149">
        <v>8875</v>
      </c>
      <c r="H149">
        <v>11167</v>
      </c>
      <c r="I149">
        <v>5920</v>
      </c>
      <c r="J149">
        <v>3954</v>
      </c>
      <c r="K149">
        <v>3830</v>
      </c>
      <c r="L149">
        <v>4243</v>
      </c>
      <c r="M149">
        <v>4518</v>
      </c>
      <c r="N149">
        <v>4515</v>
      </c>
      <c r="O149">
        <v>4706</v>
      </c>
      <c r="P149">
        <v>5126</v>
      </c>
      <c r="Q149">
        <v>5776</v>
      </c>
      <c r="R149">
        <v>9169</v>
      </c>
      <c r="S149">
        <v>9424</v>
      </c>
      <c r="T149">
        <v>6157</v>
      </c>
      <c r="U149">
        <v>5558</v>
      </c>
      <c r="V149">
        <v>4194</v>
      </c>
      <c r="W149">
        <v>2280</v>
      </c>
      <c r="X149">
        <v>402</v>
      </c>
    </row>
    <row r="150" spans="1:24">
      <c r="A150" t="s">
        <v>147</v>
      </c>
      <c r="B150" t="s">
        <v>221</v>
      </c>
      <c r="C150" t="s">
        <v>138</v>
      </c>
      <c r="D150">
        <v>118120</v>
      </c>
      <c r="E150">
        <v>305</v>
      </c>
      <c r="F150">
        <v>2287</v>
      </c>
      <c r="G150">
        <v>4674</v>
      </c>
      <c r="H150">
        <v>22517</v>
      </c>
      <c r="I150">
        <v>12298</v>
      </c>
      <c r="J150">
        <v>5228</v>
      </c>
      <c r="K150">
        <v>3977</v>
      </c>
      <c r="L150">
        <v>4769</v>
      </c>
      <c r="M150">
        <v>4888</v>
      </c>
      <c r="N150">
        <v>4848</v>
      </c>
      <c r="O150">
        <v>5676</v>
      </c>
      <c r="P150">
        <v>6380</v>
      </c>
      <c r="Q150">
        <v>6674</v>
      </c>
      <c r="R150">
        <v>7914</v>
      </c>
      <c r="S150">
        <v>6833</v>
      </c>
      <c r="T150">
        <v>5210</v>
      </c>
      <c r="U150">
        <v>4273</v>
      </c>
      <c r="V150">
        <v>4979</v>
      </c>
      <c r="W150">
        <v>3280</v>
      </c>
      <c r="X150">
        <v>1110</v>
      </c>
    </row>
    <row r="151" spans="1:24">
      <c r="A151" t="s">
        <v>147</v>
      </c>
      <c r="B151" t="s">
        <v>222</v>
      </c>
      <c r="C151" t="s">
        <v>137</v>
      </c>
      <c r="D151">
        <v>236379</v>
      </c>
      <c r="E151">
        <v>3830</v>
      </c>
      <c r="F151">
        <v>5211</v>
      </c>
      <c r="G151">
        <v>6066</v>
      </c>
      <c r="H151">
        <v>8106</v>
      </c>
      <c r="I151">
        <v>7787</v>
      </c>
      <c r="J151">
        <v>8474</v>
      </c>
      <c r="K151">
        <v>9254</v>
      </c>
      <c r="L151">
        <v>10482</v>
      </c>
      <c r="M151">
        <v>12007</v>
      </c>
      <c r="N151">
        <v>12858</v>
      </c>
      <c r="O151">
        <v>16267</v>
      </c>
      <c r="P151">
        <v>18900</v>
      </c>
      <c r="Q151">
        <v>19688</v>
      </c>
      <c r="R151">
        <v>23827</v>
      </c>
      <c r="S151">
        <v>20714</v>
      </c>
      <c r="T151">
        <v>15969</v>
      </c>
      <c r="U151">
        <v>16326</v>
      </c>
      <c r="V151">
        <v>13226</v>
      </c>
      <c r="W151">
        <v>6367</v>
      </c>
      <c r="X151">
        <v>1020</v>
      </c>
    </row>
    <row r="152" spans="1:24">
      <c r="A152" t="s">
        <v>147</v>
      </c>
      <c r="B152" t="s">
        <v>222</v>
      </c>
      <c r="C152" t="s">
        <v>138</v>
      </c>
      <c r="D152">
        <v>236596</v>
      </c>
      <c r="E152">
        <v>1052</v>
      </c>
      <c r="F152">
        <v>5061</v>
      </c>
      <c r="G152">
        <v>14720</v>
      </c>
      <c r="H152">
        <v>43855</v>
      </c>
      <c r="I152">
        <v>24971</v>
      </c>
      <c r="J152">
        <v>13233</v>
      </c>
      <c r="K152">
        <v>10888</v>
      </c>
      <c r="L152">
        <v>10542</v>
      </c>
      <c r="M152">
        <v>11114</v>
      </c>
      <c r="N152">
        <v>11123</v>
      </c>
      <c r="O152">
        <v>9756</v>
      </c>
      <c r="P152">
        <v>8990</v>
      </c>
      <c r="Q152">
        <v>10520</v>
      </c>
      <c r="R152">
        <v>13860</v>
      </c>
      <c r="S152">
        <v>17679</v>
      </c>
      <c r="T152">
        <v>11301</v>
      </c>
      <c r="U152">
        <v>6444</v>
      </c>
      <c r="V152">
        <v>5017</v>
      </c>
      <c r="W152">
        <v>4775</v>
      </c>
      <c r="X152">
        <v>1695</v>
      </c>
    </row>
    <row r="153" spans="1:24">
      <c r="A153" t="s">
        <v>147</v>
      </c>
      <c r="B153" t="s">
        <v>223</v>
      </c>
      <c r="C153" t="s">
        <v>137</v>
      </c>
      <c r="D153">
        <v>296867</v>
      </c>
      <c r="E153">
        <v>3524</v>
      </c>
      <c r="F153">
        <v>5418</v>
      </c>
      <c r="G153">
        <v>12768</v>
      </c>
      <c r="H153">
        <v>13980</v>
      </c>
      <c r="I153">
        <v>12124</v>
      </c>
      <c r="J153">
        <v>11169</v>
      </c>
      <c r="K153">
        <v>13132</v>
      </c>
      <c r="L153">
        <v>15580</v>
      </c>
      <c r="M153">
        <v>17986</v>
      </c>
      <c r="N153">
        <v>19527</v>
      </c>
      <c r="O153">
        <v>22517</v>
      </c>
      <c r="P153">
        <v>24211</v>
      </c>
      <c r="Q153">
        <v>24138</v>
      </c>
      <c r="R153">
        <v>28737</v>
      </c>
      <c r="S153">
        <v>23574</v>
      </c>
      <c r="T153">
        <v>16708</v>
      </c>
      <c r="U153">
        <v>14488</v>
      </c>
      <c r="V153">
        <v>11278</v>
      </c>
      <c r="W153">
        <v>5287</v>
      </c>
      <c r="X153">
        <v>721</v>
      </c>
    </row>
    <row r="154" spans="1:24">
      <c r="A154" t="s">
        <v>147</v>
      </c>
      <c r="B154" t="s">
        <v>223</v>
      </c>
      <c r="C154" t="s">
        <v>138</v>
      </c>
      <c r="D154">
        <v>280555</v>
      </c>
      <c r="E154">
        <v>688</v>
      </c>
      <c r="F154">
        <v>3378</v>
      </c>
      <c r="G154">
        <v>8676</v>
      </c>
      <c r="H154">
        <v>31053</v>
      </c>
      <c r="I154">
        <v>26302</v>
      </c>
      <c r="J154">
        <v>16979</v>
      </c>
      <c r="K154">
        <v>16635</v>
      </c>
      <c r="L154">
        <v>16673</v>
      </c>
      <c r="M154">
        <v>18060</v>
      </c>
      <c r="N154">
        <v>18042</v>
      </c>
      <c r="O154">
        <v>17497</v>
      </c>
      <c r="P154">
        <v>16714</v>
      </c>
      <c r="Q154">
        <v>16482</v>
      </c>
      <c r="R154">
        <v>18943</v>
      </c>
      <c r="S154">
        <v>17178</v>
      </c>
      <c r="T154">
        <v>11276</v>
      </c>
      <c r="U154">
        <v>8753</v>
      </c>
      <c r="V154">
        <v>8751</v>
      </c>
      <c r="W154">
        <v>6533</v>
      </c>
      <c r="X154">
        <v>1942</v>
      </c>
    </row>
    <row r="155" spans="1:24">
      <c r="A155" t="s">
        <v>147</v>
      </c>
      <c r="B155" t="s">
        <v>224</v>
      </c>
      <c r="C155" t="s">
        <v>137</v>
      </c>
      <c r="D155">
        <v>100157</v>
      </c>
      <c r="E155">
        <v>2325</v>
      </c>
      <c r="F155">
        <v>4549</v>
      </c>
      <c r="G155">
        <v>14948</v>
      </c>
      <c r="H155">
        <v>15791</v>
      </c>
      <c r="I155">
        <v>7740</v>
      </c>
      <c r="J155">
        <v>5052</v>
      </c>
      <c r="K155">
        <v>4332</v>
      </c>
      <c r="L155">
        <v>4826</v>
      </c>
      <c r="M155">
        <v>4829</v>
      </c>
      <c r="N155">
        <v>3802</v>
      </c>
      <c r="O155">
        <v>4446</v>
      </c>
      <c r="P155">
        <v>7205</v>
      </c>
      <c r="Q155">
        <v>4463</v>
      </c>
      <c r="R155">
        <v>4522</v>
      </c>
      <c r="S155">
        <v>3495</v>
      </c>
      <c r="T155">
        <v>2498</v>
      </c>
      <c r="U155">
        <v>2490</v>
      </c>
      <c r="V155">
        <v>1935</v>
      </c>
      <c r="W155">
        <v>773</v>
      </c>
      <c r="X155">
        <v>136</v>
      </c>
    </row>
    <row r="156" spans="1:24">
      <c r="A156" t="s">
        <v>147</v>
      </c>
      <c r="B156" t="s">
        <v>224</v>
      </c>
      <c r="C156" t="s">
        <v>138</v>
      </c>
      <c r="D156">
        <v>87412</v>
      </c>
      <c r="E156">
        <v>217</v>
      </c>
      <c r="F156">
        <v>1690</v>
      </c>
      <c r="G156">
        <v>10616</v>
      </c>
      <c r="H156">
        <v>5802</v>
      </c>
      <c r="I156">
        <v>4159</v>
      </c>
      <c r="J156">
        <v>3239</v>
      </c>
      <c r="K156">
        <v>2817</v>
      </c>
      <c r="L156">
        <v>3104</v>
      </c>
      <c r="M156">
        <v>3286</v>
      </c>
      <c r="N156">
        <v>3808</v>
      </c>
      <c r="O156">
        <v>3974</v>
      </c>
      <c r="P156">
        <v>4923</v>
      </c>
      <c r="Q156">
        <v>5255</v>
      </c>
      <c r="R156">
        <v>6993</v>
      </c>
      <c r="S156">
        <v>7360</v>
      </c>
      <c r="T156">
        <v>5604</v>
      </c>
      <c r="U156">
        <v>4924</v>
      </c>
      <c r="V156">
        <v>5135</v>
      </c>
      <c r="W156">
        <v>3459</v>
      </c>
      <c r="X156">
        <v>1047</v>
      </c>
    </row>
    <row r="157" spans="1:24">
      <c r="A157" t="s">
        <v>147</v>
      </c>
      <c r="B157" t="s">
        <v>225</v>
      </c>
      <c r="C157" t="s">
        <v>137</v>
      </c>
      <c r="D157">
        <v>250678</v>
      </c>
      <c r="E157">
        <v>4605</v>
      </c>
      <c r="F157">
        <v>8478</v>
      </c>
      <c r="G157">
        <v>23170</v>
      </c>
      <c r="H157">
        <v>37119</v>
      </c>
      <c r="I157">
        <v>18878</v>
      </c>
      <c r="J157">
        <v>13107</v>
      </c>
      <c r="K157">
        <v>11531</v>
      </c>
      <c r="L157">
        <v>11676</v>
      </c>
      <c r="M157">
        <v>12948</v>
      </c>
      <c r="N157">
        <v>10710</v>
      </c>
      <c r="O157">
        <v>10752</v>
      </c>
      <c r="P157">
        <v>13257</v>
      </c>
      <c r="Q157">
        <v>14115</v>
      </c>
      <c r="R157">
        <v>17435</v>
      </c>
      <c r="S157">
        <v>13213</v>
      </c>
      <c r="T157">
        <v>9247</v>
      </c>
      <c r="U157">
        <v>8602</v>
      </c>
      <c r="V157">
        <v>7446</v>
      </c>
      <c r="W157">
        <v>3807</v>
      </c>
      <c r="X157">
        <v>582</v>
      </c>
    </row>
    <row r="158" spans="1:24">
      <c r="A158" t="s">
        <v>147</v>
      </c>
      <c r="B158" t="s">
        <v>225</v>
      </c>
      <c r="C158" t="s">
        <v>138</v>
      </c>
      <c r="D158">
        <v>229701</v>
      </c>
      <c r="E158">
        <v>667</v>
      </c>
      <c r="F158">
        <v>4031</v>
      </c>
      <c r="G158">
        <v>13141</v>
      </c>
      <c r="H158">
        <v>25152</v>
      </c>
      <c r="I158">
        <v>13880</v>
      </c>
      <c r="J158">
        <v>10041</v>
      </c>
      <c r="K158">
        <v>7774</v>
      </c>
      <c r="L158">
        <v>8604</v>
      </c>
      <c r="M158">
        <v>8533</v>
      </c>
      <c r="N158">
        <v>9538</v>
      </c>
      <c r="O158">
        <v>9953</v>
      </c>
      <c r="P158">
        <v>12291</v>
      </c>
      <c r="Q158">
        <v>13480</v>
      </c>
      <c r="R158">
        <v>18887</v>
      </c>
      <c r="S158">
        <v>19336</v>
      </c>
      <c r="T158">
        <v>14562</v>
      </c>
      <c r="U158">
        <v>13183</v>
      </c>
      <c r="V158">
        <v>14162</v>
      </c>
      <c r="W158">
        <v>9822</v>
      </c>
      <c r="X158">
        <v>2664</v>
      </c>
    </row>
    <row r="159" spans="1:24">
      <c r="A159" t="s">
        <v>147</v>
      </c>
      <c r="B159" t="s">
        <v>226</v>
      </c>
      <c r="C159" t="s">
        <v>137</v>
      </c>
      <c r="D159">
        <v>458271</v>
      </c>
      <c r="E159">
        <v>4129</v>
      </c>
      <c r="F159">
        <v>5955</v>
      </c>
      <c r="G159">
        <v>12514</v>
      </c>
      <c r="H159">
        <v>17352</v>
      </c>
      <c r="I159">
        <v>13018</v>
      </c>
      <c r="J159">
        <v>13289</v>
      </c>
      <c r="K159">
        <v>15473</v>
      </c>
      <c r="L159">
        <v>17934</v>
      </c>
      <c r="M159">
        <v>21039</v>
      </c>
      <c r="N159">
        <v>19995</v>
      </c>
      <c r="O159">
        <v>26490</v>
      </c>
      <c r="P159">
        <v>31407</v>
      </c>
      <c r="Q159">
        <v>42750</v>
      </c>
      <c r="R159">
        <v>46017</v>
      </c>
      <c r="S159">
        <v>33081</v>
      </c>
      <c r="T159">
        <v>29562</v>
      </c>
      <c r="U159">
        <v>36194</v>
      </c>
      <c r="V159">
        <v>41619</v>
      </c>
      <c r="W159">
        <v>26945</v>
      </c>
      <c r="X159">
        <v>3508</v>
      </c>
    </row>
    <row r="160" spans="1:24">
      <c r="A160" t="s">
        <v>147</v>
      </c>
      <c r="B160" t="s">
        <v>226</v>
      </c>
      <c r="C160" t="s">
        <v>138</v>
      </c>
      <c r="D160">
        <v>478302</v>
      </c>
      <c r="E160">
        <v>1155</v>
      </c>
      <c r="F160">
        <v>5321</v>
      </c>
      <c r="G160">
        <v>24449</v>
      </c>
      <c r="H160">
        <v>61908</v>
      </c>
      <c r="I160">
        <v>41619</v>
      </c>
      <c r="J160">
        <v>46186</v>
      </c>
      <c r="K160">
        <v>25310</v>
      </c>
      <c r="L160">
        <v>24114</v>
      </c>
      <c r="M160">
        <v>26863</v>
      </c>
      <c r="N160">
        <v>21631</v>
      </c>
      <c r="O160">
        <v>20145</v>
      </c>
      <c r="P160">
        <v>19990</v>
      </c>
      <c r="Q160">
        <v>23313</v>
      </c>
      <c r="R160">
        <v>30868</v>
      </c>
      <c r="S160">
        <v>28583</v>
      </c>
      <c r="T160">
        <v>20971</v>
      </c>
      <c r="U160">
        <v>18065</v>
      </c>
      <c r="V160">
        <v>17880</v>
      </c>
      <c r="W160">
        <v>14141</v>
      </c>
      <c r="X160">
        <v>5790</v>
      </c>
    </row>
    <row r="161" spans="1:24">
      <c r="A161" t="s">
        <v>147</v>
      </c>
      <c r="B161" t="s">
        <v>227</v>
      </c>
      <c r="C161" t="s">
        <v>137</v>
      </c>
      <c r="D161">
        <v>347911</v>
      </c>
      <c r="E161">
        <v>4619</v>
      </c>
      <c r="F161">
        <v>7554</v>
      </c>
      <c r="G161">
        <v>25986</v>
      </c>
      <c r="H161">
        <v>32517</v>
      </c>
      <c r="I161">
        <v>17444</v>
      </c>
      <c r="J161">
        <v>13196</v>
      </c>
      <c r="K161">
        <v>13848</v>
      </c>
      <c r="L161">
        <v>15957</v>
      </c>
      <c r="M161">
        <v>17179</v>
      </c>
      <c r="N161">
        <v>15452</v>
      </c>
      <c r="O161">
        <v>18518</v>
      </c>
      <c r="P161">
        <v>23807</v>
      </c>
      <c r="Q161">
        <v>27651</v>
      </c>
      <c r="R161">
        <v>30383</v>
      </c>
      <c r="S161">
        <v>19254</v>
      </c>
      <c r="T161">
        <v>16004</v>
      </c>
      <c r="U161">
        <v>19097</v>
      </c>
      <c r="V161">
        <v>18649</v>
      </c>
      <c r="W161">
        <v>9539</v>
      </c>
      <c r="X161">
        <v>1257</v>
      </c>
    </row>
    <row r="162" spans="1:24">
      <c r="A162" t="s">
        <v>147</v>
      </c>
      <c r="B162" t="s">
        <v>227</v>
      </c>
      <c r="C162" t="s">
        <v>138</v>
      </c>
      <c r="D162">
        <v>339664</v>
      </c>
      <c r="E162">
        <v>677</v>
      </c>
      <c r="F162">
        <v>4340</v>
      </c>
      <c r="G162">
        <v>13158</v>
      </c>
      <c r="H162">
        <v>42710</v>
      </c>
      <c r="I162">
        <v>25608</v>
      </c>
      <c r="J162">
        <v>24823</v>
      </c>
      <c r="K162">
        <v>16187</v>
      </c>
      <c r="L162">
        <v>15448</v>
      </c>
      <c r="M162">
        <v>19301</v>
      </c>
      <c r="N162">
        <v>15944</v>
      </c>
      <c r="O162">
        <v>15023</v>
      </c>
      <c r="P162">
        <v>15114</v>
      </c>
      <c r="Q162">
        <v>18801</v>
      </c>
      <c r="R162">
        <v>24464</v>
      </c>
      <c r="S162">
        <v>23430</v>
      </c>
      <c r="T162">
        <v>16702</v>
      </c>
      <c r="U162">
        <v>14672</v>
      </c>
      <c r="V162">
        <v>16505</v>
      </c>
      <c r="W162">
        <v>13189</v>
      </c>
      <c r="X162">
        <v>3568</v>
      </c>
    </row>
    <row r="163" spans="1:24">
      <c r="A163" t="s">
        <v>147</v>
      </c>
      <c r="B163" t="s">
        <v>228</v>
      </c>
      <c r="C163" t="s">
        <v>137</v>
      </c>
      <c r="D163">
        <v>382349</v>
      </c>
      <c r="E163">
        <v>6580</v>
      </c>
      <c r="F163">
        <v>13515</v>
      </c>
      <c r="G163">
        <v>42618</v>
      </c>
      <c r="H163">
        <v>46106</v>
      </c>
      <c r="I163">
        <v>22526</v>
      </c>
      <c r="J163">
        <v>16651</v>
      </c>
      <c r="K163">
        <v>15382</v>
      </c>
      <c r="L163">
        <v>17906</v>
      </c>
      <c r="M163">
        <v>19710</v>
      </c>
      <c r="N163">
        <v>18296</v>
      </c>
      <c r="O163">
        <v>20543</v>
      </c>
      <c r="P163">
        <v>23111</v>
      </c>
      <c r="Q163">
        <v>26863</v>
      </c>
      <c r="R163">
        <v>29882</v>
      </c>
      <c r="S163">
        <v>18642</v>
      </c>
      <c r="T163">
        <v>14545</v>
      </c>
      <c r="U163">
        <v>13288</v>
      </c>
      <c r="V163">
        <v>10956</v>
      </c>
      <c r="W163">
        <v>4709</v>
      </c>
      <c r="X163">
        <v>520</v>
      </c>
    </row>
    <row r="164" spans="1:24">
      <c r="A164" t="s">
        <v>147</v>
      </c>
      <c r="B164" t="s">
        <v>228</v>
      </c>
      <c r="C164" t="s">
        <v>138</v>
      </c>
      <c r="D164">
        <v>353970</v>
      </c>
      <c r="E164">
        <v>1144</v>
      </c>
      <c r="F164">
        <v>6687</v>
      </c>
      <c r="G164">
        <v>8082</v>
      </c>
      <c r="H164">
        <v>33367</v>
      </c>
      <c r="I164">
        <v>23131</v>
      </c>
      <c r="J164">
        <v>25765</v>
      </c>
      <c r="K164">
        <v>18773</v>
      </c>
      <c r="L164">
        <v>13494</v>
      </c>
      <c r="M164">
        <v>16341</v>
      </c>
      <c r="N164">
        <v>15346</v>
      </c>
      <c r="O164">
        <v>15254</v>
      </c>
      <c r="P164">
        <v>17422</v>
      </c>
      <c r="Q164">
        <v>20635</v>
      </c>
      <c r="R164">
        <v>27720</v>
      </c>
      <c r="S164">
        <v>31522</v>
      </c>
      <c r="T164">
        <v>21838</v>
      </c>
      <c r="U164">
        <v>19060</v>
      </c>
      <c r="V164">
        <v>19945</v>
      </c>
      <c r="W164">
        <v>14561</v>
      </c>
      <c r="X164">
        <v>3883</v>
      </c>
    </row>
    <row r="165" spans="1:24">
      <c r="A165" t="s">
        <v>147</v>
      </c>
      <c r="B165" t="s">
        <v>229</v>
      </c>
      <c r="C165" t="s">
        <v>137</v>
      </c>
      <c r="D165">
        <v>222713</v>
      </c>
      <c r="E165">
        <v>5333</v>
      </c>
      <c r="F165">
        <v>10257</v>
      </c>
      <c r="G165">
        <v>31677</v>
      </c>
      <c r="H165">
        <v>34168</v>
      </c>
      <c r="I165">
        <v>18175</v>
      </c>
      <c r="J165">
        <v>11748</v>
      </c>
      <c r="K165">
        <v>9916</v>
      </c>
      <c r="L165">
        <v>10812</v>
      </c>
      <c r="M165">
        <v>10326</v>
      </c>
      <c r="N165">
        <v>8957</v>
      </c>
      <c r="O165">
        <v>8518</v>
      </c>
      <c r="P165">
        <v>9011</v>
      </c>
      <c r="Q165">
        <v>10757</v>
      </c>
      <c r="R165">
        <v>12982</v>
      </c>
      <c r="S165">
        <v>9710</v>
      </c>
      <c r="T165">
        <v>6685</v>
      </c>
      <c r="U165">
        <v>5726</v>
      </c>
      <c r="V165">
        <v>4851</v>
      </c>
      <c r="W165">
        <v>2758</v>
      </c>
      <c r="X165">
        <v>346</v>
      </c>
    </row>
    <row r="166" spans="1:24">
      <c r="A166" t="s">
        <v>147</v>
      </c>
      <c r="B166" t="s">
        <v>229</v>
      </c>
      <c r="C166" t="s">
        <v>138</v>
      </c>
      <c r="D166">
        <v>202108</v>
      </c>
      <c r="E166">
        <v>819</v>
      </c>
      <c r="F166">
        <v>3874</v>
      </c>
      <c r="G166">
        <v>4353</v>
      </c>
      <c r="H166">
        <v>17222</v>
      </c>
      <c r="I166">
        <v>10266</v>
      </c>
      <c r="J166">
        <v>7219</v>
      </c>
      <c r="K166">
        <v>6412</v>
      </c>
      <c r="L166">
        <v>7152</v>
      </c>
      <c r="M166">
        <v>7810</v>
      </c>
      <c r="N166">
        <v>8568</v>
      </c>
      <c r="O166">
        <v>9239</v>
      </c>
      <c r="P166">
        <v>12062</v>
      </c>
      <c r="Q166">
        <v>12845</v>
      </c>
      <c r="R166">
        <v>18106</v>
      </c>
      <c r="S166">
        <v>20320</v>
      </c>
      <c r="T166">
        <v>15022</v>
      </c>
      <c r="U166">
        <v>13427</v>
      </c>
      <c r="V166">
        <v>14227</v>
      </c>
      <c r="W166">
        <v>10240</v>
      </c>
      <c r="X166">
        <v>2925</v>
      </c>
    </row>
    <row r="167" spans="1:24">
      <c r="A167" t="s">
        <v>147</v>
      </c>
      <c r="B167" t="s">
        <v>230</v>
      </c>
      <c r="C167" t="s">
        <v>137</v>
      </c>
      <c r="D167">
        <v>295502</v>
      </c>
      <c r="E167">
        <v>7281</v>
      </c>
      <c r="F167">
        <v>12967</v>
      </c>
      <c r="G167">
        <v>43465</v>
      </c>
      <c r="H167">
        <v>51775</v>
      </c>
      <c r="I167">
        <v>24074</v>
      </c>
      <c r="J167">
        <v>16121</v>
      </c>
      <c r="K167">
        <v>13475</v>
      </c>
      <c r="L167">
        <v>13417</v>
      </c>
      <c r="M167">
        <v>13487</v>
      </c>
      <c r="N167">
        <v>11790</v>
      </c>
      <c r="O167">
        <v>10976</v>
      </c>
      <c r="P167">
        <v>11228</v>
      </c>
      <c r="Q167">
        <v>13232</v>
      </c>
      <c r="R167">
        <v>14321</v>
      </c>
      <c r="S167">
        <v>12479</v>
      </c>
      <c r="T167">
        <v>8828</v>
      </c>
      <c r="U167">
        <v>7365</v>
      </c>
      <c r="V167">
        <v>5941</v>
      </c>
      <c r="W167">
        <v>2922</v>
      </c>
      <c r="X167">
        <v>358</v>
      </c>
    </row>
    <row r="168" spans="1:24">
      <c r="A168" t="s">
        <v>147</v>
      </c>
      <c r="B168" t="s">
        <v>230</v>
      </c>
      <c r="C168" t="s">
        <v>138</v>
      </c>
      <c r="D168">
        <v>259241</v>
      </c>
      <c r="E168">
        <v>847</v>
      </c>
      <c r="F168">
        <v>5517</v>
      </c>
      <c r="G168">
        <v>5508</v>
      </c>
      <c r="H168">
        <v>15623</v>
      </c>
      <c r="I168">
        <v>9632</v>
      </c>
      <c r="J168">
        <v>8109</v>
      </c>
      <c r="K168">
        <v>7769</v>
      </c>
      <c r="L168">
        <v>9013</v>
      </c>
      <c r="M168">
        <v>9516</v>
      </c>
      <c r="N168">
        <v>10859</v>
      </c>
      <c r="O168">
        <v>11614</v>
      </c>
      <c r="P168">
        <v>16081</v>
      </c>
      <c r="Q168">
        <v>17470</v>
      </c>
      <c r="R168">
        <v>25248</v>
      </c>
      <c r="S168">
        <v>29835</v>
      </c>
      <c r="T168">
        <v>21486</v>
      </c>
      <c r="U168">
        <v>18526</v>
      </c>
      <c r="V168">
        <v>18879</v>
      </c>
      <c r="W168">
        <v>13476</v>
      </c>
      <c r="X168">
        <v>4233</v>
      </c>
    </row>
    <row r="169" spans="1:24">
      <c r="A169" t="s">
        <v>147</v>
      </c>
      <c r="B169" t="s">
        <v>231</v>
      </c>
      <c r="C169" t="s">
        <v>137</v>
      </c>
      <c r="D169">
        <v>489306</v>
      </c>
      <c r="E169">
        <v>10124</v>
      </c>
      <c r="F169">
        <v>23067</v>
      </c>
      <c r="G169">
        <v>67734</v>
      </c>
      <c r="H169">
        <v>72479</v>
      </c>
      <c r="I169">
        <v>40613</v>
      </c>
      <c r="J169">
        <v>27664</v>
      </c>
      <c r="K169">
        <v>23437</v>
      </c>
      <c r="L169">
        <v>23289</v>
      </c>
      <c r="M169">
        <v>22900</v>
      </c>
      <c r="N169">
        <v>20270</v>
      </c>
      <c r="O169">
        <v>20600</v>
      </c>
      <c r="P169">
        <v>21795</v>
      </c>
      <c r="Q169">
        <v>24205</v>
      </c>
      <c r="R169">
        <v>24644</v>
      </c>
      <c r="S169">
        <v>18473</v>
      </c>
      <c r="T169">
        <v>14729</v>
      </c>
      <c r="U169">
        <v>13434</v>
      </c>
      <c r="V169">
        <v>11688</v>
      </c>
      <c r="W169">
        <v>7038</v>
      </c>
      <c r="X169">
        <v>1123</v>
      </c>
    </row>
    <row r="170" spans="1:24">
      <c r="A170" t="s">
        <v>147</v>
      </c>
      <c r="B170" t="s">
        <v>231</v>
      </c>
      <c r="C170" t="s">
        <v>138</v>
      </c>
      <c r="D170">
        <v>466157</v>
      </c>
      <c r="E170">
        <v>1993</v>
      </c>
      <c r="F170">
        <v>6291</v>
      </c>
      <c r="G170">
        <v>11320</v>
      </c>
      <c r="H170">
        <v>23576</v>
      </c>
      <c r="I170">
        <v>15236</v>
      </c>
      <c r="J170">
        <v>14731</v>
      </c>
      <c r="K170">
        <v>15433</v>
      </c>
      <c r="L170">
        <v>16320</v>
      </c>
      <c r="M170">
        <v>20235</v>
      </c>
      <c r="N170">
        <v>18637</v>
      </c>
      <c r="O170">
        <v>21572</v>
      </c>
      <c r="P170">
        <v>25875</v>
      </c>
      <c r="Q170">
        <v>32994</v>
      </c>
      <c r="R170">
        <v>42888</v>
      </c>
      <c r="S170">
        <v>52802</v>
      </c>
      <c r="T170">
        <v>40034</v>
      </c>
      <c r="U170">
        <v>34643</v>
      </c>
      <c r="V170">
        <v>35792</v>
      </c>
      <c r="W170">
        <v>27920</v>
      </c>
      <c r="X170">
        <v>7865</v>
      </c>
    </row>
    <row r="171" spans="1:24">
      <c r="A171" t="s">
        <v>147</v>
      </c>
      <c r="B171" t="s">
        <v>232</v>
      </c>
      <c r="C171" t="s">
        <v>137</v>
      </c>
      <c r="D171">
        <v>166535</v>
      </c>
      <c r="E171">
        <v>3680</v>
      </c>
      <c r="F171">
        <v>5913</v>
      </c>
      <c r="G171">
        <v>18833</v>
      </c>
      <c r="H171">
        <v>22942</v>
      </c>
      <c r="I171">
        <v>11762</v>
      </c>
      <c r="J171">
        <v>8690</v>
      </c>
      <c r="K171">
        <v>7939</v>
      </c>
      <c r="L171">
        <v>8240</v>
      </c>
      <c r="M171">
        <v>8307</v>
      </c>
      <c r="N171">
        <v>7774</v>
      </c>
      <c r="O171">
        <v>7922</v>
      </c>
      <c r="P171">
        <v>7999</v>
      </c>
      <c r="Q171">
        <v>10004</v>
      </c>
      <c r="R171">
        <v>10699</v>
      </c>
      <c r="S171">
        <v>7880</v>
      </c>
      <c r="T171">
        <v>5919</v>
      </c>
      <c r="U171">
        <v>5220</v>
      </c>
      <c r="V171">
        <v>4433</v>
      </c>
      <c r="W171">
        <v>2108</v>
      </c>
      <c r="X171">
        <v>271</v>
      </c>
    </row>
    <row r="172" spans="1:24">
      <c r="A172" t="s">
        <v>147</v>
      </c>
      <c r="B172" t="s">
        <v>232</v>
      </c>
      <c r="C172" t="s">
        <v>138</v>
      </c>
      <c r="D172">
        <v>165700</v>
      </c>
      <c r="E172">
        <v>916</v>
      </c>
      <c r="F172">
        <v>3281</v>
      </c>
      <c r="G172">
        <v>5890</v>
      </c>
      <c r="H172">
        <v>11982</v>
      </c>
      <c r="I172">
        <v>9314</v>
      </c>
      <c r="J172">
        <v>7049</v>
      </c>
      <c r="K172">
        <v>6506</v>
      </c>
      <c r="L172">
        <v>6775</v>
      </c>
      <c r="M172">
        <v>7273</v>
      </c>
      <c r="N172">
        <v>7250</v>
      </c>
      <c r="O172">
        <v>8080</v>
      </c>
      <c r="P172">
        <v>8301</v>
      </c>
      <c r="Q172">
        <v>10212</v>
      </c>
      <c r="R172">
        <v>13360</v>
      </c>
      <c r="S172">
        <v>15706</v>
      </c>
      <c r="T172">
        <v>11405</v>
      </c>
      <c r="U172">
        <v>9534</v>
      </c>
      <c r="V172">
        <v>10088</v>
      </c>
      <c r="W172">
        <v>8622</v>
      </c>
      <c r="X172">
        <v>4156</v>
      </c>
    </row>
    <row r="173" spans="1:24">
      <c r="A173" t="s">
        <v>147</v>
      </c>
      <c r="B173" t="s">
        <v>233</v>
      </c>
      <c r="C173" t="s">
        <v>137</v>
      </c>
      <c r="D173">
        <v>385867</v>
      </c>
      <c r="E173">
        <v>4896</v>
      </c>
      <c r="F173">
        <v>15930</v>
      </c>
      <c r="G173">
        <v>53488</v>
      </c>
      <c r="H173">
        <v>56520</v>
      </c>
      <c r="I173">
        <v>27644</v>
      </c>
      <c r="J173">
        <v>19181</v>
      </c>
      <c r="K173">
        <v>17559</v>
      </c>
      <c r="L173">
        <v>19976</v>
      </c>
      <c r="M173">
        <v>20180</v>
      </c>
      <c r="N173">
        <v>18354</v>
      </c>
      <c r="O173">
        <v>20654</v>
      </c>
      <c r="P173">
        <v>21383</v>
      </c>
      <c r="Q173">
        <v>25060</v>
      </c>
      <c r="R173">
        <v>22617</v>
      </c>
      <c r="S173">
        <v>14618</v>
      </c>
      <c r="T173">
        <v>10131</v>
      </c>
      <c r="U173">
        <v>8588</v>
      </c>
      <c r="V173">
        <v>6152</v>
      </c>
      <c r="W173">
        <v>2609</v>
      </c>
      <c r="X173">
        <v>327</v>
      </c>
    </row>
    <row r="174" spans="1:24">
      <c r="A174" t="s">
        <v>147</v>
      </c>
      <c r="B174" t="s">
        <v>233</v>
      </c>
      <c r="C174" t="s">
        <v>138</v>
      </c>
      <c r="D174">
        <v>340222</v>
      </c>
      <c r="E174">
        <v>1139</v>
      </c>
      <c r="F174">
        <v>4663</v>
      </c>
      <c r="G174">
        <v>12088</v>
      </c>
      <c r="H174">
        <v>37498</v>
      </c>
      <c r="I174">
        <v>27538</v>
      </c>
      <c r="J174">
        <v>15956</v>
      </c>
      <c r="K174">
        <v>13572</v>
      </c>
      <c r="L174">
        <v>13252</v>
      </c>
      <c r="M174">
        <v>12390</v>
      </c>
      <c r="N174">
        <v>12784</v>
      </c>
      <c r="O174">
        <v>13083</v>
      </c>
      <c r="P174">
        <v>15260</v>
      </c>
      <c r="Q174">
        <v>17711</v>
      </c>
      <c r="R174">
        <v>24824</v>
      </c>
      <c r="S174">
        <v>30735</v>
      </c>
      <c r="T174">
        <v>22171</v>
      </c>
      <c r="U174">
        <v>20697</v>
      </c>
      <c r="V174">
        <v>22820</v>
      </c>
      <c r="W174">
        <v>16244</v>
      </c>
      <c r="X174">
        <v>5797</v>
      </c>
    </row>
    <row r="175" spans="1:24">
      <c r="A175" t="s">
        <v>147</v>
      </c>
      <c r="B175" t="s">
        <v>234</v>
      </c>
      <c r="C175" t="s">
        <v>137</v>
      </c>
      <c r="D175">
        <v>249339</v>
      </c>
      <c r="E175">
        <v>4136</v>
      </c>
      <c r="F175">
        <v>10876</v>
      </c>
      <c r="G175">
        <v>39592</v>
      </c>
      <c r="H175">
        <v>41258</v>
      </c>
      <c r="I175">
        <v>20336</v>
      </c>
      <c r="J175">
        <v>14705</v>
      </c>
      <c r="K175">
        <v>11977</v>
      </c>
      <c r="L175">
        <v>11654</v>
      </c>
      <c r="M175">
        <v>11955</v>
      </c>
      <c r="N175">
        <v>10233</v>
      </c>
      <c r="O175">
        <v>9350</v>
      </c>
      <c r="P175">
        <v>10054</v>
      </c>
      <c r="Q175">
        <v>11872</v>
      </c>
      <c r="R175">
        <v>13300</v>
      </c>
      <c r="S175">
        <v>8910</v>
      </c>
      <c r="T175">
        <v>6149</v>
      </c>
      <c r="U175">
        <v>5385</v>
      </c>
      <c r="V175">
        <v>4662</v>
      </c>
      <c r="W175">
        <v>2514</v>
      </c>
      <c r="X175">
        <v>421</v>
      </c>
    </row>
    <row r="176" spans="1:24">
      <c r="A176" t="s">
        <v>147</v>
      </c>
      <c r="B176" t="s">
        <v>234</v>
      </c>
      <c r="C176" t="s">
        <v>138</v>
      </c>
      <c r="D176">
        <v>226960</v>
      </c>
      <c r="E176">
        <v>1240</v>
      </c>
      <c r="F176">
        <v>3750</v>
      </c>
      <c r="G176">
        <v>5529</v>
      </c>
      <c r="H176">
        <v>11474</v>
      </c>
      <c r="I176">
        <v>6208</v>
      </c>
      <c r="J176">
        <v>6033</v>
      </c>
      <c r="K176">
        <v>6501</v>
      </c>
      <c r="L176">
        <v>8104</v>
      </c>
      <c r="M176">
        <v>8887</v>
      </c>
      <c r="N176">
        <v>10002</v>
      </c>
      <c r="O176">
        <v>10544</v>
      </c>
      <c r="P176">
        <v>14187</v>
      </c>
      <c r="Q176">
        <v>15318</v>
      </c>
      <c r="R176">
        <v>21891</v>
      </c>
      <c r="S176">
        <v>25579</v>
      </c>
      <c r="T176">
        <v>19258</v>
      </c>
      <c r="U176">
        <v>16865</v>
      </c>
      <c r="V176">
        <v>17491</v>
      </c>
      <c r="W176">
        <v>13112</v>
      </c>
      <c r="X176">
        <v>4987</v>
      </c>
    </row>
    <row r="177" spans="1:24">
      <c r="A177" t="s">
        <v>147</v>
      </c>
      <c r="B177" t="s">
        <v>235</v>
      </c>
      <c r="C177" t="s">
        <v>137</v>
      </c>
      <c r="D177">
        <v>51200</v>
      </c>
      <c r="E177">
        <v>346</v>
      </c>
      <c r="F177">
        <v>3034</v>
      </c>
      <c r="G177">
        <v>11955</v>
      </c>
      <c r="H177">
        <v>5523</v>
      </c>
      <c r="I177">
        <v>1850</v>
      </c>
      <c r="J177">
        <v>1148</v>
      </c>
      <c r="K177">
        <v>1142</v>
      </c>
      <c r="L177">
        <v>1311</v>
      </c>
      <c r="M177">
        <v>2064</v>
      </c>
      <c r="N177">
        <v>2869</v>
      </c>
      <c r="O177">
        <v>4077</v>
      </c>
      <c r="P177">
        <v>4241</v>
      </c>
      <c r="Q177">
        <v>4242</v>
      </c>
      <c r="R177">
        <v>3533</v>
      </c>
      <c r="S177">
        <v>1927</v>
      </c>
      <c r="T177">
        <v>954</v>
      </c>
      <c r="U177">
        <v>508</v>
      </c>
      <c r="V177">
        <v>333</v>
      </c>
      <c r="W177">
        <v>120</v>
      </c>
      <c r="X177">
        <v>23</v>
      </c>
    </row>
    <row r="178" spans="1:24">
      <c r="A178" t="s">
        <v>147</v>
      </c>
      <c r="B178" t="s">
        <v>235</v>
      </c>
      <c r="C178" t="s">
        <v>138</v>
      </c>
      <c r="D178">
        <v>23569</v>
      </c>
      <c r="E178">
        <v>66</v>
      </c>
      <c r="F178">
        <v>650</v>
      </c>
      <c r="G178">
        <v>828</v>
      </c>
      <c r="H178">
        <v>1628</v>
      </c>
      <c r="I178">
        <v>3740</v>
      </c>
      <c r="J178">
        <v>4034</v>
      </c>
      <c r="K178">
        <v>2880</v>
      </c>
      <c r="L178">
        <v>1561</v>
      </c>
      <c r="M178">
        <v>1137</v>
      </c>
      <c r="N178">
        <v>1026</v>
      </c>
      <c r="O178">
        <v>851</v>
      </c>
      <c r="P178">
        <v>853</v>
      </c>
      <c r="Q178">
        <v>746</v>
      </c>
      <c r="R178">
        <v>820</v>
      </c>
      <c r="S178">
        <v>801</v>
      </c>
      <c r="T178">
        <v>543</v>
      </c>
      <c r="U178">
        <v>388</v>
      </c>
      <c r="V178">
        <v>394</v>
      </c>
      <c r="W178">
        <v>385</v>
      </c>
      <c r="X178">
        <v>238</v>
      </c>
    </row>
    <row r="179" spans="1:24">
      <c r="A179" t="s">
        <v>147</v>
      </c>
      <c r="B179" t="s">
        <v>236</v>
      </c>
      <c r="C179" t="s">
        <v>137</v>
      </c>
      <c r="D179">
        <v>347176</v>
      </c>
      <c r="E179">
        <v>7896</v>
      </c>
      <c r="F179">
        <v>18446</v>
      </c>
      <c r="G179">
        <v>56899</v>
      </c>
      <c r="H179">
        <v>37735</v>
      </c>
      <c r="I179">
        <v>20466</v>
      </c>
      <c r="J179">
        <v>15488</v>
      </c>
      <c r="K179">
        <v>13741</v>
      </c>
      <c r="L179">
        <v>14492</v>
      </c>
      <c r="M179">
        <v>15962</v>
      </c>
      <c r="N179">
        <v>18776</v>
      </c>
      <c r="O179">
        <v>21952</v>
      </c>
      <c r="P179">
        <v>23760</v>
      </c>
      <c r="Q179">
        <v>24435</v>
      </c>
      <c r="R179">
        <v>20634</v>
      </c>
      <c r="S179">
        <v>13217</v>
      </c>
      <c r="T179">
        <v>9236</v>
      </c>
      <c r="U179">
        <v>6554</v>
      </c>
      <c r="V179">
        <v>5078</v>
      </c>
      <c r="W179">
        <v>2020</v>
      </c>
      <c r="X179">
        <v>389</v>
      </c>
    </row>
    <row r="180" spans="1:24">
      <c r="A180" t="s">
        <v>147</v>
      </c>
      <c r="B180" t="s">
        <v>236</v>
      </c>
      <c r="C180" t="s">
        <v>138</v>
      </c>
      <c r="D180">
        <v>293386</v>
      </c>
      <c r="E180">
        <v>590</v>
      </c>
      <c r="F180">
        <v>5026</v>
      </c>
      <c r="G180">
        <v>7233</v>
      </c>
      <c r="H180">
        <v>14298</v>
      </c>
      <c r="I180">
        <v>23130</v>
      </c>
      <c r="J180">
        <v>25788</v>
      </c>
      <c r="K180">
        <v>16312</v>
      </c>
      <c r="L180">
        <v>11828</v>
      </c>
      <c r="M180">
        <v>11449</v>
      </c>
      <c r="N180">
        <v>10523</v>
      </c>
      <c r="O180">
        <v>10696</v>
      </c>
      <c r="P180">
        <v>12289</v>
      </c>
      <c r="Q180">
        <v>13438</v>
      </c>
      <c r="R180">
        <v>18250</v>
      </c>
      <c r="S180">
        <v>25552</v>
      </c>
      <c r="T180">
        <v>20520</v>
      </c>
      <c r="U180">
        <v>17934</v>
      </c>
      <c r="V180">
        <v>19836</v>
      </c>
      <c r="W180">
        <v>17305</v>
      </c>
      <c r="X180">
        <v>11389</v>
      </c>
    </row>
    <row r="181" spans="1:24">
      <c r="A181" t="s">
        <v>147</v>
      </c>
      <c r="B181" t="s">
        <v>237</v>
      </c>
      <c r="C181" t="s">
        <v>137</v>
      </c>
      <c r="D181">
        <v>510545</v>
      </c>
      <c r="E181">
        <v>9699</v>
      </c>
      <c r="F181">
        <v>26506</v>
      </c>
      <c r="G181">
        <v>66240</v>
      </c>
      <c r="H181">
        <v>59516</v>
      </c>
      <c r="I181">
        <v>36351</v>
      </c>
      <c r="J181">
        <v>25949</v>
      </c>
      <c r="K181">
        <v>24765</v>
      </c>
      <c r="L181">
        <v>25296</v>
      </c>
      <c r="M181">
        <v>26833</v>
      </c>
      <c r="N181">
        <v>27803</v>
      </c>
      <c r="O181">
        <v>30033</v>
      </c>
      <c r="P181">
        <v>32078</v>
      </c>
      <c r="Q181">
        <v>30539</v>
      </c>
      <c r="R181">
        <v>28820</v>
      </c>
      <c r="S181">
        <v>20886</v>
      </c>
      <c r="T181">
        <v>14497</v>
      </c>
      <c r="U181">
        <v>11560</v>
      </c>
      <c r="V181">
        <v>9010</v>
      </c>
      <c r="W181">
        <v>3705</v>
      </c>
      <c r="X181">
        <v>459</v>
      </c>
    </row>
    <row r="182" spans="1:24">
      <c r="A182" t="s">
        <v>147</v>
      </c>
      <c r="B182" t="s">
        <v>237</v>
      </c>
      <c r="C182" t="s">
        <v>138</v>
      </c>
      <c r="D182">
        <v>471848</v>
      </c>
      <c r="E182">
        <v>1261</v>
      </c>
      <c r="F182">
        <v>7199</v>
      </c>
      <c r="G182">
        <v>10154</v>
      </c>
      <c r="H182">
        <v>23337</v>
      </c>
      <c r="I182">
        <v>33112</v>
      </c>
      <c r="J182">
        <v>39314</v>
      </c>
      <c r="K182">
        <v>27536</v>
      </c>
      <c r="L182">
        <v>21980</v>
      </c>
      <c r="M182">
        <v>20216</v>
      </c>
      <c r="N182">
        <v>19208</v>
      </c>
      <c r="O182">
        <v>19836</v>
      </c>
      <c r="P182">
        <v>22564</v>
      </c>
      <c r="Q182">
        <v>25663</v>
      </c>
      <c r="R182">
        <v>34899</v>
      </c>
      <c r="S182">
        <v>42751</v>
      </c>
      <c r="T182">
        <v>33319</v>
      </c>
      <c r="U182">
        <v>28215</v>
      </c>
      <c r="V182">
        <v>28212</v>
      </c>
      <c r="W182">
        <v>23482</v>
      </c>
      <c r="X182">
        <v>9590</v>
      </c>
    </row>
    <row r="183" spans="1:24">
      <c r="A183" t="s">
        <v>147</v>
      </c>
      <c r="B183" t="s">
        <v>238</v>
      </c>
      <c r="C183" t="s">
        <v>137</v>
      </c>
      <c r="D183">
        <v>390820</v>
      </c>
      <c r="E183">
        <v>9250</v>
      </c>
      <c r="F183">
        <v>25357</v>
      </c>
      <c r="G183">
        <v>75213</v>
      </c>
      <c r="H183">
        <v>64118</v>
      </c>
      <c r="I183">
        <v>32533</v>
      </c>
      <c r="J183">
        <v>22235</v>
      </c>
      <c r="K183">
        <v>19073</v>
      </c>
      <c r="L183">
        <v>18726</v>
      </c>
      <c r="M183">
        <v>16967</v>
      </c>
      <c r="N183">
        <v>14758</v>
      </c>
      <c r="O183">
        <v>14398</v>
      </c>
      <c r="P183">
        <v>14205</v>
      </c>
      <c r="Q183">
        <v>15287</v>
      </c>
      <c r="R183">
        <v>14424</v>
      </c>
      <c r="S183">
        <v>11061</v>
      </c>
      <c r="T183">
        <v>8014</v>
      </c>
      <c r="U183">
        <v>6904</v>
      </c>
      <c r="V183">
        <v>5239</v>
      </c>
      <c r="W183">
        <v>2554</v>
      </c>
      <c r="X183">
        <v>504</v>
      </c>
    </row>
    <row r="184" spans="1:24">
      <c r="A184" t="s">
        <v>147</v>
      </c>
      <c r="B184" t="s">
        <v>238</v>
      </c>
      <c r="C184" t="s">
        <v>138</v>
      </c>
      <c r="D184">
        <v>327367</v>
      </c>
      <c r="E184">
        <v>1394</v>
      </c>
      <c r="F184">
        <v>3251</v>
      </c>
      <c r="G184">
        <v>7603</v>
      </c>
      <c r="H184">
        <v>10771</v>
      </c>
      <c r="I184">
        <v>9551</v>
      </c>
      <c r="J184">
        <v>7959</v>
      </c>
      <c r="K184">
        <v>8431</v>
      </c>
      <c r="L184">
        <v>10246</v>
      </c>
      <c r="M184">
        <v>11388</v>
      </c>
      <c r="N184">
        <v>13318</v>
      </c>
      <c r="O184">
        <v>15445</v>
      </c>
      <c r="P184">
        <v>17834</v>
      </c>
      <c r="Q184">
        <v>21805</v>
      </c>
      <c r="R184">
        <v>31502</v>
      </c>
      <c r="S184">
        <v>41028</v>
      </c>
      <c r="T184">
        <v>30253</v>
      </c>
      <c r="U184">
        <v>26613</v>
      </c>
      <c r="V184">
        <v>27640</v>
      </c>
      <c r="W184">
        <v>22464</v>
      </c>
      <c r="X184">
        <v>8871</v>
      </c>
    </row>
    <row r="185" spans="1:24">
      <c r="A185" t="s">
        <v>147</v>
      </c>
      <c r="B185" t="s">
        <v>239</v>
      </c>
      <c r="C185" t="s">
        <v>137</v>
      </c>
      <c r="D185">
        <v>659402</v>
      </c>
      <c r="E185">
        <v>7855</v>
      </c>
      <c r="F185">
        <v>17574</v>
      </c>
      <c r="G185">
        <v>47472</v>
      </c>
      <c r="H185">
        <v>47252</v>
      </c>
      <c r="I185">
        <v>32384</v>
      </c>
      <c r="J185">
        <v>30504</v>
      </c>
      <c r="K185">
        <v>33634</v>
      </c>
      <c r="L185">
        <v>35026</v>
      </c>
      <c r="M185">
        <v>35957</v>
      </c>
      <c r="N185">
        <v>37143</v>
      </c>
      <c r="O185">
        <v>39640</v>
      </c>
      <c r="P185">
        <v>42655</v>
      </c>
      <c r="Q185">
        <v>42709</v>
      </c>
      <c r="R185">
        <v>47167</v>
      </c>
      <c r="S185">
        <v>39502</v>
      </c>
      <c r="T185">
        <v>38862</v>
      </c>
      <c r="U185">
        <v>32068</v>
      </c>
      <c r="V185">
        <v>32292</v>
      </c>
      <c r="W185">
        <v>17449</v>
      </c>
      <c r="X185">
        <v>2257</v>
      </c>
    </row>
    <row r="186" spans="1:24">
      <c r="A186" t="s">
        <v>147</v>
      </c>
      <c r="B186" t="s">
        <v>239</v>
      </c>
      <c r="C186" t="s">
        <v>138</v>
      </c>
      <c r="D186">
        <v>729104</v>
      </c>
      <c r="E186">
        <v>2078</v>
      </c>
      <c r="F186">
        <v>8315</v>
      </c>
      <c r="G186">
        <v>24101</v>
      </c>
      <c r="H186">
        <v>42261</v>
      </c>
      <c r="I186">
        <v>46393</v>
      </c>
      <c r="J186">
        <v>30268</v>
      </c>
      <c r="K186">
        <v>29895</v>
      </c>
      <c r="L186">
        <v>34734</v>
      </c>
      <c r="M186">
        <v>40279</v>
      </c>
      <c r="N186">
        <v>42629</v>
      </c>
      <c r="O186">
        <v>44253</v>
      </c>
      <c r="P186">
        <v>46888</v>
      </c>
      <c r="Q186">
        <v>55338</v>
      </c>
      <c r="R186">
        <v>70200</v>
      </c>
      <c r="S186">
        <v>68642</v>
      </c>
      <c r="T186">
        <v>43944</v>
      </c>
      <c r="U186">
        <v>33373</v>
      </c>
      <c r="V186">
        <v>29929</v>
      </c>
      <c r="W186">
        <v>24887</v>
      </c>
      <c r="X186">
        <v>10697</v>
      </c>
    </row>
    <row r="187" spans="1:24">
      <c r="A187" t="s">
        <v>147</v>
      </c>
      <c r="B187" t="s">
        <v>240</v>
      </c>
      <c r="C187" t="s">
        <v>137</v>
      </c>
      <c r="D187">
        <v>510003</v>
      </c>
      <c r="E187">
        <v>11149</v>
      </c>
      <c r="F187">
        <v>26667</v>
      </c>
      <c r="G187">
        <v>79514</v>
      </c>
      <c r="H187">
        <v>75300</v>
      </c>
      <c r="I187">
        <v>39792</v>
      </c>
      <c r="J187">
        <v>29105</v>
      </c>
      <c r="K187">
        <v>24965</v>
      </c>
      <c r="L187">
        <v>25700</v>
      </c>
      <c r="M187">
        <v>23386</v>
      </c>
      <c r="N187">
        <v>20007</v>
      </c>
      <c r="O187">
        <v>20399</v>
      </c>
      <c r="P187">
        <v>27156</v>
      </c>
      <c r="Q187">
        <v>25059</v>
      </c>
      <c r="R187">
        <v>22860</v>
      </c>
      <c r="S187">
        <v>16276</v>
      </c>
      <c r="T187">
        <v>13049</v>
      </c>
      <c r="U187">
        <v>13502</v>
      </c>
      <c r="V187">
        <v>11337</v>
      </c>
      <c r="W187">
        <v>4243</v>
      </c>
      <c r="X187">
        <v>537</v>
      </c>
    </row>
    <row r="188" spans="1:24">
      <c r="A188" t="s">
        <v>147</v>
      </c>
      <c r="B188" t="s">
        <v>240</v>
      </c>
      <c r="C188" t="s">
        <v>138</v>
      </c>
      <c r="D188">
        <v>452386</v>
      </c>
      <c r="E188">
        <v>1938</v>
      </c>
      <c r="F188">
        <v>6861</v>
      </c>
      <c r="G188">
        <v>18775</v>
      </c>
      <c r="H188">
        <v>30923</v>
      </c>
      <c r="I188">
        <v>18166</v>
      </c>
      <c r="J188">
        <v>14719</v>
      </c>
      <c r="K188">
        <v>15166</v>
      </c>
      <c r="L188">
        <v>17643</v>
      </c>
      <c r="M188">
        <v>19135</v>
      </c>
      <c r="N188">
        <v>18919</v>
      </c>
      <c r="O188">
        <v>21265</v>
      </c>
      <c r="P188">
        <v>24723</v>
      </c>
      <c r="Q188">
        <v>29841</v>
      </c>
      <c r="R188">
        <v>39932</v>
      </c>
      <c r="S188">
        <v>47551</v>
      </c>
      <c r="T188">
        <v>34403</v>
      </c>
      <c r="U188">
        <v>29938</v>
      </c>
      <c r="V188">
        <v>30155</v>
      </c>
      <c r="W188">
        <v>23181</v>
      </c>
      <c r="X188">
        <v>9152</v>
      </c>
    </row>
    <row r="189" spans="1:24">
      <c r="A189" t="s">
        <v>147</v>
      </c>
      <c r="B189" t="s">
        <v>241</v>
      </c>
      <c r="C189" t="s">
        <v>137</v>
      </c>
      <c r="D189">
        <v>673472</v>
      </c>
      <c r="E189">
        <v>9295</v>
      </c>
      <c r="F189">
        <v>26530</v>
      </c>
      <c r="G189">
        <v>84817</v>
      </c>
      <c r="H189">
        <v>86313</v>
      </c>
      <c r="I189">
        <v>48770</v>
      </c>
      <c r="J189">
        <v>37305</v>
      </c>
      <c r="K189">
        <v>33180</v>
      </c>
      <c r="L189">
        <v>34555</v>
      </c>
      <c r="M189">
        <v>33444</v>
      </c>
      <c r="N189">
        <v>31158</v>
      </c>
      <c r="O189">
        <v>32820</v>
      </c>
      <c r="P189">
        <v>37710</v>
      </c>
      <c r="Q189">
        <v>38204</v>
      </c>
      <c r="R189">
        <v>38134</v>
      </c>
      <c r="S189">
        <v>28829</v>
      </c>
      <c r="T189">
        <v>22825</v>
      </c>
      <c r="U189">
        <v>20159</v>
      </c>
      <c r="V189">
        <v>20538</v>
      </c>
      <c r="W189">
        <v>7774</v>
      </c>
      <c r="X189">
        <v>1112</v>
      </c>
    </row>
    <row r="190" spans="1:24">
      <c r="A190" t="s">
        <v>147</v>
      </c>
      <c r="B190" t="s">
        <v>241</v>
      </c>
      <c r="C190" t="s">
        <v>138</v>
      </c>
      <c r="D190">
        <v>631316</v>
      </c>
      <c r="E190">
        <v>1648</v>
      </c>
      <c r="F190">
        <v>11085</v>
      </c>
      <c r="G190">
        <v>26088</v>
      </c>
      <c r="H190">
        <v>32531</v>
      </c>
      <c r="I190">
        <v>25286</v>
      </c>
      <c r="J190">
        <v>22296</v>
      </c>
      <c r="K190">
        <v>23595</v>
      </c>
      <c r="L190">
        <v>30266</v>
      </c>
      <c r="M190">
        <v>33841</v>
      </c>
      <c r="N190">
        <v>31079</v>
      </c>
      <c r="O190">
        <v>34413</v>
      </c>
      <c r="P190">
        <v>37449</v>
      </c>
      <c r="Q190">
        <v>43626</v>
      </c>
      <c r="R190">
        <v>56121</v>
      </c>
      <c r="S190">
        <v>61949</v>
      </c>
      <c r="T190">
        <v>45757</v>
      </c>
      <c r="U190">
        <v>37664</v>
      </c>
      <c r="V190">
        <v>37453</v>
      </c>
      <c r="W190">
        <v>28308</v>
      </c>
      <c r="X190">
        <v>10861</v>
      </c>
    </row>
    <row r="191" spans="1:24">
      <c r="A191" t="s">
        <v>147</v>
      </c>
      <c r="B191" t="s">
        <v>242</v>
      </c>
      <c r="C191" t="s">
        <v>137</v>
      </c>
      <c r="D191">
        <v>460530</v>
      </c>
      <c r="E191">
        <v>7111</v>
      </c>
      <c r="F191">
        <v>16461</v>
      </c>
      <c r="G191">
        <v>51354</v>
      </c>
      <c r="H191">
        <v>51318</v>
      </c>
      <c r="I191">
        <v>28181</v>
      </c>
      <c r="J191">
        <v>22631</v>
      </c>
      <c r="K191">
        <v>21295</v>
      </c>
      <c r="L191">
        <v>22268</v>
      </c>
      <c r="M191">
        <v>21607</v>
      </c>
      <c r="N191">
        <v>18761</v>
      </c>
      <c r="O191">
        <v>20108</v>
      </c>
      <c r="P191">
        <v>30550</v>
      </c>
      <c r="Q191">
        <v>26789</v>
      </c>
      <c r="R191">
        <v>31260</v>
      </c>
      <c r="S191">
        <v>21497</v>
      </c>
      <c r="T191">
        <v>19040</v>
      </c>
      <c r="U191">
        <v>20338</v>
      </c>
      <c r="V191">
        <v>19042</v>
      </c>
      <c r="W191">
        <v>9223</v>
      </c>
      <c r="X191">
        <v>1696</v>
      </c>
    </row>
    <row r="192" spans="1:24">
      <c r="A192" t="s">
        <v>147</v>
      </c>
      <c r="B192" t="s">
        <v>242</v>
      </c>
      <c r="C192" t="s">
        <v>138</v>
      </c>
      <c r="D192">
        <v>452942</v>
      </c>
      <c r="E192">
        <v>1133</v>
      </c>
      <c r="F192">
        <v>6408</v>
      </c>
      <c r="G192">
        <v>19942</v>
      </c>
      <c r="H192">
        <v>46271</v>
      </c>
      <c r="I192">
        <v>25904</v>
      </c>
      <c r="J192">
        <v>20875</v>
      </c>
      <c r="K192">
        <v>16365</v>
      </c>
      <c r="L192">
        <v>18616</v>
      </c>
      <c r="M192">
        <v>22194</v>
      </c>
      <c r="N192">
        <v>18462</v>
      </c>
      <c r="O192">
        <v>19874</v>
      </c>
      <c r="P192">
        <v>22073</v>
      </c>
      <c r="Q192">
        <v>27957</v>
      </c>
      <c r="R192">
        <v>42648</v>
      </c>
      <c r="S192">
        <v>41333</v>
      </c>
      <c r="T192">
        <v>28633</v>
      </c>
      <c r="U192">
        <v>24484</v>
      </c>
      <c r="V192">
        <v>24486</v>
      </c>
      <c r="W192">
        <v>18194</v>
      </c>
      <c r="X192">
        <v>7090</v>
      </c>
    </row>
    <row r="193" spans="1:24">
      <c r="A193" t="s">
        <v>147</v>
      </c>
      <c r="B193" t="s">
        <v>243</v>
      </c>
      <c r="C193" t="s">
        <v>137</v>
      </c>
      <c r="D193">
        <v>284181</v>
      </c>
      <c r="E193">
        <v>6729</v>
      </c>
      <c r="F193">
        <v>7132</v>
      </c>
      <c r="G193">
        <v>19079</v>
      </c>
      <c r="H193">
        <v>22473</v>
      </c>
      <c r="I193">
        <v>15227</v>
      </c>
      <c r="J193">
        <v>12914</v>
      </c>
      <c r="K193">
        <v>12846</v>
      </c>
      <c r="L193">
        <v>14271</v>
      </c>
      <c r="M193">
        <v>14954</v>
      </c>
      <c r="N193">
        <v>16585</v>
      </c>
      <c r="O193">
        <v>19510</v>
      </c>
      <c r="P193">
        <v>18213</v>
      </c>
      <c r="Q193">
        <v>23417</v>
      </c>
      <c r="R193">
        <v>26231</v>
      </c>
      <c r="S193">
        <v>17066</v>
      </c>
      <c r="T193">
        <v>12386</v>
      </c>
      <c r="U193">
        <v>11040</v>
      </c>
      <c r="V193">
        <v>9296</v>
      </c>
      <c r="W193">
        <v>4101</v>
      </c>
      <c r="X193">
        <v>711</v>
      </c>
    </row>
    <row r="194" spans="1:24">
      <c r="A194" t="s">
        <v>147</v>
      </c>
      <c r="B194" t="s">
        <v>243</v>
      </c>
      <c r="C194" t="s">
        <v>138</v>
      </c>
      <c r="D194">
        <v>253556</v>
      </c>
      <c r="E194">
        <v>1183</v>
      </c>
      <c r="F194">
        <v>6156</v>
      </c>
      <c r="G194">
        <v>11899</v>
      </c>
      <c r="H194">
        <v>33794</v>
      </c>
      <c r="I194">
        <v>19748</v>
      </c>
      <c r="J194">
        <v>14236</v>
      </c>
      <c r="K194">
        <v>12263</v>
      </c>
      <c r="L194">
        <v>11922</v>
      </c>
      <c r="M194">
        <v>11124</v>
      </c>
      <c r="N194">
        <v>11885</v>
      </c>
      <c r="O194">
        <v>10934</v>
      </c>
      <c r="P194">
        <v>11779</v>
      </c>
      <c r="Q194">
        <v>12973</v>
      </c>
      <c r="R194">
        <v>15760</v>
      </c>
      <c r="S194">
        <v>16515</v>
      </c>
      <c r="T194">
        <v>12258</v>
      </c>
      <c r="U194">
        <v>11025</v>
      </c>
      <c r="V194">
        <v>10987</v>
      </c>
      <c r="W194">
        <v>8242</v>
      </c>
      <c r="X194">
        <v>8873</v>
      </c>
    </row>
    <row r="195" spans="1:24">
      <c r="A195" t="s">
        <v>147</v>
      </c>
      <c r="B195" t="s">
        <v>244</v>
      </c>
      <c r="C195" t="s">
        <v>137</v>
      </c>
      <c r="D195">
        <v>287402</v>
      </c>
      <c r="E195">
        <v>6982</v>
      </c>
      <c r="F195">
        <v>12838</v>
      </c>
      <c r="G195">
        <v>36808</v>
      </c>
      <c r="H195">
        <v>42920</v>
      </c>
      <c r="I195">
        <v>23131</v>
      </c>
      <c r="J195">
        <v>15892</v>
      </c>
      <c r="K195">
        <v>14080</v>
      </c>
      <c r="L195">
        <v>13733</v>
      </c>
      <c r="M195">
        <v>13871</v>
      </c>
      <c r="N195">
        <v>12598</v>
      </c>
      <c r="O195">
        <v>11853</v>
      </c>
      <c r="P195">
        <v>12877</v>
      </c>
      <c r="Q195">
        <v>14618</v>
      </c>
      <c r="R195">
        <v>16302</v>
      </c>
      <c r="S195">
        <v>12835</v>
      </c>
      <c r="T195">
        <v>9073</v>
      </c>
      <c r="U195">
        <v>7398</v>
      </c>
      <c r="V195">
        <v>6062</v>
      </c>
      <c r="W195">
        <v>2994</v>
      </c>
      <c r="X195">
        <v>537</v>
      </c>
    </row>
    <row r="196" spans="1:24">
      <c r="A196" t="s">
        <v>147</v>
      </c>
      <c r="B196" t="s">
        <v>244</v>
      </c>
      <c r="C196" t="s">
        <v>138</v>
      </c>
      <c r="D196">
        <v>269410</v>
      </c>
      <c r="E196">
        <v>779</v>
      </c>
      <c r="F196">
        <v>5156</v>
      </c>
      <c r="G196">
        <v>7046</v>
      </c>
      <c r="H196">
        <v>15995</v>
      </c>
      <c r="I196">
        <v>10612</v>
      </c>
      <c r="J196">
        <v>8632</v>
      </c>
      <c r="K196">
        <v>8401</v>
      </c>
      <c r="L196">
        <v>10027</v>
      </c>
      <c r="M196">
        <v>10381</v>
      </c>
      <c r="N196">
        <v>11440</v>
      </c>
      <c r="O196">
        <v>12947</v>
      </c>
      <c r="P196">
        <v>16204</v>
      </c>
      <c r="Q196">
        <v>18326</v>
      </c>
      <c r="R196">
        <v>25027</v>
      </c>
      <c r="S196">
        <v>29248</v>
      </c>
      <c r="T196">
        <v>21476</v>
      </c>
      <c r="U196">
        <v>18981</v>
      </c>
      <c r="V196">
        <v>19192</v>
      </c>
      <c r="W196">
        <v>14637</v>
      </c>
      <c r="X196">
        <v>4903</v>
      </c>
    </row>
    <row r="197" spans="1:24">
      <c r="A197" t="s">
        <v>147</v>
      </c>
      <c r="B197" t="s">
        <v>245</v>
      </c>
      <c r="C197" t="s">
        <v>137</v>
      </c>
      <c r="D197">
        <v>435471</v>
      </c>
      <c r="E197">
        <v>11064</v>
      </c>
      <c r="F197">
        <v>19226</v>
      </c>
      <c r="G197">
        <v>55323</v>
      </c>
      <c r="H197">
        <v>64784</v>
      </c>
      <c r="I197">
        <v>34510</v>
      </c>
      <c r="J197">
        <v>23444</v>
      </c>
      <c r="K197">
        <v>21117</v>
      </c>
      <c r="L197">
        <v>21220</v>
      </c>
      <c r="M197">
        <v>20577</v>
      </c>
      <c r="N197">
        <v>18306</v>
      </c>
      <c r="O197">
        <v>17955</v>
      </c>
      <c r="P197">
        <v>18793</v>
      </c>
      <c r="Q197">
        <v>21620</v>
      </c>
      <c r="R197">
        <v>25456</v>
      </c>
      <c r="S197">
        <v>19489</v>
      </c>
      <c r="T197">
        <v>14314</v>
      </c>
      <c r="U197">
        <v>12589</v>
      </c>
      <c r="V197">
        <v>9820</v>
      </c>
      <c r="W197">
        <v>5136</v>
      </c>
      <c r="X197">
        <v>728</v>
      </c>
    </row>
    <row r="198" spans="1:24">
      <c r="A198" t="s">
        <v>147</v>
      </c>
      <c r="B198" t="s">
        <v>245</v>
      </c>
      <c r="C198" t="s">
        <v>138</v>
      </c>
      <c r="D198">
        <v>395070</v>
      </c>
      <c r="E198">
        <v>1351</v>
      </c>
      <c r="F198">
        <v>5722</v>
      </c>
      <c r="G198">
        <v>10902</v>
      </c>
      <c r="H198">
        <v>26784</v>
      </c>
      <c r="I198">
        <v>14840</v>
      </c>
      <c r="J198">
        <v>12224</v>
      </c>
      <c r="K198">
        <v>12113</v>
      </c>
      <c r="L198">
        <v>13690</v>
      </c>
      <c r="M198">
        <v>14620</v>
      </c>
      <c r="N198">
        <v>16190</v>
      </c>
      <c r="O198">
        <v>18683</v>
      </c>
      <c r="P198">
        <v>22913</v>
      </c>
      <c r="Q198">
        <v>26482</v>
      </c>
      <c r="R198">
        <v>38273</v>
      </c>
      <c r="S198">
        <v>42892</v>
      </c>
      <c r="T198">
        <v>31767</v>
      </c>
      <c r="U198">
        <v>28192</v>
      </c>
      <c r="V198">
        <v>28636</v>
      </c>
      <c r="W198">
        <v>21532</v>
      </c>
      <c r="X198">
        <v>7264</v>
      </c>
    </row>
    <row r="199" spans="1:24">
      <c r="A199" t="s">
        <v>147</v>
      </c>
      <c r="B199" t="s">
        <v>246</v>
      </c>
      <c r="C199" t="s">
        <v>137</v>
      </c>
      <c r="D199">
        <v>605602</v>
      </c>
      <c r="E199">
        <v>13579</v>
      </c>
      <c r="F199">
        <v>23850</v>
      </c>
      <c r="G199">
        <v>68492</v>
      </c>
      <c r="H199">
        <v>86989</v>
      </c>
      <c r="I199">
        <v>46885</v>
      </c>
      <c r="J199">
        <v>30388</v>
      </c>
      <c r="K199">
        <v>26982</v>
      </c>
      <c r="L199">
        <v>28113</v>
      </c>
      <c r="M199">
        <v>27802</v>
      </c>
      <c r="N199">
        <v>25824</v>
      </c>
      <c r="O199">
        <v>24748</v>
      </c>
      <c r="P199">
        <v>27870</v>
      </c>
      <c r="Q199">
        <v>31732</v>
      </c>
      <c r="R199">
        <v>37518</v>
      </c>
      <c r="S199">
        <v>33332</v>
      </c>
      <c r="T199">
        <v>23770</v>
      </c>
      <c r="U199">
        <v>20388</v>
      </c>
      <c r="V199">
        <v>16812</v>
      </c>
      <c r="W199">
        <v>8909</v>
      </c>
      <c r="X199">
        <v>1619</v>
      </c>
    </row>
    <row r="200" spans="1:24">
      <c r="A200" t="s">
        <v>147</v>
      </c>
      <c r="B200" t="s">
        <v>246</v>
      </c>
      <c r="C200" t="s">
        <v>138</v>
      </c>
      <c r="D200">
        <v>525214</v>
      </c>
      <c r="E200">
        <v>2347</v>
      </c>
      <c r="F200">
        <v>12582</v>
      </c>
      <c r="G200">
        <v>20559</v>
      </c>
      <c r="H200">
        <v>32915</v>
      </c>
      <c r="I200">
        <v>21538</v>
      </c>
      <c r="J200">
        <v>18043</v>
      </c>
      <c r="K200">
        <v>18670</v>
      </c>
      <c r="L200">
        <v>19700</v>
      </c>
      <c r="M200">
        <v>22123</v>
      </c>
      <c r="N200">
        <v>22790</v>
      </c>
      <c r="O200">
        <v>25490</v>
      </c>
      <c r="P200">
        <v>29079</v>
      </c>
      <c r="Q200">
        <v>34101</v>
      </c>
      <c r="R200">
        <v>49776</v>
      </c>
      <c r="S200">
        <v>52562</v>
      </c>
      <c r="T200">
        <v>38399</v>
      </c>
      <c r="U200">
        <v>33907</v>
      </c>
      <c r="V200">
        <v>34662</v>
      </c>
      <c r="W200">
        <v>26141</v>
      </c>
      <c r="X200">
        <v>9830</v>
      </c>
    </row>
    <row r="201" spans="1:24">
      <c r="A201" t="s">
        <v>147</v>
      </c>
      <c r="B201" t="s">
        <v>247</v>
      </c>
      <c r="C201" t="s">
        <v>137</v>
      </c>
      <c r="D201">
        <v>520353</v>
      </c>
      <c r="E201">
        <v>13652</v>
      </c>
      <c r="F201">
        <v>24694</v>
      </c>
      <c r="G201">
        <v>72855</v>
      </c>
      <c r="H201">
        <v>81110</v>
      </c>
      <c r="I201">
        <v>40145</v>
      </c>
      <c r="J201">
        <v>25129</v>
      </c>
      <c r="K201">
        <v>22970</v>
      </c>
      <c r="L201">
        <v>23501</v>
      </c>
      <c r="M201">
        <v>24022</v>
      </c>
      <c r="N201">
        <v>20678</v>
      </c>
      <c r="O201">
        <v>22511</v>
      </c>
      <c r="P201">
        <v>26334</v>
      </c>
      <c r="Q201">
        <v>25788</v>
      </c>
      <c r="R201">
        <v>24145</v>
      </c>
      <c r="S201">
        <v>20819</v>
      </c>
      <c r="T201">
        <v>16067</v>
      </c>
      <c r="U201">
        <v>14395</v>
      </c>
      <c r="V201">
        <v>13797</v>
      </c>
      <c r="W201">
        <v>6483</v>
      </c>
      <c r="X201">
        <v>1258</v>
      </c>
    </row>
    <row r="202" spans="1:24">
      <c r="A202" t="s">
        <v>147</v>
      </c>
      <c r="B202" t="s">
        <v>247</v>
      </c>
      <c r="C202" t="s">
        <v>138</v>
      </c>
      <c r="D202">
        <v>493384</v>
      </c>
      <c r="E202">
        <v>786</v>
      </c>
      <c r="F202">
        <v>5871</v>
      </c>
      <c r="G202">
        <v>10071</v>
      </c>
      <c r="H202">
        <v>34346</v>
      </c>
      <c r="I202">
        <v>24103</v>
      </c>
      <c r="J202">
        <v>16429</v>
      </c>
      <c r="K202">
        <v>14182</v>
      </c>
      <c r="L202">
        <v>17709</v>
      </c>
      <c r="M202">
        <v>18274</v>
      </c>
      <c r="N202">
        <v>18054</v>
      </c>
      <c r="O202">
        <v>21486</v>
      </c>
      <c r="P202">
        <v>29043</v>
      </c>
      <c r="Q202">
        <v>36104</v>
      </c>
      <c r="R202">
        <v>48958</v>
      </c>
      <c r="S202">
        <v>53557</v>
      </c>
      <c r="T202">
        <v>39017</v>
      </c>
      <c r="U202">
        <v>35245</v>
      </c>
      <c r="V202">
        <v>35775</v>
      </c>
      <c r="W202">
        <v>26057</v>
      </c>
      <c r="X202">
        <v>8317</v>
      </c>
    </row>
    <row r="203" spans="1:24">
      <c r="A203" t="s">
        <v>147</v>
      </c>
      <c r="B203" t="s">
        <v>248</v>
      </c>
      <c r="C203" t="s">
        <v>137</v>
      </c>
      <c r="D203">
        <v>505972</v>
      </c>
      <c r="E203">
        <v>12236</v>
      </c>
      <c r="F203">
        <v>21994</v>
      </c>
      <c r="G203">
        <v>66761</v>
      </c>
      <c r="H203">
        <v>79048</v>
      </c>
      <c r="I203">
        <v>41288</v>
      </c>
      <c r="J203">
        <v>26669</v>
      </c>
      <c r="K203">
        <v>23688</v>
      </c>
      <c r="L203">
        <v>24340</v>
      </c>
      <c r="M203">
        <v>24150</v>
      </c>
      <c r="N203">
        <v>21372</v>
      </c>
      <c r="O203">
        <v>20146</v>
      </c>
      <c r="P203">
        <v>23015</v>
      </c>
      <c r="Q203">
        <v>23394</v>
      </c>
      <c r="R203">
        <v>24198</v>
      </c>
      <c r="S203">
        <v>22031</v>
      </c>
      <c r="T203">
        <v>16317</v>
      </c>
      <c r="U203">
        <v>14394</v>
      </c>
      <c r="V203">
        <v>12577</v>
      </c>
      <c r="W203">
        <v>7070</v>
      </c>
      <c r="X203">
        <v>1284</v>
      </c>
    </row>
    <row r="204" spans="1:24">
      <c r="A204" t="s">
        <v>147</v>
      </c>
      <c r="B204" t="s">
        <v>248</v>
      </c>
      <c r="C204" t="s">
        <v>138</v>
      </c>
      <c r="D204">
        <v>470210</v>
      </c>
      <c r="E204">
        <v>818</v>
      </c>
      <c r="F204">
        <v>5977</v>
      </c>
      <c r="G204">
        <v>9648</v>
      </c>
      <c r="H204">
        <v>22301</v>
      </c>
      <c r="I204">
        <v>16535</v>
      </c>
      <c r="J204">
        <v>13809</v>
      </c>
      <c r="K204">
        <v>14304</v>
      </c>
      <c r="L204">
        <v>16335</v>
      </c>
      <c r="M204">
        <v>18416</v>
      </c>
      <c r="N204">
        <v>19745</v>
      </c>
      <c r="O204">
        <v>22511</v>
      </c>
      <c r="P204">
        <v>27680</v>
      </c>
      <c r="Q204">
        <v>32024</v>
      </c>
      <c r="R204">
        <v>47880</v>
      </c>
      <c r="S204">
        <v>56560</v>
      </c>
      <c r="T204">
        <v>40048</v>
      </c>
      <c r="U204">
        <v>36416</v>
      </c>
      <c r="V204">
        <v>35259</v>
      </c>
      <c r="W204">
        <v>25091</v>
      </c>
      <c r="X204">
        <v>8853</v>
      </c>
    </row>
    <row r="205" spans="1:24">
      <c r="A205" t="s">
        <v>147</v>
      </c>
      <c r="B205" t="s">
        <v>249</v>
      </c>
      <c r="C205" t="s">
        <v>137</v>
      </c>
      <c r="D205">
        <v>243442</v>
      </c>
      <c r="E205">
        <v>6543</v>
      </c>
      <c r="F205">
        <v>12660</v>
      </c>
      <c r="G205">
        <v>39482</v>
      </c>
      <c r="H205">
        <v>48134</v>
      </c>
      <c r="I205">
        <v>21756</v>
      </c>
      <c r="J205">
        <v>12135</v>
      </c>
      <c r="K205">
        <v>10547</v>
      </c>
      <c r="L205">
        <v>10593</v>
      </c>
      <c r="M205">
        <v>10883</v>
      </c>
      <c r="N205">
        <v>9108</v>
      </c>
      <c r="O205">
        <v>8581</v>
      </c>
      <c r="P205">
        <v>9787</v>
      </c>
      <c r="Q205">
        <v>10482</v>
      </c>
      <c r="R205">
        <v>9694</v>
      </c>
      <c r="S205">
        <v>7359</v>
      </c>
      <c r="T205">
        <v>5370</v>
      </c>
      <c r="U205">
        <v>4511</v>
      </c>
      <c r="V205">
        <v>3615</v>
      </c>
      <c r="W205">
        <v>1897</v>
      </c>
      <c r="X205">
        <v>305</v>
      </c>
    </row>
    <row r="206" spans="1:24">
      <c r="A206" t="s">
        <v>147</v>
      </c>
      <c r="B206" t="s">
        <v>249</v>
      </c>
      <c r="C206" t="s">
        <v>138</v>
      </c>
      <c r="D206">
        <v>215021</v>
      </c>
      <c r="E206">
        <v>533</v>
      </c>
      <c r="F206">
        <v>2874</v>
      </c>
      <c r="G206">
        <v>4492</v>
      </c>
      <c r="H206">
        <v>10193</v>
      </c>
      <c r="I206">
        <v>6722</v>
      </c>
      <c r="J206">
        <v>6615</v>
      </c>
      <c r="K206">
        <v>6567</v>
      </c>
      <c r="L206">
        <v>7150</v>
      </c>
      <c r="M206">
        <v>8551</v>
      </c>
      <c r="N206">
        <v>8855</v>
      </c>
      <c r="O206">
        <v>9872</v>
      </c>
      <c r="P206">
        <v>12244</v>
      </c>
      <c r="Q206">
        <v>14213</v>
      </c>
      <c r="R206">
        <v>20202</v>
      </c>
      <c r="S206">
        <v>24021</v>
      </c>
      <c r="T206">
        <v>18033</v>
      </c>
      <c r="U206">
        <v>16693</v>
      </c>
      <c r="V206">
        <v>18928</v>
      </c>
      <c r="W206">
        <v>14115</v>
      </c>
      <c r="X206">
        <v>4148</v>
      </c>
    </row>
    <row r="207" spans="1:24">
      <c r="A207" t="s">
        <v>147</v>
      </c>
      <c r="B207" t="s">
        <v>250</v>
      </c>
      <c r="C207" t="s">
        <v>137</v>
      </c>
      <c r="D207">
        <v>331043</v>
      </c>
      <c r="E207">
        <v>5818</v>
      </c>
      <c r="F207">
        <v>12903</v>
      </c>
      <c r="G207">
        <v>41260</v>
      </c>
      <c r="H207">
        <v>54580</v>
      </c>
      <c r="I207">
        <v>29030</v>
      </c>
      <c r="J207">
        <v>17147</v>
      </c>
      <c r="K207">
        <v>16539</v>
      </c>
      <c r="L207">
        <v>16282</v>
      </c>
      <c r="M207">
        <v>15520</v>
      </c>
      <c r="N207">
        <v>14065</v>
      </c>
      <c r="O207">
        <v>13475</v>
      </c>
      <c r="P207">
        <v>17201</v>
      </c>
      <c r="Q207">
        <v>18776</v>
      </c>
      <c r="R207">
        <v>16008</v>
      </c>
      <c r="S207">
        <v>13068</v>
      </c>
      <c r="T207">
        <v>9438</v>
      </c>
      <c r="U207">
        <v>8382</v>
      </c>
      <c r="V207">
        <v>7514</v>
      </c>
      <c r="W207">
        <v>3353</v>
      </c>
      <c r="X207">
        <v>684</v>
      </c>
    </row>
    <row r="208" spans="1:24">
      <c r="A208" t="s">
        <v>147</v>
      </c>
      <c r="B208" t="s">
        <v>250</v>
      </c>
      <c r="C208" t="s">
        <v>138</v>
      </c>
      <c r="D208">
        <v>293971</v>
      </c>
      <c r="E208">
        <v>676</v>
      </c>
      <c r="F208">
        <v>5162</v>
      </c>
      <c r="G208">
        <v>12573</v>
      </c>
      <c r="H208">
        <v>19730</v>
      </c>
      <c r="I208">
        <v>11257</v>
      </c>
      <c r="J208">
        <v>10232</v>
      </c>
      <c r="K208">
        <v>9362</v>
      </c>
      <c r="L208">
        <v>10323</v>
      </c>
      <c r="M208">
        <v>11310</v>
      </c>
      <c r="N208">
        <v>12485</v>
      </c>
      <c r="O208">
        <v>13958</v>
      </c>
      <c r="P208">
        <v>16353</v>
      </c>
      <c r="Q208">
        <v>19272</v>
      </c>
      <c r="R208">
        <v>26558</v>
      </c>
      <c r="S208">
        <v>29008</v>
      </c>
      <c r="T208">
        <v>21053</v>
      </c>
      <c r="U208">
        <v>20679</v>
      </c>
      <c r="V208">
        <v>22050</v>
      </c>
      <c r="W208">
        <v>16425</v>
      </c>
      <c r="X208">
        <v>5505</v>
      </c>
    </row>
    <row r="209" spans="1:24">
      <c r="A209" t="s">
        <v>147</v>
      </c>
      <c r="B209" t="s">
        <v>251</v>
      </c>
      <c r="C209" t="s">
        <v>137</v>
      </c>
      <c r="D209">
        <v>381352</v>
      </c>
      <c r="E209">
        <v>7395</v>
      </c>
      <c r="F209">
        <v>13583</v>
      </c>
      <c r="G209">
        <v>39082</v>
      </c>
      <c r="H209">
        <v>58205</v>
      </c>
      <c r="I209">
        <v>28694</v>
      </c>
      <c r="J209">
        <v>16364</v>
      </c>
      <c r="K209">
        <v>14598</v>
      </c>
      <c r="L209">
        <v>15046</v>
      </c>
      <c r="M209">
        <v>16123</v>
      </c>
      <c r="N209">
        <v>15088</v>
      </c>
      <c r="O209">
        <v>15057</v>
      </c>
      <c r="P209">
        <v>16464</v>
      </c>
      <c r="Q209">
        <v>19927</v>
      </c>
      <c r="R209">
        <v>26347</v>
      </c>
      <c r="S209">
        <v>22672</v>
      </c>
      <c r="T209">
        <v>16942</v>
      </c>
      <c r="U209">
        <v>16380</v>
      </c>
      <c r="V209">
        <v>14345</v>
      </c>
      <c r="W209">
        <v>7696</v>
      </c>
      <c r="X209">
        <v>1344</v>
      </c>
    </row>
    <row r="210" spans="1:24">
      <c r="A210" t="s">
        <v>147</v>
      </c>
      <c r="B210" t="s">
        <v>251</v>
      </c>
      <c r="C210" t="s">
        <v>138</v>
      </c>
      <c r="D210">
        <v>289414</v>
      </c>
      <c r="E210">
        <v>1558</v>
      </c>
      <c r="F210">
        <v>5790</v>
      </c>
      <c r="G210">
        <v>9520</v>
      </c>
      <c r="H210">
        <v>25867</v>
      </c>
      <c r="I210">
        <v>15305</v>
      </c>
      <c r="J210">
        <v>9521</v>
      </c>
      <c r="K210">
        <v>8842</v>
      </c>
      <c r="L210">
        <v>9549</v>
      </c>
      <c r="M210">
        <v>10045</v>
      </c>
      <c r="N210">
        <v>10862</v>
      </c>
      <c r="O210">
        <v>12353</v>
      </c>
      <c r="P210">
        <v>14435</v>
      </c>
      <c r="Q210">
        <v>17534</v>
      </c>
      <c r="R210">
        <v>27573</v>
      </c>
      <c r="S210">
        <v>28486</v>
      </c>
      <c r="T210">
        <v>20677</v>
      </c>
      <c r="U210">
        <v>19828</v>
      </c>
      <c r="V210">
        <v>21271</v>
      </c>
      <c r="W210">
        <v>14659</v>
      </c>
      <c r="X210">
        <v>5739</v>
      </c>
    </row>
    <row r="211" spans="1:24">
      <c r="A211" t="s">
        <v>147</v>
      </c>
      <c r="B211" t="s">
        <v>252</v>
      </c>
      <c r="C211" t="s">
        <v>137</v>
      </c>
      <c r="D211">
        <v>597430</v>
      </c>
      <c r="E211">
        <v>6056</v>
      </c>
      <c r="F211">
        <v>9577</v>
      </c>
      <c r="G211">
        <v>24438</v>
      </c>
      <c r="H211">
        <v>38105</v>
      </c>
      <c r="I211">
        <v>21369</v>
      </c>
      <c r="J211">
        <v>15815</v>
      </c>
      <c r="K211">
        <v>18305</v>
      </c>
      <c r="L211">
        <v>24834</v>
      </c>
      <c r="M211">
        <v>32100</v>
      </c>
      <c r="N211">
        <v>35420</v>
      </c>
      <c r="O211">
        <v>39900</v>
      </c>
      <c r="P211">
        <v>49065</v>
      </c>
      <c r="Q211">
        <v>54018</v>
      </c>
      <c r="R211">
        <v>57647</v>
      </c>
      <c r="S211">
        <v>39584</v>
      </c>
      <c r="T211">
        <v>31939</v>
      </c>
      <c r="U211">
        <v>35466</v>
      </c>
      <c r="V211">
        <v>36409</v>
      </c>
      <c r="W211">
        <v>22370</v>
      </c>
      <c r="X211">
        <v>5013</v>
      </c>
    </row>
    <row r="212" spans="1:24">
      <c r="A212" t="s">
        <v>147</v>
      </c>
      <c r="B212" t="s">
        <v>252</v>
      </c>
      <c r="C212" t="s">
        <v>138</v>
      </c>
      <c r="D212">
        <v>594561</v>
      </c>
      <c r="E212">
        <v>1219</v>
      </c>
      <c r="F212">
        <v>8600</v>
      </c>
      <c r="G212">
        <v>20441</v>
      </c>
      <c r="H212">
        <v>71986</v>
      </c>
      <c r="I212">
        <v>51575</v>
      </c>
      <c r="J212">
        <v>58699</v>
      </c>
      <c r="K212">
        <v>44674</v>
      </c>
      <c r="L212">
        <v>40552</v>
      </c>
      <c r="M212">
        <v>46200</v>
      </c>
      <c r="N212">
        <v>38572</v>
      </c>
      <c r="O212">
        <v>30205</v>
      </c>
      <c r="P212">
        <v>26248</v>
      </c>
      <c r="Q212">
        <v>25796</v>
      </c>
      <c r="R212">
        <v>31788</v>
      </c>
      <c r="S212">
        <v>28754</v>
      </c>
      <c r="T212">
        <v>19814</v>
      </c>
      <c r="U212">
        <v>16215</v>
      </c>
      <c r="V212">
        <v>16836</v>
      </c>
      <c r="W212">
        <v>11656</v>
      </c>
      <c r="X212">
        <v>4731</v>
      </c>
    </row>
    <row r="213" spans="1:24">
      <c r="A213" t="s">
        <v>147</v>
      </c>
      <c r="B213" t="s">
        <v>253</v>
      </c>
      <c r="C213" t="s">
        <v>137</v>
      </c>
      <c r="D213">
        <v>332901</v>
      </c>
      <c r="E213">
        <v>4037</v>
      </c>
      <c r="F213">
        <v>4637</v>
      </c>
      <c r="G213">
        <v>11598</v>
      </c>
      <c r="H213">
        <v>19862</v>
      </c>
      <c r="I213">
        <v>13751</v>
      </c>
      <c r="J213">
        <v>11011</v>
      </c>
      <c r="K213">
        <v>11240</v>
      </c>
      <c r="L213">
        <v>12874</v>
      </c>
      <c r="M213">
        <v>13892</v>
      </c>
      <c r="N213">
        <v>15200</v>
      </c>
      <c r="O213">
        <v>17626</v>
      </c>
      <c r="P213">
        <v>20240</v>
      </c>
      <c r="Q213">
        <v>27158</v>
      </c>
      <c r="R213">
        <v>28672</v>
      </c>
      <c r="S213">
        <v>22710</v>
      </c>
      <c r="T213">
        <v>22146</v>
      </c>
      <c r="U213">
        <v>26314</v>
      </c>
      <c r="V213">
        <v>28173</v>
      </c>
      <c r="W213">
        <v>17694</v>
      </c>
      <c r="X213">
        <v>4066</v>
      </c>
    </row>
    <row r="214" spans="1:24">
      <c r="A214" t="s">
        <v>147</v>
      </c>
      <c r="B214" t="s">
        <v>253</v>
      </c>
      <c r="C214" t="s">
        <v>138</v>
      </c>
      <c r="D214">
        <v>370960</v>
      </c>
      <c r="E214">
        <v>658</v>
      </c>
      <c r="F214">
        <v>8663</v>
      </c>
      <c r="G214">
        <v>17003</v>
      </c>
      <c r="H214">
        <v>37715</v>
      </c>
      <c r="I214">
        <v>26219</v>
      </c>
      <c r="J214">
        <v>23636</v>
      </c>
      <c r="K214">
        <v>16088</v>
      </c>
      <c r="L214">
        <v>18347</v>
      </c>
      <c r="M214">
        <v>19326</v>
      </c>
      <c r="N214">
        <v>18705</v>
      </c>
      <c r="O214">
        <v>16766</v>
      </c>
      <c r="P214">
        <v>16978</v>
      </c>
      <c r="Q214">
        <v>19932</v>
      </c>
      <c r="R214">
        <v>31561</v>
      </c>
      <c r="S214">
        <v>32320</v>
      </c>
      <c r="T214">
        <v>20244</v>
      </c>
      <c r="U214">
        <v>16219</v>
      </c>
      <c r="V214">
        <v>13877</v>
      </c>
      <c r="W214">
        <v>9517</v>
      </c>
      <c r="X214">
        <v>7186</v>
      </c>
    </row>
    <row r="215" spans="1:24">
      <c r="A215" t="s">
        <v>147</v>
      </c>
      <c r="B215" t="s">
        <v>254</v>
      </c>
      <c r="C215" t="s">
        <v>137</v>
      </c>
      <c r="D215">
        <v>321583</v>
      </c>
      <c r="E215">
        <v>6481</v>
      </c>
      <c r="F215">
        <v>10693</v>
      </c>
      <c r="G215">
        <v>25616</v>
      </c>
      <c r="H215">
        <v>39219</v>
      </c>
      <c r="I215">
        <v>24252</v>
      </c>
      <c r="J215">
        <v>14168</v>
      </c>
      <c r="K215">
        <v>12822</v>
      </c>
      <c r="L215">
        <v>13115</v>
      </c>
      <c r="M215">
        <v>14941</v>
      </c>
      <c r="N215">
        <v>15973</v>
      </c>
      <c r="O215">
        <v>18366</v>
      </c>
      <c r="P215">
        <v>19627</v>
      </c>
      <c r="Q215">
        <v>20713</v>
      </c>
      <c r="R215">
        <v>20751</v>
      </c>
      <c r="S215">
        <v>17386</v>
      </c>
      <c r="T215">
        <v>13523</v>
      </c>
      <c r="U215">
        <v>13483</v>
      </c>
      <c r="V215">
        <v>13048</v>
      </c>
      <c r="W215">
        <v>6514</v>
      </c>
      <c r="X215">
        <v>892</v>
      </c>
    </row>
    <row r="216" spans="1:24">
      <c r="A216" t="s">
        <v>147</v>
      </c>
      <c r="B216" t="s">
        <v>254</v>
      </c>
      <c r="C216" t="s">
        <v>138</v>
      </c>
      <c r="D216">
        <v>309863</v>
      </c>
      <c r="E216">
        <v>696</v>
      </c>
      <c r="F216">
        <v>5827</v>
      </c>
      <c r="G216">
        <v>8279</v>
      </c>
      <c r="H216">
        <v>20378</v>
      </c>
      <c r="I216">
        <v>13434</v>
      </c>
      <c r="J216">
        <v>11315</v>
      </c>
      <c r="K216">
        <v>14517</v>
      </c>
      <c r="L216">
        <v>15527</v>
      </c>
      <c r="M216">
        <v>17441</v>
      </c>
      <c r="N216">
        <v>17982</v>
      </c>
      <c r="O216">
        <v>17772</v>
      </c>
      <c r="P216">
        <v>19122</v>
      </c>
      <c r="Q216">
        <v>21069</v>
      </c>
      <c r="R216">
        <v>27839</v>
      </c>
      <c r="S216">
        <v>27774</v>
      </c>
      <c r="T216">
        <v>19563</v>
      </c>
      <c r="U216">
        <v>17827</v>
      </c>
      <c r="V216">
        <v>19365</v>
      </c>
      <c r="W216">
        <v>11503</v>
      </c>
      <c r="X216">
        <v>2633</v>
      </c>
    </row>
    <row r="217" spans="1:24">
      <c r="A217" t="s">
        <v>147</v>
      </c>
      <c r="B217" t="s">
        <v>255</v>
      </c>
      <c r="C217" t="s">
        <v>137</v>
      </c>
      <c r="D217">
        <v>749866</v>
      </c>
      <c r="E217">
        <v>4411</v>
      </c>
      <c r="F217">
        <v>10547</v>
      </c>
      <c r="G217">
        <v>21487</v>
      </c>
      <c r="H217">
        <v>31589</v>
      </c>
      <c r="I217">
        <v>24342</v>
      </c>
      <c r="J217">
        <v>21671</v>
      </c>
      <c r="K217">
        <v>22574</v>
      </c>
      <c r="L217">
        <v>26481</v>
      </c>
      <c r="M217">
        <v>29687</v>
      </c>
      <c r="N217">
        <v>31349</v>
      </c>
      <c r="O217">
        <v>37300</v>
      </c>
      <c r="P217">
        <v>43545</v>
      </c>
      <c r="Q217">
        <v>56552</v>
      </c>
      <c r="R217">
        <v>107196</v>
      </c>
      <c r="S217">
        <v>93527</v>
      </c>
      <c r="T217">
        <v>58869</v>
      </c>
      <c r="U217">
        <v>55265</v>
      </c>
      <c r="V217">
        <v>52092</v>
      </c>
      <c r="W217">
        <v>19189</v>
      </c>
      <c r="X217">
        <v>2193</v>
      </c>
    </row>
    <row r="218" spans="1:24">
      <c r="A218" t="s">
        <v>147</v>
      </c>
      <c r="B218" t="s">
        <v>255</v>
      </c>
      <c r="C218" t="s">
        <v>138</v>
      </c>
      <c r="D218">
        <v>877581</v>
      </c>
      <c r="E218">
        <v>3465</v>
      </c>
      <c r="F218">
        <v>26066</v>
      </c>
      <c r="G218">
        <v>78917</v>
      </c>
      <c r="H218">
        <v>212087</v>
      </c>
      <c r="I218">
        <v>116411</v>
      </c>
      <c r="J218">
        <v>46294</v>
      </c>
      <c r="K218">
        <v>37390</v>
      </c>
      <c r="L218">
        <v>33114</v>
      </c>
      <c r="M218">
        <v>34401</v>
      </c>
      <c r="N218">
        <v>34939</v>
      </c>
      <c r="O218">
        <v>32965</v>
      </c>
      <c r="P218">
        <v>32885</v>
      </c>
      <c r="Q218">
        <v>36733</v>
      </c>
      <c r="R218">
        <v>42820</v>
      </c>
      <c r="S218">
        <v>33614</v>
      </c>
      <c r="T218">
        <v>22313</v>
      </c>
      <c r="U218">
        <v>18936</v>
      </c>
      <c r="V218">
        <v>16846</v>
      </c>
      <c r="W218">
        <v>11520</v>
      </c>
      <c r="X218">
        <v>5865</v>
      </c>
    </row>
    <row r="219" spans="1:24">
      <c r="A219" t="s">
        <v>147</v>
      </c>
      <c r="B219" t="s">
        <v>256</v>
      </c>
      <c r="C219" t="s">
        <v>137</v>
      </c>
      <c r="D219">
        <v>554706</v>
      </c>
      <c r="E219">
        <v>2980</v>
      </c>
      <c r="F219">
        <v>7226</v>
      </c>
      <c r="G219">
        <v>14942</v>
      </c>
      <c r="H219">
        <v>21494</v>
      </c>
      <c r="I219">
        <v>16921</v>
      </c>
      <c r="J219">
        <v>15601</v>
      </c>
      <c r="K219">
        <v>17412</v>
      </c>
      <c r="L219">
        <v>19777</v>
      </c>
      <c r="M219">
        <v>20946</v>
      </c>
      <c r="N219">
        <v>23084</v>
      </c>
      <c r="O219">
        <v>29058</v>
      </c>
      <c r="P219">
        <v>31217</v>
      </c>
      <c r="Q219">
        <v>40964</v>
      </c>
      <c r="R219">
        <v>82228</v>
      </c>
      <c r="S219">
        <v>67036</v>
      </c>
      <c r="T219">
        <v>45244</v>
      </c>
      <c r="U219">
        <v>42367</v>
      </c>
      <c r="V219">
        <v>38437</v>
      </c>
      <c r="W219">
        <v>15635</v>
      </c>
      <c r="X219">
        <v>2137</v>
      </c>
    </row>
    <row r="220" spans="1:24">
      <c r="A220" t="s">
        <v>147</v>
      </c>
      <c r="B220" t="s">
        <v>256</v>
      </c>
      <c r="C220" t="s">
        <v>138</v>
      </c>
      <c r="D220">
        <v>668619</v>
      </c>
      <c r="E220">
        <v>2728</v>
      </c>
      <c r="F220">
        <v>23129</v>
      </c>
      <c r="G220">
        <v>47205</v>
      </c>
      <c r="H220">
        <v>147716</v>
      </c>
      <c r="I220">
        <v>107001</v>
      </c>
      <c r="J220">
        <v>41580</v>
      </c>
      <c r="K220">
        <v>28256</v>
      </c>
      <c r="L220">
        <v>24297</v>
      </c>
      <c r="M220">
        <v>26897</v>
      </c>
      <c r="N220">
        <v>26937</v>
      </c>
      <c r="O220">
        <v>25186</v>
      </c>
      <c r="P220">
        <v>27556</v>
      </c>
      <c r="Q220">
        <v>29315</v>
      </c>
      <c r="R220">
        <v>29957</v>
      </c>
      <c r="S220">
        <v>27393</v>
      </c>
      <c r="T220">
        <v>17537</v>
      </c>
      <c r="U220">
        <v>13275</v>
      </c>
      <c r="V220">
        <v>11929</v>
      </c>
      <c r="W220">
        <v>8471</v>
      </c>
      <c r="X220">
        <v>2254</v>
      </c>
    </row>
    <row r="221" spans="1:24">
      <c r="A221" t="s">
        <v>147</v>
      </c>
      <c r="B221" t="s">
        <v>257</v>
      </c>
      <c r="C221" t="s">
        <v>137</v>
      </c>
      <c r="D221">
        <v>672859</v>
      </c>
      <c r="E221">
        <v>3380</v>
      </c>
      <c r="F221">
        <v>6933</v>
      </c>
      <c r="G221">
        <v>12512</v>
      </c>
      <c r="H221">
        <v>18396</v>
      </c>
      <c r="I221">
        <v>16851</v>
      </c>
      <c r="J221">
        <v>16464</v>
      </c>
      <c r="K221">
        <v>19261</v>
      </c>
      <c r="L221">
        <v>21921</v>
      </c>
      <c r="M221">
        <v>28833</v>
      </c>
      <c r="N221">
        <v>29492</v>
      </c>
      <c r="O221">
        <v>35802</v>
      </c>
      <c r="P221">
        <v>35993</v>
      </c>
      <c r="Q221">
        <v>48793</v>
      </c>
      <c r="R221">
        <v>120136</v>
      </c>
      <c r="S221">
        <v>90495</v>
      </c>
      <c r="T221">
        <v>49301</v>
      </c>
      <c r="U221">
        <v>51002</v>
      </c>
      <c r="V221">
        <v>46166</v>
      </c>
      <c r="W221">
        <v>18478</v>
      </c>
      <c r="X221">
        <v>2650</v>
      </c>
    </row>
    <row r="222" spans="1:24">
      <c r="A222" t="s">
        <v>147</v>
      </c>
      <c r="B222" t="s">
        <v>257</v>
      </c>
      <c r="C222" t="s">
        <v>138</v>
      </c>
      <c r="D222">
        <v>758717</v>
      </c>
      <c r="E222">
        <v>2067</v>
      </c>
      <c r="F222">
        <v>17393</v>
      </c>
      <c r="G222">
        <v>58211</v>
      </c>
      <c r="H222">
        <v>217766</v>
      </c>
      <c r="I222">
        <v>124549</v>
      </c>
      <c r="J222">
        <v>47221</v>
      </c>
      <c r="K222">
        <v>34829</v>
      </c>
      <c r="L222">
        <v>27408</v>
      </c>
      <c r="M222">
        <v>29094</v>
      </c>
      <c r="N222">
        <v>27177</v>
      </c>
      <c r="O222">
        <v>24608</v>
      </c>
      <c r="P222">
        <v>25204</v>
      </c>
      <c r="Q222">
        <v>26820</v>
      </c>
      <c r="R222">
        <v>27133</v>
      </c>
      <c r="S222">
        <v>23279</v>
      </c>
      <c r="T222">
        <v>15329</v>
      </c>
      <c r="U222">
        <v>11985</v>
      </c>
      <c r="V222">
        <v>9459</v>
      </c>
      <c r="W222">
        <v>7373</v>
      </c>
      <c r="X222">
        <v>1812</v>
      </c>
    </row>
    <row r="223" spans="1:24">
      <c r="A223" t="s">
        <v>147</v>
      </c>
      <c r="B223" t="s">
        <v>258</v>
      </c>
      <c r="C223" t="s">
        <v>137</v>
      </c>
      <c r="D223">
        <v>677275</v>
      </c>
      <c r="E223">
        <v>5940</v>
      </c>
      <c r="F223">
        <v>10025</v>
      </c>
      <c r="G223">
        <v>17584</v>
      </c>
      <c r="H223">
        <v>27889</v>
      </c>
      <c r="I223">
        <v>23590</v>
      </c>
      <c r="J223">
        <v>20522</v>
      </c>
      <c r="K223">
        <v>21908</v>
      </c>
      <c r="L223">
        <v>24531</v>
      </c>
      <c r="M223">
        <v>28340</v>
      </c>
      <c r="N223">
        <v>30423</v>
      </c>
      <c r="O223">
        <v>34257</v>
      </c>
      <c r="P223">
        <v>35368</v>
      </c>
      <c r="Q223">
        <v>44449</v>
      </c>
      <c r="R223">
        <v>87251</v>
      </c>
      <c r="S223">
        <v>74096</v>
      </c>
      <c r="T223">
        <v>49599</v>
      </c>
      <c r="U223">
        <v>54632</v>
      </c>
      <c r="V223">
        <v>55522</v>
      </c>
      <c r="W223">
        <v>27109</v>
      </c>
      <c r="X223">
        <v>4240</v>
      </c>
    </row>
    <row r="224" spans="1:24">
      <c r="A224" t="s">
        <v>147</v>
      </c>
      <c r="B224" t="s">
        <v>258</v>
      </c>
      <c r="C224" t="s">
        <v>138</v>
      </c>
      <c r="D224">
        <v>760536</v>
      </c>
      <c r="E224">
        <v>1767</v>
      </c>
      <c r="F224">
        <v>20502</v>
      </c>
      <c r="G224">
        <v>59276</v>
      </c>
      <c r="H224">
        <v>162122</v>
      </c>
      <c r="I224">
        <v>98275</v>
      </c>
      <c r="J224">
        <v>40176</v>
      </c>
      <c r="K224">
        <v>30916</v>
      </c>
      <c r="L224">
        <v>27534</v>
      </c>
      <c r="M224">
        <v>29801</v>
      </c>
      <c r="N224">
        <v>28984</v>
      </c>
      <c r="O224">
        <v>28813</v>
      </c>
      <c r="P224">
        <v>30625</v>
      </c>
      <c r="Q224">
        <v>34154</v>
      </c>
      <c r="R224">
        <v>44717</v>
      </c>
      <c r="S224">
        <v>41031</v>
      </c>
      <c r="T224">
        <v>27151</v>
      </c>
      <c r="U224">
        <v>21124</v>
      </c>
      <c r="V224">
        <v>17114</v>
      </c>
      <c r="W224">
        <v>13067</v>
      </c>
      <c r="X224">
        <v>3387</v>
      </c>
    </row>
    <row r="225" spans="1:24">
      <c r="A225" t="s">
        <v>147</v>
      </c>
      <c r="B225" t="s">
        <v>259</v>
      </c>
      <c r="C225" t="s">
        <v>137</v>
      </c>
      <c r="D225">
        <v>178659</v>
      </c>
      <c r="E225">
        <v>1369</v>
      </c>
      <c r="F225">
        <v>3456</v>
      </c>
      <c r="G225">
        <v>7259</v>
      </c>
      <c r="H225">
        <v>12464</v>
      </c>
      <c r="I225">
        <v>6938</v>
      </c>
      <c r="J225">
        <v>5742</v>
      </c>
      <c r="K225">
        <v>5517</v>
      </c>
      <c r="L225">
        <v>6075</v>
      </c>
      <c r="M225">
        <v>6926</v>
      </c>
      <c r="N225">
        <v>7181</v>
      </c>
      <c r="O225">
        <v>8668</v>
      </c>
      <c r="P225">
        <v>10839</v>
      </c>
      <c r="Q225">
        <v>19128</v>
      </c>
      <c r="R225">
        <v>24066</v>
      </c>
      <c r="S225">
        <v>15275</v>
      </c>
      <c r="T225">
        <v>11344</v>
      </c>
      <c r="U225">
        <v>9712</v>
      </c>
      <c r="V225">
        <v>12137</v>
      </c>
      <c r="W225">
        <v>4064</v>
      </c>
      <c r="X225">
        <v>499</v>
      </c>
    </row>
    <row r="226" spans="1:24">
      <c r="A226" t="s">
        <v>147</v>
      </c>
      <c r="B226" t="s">
        <v>259</v>
      </c>
      <c r="C226" t="s">
        <v>138</v>
      </c>
      <c r="D226">
        <v>157834</v>
      </c>
      <c r="E226">
        <v>927</v>
      </c>
      <c r="F226">
        <v>20297</v>
      </c>
      <c r="G226">
        <v>10880</v>
      </c>
      <c r="H226">
        <v>17334</v>
      </c>
      <c r="I226">
        <v>16480</v>
      </c>
      <c r="J226">
        <v>7545</v>
      </c>
      <c r="K226">
        <v>6822</v>
      </c>
      <c r="L226">
        <v>8724</v>
      </c>
      <c r="M226">
        <v>7582</v>
      </c>
      <c r="N226">
        <v>5987</v>
      </c>
      <c r="O226">
        <v>6046</v>
      </c>
      <c r="P226">
        <v>6472</v>
      </c>
      <c r="Q226">
        <v>6972</v>
      </c>
      <c r="R226">
        <v>8905</v>
      </c>
      <c r="S226">
        <v>8268</v>
      </c>
      <c r="T226">
        <v>5328</v>
      </c>
      <c r="U226">
        <v>4765</v>
      </c>
      <c r="V226">
        <v>4776</v>
      </c>
      <c r="W226">
        <v>2997</v>
      </c>
      <c r="X226">
        <v>727</v>
      </c>
    </row>
    <row r="227" spans="1:24">
      <c r="A227" t="s">
        <v>147</v>
      </c>
      <c r="B227" t="s">
        <v>260</v>
      </c>
      <c r="C227" t="s">
        <v>137</v>
      </c>
      <c r="D227">
        <v>529950</v>
      </c>
      <c r="E227">
        <v>2252</v>
      </c>
      <c r="F227">
        <v>3628</v>
      </c>
      <c r="G227">
        <v>9573</v>
      </c>
      <c r="H227">
        <v>16792</v>
      </c>
      <c r="I227">
        <v>19718</v>
      </c>
      <c r="J227">
        <v>20825</v>
      </c>
      <c r="K227">
        <v>23791</v>
      </c>
      <c r="L227">
        <v>26290</v>
      </c>
      <c r="M227">
        <v>27016</v>
      </c>
      <c r="N227">
        <v>27639</v>
      </c>
      <c r="O227">
        <v>30041</v>
      </c>
      <c r="P227">
        <v>35735</v>
      </c>
      <c r="Q227">
        <v>50411</v>
      </c>
      <c r="R227">
        <v>57213</v>
      </c>
      <c r="S227">
        <v>43972</v>
      </c>
      <c r="T227">
        <v>43357</v>
      </c>
      <c r="U227">
        <v>41535</v>
      </c>
      <c r="V227">
        <v>34438</v>
      </c>
      <c r="W227">
        <v>14351</v>
      </c>
      <c r="X227">
        <v>1373</v>
      </c>
    </row>
    <row r="228" spans="1:24">
      <c r="A228" t="s">
        <v>147</v>
      </c>
      <c r="B228" t="s">
        <v>260</v>
      </c>
      <c r="C228" t="s">
        <v>138</v>
      </c>
      <c r="D228">
        <v>515901</v>
      </c>
      <c r="E228">
        <v>1906</v>
      </c>
      <c r="F228">
        <v>34047</v>
      </c>
      <c r="G228">
        <v>29016</v>
      </c>
      <c r="H228">
        <v>54418</v>
      </c>
      <c r="I228">
        <v>42656</v>
      </c>
      <c r="J228">
        <v>27913</v>
      </c>
      <c r="K228">
        <v>28923</v>
      </c>
      <c r="L228">
        <v>28796</v>
      </c>
      <c r="M228">
        <v>31463</v>
      </c>
      <c r="N228">
        <v>33231</v>
      </c>
      <c r="O228">
        <v>31635</v>
      </c>
      <c r="P228">
        <v>30983</v>
      </c>
      <c r="Q228">
        <v>32252</v>
      </c>
      <c r="R228">
        <v>34435</v>
      </c>
      <c r="S228">
        <v>28028</v>
      </c>
      <c r="T228">
        <v>17322</v>
      </c>
      <c r="U228">
        <v>12887</v>
      </c>
      <c r="V228">
        <v>9097</v>
      </c>
      <c r="W228">
        <v>5740</v>
      </c>
      <c r="X228">
        <v>1153</v>
      </c>
    </row>
    <row r="229" spans="1:24">
      <c r="A229" t="s">
        <v>147</v>
      </c>
      <c r="B229" t="s">
        <v>261</v>
      </c>
      <c r="C229" t="s">
        <v>137</v>
      </c>
      <c r="D229">
        <v>422493</v>
      </c>
      <c r="E229">
        <v>2676</v>
      </c>
      <c r="F229">
        <v>8547</v>
      </c>
      <c r="G229">
        <v>21034</v>
      </c>
      <c r="H229">
        <v>33039</v>
      </c>
      <c r="I229">
        <v>22483</v>
      </c>
      <c r="J229">
        <v>17450</v>
      </c>
      <c r="K229">
        <v>17358</v>
      </c>
      <c r="L229">
        <v>17348</v>
      </c>
      <c r="M229">
        <v>20165</v>
      </c>
      <c r="N229">
        <v>19622</v>
      </c>
      <c r="O229">
        <v>20413</v>
      </c>
      <c r="P229">
        <v>22182</v>
      </c>
      <c r="Q229">
        <v>29248</v>
      </c>
      <c r="R229">
        <v>55194</v>
      </c>
      <c r="S229">
        <v>37363</v>
      </c>
      <c r="T229">
        <v>23395</v>
      </c>
      <c r="U229">
        <v>23271</v>
      </c>
      <c r="V229">
        <v>21573</v>
      </c>
      <c r="W229">
        <v>8712</v>
      </c>
      <c r="X229">
        <v>1420</v>
      </c>
    </row>
    <row r="230" spans="1:24">
      <c r="A230" t="s">
        <v>147</v>
      </c>
      <c r="B230" t="s">
        <v>261</v>
      </c>
      <c r="C230" t="s">
        <v>138</v>
      </c>
      <c r="D230">
        <v>437228</v>
      </c>
      <c r="E230">
        <v>1168</v>
      </c>
      <c r="F230">
        <v>13005</v>
      </c>
      <c r="G230">
        <v>22857</v>
      </c>
      <c r="H230">
        <v>87531</v>
      </c>
      <c r="I230">
        <v>48012</v>
      </c>
      <c r="J230">
        <v>21646</v>
      </c>
      <c r="K230">
        <v>16639</v>
      </c>
      <c r="L230">
        <v>15751</v>
      </c>
      <c r="M230">
        <v>16934</v>
      </c>
      <c r="N230">
        <v>17849</v>
      </c>
      <c r="O230">
        <v>18748</v>
      </c>
      <c r="P230">
        <v>19286</v>
      </c>
      <c r="Q230">
        <v>22031</v>
      </c>
      <c r="R230">
        <v>26431</v>
      </c>
      <c r="S230">
        <v>25007</v>
      </c>
      <c r="T230">
        <v>17365</v>
      </c>
      <c r="U230">
        <v>16311</v>
      </c>
      <c r="V230">
        <v>14332</v>
      </c>
      <c r="W230">
        <v>10885</v>
      </c>
      <c r="X230">
        <v>5440</v>
      </c>
    </row>
    <row r="231" spans="1:24">
      <c r="A231" t="s">
        <v>147</v>
      </c>
      <c r="B231" t="s">
        <v>262</v>
      </c>
      <c r="C231" t="s">
        <v>137</v>
      </c>
      <c r="D231">
        <v>484301</v>
      </c>
      <c r="E231">
        <v>5766</v>
      </c>
      <c r="F231">
        <v>11048</v>
      </c>
      <c r="G231">
        <v>30397</v>
      </c>
      <c r="H231">
        <v>50477</v>
      </c>
      <c r="I231">
        <v>31579</v>
      </c>
      <c r="J231">
        <v>22455</v>
      </c>
      <c r="K231">
        <v>22233</v>
      </c>
      <c r="L231">
        <v>22192</v>
      </c>
      <c r="M231">
        <v>24517</v>
      </c>
      <c r="N231">
        <v>24107</v>
      </c>
      <c r="O231">
        <v>24217</v>
      </c>
      <c r="P231">
        <v>26453</v>
      </c>
      <c r="Q231">
        <v>29074</v>
      </c>
      <c r="R231">
        <v>40179</v>
      </c>
      <c r="S231">
        <v>30801</v>
      </c>
      <c r="T231">
        <v>25799</v>
      </c>
      <c r="U231">
        <v>24883</v>
      </c>
      <c r="V231">
        <v>23759</v>
      </c>
      <c r="W231">
        <v>12644</v>
      </c>
      <c r="X231">
        <v>1721</v>
      </c>
    </row>
    <row r="232" spans="1:24">
      <c r="A232" t="s">
        <v>147</v>
      </c>
      <c r="B232" t="s">
        <v>262</v>
      </c>
      <c r="C232" t="s">
        <v>138</v>
      </c>
      <c r="D232">
        <v>456953</v>
      </c>
      <c r="E232">
        <v>1206</v>
      </c>
      <c r="F232">
        <v>8429</v>
      </c>
      <c r="G232">
        <v>18160</v>
      </c>
      <c r="H232">
        <v>53435</v>
      </c>
      <c r="I232">
        <v>30967</v>
      </c>
      <c r="J232">
        <v>18443</v>
      </c>
      <c r="K232">
        <v>16952</v>
      </c>
      <c r="L232">
        <v>17745</v>
      </c>
      <c r="M232">
        <v>19856</v>
      </c>
      <c r="N232">
        <v>19837</v>
      </c>
      <c r="O232">
        <v>21208</v>
      </c>
      <c r="P232">
        <v>24186</v>
      </c>
      <c r="Q232">
        <v>28717</v>
      </c>
      <c r="R232">
        <v>40051</v>
      </c>
      <c r="S232">
        <v>39834</v>
      </c>
      <c r="T232">
        <v>26550</v>
      </c>
      <c r="U232">
        <v>25077</v>
      </c>
      <c r="V232">
        <v>24475</v>
      </c>
      <c r="W232">
        <v>16778</v>
      </c>
      <c r="X232">
        <v>5047</v>
      </c>
    </row>
    <row r="233" spans="1:24">
      <c r="A233" t="s">
        <v>147</v>
      </c>
      <c r="B233" t="s">
        <v>263</v>
      </c>
      <c r="C233" t="s">
        <v>137</v>
      </c>
      <c r="D233">
        <v>361390</v>
      </c>
      <c r="E233">
        <v>5733</v>
      </c>
      <c r="F233">
        <v>12588</v>
      </c>
      <c r="G233">
        <v>40189</v>
      </c>
      <c r="H233">
        <v>61527</v>
      </c>
      <c r="I233">
        <v>32388</v>
      </c>
      <c r="J233">
        <v>19660</v>
      </c>
      <c r="K233">
        <v>16942</v>
      </c>
      <c r="L233">
        <v>18292</v>
      </c>
      <c r="M233">
        <v>18283</v>
      </c>
      <c r="N233">
        <v>15600</v>
      </c>
      <c r="O233">
        <v>15435</v>
      </c>
      <c r="P233">
        <v>16496</v>
      </c>
      <c r="Q233">
        <v>17343</v>
      </c>
      <c r="R233">
        <v>20588</v>
      </c>
      <c r="S233">
        <v>14498</v>
      </c>
      <c r="T233">
        <v>11306</v>
      </c>
      <c r="U233">
        <v>10976</v>
      </c>
      <c r="V233">
        <v>8681</v>
      </c>
      <c r="W233">
        <v>4107</v>
      </c>
      <c r="X233">
        <v>758</v>
      </c>
    </row>
    <row r="234" spans="1:24">
      <c r="A234" t="s">
        <v>147</v>
      </c>
      <c r="B234" t="s">
        <v>263</v>
      </c>
      <c r="C234" t="s">
        <v>138</v>
      </c>
      <c r="D234">
        <v>330766</v>
      </c>
      <c r="E234">
        <v>1042</v>
      </c>
      <c r="F234">
        <v>6303</v>
      </c>
      <c r="G234">
        <v>10194</v>
      </c>
      <c r="H234">
        <v>21137</v>
      </c>
      <c r="I234">
        <v>15107</v>
      </c>
      <c r="J234">
        <v>13388</v>
      </c>
      <c r="K234">
        <v>11155</v>
      </c>
      <c r="L234">
        <v>12659</v>
      </c>
      <c r="M234">
        <v>13033</v>
      </c>
      <c r="N234">
        <v>13786</v>
      </c>
      <c r="O234">
        <v>16445</v>
      </c>
      <c r="P234">
        <v>18473</v>
      </c>
      <c r="Q234">
        <v>22292</v>
      </c>
      <c r="R234">
        <v>31153</v>
      </c>
      <c r="S234">
        <v>33866</v>
      </c>
      <c r="T234">
        <v>24839</v>
      </c>
      <c r="U234">
        <v>22132</v>
      </c>
      <c r="V234">
        <v>23228</v>
      </c>
      <c r="W234">
        <v>15361</v>
      </c>
      <c r="X234">
        <v>5173</v>
      </c>
    </row>
    <row r="235" spans="1:24">
      <c r="A235" t="s">
        <v>147</v>
      </c>
      <c r="B235" t="s">
        <v>264</v>
      </c>
      <c r="C235" t="s">
        <v>137</v>
      </c>
      <c r="D235">
        <v>526285</v>
      </c>
      <c r="E235">
        <v>6367</v>
      </c>
      <c r="F235">
        <v>13447</v>
      </c>
      <c r="G235">
        <v>45600</v>
      </c>
      <c r="H235">
        <v>63420</v>
      </c>
      <c r="I235">
        <v>33366</v>
      </c>
      <c r="J235">
        <v>21702</v>
      </c>
      <c r="K235">
        <v>19856</v>
      </c>
      <c r="L235">
        <v>22396</v>
      </c>
      <c r="M235">
        <v>24340</v>
      </c>
      <c r="N235">
        <v>23544</v>
      </c>
      <c r="O235">
        <v>25405</v>
      </c>
      <c r="P235">
        <v>31475</v>
      </c>
      <c r="Q235">
        <v>38330</v>
      </c>
      <c r="R235">
        <v>37271</v>
      </c>
      <c r="S235">
        <v>26461</v>
      </c>
      <c r="T235">
        <v>23782</v>
      </c>
      <c r="U235">
        <v>25810</v>
      </c>
      <c r="V235">
        <v>27546</v>
      </c>
      <c r="W235">
        <v>14157</v>
      </c>
      <c r="X235">
        <v>2010</v>
      </c>
    </row>
    <row r="236" spans="1:24">
      <c r="A236" t="s">
        <v>147</v>
      </c>
      <c r="B236" t="s">
        <v>264</v>
      </c>
      <c r="C236" t="s">
        <v>138</v>
      </c>
      <c r="D236">
        <v>511238</v>
      </c>
      <c r="E236">
        <v>1073</v>
      </c>
      <c r="F236">
        <v>5454</v>
      </c>
      <c r="G236">
        <v>12267</v>
      </c>
      <c r="H236">
        <v>50761</v>
      </c>
      <c r="I236">
        <v>36320</v>
      </c>
      <c r="J236">
        <v>39955</v>
      </c>
      <c r="K236">
        <v>26398</v>
      </c>
      <c r="L236">
        <v>22551</v>
      </c>
      <c r="M236">
        <v>26042</v>
      </c>
      <c r="N236">
        <v>23094</v>
      </c>
      <c r="O236">
        <v>21539</v>
      </c>
      <c r="P236">
        <v>24616</v>
      </c>
      <c r="Q236">
        <v>29087</v>
      </c>
      <c r="R236">
        <v>39175</v>
      </c>
      <c r="S236">
        <v>41818</v>
      </c>
      <c r="T236">
        <v>29416</v>
      </c>
      <c r="U236">
        <v>27673</v>
      </c>
      <c r="V236">
        <v>28032</v>
      </c>
      <c r="W236">
        <v>20361</v>
      </c>
      <c r="X236">
        <v>5606</v>
      </c>
    </row>
    <row r="237" spans="1:24">
      <c r="A237" t="s">
        <v>147</v>
      </c>
      <c r="B237" t="s">
        <v>265</v>
      </c>
      <c r="C237" t="s">
        <v>137</v>
      </c>
      <c r="D237">
        <v>470337</v>
      </c>
      <c r="E237">
        <v>6020</v>
      </c>
      <c r="F237">
        <v>13591</v>
      </c>
      <c r="G237">
        <v>46001</v>
      </c>
      <c r="H237">
        <v>57657</v>
      </c>
      <c r="I237">
        <v>31492</v>
      </c>
      <c r="J237">
        <v>21846</v>
      </c>
      <c r="K237">
        <v>21232</v>
      </c>
      <c r="L237">
        <v>22208</v>
      </c>
      <c r="M237">
        <v>23689</v>
      </c>
      <c r="N237">
        <v>21802</v>
      </c>
      <c r="O237">
        <v>24510</v>
      </c>
      <c r="P237">
        <v>25440</v>
      </c>
      <c r="Q237">
        <v>32594</v>
      </c>
      <c r="R237">
        <v>33900</v>
      </c>
      <c r="S237">
        <v>21875</v>
      </c>
      <c r="T237">
        <v>18283</v>
      </c>
      <c r="U237">
        <v>20018</v>
      </c>
      <c r="V237">
        <v>18048</v>
      </c>
      <c r="W237">
        <v>9037</v>
      </c>
      <c r="X237">
        <v>1094</v>
      </c>
    </row>
    <row r="238" spans="1:24">
      <c r="A238" t="s">
        <v>147</v>
      </c>
      <c r="B238" t="s">
        <v>265</v>
      </c>
      <c r="C238" t="s">
        <v>138</v>
      </c>
      <c r="D238">
        <v>468213</v>
      </c>
      <c r="E238">
        <v>1317</v>
      </c>
      <c r="F238">
        <v>7271</v>
      </c>
      <c r="G238">
        <v>12907</v>
      </c>
      <c r="H238">
        <v>44528</v>
      </c>
      <c r="I238">
        <v>29811</v>
      </c>
      <c r="J238">
        <v>29604</v>
      </c>
      <c r="K238">
        <v>19679</v>
      </c>
      <c r="L238">
        <v>23766</v>
      </c>
      <c r="M238">
        <v>23988</v>
      </c>
      <c r="N238">
        <v>23584</v>
      </c>
      <c r="O238">
        <v>21461</v>
      </c>
      <c r="P238">
        <v>24230</v>
      </c>
      <c r="Q238">
        <v>27735</v>
      </c>
      <c r="R238">
        <v>38128</v>
      </c>
      <c r="S238">
        <v>38212</v>
      </c>
      <c r="T238">
        <v>28097</v>
      </c>
      <c r="U238">
        <v>25454</v>
      </c>
      <c r="V238">
        <v>25155</v>
      </c>
      <c r="W238">
        <v>18411</v>
      </c>
      <c r="X238">
        <v>4875</v>
      </c>
    </row>
    <row r="239" spans="1:24">
      <c r="A239" t="s">
        <v>147</v>
      </c>
      <c r="B239" t="s">
        <v>266</v>
      </c>
      <c r="C239" t="s">
        <v>137</v>
      </c>
      <c r="D239">
        <v>368674</v>
      </c>
      <c r="E239">
        <v>8196</v>
      </c>
      <c r="F239">
        <v>14118</v>
      </c>
      <c r="G239">
        <v>41865</v>
      </c>
      <c r="H239">
        <v>54379</v>
      </c>
      <c r="I239">
        <v>30072</v>
      </c>
      <c r="J239">
        <v>20509</v>
      </c>
      <c r="K239">
        <v>18223</v>
      </c>
      <c r="L239">
        <v>18309</v>
      </c>
      <c r="M239">
        <v>18965</v>
      </c>
      <c r="N239">
        <v>16789</v>
      </c>
      <c r="O239">
        <v>17407</v>
      </c>
      <c r="P239">
        <v>18260</v>
      </c>
      <c r="Q239">
        <v>17946</v>
      </c>
      <c r="R239">
        <v>21593</v>
      </c>
      <c r="S239">
        <v>14919</v>
      </c>
      <c r="T239">
        <v>11353</v>
      </c>
      <c r="U239">
        <v>10986</v>
      </c>
      <c r="V239">
        <v>9379</v>
      </c>
      <c r="W239">
        <v>4355</v>
      </c>
      <c r="X239">
        <v>1051</v>
      </c>
    </row>
    <row r="240" spans="1:24">
      <c r="A240" t="s">
        <v>147</v>
      </c>
      <c r="B240" t="s">
        <v>266</v>
      </c>
      <c r="C240" t="s">
        <v>138</v>
      </c>
      <c r="D240">
        <v>350633</v>
      </c>
      <c r="E240">
        <v>1098</v>
      </c>
      <c r="F240">
        <v>5404</v>
      </c>
      <c r="G240">
        <v>11862</v>
      </c>
      <c r="H240">
        <v>21688</v>
      </c>
      <c r="I240">
        <v>16370</v>
      </c>
      <c r="J240">
        <v>13174</v>
      </c>
      <c r="K240">
        <v>12740</v>
      </c>
      <c r="L240">
        <v>14870</v>
      </c>
      <c r="M240">
        <v>15408</v>
      </c>
      <c r="N240">
        <v>16449</v>
      </c>
      <c r="O240">
        <v>18302</v>
      </c>
      <c r="P240">
        <v>20930</v>
      </c>
      <c r="Q240">
        <v>23333</v>
      </c>
      <c r="R240">
        <v>33302</v>
      </c>
      <c r="S240">
        <v>33806</v>
      </c>
      <c r="T240">
        <v>24614</v>
      </c>
      <c r="U240">
        <v>22148</v>
      </c>
      <c r="V240">
        <v>23546</v>
      </c>
      <c r="W240">
        <v>16749</v>
      </c>
      <c r="X240">
        <v>4840</v>
      </c>
    </row>
    <row r="241" spans="1:24">
      <c r="A241" t="s">
        <v>147</v>
      </c>
      <c r="B241" t="s">
        <v>267</v>
      </c>
      <c r="C241" t="s">
        <v>137</v>
      </c>
      <c r="D241">
        <v>470683</v>
      </c>
      <c r="E241">
        <v>10669</v>
      </c>
      <c r="F241">
        <v>18448</v>
      </c>
      <c r="G241">
        <v>50857</v>
      </c>
      <c r="H241">
        <v>76137</v>
      </c>
      <c r="I241">
        <v>37558</v>
      </c>
      <c r="J241">
        <v>25061</v>
      </c>
      <c r="K241">
        <v>22505</v>
      </c>
      <c r="L241">
        <v>23361</v>
      </c>
      <c r="M241">
        <v>22054</v>
      </c>
      <c r="N241">
        <v>20100</v>
      </c>
      <c r="O241">
        <v>19612</v>
      </c>
      <c r="P241">
        <v>20944</v>
      </c>
      <c r="Q241">
        <v>23010</v>
      </c>
      <c r="R241">
        <v>28049</v>
      </c>
      <c r="S241">
        <v>22328</v>
      </c>
      <c r="T241">
        <v>15755</v>
      </c>
      <c r="U241">
        <v>14389</v>
      </c>
      <c r="V241">
        <v>12719</v>
      </c>
      <c r="W241">
        <v>6330</v>
      </c>
      <c r="X241">
        <v>797</v>
      </c>
    </row>
    <row r="242" spans="1:24">
      <c r="A242" t="s">
        <v>147</v>
      </c>
      <c r="B242" t="s">
        <v>267</v>
      </c>
      <c r="C242" t="s">
        <v>138</v>
      </c>
      <c r="D242">
        <v>430661</v>
      </c>
      <c r="E242">
        <v>1204</v>
      </c>
      <c r="F242">
        <v>7296</v>
      </c>
      <c r="G242">
        <v>12891</v>
      </c>
      <c r="H242">
        <v>33469</v>
      </c>
      <c r="I242">
        <v>22185</v>
      </c>
      <c r="J242">
        <v>15722</v>
      </c>
      <c r="K242">
        <v>14009</v>
      </c>
      <c r="L242">
        <v>15698</v>
      </c>
      <c r="M242">
        <v>18162</v>
      </c>
      <c r="N242">
        <v>18153</v>
      </c>
      <c r="O242">
        <v>20568</v>
      </c>
      <c r="P242">
        <v>23277</v>
      </c>
      <c r="Q242">
        <v>27812</v>
      </c>
      <c r="R242">
        <v>39461</v>
      </c>
      <c r="S242">
        <v>44323</v>
      </c>
      <c r="T242">
        <v>30985</v>
      </c>
      <c r="U242">
        <v>29163</v>
      </c>
      <c r="V242">
        <v>29568</v>
      </c>
      <c r="W242">
        <v>20199</v>
      </c>
      <c r="X242">
        <v>6516</v>
      </c>
    </row>
    <row r="243" spans="1:24">
      <c r="A243" t="s">
        <v>147</v>
      </c>
      <c r="B243" t="s">
        <v>268</v>
      </c>
      <c r="C243" t="s">
        <v>137</v>
      </c>
      <c r="D243">
        <v>311731</v>
      </c>
      <c r="E243">
        <v>6469</v>
      </c>
      <c r="F243">
        <v>9519</v>
      </c>
      <c r="G243">
        <v>24884</v>
      </c>
      <c r="H243">
        <v>37228</v>
      </c>
      <c r="I243">
        <v>20615</v>
      </c>
      <c r="J243">
        <v>14973</v>
      </c>
      <c r="K243">
        <v>14920</v>
      </c>
      <c r="L243">
        <v>15389</v>
      </c>
      <c r="M243">
        <v>15681</v>
      </c>
      <c r="N243">
        <v>16074</v>
      </c>
      <c r="O243">
        <v>16690</v>
      </c>
      <c r="P243">
        <v>19382</v>
      </c>
      <c r="Q243">
        <v>17620</v>
      </c>
      <c r="R243">
        <v>24738</v>
      </c>
      <c r="S243">
        <v>17558</v>
      </c>
      <c r="T243">
        <v>12050</v>
      </c>
      <c r="U243">
        <v>12185</v>
      </c>
      <c r="V243">
        <v>10516</v>
      </c>
      <c r="W243">
        <v>4582</v>
      </c>
      <c r="X243">
        <v>658</v>
      </c>
    </row>
    <row r="244" spans="1:24">
      <c r="A244" t="s">
        <v>147</v>
      </c>
      <c r="B244" t="s">
        <v>268</v>
      </c>
      <c r="C244" t="s">
        <v>138</v>
      </c>
      <c r="D244">
        <v>307598</v>
      </c>
      <c r="E244">
        <v>1050</v>
      </c>
      <c r="F244">
        <v>4881</v>
      </c>
      <c r="G244">
        <v>21604</v>
      </c>
      <c r="H244">
        <v>39213</v>
      </c>
      <c r="I244">
        <v>19497</v>
      </c>
      <c r="J244">
        <v>12152</v>
      </c>
      <c r="K244">
        <v>12605</v>
      </c>
      <c r="L244">
        <v>12143</v>
      </c>
      <c r="M244">
        <v>13397</v>
      </c>
      <c r="N244">
        <v>13254</v>
      </c>
      <c r="O244">
        <v>13826</v>
      </c>
      <c r="P244">
        <v>14938</v>
      </c>
      <c r="Q244">
        <v>16423</v>
      </c>
      <c r="R244">
        <v>24408</v>
      </c>
      <c r="S244">
        <v>24226</v>
      </c>
      <c r="T244">
        <v>16561</v>
      </c>
      <c r="U244">
        <v>15798</v>
      </c>
      <c r="V244">
        <v>16895</v>
      </c>
      <c r="W244">
        <v>11126</v>
      </c>
      <c r="X244">
        <v>3601</v>
      </c>
    </row>
    <row r="245" spans="1:24">
      <c r="A245" t="s">
        <v>147</v>
      </c>
      <c r="B245" t="s">
        <v>269</v>
      </c>
      <c r="C245" t="s">
        <v>137</v>
      </c>
      <c r="D245">
        <v>423314</v>
      </c>
      <c r="E245">
        <v>17801</v>
      </c>
      <c r="F245">
        <v>22324</v>
      </c>
      <c r="G245">
        <v>49085</v>
      </c>
      <c r="H245">
        <v>65766</v>
      </c>
      <c r="I245">
        <v>38209</v>
      </c>
      <c r="J245">
        <v>22407</v>
      </c>
      <c r="K245">
        <v>18381</v>
      </c>
      <c r="L245">
        <v>20204</v>
      </c>
      <c r="M245">
        <v>19779</v>
      </c>
      <c r="N245">
        <v>17498</v>
      </c>
      <c r="O245">
        <v>16595</v>
      </c>
      <c r="P245">
        <v>19381</v>
      </c>
      <c r="Q245">
        <v>18548</v>
      </c>
      <c r="R245">
        <v>21329</v>
      </c>
      <c r="S245">
        <v>17048</v>
      </c>
      <c r="T245">
        <v>13646</v>
      </c>
      <c r="U245">
        <v>11042</v>
      </c>
      <c r="V245">
        <v>9323</v>
      </c>
      <c r="W245">
        <v>4454</v>
      </c>
      <c r="X245">
        <v>494</v>
      </c>
    </row>
    <row r="246" spans="1:24">
      <c r="A246" t="s">
        <v>147</v>
      </c>
      <c r="B246" t="s">
        <v>269</v>
      </c>
      <c r="C246" t="s">
        <v>138</v>
      </c>
      <c r="D246">
        <v>395400</v>
      </c>
      <c r="E246">
        <v>1263</v>
      </c>
      <c r="F246">
        <v>6610</v>
      </c>
      <c r="G246">
        <v>14148</v>
      </c>
      <c r="H246">
        <v>20622</v>
      </c>
      <c r="I246">
        <v>17375</v>
      </c>
      <c r="J246">
        <v>12828</v>
      </c>
      <c r="K246">
        <v>12844</v>
      </c>
      <c r="L246">
        <v>15607</v>
      </c>
      <c r="M246">
        <v>15334</v>
      </c>
      <c r="N246">
        <v>14496</v>
      </c>
      <c r="O246">
        <v>17116</v>
      </c>
      <c r="P246">
        <v>20915</v>
      </c>
      <c r="Q246">
        <v>26300</v>
      </c>
      <c r="R246">
        <v>41988</v>
      </c>
      <c r="S246">
        <v>42328</v>
      </c>
      <c r="T246">
        <v>29322</v>
      </c>
      <c r="U246">
        <v>26783</v>
      </c>
      <c r="V246">
        <v>32459</v>
      </c>
      <c r="W246">
        <v>19729</v>
      </c>
      <c r="X246">
        <v>7333</v>
      </c>
    </row>
    <row r="247" spans="1:24">
      <c r="A247" t="s">
        <v>147</v>
      </c>
      <c r="B247" t="s">
        <v>270</v>
      </c>
      <c r="C247" t="s">
        <v>137</v>
      </c>
      <c r="D247">
        <v>267869</v>
      </c>
      <c r="E247">
        <v>14223</v>
      </c>
      <c r="F247">
        <v>12702</v>
      </c>
      <c r="G247">
        <v>21823</v>
      </c>
      <c r="H247">
        <v>33129</v>
      </c>
      <c r="I247">
        <v>21516</v>
      </c>
      <c r="J247">
        <v>12837</v>
      </c>
      <c r="K247">
        <v>11431</v>
      </c>
      <c r="L247">
        <v>11694</v>
      </c>
      <c r="M247">
        <v>12603</v>
      </c>
      <c r="N247">
        <v>11988</v>
      </c>
      <c r="O247">
        <v>11824</v>
      </c>
      <c r="P247">
        <v>12446</v>
      </c>
      <c r="Q247">
        <v>13738</v>
      </c>
      <c r="R247">
        <v>16712</v>
      </c>
      <c r="S247">
        <v>13744</v>
      </c>
      <c r="T247">
        <v>10903</v>
      </c>
      <c r="U247">
        <v>10574</v>
      </c>
      <c r="V247">
        <v>8818</v>
      </c>
      <c r="W247">
        <v>4704</v>
      </c>
      <c r="X247">
        <v>460</v>
      </c>
    </row>
    <row r="248" spans="1:24">
      <c r="A248" t="s">
        <v>147</v>
      </c>
      <c r="B248" t="s">
        <v>270</v>
      </c>
      <c r="C248" t="s">
        <v>138</v>
      </c>
      <c r="D248">
        <v>265319</v>
      </c>
      <c r="E248">
        <v>948</v>
      </c>
      <c r="F248">
        <v>3680</v>
      </c>
      <c r="G248">
        <v>5691</v>
      </c>
      <c r="H248">
        <v>18788</v>
      </c>
      <c r="I248">
        <v>14800</v>
      </c>
      <c r="J248">
        <v>11306</v>
      </c>
      <c r="K248">
        <v>10973</v>
      </c>
      <c r="L248">
        <v>10529</v>
      </c>
      <c r="M248">
        <v>11103</v>
      </c>
      <c r="N248">
        <v>11671</v>
      </c>
      <c r="O248">
        <v>12346</v>
      </c>
      <c r="P248">
        <v>14025</v>
      </c>
      <c r="Q248">
        <v>17800</v>
      </c>
      <c r="R248">
        <v>27760</v>
      </c>
      <c r="S248">
        <v>25025</v>
      </c>
      <c r="T248">
        <v>16850</v>
      </c>
      <c r="U248">
        <v>15875</v>
      </c>
      <c r="V248">
        <v>21134</v>
      </c>
      <c r="W248">
        <v>12581</v>
      </c>
      <c r="X248">
        <v>2434</v>
      </c>
    </row>
    <row r="249" spans="1:24">
      <c r="A249" t="s">
        <v>147</v>
      </c>
      <c r="B249" t="s">
        <v>271</v>
      </c>
      <c r="C249" t="s">
        <v>137</v>
      </c>
      <c r="D249">
        <v>500968</v>
      </c>
      <c r="E249">
        <v>23716</v>
      </c>
      <c r="F249">
        <v>24483</v>
      </c>
      <c r="G249">
        <v>49974</v>
      </c>
      <c r="H249">
        <v>59234</v>
      </c>
      <c r="I249">
        <v>34029</v>
      </c>
      <c r="J249">
        <v>21567</v>
      </c>
      <c r="K249">
        <v>19455</v>
      </c>
      <c r="L249">
        <v>19329</v>
      </c>
      <c r="M249">
        <v>20022</v>
      </c>
      <c r="N249">
        <v>18407</v>
      </c>
      <c r="O249">
        <v>18635</v>
      </c>
      <c r="P249">
        <v>20269</v>
      </c>
      <c r="Q249">
        <v>23739</v>
      </c>
      <c r="R249">
        <v>44162</v>
      </c>
      <c r="S249">
        <v>35572</v>
      </c>
      <c r="T249">
        <v>23339</v>
      </c>
      <c r="U249">
        <v>20897</v>
      </c>
      <c r="V249">
        <v>15765</v>
      </c>
      <c r="W249">
        <v>7581</v>
      </c>
      <c r="X249">
        <v>793</v>
      </c>
    </row>
    <row r="250" spans="1:24">
      <c r="A250" t="s">
        <v>147</v>
      </c>
      <c r="B250" t="s">
        <v>271</v>
      </c>
      <c r="C250" t="s">
        <v>138</v>
      </c>
      <c r="D250">
        <v>506712</v>
      </c>
      <c r="E250">
        <v>1882</v>
      </c>
      <c r="F250">
        <v>6656</v>
      </c>
      <c r="G250">
        <v>23639</v>
      </c>
      <c r="H250">
        <v>79215</v>
      </c>
      <c r="I250">
        <v>31907</v>
      </c>
      <c r="J250">
        <v>19057</v>
      </c>
      <c r="K250">
        <v>16255</v>
      </c>
      <c r="L250">
        <v>16548</v>
      </c>
      <c r="M250">
        <v>18119</v>
      </c>
      <c r="N250">
        <v>18289</v>
      </c>
      <c r="O250">
        <v>20068</v>
      </c>
      <c r="P250">
        <v>24571</v>
      </c>
      <c r="Q250">
        <v>28242</v>
      </c>
      <c r="R250">
        <v>46835</v>
      </c>
      <c r="S250">
        <v>43322</v>
      </c>
      <c r="T250">
        <v>28870</v>
      </c>
      <c r="U250">
        <v>25950</v>
      </c>
      <c r="V250">
        <v>32257</v>
      </c>
      <c r="W250">
        <v>20166</v>
      </c>
      <c r="X250">
        <v>4864</v>
      </c>
    </row>
    <row r="251" spans="1:24">
      <c r="A251" t="s">
        <v>147</v>
      </c>
      <c r="B251" t="s">
        <v>272</v>
      </c>
      <c r="C251" t="s">
        <v>137</v>
      </c>
      <c r="D251">
        <v>749815</v>
      </c>
      <c r="E251">
        <v>7846</v>
      </c>
      <c r="F251">
        <v>8198</v>
      </c>
      <c r="G251">
        <v>16899</v>
      </c>
      <c r="H251">
        <v>20659</v>
      </c>
      <c r="I251">
        <v>16667</v>
      </c>
      <c r="J251">
        <v>15764</v>
      </c>
      <c r="K251">
        <v>16654</v>
      </c>
      <c r="L251">
        <v>20687</v>
      </c>
      <c r="M251">
        <v>26910</v>
      </c>
      <c r="N251">
        <v>27539</v>
      </c>
      <c r="O251">
        <v>31774</v>
      </c>
      <c r="P251">
        <v>37636</v>
      </c>
      <c r="Q251">
        <v>54759</v>
      </c>
      <c r="R251">
        <v>148509</v>
      </c>
      <c r="S251">
        <v>105387</v>
      </c>
      <c r="T251">
        <v>69231</v>
      </c>
      <c r="U251">
        <v>72595</v>
      </c>
      <c r="V251">
        <v>34873</v>
      </c>
      <c r="W251">
        <v>15952</v>
      </c>
      <c r="X251">
        <v>1276</v>
      </c>
    </row>
    <row r="252" spans="1:24">
      <c r="A252" t="s">
        <v>147</v>
      </c>
      <c r="B252" t="s">
        <v>272</v>
      </c>
      <c r="C252" t="s">
        <v>138</v>
      </c>
      <c r="D252">
        <v>762120</v>
      </c>
      <c r="E252">
        <v>2886</v>
      </c>
      <c r="F252">
        <v>14716</v>
      </c>
      <c r="G252">
        <v>54922</v>
      </c>
      <c r="H252">
        <v>267534</v>
      </c>
      <c r="I252">
        <v>92468</v>
      </c>
      <c r="J252">
        <v>33133</v>
      </c>
      <c r="K252">
        <v>24048</v>
      </c>
      <c r="L252">
        <v>24309</v>
      </c>
      <c r="M252">
        <v>26736</v>
      </c>
      <c r="N252">
        <v>28578</v>
      </c>
      <c r="O252">
        <v>28720</v>
      </c>
      <c r="P252">
        <v>28401</v>
      </c>
      <c r="Q252">
        <v>28807</v>
      </c>
      <c r="R252">
        <v>30145</v>
      </c>
      <c r="S252">
        <v>27951</v>
      </c>
      <c r="T252">
        <v>15030</v>
      </c>
      <c r="U252">
        <v>11297</v>
      </c>
      <c r="V252">
        <v>11553</v>
      </c>
      <c r="W252">
        <v>8268</v>
      </c>
      <c r="X252">
        <v>2618</v>
      </c>
    </row>
    <row r="253" spans="1:24">
      <c r="A253" t="s">
        <v>147</v>
      </c>
      <c r="B253" t="s">
        <v>273</v>
      </c>
      <c r="C253" t="s">
        <v>137</v>
      </c>
      <c r="D253">
        <v>694609</v>
      </c>
      <c r="E253">
        <v>12277</v>
      </c>
      <c r="F253">
        <v>29785</v>
      </c>
      <c r="G253">
        <v>89316</v>
      </c>
      <c r="H253">
        <v>100594</v>
      </c>
      <c r="I253">
        <v>50756</v>
      </c>
      <c r="J253">
        <v>35034</v>
      </c>
      <c r="K253">
        <v>31565</v>
      </c>
      <c r="L253">
        <v>32232</v>
      </c>
      <c r="M253">
        <v>31441</v>
      </c>
      <c r="N253">
        <v>28477</v>
      </c>
      <c r="O253">
        <v>27670</v>
      </c>
      <c r="P253">
        <v>29289</v>
      </c>
      <c r="Q253">
        <v>35994</v>
      </c>
      <c r="R253">
        <v>45780</v>
      </c>
      <c r="S253">
        <v>29618</v>
      </c>
      <c r="T253">
        <v>23943</v>
      </c>
      <c r="U253">
        <v>23916</v>
      </c>
      <c r="V253">
        <v>24109</v>
      </c>
      <c r="W253">
        <v>11521</v>
      </c>
      <c r="X253">
        <v>1292</v>
      </c>
    </row>
    <row r="254" spans="1:24">
      <c r="A254" t="s">
        <v>147</v>
      </c>
      <c r="B254" t="s">
        <v>273</v>
      </c>
      <c r="C254" t="s">
        <v>138</v>
      </c>
      <c r="D254">
        <v>666160</v>
      </c>
      <c r="E254">
        <v>6013</v>
      </c>
      <c r="F254">
        <v>19074</v>
      </c>
      <c r="G254">
        <v>18872</v>
      </c>
      <c r="H254">
        <v>34665</v>
      </c>
      <c r="I254">
        <v>25479</v>
      </c>
      <c r="J254">
        <v>19558</v>
      </c>
      <c r="K254">
        <v>19759</v>
      </c>
      <c r="L254">
        <v>22461</v>
      </c>
      <c r="M254">
        <v>26005</v>
      </c>
      <c r="N254">
        <v>25651</v>
      </c>
      <c r="O254">
        <v>29749</v>
      </c>
      <c r="P254">
        <v>34479</v>
      </c>
      <c r="Q254">
        <v>42854</v>
      </c>
      <c r="R254">
        <v>66616</v>
      </c>
      <c r="S254">
        <v>78229</v>
      </c>
      <c r="T254">
        <v>55835</v>
      </c>
      <c r="U254">
        <v>48336</v>
      </c>
      <c r="V254">
        <v>45948</v>
      </c>
      <c r="W254">
        <v>35934</v>
      </c>
      <c r="X254">
        <v>10643</v>
      </c>
    </row>
    <row r="255" spans="1:24">
      <c r="A255" t="s">
        <v>147</v>
      </c>
      <c r="B255" t="s">
        <v>274</v>
      </c>
      <c r="C255" t="s">
        <v>137</v>
      </c>
      <c r="D255">
        <v>841242</v>
      </c>
      <c r="E255">
        <v>23494</v>
      </c>
      <c r="F255">
        <v>41280</v>
      </c>
      <c r="G255">
        <v>120250</v>
      </c>
      <c r="H255">
        <v>137444</v>
      </c>
      <c r="I255">
        <v>65617</v>
      </c>
      <c r="J255">
        <v>42779</v>
      </c>
      <c r="K255">
        <v>38141</v>
      </c>
      <c r="L255">
        <v>39534</v>
      </c>
      <c r="M255">
        <v>37760</v>
      </c>
      <c r="N255">
        <v>33380</v>
      </c>
      <c r="O255">
        <v>31029</v>
      </c>
      <c r="P255">
        <v>33701</v>
      </c>
      <c r="Q255">
        <v>38586</v>
      </c>
      <c r="R255">
        <v>42666</v>
      </c>
      <c r="S255">
        <v>37382</v>
      </c>
      <c r="T255">
        <v>26740</v>
      </c>
      <c r="U255">
        <v>24389</v>
      </c>
      <c r="V255">
        <v>18532</v>
      </c>
      <c r="W255">
        <v>7853</v>
      </c>
      <c r="X255">
        <v>685</v>
      </c>
    </row>
    <row r="256" spans="1:24">
      <c r="A256" t="s">
        <v>147</v>
      </c>
      <c r="B256" t="s">
        <v>274</v>
      </c>
      <c r="C256" t="s">
        <v>138</v>
      </c>
      <c r="D256">
        <v>748386</v>
      </c>
      <c r="E256">
        <v>3552</v>
      </c>
      <c r="F256">
        <v>11497</v>
      </c>
      <c r="G256">
        <v>19206</v>
      </c>
      <c r="H256">
        <v>30092</v>
      </c>
      <c r="I256">
        <v>24833</v>
      </c>
      <c r="J256">
        <v>21461</v>
      </c>
      <c r="K256">
        <v>21772</v>
      </c>
      <c r="L256">
        <v>24892</v>
      </c>
      <c r="M256">
        <v>28407</v>
      </c>
      <c r="N256">
        <v>30447</v>
      </c>
      <c r="O256">
        <v>35020</v>
      </c>
      <c r="P256">
        <v>41785</v>
      </c>
      <c r="Q256">
        <v>52216</v>
      </c>
      <c r="R256">
        <v>80134</v>
      </c>
      <c r="S256">
        <v>91803</v>
      </c>
      <c r="T256">
        <v>62992</v>
      </c>
      <c r="U256">
        <v>57978</v>
      </c>
      <c r="V256">
        <v>54899</v>
      </c>
      <c r="W256">
        <v>42738</v>
      </c>
      <c r="X256">
        <v>12662</v>
      </c>
    </row>
    <row r="257" spans="1:24">
      <c r="A257" t="s">
        <v>147</v>
      </c>
      <c r="B257" t="s">
        <v>275</v>
      </c>
      <c r="C257" t="s">
        <v>137</v>
      </c>
      <c r="D257">
        <v>117239</v>
      </c>
      <c r="E257">
        <v>2769</v>
      </c>
      <c r="F257">
        <v>5634</v>
      </c>
      <c r="G257">
        <v>15903</v>
      </c>
      <c r="H257">
        <v>17978</v>
      </c>
      <c r="I257">
        <v>9225</v>
      </c>
      <c r="J257">
        <v>6344</v>
      </c>
      <c r="K257">
        <v>5259</v>
      </c>
      <c r="L257">
        <v>5490</v>
      </c>
      <c r="M257">
        <v>4694</v>
      </c>
      <c r="N257">
        <v>4345</v>
      </c>
      <c r="O257">
        <v>4488</v>
      </c>
      <c r="P257">
        <v>6520</v>
      </c>
      <c r="Q257">
        <v>6291</v>
      </c>
      <c r="R257">
        <v>7617</v>
      </c>
      <c r="S257">
        <v>5970</v>
      </c>
      <c r="T257">
        <v>3114</v>
      </c>
      <c r="U257">
        <v>2716</v>
      </c>
      <c r="V257">
        <v>1802</v>
      </c>
      <c r="W257">
        <v>889</v>
      </c>
      <c r="X257">
        <v>191</v>
      </c>
    </row>
    <row r="258" spans="1:24">
      <c r="A258" t="s">
        <v>147</v>
      </c>
      <c r="B258" t="s">
        <v>275</v>
      </c>
      <c r="C258" t="s">
        <v>138</v>
      </c>
      <c r="D258">
        <v>101563</v>
      </c>
      <c r="E258">
        <v>691</v>
      </c>
      <c r="F258">
        <v>2879</v>
      </c>
      <c r="G258">
        <v>6103</v>
      </c>
      <c r="H258">
        <v>9011</v>
      </c>
      <c r="I258">
        <v>2944</v>
      </c>
      <c r="J258">
        <v>2764</v>
      </c>
      <c r="K258">
        <v>2954</v>
      </c>
      <c r="L258">
        <v>3182</v>
      </c>
      <c r="M258">
        <v>3471</v>
      </c>
      <c r="N258">
        <v>3933</v>
      </c>
      <c r="O258">
        <v>4481</v>
      </c>
      <c r="P258">
        <v>5444</v>
      </c>
      <c r="Q258">
        <v>6306</v>
      </c>
      <c r="R258">
        <v>8809</v>
      </c>
      <c r="S258">
        <v>10537</v>
      </c>
      <c r="T258">
        <v>7387</v>
      </c>
      <c r="U258">
        <v>6875</v>
      </c>
      <c r="V258">
        <v>6723</v>
      </c>
      <c r="W258">
        <v>5064</v>
      </c>
      <c r="X258">
        <v>2005</v>
      </c>
    </row>
    <row r="259" spans="1:24">
      <c r="A259" t="s">
        <v>147</v>
      </c>
      <c r="B259" t="s">
        <v>276</v>
      </c>
      <c r="C259" t="s">
        <v>137</v>
      </c>
      <c r="D259">
        <v>259314</v>
      </c>
      <c r="E259">
        <v>5996</v>
      </c>
      <c r="F259">
        <v>12426</v>
      </c>
      <c r="G259">
        <v>46182</v>
      </c>
      <c r="H259">
        <v>43870</v>
      </c>
      <c r="I259">
        <v>17686</v>
      </c>
      <c r="J259">
        <v>10793</v>
      </c>
      <c r="K259">
        <v>10084</v>
      </c>
      <c r="L259">
        <v>10091</v>
      </c>
      <c r="M259">
        <v>10345</v>
      </c>
      <c r="N259">
        <v>8544</v>
      </c>
      <c r="O259">
        <v>10469</v>
      </c>
      <c r="P259">
        <v>12366</v>
      </c>
      <c r="Q259">
        <v>14716</v>
      </c>
      <c r="R259">
        <v>13625</v>
      </c>
      <c r="S259">
        <v>8758</v>
      </c>
      <c r="T259">
        <v>6898</v>
      </c>
      <c r="U259">
        <v>7041</v>
      </c>
      <c r="V259">
        <v>6134</v>
      </c>
      <c r="W259">
        <v>3002</v>
      </c>
      <c r="X259">
        <v>288</v>
      </c>
    </row>
    <row r="260" spans="1:24">
      <c r="A260" t="s">
        <v>147</v>
      </c>
      <c r="B260" t="s">
        <v>276</v>
      </c>
      <c r="C260" t="s">
        <v>138</v>
      </c>
      <c r="D260">
        <v>232250</v>
      </c>
      <c r="E260">
        <v>670</v>
      </c>
      <c r="F260">
        <v>5193</v>
      </c>
      <c r="G260">
        <v>16743</v>
      </c>
      <c r="H260">
        <v>16245</v>
      </c>
      <c r="I260">
        <v>9981</v>
      </c>
      <c r="J260">
        <v>7595</v>
      </c>
      <c r="K260">
        <v>6283</v>
      </c>
      <c r="L260">
        <v>6849</v>
      </c>
      <c r="M260">
        <v>7542</v>
      </c>
      <c r="N260">
        <v>7981</v>
      </c>
      <c r="O260">
        <v>8233</v>
      </c>
      <c r="P260">
        <v>10006</v>
      </c>
      <c r="Q260">
        <v>12720</v>
      </c>
      <c r="R260">
        <v>18506</v>
      </c>
      <c r="S260">
        <v>24060</v>
      </c>
      <c r="T260">
        <v>17018</v>
      </c>
      <c r="U260">
        <v>15628</v>
      </c>
      <c r="V260">
        <v>15512</v>
      </c>
      <c r="W260">
        <v>13260</v>
      </c>
      <c r="X260">
        <v>12225</v>
      </c>
    </row>
    <row r="261" spans="1:24">
      <c r="A261" t="s">
        <v>147</v>
      </c>
      <c r="B261" t="s">
        <v>277</v>
      </c>
      <c r="C261" t="s">
        <v>137</v>
      </c>
      <c r="D261">
        <v>540680</v>
      </c>
      <c r="E261">
        <v>11536</v>
      </c>
      <c r="F261">
        <v>25088</v>
      </c>
      <c r="G261">
        <v>82753</v>
      </c>
      <c r="H261">
        <v>96931</v>
      </c>
      <c r="I261">
        <v>47234</v>
      </c>
      <c r="J261">
        <v>28997</v>
      </c>
      <c r="K261">
        <v>24923</v>
      </c>
      <c r="L261">
        <v>25163</v>
      </c>
      <c r="M261">
        <v>25198</v>
      </c>
      <c r="N261">
        <v>21609</v>
      </c>
      <c r="O261">
        <v>20142</v>
      </c>
      <c r="P261">
        <v>21309</v>
      </c>
      <c r="Q261">
        <v>23275</v>
      </c>
      <c r="R261">
        <v>25857</v>
      </c>
      <c r="S261">
        <v>20416</v>
      </c>
      <c r="T261">
        <v>13884</v>
      </c>
      <c r="U261">
        <v>12013</v>
      </c>
      <c r="V261">
        <v>9080</v>
      </c>
      <c r="W261">
        <v>4432</v>
      </c>
      <c r="X261">
        <v>840</v>
      </c>
    </row>
    <row r="262" spans="1:24">
      <c r="A262" t="s">
        <v>147</v>
      </c>
      <c r="B262" t="s">
        <v>277</v>
      </c>
      <c r="C262" t="s">
        <v>138</v>
      </c>
      <c r="D262">
        <v>462244</v>
      </c>
      <c r="E262">
        <v>1064</v>
      </c>
      <c r="F262">
        <v>8414</v>
      </c>
      <c r="G262">
        <v>9791</v>
      </c>
      <c r="H262">
        <v>20798</v>
      </c>
      <c r="I262">
        <v>15672</v>
      </c>
      <c r="J262">
        <v>13764</v>
      </c>
      <c r="K262">
        <v>13575</v>
      </c>
      <c r="L262">
        <v>16076</v>
      </c>
      <c r="M262">
        <v>16969</v>
      </c>
      <c r="N262">
        <v>20735</v>
      </c>
      <c r="O262">
        <v>22228</v>
      </c>
      <c r="P262">
        <v>26313</v>
      </c>
      <c r="Q262">
        <v>32309</v>
      </c>
      <c r="R262">
        <v>47602</v>
      </c>
      <c r="S262">
        <v>52895</v>
      </c>
      <c r="T262">
        <v>38534</v>
      </c>
      <c r="U262">
        <v>34872</v>
      </c>
      <c r="V262">
        <v>35240</v>
      </c>
      <c r="W262">
        <v>26374</v>
      </c>
      <c r="X262">
        <v>9019</v>
      </c>
    </row>
    <row r="263" spans="1:24">
      <c r="A263" t="s">
        <v>147</v>
      </c>
      <c r="B263" t="s">
        <v>278</v>
      </c>
      <c r="C263" t="s">
        <v>137</v>
      </c>
      <c r="D263">
        <v>629882</v>
      </c>
      <c r="E263">
        <v>12174</v>
      </c>
      <c r="F263">
        <v>22597</v>
      </c>
      <c r="G263">
        <v>63673</v>
      </c>
      <c r="H263">
        <v>85023</v>
      </c>
      <c r="I263">
        <v>43573</v>
      </c>
      <c r="J263">
        <v>27852</v>
      </c>
      <c r="K263">
        <v>26055</v>
      </c>
      <c r="L263">
        <v>28854</v>
      </c>
      <c r="M263">
        <v>29015</v>
      </c>
      <c r="N263">
        <v>27601</v>
      </c>
      <c r="O263">
        <v>28671</v>
      </c>
      <c r="P263">
        <v>32012</v>
      </c>
      <c r="Q263">
        <v>37432</v>
      </c>
      <c r="R263">
        <v>42649</v>
      </c>
      <c r="S263">
        <v>34323</v>
      </c>
      <c r="T263">
        <v>31545</v>
      </c>
      <c r="U263">
        <v>23869</v>
      </c>
      <c r="V263">
        <v>20779</v>
      </c>
      <c r="W263">
        <v>10468</v>
      </c>
      <c r="X263">
        <v>1717</v>
      </c>
    </row>
    <row r="264" spans="1:24">
      <c r="A264" t="s">
        <v>147</v>
      </c>
      <c r="B264" t="s">
        <v>278</v>
      </c>
      <c r="C264" t="s">
        <v>138</v>
      </c>
      <c r="D264">
        <v>576095</v>
      </c>
      <c r="E264">
        <v>1777</v>
      </c>
      <c r="F264">
        <v>10125</v>
      </c>
      <c r="G264">
        <v>14556</v>
      </c>
      <c r="H264">
        <v>26850</v>
      </c>
      <c r="I264">
        <v>26153</v>
      </c>
      <c r="J264">
        <v>19927</v>
      </c>
      <c r="K264">
        <v>20764</v>
      </c>
      <c r="L264">
        <v>22906</v>
      </c>
      <c r="M264">
        <v>27179</v>
      </c>
      <c r="N264">
        <v>29520</v>
      </c>
      <c r="O264">
        <v>30991</v>
      </c>
      <c r="P264">
        <v>34926</v>
      </c>
      <c r="Q264">
        <v>41089</v>
      </c>
      <c r="R264">
        <v>63882</v>
      </c>
      <c r="S264">
        <v>65411</v>
      </c>
      <c r="T264">
        <v>40213</v>
      </c>
      <c r="U264">
        <v>35323</v>
      </c>
      <c r="V264">
        <v>33639</v>
      </c>
      <c r="W264">
        <v>22408</v>
      </c>
      <c r="X264">
        <v>8456</v>
      </c>
    </row>
    <row r="265" spans="1:24">
      <c r="A265" t="s">
        <v>147</v>
      </c>
      <c r="B265" t="s">
        <v>279</v>
      </c>
      <c r="C265" t="s">
        <v>137</v>
      </c>
      <c r="D265">
        <v>326108</v>
      </c>
      <c r="E265">
        <v>4272</v>
      </c>
      <c r="F265">
        <v>10751</v>
      </c>
      <c r="G265">
        <v>37317</v>
      </c>
      <c r="H265">
        <v>44834</v>
      </c>
      <c r="I265">
        <v>23205</v>
      </c>
      <c r="J265">
        <v>16275</v>
      </c>
      <c r="K265">
        <v>15530</v>
      </c>
      <c r="L265">
        <v>15961</v>
      </c>
      <c r="M265">
        <v>16738</v>
      </c>
      <c r="N265">
        <v>15240</v>
      </c>
      <c r="O265">
        <v>15524</v>
      </c>
      <c r="P265">
        <v>16398</v>
      </c>
      <c r="Q265">
        <v>17788</v>
      </c>
      <c r="R265">
        <v>25938</v>
      </c>
      <c r="S265">
        <v>17152</v>
      </c>
      <c r="T265">
        <v>10749</v>
      </c>
      <c r="U265">
        <v>10052</v>
      </c>
      <c r="V265">
        <v>8009</v>
      </c>
      <c r="W265">
        <v>3742</v>
      </c>
      <c r="X265">
        <v>633</v>
      </c>
    </row>
    <row r="266" spans="1:24">
      <c r="A266" t="s">
        <v>147</v>
      </c>
      <c r="B266" t="s">
        <v>279</v>
      </c>
      <c r="C266" t="s">
        <v>138</v>
      </c>
      <c r="D266">
        <v>324197</v>
      </c>
      <c r="E266">
        <v>846</v>
      </c>
      <c r="F266">
        <v>5268</v>
      </c>
      <c r="G266">
        <v>14493</v>
      </c>
      <c r="H266">
        <v>39141</v>
      </c>
      <c r="I266">
        <v>17609</v>
      </c>
      <c r="J266">
        <v>12681</v>
      </c>
      <c r="K266">
        <v>12440</v>
      </c>
      <c r="L266">
        <v>12542</v>
      </c>
      <c r="M266">
        <v>14757</v>
      </c>
      <c r="N266">
        <v>14588</v>
      </c>
      <c r="O266">
        <v>16433</v>
      </c>
      <c r="P266">
        <v>17304</v>
      </c>
      <c r="Q266">
        <v>20292</v>
      </c>
      <c r="R266">
        <v>27719</v>
      </c>
      <c r="S266">
        <v>29076</v>
      </c>
      <c r="T266">
        <v>19171</v>
      </c>
      <c r="U266">
        <v>16795</v>
      </c>
      <c r="V266">
        <v>17302</v>
      </c>
      <c r="W266">
        <v>11510</v>
      </c>
      <c r="X266">
        <v>4230</v>
      </c>
    </row>
    <row r="267" spans="1:24">
      <c r="A267" t="s">
        <v>147</v>
      </c>
      <c r="B267" t="s">
        <v>280</v>
      </c>
      <c r="C267" t="s">
        <v>137</v>
      </c>
      <c r="D267">
        <v>229442</v>
      </c>
      <c r="E267">
        <v>1384</v>
      </c>
      <c r="F267">
        <v>3793</v>
      </c>
      <c r="G267">
        <v>11216</v>
      </c>
      <c r="H267">
        <v>13324</v>
      </c>
      <c r="I267">
        <v>9732</v>
      </c>
      <c r="J267">
        <v>11712</v>
      </c>
      <c r="K267">
        <v>12300</v>
      </c>
      <c r="L267">
        <v>13560</v>
      </c>
      <c r="M267">
        <v>17409</v>
      </c>
      <c r="N267">
        <v>20007</v>
      </c>
      <c r="O267">
        <v>12024</v>
      </c>
      <c r="P267">
        <v>13162</v>
      </c>
      <c r="Q267">
        <v>15205</v>
      </c>
      <c r="R267">
        <v>23919</v>
      </c>
      <c r="S267">
        <v>16456</v>
      </c>
      <c r="T267">
        <v>9764</v>
      </c>
      <c r="U267">
        <v>9607</v>
      </c>
      <c r="V267">
        <v>10458</v>
      </c>
      <c r="W267">
        <v>3849</v>
      </c>
      <c r="X267">
        <v>561</v>
      </c>
    </row>
    <row r="268" spans="1:24">
      <c r="A268" t="s">
        <v>147</v>
      </c>
      <c r="B268" t="s">
        <v>280</v>
      </c>
      <c r="C268" t="s">
        <v>138</v>
      </c>
      <c r="D268">
        <v>235892</v>
      </c>
      <c r="E268">
        <v>745</v>
      </c>
      <c r="F268">
        <v>4228</v>
      </c>
      <c r="G268">
        <v>11116</v>
      </c>
      <c r="H268">
        <v>46941</v>
      </c>
      <c r="I268">
        <v>32220</v>
      </c>
      <c r="J268">
        <v>11933</v>
      </c>
      <c r="K268">
        <v>10141</v>
      </c>
      <c r="L268">
        <v>10455</v>
      </c>
      <c r="M268">
        <v>11267</v>
      </c>
      <c r="N268">
        <v>11078</v>
      </c>
      <c r="O268">
        <v>10154</v>
      </c>
      <c r="P268">
        <v>10568</v>
      </c>
      <c r="Q268">
        <v>11621</v>
      </c>
      <c r="R268">
        <v>13545</v>
      </c>
      <c r="S268">
        <v>12571</v>
      </c>
      <c r="T268">
        <v>8544</v>
      </c>
      <c r="U268">
        <v>6508</v>
      </c>
      <c r="V268">
        <v>6636</v>
      </c>
      <c r="W268">
        <v>4064</v>
      </c>
      <c r="X268">
        <v>1557</v>
      </c>
    </row>
    <row r="269" spans="1:24">
      <c r="A269" t="s">
        <v>147</v>
      </c>
      <c r="B269" t="s">
        <v>281</v>
      </c>
      <c r="C269" t="s">
        <v>137</v>
      </c>
      <c r="D269">
        <v>227675</v>
      </c>
      <c r="E269">
        <v>1066</v>
      </c>
      <c r="F269">
        <v>2125</v>
      </c>
      <c r="G269">
        <v>5111</v>
      </c>
      <c r="H269">
        <v>7392</v>
      </c>
      <c r="I269">
        <v>6528</v>
      </c>
      <c r="J269">
        <v>6117</v>
      </c>
      <c r="K269">
        <v>7582</v>
      </c>
      <c r="L269">
        <v>8918</v>
      </c>
      <c r="M269">
        <v>11279</v>
      </c>
      <c r="N269">
        <v>12171</v>
      </c>
      <c r="O269">
        <v>14681</v>
      </c>
      <c r="P269">
        <v>16891</v>
      </c>
      <c r="Q269">
        <v>18637</v>
      </c>
      <c r="R269">
        <v>27519</v>
      </c>
      <c r="S269">
        <v>23278</v>
      </c>
      <c r="T269">
        <v>19964</v>
      </c>
      <c r="U269">
        <v>16878</v>
      </c>
      <c r="V269">
        <v>13405</v>
      </c>
      <c r="W269">
        <v>7048</v>
      </c>
      <c r="X269">
        <v>1085</v>
      </c>
    </row>
    <row r="270" spans="1:24">
      <c r="A270" t="s">
        <v>147</v>
      </c>
      <c r="B270" t="s">
        <v>281</v>
      </c>
      <c r="C270" t="s">
        <v>138</v>
      </c>
      <c r="D270">
        <v>281124</v>
      </c>
      <c r="E270">
        <v>914</v>
      </c>
      <c r="F270">
        <v>6155</v>
      </c>
      <c r="G270">
        <v>18766</v>
      </c>
      <c r="H270">
        <v>45487</v>
      </c>
      <c r="I270">
        <v>21471</v>
      </c>
      <c r="J270">
        <v>13439</v>
      </c>
      <c r="K270">
        <v>14212</v>
      </c>
      <c r="L270">
        <v>14320</v>
      </c>
      <c r="M270">
        <v>15607</v>
      </c>
      <c r="N270">
        <v>15240</v>
      </c>
      <c r="O270">
        <v>14473</v>
      </c>
      <c r="P270">
        <v>15657</v>
      </c>
      <c r="Q270">
        <v>16587</v>
      </c>
      <c r="R270">
        <v>19940</v>
      </c>
      <c r="S270">
        <v>16257</v>
      </c>
      <c r="T270">
        <v>9611</v>
      </c>
      <c r="U270">
        <v>8450</v>
      </c>
      <c r="V270">
        <v>7215</v>
      </c>
      <c r="W270">
        <v>5099</v>
      </c>
      <c r="X270">
        <v>2224</v>
      </c>
    </row>
    <row r="271" spans="1:24">
      <c r="A271" t="s">
        <v>147</v>
      </c>
      <c r="B271" t="s">
        <v>282</v>
      </c>
      <c r="C271" t="s">
        <v>137</v>
      </c>
      <c r="D271">
        <v>297183</v>
      </c>
      <c r="E271">
        <v>3273</v>
      </c>
      <c r="F271">
        <v>7600</v>
      </c>
      <c r="G271">
        <v>26569</v>
      </c>
      <c r="H271">
        <v>34315</v>
      </c>
      <c r="I271">
        <v>18878</v>
      </c>
      <c r="J271">
        <v>14007</v>
      </c>
      <c r="K271">
        <v>13545</v>
      </c>
      <c r="L271">
        <v>15915</v>
      </c>
      <c r="M271">
        <v>15916</v>
      </c>
      <c r="N271">
        <v>14452</v>
      </c>
      <c r="O271">
        <v>15533</v>
      </c>
      <c r="P271">
        <v>15574</v>
      </c>
      <c r="Q271">
        <v>18031</v>
      </c>
      <c r="R271">
        <v>24375</v>
      </c>
      <c r="S271">
        <v>18242</v>
      </c>
      <c r="T271">
        <v>12179</v>
      </c>
      <c r="U271">
        <v>12822</v>
      </c>
      <c r="V271">
        <v>10391</v>
      </c>
      <c r="W271">
        <v>4707</v>
      </c>
      <c r="X271">
        <v>859</v>
      </c>
    </row>
    <row r="272" spans="1:24">
      <c r="A272" t="s">
        <v>147</v>
      </c>
      <c r="B272" t="s">
        <v>282</v>
      </c>
      <c r="C272" t="s">
        <v>138</v>
      </c>
      <c r="D272">
        <v>296562</v>
      </c>
      <c r="E272">
        <v>753</v>
      </c>
      <c r="F272">
        <v>5102</v>
      </c>
      <c r="G272">
        <v>13705</v>
      </c>
      <c r="H272">
        <v>35824</v>
      </c>
      <c r="I272">
        <v>21869</v>
      </c>
      <c r="J272">
        <v>13621</v>
      </c>
      <c r="K272">
        <v>11747</v>
      </c>
      <c r="L272">
        <v>12049</v>
      </c>
      <c r="M272">
        <v>13684</v>
      </c>
      <c r="N272">
        <v>13814</v>
      </c>
      <c r="O272">
        <v>13918</v>
      </c>
      <c r="P272">
        <v>14678</v>
      </c>
      <c r="Q272">
        <v>18252</v>
      </c>
      <c r="R272">
        <v>24568</v>
      </c>
      <c r="S272">
        <v>24242</v>
      </c>
      <c r="T272">
        <v>17501</v>
      </c>
      <c r="U272">
        <v>14204</v>
      </c>
      <c r="V272">
        <v>14069</v>
      </c>
      <c r="W272">
        <v>9726</v>
      </c>
      <c r="X272">
        <v>3236</v>
      </c>
    </row>
    <row r="273" spans="1:24">
      <c r="A273" t="s">
        <v>147</v>
      </c>
      <c r="B273" t="s">
        <v>283</v>
      </c>
      <c r="C273" t="s">
        <v>137</v>
      </c>
      <c r="D273">
        <v>227444</v>
      </c>
      <c r="E273">
        <v>2573</v>
      </c>
      <c r="F273">
        <v>7554</v>
      </c>
      <c r="G273">
        <v>23851</v>
      </c>
      <c r="H273">
        <v>26724</v>
      </c>
      <c r="I273">
        <v>14997</v>
      </c>
      <c r="J273">
        <v>11300</v>
      </c>
      <c r="K273">
        <v>11099</v>
      </c>
      <c r="L273">
        <v>13335</v>
      </c>
      <c r="M273">
        <v>12846</v>
      </c>
      <c r="N273">
        <v>10685</v>
      </c>
      <c r="O273">
        <v>11515</v>
      </c>
      <c r="P273">
        <v>14130</v>
      </c>
      <c r="Q273">
        <v>14147</v>
      </c>
      <c r="R273">
        <v>17183</v>
      </c>
      <c r="S273">
        <v>11336</v>
      </c>
      <c r="T273">
        <v>7684</v>
      </c>
      <c r="U273">
        <v>7270</v>
      </c>
      <c r="V273">
        <v>6128</v>
      </c>
      <c r="W273">
        <v>2658</v>
      </c>
      <c r="X273">
        <v>429</v>
      </c>
    </row>
    <row r="274" spans="1:24">
      <c r="A274" t="s">
        <v>147</v>
      </c>
      <c r="B274" t="s">
        <v>283</v>
      </c>
      <c r="C274" t="s">
        <v>138</v>
      </c>
      <c r="D274">
        <v>227750</v>
      </c>
      <c r="E274">
        <v>1397</v>
      </c>
      <c r="F274">
        <v>5447</v>
      </c>
      <c r="G274">
        <v>19528</v>
      </c>
      <c r="H274">
        <v>27144</v>
      </c>
      <c r="I274">
        <v>11993</v>
      </c>
      <c r="J274">
        <v>8156</v>
      </c>
      <c r="K274">
        <v>7653</v>
      </c>
      <c r="L274">
        <v>8605</v>
      </c>
      <c r="M274">
        <v>8922</v>
      </c>
      <c r="N274">
        <v>9390</v>
      </c>
      <c r="O274">
        <v>10053</v>
      </c>
      <c r="P274">
        <v>11315</v>
      </c>
      <c r="Q274">
        <v>14706</v>
      </c>
      <c r="R274">
        <v>17755</v>
      </c>
      <c r="S274">
        <v>17702</v>
      </c>
      <c r="T274">
        <v>13413</v>
      </c>
      <c r="U274">
        <v>11603</v>
      </c>
      <c r="V274">
        <v>11610</v>
      </c>
      <c r="W274">
        <v>8529</v>
      </c>
      <c r="X274">
        <v>2829</v>
      </c>
    </row>
    <row r="275" spans="1:24">
      <c r="A275" t="s">
        <v>147</v>
      </c>
      <c r="B275" t="s">
        <v>284</v>
      </c>
      <c r="C275" t="s">
        <v>137</v>
      </c>
      <c r="D275">
        <v>343069</v>
      </c>
      <c r="E275">
        <v>3532</v>
      </c>
      <c r="F275">
        <v>7498</v>
      </c>
      <c r="G275">
        <v>17805</v>
      </c>
      <c r="H275">
        <v>22028</v>
      </c>
      <c r="I275">
        <v>17425</v>
      </c>
      <c r="J275">
        <v>17461</v>
      </c>
      <c r="K275">
        <v>17015</v>
      </c>
      <c r="L275">
        <v>16260</v>
      </c>
      <c r="M275">
        <v>16742</v>
      </c>
      <c r="N275">
        <v>18841</v>
      </c>
      <c r="O275">
        <v>19342</v>
      </c>
      <c r="P275">
        <v>21795</v>
      </c>
      <c r="Q275">
        <v>26503</v>
      </c>
      <c r="R275">
        <v>40938</v>
      </c>
      <c r="S275">
        <v>25472</v>
      </c>
      <c r="T275">
        <v>16812</v>
      </c>
      <c r="U275">
        <v>16878</v>
      </c>
      <c r="V275">
        <v>13403</v>
      </c>
      <c r="W275">
        <v>5845</v>
      </c>
      <c r="X275">
        <v>1474</v>
      </c>
    </row>
    <row r="276" spans="1:24">
      <c r="A276" t="s">
        <v>147</v>
      </c>
      <c r="B276" t="s">
        <v>284</v>
      </c>
      <c r="C276" t="s">
        <v>138</v>
      </c>
      <c r="D276">
        <v>371020</v>
      </c>
      <c r="E276">
        <v>6383</v>
      </c>
      <c r="F276">
        <v>12232</v>
      </c>
      <c r="G276">
        <v>22165</v>
      </c>
      <c r="H276">
        <v>65750</v>
      </c>
      <c r="I276">
        <v>32503</v>
      </c>
      <c r="J276">
        <v>16994</v>
      </c>
      <c r="K276">
        <v>15167</v>
      </c>
      <c r="L276">
        <v>15369</v>
      </c>
      <c r="M276">
        <v>16995</v>
      </c>
      <c r="N276">
        <v>16951</v>
      </c>
      <c r="O276">
        <v>17429</v>
      </c>
      <c r="P276">
        <v>17309</v>
      </c>
      <c r="Q276">
        <v>18740</v>
      </c>
      <c r="R276">
        <v>21759</v>
      </c>
      <c r="S276">
        <v>21509</v>
      </c>
      <c r="T276">
        <v>15456</v>
      </c>
      <c r="U276">
        <v>13565</v>
      </c>
      <c r="V276">
        <v>11301</v>
      </c>
      <c r="W276">
        <v>8670</v>
      </c>
      <c r="X276">
        <v>4773</v>
      </c>
    </row>
    <row r="277" spans="1:24">
      <c r="A277" t="s">
        <v>147</v>
      </c>
      <c r="B277" t="s">
        <v>285</v>
      </c>
      <c r="C277" t="s">
        <v>137</v>
      </c>
      <c r="D277">
        <v>203568</v>
      </c>
      <c r="E277">
        <v>2096</v>
      </c>
      <c r="F277">
        <v>5288</v>
      </c>
      <c r="G277">
        <v>19309</v>
      </c>
      <c r="H277">
        <v>23119</v>
      </c>
      <c r="I277">
        <v>13063</v>
      </c>
      <c r="J277">
        <v>8954</v>
      </c>
      <c r="K277">
        <v>8266</v>
      </c>
      <c r="L277">
        <v>8928</v>
      </c>
      <c r="M277">
        <v>9529</v>
      </c>
      <c r="N277">
        <v>8845</v>
      </c>
      <c r="O277">
        <v>9446</v>
      </c>
      <c r="P277">
        <v>10815</v>
      </c>
      <c r="Q277">
        <v>12111</v>
      </c>
      <c r="R277">
        <v>17499</v>
      </c>
      <c r="S277">
        <v>12457</v>
      </c>
      <c r="T277">
        <v>8649</v>
      </c>
      <c r="U277">
        <v>11326</v>
      </c>
      <c r="V277">
        <v>10677</v>
      </c>
      <c r="W277">
        <v>2717</v>
      </c>
      <c r="X277">
        <v>474</v>
      </c>
    </row>
    <row r="278" spans="1:24">
      <c r="A278" t="s">
        <v>147</v>
      </c>
      <c r="B278" t="s">
        <v>285</v>
      </c>
      <c r="C278" t="s">
        <v>138</v>
      </c>
      <c r="D278">
        <v>199767</v>
      </c>
      <c r="E278">
        <v>968</v>
      </c>
      <c r="F278">
        <v>4122</v>
      </c>
      <c r="G278">
        <v>14873</v>
      </c>
      <c r="H278">
        <v>24293</v>
      </c>
      <c r="I278">
        <v>10828</v>
      </c>
      <c r="J278">
        <v>8854</v>
      </c>
      <c r="K278">
        <v>7054</v>
      </c>
      <c r="L278">
        <v>7903</v>
      </c>
      <c r="M278">
        <v>8180</v>
      </c>
      <c r="N278">
        <v>9029</v>
      </c>
      <c r="O278">
        <v>9378</v>
      </c>
      <c r="P278">
        <v>10739</v>
      </c>
      <c r="Q278">
        <v>11978</v>
      </c>
      <c r="R278">
        <v>15615</v>
      </c>
      <c r="S278">
        <v>16618</v>
      </c>
      <c r="T278">
        <v>11028</v>
      </c>
      <c r="U278">
        <v>9820</v>
      </c>
      <c r="V278">
        <v>9298</v>
      </c>
      <c r="W278">
        <v>7009</v>
      </c>
      <c r="X278">
        <v>2180</v>
      </c>
    </row>
    <row r="279" spans="1:24">
      <c r="A279" t="s">
        <v>147</v>
      </c>
      <c r="B279" t="s">
        <v>286</v>
      </c>
      <c r="C279" t="s">
        <v>137</v>
      </c>
      <c r="D279">
        <v>157709</v>
      </c>
      <c r="E279">
        <v>1692</v>
      </c>
      <c r="F279">
        <v>4726</v>
      </c>
      <c r="G279">
        <v>15814</v>
      </c>
      <c r="H279">
        <v>16959</v>
      </c>
      <c r="I279">
        <v>8854</v>
      </c>
      <c r="J279">
        <v>5888</v>
      </c>
      <c r="K279">
        <v>5560</v>
      </c>
      <c r="L279">
        <v>6064</v>
      </c>
      <c r="M279">
        <v>8170</v>
      </c>
      <c r="N279">
        <v>5651</v>
      </c>
      <c r="O279">
        <v>6081</v>
      </c>
      <c r="P279">
        <v>8683</v>
      </c>
      <c r="Q279">
        <v>19576</v>
      </c>
      <c r="R279">
        <v>22802</v>
      </c>
      <c r="S279">
        <v>8010</v>
      </c>
      <c r="T279">
        <v>4867</v>
      </c>
      <c r="U279">
        <v>3977</v>
      </c>
      <c r="V279">
        <v>2813</v>
      </c>
      <c r="W279">
        <v>1265</v>
      </c>
      <c r="X279">
        <v>257</v>
      </c>
    </row>
    <row r="280" spans="1:24">
      <c r="A280" t="s">
        <v>147</v>
      </c>
      <c r="B280" t="s">
        <v>286</v>
      </c>
      <c r="C280" t="s">
        <v>138</v>
      </c>
      <c r="D280">
        <v>139106</v>
      </c>
      <c r="E280">
        <v>1696</v>
      </c>
      <c r="F280">
        <v>25443</v>
      </c>
      <c r="G280">
        <v>10492</v>
      </c>
      <c r="H280">
        <v>14053</v>
      </c>
      <c r="I280">
        <v>7494</v>
      </c>
      <c r="J280">
        <v>4000</v>
      </c>
      <c r="K280">
        <v>3875</v>
      </c>
      <c r="L280">
        <v>4806</v>
      </c>
      <c r="M280">
        <v>4510</v>
      </c>
      <c r="N280">
        <v>4488</v>
      </c>
      <c r="O280">
        <v>4989</v>
      </c>
      <c r="P280">
        <v>5999</v>
      </c>
      <c r="Q280">
        <v>6807</v>
      </c>
      <c r="R280">
        <v>8585</v>
      </c>
      <c r="S280">
        <v>8444</v>
      </c>
      <c r="T280">
        <v>6343</v>
      </c>
      <c r="U280">
        <v>5579</v>
      </c>
      <c r="V280">
        <v>5943</v>
      </c>
      <c r="W280">
        <v>4163</v>
      </c>
      <c r="X280">
        <v>1397</v>
      </c>
    </row>
    <row r="281" spans="1:24">
      <c r="A281" t="s">
        <v>147</v>
      </c>
      <c r="B281" t="s">
        <v>287</v>
      </c>
      <c r="C281" t="s">
        <v>137</v>
      </c>
      <c r="D281">
        <v>204112</v>
      </c>
      <c r="E281">
        <v>2354</v>
      </c>
      <c r="F281">
        <v>4076</v>
      </c>
      <c r="G281">
        <v>14649</v>
      </c>
      <c r="H281">
        <v>17788</v>
      </c>
      <c r="I281">
        <v>9119</v>
      </c>
      <c r="J281">
        <v>6057</v>
      </c>
      <c r="K281">
        <v>6029</v>
      </c>
      <c r="L281">
        <v>8370</v>
      </c>
      <c r="M281">
        <v>8431</v>
      </c>
      <c r="N281">
        <v>9035</v>
      </c>
      <c r="O281">
        <v>9926</v>
      </c>
      <c r="P281">
        <v>13054</v>
      </c>
      <c r="Q281">
        <v>19029</v>
      </c>
      <c r="R281">
        <v>24806</v>
      </c>
      <c r="S281">
        <v>16880</v>
      </c>
      <c r="T281">
        <v>10711</v>
      </c>
      <c r="U281">
        <v>9400</v>
      </c>
      <c r="V281">
        <v>10574</v>
      </c>
      <c r="W281">
        <v>3325</v>
      </c>
      <c r="X281">
        <v>499</v>
      </c>
    </row>
    <row r="282" spans="1:24">
      <c r="A282" t="s">
        <v>147</v>
      </c>
      <c r="B282" t="s">
        <v>287</v>
      </c>
      <c r="C282" t="s">
        <v>138</v>
      </c>
      <c r="D282">
        <v>152584</v>
      </c>
      <c r="E282">
        <v>1647</v>
      </c>
      <c r="F282">
        <v>7104</v>
      </c>
      <c r="G282">
        <v>11548</v>
      </c>
      <c r="H282">
        <v>22646</v>
      </c>
      <c r="I282">
        <v>18043</v>
      </c>
      <c r="J282">
        <v>9855</v>
      </c>
      <c r="K282">
        <v>5805</v>
      </c>
      <c r="L282">
        <v>5663</v>
      </c>
      <c r="M282">
        <v>5970</v>
      </c>
      <c r="N282">
        <v>5111</v>
      </c>
      <c r="O282">
        <v>5139</v>
      </c>
      <c r="P282">
        <v>6013</v>
      </c>
      <c r="Q282">
        <v>8507</v>
      </c>
      <c r="R282">
        <v>11088</v>
      </c>
      <c r="S282">
        <v>8710</v>
      </c>
      <c r="T282">
        <v>5558</v>
      </c>
      <c r="U282">
        <v>4776</v>
      </c>
      <c r="V282">
        <v>4827</v>
      </c>
      <c r="W282">
        <v>3336</v>
      </c>
      <c r="X282">
        <v>1238</v>
      </c>
    </row>
    <row r="283" spans="1:24">
      <c r="A283" t="s">
        <v>147</v>
      </c>
      <c r="B283" t="s">
        <v>288</v>
      </c>
      <c r="C283" t="s">
        <v>137</v>
      </c>
      <c r="D283">
        <v>238417</v>
      </c>
      <c r="E283">
        <v>8008</v>
      </c>
      <c r="F283">
        <v>14680</v>
      </c>
      <c r="G283">
        <v>38274</v>
      </c>
      <c r="H283">
        <v>41004</v>
      </c>
      <c r="I283">
        <v>20036</v>
      </c>
      <c r="J283">
        <v>12145</v>
      </c>
      <c r="K283">
        <v>10824</v>
      </c>
      <c r="L283">
        <v>10896</v>
      </c>
      <c r="M283">
        <v>10849</v>
      </c>
      <c r="N283">
        <v>9221</v>
      </c>
      <c r="O283">
        <v>9180</v>
      </c>
      <c r="P283">
        <v>10292</v>
      </c>
      <c r="Q283">
        <v>11143</v>
      </c>
      <c r="R283">
        <v>9982</v>
      </c>
      <c r="S283">
        <v>7088</v>
      </c>
      <c r="T283">
        <v>5418</v>
      </c>
      <c r="U283">
        <v>4303</v>
      </c>
      <c r="V283">
        <v>3222</v>
      </c>
      <c r="W283">
        <v>1596</v>
      </c>
      <c r="X283">
        <v>256</v>
      </c>
    </row>
    <row r="284" spans="1:24">
      <c r="A284" t="s">
        <v>147</v>
      </c>
      <c r="B284" t="s">
        <v>288</v>
      </c>
      <c r="C284" t="s">
        <v>138</v>
      </c>
      <c r="D284">
        <v>231952</v>
      </c>
      <c r="E284">
        <v>914</v>
      </c>
      <c r="F284">
        <v>3042</v>
      </c>
      <c r="G284">
        <v>5624</v>
      </c>
      <c r="H284">
        <v>12117</v>
      </c>
      <c r="I284">
        <v>7896</v>
      </c>
      <c r="J284">
        <v>6997</v>
      </c>
      <c r="K284">
        <v>6534</v>
      </c>
      <c r="L284">
        <v>7671</v>
      </c>
      <c r="M284">
        <v>8244</v>
      </c>
      <c r="N284">
        <v>8595</v>
      </c>
      <c r="O284">
        <v>10261</v>
      </c>
      <c r="P284">
        <v>13085</v>
      </c>
      <c r="Q284">
        <v>16376</v>
      </c>
      <c r="R284">
        <v>23779</v>
      </c>
      <c r="S284">
        <v>25669</v>
      </c>
      <c r="T284">
        <v>19530</v>
      </c>
      <c r="U284">
        <v>18194</v>
      </c>
      <c r="V284">
        <v>20165</v>
      </c>
      <c r="W284">
        <v>13341</v>
      </c>
      <c r="X284">
        <v>3918</v>
      </c>
    </row>
    <row r="285" spans="1:24">
      <c r="A285" t="s">
        <v>147</v>
      </c>
      <c r="B285" t="s">
        <v>289</v>
      </c>
      <c r="C285" t="s">
        <v>137</v>
      </c>
      <c r="D285">
        <v>473006</v>
      </c>
      <c r="E285">
        <v>11659</v>
      </c>
      <c r="F285">
        <v>23891</v>
      </c>
      <c r="G285">
        <v>69959</v>
      </c>
      <c r="H285">
        <v>76561</v>
      </c>
      <c r="I285">
        <v>38210</v>
      </c>
      <c r="J285">
        <v>22898</v>
      </c>
      <c r="K285">
        <v>19924</v>
      </c>
      <c r="L285">
        <v>20429</v>
      </c>
      <c r="M285">
        <v>20128</v>
      </c>
      <c r="N285">
        <v>17877</v>
      </c>
      <c r="O285">
        <v>18405</v>
      </c>
      <c r="P285">
        <v>21735</v>
      </c>
      <c r="Q285">
        <v>24960</v>
      </c>
      <c r="R285">
        <v>27552</v>
      </c>
      <c r="S285">
        <v>18380</v>
      </c>
      <c r="T285">
        <v>14287</v>
      </c>
      <c r="U285">
        <v>12739</v>
      </c>
      <c r="V285">
        <v>9507</v>
      </c>
      <c r="W285">
        <v>3300</v>
      </c>
      <c r="X285">
        <v>605</v>
      </c>
    </row>
    <row r="286" spans="1:24">
      <c r="A286" t="s">
        <v>147</v>
      </c>
      <c r="B286" t="s">
        <v>289</v>
      </c>
      <c r="C286" t="s">
        <v>138</v>
      </c>
      <c r="D286">
        <v>428724</v>
      </c>
      <c r="E286">
        <v>1414</v>
      </c>
      <c r="F286">
        <v>7417</v>
      </c>
      <c r="G286">
        <v>13360</v>
      </c>
      <c r="H286">
        <v>37270</v>
      </c>
      <c r="I286">
        <v>28149</v>
      </c>
      <c r="J286">
        <v>16994</v>
      </c>
      <c r="K286">
        <v>13382</v>
      </c>
      <c r="L286">
        <v>15747</v>
      </c>
      <c r="M286">
        <v>17083</v>
      </c>
      <c r="N286">
        <v>15700</v>
      </c>
      <c r="O286">
        <v>17457</v>
      </c>
      <c r="P286">
        <v>21868</v>
      </c>
      <c r="Q286">
        <v>27070</v>
      </c>
      <c r="R286">
        <v>39733</v>
      </c>
      <c r="S286">
        <v>41231</v>
      </c>
      <c r="T286">
        <v>30226</v>
      </c>
      <c r="U286">
        <v>28330</v>
      </c>
      <c r="V286">
        <v>29256</v>
      </c>
      <c r="W286">
        <v>20698</v>
      </c>
      <c r="X286">
        <v>6339</v>
      </c>
    </row>
    <row r="287" spans="1:24">
      <c r="A287" t="s">
        <v>147</v>
      </c>
      <c r="B287" t="s">
        <v>290</v>
      </c>
      <c r="C287" t="s">
        <v>137</v>
      </c>
      <c r="D287">
        <v>444055</v>
      </c>
      <c r="E287">
        <v>12036</v>
      </c>
      <c r="F287">
        <v>21263</v>
      </c>
      <c r="G287">
        <v>61080</v>
      </c>
      <c r="H287">
        <v>68230</v>
      </c>
      <c r="I287">
        <v>34905</v>
      </c>
      <c r="J287">
        <v>20981</v>
      </c>
      <c r="K287">
        <v>19070</v>
      </c>
      <c r="L287">
        <v>20065</v>
      </c>
      <c r="M287">
        <v>18776</v>
      </c>
      <c r="N287">
        <v>17463</v>
      </c>
      <c r="O287">
        <v>16383</v>
      </c>
      <c r="P287">
        <v>17840</v>
      </c>
      <c r="Q287">
        <v>22106</v>
      </c>
      <c r="R287">
        <v>26380</v>
      </c>
      <c r="S287">
        <v>20532</v>
      </c>
      <c r="T287">
        <v>15393</v>
      </c>
      <c r="U287">
        <v>13439</v>
      </c>
      <c r="V287">
        <v>12147</v>
      </c>
      <c r="W287">
        <v>5103</v>
      </c>
      <c r="X287">
        <v>863</v>
      </c>
    </row>
    <row r="288" spans="1:24">
      <c r="A288" t="s">
        <v>147</v>
      </c>
      <c r="B288" t="s">
        <v>290</v>
      </c>
      <c r="C288" t="s">
        <v>138</v>
      </c>
      <c r="D288">
        <v>384382</v>
      </c>
      <c r="E288">
        <v>1044</v>
      </c>
      <c r="F288">
        <v>4190</v>
      </c>
      <c r="G288">
        <v>12525</v>
      </c>
      <c r="H288">
        <v>27955</v>
      </c>
      <c r="I288">
        <v>17775</v>
      </c>
      <c r="J288">
        <v>12799</v>
      </c>
      <c r="K288">
        <v>10609</v>
      </c>
      <c r="L288">
        <v>13055</v>
      </c>
      <c r="M288">
        <v>14399</v>
      </c>
      <c r="N288">
        <v>15299</v>
      </c>
      <c r="O288">
        <v>15918</v>
      </c>
      <c r="P288">
        <v>20972</v>
      </c>
      <c r="Q288">
        <v>25923</v>
      </c>
      <c r="R288">
        <v>38977</v>
      </c>
      <c r="S288">
        <v>41258</v>
      </c>
      <c r="T288">
        <v>30110</v>
      </c>
      <c r="U288">
        <v>25891</v>
      </c>
      <c r="V288">
        <v>29160</v>
      </c>
      <c r="W288">
        <v>20534</v>
      </c>
      <c r="X288">
        <v>5989</v>
      </c>
    </row>
    <row r="289" spans="1:24">
      <c r="A289" t="s">
        <v>147</v>
      </c>
      <c r="B289" t="s">
        <v>291</v>
      </c>
      <c r="C289" t="s">
        <v>137</v>
      </c>
      <c r="D289">
        <v>178825</v>
      </c>
      <c r="E289">
        <v>5905</v>
      </c>
      <c r="F289">
        <v>9141</v>
      </c>
      <c r="G289">
        <v>19742</v>
      </c>
      <c r="H289">
        <v>22439</v>
      </c>
      <c r="I289">
        <v>13133</v>
      </c>
      <c r="J289">
        <v>8555</v>
      </c>
      <c r="K289">
        <v>8156</v>
      </c>
      <c r="L289">
        <v>8534</v>
      </c>
      <c r="M289">
        <v>8731</v>
      </c>
      <c r="N289">
        <v>8051</v>
      </c>
      <c r="O289">
        <v>8258</v>
      </c>
      <c r="P289">
        <v>9614</v>
      </c>
      <c r="Q289">
        <v>10240</v>
      </c>
      <c r="R289">
        <v>9122</v>
      </c>
      <c r="S289">
        <v>7869</v>
      </c>
      <c r="T289">
        <v>6643</v>
      </c>
      <c r="U289">
        <v>6487</v>
      </c>
      <c r="V289">
        <v>5237</v>
      </c>
      <c r="W289">
        <v>2573</v>
      </c>
      <c r="X289">
        <v>395</v>
      </c>
    </row>
    <row r="290" spans="1:24">
      <c r="A290" t="s">
        <v>147</v>
      </c>
      <c r="B290" t="s">
        <v>291</v>
      </c>
      <c r="C290" t="s">
        <v>138</v>
      </c>
      <c r="D290">
        <v>190486</v>
      </c>
      <c r="E290">
        <v>1162</v>
      </c>
      <c r="F290">
        <v>2430</v>
      </c>
      <c r="G290">
        <v>4003</v>
      </c>
      <c r="H290">
        <v>5904</v>
      </c>
      <c r="I290">
        <v>5046</v>
      </c>
      <c r="J290">
        <v>5284</v>
      </c>
      <c r="K290">
        <v>6103</v>
      </c>
      <c r="L290">
        <v>7412</v>
      </c>
      <c r="M290">
        <v>8958</v>
      </c>
      <c r="N290">
        <v>9943</v>
      </c>
      <c r="O290">
        <v>10798</v>
      </c>
      <c r="P290">
        <v>12810</v>
      </c>
      <c r="Q290">
        <v>14152</v>
      </c>
      <c r="R290">
        <v>21288</v>
      </c>
      <c r="S290">
        <v>22617</v>
      </c>
      <c r="T290">
        <v>15964</v>
      </c>
      <c r="U290">
        <v>12967</v>
      </c>
      <c r="V290">
        <v>13191</v>
      </c>
      <c r="W290">
        <v>8083</v>
      </c>
      <c r="X290">
        <v>2371</v>
      </c>
    </row>
    <row r="291" spans="1:24">
      <c r="A291" t="s">
        <v>147</v>
      </c>
      <c r="B291" t="s">
        <v>292</v>
      </c>
      <c r="C291" t="s">
        <v>137</v>
      </c>
      <c r="D291">
        <v>181587</v>
      </c>
      <c r="E291">
        <v>4993</v>
      </c>
      <c r="F291">
        <v>7570</v>
      </c>
      <c r="G291">
        <v>20535</v>
      </c>
      <c r="H291">
        <v>25076</v>
      </c>
      <c r="I291">
        <v>13847</v>
      </c>
      <c r="J291">
        <v>8203</v>
      </c>
      <c r="K291">
        <v>8824</v>
      </c>
      <c r="L291">
        <v>10121</v>
      </c>
      <c r="M291">
        <v>8812</v>
      </c>
      <c r="N291">
        <v>8489</v>
      </c>
      <c r="O291">
        <v>8545</v>
      </c>
      <c r="P291">
        <v>9888</v>
      </c>
      <c r="Q291">
        <v>10867</v>
      </c>
      <c r="R291">
        <v>10242</v>
      </c>
      <c r="S291">
        <v>7766</v>
      </c>
      <c r="T291">
        <v>5816</v>
      </c>
      <c r="U291">
        <v>5809</v>
      </c>
      <c r="V291">
        <v>4396</v>
      </c>
      <c r="W291">
        <v>1497</v>
      </c>
      <c r="X291">
        <v>291</v>
      </c>
    </row>
    <row r="292" spans="1:24">
      <c r="A292" t="s">
        <v>147</v>
      </c>
      <c r="B292" t="s">
        <v>292</v>
      </c>
      <c r="C292" t="s">
        <v>138</v>
      </c>
      <c r="D292">
        <v>162837</v>
      </c>
      <c r="E292">
        <v>844</v>
      </c>
      <c r="F292">
        <v>3064</v>
      </c>
      <c r="G292">
        <v>8178</v>
      </c>
      <c r="H292">
        <v>9077</v>
      </c>
      <c r="I292">
        <v>6344</v>
      </c>
      <c r="J292">
        <v>5349</v>
      </c>
      <c r="K292">
        <v>5659</v>
      </c>
      <c r="L292">
        <v>6641</v>
      </c>
      <c r="M292">
        <v>7957</v>
      </c>
      <c r="N292">
        <v>8689</v>
      </c>
      <c r="O292">
        <v>9234</v>
      </c>
      <c r="P292">
        <v>10303</v>
      </c>
      <c r="Q292">
        <v>11513</v>
      </c>
      <c r="R292">
        <v>15224</v>
      </c>
      <c r="S292">
        <v>14979</v>
      </c>
      <c r="T292">
        <v>10981</v>
      </c>
      <c r="U292">
        <v>9916</v>
      </c>
      <c r="V292">
        <v>10316</v>
      </c>
      <c r="W292">
        <v>6464</v>
      </c>
      <c r="X292">
        <v>2105</v>
      </c>
    </row>
    <row r="293" spans="1:24">
      <c r="A293" t="s">
        <v>147</v>
      </c>
      <c r="B293" t="s">
        <v>293</v>
      </c>
      <c r="C293" t="s">
        <v>137</v>
      </c>
      <c r="D293">
        <v>152969</v>
      </c>
      <c r="E293">
        <v>2365</v>
      </c>
      <c r="F293">
        <v>3412</v>
      </c>
      <c r="G293">
        <v>9086</v>
      </c>
      <c r="H293">
        <v>9640</v>
      </c>
      <c r="I293">
        <v>7219</v>
      </c>
      <c r="J293">
        <v>6599</v>
      </c>
      <c r="K293">
        <v>7862</v>
      </c>
      <c r="L293">
        <v>8327</v>
      </c>
      <c r="M293">
        <v>9573</v>
      </c>
      <c r="N293">
        <v>10192</v>
      </c>
      <c r="O293">
        <v>10972</v>
      </c>
      <c r="P293">
        <v>11503</v>
      </c>
      <c r="Q293">
        <v>12739</v>
      </c>
      <c r="R293">
        <v>13758</v>
      </c>
      <c r="S293">
        <v>10041</v>
      </c>
      <c r="T293">
        <v>6442</v>
      </c>
      <c r="U293">
        <v>5083</v>
      </c>
      <c r="V293">
        <v>5693</v>
      </c>
      <c r="W293">
        <v>2060</v>
      </c>
      <c r="X293">
        <v>403</v>
      </c>
    </row>
    <row r="294" spans="1:24">
      <c r="A294" t="s">
        <v>147</v>
      </c>
      <c r="B294" t="s">
        <v>293</v>
      </c>
      <c r="C294" t="s">
        <v>138</v>
      </c>
      <c r="D294">
        <v>107063</v>
      </c>
      <c r="E294">
        <v>531</v>
      </c>
      <c r="F294">
        <v>2677</v>
      </c>
      <c r="G294">
        <v>9247</v>
      </c>
      <c r="H294">
        <v>7153</v>
      </c>
      <c r="I294">
        <v>5566</v>
      </c>
      <c r="J294">
        <v>5384</v>
      </c>
      <c r="K294">
        <v>6237</v>
      </c>
      <c r="L294">
        <v>6640</v>
      </c>
      <c r="M294">
        <v>7061</v>
      </c>
      <c r="N294">
        <v>6886</v>
      </c>
      <c r="O294">
        <v>6265</v>
      </c>
      <c r="P294">
        <v>6176</v>
      </c>
      <c r="Q294">
        <v>6137</v>
      </c>
      <c r="R294">
        <v>7281</v>
      </c>
      <c r="S294">
        <v>6669</v>
      </c>
      <c r="T294">
        <v>4591</v>
      </c>
      <c r="U294">
        <v>3894</v>
      </c>
      <c r="V294">
        <v>3660</v>
      </c>
      <c r="W294">
        <v>2545</v>
      </c>
      <c r="X294">
        <v>2463</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2:W49"/>
  <sheetViews>
    <sheetView zoomScale="90" zoomScaleNormal="90" workbookViewId="0">
      <pane xSplit="2" ySplit="2" topLeftCell="F3" activePane="bottomRight" state="frozen"/>
      <selection pane="topRight" activeCell="C1" sqref="C1"/>
      <selection pane="bottomLeft" activeCell="A3" sqref="A3"/>
      <selection pane="bottomRight" activeCell="T1" sqref="T1:T1048576"/>
    </sheetView>
  </sheetViews>
  <sheetFormatPr defaultRowHeight="16.5"/>
  <cols>
    <col min="23" max="23" width="9.875" customWidth="1"/>
  </cols>
  <sheetData>
    <row r="2" spans="1:23">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317</v>
      </c>
    </row>
    <row r="3" spans="1:23">
      <c r="A3" t="s">
        <v>318</v>
      </c>
      <c r="B3" t="s">
        <v>319</v>
      </c>
      <c r="C3">
        <f>SUM(base1!C23)</f>
        <v>88149</v>
      </c>
      <c r="D3">
        <f>SUM(base1!D23)</f>
        <v>114628</v>
      </c>
      <c r="E3">
        <f>SUM(base1!E23)</f>
        <v>259282</v>
      </c>
      <c r="F3">
        <f>SUM(base1!F23)</f>
        <v>384892</v>
      </c>
      <c r="G3">
        <f>SUM(base1!G23)</f>
        <v>315797</v>
      </c>
      <c r="H3">
        <f>SUM(base1!H23)</f>
        <v>340972</v>
      </c>
      <c r="I3">
        <f>SUM(base1!I23)</f>
        <v>411897</v>
      </c>
      <c r="J3">
        <f>SUM(base1!J23)</f>
        <v>471989</v>
      </c>
      <c r="K3">
        <f>SUM(base1!K23)</f>
        <v>558377</v>
      </c>
      <c r="L3">
        <f>SUM(base1!L23)</f>
        <v>589343</v>
      </c>
      <c r="M3">
        <f>SUM(base1!M23)</f>
        <v>648960</v>
      </c>
      <c r="N3">
        <f>SUM(base1!N23)</f>
        <v>721442</v>
      </c>
      <c r="O3">
        <f>SUM(base1!O23)</f>
        <v>791417</v>
      </c>
      <c r="P3">
        <f>SUM(base1!P23)</f>
        <v>1044776</v>
      </c>
      <c r="Q3">
        <f>SUM(base1!Q23)</f>
        <v>810482</v>
      </c>
      <c r="R3">
        <f>SUM(base1!R23)</f>
        <v>608066</v>
      </c>
      <c r="S3">
        <f>SUM(base1!S23)</f>
        <v>647624</v>
      </c>
      <c r="T3">
        <f>SUM(base1!T23)</f>
        <v>576958</v>
      </c>
      <c r="U3">
        <f>SUM(base1!U23)</f>
        <v>260729</v>
      </c>
      <c r="V3">
        <f>SUM(base1!V23)</f>
        <v>21167</v>
      </c>
      <c r="W3">
        <f>SUM(C3:V3)</f>
        <v>9666947</v>
      </c>
    </row>
    <row r="4" spans="1:23">
      <c r="B4" t="s">
        <v>320</v>
      </c>
      <c r="C4">
        <f>SUM(base1!C24)</f>
        <v>35394</v>
      </c>
      <c r="D4">
        <f>SUM(base1!D24)</f>
        <v>195028</v>
      </c>
      <c r="E4">
        <f>SUM(base1!E24)</f>
        <v>483162</v>
      </c>
      <c r="F4">
        <f>SUM(base1!F24)</f>
        <v>1165703</v>
      </c>
      <c r="G4">
        <f>SUM(base1!G24)</f>
        <v>791704</v>
      </c>
      <c r="H4">
        <f>SUM(base1!H24)</f>
        <v>585759</v>
      </c>
      <c r="I4">
        <f>SUM(base1!I24)</f>
        <v>570545</v>
      </c>
      <c r="J4">
        <f>SUM(base1!J24)</f>
        <v>577067</v>
      </c>
      <c r="K4">
        <f>SUM(base1!K24)</f>
        <v>625046</v>
      </c>
      <c r="L4">
        <f>SUM(base1!L24)</f>
        <v>614026</v>
      </c>
      <c r="M4">
        <f>SUM(base1!M24)</f>
        <v>562101</v>
      </c>
      <c r="N4">
        <f>SUM(base1!N24)</f>
        <v>534743</v>
      </c>
      <c r="O4">
        <f>SUM(base1!O24)</f>
        <v>538330</v>
      </c>
      <c r="P4">
        <f>SUM(base1!P24)</f>
        <v>614387</v>
      </c>
      <c r="Q4">
        <f>SUM(base1!Q24)</f>
        <v>536975</v>
      </c>
      <c r="R4">
        <f>SUM(base1!R24)</f>
        <v>332645</v>
      </c>
      <c r="S4">
        <f>SUM(base1!S24)</f>
        <v>256063</v>
      </c>
      <c r="T4">
        <f>SUM(base1!T24)</f>
        <v>218944</v>
      </c>
      <c r="U4">
        <f>SUM(base1!U24)</f>
        <v>143872</v>
      </c>
      <c r="V4">
        <f>SUM(base1!V24)</f>
        <v>49352</v>
      </c>
      <c r="W4">
        <f t="shared" ref="W4:W23" si="0">SUM(C4:V4)</f>
        <v>9430846</v>
      </c>
    </row>
    <row r="5" spans="1:23">
      <c r="A5" t="s">
        <v>321</v>
      </c>
      <c r="B5" t="s">
        <v>319</v>
      </c>
      <c r="C5">
        <f>base1!C125</f>
        <v>608841</v>
      </c>
      <c r="D5">
        <f>base1!D125</f>
        <v>1079186</v>
      </c>
      <c r="E5">
        <f>base1!E125</f>
        <v>2960789</v>
      </c>
      <c r="F5">
        <f>base1!F125</f>
        <v>3914929</v>
      </c>
      <c r="G5">
        <f>base1!G125</f>
        <v>2419350</v>
      </c>
      <c r="H5">
        <f>base1!H125</f>
        <v>1810982</v>
      </c>
      <c r="I5">
        <f>base1!I125</f>
        <v>1847789</v>
      </c>
      <c r="J5">
        <f>base1!J125</f>
        <v>1990964</v>
      </c>
      <c r="K5">
        <f>base1!K125</f>
        <v>2256231</v>
      </c>
      <c r="L5">
        <f>base1!L125</f>
        <v>2263081</v>
      </c>
      <c r="M5">
        <f>base1!M125</f>
        <v>2445765</v>
      </c>
      <c r="N5">
        <f>base1!N125</f>
        <v>2694321</v>
      </c>
      <c r="O5">
        <f>base1!O125</f>
        <v>3306132</v>
      </c>
      <c r="P5">
        <f>base1!P125</f>
        <v>4810661</v>
      </c>
      <c r="Q5">
        <f>base1!Q125</f>
        <v>3565184</v>
      </c>
      <c r="R5">
        <f>base1!R125</f>
        <v>2732977</v>
      </c>
      <c r="S5">
        <f>base1!S125</f>
        <v>2716860</v>
      </c>
      <c r="T5">
        <f>base1!T125</f>
        <v>2584664</v>
      </c>
      <c r="U5">
        <f>base1!U125</f>
        <v>1212806</v>
      </c>
      <c r="V5">
        <f>base1!V125</f>
        <v>172373</v>
      </c>
      <c r="W5">
        <f t="shared" si="0"/>
        <v>47393885</v>
      </c>
    </row>
    <row r="6" spans="1:23">
      <c r="B6" t="s">
        <v>320</v>
      </c>
      <c r="C6">
        <f>base1!C126</f>
        <v>140073</v>
      </c>
      <c r="D6">
        <f>base1!D126</f>
        <v>947840</v>
      </c>
      <c r="E6">
        <f>base1!E126</f>
        <v>2323675</v>
      </c>
      <c r="F6">
        <f>base1!F126</f>
        <v>5683879</v>
      </c>
      <c r="G6">
        <f>base1!G126</f>
        <v>3681729</v>
      </c>
      <c r="H6">
        <f>base1!H126</f>
        <v>2227083</v>
      </c>
      <c r="I6">
        <f>base1!I126</f>
        <v>1957278</v>
      </c>
      <c r="J6">
        <f>base1!J126</f>
        <v>2048620</v>
      </c>
      <c r="K6">
        <f>base1!K126</f>
        <v>2258128</v>
      </c>
      <c r="L6">
        <f>base1!L126</f>
        <v>2277321</v>
      </c>
      <c r="M6">
        <f>base1!M126</f>
        <v>2320157</v>
      </c>
      <c r="N6">
        <f>base1!N126</f>
        <v>2509341</v>
      </c>
      <c r="O6">
        <f>base1!O126</f>
        <v>2906478</v>
      </c>
      <c r="P6">
        <f>base1!P126</f>
        <v>3920994</v>
      </c>
      <c r="Q6">
        <f>base1!Q126</f>
        <v>3795179</v>
      </c>
      <c r="R6">
        <f>base1!R126</f>
        <v>2483388</v>
      </c>
      <c r="S6">
        <f>base1!S126</f>
        <v>2186050</v>
      </c>
      <c r="T6">
        <f>base1!T126</f>
        <v>2235893</v>
      </c>
      <c r="U6">
        <f>base1!U126</f>
        <v>1555272</v>
      </c>
      <c r="V6">
        <f>base1!V126</f>
        <v>524783</v>
      </c>
      <c r="W6">
        <f t="shared" si="0"/>
        <v>47983161</v>
      </c>
    </row>
    <row r="7" spans="1:23">
      <c r="A7" t="s">
        <v>322</v>
      </c>
      <c r="B7" t="s">
        <v>319</v>
      </c>
      <c r="C7">
        <f>base1!C187</f>
        <v>149909</v>
      </c>
      <c r="D7">
        <f>base1!D187</f>
        <v>344768</v>
      </c>
      <c r="E7">
        <f>base1!E187</f>
        <v>1008133</v>
      </c>
      <c r="F7">
        <f>base1!F187</f>
        <v>1301035</v>
      </c>
      <c r="G7">
        <f>base1!G187</f>
        <v>843939</v>
      </c>
      <c r="H7">
        <f>base1!H187</f>
        <v>688982</v>
      </c>
      <c r="I7">
        <f>base1!I187</f>
        <v>719544</v>
      </c>
      <c r="J7">
        <f>base1!J187</f>
        <v>788290</v>
      </c>
      <c r="K7">
        <f>base1!K187</f>
        <v>870152</v>
      </c>
      <c r="L7">
        <f>base1!L187</f>
        <v>874658</v>
      </c>
      <c r="M7">
        <f>base1!M187</f>
        <v>952321</v>
      </c>
      <c r="N7">
        <f>base1!N187</f>
        <v>1050130</v>
      </c>
      <c r="O7">
        <f>base1!O187</f>
        <v>1212098</v>
      </c>
      <c r="P7">
        <f>base1!P187</f>
        <v>1656305</v>
      </c>
      <c r="Q7">
        <f>base1!Q187</f>
        <v>1227847</v>
      </c>
      <c r="R7">
        <f>base1!R187</f>
        <v>913682</v>
      </c>
      <c r="S7">
        <f>base1!S187</f>
        <v>842636</v>
      </c>
      <c r="T7">
        <f>base1!T187</f>
        <v>717158</v>
      </c>
      <c r="U7">
        <f>base1!U187</f>
        <v>288744</v>
      </c>
      <c r="V7">
        <f>base1!V187</f>
        <v>33938</v>
      </c>
      <c r="W7">
        <f t="shared" si="0"/>
        <v>16484269</v>
      </c>
    </row>
    <row r="8" spans="1:23">
      <c r="B8" t="s">
        <v>320</v>
      </c>
      <c r="C8">
        <f>base1!C188</f>
        <v>32401</v>
      </c>
      <c r="D8">
        <f>base1!D188</f>
        <v>367128</v>
      </c>
      <c r="E8">
        <f>base1!E188</f>
        <v>860319</v>
      </c>
      <c r="F8">
        <f>base1!F188</f>
        <v>1965442</v>
      </c>
      <c r="G8">
        <f>base1!G188</f>
        <v>1397623</v>
      </c>
      <c r="H8">
        <f>base1!H188</f>
        <v>893435</v>
      </c>
      <c r="I8">
        <f>base1!I188</f>
        <v>792088</v>
      </c>
      <c r="J8">
        <f>base1!J188</f>
        <v>787853</v>
      </c>
      <c r="K8">
        <f>base1!K188</f>
        <v>855295</v>
      </c>
      <c r="L8">
        <f>base1!L188</f>
        <v>864679</v>
      </c>
      <c r="M8">
        <f>base1!M188</f>
        <v>870808</v>
      </c>
      <c r="N8">
        <f>base1!N188</f>
        <v>910555</v>
      </c>
      <c r="O8">
        <f>base1!O188</f>
        <v>1010369</v>
      </c>
      <c r="P8">
        <f>base1!P188</f>
        <v>1221641</v>
      </c>
      <c r="Q8">
        <f>base1!Q188</f>
        <v>1152751</v>
      </c>
      <c r="R8">
        <f>base1!R188</f>
        <v>762787</v>
      </c>
      <c r="S8">
        <f>base1!S188</f>
        <v>642464</v>
      </c>
      <c r="T8">
        <f>base1!T188</f>
        <v>614223</v>
      </c>
      <c r="U8">
        <f>base1!U188</f>
        <v>420273</v>
      </c>
      <c r="V8">
        <f>base1!V188</f>
        <v>133203</v>
      </c>
      <c r="W8">
        <f t="shared" si="0"/>
        <v>16555337</v>
      </c>
    </row>
    <row r="9" spans="1:23">
      <c r="A9" t="s">
        <v>323</v>
      </c>
      <c r="B9" t="s">
        <v>319</v>
      </c>
      <c r="C9">
        <f>base1!C241</f>
        <v>244178</v>
      </c>
      <c r="D9">
        <f>base1!D241</f>
        <v>555232</v>
      </c>
      <c r="E9">
        <f>base1!E241</f>
        <v>1478641</v>
      </c>
      <c r="F9">
        <f>base1!F241</f>
        <v>1666148</v>
      </c>
      <c r="G9">
        <f>base1!G241</f>
        <v>1080607</v>
      </c>
      <c r="H9">
        <f>base1!H241</f>
        <v>845377</v>
      </c>
      <c r="I9">
        <f>base1!I241</f>
        <v>853473</v>
      </c>
      <c r="J9">
        <f>base1!J241</f>
        <v>921995</v>
      </c>
      <c r="K9">
        <f>base1!K241</f>
        <v>1010356</v>
      </c>
      <c r="L9">
        <f>base1!L241</f>
        <v>1021972</v>
      </c>
      <c r="M9">
        <f>base1!M241</f>
        <v>1099173</v>
      </c>
      <c r="N9">
        <f>base1!N241</f>
        <v>1208057</v>
      </c>
      <c r="O9">
        <f>base1!O241</f>
        <v>1405470</v>
      </c>
      <c r="P9">
        <f>base1!P241</f>
        <v>1705617</v>
      </c>
      <c r="Q9">
        <f>base1!Q241</f>
        <v>1282398</v>
      </c>
      <c r="R9">
        <f>base1!R241</f>
        <v>1034818</v>
      </c>
      <c r="S9">
        <f>base1!S241</f>
        <v>1001286</v>
      </c>
      <c r="T9">
        <f>base1!T241</f>
        <v>925633</v>
      </c>
      <c r="U9">
        <f>base1!U241</f>
        <v>452658</v>
      </c>
      <c r="V9">
        <f>base1!V241</f>
        <v>57970</v>
      </c>
      <c r="W9">
        <f t="shared" si="0"/>
        <v>19851059</v>
      </c>
    </row>
    <row r="10" spans="1:23">
      <c r="B10" t="s">
        <v>320</v>
      </c>
      <c r="C10">
        <f>base1!C242</f>
        <v>39220</v>
      </c>
      <c r="D10">
        <f>base1!D242</f>
        <v>349259</v>
      </c>
      <c r="E10">
        <f>base1!E242</f>
        <v>810309</v>
      </c>
      <c r="F10">
        <f>base1!F242</f>
        <v>1874381</v>
      </c>
      <c r="G10">
        <f>base1!G242</f>
        <v>1400291</v>
      </c>
      <c r="H10">
        <f>base1!H242</f>
        <v>996974</v>
      </c>
      <c r="I10">
        <f>base1!I242</f>
        <v>932328</v>
      </c>
      <c r="J10">
        <f>base1!J242</f>
        <v>969866</v>
      </c>
      <c r="K10">
        <f>base1!K242</f>
        <v>1044774</v>
      </c>
      <c r="L10">
        <f>base1!L242</f>
        <v>1078274</v>
      </c>
      <c r="M10">
        <f>base1!M242</f>
        <v>1082843</v>
      </c>
      <c r="N10">
        <f>base1!N242</f>
        <v>1114499</v>
      </c>
      <c r="O10">
        <f>base1!O242</f>
        <v>1272524</v>
      </c>
      <c r="P10">
        <f>base1!P242</f>
        <v>1590516</v>
      </c>
      <c r="Q10">
        <f>base1!Q242</f>
        <v>1615932</v>
      </c>
      <c r="R10">
        <f>base1!R242</f>
        <v>1122216</v>
      </c>
      <c r="S10">
        <f>base1!S242</f>
        <v>945111</v>
      </c>
      <c r="T10">
        <f>base1!T242</f>
        <v>908488</v>
      </c>
      <c r="U10">
        <f>base1!U242</f>
        <v>662564</v>
      </c>
      <c r="V10">
        <f>base1!V242</f>
        <v>211697</v>
      </c>
      <c r="W10">
        <f t="shared" si="0"/>
        <v>20022066</v>
      </c>
    </row>
    <row r="11" spans="1:23">
      <c r="A11" t="s">
        <v>324</v>
      </c>
      <c r="B11" t="s">
        <v>319</v>
      </c>
      <c r="C11">
        <f>SUM(base2!E3,base2!E5,base2!E7,base2!E9,base2!E11,base2!E13,base2!E15,base2!E17,base2!E19,base2!E21,base2!E23,base2!E25,base2!E27,base2!E29,base2!E31,base2!E33,base2!E35,base2!E37,base2!E39,base2!E41,base2!E43,base2!E45,base2!E47,base2!E49,base2!E51,base2!E53,base2!E55,base2!E57,base2!E59,base2!E61,base2!E63,base2!E65,base2!E67,base2!E69,base2!E71,base2!E73,base2!E75,base2!E77,base2!E79,base2!E81,base2!E83,base2!E85,base2!E85,base2!E87,base2!E89,base2!E91,base2!E93,base2!E95,base2!E97,base2!E99,base2!E101)</f>
        <v>258932</v>
      </c>
      <c r="D11">
        <f>SUM(base2!F3,base2!F5,base2!F7,base2!F9,base2!F11,base2!F13,base2!F15,base2!F17,base2!F19,base2!F21,base2!F23,base2!F25,base2!F27,base2!F29,base2!F31,base2!F33,base2!F35,base2!F37,base2!F39,base2!F41,base2!F43,base2!F45,base2!F47,base2!F49,base2!F51,base2!F53,base2!F55,base2!F57,base2!F59,base2!F61,base2!F63,base2!F65,base2!F67,base2!F69,base2!F71,base2!F73,base2!F75,base2!F77,base2!F79,base2!F81,base2!F83,base2!F85,base2!F85,base2!F87,base2!F89,base2!F91,base2!F93,base2!F95,base2!F97,base2!F99,base2!F101)</f>
        <v>611520</v>
      </c>
      <c r="E11">
        <f>SUM(base2!G3,base2!G5,base2!G7,base2!G9,base2!G11,base2!G13,base2!G15,base2!G17,base2!G19,base2!G21,base2!G23,base2!G25,base2!G27,base2!G29,base2!G31,base2!G33,base2!G35,base2!G37,base2!G39,base2!G41,base2!G43,base2!G45,base2!G47,base2!G49,base2!G51,base2!G53,base2!G55,base2!G57,base2!G59,base2!G61,base2!G63,base2!G65,base2!G67,base2!G69,base2!G71,base2!G73,base2!G75,base2!G77,base2!G79,base2!G81,base2!G83,base2!G85,base2!G85,base2!G87,base2!G89,base2!G91,base2!G93,base2!G95,base2!G97,base2!G99,base2!G101)</f>
        <v>1817505</v>
      </c>
      <c r="F11">
        <f>SUM(base2!H3,base2!H5,base2!H7,base2!H9,base2!H11,base2!H13,base2!H15,base2!H17,base2!H19,base2!H21,base2!H23,base2!H25,base2!H27,base2!H29,base2!H31,base2!H33,base2!H35,base2!H37,base2!H39,base2!H41,base2!H43,base2!H45,base2!H47,base2!H49,base2!H51,base2!H53,base2!H55,base2!H57,base2!H59,base2!H61,base2!H63,base2!H65,base2!H67,base2!H69,base2!H71,base2!H73,base2!H75,base2!H77,base2!H79,base2!H81,base2!H83,base2!H85,base2!H85,base2!H87,base2!H89,base2!H91,base2!H93,base2!H95,base2!H97,base2!H99,base2!H101)</f>
        <v>2008263</v>
      </c>
      <c r="G11">
        <f>SUM(base2!I3,base2!I5,base2!I7,base2!I9,base2!I11,base2!I13,base2!I15,base2!I17,base2!I19,base2!I21,base2!I23,base2!I25,base2!I27,base2!I29,base2!I31,base2!I33,base2!I35,base2!I37,base2!I39,base2!I41,base2!I43,base2!I45,base2!I47,base2!I49,base2!I51,base2!I53,base2!I55,base2!I57,base2!I59,base2!I61,base2!I63,base2!I65,base2!I67,base2!I69,base2!I71,base2!I73,base2!I75,base2!I77,base2!I79,base2!I81,base2!I83,base2!I85,base2!I85,base2!I87,base2!I89,base2!I91,base2!I93,base2!I95,base2!I97,base2!I99,base2!I101)</f>
        <v>1108868</v>
      </c>
      <c r="H11">
        <f>SUM(base2!J3,base2!J5,base2!J7,base2!J9,base2!J11,base2!J13,base2!J15,base2!J17,base2!J19,base2!J21,base2!J23,base2!J25,base2!J27,base2!J29,base2!J31,base2!J33,base2!J35,base2!J37,base2!J39,base2!J41,base2!J43,base2!J45,base2!J47,base2!J49,base2!J51,base2!J53,base2!J55,base2!J57,base2!J59,base2!J61,base2!J63,base2!J65,base2!J67,base2!J69,base2!J71,base2!J73,base2!J75,base2!J77,base2!J79,base2!J81,base2!J83,base2!J85,base2!J85,base2!J87,base2!J89,base2!J91,base2!J93,base2!J95,base2!J97,base2!J99,base2!J101)</f>
        <v>849356</v>
      </c>
      <c r="I11">
        <f>SUM(base2!K3,base2!K5,base2!K7,base2!K9,base2!K11,base2!K13,base2!K15,base2!K17,base2!K19,base2!K21,base2!K23,base2!K25,base2!K27,base2!K29,base2!K31,base2!K33,base2!K35,base2!K37,base2!K39,base2!K41,base2!K43,base2!K45,base2!K47,base2!K49,base2!K51,base2!K53,base2!K55,base2!K57,base2!K59,base2!K61,base2!K63,base2!K65,base2!K67,base2!K69,base2!K71,base2!K73,base2!K75,base2!K77,base2!K79,base2!K81,base2!K83,base2!K85,base2!K85,base2!K87,base2!K89,base2!K91,base2!K93,base2!K95,base2!K97,base2!K99,base2!K101)</f>
        <v>850286</v>
      </c>
      <c r="J11">
        <f>SUM(base2!L3,base2!L5,base2!L7,base2!L9,base2!L11,base2!L13,base2!L15,base2!L17,base2!L19,base2!L21,base2!L23,base2!L25,base2!L27,base2!L29,base2!L31,base2!L33,base2!L35,base2!L37,base2!L39,base2!L41,base2!L43,base2!L45,base2!L47,base2!L49,base2!L51,base2!L53,base2!L55,base2!L57,base2!L59,base2!L61,base2!L63,base2!L65,base2!L67,base2!L69,base2!L71,base2!L73,base2!L75,base2!L77,base2!L79,base2!L81,base2!L83,base2!L85,base2!L85,base2!L87,base2!L89,base2!L91,base2!L93,base2!L95,base2!L97,base2!L99,base2!L101)</f>
        <v>902416</v>
      </c>
      <c r="K11">
        <f>SUM(base2!M3,base2!M5,base2!M7,base2!M9,base2!M11,base2!M13,base2!M15,base2!M17,base2!M19,base2!M21,base2!M23,base2!M25,base2!M27,base2!M29,base2!M31,base2!M33,base2!M35,base2!M37,base2!M39,base2!M41,base2!M43,base2!M45,base2!M47,base2!M49,base2!M51,base2!M53,base2!M55,base2!M57,base2!M59,base2!M61,base2!M63,base2!M65,base2!M67,base2!M69,base2!M71,base2!M73,base2!M75,base2!M77,base2!M79,base2!M81,base2!M83,base2!M85,base2!M85,base2!M87,base2!M89,base2!M91,base2!M93,base2!M95,base2!M97,base2!M99,base2!M101)</f>
        <v>947192</v>
      </c>
      <c r="L11">
        <f>SUM(base2!N3,base2!N5,base2!N7,base2!N9,base2!N11,base2!N13,base2!N15,base2!N17,base2!N19,base2!N21,base2!N23,base2!N25,base2!N27,base2!N29,base2!N31,base2!N33,base2!N35,base2!N37,base2!N39,base2!N41,base2!N43,base2!N45,base2!N47,base2!N49,base2!N51,base2!N53,base2!N55,base2!N57,base2!N59,base2!N61,base2!N63,base2!N65,base2!N67,base2!N69,base2!N71,base2!N73,base2!N75,base2!N77,base2!N79,base2!N81,base2!N83,base2!N85,base2!N85,base2!N87,base2!N89,base2!N91,base2!N93,base2!N95,base2!N97,base2!N99,base2!N101)</f>
        <v>912835</v>
      </c>
      <c r="M11">
        <f>SUM(base2!O3,base2!O5,base2!O7,base2!O9,base2!O11,base2!O13,base2!O15,base2!O17,base2!O19,base2!O21,base2!O23,base2!O25,base2!O27,base2!O29,base2!O31,base2!O33,base2!O35,base2!O37,base2!O39,base2!O41,base2!O43,base2!O45,base2!O47,base2!O49,base2!O51,base2!O53,base2!O55,base2!O57,base2!O59,base2!O61,base2!O63,base2!O65,base2!O67,base2!O69,base2!O71,base2!O73,base2!O75,base2!O77,base2!O79,base2!O81,base2!O83,base2!O85,base2!O85,base2!O87,base2!O89,base2!O91,base2!O93,base2!O95,base2!O97,base2!O99,base2!O101)</f>
        <v>955030</v>
      </c>
      <c r="N11">
        <f>SUM(base2!P3,base2!P5,base2!P7,base2!P9,base2!P11,base2!P13,base2!P15,base2!P17,base2!P19,base2!P21,base2!P23,base2!P25,base2!P27,base2!P29,base2!P31,base2!P33,base2!P35,base2!P37,base2!P39,base2!P41,base2!P43,base2!P45,base2!P47,base2!P49,base2!P51,base2!P53,base2!P55,base2!P57,base2!P59,base2!P61,base2!P63,base2!P65,base2!P67,base2!P69,base2!P71,base2!P73,base2!P75,base2!P77,base2!P79,base2!P81,base2!P83,base2!P85,base2!P85,base2!P87,base2!P89,base2!P91,base2!P93,base2!P95,base2!P97,base2!P99,base2!P101)</f>
        <v>1039149</v>
      </c>
      <c r="O11">
        <f>SUM(base2!Q3,base2!Q5,base2!Q7,base2!Q9,base2!Q11,base2!Q13,base2!Q15,base2!Q17,base2!Q19,base2!Q21,base2!Q23,base2!Q25,base2!Q27,base2!Q29,base2!Q31,base2!Q33,base2!Q35,base2!Q37,base2!Q39,base2!Q41,base2!Q43,base2!Q45,base2!Q47,base2!Q49,base2!Q51,base2!Q53,base2!Q55,base2!Q57,base2!Q59,base2!Q61,base2!Q63,base2!Q65,base2!Q67,base2!Q69,base2!Q71,base2!Q73,base2!Q75,base2!Q77,base2!Q79,base2!Q81,base2!Q83,base2!Q85,base2!Q85,base2!Q87,base2!Q89,base2!Q91,base2!Q93,base2!Q95,base2!Q97,base2!Q99,base2!Q101)</f>
        <v>1220658</v>
      </c>
      <c r="P11">
        <f>SUM(base2!R3,base2!R5,base2!R7,base2!R9,base2!R11,base2!R13,base2!R15,base2!R17,base2!R19,base2!R21,base2!R23,base2!R25,base2!R27,base2!R29,base2!R31,base2!R33,base2!R35,base2!R37,base2!R39,base2!R41,base2!R43,base2!R45,base2!R47,base2!R49,base2!R51,base2!R53,base2!R55,base2!R57,base2!R59,base2!R61,base2!R63,base2!R65,base2!R67,base2!R69,base2!R71,base2!R73,base2!R75,base2!R77,base2!R79,base2!R81,base2!R83,base2!R85,base2!R85,base2!R87,base2!R89,base2!R91,base2!R93,base2!R95,base2!R97,base2!R99,base2!R101)</f>
        <v>1718355</v>
      </c>
      <c r="Q11">
        <f>SUM(base2!S3,base2!S5,base2!S7,base2!S9,base2!S11,base2!S13,base2!S15,base2!S17,base2!S19,base2!S21,base2!S23,base2!S25,base2!S27,base2!S29,base2!S31,base2!S33,base2!S35,base2!S37,base2!S39,base2!S41,base2!S43,base2!S45,base2!S47,base2!S49,base2!S51,base2!S53,base2!S55,base2!S57,base2!S59,base2!S61,base2!S63,base2!S65,base2!S67,base2!S69,base2!S71,base2!S73,base2!S75,base2!S77,base2!S79,base2!S81,base2!S83,base2!S85,base2!S85,base2!S87,base2!S89,base2!S91,base2!S93,base2!S95,base2!S97,base2!S99,base2!S101)</f>
        <v>1201004</v>
      </c>
      <c r="R11">
        <f>SUM(base2!T3,base2!T5,base2!T7,base2!T9,base2!T11,base2!T13,base2!T15,base2!T17,base2!T19,base2!T21,base2!T23,base2!T25,base2!T27,base2!T29,base2!T31,base2!T33,base2!T35,base2!T37,base2!T39,base2!T41,base2!T43,base2!T45,base2!T47,base2!T49,base2!T51,base2!T53,base2!T55,base2!T57,base2!T59,base2!T61,base2!T63,base2!T65,base2!T67,base2!T69,base2!T71,base2!T73,base2!T75,base2!T77,base2!T79,base2!T81,base2!T83,base2!T85,base2!T85,base2!T87,base2!T89,base2!T91,base2!T93,base2!T95,base2!T97,base2!T99,base2!T101)</f>
        <v>873896</v>
      </c>
      <c r="S11">
        <f>SUM(base2!U3,base2!U5,base2!U7,base2!U9,base2!U11,base2!U13,base2!U15,base2!U17,base2!U19,base2!U21,base2!U23,base2!U25,base2!U27,base2!U29,base2!U31,base2!U33,base2!U35,base2!U37,base2!U39,base2!U41,base2!U43,base2!U45,base2!U47,base2!U49,base2!U51,base2!U53,base2!U55,base2!U57,base2!U59,base2!U61,base2!U63,base2!U65,base2!U67,base2!U69,base2!U71,base2!U73,base2!U75,base2!U77,base2!U79,base2!U81,base2!U83,base2!U85,base2!U85,base2!U87,base2!U89,base2!U91,base2!U93,base2!U95,base2!U97,base2!U99,base2!U101)</f>
        <v>814699</v>
      </c>
      <c r="T11">
        <f>SUM(base2!V3,base2!V5,base2!V7,base2!V9,base2!V11,base2!V13,base2!V15,base2!V17,base2!V19,base2!V21,base2!V23,base2!V25,base2!V27,base2!V29,base2!V31,base2!V33,base2!V35,base2!V37,base2!V39,base2!V41,base2!V43,base2!V45,base2!V47,base2!V49,base2!V51,base2!V53,base2!V55,base2!V57,base2!V59,base2!V61,base2!V63,base2!V65,base2!V67,base2!V69,base2!V71,base2!V73,base2!V75,base2!V77,base2!V79,base2!V81,base2!V83,base2!V85,base2!V85,base2!V87,base2!V89,base2!V91,base2!V93,base2!V95,base2!V97,base2!V99,base2!V101)</f>
        <v>697341</v>
      </c>
      <c r="U11">
        <f>SUM(base2!W3,base2!W5,base2!W7,base2!W9,base2!W11,base2!W13,base2!W15,base2!W17,base2!W19,base2!W21,base2!W23,base2!W25,base2!W27,base2!W29,base2!W31,base2!W33,base2!W35,base2!W37,base2!W39,base2!W41,base2!W43,base2!W45,base2!W47,base2!W49,base2!W51,base2!W53,base2!W55,base2!W57,base2!W59,base2!W61,base2!W63,base2!W65,base2!W67,base2!W69,base2!W71,base2!W73,base2!W75,base2!W77,base2!W79,base2!W81,base2!W83,base2!W85,base2!W85,base2!W87,base2!W89,base2!W91,base2!W93,base2!W95,base2!W97,base2!W99,base2!W101)</f>
        <v>281638</v>
      </c>
      <c r="V11">
        <f>SUM(base2!X3,base2!X5,base2!X7,base2!X9,base2!X11,base2!X13,base2!X15,base2!X17,base2!X19,base2!X21,base2!X23,base2!X25,base2!X27,base2!X29,base2!X31,base2!X33,base2!X35,base2!X37,base2!X39,base2!X41,base2!X43,base2!X45,base2!X47,base2!X49,base2!X51,base2!X53,base2!X55,base2!X57,base2!X59,base2!X61,base2!X63,base2!X65,base2!X67,base2!X69,base2!X71,base2!X73,base2!X75,base2!X77,base2!X79,base2!X81,base2!X83,base2!X85,base2!X85,base2!X87,base2!X89,base2!X91,base2!X93,base2!X95,base2!X97,base2!X99,base2!X101)</f>
        <v>42069</v>
      </c>
      <c r="W11">
        <f t="shared" si="0"/>
        <v>19111012</v>
      </c>
    </row>
    <row r="12" spans="1:23">
      <c r="B12" t="s">
        <v>320</v>
      </c>
      <c r="C12">
        <f>SUM(base2!E4,base2!E6,base2!E8,base2!E10,base2!E12,base2!E14,base2!E16,base2!E18,base2!E20,base2!E22,base2!E24,base2!E26,base2!E28,base2!E30,base2!E32,base2!E34,base2!E36,base2!E38,base2!E40,base2!E42,base2!E44,base2!E46,base2!E48,base2!E50,base2!E52,base2!E54,base2!E56,base2!E58,base2!E60,base2!E62,base2!E64,base2!E66,base2!E68,base2!E70,base2!E72,base2!E74,base2!E76,base2!E78,base2!E80,base2!E82,base2!E84,base2!E86,base2!E86,base2!E88,base2!E90,base2!E92,base2!E94,base2!E96,base2!E98,base2!E100,base2!E102)</f>
        <v>56266</v>
      </c>
      <c r="D12">
        <f>SUM(base2!F4,base2!F6,base2!F8,base2!F10,base2!F12,base2!F14,base2!F16,base2!F18,base2!F20,base2!F22,base2!F24,base2!F26,base2!F28,base2!F30,base2!F32,base2!F34,base2!F36,base2!F38,base2!F40,base2!F42,base2!F44,base2!F46,base2!F48,base2!F50,base2!F52,base2!F54,base2!F56,base2!F58,base2!F60,base2!F62,base2!F64,base2!F66,base2!F68,base2!F70,base2!F72,base2!F74,base2!F76,base2!F78,base2!F80,base2!F82,base2!F84,base2!F86,base2!F86,base2!F88,base2!F90,base2!F92,base2!F94,base2!F96,base2!F98,base2!F100,base2!F102)</f>
        <v>391684</v>
      </c>
      <c r="E12">
        <f>SUM(base2!G4,base2!G6,base2!G8,base2!G10,base2!G12,base2!G14,base2!G16,base2!G18,base2!G20,base2!G22,base2!G24,base2!G26,base2!G28,base2!G30,base2!G32,base2!G34,base2!G36,base2!G38,base2!G40,base2!G42,base2!G44,base2!G46,base2!G48,base2!G50,base2!G52,base2!G54,base2!G56,base2!G58,base2!G60,base2!G62,base2!G64,base2!G66,base2!G68,base2!G70,base2!G72,base2!G74,base2!G76,base2!G78,base2!G80,base2!G82,base2!G84,base2!G86,base2!G86,base2!G88,base2!G90,base2!G92,base2!G94,base2!G96,base2!G98,base2!G100,base2!G102)</f>
        <v>985292</v>
      </c>
      <c r="F12">
        <f>SUM(base2!H4,base2!H6,base2!H8,base2!H10,base2!H12,base2!H14,base2!H16,base2!H18,base2!H20,base2!H22,base2!H24,base2!H26,base2!H28,base2!H30,base2!H32,base2!H34,base2!H36,base2!H38,base2!H40,base2!H42,base2!H44,base2!H46,base2!H48,base2!H50,base2!H52,base2!H54,base2!H56,base2!H58,base2!H60,base2!H62,base2!H64,base2!H66,base2!H68,base2!H70,base2!H72,base2!H74,base2!H76,base2!H78,base2!H80,base2!H82,base2!H84,base2!H86,base2!H86,base2!H88,base2!H90,base2!H92,base2!H94,base2!H96,base2!H98,base2!H100,base2!H102)</f>
        <v>2201172</v>
      </c>
      <c r="G12">
        <f>SUM(base2!I4,base2!I6,base2!I8,base2!I10,base2!I12,base2!I14,base2!I16,base2!I18,base2!I20,base2!I22,base2!I24,base2!I26,base2!I28,base2!I30,base2!I32,base2!I34,base2!I36,base2!I38,base2!I40,base2!I42,base2!I44,base2!I46,base2!I48,base2!I50,base2!I52,base2!I54,base2!I56,base2!I58,base2!I60,base2!I62,base2!I64,base2!I66,base2!I68,base2!I70,base2!I72,base2!I74,base2!I76,base2!I78,base2!I80,base2!I82,base2!I84,base2!I86,base2!I86,base2!I88,base2!I90,base2!I92,base2!I94,base2!I96,base2!I98,base2!I100,base2!I102)</f>
        <v>1167680</v>
      </c>
      <c r="H12">
        <f>SUM(base2!J4,base2!J6,base2!J8,base2!J10,base2!J12,base2!J14,base2!J16,base2!J18,base2!J20,base2!J22,base2!J24,base2!J26,base2!J28,base2!J30,base2!J32,base2!J34,base2!J36,base2!J38,base2!J40,base2!J42,base2!J44,base2!J46,base2!J48,base2!J50,base2!J52,base2!J54,base2!J56,base2!J58,base2!J60,base2!J62,base2!J64,base2!J66,base2!J68,base2!J70,base2!J72,base2!J74,base2!J76,base2!J78,base2!J80,base2!J82,base2!J84,base2!J86,base2!J86,base2!J88,base2!J90,base2!J92,base2!J94,base2!J96,base2!J98,base2!J100,base2!J102)</f>
        <v>769107</v>
      </c>
      <c r="I12">
        <f>SUM(base2!K4,base2!K6,base2!K8,base2!K10,base2!K12,base2!K14,base2!K16,base2!K18,base2!K20,base2!K22,base2!K24,base2!K26,base2!K28,base2!K30,base2!K32,base2!K34,base2!K36,base2!K38,base2!K40,base2!K42,base2!K44,base2!K46,base2!K48,base2!K50,base2!K52,base2!K54,base2!K56,base2!K58,base2!K60,base2!K62,base2!K64,base2!K66,base2!K68,base2!K70,base2!K72,base2!K74,base2!K76,base2!K78,base2!K80,base2!K82,base2!K84,base2!K86,base2!K86,base2!K88,base2!K90,base2!K92,base2!K94,base2!K96,base2!K98,base2!K100,base2!K102)</f>
        <v>743852</v>
      </c>
      <c r="J12">
        <f>SUM(base2!L4,base2!L6,base2!L8,base2!L10,base2!L12,base2!L14,base2!L16,base2!L18,base2!L20,base2!L22,base2!L24,base2!L26,base2!L28,base2!L30,base2!L32,base2!L34,base2!L36,base2!L38,base2!L40,base2!L42,base2!L44,base2!L46,base2!L48,base2!L50,base2!L52,base2!L54,base2!L56,base2!L58,base2!L60,base2!L62,base2!L64,base2!L66,base2!L68,base2!L70,base2!L72,base2!L74,base2!L76,base2!L78,base2!L80,base2!L82,base2!L84,base2!L86,base2!L86,base2!L88,base2!L90,base2!L92,base2!L94,base2!L96,base2!L98,base2!L100,base2!L102)</f>
        <v>789137</v>
      </c>
      <c r="K12">
        <f>SUM(base2!M4,base2!M6,base2!M8,base2!M10,base2!M12,base2!M14,base2!M16,base2!M18,base2!M20,base2!M22,base2!M24,base2!M26,base2!M28,base2!M30,base2!M32,base2!M34,base2!M36,base2!M38,base2!M40,base2!M42,base2!M44,base2!M46,base2!M48,base2!M50,base2!M52,base2!M54,base2!M56,base2!M58,base2!M60,base2!M62,base2!M64,base2!M66,base2!M68,base2!M70,base2!M72,base2!M74,base2!M76,base2!M78,base2!M80,base2!M82,base2!M84,base2!M86,base2!M86,base2!M88,base2!M90,base2!M92,base2!M94,base2!M96,base2!M98,base2!M100,base2!M102)</f>
        <v>872599</v>
      </c>
      <c r="L12">
        <f>SUM(base2!N4,base2!N6,base2!N8,base2!N10,base2!N12,base2!N14,base2!N16,base2!N18,base2!N20,base2!N22,base2!N24,base2!N26,base2!N28,base2!N30,base2!N32,base2!N34,base2!N36,base2!N38,base2!N40,base2!N42,base2!N44,base2!N46,base2!N48,base2!N50,base2!N52,base2!N54,base2!N56,base2!N58,base2!N60,base2!N62,base2!N64,base2!N66,base2!N68,base2!N70,base2!N72,base2!N74,base2!N76,base2!N78,base2!N80,base2!N82,base2!N84,base2!N86,base2!N86,base2!N88,base2!N90,base2!N92,base2!N94,base2!N96,base2!N98,base2!N100,base2!N102)</f>
        <v>888273</v>
      </c>
      <c r="M12">
        <f>SUM(base2!O4,base2!O6,base2!O8,base2!O10,base2!O12,base2!O14,base2!O16,base2!O18,base2!O20,base2!O22,base2!O24,base2!O26,base2!O28,base2!O30,base2!O32,base2!O34,base2!O36,base2!O38,base2!O40,base2!O42,base2!O44,base2!O46,base2!O48,base2!O50,base2!O52,base2!O54,base2!O56,base2!O58,base2!O60,base2!O62,base2!O64,base2!O66,base2!O68,base2!O70,base2!O72,base2!O74,base2!O76,base2!O78,base2!O80,base2!O82,base2!O84,base2!O86,base2!O86,base2!O88,base2!O90,base2!O92,base2!O94,base2!O96,base2!O98,base2!O100,base2!O102)</f>
        <v>903265</v>
      </c>
      <c r="N12">
        <f>SUM(base2!P4,base2!P6,base2!P8,base2!P10,base2!P12,base2!P14,base2!P16,base2!P18,base2!P20,base2!P22,base2!P24,base2!P26,base2!P28,base2!P30,base2!P32,base2!P34,base2!P36,base2!P38,base2!P40,base2!P42,base2!P44,base2!P46,base2!P48,base2!P50,base2!P52,base2!P54,base2!P56,base2!P58,base2!P60,base2!P62,base2!P64,base2!P66,base2!P68,base2!P70,base2!P72,base2!P74,base2!P76,base2!P78,base2!P80,base2!P82,base2!P84,base2!P86,base2!P86,base2!P88,base2!P90,base2!P92,base2!P94,base2!P96,base2!P98,base2!P100,base2!P102)</f>
        <v>989160</v>
      </c>
      <c r="O12">
        <f>SUM(base2!Q4,base2!Q6,base2!Q8,base2!Q10,base2!Q12,base2!Q14,base2!Q16,base2!Q18,base2!Q20,base2!Q22,base2!Q24,base2!Q26,base2!Q28,base2!Q30,base2!Q32,base2!Q34,base2!Q36,base2!Q38,base2!Q40,base2!Q42,base2!Q44,base2!Q46,base2!Q48,base2!Q50,base2!Q52,base2!Q54,base2!Q56,base2!Q58,base2!Q60,base2!Q62,base2!Q64,base2!Q66,base2!Q68,base2!Q70,base2!Q72,base2!Q74,base2!Q76,base2!Q78,base2!Q80,base2!Q82,base2!Q84,base2!Q86,base2!Q86,base2!Q88,base2!Q90,base2!Q92,base2!Q94,base2!Q96,base2!Q98,base2!Q100,base2!Q102)</f>
        <v>1143954</v>
      </c>
      <c r="P12">
        <f>SUM(base2!R4,base2!R6,base2!R8,base2!R10,base2!R12,base2!R14,base2!R16,base2!R18,base2!R20,base2!R22,base2!R24,base2!R26,base2!R28,base2!R30,base2!R32,base2!R34,base2!R36,base2!R38,base2!R40,base2!R42,base2!R44,base2!R46,base2!R48,base2!R50,base2!R52,base2!R54,base2!R56,base2!R58,base2!R60,base2!R62,base2!R64,base2!R66,base2!R68,base2!R70,base2!R72,base2!R74,base2!R76,base2!R78,base2!R80,base2!R82,base2!R84,base2!R86,base2!R86,base2!R88,base2!R90,base2!R92,base2!R94,base2!R96,base2!R98,base2!R100,base2!R102)</f>
        <v>1535933</v>
      </c>
      <c r="Q12">
        <f>SUM(base2!S4,base2!S6,base2!S8,base2!S10,base2!S12,base2!S14,base2!S16,base2!S18,base2!S20,base2!S22,base2!S24,base2!S26,base2!S28,base2!S30,base2!S32,base2!S34,base2!S36,base2!S38,base2!S40,base2!S42,base2!S44,base2!S46,base2!S48,base2!S50,base2!S52,base2!S54,base2!S56,base2!S58,base2!S60,base2!S62,base2!S64,base2!S66,base2!S68,base2!S70,base2!S72,base2!S74,base2!S76,base2!S78,base2!S80,base2!S82,base2!S84,base2!S86,base2!S86,base2!S88,base2!S90,base2!S92,base2!S94,base2!S96,base2!S98,base2!S100,base2!S102)</f>
        <v>1559009</v>
      </c>
      <c r="R12">
        <f>SUM(base2!T4,base2!T6,base2!T8,base2!T10,base2!T12,base2!T14,base2!T16,base2!T18,base2!T20,base2!T22,base2!T24,base2!T26,base2!T28,base2!T30,base2!T32,base2!T34,base2!T36,base2!T38,base2!T40,base2!T42,base2!T44,base2!T46,base2!T48,base2!T50,base2!T52,base2!T54,base2!T56,base2!T58,base2!T60,base2!T62,base2!T64,base2!T66,base2!T68,base2!T70,base2!T72,base2!T74,base2!T76,base2!T78,base2!T80,base2!T82,base2!T84,base2!T86,base2!T86,base2!T88,base2!T90,base2!T92,base2!T94,base2!T96,base2!T98,base2!T100,base2!T102)</f>
        <v>1056571</v>
      </c>
      <c r="S12">
        <f>SUM(base2!U4,base2!U6,base2!U8,base2!U10,base2!U12,base2!U14,base2!U16,base2!U18,base2!U20,base2!U22,base2!U24,base2!U26,base2!U28,base2!U30,base2!U32,base2!U34,base2!U36,base2!U38,base2!U40,base2!U42,base2!U44,base2!U46,base2!U48,base2!U50,base2!U52,base2!U54,base2!U56,base2!U58,base2!U60,base2!U62,base2!U64,base2!U66,base2!U68,base2!U70,base2!U72,base2!U74,base2!U76,base2!U78,base2!U80,base2!U82,base2!U84,base2!U86,base2!U86,base2!U88,base2!U90,base2!U92,base2!U94,base2!U96,base2!U98,base2!U100,base2!U102)</f>
        <v>898706</v>
      </c>
      <c r="T12">
        <f>SUM(base2!V4,base2!V6,base2!V8,base2!V10,base2!V12,base2!V14,base2!V16,base2!V18,base2!V20,base2!V22,base2!V24,base2!V26,base2!V28,base2!V30,base2!V32,base2!V34,base2!V36,base2!V38,base2!V40,base2!V42,base2!V44,base2!V46,base2!V48,base2!V50,base2!V52,base2!V54,base2!V56,base2!V58,base2!V60,base2!V62,base2!V64,base2!V66,base2!V68,base2!V70,base2!V72,base2!V74,base2!V76,base2!V78,base2!V80,base2!V82,base2!V84,base2!V86,base2!V86,base2!V88,base2!V90,base2!V92,base2!V94,base2!V96,base2!V98,base2!V100,base2!V102)</f>
        <v>908309</v>
      </c>
      <c r="U12">
        <f>SUM(base2!W4,base2!W6,base2!W8,base2!W10,base2!W12,base2!W14,base2!W16,base2!W18,base2!W20,base2!W22,base2!W24,base2!W26,base2!W28,base2!W30,base2!W32,base2!W34,base2!W36,base2!W38,base2!W40,base2!W42,base2!W44,base2!W46,base2!W48,base2!W50,base2!W52,base2!W54,base2!W56,base2!W58,base2!W60,base2!W62,base2!W64,base2!W66,base2!W68,base2!W70,base2!W72,base2!W74,base2!W76,base2!W78,base2!W80,base2!W82,base2!W84,base2!W86,base2!W86,base2!W88,base2!W90,base2!W92,base2!W94,base2!W96,base2!W98,base2!W100,base2!W102)</f>
        <v>651707</v>
      </c>
      <c r="V12">
        <f>SUM(base2!X4,base2!X6,base2!X8,base2!X10,base2!X12,base2!X14,base2!X16,base2!X18,base2!X20,base2!X22,base2!X24,base2!X26,base2!X28,base2!X30,base2!X32,base2!X34,base2!X36,base2!X38,base2!X40,base2!X42,base2!X44,base2!X46,base2!X48,base2!X50,base2!X52,base2!X54,base2!X56,base2!X58,base2!X60,base2!X62,base2!X64,base2!X66,base2!X68,base2!X70,base2!X72,base2!X74,base2!X76,base2!X78,base2!X80,base2!X82,base2!X84,base2!X86,base2!X86,base2!X88,base2!X90,base2!X92,base2!X94,base2!X96,base2!X98,base2!X100,base2!X102)</f>
        <v>246293</v>
      </c>
      <c r="W12">
        <f t="shared" si="0"/>
        <v>18757969</v>
      </c>
    </row>
    <row r="13" spans="1:23">
      <c r="A13" t="s">
        <v>325</v>
      </c>
      <c r="B13" t="s">
        <v>319</v>
      </c>
      <c r="C13">
        <f>SUM(base2!E103,base2!E105,base2!E107,base2!E109,base2!E111,base2!E113,base2!E115,base2!E117,base2!E119,base2!E121,base2!E123,base2!E125,base2!E127,base2!E129,base2!E131,base2!E133,base2!E135,base2!E137,base2!E139,base2!E141,base2!E143,base2!E145,base2!E147,base2!E149,base2!E151,base2!E153,base2!E155,base2!E157,base2!E159,base2!E161,base2!E163,base2!E165,base2!E167,base2!E169,base2!E171,base2!E173,base2!E175)</f>
        <v>155818</v>
      </c>
      <c r="D13">
        <f>SUM(base2!F103,base2!F105,base2!F107,base2!F109,base2!F111,base2!F113,base2!F115,base2!F117,base2!F119,base2!F121,base2!F123,base2!F125,base2!F127,base2!F129,base2!F131,base2!F133,base2!F135,base2!F137,base2!F139,base2!F141,base2!F143,base2!F145,base2!F147,base2!F149,base2!F151,base2!F153,base2!F155,base2!F157,base2!F159,base2!F161,base2!F163,base2!F165,base2!F167,base2!F169,base2!F171,base2!F173,base2!F175)</f>
        <v>321915</v>
      </c>
      <c r="E13">
        <f>SUM(base2!G103,base2!G105,base2!G107,base2!G109,base2!G111,base2!G113,base2!G115,base2!G117,base2!G119,base2!G121,base2!G123,base2!G125,base2!G127,base2!G129,base2!G131,base2!G133,base2!G135,base2!G137,base2!G139,base2!G141,base2!G143,base2!G145,base2!G147,base2!G149,base2!G151,base2!G153,base2!G155,base2!G157,base2!G159,base2!G161,base2!G163,base2!G165,base2!G167,base2!G169,base2!G171,base2!G173,base2!G175)</f>
        <v>929933</v>
      </c>
      <c r="F13">
        <f>SUM(base2!H103,base2!H105,base2!H107,base2!H109,base2!H111,base2!H113,base2!H115,base2!H117,base2!H119,base2!H121,base2!H123,base2!H125,base2!H127,base2!H129,base2!H131,base2!H133,base2!H135,base2!H137,base2!H139,base2!H141,base2!H143,base2!H145,base2!H147,base2!H149,base2!H151,base2!H153,base2!H155,base2!H157,base2!H159,base2!H161,base2!H163,base2!H165,base2!H167,base2!H169,base2!H171,base2!H173,base2!H175)</f>
        <v>1121327</v>
      </c>
      <c r="G13">
        <f>SUM(base2!I103,base2!I105,base2!I107,base2!I109,base2!I111,base2!I113,base2!I115,base2!I117,base2!I119,base2!I121,base2!I123,base2!I125,base2!I127,base2!I129,base2!I131,base2!I133,base2!I135,base2!I137,base2!I139,base2!I141,base2!I143,base2!I145,base2!I147,base2!I149,base2!I151,base2!I153,base2!I155,base2!I157,base2!I159,base2!I161,base2!I163,base2!I165,base2!I167,base2!I169,base2!I171,base2!I173,base2!I175)</f>
        <v>624548</v>
      </c>
      <c r="H13">
        <f>SUM(base2!J103,base2!J105,base2!J107,base2!J109,base2!J111,base2!J113,base2!J115,base2!J117,base2!J119,base2!J121,base2!J123,base2!J125,base2!J127,base2!J129,base2!J131,base2!J133,base2!J135,base2!J137,base2!J139,base2!J141,base2!J143,base2!J145,base2!J147,base2!J149,base2!J151,base2!J153,base2!J155,base2!J157,base2!J159,base2!J161,base2!J163,base2!J165,base2!J167,base2!J169,base2!J171,base2!J173,base2!J175)</f>
        <v>453540</v>
      </c>
      <c r="I13">
        <f>SUM(base2!K103,base2!K105,base2!K107,base2!K109,base2!K111,base2!K113,base2!K115,base2!K117,base2!K119,base2!K121,base2!K123,base2!K125,base2!K127,base2!K129,base2!K131,base2!K133,base2!K135,base2!K137,base2!K139,base2!K141,base2!K143,base2!K145,base2!K147,base2!K149,base2!K151,base2!K153,base2!K155,base2!K157,base2!K159,base2!K161,base2!K163,base2!K165,base2!K167,base2!K169,base2!K171,base2!K173,base2!K175)</f>
        <v>434760</v>
      </c>
      <c r="J13">
        <f>SUM(base2!L103,base2!L105,base2!L107,base2!L109,base2!L111,base2!L113,base2!L115,base2!L117,base2!L119,base2!L121,base2!L123,base2!L125,base2!L127,base2!L129,base2!L131,base2!L133,base2!L135,base2!L137,base2!L139,base2!L141,base2!L143,base2!L145,base2!L147,base2!L149,base2!L151,base2!L153,base2!L155,base2!L157,base2!L159,base2!L161,base2!L163,base2!L165,base2!L167,base2!L169,base2!L171,base2!L173,base2!L175)</f>
        <v>475504</v>
      </c>
      <c r="K13">
        <f>SUM(base2!M103,base2!M105,base2!M107,base2!M109,base2!M111,base2!M113,base2!M115,base2!M117,base2!M119,base2!M121,base2!M123,base2!M125,base2!M127,base2!M129,base2!M131,base2!M133,base2!M135,base2!M137,base2!M139,base2!M141,base2!M143,base2!M145,base2!M147,base2!M149,base2!M151,base2!M153,base2!M155,base2!M157,base2!M159,base2!M161,base2!M163,base2!M165,base2!M167,base2!M169,base2!M171,base2!M173,base2!M175)</f>
        <v>493918</v>
      </c>
      <c r="L13">
        <f>SUM(base2!N103,base2!N105,base2!N107,base2!N109,base2!N111,base2!N113,base2!N115,base2!N117,base2!N119,base2!N121,base2!N123,base2!N125,base2!N127,base2!N129,base2!N131,base2!N133,base2!N135,base2!N137,base2!N139,base2!N141,base2!N143,base2!N145,base2!N147,base2!N149,base2!N151,base2!N153,base2!N155,base2!N157,base2!N159,base2!N161,base2!N163,base2!N165,base2!N167,base2!N169,base2!N171,base2!N173,base2!N175)</f>
        <v>460793</v>
      </c>
      <c r="M13">
        <f>SUM(base2!O103,base2!O105,base2!O107,base2!O109,base2!O111,base2!O113,base2!O115,base2!O117,base2!O119,base2!O121,base2!O123,base2!O125,base2!O127,base2!O129,base2!O131,base2!O133,base2!O135,base2!O137,base2!O139,base2!O141,base2!O143,base2!O145,base2!O147,base2!O149,base2!O151,base2!O153,base2!O155,base2!O157,base2!O159,base2!O161,base2!O163,base2!O165,base2!O167,base2!O169,base2!O171,base2!O173,base2!O175)</f>
        <v>484058</v>
      </c>
      <c r="N13">
        <f>SUM(base2!P103,base2!P105,base2!P107,base2!P109,base2!P111,base2!P113,base2!P115,base2!P117,base2!P119,base2!P121,base2!P123,base2!P125,base2!P127,base2!P129,base2!P131,base2!P133,base2!P135,base2!P137,base2!P139,base2!P141,base2!P143,base2!P145,base2!P147,base2!P149,base2!P151,base2!P153,base2!P155,base2!P157,base2!P159,base2!P161,base2!P163,base2!P165,base2!P167,base2!P169,base2!P171,base2!P173,base2!P175)</f>
        <v>541732</v>
      </c>
      <c r="O13">
        <f>SUM(base2!Q103,base2!Q105,base2!Q107,base2!Q109,base2!Q111,base2!Q113,base2!Q115,base2!Q117,base2!Q119,base2!Q121,base2!Q123,base2!Q125,base2!Q127,base2!Q129,base2!Q131,base2!Q133,base2!Q135,base2!Q137,base2!Q139,base2!Q141,base2!Q143,base2!Q145,base2!Q147,base2!Q149,base2!Q151,base2!Q153,base2!Q155,base2!Q157,base2!Q159,base2!Q161,base2!Q163,base2!Q165,base2!Q167,base2!Q169,base2!Q171,base2!Q173,base2!Q175)</f>
        <v>631159</v>
      </c>
      <c r="P13">
        <f>SUM(base2!R103,base2!R105,base2!R107,base2!R109,base2!R111,base2!R113,base2!R115,base2!R117,base2!R119,base2!R121,base2!R123,base2!R125,base2!R127,base2!R129,base2!R131,base2!R133,base2!R135,base2!R137,base2!R139,base2!R141,base2!R143,base2!R145,base2!R147,base2!R149,base2!R151,base2!R153,base2!R155,base2!R157,base2!R159,base2!R161,base2!R163,base2!R165,base2!R167,base2!R169,base2!R171,base2!R173,base2!R175)</f>
        <v>783721</v>
      </c>
      <c r="Q13">
        <f>SUM(base2!S103,base2!S105,base2!S107,base2!S109,base2!S111,base2!S113,base2!S115,base2!S117,base2!S119,base2!S121,base2!S123,base2!S125,base2!S127,base2!S129,base2!S131,base2!S133,base2!S135,base2!S137,base2!S139,base2!S141,base2!S143,base2!S145,base2!S147,base2!S149,base2!S151,base2!S153,base2!S155,base2!S157,base2!S159,base2!S161,base2!S163,base2!S165,base2!S167,base2!S169,base2!S171,base2!S173,base2!S175)</f>
        <v>569068</v>
      </c>
      <c r="R13">
        <f>SUM(base2!T103,base2!T105,base2!T107,base2!T109,base2!T111,base2!T113,base2!T115,base2!T117,base2!T119,base2!T121,base2!T123,base2!T125,base2!T127,base2!T129,base2!T131,base2!T133,base2!T135,base2!T137,base2!T139,base2!T141,base2!T143,base2!T145,base2!T147,base2!T149,base2!T151,base2!T153,base2!T155,base2!T157,base2!T159,base2!T161,base2!T163,base2!T165,base2!T167,base2!T169,base2!T171,base2!T173,base2!T175)</f>
        <v>417269</v>
      </c>
      <c r="S13">
        <f>SUM(base2!U103,base2!U105,base2!U107,base2!U109,base2!U111,base2!U113,base2!U115,base2!U117,base2!U119,base2!U121,base2!U123,base2!U125,base2!U127,base2!U129,base2!U131,base2!U133,base2!U135,base2!U137,base2!U139,base2!U141,base2!U143,base2!U145,base2!U147,base2!U149,base2!U151,base2!U153,base2!U155,base2!U157,base2!U159,base2!U161,base2!U163,base2!U165,base2!U167,base2!U169,base2!U171,base2!U173,base2!U175)</f>
        <v>402755</v>
      </c>
      <c r="T13">
        <f>SUM(base2!V103,base2!V105,base2!V107,base2!V109,base2!V111,base2!V113,base2!V115,base2!V117,base2!V119,base2!V121,base2!V123,base2!V125,base2!V127,base2!V129,base2!V131,base2!V133,base2!V135,base2!V137,base2!V139,base2!V141,base2!V143,base2!V145,base2!V147,base2!V149,base2!V151,base2!V153,base2!V155,base2!V157,base2!V159,base2!V161,base2!V163,base2!V165,base2!V167,base2!V169,base2!V171,base2!V173,base2!V175)</f>
        <v>382657</v>
      </c>
      <c r="U13">
        <f>SUM(base2!W103,base2!W105,base2!W107,base2!W109,base2!W111,base2!W113,base2!W115,base2!W117,base2!W119,base2!W121,base2!W123,base2!W125,base2!W127,base2!W129,base2!W131,base2!W133,base2!W135,base2!W137,base2!W139,base2!W141,base2!W143,base2!W145,base2!W147,base2!W149,base2!W151,base2!W153,base2!W155,base2!W157,base2!W159,base2!W161,base2!W163,base2!W165,base2!W167,base2!W169,base2!W171,base2!W173,base2!W175)</f>
        <v>187708</v>
      </c>
      <c r="V13">
        <f>SUM(base2!X103,base2!X105,base2!X107,base2!X109,base2!X111,base2!X113,base2!X115,base2!X117,base2!X119,base2!X121,base2!X123,base2!X125,base2!X127,base2!X129,base2!X131,base2!X133,base2!X135,base2!X137,base2!X139,base2!X141,base2!X143,base2!X145,base2!X147,base2!X149,base2!X151,base2!X153,base2!X155,base2!X157,base2!X159,base2!X161,base2!X163,base2!X165,base2!X167,base2!X169,base2!X171,base2!X173,base2!X175)</f>
        <v>26130</v>
      </c>
      <c r="W13">
        <f t="shared" si="0"/>
        <v>9898313</v>
      </c>
    </row>
    <row r="14" spans="1:23">
      <c r="B14" t="s">
        <v>320</v>
      </c>
      <c r="C14">
        <f>SUM(base2!E104,base2!E106,base2!E108,base2!E110,base2!E112,base2!E114,base2!E116,base2!E118,base2!E120,base2!E122,base2!E124,base2!E126,base2!E128,base2!E130,base2!E132,base2!E134,base2!E136,base2!E138,base2!E140,base2!E142,base2!E144,base2!E146,base2!E148,base2!E150,base2!E152,base2!E154,base2!E156,base2!E158,base2!E160,base2!E162,base2!E164,base2!E166,base2!E168,base2!E170,base2!E172,base2!E174,base2!E176)</f>
        <v>31212</v>
      </c>
      <c r="D14">
        <f>SUM(base2!F104,base2!F106,base2!F108,base2!F110,base2!F112,base2!F114,base2!F116,base2!F118,base2!F120,base2!F122,base2!F124,base2!F126,base2!F128,base2!F130,base2!F132,base2!F134,base2!F136,base2!F138,base2!F140,base2!F142,base2!F144,base2!F146,base2!F148,base2!F150,base2!F152,base2!F154,base2!F156,base2!F158,base2!F160,base2!F162,base2!F164,base2!F166,base2!F168,base2!F170,base2!F172,base2!F174,base2!F176)</f>
        <v>182556</v>
      </c>
      <c r="E14">
        <f>SUM(base2!G104,base2!G106,base2!G108,base2!G110,base2!G112,base2!G114,base2!G116,base2!G118,base2!G120,base2!G122,base2!G124,base2!G126,base2!G128,base2!G130,base2!G132,base2!G134,base2!G136,base2!G138,base2!G140,base2!G142,base2!G144,base2!G146,base2!G148,base2!G150,base2!G152,base2!G154,base2!G156,base2!G158,base2!G160,base2!G162,base2!G164,base2!G166,base2!G168,base2!G170,base2!G172,base2!G174,base2!G176)</f>
        <v>397908</v>
      </c>
      <c r="F14">
        <f>SUM(base2!H104,base2!H106,base2!H108,base2!H110,base2!H112,base2!H114,base2!H116,base2!H118,base2!H120,base2!H122,base2!H124,base2!H126,base2!H128,base2!H130,base2!H132,base2!H134,base2!H136,base2!H138,base2!H140,base2!H142,base2!H144,base2!H146,base2!H148,base2!H150,base2!H152,base2!H154,base2!H156,base2!H158,base2!H160,base2!H162,base2!H164,base2!H166,base2!H168,base2!H170,base2!H172,base2!H174,base2!H176)</f>
        <v>1012254</v>
      </c>
      <c r="G14">
        <f>SUM(base2!I104,base2!I106,base2!I108,base2!I110,base2!I112,base2!I114,base2!I116,base2!I118,base2!I120,base2!I122,base2!I124,base2!I126,base2!I128,base2!I130,base2!I132,base2!I134,base2!I136,base2!I138,base2!I140,base2!I142,base2!I144,base2!I146,base2!I148,base2!I150,base2!I152,base2!I154,base2!I156,base2!I158,base2!I160,base2!I162,base2!I164,base2!I166,base2!I168,base2!I170,base2!I172,base2!I174,base2!I176)</f>
        <v>627950</v>
      </c>
      <c r="H14">
        <f>SUM(base2!J104,base2!J106,base2!J108,base2!J110,base2!J112,base2!J114,base2!J116,base2!J118,base2!J120,base2!J122,base2!J124,base2!J126,base2!J128,base2!J130,base2!J132,base2!J134,base2!J136,base2!J138,base2!J140,base2!J142,base2!J144,base2!J146,base2!J148,base2!J150,base2!J152,base2!J154,base2!J156,base2!J158,base2!J160,base2!J162,base2!J164,base2!J166,base2!J168,base2!J170,base2!J172,base2!J174,base2!J176)</f>
        <v>444735</v>
      </c>
      <c r="I14">
        <f>SUM(base2!K104,base2!K106,base2!K108,base2!K110,base2!K112,base2!K114,base2!K116,base2!K118,base2!K120,base2!K122,base2!K124,base2!K126,base2!K128,base2!K130,base2!K132,base2!K134,base2!K136,base2!K138,base2!K140,base2!K142,base2!K144,base2!K146,base2!K148,base2!K150,base2!K152,base2!K154,base2!K156,base2!K158,base2!K160,base2!K162,base2!K164,base2!K166,base2!K168,base2!K170,base2!K172,base2!K174,base2!K176)</f>
        <v>379026</v>
      </c>
      <c r="J14">
        <f>SUM(base2!L104,base2!L106,base2!L108,base2!L110,base2!L112,base2!L114,base2!L116,base2!L118,base2!L120,base2!L122,base2!L124,base2!L126,base2!L128,base2!L130,base2!L132,base2!L134,base2!L136,base2!L138,base2!L140,base2!L142,base2!L144,base2!L146,base2!L148,base2!L150,base2!L152,base2!L154,base2!L156,base2!L158,base2!L160,base2!L162,base2!L164,base2!L166,base2!L168,base2!L170,base2!L172,base2!L174,base2!L176)</f>
        <v>401507</v>
      </c>
      <c r="K14">
        <f>SUM(base2!M104,base2!M106,base2!M108,base2!M110,base2!M112,base2!M114,base2!M116,base2!M118,base2!M120,base2!M122,base2!M124,base2!M126,base2!M128,base2!M130,base2!M132,base2!M134,base2!M136,base2!M138,base2!M140,base2!M142,base2!M144,base2!M146,base2!M148,base2!M150,base2!M152,base2!M154,base2!M156,base2!M158,base2!M160,base2!M162,base2!M164,base2!M166,base2!M168,base2!M170,base2!M172,base2!M174,base2!M176)</f>
        <v>440252</v>
      </c>
      <c r="L14">
        <f>SUM(base2!N104,base2!N106,base2!N108,base2!N110,base2!N112,base2!N114,base2!N116,base2!N118,base2!N120,base2!N122,base2!N124,base2!N126,base2!N128,base2!N130,base2!N132,base2!N134,base2!N136,base2!N138,base2!N140,base2!N142,base2!N144,base2!N146,base2!N148,base2!N150,base2!N152,base2!N154,base2!N156,base2!N158,base2!N160,base2!N162,base2!N164,base2!N166,base2!N168,base2!N170,base2!N172,base2!N174,base2!N176)</f>
        <v>437339</v>
      </c>
      <c r="M14">
        <f>SUM(base2!O104,base2!O106,base2!O108,base2!O110,base2!O112,base2!O114,base2!O116,base2!O118,base2!O120,base2!O122,base2!O124,base2!O126,base2!O128,base2!O130,base2!O132,base2!O134,base2!O136,base2!O138,base2!O140,base2!O142,base2!O144,base2!O146,base2!O148,base2!O150,base2!O152,base2!O154,base2!O156,base2!O158,base2!O160,base2!O162,base2!O164,base2!O166,base2!O168,base2!O170,base2!O172,base2!O174,base2!O176)</f>
        <v>446687</v>
      </c>
      <c r="N14">
        <f>SUM(base2!P104,base2!P106,base2!P108,base2!P110,base2!P112,base2!P114,base2!P116,base2!P118,base2!P120,base2!P122,base2!P124,base2!P126,base2!P128,base2!P130,base2!P132,base2!P134,base2!P136,base2!P138,base2!P140,base2!P142,base2!P144,base2!P146,base2!P148,base2!P150,base2!P152,base2!P154,base2!P156,base2!P158,base2!P160,base2!P162,base2!P164,base2!P166,base2!P168,base2!P170,base2!P172,base2!P174,base2!P176)</f>
        <v>503589</v>
      </c>
      <c r="O14">
        <f>SUM(base2!Q104,base2!Q106,base2!Q108,base2!Q110,base2!Q112,base2!Q114,base2!Q116,base2!Q118,base2!Q120,base2!Q122,base2!Q124,base2!Q126,base2!Q128,base2!Q130,base2!Q132,base2!Q134,base2!Q136,base2!Q138,base2!Q140,base2!Q142,base2!Q144,base2!Q146,base2!Q148,base2!Q150,base2!Q152,base2!Q154,base2!Q156,base2!Q158,base2!Q160,base2!Q162,base2!Q164,base2!Q166,base2!Q168,base2!Q170,base2!Q172,base2!Q174,base2!Q176)</f>
        <v>590629</v>
      </c>
      <c r="P14">
        <f>SUM(base2!R104,base2!R106,base2!R108,base2!R110,base2!R112,base2!R114,base2!R116,base2!R118,base2!R120,base2!R122,base2!R124,base2!R126,base2!R128,base2!R130,base2!R132,base2!R134,base2!R136,base2!R138,base2!R140,base2!R142,base2!R144,base2!R146,base2!R148,base2!R150,base2!R152,base2!R154,base2!R156,base2!R158,base2!R160,base2!R162,base2!R164,base2!R166,base2!R168,base2!R170,base2!R172,base2!R174,base2!R176)</f>
        <v>769208</v>
      </c>
      <c r="Q14">
        <f>SUM(base2!S104,base2!S106,base2!S108,base2!S110,base2!S112,base2!S114,base2!S116,base2!S118,base2!S120,base2!S122,base2!S124,base2!S126,base2!S128,base2!S130,base2!S132,base2!S134,base2!S136,base2!S138,base2!S140,base2!S142,base2!S144,base2!S146,base2!S148,base2!S150,base2!S152,base2!S154,base2!S156,base2!S158,base2!S160,base2!S162,base2!S164,base2!S166,base2!S168,base2!S170,base2!S172,base2!S174,base2!S176)</f>
        <v>812376</v>
      </c>
      <c r="R14">
        <f>SUM(base2!T104,base2!T106,base2!T108,base2!T110,base2!T112,base2!T114,base2!T116,base2!T118,base2!T120,base2!T122,base2!T124,base2!T126,base2!T128,base2!T130,base2!T132,base2!T134,base2!T136,base2!T138,base2!T140,base2!T142,base2!T144,base2!T146,base2!T148,base2!T150,base2!T152,base2!T154,base2!T156,base2!T158,base2!T160,base2!T162,base2!T164,base2!T166,base2!T168,base2!T170,base2!T172,base2!T174,base2!T176)</f>
        <v>569686</v>
      </c>
      <c r="S14">
        <f>SUM(base2!U104,base2!U106,base2!U108,base2!U110,base2!U112,base2!U114,base2!U116,base2!U118,base2!U120,base2!U122,base2!U124,base2!U126,base2!U128,base2!U130,base2!U132,base2!U134,base2!U136,base2!U138,base2!U140,base2!U142,base2!U144,base2!U146,base2!U148,base2!U150,base2!U152,base2!U154,base2!U156,base2!U158,base2!U160,base2!U162,base2!U164,base2!U166,base2!U168,base2!U170,base2!U172,base2!U174,base2!U176)</f>
        <v>488672</v>
      </c>
      <c r="T14">
        <f>SUM(base2!V104,base2!V106,base2!V108,base2!V110,base2!V112,base2!V114,base2!V116,base2!V118,base2!V120,base2!V122,base2!V124,base2!V126,base2!V128,base2!V130,base2!V132,base2!V134,base2!V136,base2!V138,base2!V140,base2!V142,base2!V144,base2!V146,base2!V148,base2!V150,base2!V152,base2!V154,base2!V156,base2!V158,base2!V160,base2!V162,base2!V164,base2!V166,base2!V168,base2!V170,base2!V172,base2!V174,base2!V176)</f>
        <v>500451</v>
      </c>
      <c r="U14">
        <f>SUM(base2!W104,base2!W106,base2!W108,base2!W110,base2!W112,base2!W114,base2!W116,base2!W118,base2!W120,base2!W122,base2!W124,base2!W126,base2!W128,base2!W130,base2!W132,base2!W134,base2!W136,base2!W138,base2!W140,base2!W142,base2!W144,base2!W146,base2!W148,base2!W150,base2!W152,base2!W154,base2!W156,base2!W158,base2!W160,base2!W162,base2!W164,base2!W166,base2!W168,base2!W170,base2!W172,base2!W174,base2!W176)</f>
        <v>366882</v>
      </c>
      <c r="V14">
        <f>SUM(base2!X104,base2!X106,base2!X108,base2!X110,base2!X112,base2!X114,base2!X116,base2!X118,base2!X120,base2!X122,base2!X124,base2!X126,base2!X128,base2!X130,base2!X132,base2!X134,base2!X136,base2!X138,base2!X140,base2!X142,base2!X144,base2!X146,base2!X148,base2!X150,base2!X152,base2!X154,base2!X156,base2!X158,base2!X160,base2!X162,base2!X164,base2!X166,base2!X168,base2!X170,base2!X172,base2!X174,base2!X176)</f>
        <v>122807</v>
      </c>
      <c r="W14">
        <f t="shared" si="0"/>
        <v>9525726</v>
      </c>
    </row>
    <row r="15" spans="1:23">
      <c r="A15" t="s">
        <v>326</v>
      </c>
      <c r="B15" t="s">
        <v>319</v>
      </c>
      <c r="C15">
        <f>SUM(base2!E177,base2!E179,base2!E181,base2!E183,base2!E185,base2!E187,base2!E189,base2!E191,base2!E193,base2!E195,base2!E197,base2!E199,base2!E201,base2!E203,base2!E205,base2!E207,base2!E209,base2!E211,base2!E213,base2!E215,base2!E217,base2!E219,base2!E221,base2!E223,base2!E225,base2!E227,base2!E229,base2!E231,base2!E233,base2!E235,base2!E237,base2!E239,base2!E241,base2!E243,base2!E245,base2!E247,base2!E249,base2!E251,base2!E253,base2!E255,base2!E257,base2!E259)</f>
        <v>343523</v>
      </c>
      <c r="D15">
        <f>SUM(base2!F177,base2!F179,base2!F181,base2!F183,base2!F185,base2!F187,base2!F189,base2!F191,base2!F193,base2!F195,base2!F197,base2!F199,base2!F201,base2!F203,base2!F205,base2!F207,base2!F209,base2!F211,base2!F213,base2!F215,base2!F217,base2!F219,base2!F221,base2!F223,base2!F225,base2!F227,base2!F229,base2!F231,base2!F233,base2!F235,base2!F237,base2!F239,base2!F241,base2!F243,base2!F245,base2!F247,base2!F249,base2!F251,base2!F253,base2!F255,base2!F257,base2!F259)</f>
        <v>634315</v>
      </c>
      <c r="E15">
        <f>SUM(base2!G177,base2!G179,base2!G181,base2!G183,base2!G185,base2!G187,base2!G189,base2!G191,base2!G193,base2!G195,base2!G197,base2!G199,base2!G201,base2!G203,base2!G205,base2!G207,base2!G209,base2!G211,base2!G213,base2!G215,base2!G217,base2!G219,base2!G221,base2!G223,base2!G225,base2!G227,base2!G229,base2!G231,base2!G233,base2!G235,base2!G237,base2!G239,base2!G241,base2!G243,base2!G245,base2!G247,base2!G249,base2!G251,base2!G253,base2!G255,base2!G257,base2!G259)</f>
        <v>1767874</v>
      </c>
      <c r="F15">
        <f>SUM(base2!H177,base2!H179,base2!H181,base2!H183,base2!H185,base2!H187,base2!H189,base2!H191,base2!H193,base2!H195,base2!H197,base2!H199,base2!H201,base2!H203,base2!H205,base2!H207,base2!H209,base2!H211,base2!H213,base2!H215,base2!H217,base2!H219,base2!H221,base2!H223,base2!H225,base2!H227,base2!H229,base2!H231,base2!H233,base2!H235,base2!H237,base2!H239,base2!H241,base2!H243,base2!H245,base2!H247,base2!H249,base2!H251,base2!H253,base2!H255,base2!H257,base2!H259)</f>
        <v>2103666</v>
      </c>
      <c r="G15">
        <f>SUM(base2!I177,base2!I179,base2!I181,base2!I183,base2!I185,base2!I187,base2!I189,base2!I191,base2!I193,base2!I195,base2!I197,base2!I199,base2!I201,base2!I203,base2!I205,base2!I207,base2!I209,base2!I211,base2!I213,base2!I215,base2!I217,base2!I219,base2!I221,base2!I223,base2!I225,base2!I227,base2!I229,base2!I231,base2!I233,base2!I235,base2!I237,base2!I239,base2!I241,base2!I243,base2!I245,base2!I247,base2!I249,base2!I251,base2!I253,base2!I255,base2!I257,base2!I259)</f>
        <v>1181983</v>
      </c>
      <c r="H15">
        <f>SUM(base2!J177,base2!J179,base2!J181,base2!J183,base2!J185,base2!J187,base2!J189,base2!J191,base2!J193,base2!J195,base2!J197,base2!J199,base2!J201,base2!J203,base2!J205,base2!J207,base2!J209,base2!J211,base2!J213,base2!J215,base2!J217,base2!J219,base2!J221,base2!J223,base2!J225,base2!J227,base2!J229,base2!J231,base2!J233,base2!J235,base2!J237,base2!J239,base2!J241,base2!J243,base2!J245,base2!J247,base2!J249,base2!J251,base2!J253,base2!J255,base2!J257,base2!J259)</f>
        <v>837447</v>
      </c>
      <c r="I15">
        <f>SUM(base2!K177,base2!K179,base2!K181,base2!K183,base2!K185,base2!K187,base2!K189,base2!K191,base2!K193,base2!K195,base2!K197,base2!K199,base2!K201,base2!K203,base2!K205,base2!K207,base2!K209,base2!K211,base2!K213,base2!K215,base2!K217,base2!K219,base2!K221,base2!K223,base2!K225,base2!K227,base2!K229,base2!K231,base2!K233,base2!K235,base2!K237,base2!K239,base2!K241,base2!K243,base2!K245,base2!K247,base2!K249,base2!K251,base2!K253,base2!K255,base2!K257,base2!K259)</f>
        <v>792231</v>
      </c>
      <c r="J15">
        <f>SUM(base2!L177,base2!L179,base2!L181,base2!L183,base2!L185,base2!L187,base2!L189,base2!L191,base2!L193,base2!L195,base2!L197,base2!L199,base2!L201,base2!L203,base2!L205,base2!L207,base2!L209,base2!L211,base2!L213,base2!L215,base2!L217,base2!L219,base2!L221,base2!L223,base2!L225,base2!L227,base2!L229,base2!L231,base2!L233,base2!L235,base2!L237,base2!L239,base2!L241,base2!L243,base2!L245,base2!L247,base2!L249,base2!L251,base2!L253,base2!L255,base2!L257,base2!L259)</f>
        <v>839127</v>
      </c>
      <c r="K15">
        <f>SUM(base2!M177,base2!M179,base2!M181,base2!M183,base2!M185,base2!M187,base2!M189,base2!M191,base2!M193,base2!M195,base2!M197,base2!M199,base2!M201,base2!M203,base2!M205,base2!M207,base2!M209,base2!M211,base2!M213,base2!M215,base2!M217,base2!M219,base2!M221,base2!M223,base2!M225,base2!M227,base2!M229,base2!M231,base2!M233,base2!M235,base2!M237,base2!M239,base2!M241,base2!M243,base2!M245,base2!M247,base2!M249,base2!M251,base2!M253,base2!M255,base2!M257,base2!M259)</f>
        <v>878051</v>
      </c>
      <c r="L15">
        <f>SUM(base2!N177,base2!N179,base2!N181,base2!N183,base2!N185,base2!N187,base2!N189,base2!N191,base2!N193,base2!N195,base2!N197,base2!N199,base2!N201,base2!N203,base2!N205,base2!N207,base2!N209,base2!N211,base2!N213,base2!N215,base2!N217,base2!N219,base2!N221,base2!N223,base2!N225,base2!N227,base2!N229,base2!N231,base2!N233,base2!N235,base2!N237,base2!N239,base2!N241,base2!N243,base2!N245,base2!N247,base2!N249,base2!N251,base2!N253,base2!N255,base2!N257,base2!N259)</f>
        <v>848476</v>
      </c>
      <c r="M15">
        <f>SUM(base2!O177,base2!O179,base2!O181,base2!O183,base2!O185,base2!O187,base2!O189,base2!O191,base2!O193,base2!O195,base2!O197,base2!O199,base2!O201,base2!O203,base2!O205,base2!O207,base2!O209,base2!O211,base2!O213,base2!O215,base2!O217,base2!O219,base2!O221,base2!O223,base2!O225,base2!O227,base2!O229,base2!O231,base2!O233,base2!O235,base2!O237,base2!O239,base2!O241,base2!O243,base2!O245,base2!O247,base2!O249,base2!O251,base2!O253,base2!O255,base2!O257,base2!O259)</f>
        <v>904454</v>
      </c>
      <c r="N15">
        <f>SUM(base2!P177,base2!P179,base2!P181,base2!P183,base2!P185,base2!P187,base2!P189,base2!P191,base2!P193,base2!P195,base2!P197,base2!P199,base2!P201,base2!P203,base2!P205,base2!P207,base2!P209,base2!P211,base2!P213,base2!P215,base2!P217,base2!P219,base2!P221,base2!P223,base2!P225,base2!P227,base2!P229,base2!P231,base2!P233,base2!P235,base2!P237,base2!P239,base2!P241,base2!P243,base2!P245,base2!P247,base2!P249,base2!P251,base2!P253,base2!P255,base2!P257,base2!P259)</f>
        <v>1016778</v>
      </c>
      <c r="O15">
        <f>SUM(base2!Q177,base2!Q179,base2!Q181,base2!Q183,base2!Q185,base2!Q187,base2!Q189,base2!Q191,base2!Q193,base2!Q195,base2!Q197,base2!Q199,base2!Q201,base2!Q203,base2!Q205,base2!Q207,base2!Q209,base2!Q211,base2!Q213,base2!Q215,base2!Q217,base2!Q219,base2!Q221,base2!Q223,base2!Q225,base2!Q227,base2!Q229,base2!Q231,base2!Q233,base2!Q235,base2!Q237,base2!Q239,base2!Q241,base2!Q243,base2!Q245,base2!Q247,base2!Q249,base2!Q251,base2!Q253,base2!Q255,base2!Q257,base2!Q259)</f>
        <v>1170740</v>
      </c>
      <c r="P15">
        <f>SUM(base2!R177,base2!R179,base2!R181,base2!R183,base2!R185,base2!R187,base2!R189,base2!R191,base2!R193,base2!R195,base2!R197,base2!R199,base2!R201,base2!R203,base2!R205,base2!R207,base2!R209,base2!R211,base2!R213,base2!R215,base2!R217,base2!R219,base2!R221,base2!R223,base2!R225,base2!R227,base2!R229,base2!R231,base2!R233,base2!R235,base2!R237,base2!R239,base2!R241,base2!R243,base2!R245,base2!R247,base2!R249,base2!R251,base2!R253,base2!R255,base2!R257,base2!R259)</f>
        <v>1599803</v>
      </c>
      <c r="Q15">
        <f>SUM(base2!S177,base2!S179,base2!S181,base2!S183,base2!S185,base2!S187,base2!S189,base2!S191,base2!S193,base2!S195,base2!S197,base2!S199,base2!S201,base2!S203,base2!S205,base2!S207,base2!S209,base2!S211,base2!S213,base2!S215,base2!S217,base2!S219,base2!S221,base2!S223,base2!S225,base2!S227,base2!S229,base2!S231,base2!S233,base2!S235,base2!S237,base2!S239,base2!S241,base2!S243,base2!S245,base2!S247,base2!S249,base2!S251,base2!S253,base2!S255,base2!S257,base2!S259)</f>
        <v>1225229</v>
      </c>
      <c r="R15">
        <f>SUM(base2!T177,base2!T179,base2!T181,base2!T183,base2!T185,base2!T187,base2!T189,base2!T191,base2!T193,base2!T195,base2!T197,base2!T199,base2!T201,base2!T203,base2!T205,base2!T207,base2!T209,base2!T211,base2!T213,base2!T215,base2!T217,base2!T219,base2!T221,base2!T223,base2!T225,base2!T227,base2!T229,base2!T231,base2!T233,base2!T235,base2!T237,base2!T239,base2!T241,base2!T243,base2!T245,base2!T247,base2!T249,base2!T251,base2!T253,base2!T255,base2!T257,base2!T259)</f>
        <v>895013</v>
      </c>
      <c r="S15">
        <f>SUM(base2!U177,base2!U179,base2!U181,base2!U183,base2!U185,base2!U187,base2!U189,base2!U191,base2!U193,base2!U195,base2!U197,base2!U199,base2!U201,base2!U203,base2!U205,base2!U207,base2!U209,base2!U211,base2!U213,base2!U215,base2!U217,base2!U219,base2!U221,base2!U223,base2!U225,base2!U227,base2!U229,base2!U231,base2!U233,base2!U235,base2!U237,base2!U239,base2!U241,base2!U243,base2!U245,base2!U247,base2!U249,base2!U251,base2!U253,base2!U255,base2!U257,base2!U259)</f>
        <v>866534</v>
      </c>
      <c r="T15">
        <f>SUM(base2!V177,base2!V179,base2!V181,base2!V183,base2!V185,base2!V187,base2!V189,base2!V191,base2!V193,base2!V195,base2!V197,base2!V199,base2!V201,base2!V203,base2!V205,base2!V207,base2!V209,base2!V211,base2!V213,base2!V215,base2!V217,base2!V219,base2!V221,base2!V223,base2!V225,base2!V227,base2!V229,base2!V231,base2!V233,base2!V235,base2!V237,base2!V239,base2!V241,base2!V243,base2!V245,base2!V247,base2!V249,base2!V251,base2!V253,base2!V255,base2!V257,base2!V259)</f>
        <v>764706</v>
      </c>
      <c r="U15">
        <f>SUM(base2!W177,base2!W179,base2!W181,base2!W183,base2!W185,base2!W187,base2!W189,base2!W191,base2!W193,base2!W195,base2!W197,base2!W199,base2!W201,base2!W203,base2!W205,base2!W207,base2!W209,base2!W211,base2!W213,base2!W215,base2!W217,base2!W219,base2!W221,base2!W223,base2!W225,base2!W227,base2!W229,base2!W231,base2!W233,base2!W235,base2!W237,base2!W239,base2!W241,base2!W243,base2!W245,base2!W247,base2!W249,base2!W251,base2!W253,base2!W255,base2!W257,base2!W259)</f>
        <v>360011</v>
      </c>
      <c r="V15">
        <f>SUM(base2!X177,base2!X179,base2!X181,base2!X183,base2!X185,base2!X187,base2!X189,base2!X191,base2!X193,base2!X195,base2!X197,base2!X199,base2!X201,base2!X203,base2!X205,base2!X207,base2!X209,base2!X211,base2!X213,base2!X215,base2!X217,base2!X219,base2!X221,base2!X223,base2!X225,base2!X227,base2!X229,base2!X231,base2!X233,base2!X235,base2!X237,base2!X239,base2!X241,base2!X243,base2!X245,base2!X247,base2!X249,base2!X251,base2!X253,base2!X255,base2!X257,base2!X259)</f>
        <v>53498</v>
      </c>
      <c r="W15">
        <f t="shared" si="0"/>
        <v>19083459</v>
      </c>
    </row>
    <row r="16" spans="1:23">
      <c r="B16" t="s">
        <v>320</v>
      </c>
      <c r="C16">
        <f>SUM(base2!E178,base2!E180,base2!E182,base2!E184,base2!E186,base2!E188,base2!E190,base2!E192,base2!E194,base2!E196,base2!E198,base2!E200,base2!E202,base2!E204,base2!E206,base2!E208,base2!E210,base2!E212,base2!E214,base2!E216,base2!E218,base2!E220,base2!E222,base2!E224,base2!E226,base2!E228,base2!E230,base2!E232,base2!E234,base2!E236,base2!E238,base2!E240,base2!E242,base2!E244,base2!E246,base2!E248,base2!E250,base2!E252,base2!E254,base2!E256,base2!E258,base2!E260)</f>
        <v>62635</v>
      </c>
      <c r="D16">
        <f>SUM(base2!F178,base2!F180,base2!F182,base2!F184,base2!F186,base2!F188,base2!F190,base2!F192,base2!F194,base2!F196,base2!F198,base2!F200,base2!F202,base2!F204,base2!F206,base2!F208,base2!F210,base2!F212,base2!F214,base2!F216,base2!F218,base2!F220,base2!F222,base2!F224,base2!F226,base2!F228,base2!F230,base2!F232,base2!F234,base2!F236,base2!F238,base2!F240,base2!F242,base2!F244,base2!F246,base2!F248,base2!F250,base2!F252,base2!F254,base2!F256,base2!F258,base2!F260)</f>
        <v>396957</v>
      </c>
      <c r="E16">
        <f>SUM(base2!G178,base2!G180,base2!G182,base2!G184,base2!G186,base2!G188,base2!G190,base2!G192,base2!G194,base2!G196,base2!G198,base2!G200,base2!G202,base2!G204,base2!G206,base2!G208,base2!G210,base2!G212,base2!G214,base2!G216,base2!G218,base2!G220,base2!G222,base2!G224,base2!G226,base2!G228,base2!G230,base2!G232,base2!G234,base2!G236,base2!G238,base2!G240,base2!G242,base2!G244,base2!G246,base2!G248,base2!G250,base2!G252,base2!G254,base2!G256,base2!G258,base2!G260)</f>
        <v>822728</v>
      </c>
      <c r="F16">
        <f>SUM(base2!H178,base2!H180,base2!H182,base2!H184,base2!H186,base2!H188,base2!H190,base2!H192,base2!H194,base2!H196,base2!H198,base2!H200,base2!H202,base2!H204,base2!H206,base2!H208,base2!H210,base2!H212,base2!H214,base2!H216,base2!H218,base2!H220,base2!H222,base2!H224,base2!H226,base2!H228,base2!H230,base2!H232,base2!H234,base2!H236,base2!H238,base2!H240,base2!H242,base2!H244,base2!H246,base2!H248,base2!H250,base2!H252,base2!H254,base2!H256,base2!H258,base2!H260)</f>
        <v>2193401</v>
      </c>
      <c r="G16">
        <f>SUM(base2!I178,base2!I180,base2!I182,base2!I184,base2!I186,base2!I188,base2!I190,base2!I192,base2!I194,base2!I196,base2!I198,base2!I200,base2!I202,base2!I204,base2!I206,base2!I208,base2!I210,base2!I212,base2!I214,base2!I216,base2!I218,base2!I220,base2!I222,base2!I224,base2!I226,base2!I228,base2!I230,base2!I232,base2!I234,base2!I236,base2!I238,base2!I240,base2!I242,base2!I244,base2!I246,base2!I248,base2!I250,base2!I252,base2!I254,base2!I256,base2!I258,base2!I260)</f>
        <v>1360598</v>
      </c>
      <c r="H16">
        <f>SUM(base2!J178,base2!J180,base2!J182,base2!J184,base2!J186,base2!J188,base2!J190,base2!J192,base2!J194,base2!J196,base2!J198,base2!J200,base2!J202,base2!J204,base2!J206,base2!J208,base2!J210,base2!J212,base2!J214,base2!J216,base2!J218,base2!J220,base2!J222,base2!J224,base2!J226,base2!J228,base2!J230,base2!J232,base2!J234,base2!J236,base2!J238,base2!J240,base2!J242,base2!J244,base2!J246,base2!J248,base2!J250,base2!J252,base2!J254,base2!J256,base2!J258,base2!J260)</f>
        <v>871159</v>
      </c>
      <c r="I16">
        <f>SUM(base2!K178,base2!K180,base2!K182,base2!K184,base2!K186,base2!K188,base2!K190,base2!K192,base2!K194,base2!K196,base2!K198,base2!K200,base2!K202,base2!K204,base2!K206,base2!K208,base2!K210,base2!K212,base2!K214,base2!K216,base2!K218,base2!K220,base2!K222,base2!K224,base2!K226,base2!K228,base2!K230,base2!K232,base2!K234,base2!K236,base2!K238,base2!K240,base2!K242,base2!K244,base2!K246,base2!K248,base2!K250,base2!K252,base2!K254,base2!K256,base2!K258,base2!K260)</f>
        <v>732364</v>
      </c>
      <c r="J16">
        <f>SUM(base2!L178,base2!L180,base2!L182,base2!L184,base2!L186,base2!L188,base2!L190,base2!L192,base2!L194,base2!L196,base2!L198,base2!L200,base2!L202,base2!L204,base2!L206,base2!L208,base2!L210,base2!L212,base2!L214,base2!L216,base2!L218,base2!L220,base2!L222,base2!L224,base2!L226,base2!L228,base2!L230,base2!L232,base2!L234,base2!L236,base2!L238,base2!L240,base2!L242,base2!L244,base2!L246,base2!L248,base2!L250,base2!L252,base2!L254,base2!L256,base2!L258,base2!L260)</f>
        <v>747138</v>
      </c>
      <c r="K16">
        <f>SUM(base2!M178,base2!M180,base2!M182,base2!M184,base2!M186,base2!M188,base2!M190,base2!M192,base2!M194,base2!M196,base2!M198,base2!M200,base2!M202,base2!M204,base2!M206,base2!M208,base2!M210,base2!M212,base2!M214,base2!M216,base2!M218,base2!M220,base2!M222,base2!M224,base2!M226,base2!M228,base2!M230,base2!M232,base2!M234,base2!M236,base2!M238,base2!M240,base2!M242,base2!M244,base2!M246,base2!M248,base2!M250,base2!M252,base2!M254,base2!M256,base2!M258,base2!M260)</f>
        <v>810225</v>
      </c>
      <c r="L16">
        <f>SUM(base2!N178,base2!N180,base2!N182,base2!N184,base2!N186,base2!N188,base2!N190,base2!N192,base2!N194,base2!N196,base2!N198,base2!N200,base2!N202,base2!N204,base2!N206,base2!N208,base2!N210,base2!N212,base2!N214,base2!N216,base2!N218,base2!N220,base2!N222,base2!N224,base2!N226,base2!N228,base2!N230,base2!N232,base2!N234,base2!N236,base2!N238,base2!N240,base2!N242,base2!N244,base2!N246,base2!N248,base2!N250,base2!N252,base2!N254,base2!N256,base2!N258,base2!N260)</f>
        <v>807036</v>
      </c>
      <c r="M16">
        <f>SUM(base2!O178,base2!O180,base2!O182,base2!O184,base2!O186,base2!O188,base2!O190,base2!O192,base2!O194,base2!O196,base2!O198,base2!O200,base2!O202,base2!O204,base2!O206,base2!O208,base2!O210,base2!O212,base2!O214,base2!O216,base2!O218,base2!O220,base2!O222,base2!O224,base2!O226,base2!O228,base2!O230,base2!O232,base2!O234,base2!O236,base2!O238,base2!O240,base2!O242,base2!O244,base2!O246,base2!O248,base2!O250,base2!O252,base2!O254,base2!O256,base2!O258,base2!O260)</f>
        <v>836693</v>
      </c>
      <c r="N16">
        <f>SUM(base2!P178,base2!P180,base2!P182,base2!P184,base2!P186,base2!P188,base2!P190,base2!P192,base2!P194,base2!P196,base2!P198,base2!P200,base2!P202,base2!P204,base2!P206,base2!P208,base2!P210,base2!P212,base2!P214,base2!P216,base2!P218,base2!P220,base2!P222,base2!P224,base2!P226,base2!P228,base2!P230,base2!P232,base2!P234,base2!P236,base2!P238,base2!P240,base2!P242,base2!P244,base2!P246,base2!P248,base2!P250,base2!P252,base2!P254,base2!P256,base2!P258,base2!P260)</f>
        <v>930038</v>
      </c>
      <c r="O16">
        <f>SUM(base2!Q178,base2!Q180,base2!Q182,base2!Q184,base2!Q186,base2!Q188,base2!Q190,base2!Q192,base2!Q194,base2!Q196,base2!Q198,base2!Q200,base2!Q202,base2!Q204,base2!Q206,base2!Q208,base2!Q210,base2!Q212,base2!Q214,base2!Q216,base2!Q218,base2!Q220,base2!Q222,base2!Q224,base2!Q226,base2!Q228,base2!Q230,base2!Q232,base2!Q234,base2!Q236,base2!Q238,base2!Q240,base2!Q242,base2!Q244,base2!Q246,base2!Q248,base2!Q250,base2!Q252,base2!Q254,base2!Q256,base2!Q258,base2!Q260)</f>
        <v>1075161</v>
      </c>
      <c r="P16">
        <f>SUM(base2!R178,base2!R180,base2!R182,base2!R184,base2!R186,base2!R188,base2!R190,base2!R192,base2!R194,base2!R196,base2!R198,base2!R200,base2!R202,base2!R204,base2!R206,base2!R208,base2!R210,base2!R212,base2!R214,base2!R216,base2!R218,base2!R220,base2!R222,base2!R224,base2!R226,base2!R228,base2!R230,base2!R232,base2!R234,base2!R236,base2!R238,base2!R240,base2!R242,base2!R244,base2!R246,base2!R248,base2!R250,base2!R252,base2!R254,base2!R256,base2!R258,base2!R260)</f>
        <v>1466436</v>
      </c>
      <c r="Q16">
        <f>SUM(base2!S178,base2!S180,base2!S182,base2!S184,base2!S186,base2!S188,base2!S190,base2!S192,base2!S194,base2!S196,base2!S198,base2!S200,base2!S202,base2!S204,base2!S206,base2!S208,base2!S210,base2!S212,base2!S214,base2!S216,base2!S218,base2!S220,base2!S222,base2!S224,base2!S226,base2!S228,base2!S230,base2!S232,base2!S234,base2!S236,base2!S238,base2!S240,base2!S242,base2!S244,base2!S246,base2!S248,base2!S250,base2!S252,base2!S254,base2!S256,base2!S258,base2!S260)</f>
        <v>1537264</v>
      </c>
      <c r="R16">
        <f>SUM(base2!T178,base2!T180,base2!T182,base2!T184,base2!T186,base2!T188,base2!T190,base2!T192,base2!T194,base2!T196,base2!T198,base2!T200,base2!T202,base2!T204,base2!T206,base2!T208,base2!T210,base2!T212,base2!T214,base2!T216,base2!T218,base2!T220,base2!T222,base2!T224,base2!T226,base2!T228,base2!T230,base2!T232,base2!T234,base2!T236,base2!T238,base2!T240,base2!T242,base2!T244,base2!T246,base2!T248,base2!T250,base2!T252,base2!T254,base2!T256,base2!T258,base2!T260)</f>
        <v>1076432</v>
      </c>
      <c r="S16">
        <f>SUM(base2!U178,base2!U180,base2!U182,base2!U184,base2!U186,base2!U188,base2!U190,base2!U192,base2!U194,base2!U196,base2!U198,base2!U200,base2!U202,base2!U204,base2!U206,base2!U208,base2!U210,base2!U212,base2!U214,base2!U216,base2!U218,base2!U220,base2!U222,base2!U224,base2!U226,base2!U228,base2!U230,base2!U232,base2!U234,base2!U236,base2!U238,base2!U240,base2!U242,base2!U244,base2!U246,base2!U248,base2!U250,base2!U252,base2!U254,base2!U256,base2!U258,base2!U260)</f>
        <v>945286</v>
      </c>
      <c r="T16">
        <f>SUM(base2!V178,base2!V180,base2!V182,base2!V184,base2!V186,base2!V188,base2!V190,base2!V192,base2!V194,base2!V196,base2!V198,base2!V200,base2!V202,base2!V204,base2!V206,base2!V208,base2!V210,base2!V212,base2!V214,base2!V216,base2!V218,base2!V220,base2!V222,base2!V224,base2!V226,base2!V228,base2!V230,base2!V232,base2!V234,base2!V236,base2!V238,base2!V240,base2!V242,base2!V244,base2!V246,base2!V248,base2!V250,base2!V252,base2!V254,base2!V256,base2!V258,base2!V260)</f>
        <v>949880</v>
      </c>
      <c r="U16">
        <f>SUM(base2!W178,base2!W180,base2!W182,base2!W184,base2!W186,base2!W188,base2!W190,base2!W192,base2!W194,base2!W196,base2!W198,base2!W200,base2!W202,base2!W204,base2!W206,base2!W208,base2!W210,base2!W212,base2!W214,base2!W216,base2!W218,base2!W220,base2!W222,base2!W224,base2!W226,base2!W228,base2!W230,base2!W232,base2!W234,base2!W236,base2!W238,base2!W240,base2!W242,base2!W244,base2!W246,base2!W248,base2!W250,base2!W252,base2!W254,base2!W256,base2!W258,base2!W260)</f>
        <v>694559</v>
      </c>
      <c r="V16">
        <f>SUM(base2!X178,base2!X180,base2!X182,base2!X184,base2!X186,base2!X188,base2!X190,base2!X192,base2!X194,base2!X196,base2!X198,base2!X200,base2!X202,base2!X204,base2!X206,base2!X208,base2!X210,base2!X212,base2!X214,base2!X216,base2!X218,base2!X220,base2!X222,base2!X224,base2!X226,base2!X228,base2!X230,base2!X232,base2!X234,base2!X236,base2!X238,base2!X240,base2!X242,base2!X244,base2!X246,base2!X248,base2!X250,base2!X252,base2!X254,base2!X256,base2!X258,base2!X260)</f>
        <v>256950</v>
      </c>
      <c r="W16">
        <f t="shared" si="0"/>
        <v>18572940</v>
      </c>
    </row>
    <row r="17" spans="1:23">
      <c r="A17" t="s">
        <v>327</v>
      </c>
      <c r="B17" t="s">
        <v>319</v>
      </c>
      <c r="C17">
        <f>SUM(base2!E261,base2!E263,base2!E265,base2!E267,base2!E269,base2!E271,base2!E273,base2!E275,base2!E277,base2!E279,base2!E281,base2!E283,base2!E285,base2!E287,base2!E289,base2!E291,base2!E293)</f>
        <v>90918</v>
      </c>
      <c r="D17">
        <f>SUM(base2!F261,base2!F263,base2!F265,base2!F267,base2!F269,base2!F271,base2!F273,base2!F275,base2!F277,base2!F279,base2!F281,base2!F283,base2!F285,base2!F287,base2!F289,base2!F291,base2!F293)</f>
        <v>181053</v>
      </c>
      <c r="E17">
        <f>SUM(base2!G261,base2!G263,base2!G265,base2!G267,base2!G269,base2!G271,base2!G273,base2!G275,base2!G277,base2!G279,base2!G281,base2!G283,base2!G285,base2!G287,base2!G289,base2!G291,base2!G293)</f>
        <v>536743</v>
      </c>
      <c r="F17">
        <f>SUM(base2!H261,base2!H263,base2!H265,base2!H267,base2!H269,base2!H271,base2!H273,base2!H275,base2!H277,base2!H279,base2!H281,base2!H283,base2!H285,base2!H287,base2!H289,base2!H291,base2!H293)</f>
        <v>631387</v>
      </c>
      <c r="G17">
        <f>SUM(base2!I261,base2!I263,base2!I265,base2!I267,base2!I269,base2!I271,base2!I273,base2!I275,base2!I277,base2!I279,base2!I281,base2!I283,base2!I285,base2!I287,base2!I289,base2!I291,base2!I293)</f>
        <v>339958</v>
      </c>
      <c r="H17">
        <f>SUM(base2!J261,base2!J263,base2!J265,base2!J267,base2!J269,base2!J271,base2!J273,base2!J275,base2!J277,base2!J279,base2!J281,base2!J283,base2!J285,base2!J287,base2!J289,base2!J291,base2!J293)</f>
        <v>234001</v>
      </c>
      <c r="I17">
        <f>SUM(base2!K261,base2!K263,base2!K265,base2!K267,base2!K269,base2!K271,base2!K273,base2!K275,base2!K277,base2!K279,base2!K281,base2!K283,base2!K285,base2!K287,base2!K289,base2!K291,base2!K293)</f>
        <v>222564</v>
      </c>
      <c r="J17">
        <f>SUM(base2!L261,base2!L263,base2!L265,base2!L267,base2!L269,base2!L271,base2!L273,base2!L275,base2!L277,base2!L279,base2!L281,base2!L283,base2!L285,base2!L287,base2!L289,base2!L291,base2!L293)</f>
        <v>239700</v>
      </c>
      <c r="K17">
        <f>SUM(base2!M261,base2!M263,base2!M265,base2!M267,base2!M269,base2!M271,base2!M273,base2!M275,base2!M277,base2!M279,base2!M281,base2!M283,base2!M285,base2!M287,base2!M289,base2!M291,base2!M293)</f>
        <v>248142</v>
      </c>
      <c r="L17">
        <f>SUM(base2!N261,base2!N263,base2!N265,base2!N267,base2!N269,base2!N271,base2!N273,base2!N275,base2!N277,base2!N279,base2!N281,base2!N283,base2!N285,base2!N287,base2!N289,base2!N291,base2!N293)</f>
        <v>235430</v>
      </c>
      <c r="M17">
        <f>SUM(base2!O261,base2!O263,base2!O265,base2!O267,base2!O269,base2!O271,base2!O273,base2!O275,base2!O277,base2!O279,base2!O281,base2!O283,base2!O285,base2!O287,base2!O289,base2!O291,base2!O293)</f>
        <v>234628</v>
      </c>
      <c r="N17">
        <f>SUM(base2!P261,base2!P263,base2!P265,base2!P267,base2!P269,base2!P271,base2!P273,base2!P275,base2!P277,base2!P279,base2!P281,base2!P283,base2!P285,base2!P287,base2!P289,base2!P291,base2!P293)</f>
        <v>264695</v>
      </c>
      <c r="O17">
        <f>SUM(base2!Q261,base2!Q263,base2!Q265,base2!Q267,base2!Q269,base2!Q271,base2!Q273,base2!Q275,base2!Q277,base2!Q279,base2!Q281,base2!Q283,base2!Q285,base2!Q287,base2!Q289,base2!Q291,base2!Q293)</f>
        <v>313789</v>
      </c>
      <c r="P17">
        <f>SUM(base2!R261,base2!R263,base2!R265,base2!R267,base2!R269,base2!R271,base2!R273,base2!R275,base2!R277,base2!R279,base2!R281,base2!R283,base2!R285,base2!R287,base2!R289,base2!R291,base2!R293)</f>
        <v>390521</v>
      </c>
      <c r="Q17">
        <f>SUM(base2!S261,base2!S263,base2!S265,base2!S267,base2!S269,base2!S271,base2!S273,base2!S275,base2!S277,base2!S279,base2!S281,base2!S283,base2!S285,base2!S287,base2!S289,base2!S291,base2!S293)</f>
        <v>275698</v>
      </c>
      <c r="R17">
        <f>SUM(base2!T261,base2!T263,base2!T265,base2!T267,base2!T269,base2!T271,base2!T273,base2!T275,base2!T277,base2!T279,base2!T281,base2!T283,base2!T285,base2!T287,base2!T289,base2!T291,base2!T293)</f>
        <v>200807</v>
      </c>
      <c r="S17">
        <f>SUM(base2!U261,base2!U263,base2!U265,base2!U267,base2!U269,base2!U271,base2!U273,base2!U275,base2!U277,base2!U279,base2!U281,base2!U283,base2!U285,base2!U287,base2!U289,base2!U291,base2!U293)</f>
        <v>181952</v>
      </c>
      <c r="T17">
        <f>SUM(base2!V261,base2!V263,base2!V265,base2!V267,base2!V269,base2!V271,base2!V273,base2!V275,base2!V277,base2!V279,base2!V281,base2!V283,base2!V285,base2!V287,base2!V289,base2!V291,base2!V293)</f>
        <v>155919</v>
      </c>
      <c r="U17">
        <f>SUM(base2!W261,base2!W263,base2!W265,base2!W267,base2!W269,base2!W271,base2!W273,base2!W275,base2!W277,base2!W279,base2!W281,base2!W283,base2!W285,base2!W287,base2!W289,base2!W291,base2!W293)</f>
        <v>66185</v>
      </c>
      <c r="V17">
        <f>SUM(base2!X261,base2!X263,base2!X265,base2!X267,base2!X269,base2!X271,base2!X273,base2!X275,base2!X277,base2!X279,base2!X281,base2!X283,base2!X285,base2!X287,base2!X289,base2!X291,base2!X293)</f>
        <v>11641</v>
      </c>
      <c r="W17">
        <f t="shared" si="0"/>
        <v>5055731</v>
      </c>
    </row>
    <row r="18" spans="1:23">
      <c r="B18" t="s">
        <v>320</v>
      </c>
      <c r="C18">
        <f>SUM(base2!E262,base2!E264,base2!E266,base2!E268,base2!E270,base2!E272,base2!E274,base2!E276,base2!E278,base2!E280,base2!E282,base2!E284,base2!E286,base2!E288,base2!E290,base2!E292,base2!E294)</f>
        <v>24099</v>
      </c>
      <c r="D18">
        <f>SUM(base2!F262,base2!F264,base2!F266,base2!F268,base2!F270,base2!F272,base2!F274,base2!F276,base2!F278,base2!F280,base2!F282,base2!F284,base2!F286,base2!F288,base2!F290,base2!F292,base2!F294)</f>
        <v>116460</v>
      </c>
      <c r="E18">
        <f>SUM(base2!G262,base2!G264,base2!G266,base2!G268,base2!G270,base2!G272,base2!G274,base2!G276,base2!G278,base2!G280,base2!G282,base2!G284,base2!G286,base2!G288,base2!G290,base2!G292,base2!G294)</f>
        <v>213970</v>
      </c>
      <c r="F18">
        <f>SUM(base2!H262,base2!H264,base2!H266,base2!H268,base2!H270,base2!H272,base2!H274,base2!H276,base2!H278,base2!H280,base2!H282,base2!H284,base2!H286,base2!H288,base2!H290,base2!H292,base2!H294)</f>
        <v>468403</v>
      </c>
      <c r="G18">
        <f>SUM(base2!I262,base2!I264,base2!I266,base2!I268,base2!I270,base2!I272,base2!I274,base2!I276,base2!I278,base2!I280,base2!I282,base2!I284,base2!I286,base2!I288,base2!I290,base2!I292,base2!I294)</f>
        <v>286631</v>
      </c>
      <c r="H18">
        <f>SUM(base2!J262,base2!J264,base2!J266,base2!J268,base2!J270,base2!J272,base2!J274,base2!J276,base2!J278,base2!J280,base2!J282,base2!J284,base2!J286,base2!J288,base2!J290,base2!J292,base2!J294)</f>
        <v>186031</v>
      </c>
      <c r="I18">
        <f>SUM(base2!K262,base2!K264,base2!K266,base2!K268,base2!K270,base2!K272,base2!K274,base2!K276,base2!K278,base2!K280,base2!K282,base2!K284,base2!K286,base2!K288,base2!K290,base2!K292,base2!K294)</f>
        <v>170957</v>
      </c>
      <c r="J18">
        <f>SUM(base2!L262,base2!L264,base2!L266,base2!L268,base2!L270,base2!L272,base2!L274,base2!L276,base2!L278,base2!L280,base2!L282,base2!L284,base2!L286,base2!L288,base2!L290,base2!L292,base2!L294)</f>
        <v>187860</v>
      </c>
      <c r="K18">
        <f>SUM(base2!M262,base2!M264,base2!M266,base2!M268,base2!M270,base2!M272,base2!M274,base2!M276,base2!M278,base2!M280,base2!M282,base2!M284,base2!M286,base2!M288,base2!M290,base2!M292,base2!M294)</f>
        <v>207742</v>
      </c>
      <c r="L18">
        <f>SUM(base2!N262,base2!N264,base2!N266,base2!N268,base2!N270,base2!N272,base2!N274,base2!N276,base2!N278,base2!N280,base2!N282,base2!N284,base2!N286,base2!N288,base2!N290,base2!N292,base2!N294)</f>
        <v>215056</v>
      </c>
      <c r="M18">
        <f>SUM(base2!O262,base2!O264,base2!O266,base2!O268,base2!O270,base2!O272,base2!O274,base2!O276,base2!O278,base2!O280,base2!O282,base2!O284,base2!O286,base2!O288,base2!O290,base2!O292,base2!O294)</f>
        <v>225118</v>
      </c>
      <c r="N18">
        <f>SUM(base2!P262,base2!P264,base2!P266,base2!P268,base2!P270,base2!P272,base2!P274,base2!P276,base2!P278,base2!P280,base2!P282,base2!P284,base2!P286,base2!P288,base2!P290,base2!P292,base2!P294)</f>
        <v>256035</v>
      </c>
      <c r="O18">
        <f>SUM(base2!Q262,base2!Q264,base2!Q266,base2!Q268,base2!Q270,base2!Q272,base2!Q274,base2!Q276,base2!Q278,base2!Q280,base2!Q282,base2!Q284,base2!Q286,base2!Q288,base2!Q290,base2!Q292,base2!Q294)</f>
        <v>302059</v>
      </c>
      <c r="P18">
        <f>SUM(base2!R262,base2!R264,base2!R266,base2!R268,base2!R270,base2!R272,base2!R274,base2!R276,base2!R278,base2!R280,base2!R282,base2!R284,base2!R286,base2!R288,base2!R290,base2!R292,base2!R294)</f>
        <v>418340</v>
      </c>
      <c r="Q18">
        <f>SUM(base2!S262,base2!S264,base2!S266,base2!S268,base2!S270,base2!S272,base2!S274,base2!S276,base2!S278,base2!S280,base2!S282,base2!S284,base2!S286,base2!S288,base2!S290,base2!S292,base2!S294)</f>
        <v>425858</v>
      </c>
      <c r="R18">
        <f>SUM(base2!T262,base2!T264,base2!T266,base2!T268,base2!T270,base2!T272,base2!T274,base2!T276,base2!T278,base2!T280,base2!T282,base2!T284,base2!T286,base2!T288,base2!T290,base2!T292,base2!T294)</f>
        <v>296774</v>
      </c>
      <c r="S18">
        <f>SUM(base2!U262,base2!U264,base2!U266,base2!U268,base2!U270,base2!U272,base2!U274,base2!U276,base2!U278,base2!U280,base2!U282,base2!U284,base2!U286,base2!U288,base2!U290,base2!U292,base2!U294)</f>
        <v>260687</v>
      </c>
      <c r="T18">
        <f>SUM(base2!V262,base2!V264,base2!V266,base2!V268,base2!V270,base2!V272,base2!V274,base2!V276,base2!V278,base2!V280,base2!V282,base2!V284,base2!V286,base2!V288,base2!V290,base2!V292,base2!V294)</f>
        <v>262828</v>
      </c>
      <c r="U18">
        <f>SUM(base2!W262,base2!W264,base2!W266,base2!W268,base2!W270,base2!W272,base2!W274,base2!W276,base2!W278,base2!W280,base2!W282,base2!W284,base2!W286,base2!W288,base2!W290,base2!W292,base2!W294)</f>
        <v>182553</v>
      </c>
      <c r="V18">
        <f>SUM(base2!X262,base2!X264,base2!X266,base2!X268,base2!X270,base2!X272,base2!X274,base2!X276,base2!X278,base2!X280,base2!X282,base2!X284,base2!X286,base2!X288,base2!X290,base2!X292,base2!X294)</f>
        <v>64324</v>
      </c>
      <c r="W18">
        <f t="shared" si="0"/>
        <v>4771785</v>
      </c>
    </row>
    <row r="20" spans="1:23">
      <c r="A20" t="s">
        <v>328</v>
      </c>
      <c r="B20" t="s">
        <v>319</v>
      </c>
      <c r="C20">
        <f>SUM(C3,C5,C7,C9)</f>
        <v>1091077</v>
      </c>
      <c r="D20">
        <f t="shared" ref="D20:V20" si="1">SUM(D3,D5,D7,D9)</f>
        <v>2093814</v>
      </c>
      <c r="E20">
        <f t="shared" si="1"/>
        <v>5706845</v>
      </c>
      <c r="F20">
        <f t="shared" si="1"/>
        <v>7267004</v>
      </c>
      <c r="G20">
        <f t="shared" si="1"/>
        <v>4659693</v>
      </c>
      <c r="H20">
        <f t="shared" si="1"/>
        <v>3686313</v>
      </c>
      <c r="I20">
        <f t="shared" si="1"/>
        <v>3832703</v>
      </c>
      <c r="J20">
        <f t="shared" si="1"/>
        <v>4173238</v>
      </c>
      <c r="K20">
        <f t="shared" si="1"/>
        <v>4695116</v>
      </c>
      <c r="L20">
        <f t="shared" si="1"/>
        <v>4749054</v>
      </c>
      <c r="M20">
        <f t="shared" si="1"/>
        <v>5146219</v>
      </c>
      <c r="N20">
        <f t="shared" si="1"/>
        <v>5673950</v>
      </c>
      <c r="O20">
        <f t="shared" si="1"/>
        <v>6715117</v>
      </c>
      <c r="P20">
        <f t="shared" si="1"/>
        <v>9217359</v>
      </c>
      <c r="Q20">
        <f t="shared" si="1"/>
        <v>6885911</v>
      </c>
      <c r="R20">
        <f t="shared" si="1"/>
        <v>5289543</v>
      </c>
      <c r="S20">
        <f t="shared" si="1"/>
        <v>5208406</v>
      </c>
      <c r="T20">
        <f t="shared" si="1"/>
        <v>4804413</v>
      </c>
      <c r="U20">
        <f t="shared" si="1"/>
        <v>2214937</v>
      </c>
      <c r="V20">
        <f t="shared" si="1"/>
        <v>285448</v>
      </c>
      <c r="W20">
        <f t="shared" si="0"/>
        <v>93396160</v>
      </c>
    </row>
    <row r="21" spans="1:23">
      <c r="B21" t="s">
        <v>320</v>
      </c>
      <c r="C21">
        <f>SUM(C4,C6,C8,C10)</f>
        <v>247088</v>
      </c>
      <c r="D21">
        <f t="shared" ref="D21:V21" si="2">SUM(D4,D6,D8,D10)</f>
        <v>1859255</v>
      </c>
      <c r="E21">
        <f t="shared" si="2"/>
        <v>4477465</v>
      </c>
      <c r="F21">
        <f t="shared" si="2"/>
        <v>10689405</v>
      </c>
      <c r="G21">
        <f t="shared" si="2"/>
        <v>7271347</v>
      </c>
      <c r="H21">
        <f t="shared" si="2"/>
        <v>4703251</v>
      </c>
      <c r="I21">
        <f t="shared" si="2"/>
        <v>4252239</v>
      </c>
      <c r="J21">
        <f t="shared" si="2"/>
        <v>4383406</v>
      </c>
      <c r="K21">
        <f t="shared" si="2"/>
        <v>4783243</v>
      </c>
      <c r="L21">
        <f t="shared" si="2"/>
        <v>4834300</v>
      </c>
      <c r="M21">
        <f t="shared" si="2"/>
        <v>4835909</v>
      </c>
      <c r="N21">
        <f t="shared" si="2"/>
        <v>5069138</v>
      </c>
      <c r="O21">
        <f t="shared" si="2"/>
        <v>5727701</v>
      </c>
      <c r="P21">
        <f t="shared" si="2"/>
        <v>7347538</v>
      </c>
      <c r="Q21">
        <f t="shared" si="2"/>
        <v>7100837</v>
      </c>
      <c r="R21">
        <f t="shared" si="2"/>
        <v>4701036</v>
      </c>
      <c r="S21">
        <f t="shared" si="2"/>
        <v>4029688</v>
      </c>
      <c r="T21">
        <f t="shared" si="2"/>
        <v>3977548</v>
      </c>
      <c r="U21">
        <f t="shared" si="2"/>
        <v>2781981</v>
      </c>
      <c r="V21">
        <f t="shared" si="2"/>
        <v>919035</v>
      </c>
      <c r="W21">
        <f t="shared" si="0"/>
        <v>93991410</v>
      </c>
    </row>
    <row r="22" spans="1:23">
      <c r="A22" t="s">
        <v>329</v>
      </c>
      <c r="B22" t="s">
        <v>319</v>
      </c>
      <c r="C22">
        <f>SUM(C11,C13,C15,C17)</f>
        <v>849191</v>
      </c>
      <c r="D22">
        <f t="shared" ref="D22:V22" si="3">SUM(D11,D13,D15,D17)</f>
        <v>1748803</v>
      </c>
      <c r="E22">
        <f t="shared" si="3"/>
        <v>5052055</v>
      </c>
      <c r="F22">
        <f t="shared" si="3"/>
        <v>5864643</v>
      </c>
      <c r="G22">
        <f t="shared" si="3"/>
        <v>3255357</v>
      </c>
      <c r="H22">
        <f t="shared" si="3"/>
        <v>2374344</v>
      </c>
      <c r="I22">
        <f t="shared" si="3"/>
        <v>2299841</v>
      </c>
      <c r="J22">
        <f t="shared" si="3"/>
        <v>2456747</v>
      </c>
      <c r="K22">
        <f t="shared" si="3"/>
        <v>2567303</v>
      </c>
      <c r="L22">
        <f t="shared" si="3"/>
        <v>2457534</v>
      </c>
      <c r="M22">
        <f t="shared" si="3"/>
        <v>2578170</v>
      </c>
      <c r="N22">
        <f t="shared" si="3"/>
        <v>2862354</v>
      </c>
      <c r="O22">
        <f t="shared" si="3"/>
        <v>3336346</v>
      </c>
      <c r="P22">
        <f t="shared" si="3"/>
        <v>4492400</v>
      </c>
      <c r="Q22">
        <f t="shared" si="3"/>
        <v>3270999</v>
      </c>
      <c r="R22">
        <f t="shared" si="3"/>
        <v>2386985</v>
      </c>
      <c r="S22">
        <f t="shared" si="3"/>
        <v>2265940</v>
      </c>
      <c r="T22">
        <f t="shared" si="3"/>
        <v>2000623</v>
      </c>
      <c r="U22">
        <f t="shared" si="3"/>
        <v>895542</v>
      </c>
      <c r="V22">
        <f t="shared" si="3"/>
        <v>133338</v>
      </c>
      <c r="W22">
        <f t="shared" si="0"/>
        <v>53148515</v>
      </c>
    </row>
    <row r="23" spans="1:23">
      <c r="B23" t="s">
        <v>320</v>
      </c>
      <c r="C23">
        <f>SUM(C12,C14,C16,C18)</f>
        <v>174212</v>
      </c>
      <c r="D23">
        <f t="shared" ref="D23:V23" si="4">SUM(D12,D14,D16,D18)</f>
        <v>1087657</v>
      </c>
      <c r="E23">
        <f t="shared" si="4"/>
        <v>2419898</v>
      </c>
      <c r="F23">
        <f t="shared" si="4"/>
        <v>5875230</v>
      </c>
      <c r="G23">
        <f t="shared" si="4"/>
        <v>3442859</v>
      </c>
      <c r="H23">
        <f t="shared" si="4"/>
        <v>2271032</v>
      </c>
      <c r="I23">
        <f t="shared" si="4"/>
        <v>2026199</v>
      </c>
      <c r="J23">
        <f t="shared" si="4"/>
        <v>2125642</v>
      </c>
      <c r="K23">
        <f t="shared" si="4"/>
        <v>2330818</v>
      </c>
      <c r="L23">
        <f t="shared" si="4"/>
        <v>2347704</v>
      </c>
      <c r="M23">
        <f t="shared" si="4"/>
        <v>2411763</v>
      </c>
      <c r="N23">
        <f t="shared" si="4"/>
        <v>2678822</v>
      </c>
      <c r="O23">
        <f t="shared" si="4"/>
        <v>3111803</v>
      </c>
      <c r="P23">
        <f t="shared" si="4"/>
        <v>4189917</v>
      </c>
      <c r="Q23">
        <f t="shared" si="4"/>
        <v>4334507</v>
      </c>
      <c r="R23">
        <f t="shared" si="4"/>
        <v>2999463</v>
      </c>
      <c r="S23">
        <f t="shared" si="4"/>
        <v>2593351</v>
      </c>
      <c r="T23">
        <f t="shared" si="4"/>
        <v>2621468</v>
      </c>
      <c r="U23">
        <f t="shared" si="4"/>
        <v>1895701</v>
      </c>
      <c r="V23">
        <f t="shared" si="4"/>
        <v>690374</v>
      </c>
      <c r="W23">
        <f t="shared" si="0"/>
        <v>51628420</v>
      </c>
    </row>
    <row r="25" spans="1:23">
      <c r="A25" t="s">
        <v>330</v>
      </c>
      <c r="B25" t="s">
        <v>319</v>
      </c>
      <c r="C25">
        <f>SUM(C20,C22)</f>
        <v>1940268</v>
      </c>
      <c r="D25">
        <f t="shared" ref="D25:W25" si="5">SUM(D20,D22)</f>
        <v>3842617</v>
      </c>
      <c r="E25">
        <f t="shared" si="5"/>
        <v>10758900</v>
      </c>
      <c r="F25">
        <f t="shared" si="5"/>
        <v>13131647</v>
      </c>
      <c r="G25">
        <f t="shared" si="5"/>
        <v>7915050</v>
      </c>
      <c r="H25">
        <f t="shared" si="5"/>
        <v>6060657</v>
      </c>
      <c r="I25">
        <f t="shared" si="5"/>
        <v>6132544</v>
      </c>
      <c r="J25">
        <f t="shared" si="5"/>
        <v>6629985</v>
      </c>
      <c r="K25">
        <f t="shared" si="5"/>
        <v>7262419</v>
      </c>
      <c r="L25">
        <f t="shared" si="5"/>
        <v>7206588</v>
      </c>
      <c r="M25">
        <f t="shared" si="5"/>
        <v>7724389</v>
      </c>
      <c r="N25">
        <f t="shared" si="5"/>
        <v>8536304</v>
      </c>
      <c r="O25">
        <f t="shared" si="5"/>
        <v>10051463</v>
      </c>
      <c r="P25">
        <f t="shared" si="5"/>
        <v>13709759</v>
      </c>
      <c r="Q25">
        <f t="shared" si="5"/>
        <v>10156910</v>
      </c>
      <c r="R25">
        <f t="shared" si="5"/>
        <v>7676528</v>
      </c>
      <c r="S25">
        <f t="shared" si="5"/>
        <v>7474346</v>
      </c>
      <c r="T25">
        <f t="shared" si="5"/>
        <v>6805036</v>
      </c>
      <c r="U25">
        <f t="shared" si="5"/>
        <v>3110479</v>
      </c>
      <c r="V25">
        <f t="shared" si="5"/>
        <v>418786</v>
      </c>
      <c r="W25">
        <f t="shared" si="5"/>
        <v>146544675</v>
      </c>
    </row>
    <row r="26" spans="1:23">
      <c r="B26" t="s">
        <v>320</v>
      </c>
      <c r="C26">
        <f>SUM(C21,C23)</f>
        <v>421300</v>
      </c>
      <c r="D26">
        <f t="shared" ref="D26:W26" si="6">SUM(D21,D23)</f>
        <v>2946912</v>
      </c>
      <c r="E26">
        <f t="shared" si="6"/>
        <v>6897363</v>
      </c>
      <c r="F26">
        <f t="shared" si="6"/>
        <v>16564635</v>
      </c>
      <c r="G26">
        <f t="shared" si="6"/>
        <v>10714206</v>
      </c>
      <c r="H26">
        <f t="shared" si="6"/>
        <v>6974283</v>
      </c>
      <c r="I26">
        <f t="shared" si="6"/>
        <v>6278438</v>
      </c>
      <c r="J26">
        <f t="shared" si="6"/>
        <v>6509048</v>
      </c>
      <c r="K26">
        <f t="shared" si="6"/>
        <v>7114061</v>
      </c>
      <c r="L26">
        <f t="shared" si="6"/>
        <v>7182004</v>
      </c>
      <c r="M26">
        <f t="shared" si="6"/>
        <v>7247672</v>
      </c>
      <c r="N26">
        <f t="shared" si="6"/>
        <v>7747960</v>
      </c>
      <c r="O26">
        <f t="shared" si="6"/>
        <v>8839504</v>
      </c>
      <c r="P26">
        <f t="shared" si="6"/>
        <v>11537455</v>
      </c>
      <c r="Q26">
        <f t="shared" si="6"/>
        <v>11435344</v>
      </c>
      <c r="R26">
        <f t="shared" si="6"/>
        <v>7700499</v>
      </c>
      <c r="S26">
        <f t="shared" si="6"/>
        <v>6623039</v>
      </c>
      <c r="T26">
        <f t="shared" si="6"/>
        <v>6599016</v>
      </c>
      <c r="U26">
        <f t="shared" si="6"/>
        <v>4677682</v>
      </c>
      <c r="V26">
        <f t="shared" si="6"/>
        <v>1609409</v>
      </c>
      <c r="W26">
        <f t="shared" si="6"/>
        <v>145619830</v>
      </c>
    </row>
    <row r="29" spans="1:23">
      <c r="A29" t="s">
        <v>318</v>
      </c>
      <c r="B29" t="s">
        <v>319</v>
      </c>
      <c r="C29" s="4">
        <f>C3/C25</f>
        <v>4.5431352782192978E-2</v>
      </c>
      <c r="D29" s="4">
        <f t="shared" ref="D29:W29" si="7">D3/D25</f>
        <v>2.9830711725888893E-2</v>
      </c>
      <c r="E29" s="4">
        <f t="shared" si="7"/>
        <v>2.4099303832176153E-2</v>
      </c>
      <c r="F29" s="4">
        <f t="shared" si="7"/>
        <v>2.9310260929188852E-2</v>
      </c>
      <c r="G29" s="4">
        <f t="shared" si="7"/>
        <v>3.9898295020246242E-2</v>
      </c>
      <c r="H29" s="4">
        <f t="shared" si="7"/>
        <v>5.6259907135480527E-2</v>
      </c>
      <c r="I29" s="4">
        <f t="shared" si="7"/>
        <v>6.7165763506955675E-2</v>
      </c>
      <c r="J29" s="4">
        <f t="shared" si="7"/>
        <v>7.1190055482780124E-2</v>
      </c>
      <c r="K29" s="4">
        <f t="shared" si="7"/>
        <v>7.6885814492388835E-2</v>
      </c>
      <c r="L29" s="4">
        <f t="shared" si="7"/>
        <v>8.1778367238421287E-2</v>
      </c>
      <c r="M29" s="4">
        <f t="shared" si="7"/>
        <v>8.4014412013688075E-2</v>
      </c>
      <c r="N29" s="4">
        <f t="shared" si="7"/>
        <v>8.4514562742845148E-2</v>
      </c>
      <c r="O29" s="4">
        <f t="shared" si="7"/>
        <v>7.8736498358497664E-2</v>
      </c>
      <c r="P29" s="4">
        <f t="shared" si="7"/>
        <v>7.6206737113321973E-2</v>
      </c>
      <c r="Q29" s="4">
        <f t="shared" si="7"/>
        <v>7.9796119095276022E-2</v>
      </c>
      <c r="R29" s="4">
        <f t="shared" si="7"/>
        <v>7.9211070421419685E-2</v>
      </c>
      <c r="S29" s="4">
        <f t="shared" si="7"/>
        <v>8.6646243029155995E-2</v>
      </c>
      <c r="T29" s="4">
        <f t="shared" si="7"/>
        <v>8.4783974691684222E-2</v>
      </c>
      <c r="U29" s="4">
        <f t="shared" si="7"/>
        <v>8.3822780992895307E-2</v>
      </c>
      <c r="V29" s="4">
        <f t="shared" si="7"/>
        <v>5.0543714450817359E-2</v>
      </c>
      <c r="W29" s="4">
        <f t="shared" si="7"/>
        <v>6.5965870134824078E-2</v>
      </c>
    </row>
    <row r="30" spans="1:23">
      <c r="B30" t="s">
        <v>320</v>
      </c>
      <c r="C30" s="4">
        <f>C4/C26</f>
        <v>8.4011393306432466E-2</v>
      </c>
      <c r="D30" s="4">
        <f t="shared" ref="D30:W30" si="8">D4/D26</f>
        <v>6.6180462803096932E-2</v>
      </c>
      <c r="E30" s="4">
        <f t="shared" si="8"/>
        <v>7.0050249638883733E-2</v>
      </c>
      <c r="F30" s="4">
        <f t="shared" si="8"/>
        <v>7.0372996446948569E-2</v>
      </c>
      <c r="G30" s="4">
        <f t="shared" si="8"/>
        <v>7.3892923096681176E-2</v>
      </c>
      <c r="H30" s="4">
        <f t="shared" si="8"/>
        <v>8.3988418594427558E-2</v>
      </c>
      <c r="I30" s="4">
        <f t="shared" si="8"/>
        <v>9.0873717316313385E-2</v>
      </c>
      <c r="J30" s="4">
        <f t="shared" si="8"/>
        <v>8.865612912978979E-2</v>
      </c>
      <c r="K30" s="4">
        <f t="shared" si="8"/>
        <v>8.7860646682675334E-2</v>
      </c>
      <c r="L30" s="4">
        <f t="shared" si="8"/>
        <v>8.5495079089346088E-2</v>
      </c>
      <c r="M30" s="4">
        <f t="shared" si="8"/>
        <v>7.7556075937211283E-2</v>
      </c>
      <c r="N30" s="4">
        <f t="shared" si="8"/>
        <v>6.9017263899142478E-2</v>
      </c>
      <c r="O30" s="4">
        <f t="shared" si="8"/>
        <v>6.0900475863804121E-2</v>
      </c>
      <c r="P30" s="4">
        <f t="shared" si="8"/>
        <v>5.3251518640809431E-2</v>
      </c>
      <c r="Q30" s="4">
        <f t="shared" si="8"/>
        <v>4.6957485494096202E-2</v>
      </c>
      <c r="R30" s="4">
        <f t="shared" si="8"/>
        <v>4.3197849905571052E-2</v>
      </c>
      <c r="S30" s="4">
        <f t="shared" si="8"/>
        <v>3.8662462956959791E-2</v>
      </c>
      <c r="T30" s="4">
        <f t="shared" si="8"/>
        <v>3.317827991324767E-2</v>
      </c>
      <c r="U30" s="4">
        <f t="shared" si="8"/>
        <v>3.0757114314312089E-2</v>
      </c>
      <c r="V30" s="4">
        <f t="shared" si="8"/>
        <v>3.0664672559927279E-2</v>
      </c>
      <c r="W30" s="4">
        <f t="shared" si="8"/>
        <v>6.4763473491213391E-2</v>
      </c>
    </row>
    <row r="31" spans="1:23">
      <c r="A31" t="s">
        <v>321</v>
      </c>
      <c r="B31" t="s">
        <v>319</v>
      </c>
      <c r="C31" s="4">
        <f>C5/C25</f>
        <v>0.31379221839457228</v>
      </c>
      <c r="D31" s="4">
        <f t="shared" ref="D31:W31" si="9">D5/D25</f>
        <v>0.28084662093568002</v>
      </c>
      <c r="E31" s="4">
        <f t="shared" si="9"/>
        <v>0.27519439719673944</v>
      </c>
      <c r="F31" s="4">
        <f t="shared" si="9"/>
        <v>0.29812932071658643</v>
      </c>
      <c r="G31" s="4">
        <f t="shared" si="9"/>
        <v>0.30566452517672033</v>
      </c>
      <c r="H31" s="4">
        <f t="shared" si="9"/>
        <v>0.29880951850599696</v>
      </c>
      <c r="I31" s="4">
        <f t="shared" si="9"/>
        <v>0.30130872277475712</v>
      </c>
      <c r="J31" s="4">
        <f t="shared" si="9"/>
        <v>0.30029690866570585</v>
      </c>
      <c r="K31" s="4">
        <f t="shared" si="9"/>
        <v>0.31067210525859223</v>
      </c>
      <c r="L31" s="4">
        <f t="shared" si="9"/>
        <v>0.31402946859179404</v>
      </c>
      <c r="M31" s="4">
        <f t="shared" si="9"/>
        <v>0.31662892689635386</v>
      </c>
      <c r="N31" s="4">
        <f t="shared" si="9"/>
        <v>0.31563086319325084</v>
      </c>
      <c r="O31" s="4">
        <f t="shared" si="9"/>
        <v>0.3289204765515229</v>
      </c>
      <c r="P31" s="4">
        <f t="shared" si="9"/>
        <v>0.35089318492031846</v>
      </c>
      <c r="Q31" s="4">
        <f t="shared" si="9"/>
        <v>0.35101069124369516</v>
      </c>
      <c r="R31" s="4">
        <f t="shared" si="9"/>
        <v>0.35601732970947281</v>
      </c>
      <c r="S31" s="4">
        <f t="shared" si="9"/>
        <v>0.36349133422509472</v>
      </c>
      <c r="T31" s="4">
        <f t="shared" si="9"/>
        <v>0.37981635953138232</v>
      </c>
      <c r="U31" s="4">
        <f t="shared" si="9"/>
        <v>0.38990972130015988</v>
      </c>
      <c r="V31" s="4">
        <f t="shared" si="9"/>
        <v>0.41160162947185436</v>
      </c>
      <c r="W31" s="4">
        <f t="shared" si="9"/>
        <v>0.32340912421416884</v>
      </c>
    </row>
    <row r="32" spans="1:23">
      <c r="B32" t="s">
        <v>320</v>
      </c>
      <c r="C32" s="4">
        <f>C6/C26</f>
        <v>0.3324780441490624</v>
      </c>
      <c r="D32" s="4">
        <f t="shared" ref="D32:W32" si="10">D6/D26</f>
        <v>0.321638379429043</v>
      </c>
      <c r="E32" s="4">
        <f t="shared" si="10"/>
        <v>0.33689324456317582</v>
      </c>
      <c r="F32" s="4">
        <f t="shared" si="10"/>
        <v>0.34313336816657897</v>
      </c>
      <c r="G32" s="4">
        <f t="shared" si="10"/>
        <v>0.34363059661163881</v>
      </c>
      <c r="H32" s="4">
        <f t="shared" si="10"/>
        <v>0.31932787929597922</v>
      </c>
      <c r="I32" s="4">
        <f t="shared" si="10"/>
        <v>0.31174601071158142</v>
      </c>
      <c r="J32" s="4">
        <f t="shared" si="10"/>
        <v>0.31473419768912442</v>
      </c>
      <c r="K32" s="4">
        <f t="shared" si="10"/>
        <v>0.31741757626199718</v>
      </c>
      <c r="L32" s="4">
        <f t="shared" si="10"/>
        <v>0.31708712498628516</v>
      </c>
      <c r="M32" s="4">
        <f t="shared" si="10"/>
        <v>0.32012444823662001</v>
      </c>
      <c r="N32" s="4">
        <f t="shared" si="10"/>
        <v>0.32387118673818655</v>
      </c>
      <c r="O32" s="4">
        <f t="shared" si="10"/>
        <v>0.32880555289075042</v>
      </c>
      <c r="P32" s="4">
        <f t="shared" si="10"/>
        <v>0.33984912617210639</v>
      </c>
      <c r="Q32" s="4">
        <f t="shared" si="10"/>
        <v>0.33188148952930491</v>
      </c>
      <c r="R32" s="4">
        <f t="shared" si="10"/>
        <v>0.32249702259554869</v>
      </c>
      <c r="S32" s="4">
        <f t="shared" si="10"/>
        <v>0.33006751130410072</v>
      </c>
      <c r="T32" s="4">
        <f t="shared" si="10"/>
        <v>0.33882218197379732</v>
      </c>
      <c r="U32" s="4">
        <f t="shared" si="10"/>
        <v>0.33248775782535023</v>
      </c>
      <c r="V32" s="4">
        <f t="shared" si="10"/>
        <v>0.32607186861761056</v>
      </c>
      <c r="W32" s="4">
        <f t="shared" si="10"/>
        <v>0.32950979959254173</v>
      </c>
    </row>
    <row r="33" spans="1:23">
      <c r="A33" t="s">
        <v>322</v>
      </c>
      <c r="B33" t="s">
        <v>319</v>
      </c>
      <c r="C33" s="4">
        <f>C7/C25</f>
        <v>7.7262007104173233E-2</v>
      </c>
      <c r="D33" s="4">
        <f t="shared" ref="D33:W33" si="11">D7/D25</f>
        <v>8.9722186728471764E-2</v>
      </c>
      <c r="E33" s="4">
        <f t="shared" si="11"/>
        <v>9.3702237217559423E-2</v>
      </c>
      <c r="F33" s="4">
        <f t="shared" si="11"/>
        <v>9.9076300177730947E-2</v>
      </c>
      <c r="G33" s="4">
        <f t="shared" si="11"/>
        <v>0.10662459491727784</v>
      </c>
      <c r="H33" s="4">
        <f t="shared" si="11"/>
        <v>0.11368107451056873</v>
      </c>
      <c r="I33" s="4">
        <f t="shared" si="11"/>
        <v>0.11733205664729025</v>
      </c>
      <c r="J33" s="4">
        <f t="shared" si="11"/>
        <v>0.11889770489676825</v>
      </c>
      <c r="K33" s="4">
        <f t="shared" si="11"/>
        <v>0.11981572531135976</v>
      </c>
      <c r="L33" s="4">
        <f t="shared" si="11"/>
        <v>0.12136922493696047</v>
      </c>
      <c r="M33" s="4">
        <f t="shared" si="11"/>
        <v>0.12328755063992763</v>
      </c>
      <c r="N33" s="4">
        <f t="shared" si="11"/>
        <v>0.12301928328700572</v>
      </c>
      <c r="O33" s="4">
        <f t="shared" si="11"/>
        <v>0.12058921173962438</v>
      </c>
      <c r="P33" s="4">
        <f t="shared" si="11"/>
        <v>0.12081211639095916</v>
      </c>
      <c r="Q33" s="4">
        <f t="shared" si="11"/>
        <v>0.12088784876502795</v>
      </c>
      <c r="R33" s="4">
        <f t="shared" si="11"/>
        <v>0.11902281864926435</v>
      </c>
      <c r="S33" s="4">
        <f t="shared" si="11"/>
        <v>0.11273708763281765</v>
      </c>
      <c r="T33" s="4">
        <f t="shared" si="11"/>
        <v>0.10538636386346817</v>
      </c>
      <c r="U33" s="4">
        <f t="shared" si="11"/>
        <v>9.2829432380028928E-2</v>
      </c>
      <c r="V33" s="4">
        <f t="shared" si="11"/>
        <v>8.1039003214052052E-2</v>
      </c>
      <c r="W33" s="4">
        <f t="shared" si="11"/>
        <v>0.112486304944209</v>
      </c>
    </row>
    <row r="34" spans="1:23">
      <c r="B34" t="s">
        <v>320</v>
      </c>
      <c r="C34" s="4">
        <f>C8/C26</f>
        <v>7.6907192024685503E-2</v>
      </c>
      <c r="D34" s="4">
        <f t="shared" ref="D34:W34" si="12">D8/D26</f>
        <v>0.12458057790663583</v>
      </c>
      <c r="E34" s="4">
        <f t="shared" si="12"/>
        <v>0.12473158220032786</v>
      </c>
      <c r="F34" s="4">
        <f t="shared" si="12"/>
        <v>0.11865290119583076</v>
      </c>
      <c r="G34" s="4">
        <f t="shared" si="12"/>
        <v>0.13044578384996516</v>
      </c>
      <c r="H34" s="4">
        <f t="shared" si="12"/>
        <v>0.12810420798811864</v>
      </c>
      <c r="I34" s="4">
        <f t="shared" si="12"/>
        <v>0.12616004171738257</v>
      </c>
      <c r="J34" s="4">
        <f t="shared" si="12"/>
        <v>0.1210396666302046</v>
      </c>
      <c r="K34" s="4">
        <f t="shared" si="12"/>
        <v>0.12022598625454575</v>
      </c>
      <c r="L34" s="4">
        <f t="shared" si="12"/>
        <v>0.12039522673615888</v>
      </c>
      <c r="M34" s="4">
        <f t="shared" si="12"/>
        <v>0.12015002886444089</v>
      </c>
      <c r="N34" s="4">
        <f t="shared" si="12"/>
        <v>0.11752190253950717</v>
      </c>
      <c r="O34" s="4">
        <f t="shared" si="12"/>
        <v>0.11430154904619083</v>
      </c>
      <c r="P34" s="4">
        <f t="shared" si="12"/>
        <v>0.10588479001651577</v>
      </c>
      <c r="Q34" s="4">
        <f t="shared" si="12"/>
        <v>0.10080597487928654</v>
      </c>
      <c r="R34" s="4">
        <f t="shared" si="12"/>
        <v>9.9056827356253152E-2</v>
      </c>
      <c r="S34" s="4">
        <f t="shared" si="12"/>
        <v>9.7004411418987566E-2</v>
      </c>
      <c r="T34" s="4">
        <f t="shared" si="12"/>
        <v>9.3077967987954563E-2</v>
      </c>
      <c r="U34" s="4">
        <f t="shared" si="12"/>
        <v>8.9846423933905725E-2</v>
      </c>
      <c r="V34" s="4">
        <f t="shared" si="12"/>
        <v>8.2765164106824302E-2</v>
      </c>
      <c r="W34" s="4">
        <f t="shared" si="12"/>
        <v>0.1136887537912934</v>
      </c>
    </row>
    <row r="35" spans="1:23">
      <c r="A35" t="s">
        <v>323</v>
      </c>
      <c r="B35" t="s">
        <v>319</v>
      </c>
      <c r="C35" s="4">
        <f>C9/C25</f>
        <v>0.12584756332630337</v>
      </c>
      <c r="D35" s="4">
        <f t="shared" ref="D35:W35" si="13">D9/D25</f>
        <v>0.14449319305046535</v>
      </c>
      <c r="E35" s="4">
        <f t="shared" si="13"/>
        <v>0.13743421725269311</v>
      </c>
      <c r="F35" s="4">
        <f t="shared" si="13"/>
        <v>0.12688035247977653</v>
      </c>
      <c r="G35" s="4">
        <f t="shared" si="13"/>
        <v>0.13652560628170385</v>
      </c>
      <c r="H35" s="4">
        <f t="shared" si="13"/>
        <v>0.13948603261989584</v>
      </c>
      <c r="I35" s="4">
        <f t="shared" si="13"/>
        <v>0.13917111723943604</v>
      </c>
      <c r="J35" s="4">
        <f t="shared" si="13"/>
        <v>0.13906441718948082</v>
      </c>
      <c r="K35" s="4">
        <f t="shared" si="13"/>
        <v>0.13912113856278466</v>
      </c>
      <c r="L35" s="4">
        <f t="shared" si="13"/>
        <v>0.14181079867476815</v>
      </c>
      <c r="M35" s="4">
        <f t="shared" si="13"/>
        <v>0.14229902196795113</v>
      </c>
      <c r="N35" s="4">
        <f t="shared" si="13"/>
        <v>0.14151991306776329</v>
      </c>
      <c r="O35" s="4">
        <f t="shared" si="13"/>
        <v>0.13982740621937323</v>
      </c>
      <c r="P35" s="4">
        <f t="shared" si="13"/>
        <v>0.12440897028168037</v>
      </c>
      <c r="Q35" s="4">
        <f t="shared" si="13"/>
        <v>0.12625867512855779</v>
      </c>
      <c r="R35" s="4">
        <f t="shared" si="13"/>
        <v>0.13480286921379039</v>
      </c>
      <c r="S35" s="4">
        <f t="shared" si="13"/>
        <v>0.13396302499242074</v>
      </c>
      <c r="T35" s="4">
        <f t="shared" si="13"/>
        <v>0.13602176388192508</v>
      </c>
      <c r="U35" s="4">
        <f t="shared" si="13"/>
        <v>0.14552678220942819</v>
      </c>
      <c r="V35" s="4">
        <f t="shared" si="13"/>
        <v>0.13842392057041067</v>
      </c>
      <c r="W35" s="4">
        <f t="shared" si="13"/>
        <v>0.13546080060568561</v>
      </c>
    </row>
    <row r="36" spans="1:23">
      <c r="B36" t="s">
        <v>320</v>
      </c>
      <c r="C36" s="4">
        <f>C10/C26</f>
        <v>9.3092807975314509E-2</v>
      </c>
      <c r="D36" s="4">
        <f t="shared" ref="D36:W36" si="14">D10/D26</f>
        <v>0.11851694248080703</v>
      </c>
      <c r="E36" s="4">
        <f t="shared" si="14"/>
        <v>0.1174809851243149</v>
      </c>
      <c r="F36" s="4">
        <f t="shared" si="14"/>
        <v>0.11315558718921365</v>
      </c>
      <c r="G36" s="4">
        <f t="shared" si="14"/>
        <v>0.1306947990359715</v>
      </c>
      <c r="H36" s="4">
        <f t="shared" si="14"/>
        <v>0.14295003515056673</v>
      </c>
      <c r="I36" s="4">
        <f t="shared" si="14"/>
        <v>0.14849680764546852</v>
      </c>
      <c r="J36" s="4">
        <f t="shared" si="14"/>
        <v>0.14900274202924912</v>
      </c>
      <c r="K36" s="4">
        <f t="shared" si="14"/>
        <v>0.14686042191653964</v>
      </c>
      <c r="L36" s="4">
        <f t="shared" si="14"/>
        <v>0.15013553320215361</v>
      </c>
      <c r="M36" s="4">
        <f t="shared" si="14"/>
        <v>0.14940562983534575</v>
      </c>
      <c r="N36" s="4">
        <f t="shared" si="14"/>
        <v>0.14384418608253011</v>
      </c>
      <c r="O36" s="4">
        <f t="shared" si="14"/>
        <v>0.14395875605690092</v>
      </c>
      <c r="P36" s="4">
        <f t="shared" si="14"/>
        <v>0.13785674570345019</v>
      </c>
      <c r="Q36" s="4">
        <f t="shared" si="14"/>
        <v>0.14131030951058401</v>
      </c>
      <c r="R36" s="4">
        <f t="shared" si="14"/>
        <v>0.14573289341379045</v>
      </c>
      <c r="S36" s="4">
        <f t="shared" si="14"/>
        <v>0.1427005034999794</v>
      </c>
      <c r="T36" s="4">
        <f t="shared" si="14"/>
        <v>0.13767022234830162</v>
      </c>
      <c r="U36" s="4">
        <f t="shared" si="14"/>
        <v>0.1416436602573668</v>
      </c>
      <c r="V36" s="4">
        <f t="shared" si="14"/>
        <v>0.13153710461417825</v>
      </c>
      <c r="W36" s="4">
        <f t="shared" si="14"/>
        <v>0.1374954633582528</v>
      </c>
    </row>
    <row r="37" spans="1:23">
      <c r="A37" t="s">
        <v>324</v>
      </c>
      <c r="B37" t="s">
        <v>319</v>
      </c>
      <c r="C37" s="4">
        <f>C11/C25</f>
        <v>0.13345166750160287</v>
      </c>
      <c r="D37" s="4">
        <f t="shared" ref="D37:W37" si="15">D11/D25</f>
        <v>0.1591415433804618</v>
      </c>
      <c r="E37" s="4">
        <f t="shared" si="15"/>
        <v>0.16893037392298468</v>
      </c>
      <c r="F37" s="4">
        <f t="shared" si="15"/>
        <v>0.15293306315651037</v>
      </c>
      <c r="G37" s="4">
        <f t="shared" si="15"/>
        <v>0.14009614594980449</v>
      </c>
      <c r="H37" s="4">
        <f t="shared" si="15"/>
        <v>0.14014256210176554</v>
      </c>
      <c r="I37" s="4">
        <f t="shared" si="15"/>
        <v>0.13865143079283246</v>
      </c>
      <c r="J37" s="4">
        <f t="shared" si="15"/>
        <v>0.13611131850222888</v>
      </c>
      <c r="K37" s="4">
        <f t="shared" si="15"/>
        <v>0.13042376100855652</v>
      </c>
      <c r="L37" s="4">
        <f t="shared" si="15"/>
        <v>0.12666673882286597</v>
      </c>
      <c r="M37" s="4">
        <f t="shared" si="15"/>
        <v>0.12363825799037309</v>
      </c>
      <c r="N37" s="4">
        <f t="shared" si="15"/>
        <v>0.12173289517336777</v>
      </c>
      <c r="O37" s="4">
        <f t="shared" si="15"/>
        <v>0.12144082906140131</v>
      </c>
      <c r="P37" s="4">
        <f t="shared" si="15"/>
        <v>0.12533808945875707</v>
      </c>
      <c r="Q37" s="4">
        <f t="shared" si="15"/>
        <v>0.11824501743148261</v>
      </c>
      <c r="R37" s="4">
        <f t="shared" si="15"/>
        <v>0.11384000683642397</v>
      </c>
      <c r="S37" s="4">
        <f t="shared" si="15"/>
        <v>0.10899936930936834</v>
      </c>
      <c r="T37" s="4">
        <f t="shared" si="15"/>
        <v>0.10247425583053492</v>
      </c>
      <c r="U37" s="4">
        <f t="shared" si="15"/>
        <v>9.0544896782778467E-2</v>
      </c>
      <c r="V37" s="4">
        <f t="shared" si="15"/>
        <v>0.10045464748105237</v>
      </c>
      <c r="W37" s="4">
        <f t="shared" si="15"/>
        <v>0.13041082523128186</v>
      </c>
    </row>
    <row r="38" spans="1:23">
      <c r="B38" t="s">
        <v>320</v>
      </c>
      <c r="C38" s="4">
        <f>C12/C26</f>
        <v>0.13355328744362688</v>
      </c>
      <c r="D38" s="4">
        <f t="shared" ref="D38:W38" si="16">D12/D26</f>
        <v>0.13291336829874797</v>
      </c>
      <c r="E38" s="4">
        <f t="shared" si="16"/>
        <v>0.14285053577722384</v>
      </c>
      <c r="F38" s="4">
        <f t="shared" si="16"/>
        <v>0.1328838214666366</v>
      </c>
      <c r="G38" s="4">
        <f t="shared" si="16"/>
        <v>0.10898427750969134</v>
      </c>
      <c r="H38" s="4">
        <f t="shared" si="16"/>
        <v>0.11027757261929291</v>
      </c>
      <c r="I38" s="4">
        <f t="shared" si="16"/>
        <v>0.11847723908398873</v>
      </c>
      <c r="J38" s="4">
        <f t="shared" si="16"/>
        <v>0.1212369305004357</v>
      </c>
      <c r="K38" s="4">
        <f t="shared" si="16"/>
        <v>0.1226583522407244</v>
      </c>
      <c r="L38" s="4">
        <f t="shared" si="16"/>
        <v>0.12368038224428725</v>
      </c>
      <c r="M38" s="4">
        <f t="shared" si="16"/>
        <v>0.12462829443716548</v>
      </c>
      <c r="N38" s="4">
        <f t="shared" si="16"/>
        <v>0.12766715367658069</v>
      </c>
      <c r="O38" s="4">
        <f t="shared" si="16"/>
        <v>0.12941382231401219</v>
      </c>
      <c r="P38" s="4">
        <f t="shared" si="16"/>
        <v>0.13312580634117316</v>
      </c>
      <c r="Q38" s="4">
        <f t="shared" si="16"/>
        <v>0.13633249686235938</v>
      </c>
      <c r="R38" s="4">
        <f t="shared" si="16"/>
        <v>0.13720812118799056</v>
      </c>
      <c r="S38" s="4">
        <f t="shared" si="16"/>
        <v>0.13569390124382477</v>
      </c>
      <c r="T38" s="4">
        <f t="shared" si="16"/>
        <v>0.1376430970920513</v>
      </c>
      <c r="U38" s="4">
        <f t="shared" si="16"/>
        <v>0.13932263886258195</v>
      </c>
      <c r="V38" s="4">
        <f t="shared" si="16"/>
        <v>0.15303319417251923</v>
      </c>
      <c r="W38" s="4">
        <f t="shared" si="16"/>
        <v>0.12881466075053102</v>
      </c>
    </row>
    <row r="39" spans="1:23">
      <c r="A39" t="s">
        <v>325</v>
      </c>
      <c r="B39" t="s">
        <v>319</v>
      </c>
      <c r="C39" s="4">
        <f>C13/C25</f>
        <v>8.0307462680413222E-2</v>
      </c>
      <c r="D39" s="4">
        <f t="shared" ref="D39:W39" si="17">D13/D25</f>
        <v>8.377493775726283E-2</v>
      </c>
      <c r="E39" s="4">
        <f t="shared" si="17"/>
        <v>8.6433836172842948E-2</v>
      </c>
      <c r="F39" s="4">
        <f t="shared" si="17"/>
        <v>8.5391192742235611E-2</v>
      </c>
      <c r="G39" s="4">
        <f t="shared" si="17"/>
        <v>7.890638719907013E-2</v>
      </c>
      <c r="H39" s="4">
        <f t="shared" si="17"/>
        <v>7.4833471024676038E-2</v>
      </c>
      <c r="I39" s="4">
        <f t="shared" si="17"/>
        <v>7.0893906346208027E-2</v>
      </c>
      <c r="J39" s="4">
        <f t="shared" si="17"/>
        <v>7.1720222594772079E-2</v>
      </c>
      <c r="K39" s="4">
        <f t="shared" si="17"/>
        <v>6.8010121696365902E-2</v>
      </c>
      <c r="L39" s="4">
        <f t="shared" si="17"/>
        <v>6.3940522199964808E-2</v>
      </c>
      <c r="M39" s="4">
        <f t="shared" si="17"/>
        <v>6.2666186283471745E-2</v>
      </c>
      <c r="N39" s="4">
        <f t="shared" si="17"/>
        <v>6.3462125997387153E-2</v>
      </c>
      <c r="O39" s="4">
        <f t="shared" si="17"/>
        <v>6.2792749672361134E-2</v>
      </c>
      <c r="P39" s="4">
        <f t="shared" si="17"/>
        <v>5.7165191598189287E-2</v>
      </c>
      <c r="Q39" s="4">
        <f t="shared" si="17"/>
        <v>5.6027669832655801E-2</v>
      </c>
      <c r="R39" s="4">
        <f t="shared" si="17"/>
        <v>5.4356474697936356E-2</v>
      </c>
      <c r="S39" s="4">
        <f t="shared" si="17"/>
        <v>5.388498204391394E-2</v>
      </c>
      <c r="T39" s="4">
        <f t="shared" si="17"/>
        <v>5.6231443889495955E-2</v>
      </c>
      <c r="U39" s="4">
        <f t="shared" si="17"/>
        <v>6.0346975497986004E-2</v>
      </c>
      <c r="V39" s="4">
        <f t="shared" si="17"/>
        <v>6.2394635923836997E-2</v>
      </c>
      <c r="W39" s="4">
        <f t="shared" si="17"/>
        <v>6.7544678781402329E-2</v>
      </c>
    </row>
    <row r="40" spans="1:23">
      <c r="B40" t="s">
        <v>320</v>
      </c>
      <c r="C40" s="4">
        <f>C14/C26</f>
        <v>7.4084975077142179E-2</v>
      </c>
      <c r="D40" s="4">
        <f t="shared" ref="D40:W40" si="18">D14/D26</f>
        <v>6.1948235983972373E-2</v>
      </c>
      <c r="E40" s="4">
        <f t="shared" si="18"/>
        <v>5.7689873651712978E-2</v>
      </c>
      <c r="F40" s="4">
        <f t="shared" si="18"/>
        <v>6.110934530099818E-2</v>
      </c>
      <c r="G40" s="4">
        <f t="shared" si="18"/>
        <v>5.8609102718390892E-2</v>
      </c>
      <c r="H40" s="4">
        <f t="shared" si="18"/>
        <v>6.3767845382815699E-2</v>
      </c>
      <c r="I40" s="4">
        <f t="shared" si="18"/>
        <v>6.036947406345336E-2</v>
      </c>
      <c r="J40" s="4">
        <f t="shared" si="18"/>
        <v>6.168444294772446E-2</v>
      </c>
      <c r="K40" s="4">
        <f t="shared" si="18"/>
        <v>6.1884765958571342E-2</v>
      </c>
      <c r="L40" s="4">
        <f t="shared" si="18"/>
        <v>6.089372826860024E-2</v>
      </c>
      <c r="M40" s="4">
        <f t="shared" si="18"/>
        <v>6.1631790180350324E-2</v>
      </c>
      <c r="N40" s="4">
        <f t="shared" si="18"/>
        <v>6.4996334519021787E-2</v>
      </c>
      <c r="O40" s="4">
        <f t="shared" si="18"/>
        <v>6.681698430138161E-2</v>
      </c>
      <c r="P40" s="4">
        <f t="shared" si="18"/>
        <v>6.6670509224087987E-2</v>
      </c>
      <c r="Q40" s="4">
        <f t="shared" si="18"/>
        <v>7.1040801221196326E-2</v>
      </c>
      <c r="R40" s="4">
        <f t="shared" si="18"/>
        <v>7.398040049092923E-2</v>
      </c>
      <c r="S40" s="4">
        <f t="shared" si="18"/>
        <v>7.3783651281534052E-2</v>
      </c>
      <c r="T40" s="4">
        <f t="shared" si="18"/>
        <v>7.5837215730345256E-2</v>
      </c>
      <c r="U40" s="4">
        <f t="shared" si="18"/>
        <v>7.8432437262729707E-2</v>
      </c>
      <c r="V40" s="4">
        <f t="shared" si="18"/>
        <v>7.6305650086460314E-2</v>
      </c>
      <c r="W40" s="4">
        <f t="shared" si="18"/>
        <v>6.5415033103664519E-2</v>
      </c>
    </row>
    <row r="41" spans="1:23">
      <c r="A41" t="s">
        <v>326</v>
      </c>
      <c r="B41" t="s">
        <v>319</v>
      </c>
      <c r="C41" s="4">
        <f>C15/C25</f>
        <v>0.17704925298979315</v>
      </c>
      <c r="D41" s="4">
        <f t="shared" ref="D41:W41" si="19">D15/D25</f>
        <v>0.16507369847164055</v>
      </c>
      <c r="E41" s="4">
        <f t="shared" si="19"/>
        <v>0.16431735586351764</v>
      </c>
      <c r="F41" s="4">
        <f t="shared" si="19"/>
        <v>0.16019818382263853</v>
      </c>
      <c r="G41" s="4">
        <f t="shared" si="19"/>
        <v>0.1493336112848308</v>
      </c>
      <c r="H41" s="4">
        <f t="shared" si="19"/>
        <v>0.13817759361732565</v>
      </c>
      <c r="I41" s="4">
        <f t="shared" si="19"/>
        <v>0.12918472333830788</v>
      </c>
      <c r="J41" s="4">
        <f t="shared" si="19"/>
        <v>0.12656544471820072</v>
      </c>
      <c r="K41" s="4">
        <f t="shared" si="19"/>
        <v>0.1209033794387242</v>
      </c>
      <c r="L41" s="4">
        <f t="shared" si="19"/>
        <v>0.11773616030221236</v>
      </c>
      <c r="M41" s="4">
        <f t="shared" si="19"/>
        <v>0.1170906851014365</v>
      </c>
      <c r="N41" s="4">
        <f t="shared" si="19"/>
        <v>0.11911220593830772</v>
      </c>
      <c r="O41" s="4">
        <f t="shared" si="19"/>
        <v>0.11647458683377733</v>
      </c>
      <c r="P41" s="4">
        <f t="shared" si="19"/>
        <v>0.11669081856216437</v>
      </c>
      <c r="Q41" s="4">
        <f t="shared" si="19"/>
        <v>0.12063009320748141</v>
      </c>
      <c r="R41" s="4">
        <f t="shared" si="19"/>
        <v>0.1165908598262131</v>
      </c>
      <c r="S41" s="4">
        <f t="shared" si="19"/>
        <v>0.11593442422922354</v>
      </c>
      <c r="T41" s="4">
        <f t="shared" si="19"/>
        <v>0.11237354218258361</v>
      </c>
      <c r="U41" s="4">
        <f t="shared" si="19"/>
        <v>0.11574133758819784</v>
      </c>
      <c r="V41" s="4">
        <f t="shared" si="19"/>
        <v>0.12774543561628135</v>
      </c>
      <c r="W41" s="4">
        <f t="shared" si="19"/>
        <v>0.13022280748174575</v>
      </c>
    </row>
    <row r="42" spans="1:23">
      <c r="B42" t="s">
        <v>320</v>
      </c>
      <c r="C42" s="4">
        <f>C16/C26</f>
        <v>0.14867078091621172</v>
      </c>
      <c r="D42" s="4">
        <f t="shared" ref="D42:W42" si="20">D16/D26</f>
        <v>0.1347026989608105</v>
      </c>
      <c r="E42" s="4">
        <f t="shared" si="20"/>
        <v>0.11928152831741638</v>
      </c>
      <c r="F42" s="4">
        <f t="shared" si="20"/>
        <v>0.13241468948757398</v>
      </c>
      <c r="G42" s="4">
        <f t="shared" si="20"/>
        <v>0.12699009147294724</v>
      </c>
      <c r="H42" s="4">
        <f t="shared" si="20"/>
        <v>0.12491018790031892</v>
      </c>
      <c r="I42" s="4">
        <f t="shared" si="20"/>
        <v>0.11664748461321112</v>
      </c>
      <c r="J42" s="4">
        <f t="shared" si="20"/>
        <v>0.11478452762984695</v>
      </c>
      <c r="K42" s="4">
        <f t="shared" si="20"/>
        <v>0.11389064558203817</v>
      </c>
      <c r="L42" s="4">
        <f t="shared" si="20"/>
        <v>0.11236919389073022</v>
      </c>
      <c r="M42" s="4">
        <f t="shared" si="20"/>
        <v>0.11544300017991985</v>
      </c>
      <c r="N42" s="4">
        <f t="shared" si="20"/>
        <v>0.12003649993030424</v>
      </c>
      <c r="O42" s="4">
        <f t="shared" si="20"/>
        <v>0.12163137207698531</v>
      </c>
      <c r="P42" s="4">
        <f t="shared" si="20"/>
        <v>0.12710220754923854</v>
      </c>
      <c r="Q42" s="4">
        <f t="shared" si="20"/>
        <v>0.13443093622719177</v>
      </c>
      <c r="R42" s="4">
        <f t="shared" si="20"/>
        <v>0.13978730469285172</v>
      </c>
      <c r="S42" s="4">
        <f t="shared" si="20"/>
        <v>0.142726926415502</v>
      </c>
      <c r="T42" s="4">
        <f t="shared" si="20"/>
        <v>0.14394267266513674</v>
      </c>
      <c r="U42" s="4">
        <f t="shared" si="20"/>
        <v>0.14848358652854127</v>
      </c>
      <c r="V42" s="4">
        <f t="shared" si="20"/>
        <v>0.1596548795240986</v>
      </c>
      <c r="W42" s="4">
        <f t="shared" si="20"/>
        <v>0.12754403023269564</v>
      </c>
    </row>
    <row r="43" spans="1:23">
      <c r="A43" t="s">
        <v>327</v>
      </c>
      <c r="B43" t="s">
        <v>319</v>
      </c>
      <c r="C43" s="4">
        <f>C17/C25</f>
        <v>4.685847522094886E-2</v>
      </c>
      <c r="D43" s="4">
        <f t="shared" ref="D43:W43" si="21">D17/D25</f>
        <v>4.711710795012878E-2</v>
      </c>
      <c r="E43" s="4">
        <f t="shared" si="21"/>
        <v>4.9888278541486586E-2</v>
      </c>
      <c r="F43" s="4">
        <f t="shared" si="21"/>
        <v>4.8081325975332719E-2</v>
      </c>
      <c r="G43" s="4">
        <f t="shared" si="21"/>
        <v>4.2950834170346362E-2</v>
      </c>
      <c r="H43" s="4">
        <f t="shared" si="21"/>
        <v>3.8609840484290732E-2</v>
      </c>
      <c r="I43" s="4">
        <f t="shared" si="21"/>
        <v>3.6292279354212545E-2</v>
      </c>
      <c r="J43" s="4">
        <f t="shared" si="21"/>
        <v>3.6153927950063239E-2</v>
      </c>
      <c r="K43" s="4">
        <f t="shared" si="21"/>
        <v>3.4167954231227912E-2</v>
      </c>
      <c r="L43" s="4">
        <f t="shared" si="21"/>
        <v>3.2668719233012906E-2</v>
      </c>
      <c r="M43" s="4">
        <f t="shared" si="21"/>
        <v>3.0374959106797963E-2</v>
      </c>
      <c r="N43" s="4">
        <f t="shared" si="21"/>
        <v>3.1008150600072351E-2</v>
      </c>
      <c r="O43" s="4">
        <f t="shared" si="21"/>
        <v>3.1218241563442058E-2</v>
      </c>
      <c r="P43" s="4">
        <f t="shared" si="21"/>
        <v>2.8484891674609304E-2</v>
      </c>
      <c r="Q43" s="4">
        <f t="shared" si="21"/>
        <v>2.7143885295823237E-2</v>
      </c>
      <c r="R43" s="4">
        <f t="shared" si="21"/>
        <v>2.6158570645479311E-2</v>
      </c>
      <c r="S43" s="4">
        <f t="shared" si="21"/>
        <v>2.4343534538005064E-2</v>
      </c>
      <c r="T43" s="4">
        <f t="shared" si="21"/>
        <v>2.2912296128925695E-2</v>
      </c>
      <c r="U43" s="4">
        <f t="shared" si="21"/>
        <v>2.1278073248525389E-2</v>
      </c>
      <c r="V43" s="4">
        <f t="shared" si="21"/>
        <v>2.7797013271694853E-2</v>
      </c>
      <c r="W43" s="4">
        <f t="shared" si="21"/>
        <v>3.449958860668257E-2</v>
      </c>
    </row>
    <row r="44" spans="1:23">
      <c r="B44" t="s">
        <v>320</v>
      </c>
      <c r="C44" s="4">
        <f>C18/C26</f>
        <v>5.7201519107524329E-2</v>
      </c>
      <c r="D44" s="4">
        <f t="shared" ref="D44:W44" si="22">D18/D26</f>
        <v>3.9519334136886339E-2</v>
      </c>
      <c r="E44" s="4">
        <f t="shared" si="22"/>
        <v>3.1022000726944485E-2</v>
      </c>
      <c r="F44" s="4">
        <f t="shared" si="22"/>
        <v>2.8277290746219281E-2</v>
      </c>
      <c r="G44" s="4">
        <f t="shared" si="22"/>
        <v>2.6752425704713909E-2</v>
      </c>
      <c r="H44" s="4">
        <f t="shared" si="22"/>
        <v>2.6673853068480302E-2</v>
      </c>
      <c r="I44" s="4">
        <f t="shared" si="22"/>
        <v>2.7229224848600877E-2</v>
      </c>
      <c r="J44" s="4">
        <f t="shared" si="22"/>
        <v>2.8861363443624936E-2</v>
      </c>
      <c r="K44" s="4">
        <f t="shared" si="22"/>
        <v>2.920160510290817E-2</v>
      </c>
      <c r="L44" s="4">
        <f t="shared" si="22"/>
        <v>2.994373158243855E-2</v>
      </c>
      <c r="M44" s="4">
        <f t="shared" si="22"/>
        <v>3.1060732328946454E-2</v>
      </c>
      <c r="N44" s="4">
        <f t="shared" si="22"/>
        <v>3.304547261472697E-2</v>
      </c>
      <c r="O44" s="4">
        <f t="shared" si="22"/>
        <v>3.4171487449974572E-2</v>
      </c>
      <c r="P44" s="4">
        <f t="shared" si="22"/>
        <v>3.6259296352618493E-2</v>
      </c>
      <c r="Q44" s="4">
        <f t="shared" si="22"/>
        <v>3.7240506275980856E-2</v>
      </c>
      <c r="R44" s="4">
        <f t="shared" si="22"/>
        <v>3.8539580357065173E-2</v>
      </c>
      <c r="S44" s="4">
        <f t="shared" si="22"/>
        <v>3.9360631879111686E-2</v>
      </c>
      <c r="T44" s="4">
        <f t="shared" si="22"/>
        <v>3.9828362289165538E-2</v>
      </c>
      <c r="U44" s="4">
        <f t="shared" si="22"/>
        <v>3.9026381015212233E-2</v>
      </c>
      <c r="V44" s="4">
        <f t="shared" si="22"/>
        <v>3.9967466318381467E-2</v>
      </c>
      <c r="W44" s="4">
        <f t="shared" si="22"/>
        <v>3.2768785679807483E-2</v>
      </c>
    </row>
    <row r="45" spans="1:23">
      <c r="C45" s="4"/>
      <c r="D45" s="4"/>
      <c r="E45" s="4"/>
      <c r="F45" s="4"/>
      <c r="G45" s="4"/>
      <c r="H45" s="4"/>
      <c r="I45" s="4"/>
      <c r="J45" s="4"/>
      <c r="K45" s="4"/>
      <c r="L45" s="4"/>
      <c r="M45" s="4"/>
      <c r="N45" s="4"/>
      <c r="O45" s="4"/>
      <c r="P45" s="4"/>
      <c r="Q45" s="4"/>
      <c r="R45" s="4"/>
      <c r="S45" s="4"/>
      <c r="T45" s="4"/>
      <c r="U45" s="4"/>
      <c r="V45" s="4"/>
      <c r="W45" s="4"/>
    </row>
    <row r="46" spans="1:23">
      <c r="A46" t="s">
        <v>328</v>
      </c>
      <c r="B46" t="s">
        <v>319</v>
      </c>
      <c r="C46" s="4">
        <f>C20/C25</f>
        <v>0.5623331416072419</v>
      </c>
      <c r="D46" s="4">
        <f t="shared" ref="D46:W46" si="23">D20/D25</f>
        <v>0.54489271244050608</v>
      </c>
      <c r="E46" s="4">
        <f t="shared" si="23"/>
        <v>0.53043015549916817</v>
      </c>
      <c r="F46" s="4">
        <f t="shared" si="23"/>
        <v>0.55339623430328277</v>
      </c>
      <c r="G46" s="4">
        <f t="shared" si="23"/>
        <v>0.58871302139594828</v>
      </c>
      <c r="H46" s="4">
        <f t="shared" si="23"/>
        <v>0.60823653277194201</v>
      </c>
      <c r="I46" s="4">
        <f t="shared" si="23"/>
        <v>0.62497766016843903</v>
      </c>
      <c r="J46" s="4">
        <f t="shared" si="23"/>
        <v>0.62944908623473506</v>
      </c>
      <c r="K46" s="4">
        <f t="shared" si="23"/>
        <v>0.64649478362512547</v>
      </c>
      <c r="L46" s="4">
        <f t="shared" si="23"/>
        <v>0.65898785944194394</v>
      </c>
      <c r="M46" s="4">
        <f t="shared" si="23"/>
        <v>0.66622991151792066</v>
      </c>
      <c r="N46" s="4">
        <f t="shared" si="23"/>
        <v>0.664684622290865</v>
      </c>
      <c r="O46" s="4">
        <f t="shared" si="23"/>
        <v>0.66807359286901813</v>
      </c>
      <c r="P46" s="4">
        <f t="shared" si="23"/>
        <v>0.67232100870627998</v>
      </c>
      <c r="Q46" s="4">
        <f t="shared" si="23"/>
        <v>0.67795333423255699</v>
      </c>
      <c r="R46" s="4">
        <f t="shared" si="23"/>
        <v>0.6890540879939473</v>
      </c>
      <c r="S46" s="4">
        <f t="shared" si="23"/>
        <v>0.69683768987948913</v>
      </c>
      <c r="T46" s="4">
        <f t="shared" si="23"/>
        <v>0.70600846196845979</v>
      </c>
      <c r="U46" s="4">
        <f t="shared" si="23"/>
        <v>0.7120887168825123</v>
      </c>
      <c r="V46" s="4">
        <f t="shared" si="23"/>
        <v>0.68160826770713445</v>
      </c>
      <c r="W46" s="4">
        <f t="shared" si="23"/>
        <v>0.63732209989888744</v>
      </c>
    </row>
    <row r="47" spans="1:23">
      <c r="B47" t="s">
        <v>320</v>
      </c>
      <c r="C47" s="4">
        <f>C21/C26</f>
        <v>0.58648943745549487</v>
      </c>
      <c r="D47" s="4">
        <f t="shared" ref="D47:W47" si="24">D21/D26</f>
        <v>0.63091636261958284</v>
      </c>
      <c r="E47" s="4">
        <f t="shared" si="24"/>
        <v>0.64915606152670235</v>
      </c>
      <c r="F47" s="4">
        <f t="shared" si="24"/>
        <v>0.64531485299857194</v>
      </c>
      <c r="G47" s="4">
        <f t="shared" si="24"/>
        <v>0.67866410259425658</v>
      </c>
      <c r="H47" s="4">
        <f t="shared" si="24"/>
        <v>0.67437054102909222</v>
      </c>
      <c r="I47" s="4">
        <f t="shared" si="24"/>
        <v>0.67727657739074587</v>
      </c>
      <c r="J47" s="4">
        <f t="shared" si="24"/>
        <v>0.67343273547836791</v>
      </c>
      <c r="K47" s="4">
        <f t="shared" si="24"/>
        <v>0.67236463111575795</v>
      </c>
      <c r="L47" s="4">
        <f t="shared" si="24"/>
        <v>0.67311296401394372</v>
      </c>
      <c r="M47" s="4">
        <f t="shared" si="24"/>
        <v>0.66723618287361786</v>
      </c>
      <c r="N47" s="4">
        <f t="shared" si="24"/>
        <v>0.65425453925936639</v>
      </c>
      <c r="O47" s="4">
        <f t="shared" si="24"/>
        <v>0.64796633385764635</v>
      </c>
      <c r="P47" s="4">
        <f t="shared" si="24"/>
        <v>0.63684218053288177</v>
      </c>
      <c r="Q47" s="4">
        <f t="shared" si="24"/>
        <v>0.62095525941327168</v>
      </c>
      <c r="R47" s="4">
        <f t="shared" si="24"/>
        <v>0.61048459327116333</v>
      </c>
      <c r="S47" s="4">
        <f t="shared" si="24"/>
        <v>0.60843488918002753</v>
      </c>
      <c r="T47" s="4">
        <f t="shared" si="24"/>
        <v>0.60274865222330121</v>
      </c>
      <c r="U47" s="4">
        <f t="shared" si="24"/>
        <v>0.59473495633093487</v>
      </c>
      <c r="V47" s="4">
        <f t="shared" si="24"/>
        <v>0.57103880989854039</v>
      </c>
      <c r="W47" s="4">
        <f t="shared" si="24"/>
        <v>0.64545749023330135</v>
      </c>
    </row>
    <row r="48" spans="1:23">
      <c r="A48" t="s">
        <v>329</v>
      </c>
      <c r="B48" t="s">
        <v>319</v>
      </c>
      <c r="C48" s="4">
        <f>C22/C25</f>
        <v>0.4376668583927581</v>
      </c>
      <c r="D48" s="4">
        <f t="shared" ref="D48:W48" si="25">D22/D25</f>
        <v>0.45510728755949398</v>
      </c>
      <c r="E48" s="4">
        <f t="shared" si="25"/>
        <v>0.46956984450083189</v>
      </c>
      <c r="F48" s="4">
        <f t="shared" si="25"/>
        <v>0.44660376569671723</v>
      </c>
      <c r="G48" s="4">
        <f t="shared" si="25"/>
        <v>0.41128697860405178</v>
      </c>
      <c r="H48" s="4">
        <f t="shared" si="25"/>
        <v>0.39176346722805794</v>
      </c>
      <c r="I48" s="4">
        <f t="shared" si="25"/>
        <v>0.37502233983156091</v>
      </c>
      <c r="J48" s="4">
        <f t="shared" si="25"/>
        <v>0.37055091376526494</v>
      </c>
      <c r="K48" s="4">
        <f t="shared" si="25"/>
        <v>0.35350521637487453</v>
      </c>
      <c r="L48" s="4">
        <f t="shared" si="25"/>
        <v>0.34101214055805606</v>
      </c>
      <c r="M48" s="4">
        <f t="shared" si="25"/>
        <v>0.33377008848207929</v>
      </c>
      <c r="N48" s="4">
        <f t="shared" si="25"/>
        <v>0.335315377709135</v>
      </c>
      <c r="O48" s="4">
        <f t="shared" si="25"/>
        <v>0.33192640713098182</v>
      </c>
      <c r="P48" s="4">
        <f t="shared" si="25"/>
        <v>0.32767899129372002</v>
      </c>
      <c r="Q48" s="4">
        <f t="shared" si="25"/>
        <v>0.32204666576744306</v>
      </c>
      <c r="R48" s="4">
        <f t="shared" si="25"/>
        <v>0.31094591200605276</v>
      </c>
      <c r="S48" s="4">
        <f t="shared" si="25"/>
        <v>0.30316231012051087</v>
      </c>
      <c r="T48" s="4">
        <f t="shared" si="25"/>
        <v>0.29399153803154016</v>
      </c>
      <c r="U48" s="4">
        <f t="shared" si="25"/>
        <v>0.2879112831174877</v>
      </c>
      <c r="V48" s="4">
        <f t="shared" si="25"/>
        <v>0.31839173229286555</v>
      </c>
      <c r="W48" s="4">
        <f t="shared" si="25"/>
        <v>0.3626779001011125</v>
      </c>
    </row>
    <row r="49" spans="2:23">
      <c r="B49" t="s">
        <v>320</v>
      </c>
      <c r="C49" s="4">
        <f>C23/C26</f>
        <v>0.41351056254450508</v>
      </c>
      <c r="D49" s="4">
        <f t="shared" ref="D49:W49" si="26">D23/D26</f>
        <v>0.36908363738041722</v>
      </c>
      <c r="E49" s="4">
        <f t="shared" si="26"/>
        <v>0.3508439384732977</v>
      </c>
      <c r="F49" s="4">
        <f t="shared" si="26"/>
        <v>0.35468514700142806</v>
      </c>
      <c r="G49" s="4">
        <f t="shared" si="26"/>
        <v>0.32133589740574336</v>
      </c>
      <c r="H49" s="4">
        <f t="shared" si="26"/>
        <v>0.32562945897090784</v>
      </c>
      <c r="I49" s="4">
        <f t="shared" si="26"/>
        <v>0.32272342260925407</v>
      </c>
      <c r="J49" s="4">
        <f t="shared" si="26"/>
        <v>0.32656726452163204</v>
      </c>
      <c r="K49" s="4">
        <f t="shared" si="26"/>
        <v>0.32763536888424205</v>
      </c>
      <c r="L49" s="4">
        <f t="shared" si="26"/>
        <v>0.32688703598605628</v>
      </c>
      <c r="M49" s="4">
        <f t="shared" si="26"/>
        <v>0.33276381712638209</v>
      </c>
      <c r="N49" s="4">
        <f t="shared" si="26"/>
        <v>0.34574546074063367</v>
      </c>
      <c r="O49" s="4">
        <f t="shared" si="26"/>
        <v>0.35203366614235371</v>
      </c>
      <c r="P49" s="4">
        <f t="shared" si="26"/>
        <v>0.36315781946711817</v>
      </c>
      <c r="Q49" s="4">
        <f t="shared" si="26"/>
        <v>0.37904474058672832</v>
      </c>
      <c r="R49" s="4">
        <f t="shared" si="26"/>
        <v>0.38951540672883667</v>
      </c>
      <c r="S49" s="4">
        <f t="shared" si="26"/>
        <v>0.39156511081997253</v>
      </c>
      <c r="T49" s="4">
        <f t="shared" si="26"/>
        <v>0.39725134777669885</v>
      </c>
      <c r="U49" s="4">
        <f t="shared" si="26"/>
        <v>0.40526504366906513</v>
      </c>
      <c r="V49" s="4">
        <f t="shared" si="26"/>
        <v>0.42896119010145961</v>
      </c>
      <c r="W49" s="4">
        <f t="shared" si="26"/>
        <v>0.35454250976669865</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dimension ref="A2:W62"/>
  <sheetViews>
    <sheetView zoomScale="80" zoomScaleNormal="80" workbookViewId="0">
      <pane xSplit="2" ySplit="2" topLeftCell="C3" activePane="bottomRight" state="frozen"/>
      <selection pane="topRight" activeCell="C1" sqref="C1"/>
      <selection pane="bottomLeft" activeCell="A3" sqref="A3"/>
      <selection pane="bottomRight" activeCell="K9" sqref="K9"/>
    </sheetView>
  </sheetViews>
  <sheetFormatPr defaultRowHeight="16.5"/>
  <cols>
    <col min="1" max="1" width="20.625" customWidth="1"/>
    <col min="5" max="5" width="9.625" customWidth="1"/>
    <col min="6" max="6" width="9.75" customWidth="1"/>
    <col min="7" max="7" width="9.5" customWidth="1"/>
    <col min="16" max="16" width="9.5" customWidth="1"/>
    <col min="17" max="17" width="10" customWidth="1"/>
    <col min="23" max="23" width="10.625" customWidth="1"/>
  </cols>
  <sheetData>
    <row r="2" spans="1:23">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317</v>
      </c>
    </row>
    <row r="3" spans="1:23">
      <c r="A3" t="s">
        <v>331</v>
      </c>
      <c r="B3" t="s">
        <v>319</v>
      </c>
      <c r="C3">
        <f>SUM(base1!C3,base1!C5,base1!C7,base1!C9,base1!C11,base1!C13,base1!C25,base1!C27,base1!C29,base1!C31,base1!C33,base1!C35,base1!C141,base1!C143,base1!C145,base1!C147,base1!C149,base1!C151,base1!C211,base1!C213,base1!C215,base1!C217,base1!C219,base1!C221,base1!C223,base1!C109,base2!E43,base2!E45,base2!E47,base2!E49,base2!E51,base2!E53,base2!E55,base2!E149,base2!E151,base2!E153,base2!E155,base1!C21)</f>
        <v>163941</v>
      </c>
      <c r="D3">
        <f>SUM(base1!D3,base1!D5,base1!D7,base1!D9,base1!D11,base1!D13,base1!D25,base1!D27,base1!D29,base1!D31,base1!D33,base1!D35,base1!D141,base1!D143,base1!D145,base1!D147,base1!D149,base1!D151,base1!D211,base1!D213,base1!D215,base1!D217,base1!D219,base1!D221,base1!D223,base1!D109,base2!F43,base2!F45,base2!F47,base2!F49,base2!F51,base2!F53,base2!F55,base2!F149,base2!F151,base2!F153,base2!F155,base1!D21)</f>
        <v>218942</v>
      </c>
      <c r="E3">
        <f>SUM(base1!E3,base1!E5,base1!E7,base1!E9,base1!E11,base1!E13,base1!E25,base1!E27,base1!E29,base1!E31,base1!E33,base1!E35,base1!E141,base1!E143,base1!E145,base1!E147,base1!E149,base1!E151,base1!E211,base1!E213,base1!E215,base1!E217,base1!E219,base1!E221,base1!E223,base1!E109,base2!G43,base2!G45,base2!G47,base2!G49,base2!G51,base2!G53,base2!G55,base2!G149,base2!G151,base2!G153,base2!G155,base1!E21)</f>
        <v>446329</v>
      </c>
      <c r="F3">
        <f>SUM(base1!F3,base1!F5,base1!F7,base1!F9,base1!F11,base1!F13,base1!F25,base1!F27,base1!F29,base1!F31,base1!F33,base1!F35,base1!F141,base1!F143,base1!F145,base1!F147,base1!F149,base1!F151,base1!F211,base1!F213,base1!F215,base1!F217,base1!F219,base1!F221,base1!F223,base1!F109,base2!H43,base2!H45,base2!H47,base2!H49,base2!H51,base2!H53,base2!H55,base2!H149,base2!H151,base2!H153,base2!H155,base1!F21)</f>
        <v>645241</v>
      </c>
      <c r="G3">
        <f>SUM(base1!G3,base1!G5,base1!G7,base1!G9,base1!G11,base1!G13,base1!G25,base1!G27,base1!G29,base1!G31,base1!G33,base1!G35,base1!G141,base1!G143,base1!G145,base1!G147,base1!G149,base1!G151,base1!G211,base1!G213,base1!G215,base1!G217,base1!G219,base1!G221,base1!G223,base1!G109,base2!I43,base2!I45,base2!I47,base2!I49,base2!I51,base2!I53,base2!I55,base2!I149,base2!I151,base2!I153,base2!I155,base1!G21)</f>
        <v>600355</v>
      </c>
      <c r="H3">
        <f>SUM(base1!H3,base1!H5,base1!H7,base1!H9,base1!H11,base1!H13,base1!H25,base1!H27,base1!H29,base1!H31,base1!H33,base1!H35,base1!H141,base1!H143,base1!H145,base1!H147,base1!H149,base1!H151,base1!H211,base1!H213,base1!H215,base1!H217,base1!H219,base1!H221,base1!H223,base1!H109,base2!J43,base2!J45,base2!J47,base2!J49,base2!J51,base2!J53,base2!J55,base2!J149,base2!J151,base2!J153,base2!J155,base1!H21)</f>
        <v>670884</v>
      </c>
      <c r="I3">
        <f>SUM(base1!I3,base1!I5,base1!I7,base1!I9,base1!I11,base1!I13,base1!I25,base1!I27,base1!I29,base1!I31,base1!I33,base1!I35,base1!I141,base1!I143,base1!I145,base1!I147,base1!I149,base1!I151,base1!I211,base1!I213,base1!I215,base1!I217,base1!I219,base1!I221,base1!I223,base1!I109,base2!K43,base2!K45,base2!K47,base2!K49,base2!K51,base2!K53,base2!K55,base2!K149,base2!K151,base2!K153,base2!K155,base1!I21)</f>
        <v>852943</v>
      </c>
      <c r="J3">
        <f>SUM(base1!J3,base1!J5,base1!J7,base1!J9,base1!J11,base1!J13,base1!J25,base1!J27,base1!J29,base1!J31,base1!J33,base1!J35,base1!J141,base1!J143,base1!J145,base1!J147,base1!J149,base1!J151,base1!J211,base1!J213,base1!J215,base1!J217,base1!J219,base1!J221,base1!J223,base1!J109,base2!L43,base2!L45,base2!L47,base2!L49,base2!L51,base2!L53,base2!L55,base2!L149,base2!L151,base2!L153,base2!L155,base1!J21)</f>
        <v>1013824</v>
      </c>
      <c r="K3">
        <f>SUM(base1!K3,base1!K5,base1!K7,base1!K9,base1!K11,base1!K13,base1!K25,base1!K27,base1!K29,base1!K31,base1!K33,base1!K35,base1!K141,base1!K143,base1!K145,base1!K147,base1!K149,base1!K151,base1!K211,base1!K213,base1!K215,base1!K217,base1!K219,base1!K221,base1!K223,base1!K109,base2!M43,base2!M45,base2!M47,base2!M49,base2!M51,base2!M53,base2!M55,base2!M149,base2!M151,base2!M153,base2!M155,base1!K21)</f>
        <v>1242901</v>
      </c>
      <c r="L3">
        <f>SUM(base1!L3,base1!L5,base1!L7,base1!L9,base1!L11,base1!L13,base1!L25,base1!L27,base1!L29,base1!L31,base1!L33,base1!L35,base1!L141,base1!L143,base1!L145,base1!L147,base1!L149,base1!L151,base1!L211,base1!L213,base1!L215,base1!L217,base1!L219,base1!L221,base1!L223,base1!L109,base2!N43,base2!N45,base2!N47,base2!N49,base2!N51,base2!N53,base2!N55,base2!N149,base2!N151,base2!N153,base2!N155,base1!L21)</f>
        <v>1363097</v>
      </c>
      <c r="M3">
        <f>SUM(base1!M3,base1!M5,base1!M7,base1!M9,base1!M11,base1!M13,base1!M25,base1!M27,base1!M29,base1!M31,base1!M33,base1!M35,base1!M141,base1!M143,base1!M145,base1!M147,base1!M149,base1!M151,base1!M211,base1!M213,base1!M215,base1!M217,base1!M219,base1!M221,base1!M223,base1!M109,base2!O43,base2!O45,base2!O47,base2!O49,base2!O51,base2!O53,base2!O55,base2!O149,base2!O151,base2!O153,base2!O155,base1!M21)</f>
        <v>1563396</v>
      </c>
      <c r="N3">
        <f>SUM(base1!N3,base1!N5,base1!N7,base1!N9,base1!N11,base1!N13,base1!N25,base1!N27,base1!N29,base1!N31,base1!N33,base1!N35,base1!N141,base1!N143,base1!N145,base1!N147,base1!N149,base1!N151,base1!N211,base1!N213,base1!N215,base1!N217,base1!N219,base1!N221,base1!N223,base1!N109,base2!P43,base2!P45,base2!P47,base2!P49,base2!P51,base2!P53,base2!P55,base2!P149,base2!P151,base2!P153,base2!P155,base1!N21)</f>
        <v>1774239</v>
      </c>
      <c r="O3">
        <f>SUM(base1!O3,base1!O5,base1!O7,base1!O9,base1!O11,base1!O13,base1!O25,base1!O27,base1!O29,base1!O31,base1!O33,base1!O35,base1!O141,base1!O143,base1!O145,base1!O147,base1!O149,base1!O151,base1!O211,base1!O213,base1!O215,base1!O217,base1!O219,base1!O221,base1!O223,base1!O109,base2!Q43,base2!Q45,base2!Q47,base2!Q49,base2!Q51,base2!Q53,base2!Q55,base2!Q149,base2!Q151,base2!Q153,base2!Q155,base1!O21)</f>
        <v>2057777</v>
      </c>
      <c r="P3">
        <f>SUM(base1!P3,base1!P5,base1!P7,base1!P9,base1!P11,base1!P13,base1!P25,base1!P27,base1!P29,base1!P31,base1!P33,base1!P35,base1!P141,base1!P143,base1!P145,base1!P147,base1!P149,base1!P151,base1!P211,base1!P213,base1!P215,base1!P217,base1!P219,base1!P221,base1!P223,base1!P109,base2!R43,base2!R45,base2!R47,base2!R49,base2!R51,base2!R53,base2!R55,base2!R149,base2!R151,base2!R153,base2!R155,base1!P21)</f>
        <v>2995758</v>
      </c>
      <c r="Q3">
        <f>SUM(base1!Q3,base1!Q5,base1!Q7,base1!Q9,base1!Q11,base1!Q13,base1!Q25,base1!Q27,base1!Q29,base1!Q31,base1!Q33,base1!Q35,base1!Q141,base1!Q143,base1!Q145,base1!Q147,base1!Q149,base1!Q151,base1!Q211,base1!Q213,base1!Q215,base1!Q217,base1!Q219,base1!Q221,base1!Q223,base1!Q109,base2!S43,base2!S45,base2!S47,base2!S49,base2!S51,base2!S53,base2!S55,base2!S149,base2!S151,base2!S153,base2!S155,base1!Q21)</f>
        <v>2303721</v>
      </c>
      <c r="R3">
        <f>SUM(base1!R3,base1!R5,base1!R7,base1!R9,base1!R11,base1!R13,base1!R25,base1!R27,base1!R29,base1!R31,base1!R33,base1!R35,base1!R141,base1!R143,base1!R145,base1!R147,base1!R149,base1!R151,base1!R211,base1!R213,base1!R215,base1!R217,base1!R219,base1!R221,base1!R223,base1!R109,base2!T43,base2!T45,base2!T47,base2!T49,base2!T51,base2!T53,base2!T55,base2!T149,base2!T151,base2!T153,base2!T155,base1!R21)</f>
        <v>1722053</v>
      </c>
      <c r="S3">
        <f>SUM(base1!S3,base1!S5,base1!S7,base1!S9,base1!S11,base1!S13,base1!S25,base1!S27,base1!S29,base1!S31,base1!S33,base1!S35,base1!S141,base1!S143,base1!S145,base1!S147,base1!S149,base1!S151,base1!S211,base1!S213,base1!S215,base1!S217,base1!S219,base1!S221,base1!S223,base1!S109,base2!U43,base2!U45,base2!U47,base2!U49,base2!U51,base2!U53,base2!U55,base2!U149,base2!U151,base2!U153,base2!U155,base1!S21)</f>
        <v>1792971</v>
      </c>
      <c r="T3">
        <f>SUM(base1!T3,base1!T5,base1!T7,base1!T9,base1!T11,base1!T13,base1!T25,base1!T27,base1!T29,base1!T31,base1!T33,base1!T35,base1!T141,base1!T143,base1!T145,base1!T147,base1!T149,base1!T151,base1!T211,base1!T213,base1!T215,base1!T217,base1!T219,base1!T221,base1!T223,base1!T109,base2!V43,base2!V45,base2!V47,base2!V49,base2!V51,base2!V53,base2!V55,base2!V149,base2!V151,base2!V153,base2!V155,base1!T21)</f>
        <v>1600369</v>
      </c>
      <c r="U3">
        <f>SUM(base1!U3,base1!U5,base1!U7,base1!U9,base1!U11,base1!U13,base1!U25,base1!U27,base1!U29,base1!U31,base1!U33,base1!U35,base1!U141,base1!U143,base1!U145,base1!U147,base1!U149,base1!U151,base1!U211,base1!U213,base1!U215,base1!U217,base1!U219,base1!U221,base1!U223,base1!U109,base2!W43,base2!W45,base2!W47,base2!W49,base2!W51,base2!W53,base2!W55,base2!W149,base2!W151,base2!W153,base2!W155,base1!U21)</f>
        <v>728464</v>
      </c>
      <c r="V3">
        <f>SUM(base1!V3,base1!V5,base1!V7,base1!V9,base1!V11,base1!V13,base1!V25,base1!V27,base1!V29,base1!V31,base1!V33,base1!V35,base1!V141,base1!V143,base1!V145,base1!V147,base1!V149,base1!V151,base1!V211,base1!V213,base1!V215,base1!V217,base1!V219,base1!V221,base1!V223,base1!V109,base2!X43,base2!X45,base2!X47,base2!X49,base2!X51,base2!X53,base2!X55,base2!X149,base2!X151,base2!X153,base2!X155,base1!V21)</f>
        <v>85309</v>
      </c>
      <c r="W3">
        <f>SUM(C3:V3)</f>
        <v>23842514</v>
      </c>
    </row>
    <row r="4" spans="1:23">
      <c r="B4" t="s">
        <v>320</v>
      </c>
      <c r="C4">
        <f>SUM(base1!C4,base1!C6,base1!C8,base1!C10,base1!C12,base1!C14,base1!C26,base1!C28,base1!C30,base1!C32,base1!C34,base1!C36,base1!C142,base1!C144,base1!C146,base1!C148,base1!C150,base1!C152,base1!C212,base1!C214,base1!C216,base1!C218,base1!C220,base1!C222,base1!C224,base1!C110,base2!E44,base2!E46,base2!E48,base2!E50,base2!E52,base2!E54,base2!E56,base2!E150,base2!E152,base2!E154,base2!E156,base1!C22)</f>
        <v>59631</v>
      </c>
      <c r="D4">
        <f>SUM(base1!D4,base1!D6,base1!D8,base1!D10,base1!D12,base1!D14,base1!D26,base1!D28,base1!D30,base1!D32,base1!D34,base1!D36,base1!D142,base1!D144,base1!D146,base1!D148,base1!D150,base1!D152,base1!D212,base1!D214,base1!D216,base1!D218,base1!D220,base1!D222,base1!D224,base1!D110,base2!F44,base2!F46,base2!F48,base2!F50,base2!F52,base2!F54,base2!F56,base2!F150,base2!F152,base2!F154,base2!F156,base1!D22)</f>
        <v>482725</v>
      </c>
      <c r="E4">
        <f>SUM(base1!E4,base1!E6,base1!E8,base1!E10,base1!E12,base1!E14,base1!E26,base1!E28,base1!E30,base1!E32,base1!E34,base1!E36,base1!E142,base1!E144,base1!E146,base1!E148,base1!E150,base1!E152,base1!E212,base1!E214,base1!E216,base1!E218,base1!E220,base1!E222,base1!E224,base1!E110,base2!G44,base2!G46,base2!G48,base2!G50,base2!G52,base2!G54,base2!G56,base2!G150,base2!G152,base2!G154,base2!G156,base1!E22)</f>
        <v>1517442</v>
      </c>
      <c r="F4">
        <f>SUM(base1!F4,base1!F6,base1!F8,base1!F10,base1!F12,base1!F14,base1!F26,base1!F28,base1!F30,base1!F32,base1!F34,base1!F36,base1!F142,base1!F144,base1!F146,base1!F148,base1!F150,base1!F152,base1!F212,base1!F214,base1!F216,base1!F218,base1!F220,base1!F222,base1!F224,base1!F110,base2!H44,base2!H46,base2!H48,base2!H50,base2!H52,base2!H54,base2!H56,base2!H150,base2!H152,base2!H154,base2!H156,base1!F22)</f>
        <v>3930491</v>
      </c>
      <c r="G4">
        <f>SUM(base1!G4,base1!G6,base1!G8,base1!G10,base1!G12,base1!G14,base1!G26,base1!G28,base1!G30,base1!G32,base1!G34,base1!G36,base1!G142,base1!G144,base1!G146,base1!G148,base1!G150,base1!G152,base1!G212,base1!G214,base1!G216,base1!G218,base1!G220,base1!G222,base1!G224,base1!G110,base2!I44,base2!I46,base2!I48,base2!I50,base2!I52,base2!I54,base2!I56,base2!I150,base2!I152,base2!I154,base2!I156,base1!G22)</f>
        <v>2450423</v>
      </c>
      <c r="H4">
        <f>SUM(base1!H4,base1!H6,base1!H8,base1!H10,base1!H12,base1!H14,base1!H26,base1!H28,base1!H30,base1!H32,base1!H34,base1!H36,base1!H142,base1!H144,base1!H146,base1!H148,base1!H150,base1!H152,base1!H212,base1!H214,base1!H216,base1!H218,base1!H220,base1!H222,base1!H224,base1!H110,base2!J44,base2!J46,base2!J48,base2!J50,base2!J52,base2!J54,base2!J56,base2!J150,base2!J152,base2!J154,base2!J156,base1!H22)</f>
        <v>1566497</v>
      </c>
      <c r="I4">
        <f>SUM(base1!I4,base1!I6,base1!I8,base1!I10,base1!I12,base1!I14,base1!I26,base1!I28,base1!I30,base1!I32,base1!I34,base1!I36,base1!I142,base1!I144,base1!I146,base1!I148,base1!I150,base1!I152,base1!I212,base1!I214,base1!I216,base1!I218,base1!I220,base1!I222,base1!I224,base1!I110,base2!K44,base2!K46,base2!K48,base2!K50,base2!K52,base2!K54,base2!K56,base2!K150,base2!K152,base2!K154,base2!K156,base1!I22)</f>
        <v>1443686</v>
      </c>
      <c r="J4">
        <f>SUM(base1!J4,base1!J6,base1!J8,base1!J10,base1!J12,base1!J14,base1!J26,base1!J28,base1!J30,base1!J32,base1!J34,base1!J36,base1!J142,base1!J144,base1!J146,base1!J148,base1!J150,base1!J152,base1!J212,base1!J214,base1!J216,base1!J218,base1!J220,base1!J222,base1!J224,base1!J110,base2!L44,base2!L46,base2!L48,base2!L50,base2!L52,base2!L54,base2!L56,base2!L150,base2!L152,base2!L154,base2!L156,base1!J22)</f>
        <v>1417745</v>
      </c>
      <c r="K4">
        <f>SUM(base1!K4,base1!K6,base1!K8,base1!K10,base1!K12,base1!K14,base1!K26,base1!K28,base1!K30,base1!K32,base1!K34,base1!K36,base1!K142,base1!K144,base1!K146,base1!K148,base1!K150,base1!K152,base1!K212,base1!K214,base1!K216,base1!K218,base1!K220,base1!K222,base1!K224,base1!K110,base2!M44,base2!M46,base2!M48,base2!M50,base2!M52,base2!M54,base2!M56,base2!M150,base2!M152,base2!M154,base2!M156,base1!K22)</f>
        <v>1527955</v>
      </c>
      <c r="L4">
        <f>SUM(base1!L4,base1!L6,base1!L8,base1!L10,base1!L12,base1!L14,base1!L26,base1!L28,base1!L30,base1!L32,base1!L34,base1!L36,base1!L142,base1!L144,base1!L146,base1!L148,base1!L150,base1!L152,base1!L212,base1!L214,base1!L216,base1!L218,base1!L220,base1!L222,base1!L224,base1!L110,base2!N44,base2!N46,base2!N48,base2!N50,base2!N52,base2!N54,base2!N56,base2!N150,base2!N152,base2!N154,base2!N156,base1!L22)</f>
        <v>1520204</v>
      </c>
      <c r="M4">
        <f>SUM(base1!M4,base1!M6,base1!M8,base1!M10,base1!M12,base1!M14,base1!M26,base1!M28,base1!M30,base1!M32,base1!M34,base1!M36,base1!M142,base1!M144,base1!M146,base1!M148,base1!M150,base1!M152,base1!M212,base1!M214,base1!M216,base1!M218,base1!M220,base1!M222,base1!M224,base1!M110,base2!O44,base2!O46,base2!O48,base2!O50,base2!O52,base2!O54,base2!O56,base2!O150,base2!O152,base2!O154,base2!O156,base1!M22)</f>
        <v>1404243</v>
      </c>
      <c r="N4">
        <f>SUM(base1!N4,base1!N6,base1!N8,base1!N10,base1!N12,base1!N14,base1!N26,base1!N28,base1!N30,base1!N32,base1!N34,base1!N36,base1!N142,base1!N144,base1!N146,base1!N148,base1!N150,base1!N152,base1!N212,base1!N214,base1!N216,base1!N218,base1!N220,base1!N222,base1!N224,base1!N110,base2!P44,base2!P46,base2!P48,base2!P50,base2!P52,base2!P54,base2!P56,base2!P150,base2!P152,base2!P154,base2!P156,base1!N22)</f>
        <v>1303834</v>
      </c>
      <c r="O4">
        <f>SUM(base1!O4,base1!O6,base1!O8,base1!O10,base1!O12,base1!O14,base1!O26,base1!O28,base1!O30,base1!O32,base1!O34,base1!O36,base1!O142,base1!O144,base1!O146,base1!O148,base1!O150,base1!O152,base1!O212,base1!O214,base1!O216,base1!O218,base1!O220,base1!O222,base1!O224,base1!O110,base2!Q44,base2!Q46,base2!Q48,base2!Q50,base2!Q52,base2!Q54,base2!Q56,base2!Q150,base2!Q152,base2!Q154,base2!Q156,base1!O22)</f>
        <v>1348528</v>
      </c>
      <c r="P4">
        <f>SUM(base1!P4,base1!P6,base1!P8,base1!P10,base1!P12,base1!P14,base1!P26,base1!P28,base1!P30,base1!P32,base1!P34,base1!P36,base1!P142,base1!P144,base1!P146,base1!P148,base1!P150,base1!P152,base1!P212,base1!P214,base1!P216,base1!P218,base1!P220,base1!P222,base1!P224,base1!P110,base2!R44,base2!R46,base2!R48,base2!R50,base2!R52,base2!R54,base2!R56,base2!R150,base2!R152,base2!R154,base2!R156,base1!P22)</f>
        <v>1524287</v>
      </c>
      <c r="Q4">
        <f>SUM(base1!Q4,base1!Q6,base1!Q8,base1!Q10,base1!Q12,base1!Q14,base1!Q26,base1!Q28,base1!Q30,base1!Q32,base1!Q34,base1!Q36,base1!Q142,base1!Q144,base1!Q146,base1!Q148,base1!Q150,base1!Q152,base1!Q212,base1!Q214,base1!Q216,base1!Q218,base1!Q220,base1!Q222,base1!Q224,base1!Q110,base2!S44,base2!S46,base2!S48,base2!S50,base2!S52,base2!S54,base2!S56,base2!S150,base2!S152,base2!S154,base2!S156,base1!Q22)</f>
        <v>1316819</v>
      </c>
      <c r="R4">
        <f>SUM(base1!R4,base1!R6,base1!R8,base1!R10,base1!R12,base1!R14,base1!R26,base1!R28,base1!R30,base1!R32,base1!R34,base1!R36,base1!R142,base1!R144,base1!R146,base1!R148,base1!R150,base1!R152,base1!R212,base1!R214,base1!R216,base1!R218,base1!R220,base1!R222,base1!R224,base1!R110,base2!T44,base2!T46,base2!T48,base2!T50,base2!T52,base2!T54,base2!T56,base2!T150,base2!T152,base2!T154,base2!T156,base1!R22)</f>
        <v>760337</v>
      </c>
      <c r="S4">
        <f>SUM(base1!S4,base1!S6,base1!S8,base1!S10,base1!S12,base1!S14,base1!S26,base1!S28,base1!S30,base1!S32,base1!S34,base1!S36,base1!S142,base1!S144,base1!S146,base1!S148,base1!S150,base1!S152,base1!S212,base1!S214,base1!S216,base1!S218,base1!S220,base1!S222,base1!S224,base1!S110,base2!U44,base2!U46,base2!U48,base2!U50,base2!U52,base2!U54,base2!U56,base2!U150,base2!U152,base2!U154,base2!U156,base1!S22)</f>
        <v>554161</v>
      </c>
      <c r="T4">
        <f>SUM(base1!T4,base1!T6,base1!T8,base1!T10,base1!T12,base1!T14,base1!T26,base1!T28,base1!T30,base1!T32,base1!T34,base1!T36,base1!T142,base1!T144,base1!T146,base1!T148,base1!T150,base1!T152,base1!T212,base1!T214,base1!T216,base1!T218,base1!T220,base1!T222,base1!T224,base1!T110,base2!V44,base2!V46,base2!V48,base2!V50,base2!V52,base2!V54,base2!V56,base2!V150,base2!V152,base2!V154,base2!V156,base1!T22)</f>
        <v>447059</v>
      </c>
      <c r="U4">
        <f>SUM(base1!U4,base1!U6,base1!U8,base1!U10,base1!U12,base1!U14,base1!U26,base1!U28,base1!U30,base1!U32,base1!U34,base1!U36,base1!U142,base1!U144,base1!U146,base1!U148,base1!U150,base1!U152,base1!U212,base1!U214,base1!U216,base1!U218,base1!U220,base1!U222,base1!U224,base1!U110,base2!W44,base2!W46,base2!W48,base2!W50,base2!W52,base2!W54,base2!W56,base2!W150,base2!W152,base2!W154,base2!W156,base1!U22)</f>
        <v>299553</v>
      </c>
      <c r="V4">
        <f>SUM(base1!V4,base1!V6,base1!V8,base1!V10,base1!V12,base1!V14,base1!V26,base1!V28,base1!V30,base1!V32,base1!V34,base1!V36,base1!V142,base1!V144,base1!V146,base1!V148,base1!V150,base1!V152,base1!V212,base1!V214,base1!V216,base1!V218,base1!V220,base1!V222,base1!V224,base1!V110,base2!X44,base2!X46,base2!X48,base2!X50,base2!X52,base2!X54,base2!X56,base2!X150,base2!X152,base2!X154,base2!X156,base1!V22)</f>
        <v>113863</v>
      </c>
      <c r="W4">
        <f t="shared" ref="W4" si="0">SUM(C4:V4)</f>
        <v>24989483</v>
      </c>
    </row>
    <row r="5" spans="1:23">
      <c r="C5" s="4">
        <f>C4/C3</f>
        <v>0.36373451424597875</v>
      </c>
      <c r="D5" s="4">
        <f t="shared" ref="D5:W5" si="1">D4/D3</f>
        <v>2.204807665957194</v>
      </c>
      <c r="E5" s="4">
        <f t="shared" si="1"/>
        <v>3.3998283777213669</v>
      </c>
      <c r="F5" s="4">
        <f>F4/F3</f>
        <v>6.0915084441317271</v>
      </c>
      <c r="G5" s="4">
        <f t="shared" si="1"/>
        <v>4.081623372837738</v>
      </c>
      <c r="H5" s="4">
        <f t="shared" si="1"/>
        <v>2.334974451619058</v>
      </c>
      <c r="I5" s="4">
        <f t="shared" si="1"/>
        <v>1.692593760661615</v>
      </c>
      <c r="J5" s="4">
        <f t="shared" si="1"/>
        <v>1.3984133340698188</v>
      </c>
      <c r="K5" s="4">
        <f t="shared" si="1"/>
        <v>1.2293457001000079</v>
      </c>
      <c r="L5" s="4">
        <f t="shared" si="1"/>
        <v>1.1152573881389218</v>
      </c>
      <c r="M5" s="4">
        <f t="shared" si="1"/>
        <v>0.8982004559305512</v>
      </c>
      <c r="N5" s="4">
        <f t="shared" si="1"/>
        <v>0.73486942852682191</v>
      </c>
      <c r="O5" s="4">
        <f t="shared" si="1"/>
        <v>0.6553324291213285</v>
      </c>
      <c r="P5" s="4">
        <f t="shared" si="1"/>
        <v>0.50881513126227151</v>
      </c>
      <c r="Q5" s="4">
        <f t="shared" si="1"/>
        <v>0.57160524212784447</v>
      </c>
      <c r="R5" s="4">
        <f t="shared" si="1"/>
        <v>0.44152938382268142</v>
      </c>
      <c r="S5" s="4">
        <f t="shared" si="1"/>
        <v>0.30907415680454398</v>
      </c>
      <c r="T5" s="4">
        <f t="shared" si="1"/>
        <v>0.27934745049422977</v>
      </c>
      <c r="U5" s="4">
        <f t="shared" si="1"/>
        <v>0.41121181005512969</v>
      </c>
      <c r="V5" s="4">
        <f t="shared" si="1"/>
        <v>1.3347126328992251</v>
      </c>
      <c r="W5" s="4">
        <f t="shared" si="1"/>
        <v>1.0481060428443074</v>
      </c>
    </row>
    <row r="6" spans="1:23">
      <c r="A6" t="s">
        <v>332</v>
      </c>
      <c r="B6" t="s">
        <v>319</v>
      </c>
      <c r="C6">
        <f>SUM(base1!C61,base1!C63,base1!C65,base1!C67,base1!C69,base1!C71,base1!C73,base1!C75,base1!C159,base1!C161,base1!C163,base1!C165,base1!C167,base1!C169,base1!C171,base1!C173,base1!C175,base1!C177,base1!C179,base1!C181,base1!C183,base1!C185,base2!E217,base2!E219,base2!E221,base2!E223,base2!E225,base2!E227,base2!E229,base2!E231,)</f>
        <v>140672</v>
      </c>
      <c r="D6">
        <f>SUM(base1!D61,base1!D63,base1!D65,base1!D67,base1!D69,base1!D71,base1!D73,base1!D75,base1!D159,base1!D161,base1!D163,base1!D165,base1!D167,base1!D169,base1!D171,base1!D173,base1!D175,base1!D177,base1!D179,base1!D181,base1!D183,base1!D185,base2!F217,base2!F219,base2!F221,base2!F223,base2!F225,base2!F227,base2!F229,base2!F231,)</f>
        <v>327435</v>
      </c>
      <c r="E6">
        <f>SUM(base1!E61,base1!E63,base1!E65,base1!E67,base1!E69,base1!E71,base1!E73,base1!E75,base1!E159,base1!E161,base1!E163,base1!E165,base1!E167,base1!E169,base1!E171,base1!E173,base1!E175,base1!E177,base1!E179,base1!E181,base1!E183,base1!E185,base2!G217,base2!G219,base2!G221,base2!G223,base2!G225,base2!G227,base2!G229,base2!G231,)</f>
        <v>831562</v>
      </c>
      <c r="F6">
        <f>SUM(base1!F61,base1!F63,base1!F65,base1!F67,base1!F69,base1!F71,base1!F73,base1!F75,base1!F159,base1!F161,base1!F163,base1!F165,base1!F167,base1!F169,base1!F171,base1!F173,base1!F175,base1!F177,base1!F179,base1!F181,base1!F183,base1!F185,base2!H217,base2!H219,base2!H221,base2!H223,base2!H225,base2!H227,base2!H229,base2!H231,)</f>
        <v>1172259</v>
      </c>
      <c r="G6">
        <f>SUM(base1!G61,base1!G63,base1!G65,base1!G67,base1!G69,base1!G71,base1!G73,base1!G75,base1!G159,base1!G161,base1!G163,base1!G165,base1!G167,base1!G169,base1!G171,base1!G173,base1!G175,base1!G177,base1!G179,base1!G181,base1!G183,base1!G185,base2!I217,base2!I219,base2!I221,base2!I223,base2!I225,base2!I227,base2!I229,base2!I231,)</f>
        <v>906028</v>
      </c>
      <c r="H6">
        <f>SUM(base1!H61,base1!H63,base1!H65,base1!H67,base1!H69,base1!H71,base1!H73,base1!H75,base1!H159,base1!H161,base1!H163,base1!H165,base1!H167,base1!H169,base1!H171,base1!H173,base1!H175,base1!H177,base1!H179,base1!H181,base1!H183,base1!H185,base2!J217,base2!J219,base2!J221,base2!J223,base2!J225,base2!J227,base2!J229,base2!J231,)</f>
        <v>835149</v>
      </c>
      <c r="I6">
        <f>SUM(base1!I61,base1!I63,base1!I65,base1!I67,base1!I69,base1!I71,base1!I73,base1!I75,base1!I159,base1!I161,base1!I163,base1!I165,base1!I167,base1!I169,base1!I171,base1!I173,base1!I175,base1!I177,base1!I179,base1!I181,base1!I183,base1!I185,base2!K217,base2!K219,base2!K221,base2!K223,base2!K225,base2!K227,base2!K229,base2!K231,)</f>
        <v>954492</v>
      </c>
      <c r="J6">
        <f>SUM(base1!J61,base1!J63,base1!J65,base1!J67,base1!J69,base1!J71,base1!J73,base1!J75,base1!J159,base1!J161,base1!J163,base1!J165,base1!J167,base1!J169,base1!J171,base1!J173,base1!J175,base1!J177,base1!J179,base1!J181,base1!J183,base1!J185,base2!L217,base2!L219,base2!L221,base2!L223,base2!L225,base2!L227,base2!L229,base2!L231,)</f>
        <v>1064678</v>
      </c>
      <c r="K6">
        <f>SUM(base1!K61,base1!K63,base1!K65,base1!K67,base1!K69,base1!K71,base1!K73,base1!K75,base1!K159,base1!K161,base1!K163,base1!K165,base1!K167,base1!K169,base1!K171,base1!K173,base1!K175,base1!K177,base1!K179,base1!K181,base1!K183,base1!K185,base2!M217,base2!M219,base2!M221,base2!M223,base2!M225,base2!M227,base2!M229,base2!M231,)</f>
        <v>1261321</v>
      </c>
      <c r="L6">
        <f>SUM(base1!L61,base1!L63,base1!L65,base1!L67,base1!L69,base1!L71,base1!L73,base1!L75,base1!L159,base1!L161,base1!L163,base1!L165,base1!L167,base1!L169,base1!L171,base1!L173,base1!L175,base1!L177,base1!L179,base1!L181,base1!L183,base1!L185,base2!N217,base2!N219,base2!N221,base2!N223,base2!N225,base2!N227,base2!N229,base2!N231,)</f>
        <v>1305211</v>
      </c>
      <c r="M6">
        <f>SUM(base1!M61,base1!M63,base1!M65,base1!M67,base1!M69,base1!M71,base1!M73,base1!M75,base1!M159,base1!M161,base1!M163,base1!M165,base1!M167,base1!M169,base1!M171,base1!M173,base1!M175,base1!M177,base1!M179,base1!M181,base1!M183,base1!M185,base2!O217,base2!O219,base2!O221,base2!O223,base2!O225,base2!O227,base2!O229,base2!O231,)</f>
        <v>1474845</v>
      </c>
      <c r="N6">
        <f>SUM(base1!N61,base1!N63,base1!N65,base1!N67,base1!N69,base1!N71,base1!N73,base1!N75,base1!N159,base1!N161,base1!N163,base1!N165,base1!N167,base1!N169,base1!N171,base1!N173,base1!N175,base1!N177,base1!N179,base1!N181,base1!N183,base1!N185,base2!P217,base2!P219,base2!P221,base2!P223,base2!P225,base2!P227,base2!P229,base2!P231,)</f>
        <v>1603295</v>
      </c>
      <c r="O6">
        <f>SUM(base1!O61,base1!O63,base1!O65,base1!O67,base1!O69,base1!O71,base1!O73,base1!O75,base1!O159,base1!O161,base1!O163,base1!O165,base1!O167,base1!O169,base1!O171,base1!O173,base1!O175,base1!O177,base1!O179,base1!O181,base1!O183,base1!O185,base2!Q217,base2!Q219,base2!Q221,base2!Q223,base2!Q225,base2!Q227,base2!Q229,base2!Q231,)</f>
        <v>2041656</v>
      </c>
      <c r="P6">
        <f>SUM(base1!P61,base1!P63,base1!P65,base1!P67,base1!P69,base1!P71,base1!P73,base1!P75,base1!P159,base1!P161,base1!P163,base1!P165,base1!P167,base1!P169,base1!P171,base1!P173,base1!P175,base1!P177,base1!P179,base1!P181,base1!P183,base1!P185,base2!R217,base2!R219,base2!R221,base2!R223,base2!R225,base2!R227,base2!R229,base2!R231,)</f>
        <v>3310059</v>
      </c>
      <c r="Q6">
        <f>SUM(base1!Q61,base1!Q63,base1!Q65,base1!Q67,base1!Q69,base1!Q71,base1!Q73,base1!Q75,base1!Q159,base1!Q161,base1!Q163,base1!Q165,base1!Q167,base1!Q169,base1!Q171,base1!Q173,base1!Q175,base1!Q177,base1!Q179,base1!Q181,base1!Q183,base1!Q185,base2!S217,base2!S219,base2!S221,base2!S223,base2!S225,base2!S227,base2!S229,base2!S231,)</f>
        <v>2414511</v>
      </c>
      <c r="R6">
        <f>SUM(base1!R61,base1!R63,base1!R65,base1!R67,base1!R69,base1!R71,base1!R73,base1!R75,base1!R159,base1!R161,base1!R163,base1!R165,base1!R167,base1!R169,base1!R171,base1!R173,base1!R175,base1!R177,base1!R179,base1!R181,base1!R183,base1!R185,base2!T217,base2!T219,base2!T221,base2!T223,base2!T225,base2!T227,base2!T229,base2!T231,)</f>
        <v>1751988</v>
      </c>
      <c r="S6">
        <f>SUM(base1!S61,base1!S63,base1!S65,base1!S67,base1!S69,base1!S71,base1!S73,base1!S75,base1!S159,base1!S161,base1!S163,base1!S165,base1!S167,base1!S169,base1!S171,base1!S173,base1!S175,base1!S177,base1!S179,base1!S181,base1!S183,base1!S185,base2!U217,base2!U219,base2!U221,base2!U223,base2!U225,base2!U227,base2!U229,base2!U231,)</f>
        <v>1756519</v>
      </c>
      <c r="T6">
        <f>SUM(base1!T61,base1!T63,base1!T65,base1!T67,base1!T69,base1!T71,base1!T73,base1!T75,base1!T159,base1!T161,base1!T163,base1!T165,base1!T167,base1!T169,base1!T171,base1!T173,base1!T175,base1!T177,base1!T179,base1!T181,base1!T183,base1!T185,base2!V217,base2!V219,base2!V221,base2!V223,base2!V225,base2!V227,base2!V229,base2!V231,)</f>
        <v>1645472</v>
      </c>
      <c r="U6">
        <f>SUM(base1!U61,base1!U63,base1!U65,base1!U67,base1!U69,base1!U71,base1!U73,base1!U75,base1!U159,base1!U161,base1!U163,base1!U165,base1!U167,base1!U169,base1!U171,base1!U173,base1!U175,base1!U177,base1!U179,base1!U181,base1!U183,base1!U185,base2!W217,base2!W219,base2!W221,base2!W223,base2!W225,base2!W227,base2!W229,base2!W231,)</f>
        <v>659053</v>
      </c>
      <c r="V6">
        <f>SUM(base1!V61,base1!V63,base1!V65,base1!V67,base1!V69,base1!V71,base1!V73,base1!V75,base1!V159,base1!V161,base1!V163,base1!V165,base1!V167,base1!V169,base1!V171,base1!V173,base1!V175,base1!V177,base1!V179,base1!V181,base1!V183,base1!V185,base2!X217,base2!X219,base2!X221,base2!X223,base2!X225,base2!X227,base2!X229,base2!X231,)</f>
        <v>90533</v>
      </c>
      <c r="W6">
        <f>SUM(C6:V6)</f>
        <v>25546738</v>
      </c>
    </row>
    <row r="7" spans="1:23">
      <c r="B7" t="s">
        <v>320</v>
      </c>
      <c r="C7">
        <f>SUM(base1!C62,base1!C64,base1!C66,base1!C68,base1!C70,base1!C72,base1!C74,base1!C76,base1!C160,base1!C162,base1!C164,base1!C166,base1!C168,base1!C170,base1!C172,base1!C174,base1!C176,base1!C178,base1!C180,base1!C182,base1!C184,base1!C186,base2!E218,base2!E220,base2!E222,base2!E224,base2!E226,base2!E228,base2!E230,base2!E232,)</f>
        <v>79547</v>
      </c>
      <c r="D7">
        <f>SUM(base1!D62,base1!D64,base1!D66,base1!D68,base1!D70,base1!D72,base1!D74,base1!D76,base1!D160,base1!D162,base1!D164,base1!D166,base1!D168,base1!D170,base1!D172,base1!D174,base1!D176,base1!D178,base1!D180,base1!D182,base1!D184,base1!D186,base2!F218,base2!F220,base2!F222,base2!F224,base2!F226,base2!F228,base2!F230,base2!F232,)</f>
        <v>702600</v>
      </c>
      <c r="E7">
        <f>SUM(base1!E62,base1!E64,base1!E66,base1!E68,base1!E70,base1!E72,base1!E74,base1!E76,base1!E160,base1!E162,base1!E164,base1!E166,base1!E168,base1!E170,base1!E172,base1!E174,base1!E176,base1!E178,base1!E180,base1!E182,base1!E184,base1!E186,base2!G218,base2!G220,base2!G222,base2!G224,base2!G226,base2!G228,base2!G230,base2!G232,)</f>
        <v>1752404</v>
      </c>
      <c r="F7">
        <f>SUM(base1!F62,base1!F64,base1!F66,base1!F68,base1!F70,base1!F72,base1!F74,base1!F76,base1!F160,base1!F162,base1!F164,base1!F166,base1!F168,base1!F170,base1!F172,base1!F174,base1!F176,base1!F178,base1!F180,base1!F182,base1!F184,base1!F186,base2!H218,base2!H220,base2!H222,base2!H224,base2!H226,base2!H228,base2!H230,base2!H232,)</f>
        <v>4346432</v>
      </c>
      <c r="G7">
        <f>SUM(base1!G62,base1!G64,base1!G66,base1!G68,base1!G70,base1!G72,base1!G74,base1!G76,base1!G160,base1!G162,base1!G164,base1!G166,base1!G168,base1!G170,base1!G172,base1!G174,base1!G176,base1!G178,base1!G180,base1!G182,base1!G184,base1!G186,base2!I218,base2!I220,base2!I222,base2!I224,base2!I226,base2!I228,base2!I230,base2!I232,)</f>
        <v>2879419</v>
      </c>
      <c r="H7">
        <f>SUM(base1!H62,base1!H64,base1!H66,base1!H68,base1!H70,base1!H72,base1!H74,base1!H76,base1!H160,base1!H162,base1!H164,base1!H166,base1!H168,base1!H170,base1!H172,base1!H174,base1!H176,base1!H178,base1!H180,base1!H182,base1!H184,base1!H186,base2!J218,base2!J220,base2!J222,base2!J224,base2!J226,base2!J228,base2!J230,base2!J232,)</f>
        <v>1448093</v>
      </c>
      <c r="I7">
        <f>SUM(base1!I62,base1!I64,base1!I66,base1!I68,base1!I70,base1!I72,base1!I74,base1!I76,base1!I160,base1!I162,base1!I164,base1!I166,base1!I168,base1!I170,base1!I172,base1!I174,base1!I176,base1!I178,base1!I180,base1!I182,base1!I184,base1!I186,base2!K218,base2!K220,base2!K222,base2!K224,base2!K226,base2!K228,base2!K230,base2!K232,)</f>
        <v>1240473</v>
      </c>
      <c r="J7">
        <f>SUM(base1!J62,base1!J64,base1!J66,base1!J68,base1!J70,base1!J72,base1!J74,base1!J76,base1!J160,base1!J162,base1!J164,base1!J166,base1!J168,base1!J170,base1!J172,base1!J174,base1!J176,base1!J178,base1!J180,base1!J182,base1!J184,base1!J186,base2!L218,base2!L220,base2!L222,base2!L224,base2!L226,base2!L228,base2!L230,base2!L232,)</f>
        <v>1196947</v>
      </c>
      <c r="K7">
        <f>SUM(base1!K62,base1!K64,base1!K66,base1!K68,base1!K70,base1!K72,base1!K74,base1!K76,base1!K160,base1!K162,base1!K164,base1!K166,base1!K168,base1!K170,base1!K172,base1!K174,base1!K176,base1!K178,base1!K180,base1!K182,base1!K184,base1!K186,base2!M218,base2!M220,base2!M222,base2!M224,base2!M226,base2!M228,base2!M230,base2!M232,)</f>
        <v>1323684</v>
      </c>
      <c r="L7">
        <f>SUM(base1!L62,base1!L64,base1!L66,base1!L68,base1!L70,base1!L72,base1!L74,base1!L76,base1!L160,base1!L162,base1!L164,base1!L166,base1!L168,base1!L170,base1!L172,base1!L174,base1!L176,base1!L178,base1!L180,base1!L182,base1!L184,base1!L186,base2!N218,base2!N220,base2!N222,base2!N224,base2!N226,base2!N228,base2!N230,base2!N232,)</f>
        <v>1317847</v>
      </c>
      <c r="M7">
        <f>SUM(base1!M62,base1!M64,base1!M66,base1!M68,base1!M70,base1!M72,base1!M74,base1!M76,base1!M160,base1!M162,base1!M164,base1!M166,base1!M168,base1!M170,base1!M172,base1!M174,base1!M176,base1!M178,base1!M180,base1!M182,base1!M184,base1!M186,base2!O218,base2!O220,base2!O222,base2!O224,base2!O226,base2!O228,base2!O230,base2!O232,)</f>
        <v>1271151</v>
      </c>
      <c r="N7">
        <f>SUM(base1!N62,base1!N64,base1!N66,base1!N68,base1!N70,base1!N72,base1!N74,base1!N76,base1!N160,base1!N162,base1!N164,base1!N166,base1!N168,base1!N170,base1!N172,base1!N174,base1!N176,base1!N178,base1!N180,base1!N182,base1!N184,base1!N186,base2!P218,base2!P220,base2!P222,base2!P224,base2!P226,base2!P228,base2!P230,base2!P232,)</f>
        <v>1315999</v>
      </c>
      <c r="O7">
        <f>SUM(base1!O62,base1!O64,base1!O66,base1!O68,base1!O70,base1!O72,base1!O74,base1!O76,base1!O160,base1!O162,base1!O164,base1!O166,base1!O168,base1!O170,base1!O172,base1!O174,base1!O176,base1!O178,base1!O180,base1!O182,base1!O184,base1!O186,base2!Q218,base2!Q220,base2!Q222,base2!Q224,base2!Q226,base2!Q228,base2!Q230,base2!Q232,)</f>
        <v>1474306</v>
      </c>
      <c r="P7">
        <f>SUM(base1!P62,base1!P64,base1!P66,base1!P68,base1!P70,base1!P72,base1!P74,base1!P76,base1!P160,base1!P162,base1!P164,base1!P166,base1!P168,base1!P170,base1!P172,base1!P174,base1!P176,base1!P178,base1!P180,base1!P182,base1!P184,base1!P186,base2!R218,base2!R220,base2!R222,base2!R224,base2!R226,base2!R228,base2!R230,base2!R232,)</f>
        <v>1792723</v>
      </c>
      <c r="Q7">
        <f>SUM(base1!Q62,base1!Q64,base1!Q66,base1!Q68,base1!Q70,base1!Q72,base1!Q74,base1!Q76,base1!Q160,base1!Q162,base1!Q164,base1!Q166,base1!Q168,base1!Q170,base1!Q172,base1!Q174,base1!Q176,base1!Q178,base1!Q180,base1!Q182,base1!Q184,base1!Q186,base2!S218,base2!S220,base2!S222,base2!S224,base2!S226,base2!S228,base2!S230,base2!S232,)</f>
        <v>1580927</v>
      </c>
      <c r="R7">
        <f>SUM(base1!R62,base1!R64,base1!R66,base1!R68,base1!R70,base1!R72,base1!R74,base1!R76,base1!R160,base1!R162,base1!R164,base1!R166,base1!R168,base1!R170,base1!R172,base1!R174,base1!R176,base1!R178,base1!R180,base1!R182,base1!R184,base1!R186,base2!T218,base2!T220,base2!T222,base2!T224,base2!T226,base2!T228,base2!T230,base2!T232,)</f>
        <v>959126</v>
      </c>
      <c r="S7">
        <f>SUM(base1!S62,base1!S64,base1!S66,base1!S68,base1!S70,base1!S72,base1!S74,base1!S76,base1!S160,base1!S162,base1!S164,base1!S166,base1!S168,base1!S170,base1!S172,base1!S174,base1!S176,base1!S178,base1!S180,base1!S182,base1!S184,base1!S186,base2!U218,base2!U220,base2!U222,base2!U224,base2!U226,base2!U228,base2!U230,base2!U232,)</f>
        <v>768766</v>
      </c>
      <c r="T7">
        <f>SUM(base1!T62,base1!T64,base1!T66,base1!T68,base1!T70,base1!T72,base1!T74,base1!T76,base1!T160,base1!T162,base1!T164,base1!T166,base1!T168,base1!T170,base1!T172,base1!T174,base1!T176,base1!T178,base1!T180,base1!T182,base1!T184,base1!T186,base2!V218,base2!V220,base2!V222,base2!V224,base2!V226,base2!V228,base2!V230,base2!V232,)</f>
        <v>701953</v>
      </c>
      <c r="U7">
        <f>SUM(base1!U62,base1!U64,base1!U66,base1!U68,base1!U70,base1!U72,base1!U74,base1!U76,base1!U160,base1!U162,base1!U164,base1!U166,base1!U168,base1!U170,base1!U172,base1!U174,base1!U176,base1!U178,base1!U180,base1!U182,base1!U184,base1!U186,base2!W218,base2!W220,base2!W222,base2!W224,base2!W226,base2!W228,base2!W230,base2!W232,)</f>
        <v>469947</v>
      </c>
      <c r="V7">
        <f>SUM(base1!V62,base1!V64,base1!V66,base1!V68,base1!V70,base1!V72,base1!V74,base1!V76,base1!V160,base1!V162,base1!V164,base1!V166,base1!V168,base1!V170,base1!V172,base1!V174,base1!V176,base1!V178,base1!V180,base1!V182,base1!V184,base1!V186,base2!X218,base2!X220,base2!X222,base2!X224,base2!X226,base2!X228,base2!X230,base2!X232,)</f>
        <v>167955</v>
      </c>
      <c r="W7">
        <f>SUM(C7:V7)</f>
        <v>26790299</v>
      </c>
    </row>
    <row r="8" spans="1:23">
      <c r="C8" s="4">
        <f>C7/C6</f>
        <v>0.56547856005459507</v>
      </c>
      <c r="D8" s="4">
        <f t="shared" ref="D8" si="2">D7/D6</f>
        <v>2.1457693893444501</v>
      </c>
      <c r="E8" s="4">
        <f t="shared" ref="E8" si="3">E7/E6</f>
        <v>2.1073642133719432</v>
      </c>
      <c r="F8" s="4">
        <f t="shared" ref="F8" si="4">F7/F6</f>
        <v>3.7077403543073673</v>
      </c>
      <c r="G8" s="4">
        <f t="shared" ref="G8" si="5">G7/G6</f>
        <v>3.1780684482157286</v>
      </c>
      <c r="H8" s="4">
        <f t="shared" ref="H8" si="6">H7/H6</f>
        <v>1.7339337052430166</v>
      </c>
      <c r="I8" s="4">
        <f t="shared" ref="I8" si="7">I7/I6</f>
        <v>1.2996159213487384</v>
      </c>
      <c r="J8" s="4">
        <f t="shared" ref="J8" si="8">J7/J6</f>
        <v>1.1242338059018784</v>
      </c>
      <c r="K8" s="4">
        <f t="shared" ref="K8" si="9">K7/K6</f>
        <v>1.0494426081861794</v>
      </c>
      <c r="L8" s="4">
        <f t="shared" ref="L8" si="10">L7/L6</f>
        <v>1.0096811933089747</v>
      </c>
      <c r="M8" s="4">
        <f t="shared" ref="M8" si="11">M7/M6</f>
        <v>0.86188785940217449</v>
      </c>
      <c r="N8" s="4">
        <f t="shared" ref="N8" si="12">N7/N6</f>
        <v>0.82080902142151013</v>
      </c>
      <c r="O8" s="4">
        <f t="shared" ref="O8" si="13">O7/O6</f>
        <v>0.72211283389562197</v>
      </c>
      <c r="P8" s="4">
        <f t="shared" ref="P8" si="14">P7/P6</f>
        <v>0.54159850322909653</v>
      </c>
      <c r="Q8" s="4">
        <f t="shared" ref="Q8" si="15">Q7/Q6</f>
        <v>0.65476073623189124</v>
      </c>
      <c r="R8" s="4">
        <f t="shared" ref="R8" si="16">R7/R6</f>
        <v>0.54745009669015998</v>
      </c>
      <c r="S8" s="4">
        <f t="shared" ref="S8" si="17">S7/S6</f>
        <v>0.43766449437780064</v>
      </c>
      <c r="T8" s="4">
        <f t="shared" ref="T8" si="18">T7/T6</f>
        <v>0.42659674549308646</v>
      </c>
      <c r="U8" s="4">
        <f t="shared" ref="U8" si="19">U7/U6</f>
        <v>0.713064047959724</v>
      </c>
      <c r="V8" s="4">
        <f t="shared" ref="V8" si="20">V7/V6</f>
        <v>1.8551798791600853</v>
      </c>
      <c r="W8" s="4">
        <f t="shared" ref="W8" si="21">W7/W6</f>
        <v>1.0486778781698078</v>
      </c>
    </row>
    <row r="10" spans="1:23">
      <c r="A10" t="s">
        <v>333</v>
      </c>
      <c r="B10" t="s">
        <v>319</v>
      </c>
      <c r="C10">
        <f>SUM(base2!E3,base2!E5,base2!E7,base2!E9,base2!E11,base2!E13,base2!E15,base2!E17,base2!E19,base2!E21,base2!E23,base1!C117,base1!C119,base1!C121,base2!E253,base2!E255,base2!E257,base2!E259)</f>
        <v>165342</v>
      </c>
      <c r="D10">
        <f>SUM(base2!F3,base2!F5,base2!F7,base2!F9,base2!F11,base2!F13,base2!F15,base2!F17,base2!F19,base2!F21,base2!F23,base1!D117,base1!D119,base1!D121,base2!F253,base2!F255,base2!F257,base2!F259)</f>
        <v>389307</v>
      </c>
      <c r="E10">
        <f>SUM(base2!G3,base2!G5,base2!G7,base2!G9,base2!G11,base2!G13,base2!G15,base2!G17,base2!G19,base2!G21,base2!G23,base1!E117,base1!E119,base1!E121,base2!G253,base2!G255,base2!G257,base2!G259)</f>
        <v>1192330</v>
      </c>
      <c r="F10">
        <f>SUM(base2!H3,base2!H5,base2!H7,base2!H9,base2!H11,base2!H13,base2!H15,base2!H17,base2!H19,base2!H21,base2!H23,base1!F117,base1!F119,base1!F121,base2!H253,base2!H255,base2!H257,base2!H259)</f>
        <v>1234392</v>
      </c>
      <c r="G10">
        <f>SUM(base2!I3,base2!I5,base2!I7,base2!I9,base2!I11,base2!I13,base2!I15,base2!I17,base2!I19,base2!I21,base2!I23,base1!G117,base1!G119,base1!G121,base2!I253,base2!I255,base2!I257,base2!I259)</f>
        <v>628655</v>
      </c>
      <c r="H10">
        <f>SUM(base2!J3,base2!J5,base2!J7,base2!J9,base2!J11,base2!J13,base2!J15,base2!J17,base2!J19,base2!J21,base2!J23,base1!H117,base1!H119,base1!H121,base2!J253,base2!J255,base2!J257,base2!J259)</f>
        <v>440655</v>
      </c>
      <c r="I10">
        <f>SUM(base2!K3,base2!K5,base2!K7,base2!K9,base2!K11,base2!K13,base2!K15,base2!K17,base2!K19,base2!K21,base2!K23,base1!I117,base1!I119,base1!I121,base2!K253,base2!K255,base2!K257,base2!K259)</f>
        <v>418010</v>
      </c>
      <c r="J10">
        <f>SUM(base2!L3,base2!L5,base2!L7,base2!L9,base2!L11,base2!L13,base2!L15,base2!L17,base2!L19,base2!L21,base2!L23,base1!J117,base1!J119,base1!J121,base2!L253,base2!L255,base2!L257,base2!L259)</f>
        <v>424504</v>
      </c>
      <c r="K10">
        <f>SUM(base2!M3,base2!M5,base2!M7,base2!M9,base2!M11,base2!M13,base2!M15,base2!M17,base2!M19,base2!M21,base2!M23,base1!K117,base1!K119,base1!K121,base2!M253,base2!M255,base2!M257,base2!M259)</f>
        <v>414167</v>
      </c>
      <c r="L10">
        <f>SUM(base2!N3,base2!N5,base2!N7,base2!N9,base2!N11,base2!N13,base2!N15,base2!N17,base2!N19,base2!N21,base2!N23,base1!L117,base1!L119,base1!L121,base2!N253,base2!N255,base2!N257,base2!N259)</f>
        <v>378108</v>
      </c>
      <c r="M10">
        <f>SUM(base2!O3,base2!O5,base2!O7,base2!O9,base2!O11,base2!O13,base2!O15,base2!O17,base2!O19,base2!O21,base2!O23,base1!M117,base1!M119,base1!M121,base2!O253,base2!O255,base2!O257,base2!O259)</f>
        <v>383228</v>
      </c>
      <c r="N10">
        <f>SUM(base2!P3,base2!P5,base2!P7,base2!P9,base2!P11,base2!P13,base2!P15,base2!P17,base2!P19,base2!P21,base2!P23,base1!N117,base1!N119,base1!N121,base2!P253,base2!P255,base2!P257,base2!P259)</f>
        <v>417609</v>
      </c>
      <c r="O10">
        <f>SUM(base2!Q3,base2!Q5,base2!Q7,base2!Q9,base2!Q11,base2!Q13,base2!Q15,base2!Q17,base2!Q19,base2!Q21,base2!Q23,base1!O117,base1!O119,base1!O121,base2!Q253,base2!Q255,base2!Q257,base2!Q259)</f>
        <v>476488</v>
      </c>
      <c r="P10">
        <f>SUM(base2!R3,base2!R5,base2!R7,base2!R9,base2!R11,base2!R13,base2!R15,base2!R17,base2!R19,base2!R21,base2!R23,base1!P117,base1!P119,base1!P121,base2!R253,base2!R255,base2!R257,base2!R259)</f>
        <v>551684</v>
      </c>
      <c r="Q10">
        <f>SUM(base2!S3,base2!S5,base2!S7,base2!S9,base2!S11,base2!S13,base2!S15,base2!S17,base2!S19,base2!S21,base2!S23,base1!Q117,base1!Q119,base1!Q121,base2!S253,base2!S255,base2!S257,base2!S259)</f>
        <v>403352</v>
      </c>
      <c r="R10">
        <f>SUM(base2!T3,base2!T5,base2!T7,base2!T9,base2!T11,base2!T13,base2!T15,base2!T17,base2!T19,base2!T21,base2!T23,base1!R117,base1!R119,base1!R121,base2!T253,base2!T255,base2!T257,base2!T259)</f>
        <v>321784</v>
      </c>
      <c r="S10">
        <f>SUM(base2!U3,base2!U5,base2!U7,base2!U9,base2!U11,base2!U13,base2!U15,base2!U17,base2!U19,base2!U21,base2!U23,base1!S117,base1!S119,base1!S121,base2!U253,base2!U255,base2!U257,base2!U259)</f>
        <v>280745</v>
      </c>
      <c r="T10">
        <f>SUM(base2!V3,base2!V5,base2!V7,base2!V9,base2!V11,base2!V13,base2!V15,base2!V17,base2!V19,base2!V21,base2!V23,base1!T117,base1!T119,base1!T121,base2!V253,base2!V255,base2!V257,base2!V259)</f>
        <v>246029</v>
      </c>
      <c r="U10">
        <f>SUM(base2!W3,base2!W5,base2!W7,base2!W9,base2!W11,base2!W13,base2!W15,base2!W17,base2!W19,base2!W21,base2!W23,base1!U117,base1!U119,base1!U121,base2!W253,base2!W255,base2!W257,base2!W259)</f>
        <v>98801</v>
      </c>
      <c r="V10">
        <f>SUM(base2!X3,base2!X5,base2!X7,base2!X9,base2!X11,base2!X13,base2!X15,base2!X17,base2!X19,base2!X21,base2!X23,base1!V117,base1!V119,base1!V121,base2!X253,base2!X255,base2!X257,base2!X259)</f>
        <v>13597</v>
      </c>
      <c r="W10">
        <f>SUM(C10:V10)</f>
        <v>8878787</v>
      </c>
    </row>
    <row r="11" spans="1:23">
      <c r="A11" t="s">
        <v>334</v>
      </c>
      <c r="B11" t="s">
        <v>320</v>
      </c>
      <c r="C11">
        <f>SUM(base2!E4,base2!E6,base2!E8,base2!E10,base2!E12,base2!E14,base2!E16,base2!E18,base2!E20,base2!E22,base2!E24,base1!C118,base1!C120,base1!C122,base2!E254,base2!E256,base2!E258,base2!E260)</f>
        <v>34067</v>
      </c>
      <c r="D11">
        <f>SUM(base2!F4,base2!F6,base2!F8,base2!F10,base2!F12,base2!F14,base2!F16,base2!F18,base2!F20,base2!F22,base2!F24,base1!D118,base1!D120,base1!D122,base2!F254,base2!F256,base2!F258,base2!F260)</f>
        <v>165445</v>
      </c>
      <c r="E11">
        <f>SUM(base2!G4,base2!G6,base2!G8,base2!G10,base2!G12,base2!G14,base2!G16,base2!G18,base2!G20,base2!G22,base2!G24,base1!E118,base1!E120,base1!E122,base2!G254,base2!G256,base2!G258,base2!G260)</f>
        <v>320178</v>
      </c>
      <c r="F11">
        <f>SUM(base2!H4,base2!H6,base2!H8,base2!H10,base2!H12,base2!H14,base2!H16,base2!H18,base2!H20,base2!H22,base2!H24,base1!F118,base1!F120,base1!F122,base2!H254,base2!H256,base2!H258,base2!H260)</f>
        <v>510436</v>
      </c>
      <c r="G11">
        <f>SUM(base2!I4,base2!I6,base2!I8,base2!I10,base2!I12,base2!I14,base2!I16,base2!I18,base2!I20,base2!I22,base2!I24,base1!G118,base1!G120,base1!G122,base2!I254,base2!I256,base2!I258,base2!I260)</f>
        <v>348053</v>
      </c>
      <c r="H11">
        <f>SUM(base2!J4,base2!J6,base2!J8,base2!J10,base2!J12,base2!J14,base2!J16,base2!J18,base2!J20,base2!J22,base2!J24,base1!H118,base1!H120,base1!H122,base2!J254,base2!J256,base2!J258,base2!J260)</f>
        <v>269550</v>
      </c>
      <c r="I11">
        <f>SUM(base2!K4,base2!K6,base2!K8,base2!K10,base2!K12,base2!K14,base2!K16,base2!K18,base2!K20,base2!K22,base2!K24,base1!I118,base1!I120,base1!I122,base2!K254,base2!K256,base2!K258,base2!K260)</f>
        <v>274317</v>
      </c>
      <c r="J11">
        <f>SUM(base2!L4,base2!L6,base2!L8,base2!L10,base2!L12,base2!L14,base2!L16,base2!L18,base2!L20,base2!L22,base2!L24,base1!J118,base1!J120,base1!J122,base2!L254,base2!L256,base2!L258,base2!L260)</f>
        <v>303904</v>
      </c>
      <c r="K11">
        <f>SUM(base2!M4,base2!M6,base2!M8,base2!M10,base2!M12,base2!M14,base2!M16,base2!M18,base2!M20,base2!M22,base2!M24,base1!K118,base1!K120,base1!K122,base2!M254,base2!M256,base2!M258,base2!M260)</f>
        <v>344371</v>
      </c>
      <c r="L11">
        <f>SUM(base2!N4,base2!N6,base2!N8,base2!N10,base2!N12,base2!N14,base2!N16,base2!N18,base2!N20,base2!N22,base2!N24,base1!L118,base1!L120,base1!L122,base2!N254,base2!N256,base2!N258,base2!N260)</f>
        <v>364176</v>
      </c>
      <c r="M11">
        <f>SUM(base2!O4,base2!O6,base2!O8,base2!O10,base2!O12,base2!O14,base2!O16,base2!O18,base2!O20,base2!O22,base2!O24,base1!M118,base1!M120,base1!M122,base2!O254,base2!O256,base2!O258,base2!O260)</f>
        <v>395782</v>
      </c>
      <c r="N11">
        <f>SUM(base2!P4,base2!P6,base2!P8,base2!P10,base2!P12,base2!P14,base2!P16,base2!P18,base2!P20,base2!P22,base2!P24,base1!N118,base1!N120,base1!N122,base2!P254,base2!P256,base2!P258,base2!P260)</f>
        <v>465170</v>
      </c>
      <c r="O11">
        <f>SUM(base2!Q4,base2!Q6,base2!Q8,base2!Q10,base2!Q12,base2!Q14,base2!Q16,base2!Q18,base2!Q20,base2!Q22,base2!Q24,base1!O118,base1!O120,base1!O122,base2!Q254,base2!Q256,base2!Q258,base2!Q260)</f>
        <v>560952</v>
      </c>
      <c r="P11">
        <f>SUM(base2!R4,base2!R6,base2!R8,base2!R10,base2!R12,base2!R14,base2!R16,base2!R18,base2!R20,base2!R22,base2!R24,base1!P118,base1!P120,base1!P122,base2!R254,base2!R256,base2!R258,base2!R260)</f>
        <v>792190</v>
      </c>
      <c r="Q11">
        <f>SUM(base2!S4,base2!S6,base2!S8,base2!S10,base2!S12,base2!S14,base2!S16,base2!S18,base2!S20,base2!S22,base2!S24,base1!Q118,base1!Q120,base1!Q122,base2!S254,base2!S256,base2!S258,base2!S260)</f>
        <v>874486</v>
      </c>
      <c r="R11">
        <f>SUM(base2!T4,base2!T6,base2!T8,base2!T10,base2!T12,base2!T14,base2!T16,base2!T18,base2!T20,base2!T22,base2!T24,base1!R118,base1!R120,base1!R122,base2!T254,base2!T256,base2!T258,base2!T260)</f>
        <v>619837</v>
      </c>
      <c r="S11">
        <f>SUM(base2!U4,base2!U6,base2!U8,base2!U10,base2!U12,base2!U14,base2!U16,base2!U18,base2!U20,base2!U22,base2!U24,base1!S118,base1!S120,base1!S122,base2!U254,base2!U256,base2!U258,base2!U260)</f>
        <v>541417</v>
      </c>
      <c r="T11">
        <f>SUM(base2!V4,base2!V6,base2!V8,base2!V10,base2!V12,base2!V14,base2!V16,base2!V18,base2!V20,base2!V22,base2!V24,base1!T118,base1!T120,base1!T122,base2!V254,base2!V256,base2!V258,base2!V260)</f>
        <v>550302</v>
      </c>
      <c r="U11">
        <f>SUM(base2!W4,base2!W6,base2!W8,base2!W10,base2!W12,base2!W14,base2!W16,base2!W18,base2!W20,base2!W22,base2!W24,base1!U118,base1!U120,base1!U122,base2!W254,base2!W256,base2!W258,base2!W260)</f>
        <v>402913</v>
      </c>
      <c r="V11">
        <f>SUM(base2!X4,base2!X6,base2!X8,base2!X10,base2!X12,base2!X14,base2!X16,base2!X18,base2!X20,base2!X22,base2!X24,base1!V118,base1!V120,base1!V122,base2!X254,base2!X256,base2!X258,base2!X260)</f>
        <v>142286</v>
      </c>
      <c r="W11">
        <f>SUM(C11:V11)</f>
        <v>8279832</v>
      </c>
    </row>
    <row r="12" spans="1:23">
      <c r="C12" s="4">
        <f>C11/C10</f>
        <v>0.2060396027627584</v>
      </c>
      <c r="D12" s="4">
        <f t="shared" ref="D12" si="22">D11/D10</f>
        <v>0.42497309321435267</v>
      </c>
      <c r="E12" s="4">
        <f t="shared" ref="E12" si="23">E11/E10</f>
        <v>0.26853136296159619</v>
      </c>
      <c r="F12" s="4">
        <f t="shared" ref="F12" si="24">F11/F10</f>
        <v>0.41351207720075955</v>
      </c>
      <c r="G12" s="4">
        <f t="shared" ref="G12" si="25">G11/G10</f>
        <v>0.55364707192339202</v>
      </c>
      <c r="H12" s="4">
        <f t="shared" ref="H12" si="26">H11/H10</f>
        <v>0.61170303298498829</v>
      </c>
      <c r="I12" s="4">
        <f t="shared" ref="I12" si="27">I11/I10</f>
        <v>0.65624506590751419</v>
      </c>
      <c r="J12" s="4">
        <f t="shared" ref="J12" si="28">J11/J10</f>
        <v>0.71590373706725963</v>
      </c>
      <c r="K12" s="4">
        <f t="shared" ref="K12" si="29">K11/K10</f>
        <v>0.83147860645584992</v>
      </c>
      <c r="L12" s="4">
        <f t="shared" ref="L12" si="30">L11/L10</f>
        <v>0.96315338474721512</v>
      </c>
      <c r="M12" s="4">
        <f t="shared" ref="M12" si="31">M11/M10</f>
        <v>1.0327585667018067</v>
      </c>
      <c r="N12" s="4">
        <f t="shared" ref="N12" si="32">N11/N10</f>
        <v>1.1138888290242788</v>
      </c>
      <c r="O12" s="4">
        <f t="shared" ref="O12" si="33">O11/O10</f>
        <v>1.1772636456741827</v>
      </c>
      <c r="P12" s="4">
        <f t="shared" ref="P12" si="34">P11/P10</f>
        <v>1.4359488402781302</v>
      </c>
      <c r="Q12" s="4">
        <f t="shared" ref="Q12" si="35">Q11/Q10</f>
        <v>2.1680467680834608</v>
      </c>
      <c r="R12" s="4">
        <f t="shared" ref="R12" si="36">R11/R10</f>
        <v>1.9262517713745866</v>
      </c>
      <c r="S12" s="4">
        <f t="shared" ref="S12" si="37">S11/S10</f>
        <v>1.9285009528219559</v>
      </c>
      <c r="T12" s="4">
        <f t="shared" ref="T12" si="38">T11/T10</f>
        <v>2.2367363197021488</v>
      </c>
      <c r="U12" s="4">
        <f t="shared" ref="U12" si="39">U11/U10</f>
        <v>4.078025526057429</v>
      </c>
      <c r="V12" s="4">
        <f t="shared" ref="V12" si="40">V11/V10</f>
        <v>10.464514231080386</v>
      </c>
      <c r="W12" s="4">
        <f t="shared" ref="W12" si="41">W11/W10</f>
        <v>0.93254089776002058</v>
      </c>
    </row>
    <row r="13" spans="1:23">
      <c r="A13" t="s">
        <v>335</v>
      </c>
      <c r="B13" t="s">
        <v>319</v>
      </c>
      <c r="C13">
        <f>SUM(base1!C127,base1!C129,base1!C131,base1!C133,base1!C135,base1!C137,base1!C139,base2!E103,base2!E105,base2!E107,base2!E109,base2!E111,base2!E113,base2!E115,base2!E117,base2!E119,base2!E121,base2!E123,base2!E125,base2!E127,base2!E129,base2!E131,base2!E133,base1!C99,base1!C101,base1!C103,base1!C105,base1!C107,base1!C225,base1!C227,base1!C229,base1!C231,base2!E135,base2!E137,base2!E139,base2!E141,base2!E143,base2!E145,base2!E147)</f>
        <v>240759</v>
      </c>
      <c r="D13">
        <f>SUM(base1!D127,base1!D129,base1!D131,base1!D133,base1!D135,base1!D137,base1!D139,base2!F103,base2!F105,base2!F107,base2!F109,base2!F111,base2!F113,base2!F115,base2!F117,base2!F119,base2!F121,base2!F123,base2!F125,base2!F127,base2!F129,base2!F131,base2!F133,base1!D99,base1!D101,base1!D103,base1!D105,base1!D107,base1!D225,base1!D227,base1!D229,base1!D231,base2!F135,base2!F137,base2!F139,base2!F141,base2!F143,base2!F145,base2!F147)</f>
        <v>476180</v>
      </c>
      <c r="E13">
        <f>SUM(base1!E127,base1!E129,base1!E131,base1!E133,base1!E135,base1!E137,base1!E139,base2!G103,base2!G105,base2!G107,base2!G109,base2!G111,base2!G113,base2!G115,base2!G117,base2!G119,base2!G121,base2!G123,base2!G125,base2!G127,base2!G129,base2!G131,base2!G133,base1!E99,base1!E101,base1!E103,base1!E105,base1!E107,base1!E225,base1!E227,base1!E229,base1!E231,base2!G135,base2!G137,base2!G139,base2!G141,base2!G143,base2!G145,base2!G147)</f>
        <v>1335763</v>
      </c>
      <c r="F13">
        <f>SUM(base1!F127,base1!F129,base1!F131,base1!F133,base1!F135,base1!F137,base1!F139,base2!H103,base2!H105,base2!H107,base2!H109,base2!H111,base2!H113,base2!H115,base2!H117,base2!H119,base2!H121,base2!H123,base2!H125,base2!H127,base2!H129,base2!H131,base2!H133,base1!F99,base1!F101,base1!F103,base1!F105,base1!F107,base1!F225,base1!F227,base1!F229,base1!F231,base2!H135,base2!H137,base2!H139,base2!H141,base2!H143,base2!H145,base2!H147)</f>
        <v>1667850</v>
      </c>
      <c r="G13">
        <f>SUM(base1!G127,base1!G129,base1!G131,base1!G133,base1!G135,base1!G137,base1!G139,base2!I103,base2!I105,base2!I107,base2!I109,base2!I111,base2!I113,base2!I115,base2!I117,base2!I119,base2!I121,base2!I123,base2!I125,base2!I127,base2!I129,base2!I131,base2!I133,base1!G99,base1!G101,base1!G103,base1!G105,base1!G107,base1!G225,base1!G227,base1!G229,base1!G231,base2!I135,base2!I137,base2!I139,base2!I141,base2!I143,base2!I145,base2!I147)</f>
        <v>954044</v>
      </c>
      <c r="H13">
        <f>SUM(base1!H127,base1!H129,base1!H131,base1!H133,base1!H135,base1!H137,base1!H139,base2!J103,base2!J105,base2!J107,base2!J109,base2!J111,base2!J113,base2!J115,base2!J117,base2!J119,base2!J121,base2!J123,base2!J125,base2!J127,base2!J129,base2!J131,base2!J133,base1!H99,base1!H101,base1!H103,base1!H105,base1!H107,base1!H225,base1!H227,base1!H229,base1!H231,base2!J135,base2!J137,base2!J139,base2!J141,base2!J143,base2!J145,base2!J147)</f>
        <v>711530</v>
      </c>
      <c r="I13">
        <f>SUM(base1!I127,base1!I129,base1!I131,base1!I133,base1!I135,base1!I137,base1!I139,base2!K103,base2!K105,base2!K107,base2!K109,base2!K111,base2!K113,base2!K115,base2!K117,base2!K119,base2!K121,base2!K123,base2!K125,base2!K127,base2!K129,base2!K131,base2!K133,base1!I99,base1!I101,base1!I103,base1!I105,base1!I107,base1!I225,base1!I227,base1!I229,base1!I231,base2!K135,base2!K137,base2!K139,base2!K141,base2!K143,base2!K145,base2!K147)</f>
        <v>701050</v>
      </c>
      <c r="J13">
        <f>SUM(base1!J127,base1!J129,base1!J131,base1!J133,base1!J135,base1!J137,base1!J139,base2!L103,base2!L105,base2!L107,base2!L109,base2!L111,base2!L113,base2!L115,base2!L117,base2!L119,base2!L121,base2!L123,base2!L125,base2!L127,base2!L129,base2!L131,base2!L133,base1!J99,base1!J101,base1!J103,base1!J105,base1!J107,base1!J225,base1!J227,base1!J229,base1!J231,base2!L135,base2!L137,base2!L139,base2!L141,base2!L143,base2!L145,base2!L147)</f>
        <v>769071</v>
      </c>
      <c r="K13">
        <f>SUM(base1!K127,base1!K129,base1!K131,base1!K133,base1!K135,base1!K137,base1!K139,base2!M103,base2!M105,base2!M107,base2!M109,base2!M111,base2!M113,base2!M115,base2!M117,base2!M119,base2!M121,base2!M123,base2!M125,base2!M127,base2!M129,base2!M131,base2!M133,base1!K99,base1!K101,base1!K103,base1!K105,base1!K107,base1!K225,base1!K227,base1!K229,base1!K231,base2!M135,base2!M137,base2!M139,base2!M141,base2!M143,base2!M145,base2!M147)</f>
        <v>821709</v>
      </c>
      <c r="L13">
        <f>SUM(base1!L127,base1!L129,base1!L131,base1!L133,base1!L135,base1!L137,base1!L139,base2!N103,base2!N105,base2!N107,base2!N109,base2!N111,base2!N113,base2!N115,base2!N117,base2!N119,base2!N121,base2!N123,base2!N125,base2!N127,base2!N129,base2!N131,base2!N133,base1!L99,base1!L101,base1!L103,base1!L105,base1!L107,base1!L225,base1!L227,base1!L229,base1!L231,base2!N135,base2!N137,base2!N139,base2!N141,base2!N143,base2!N145,base2!N147)</f>
        <v>792831</v>
      </c>
      <c r="M13">
        <f>SUM(base1!M127,base1!M129,base1!M131,base1!M133,base1!M135,base1!M137,base1!M139,base2!O103,base2!O105,base2!O107,base2!O109,base2!O111,base2!O113,base2!O115,base2!O117,base2!O119,base2!O121,base2!O123,base2!O125,base2!O127,base2!O129,base2!O131,base2!O133,base1!M99,base1!M101,base1!M103,base1!M105,base1!M107,base1!M225,base1!M227,base1!M229,base1!M231,base2!O135,base2!O137,base2!O139,base2!O141,base2!O143,base2!O145,base2!O147)</f>
        <v>826220</v>
      </c>
      <c r="N13">
        <f>SUM(base1!N127,base1!N129,base1!N131,base1!N133,base1!N135,base1!N137,base1!N139,base2!P103,base2!P105,base2!P107,base2!P109,base2!P111,base2!P113,base2!P115,base2!P117,base2!P119,base2!P121,base2!P123,base2!P125,base2!P127,base2!P129,base2!P131,base2!P133,base1!N99,base1!N101,base1!N103,base1!N105,base1!N107,base1!N225,base1!N227,base1!N229,base1!N231,base2!P135,base2!P137,base2!P139,base2!P141,base2!P143,base2!P145,base2!P147)</f>
        <v>927799</v>
      </c>
      <c r="O13">
        <f>SUM(base1!O127,base1!O129,base1!O131,base1!O133,base1!O135,base1!O137,base1!O139,base2!Q103,base2!Q105,base2!Q107,base2!Q109,base2!Q111,base2!Q113,base2!Q115,base2!Q117,base2!Q119,base2!Q121,base2!Q123,base2!Q125,base2!Q127,base2!Q129,base2!Q131,base2!Q133,base1!O99,base1!O101,base1!O103,base1!O105,base1!O107,base1!O225,base1!O227,base1!O229,base1!O231,base2!Q135,base2!Q137,base2!Q139,base2!Q141,base2!Q143,base2!Q145,base2!Q147)</f>
        <v>1097138</v>
      </c>
      <c r="P13">
        <f>SUM(base1!P127,base1!P129,base1!P131,base1!P133,base1!P135,base1!P137,base1!P139,base2!R103,base2!R105,base2!R107,base2!R109,base2!R111,base2!R113,base2!R115,base2!R117,base2!R119,base2!R121,base2!R123,base2!R125,base2!R127,base2!R129,base2!R131,base2!R133,base1!P99,base1!P101,base1!P103,base1!P105,base1!P107,base1!P225,base1!P227,base1!P229,base1!P231,base2!R135,base2!R137,base2!R139,base2!R141,base2!R143,base2!R145,base2!R147)</f>
        <v>1384288</v>
      </c>
      <c r="Q13">
        <f>SUM(base1!Q127,base1!Q129,base1!Q131,base1!Q133,base1!Q135,base1!Q137,base1!Q139,base2!S103,base2!S105,base2!S107,base2!S109,base2!S111,base2!S113,base2!S115,base2!S117,base2!S119,base2!S121,base2!S123,base2!S125,base2!S127,base2!S129,base2!S131,base2!S133,base1!Q99,base1!Q101,base1!Q103,base1!Q105,base1!Q107,base1!Q225,base1!Q227,base1!Q229,base1!Q231,base2!S135,base2!S137,base2!S139,base2!S141,base2!S143,base2!S145,base2!S147)</f>
        <v>1021809</v>
      </c>
      <c r="R13">
        <f>SUM(base1!R127,base1!R129,base1!R131,base1!R133,base1!R135,base1!R137,base1!R139,base2!T103,base2!T105,base2!T107,base2!T109,base2!T111,base2!T113,base2!T115,base2!T117,base2!T119,base2!T121,base2!T123,base2!T125,base2!T127,base2!T129,base2!T131,base2!T133,base1!R99,base1!R101,base1!R103,base1!R105,base1!R107,base1!R225,base1!R227,base1!R229,base1!R231,base2!T135,base2!T137,base2!T139,base2!T141,base2!T143,base2!T145,base2!T147)</f>
        <v>795149</v>
      </c>
      <c r="S13">
        <f>SUM(base1!S127,base1!S129,base1!S131,base1!S133,base1!S135,base1!S137,base1!S139,base2!U103,base2!U105,base2!U107,base2!U109,base2!U111,base2!U113,base2!U115,base2!U117,base2!U119,base2!U121,base2!U123,base2!U125,base2!U127,base2!U129,base2!U131,base2!U133,base1!S99,base1!S101,base1!S103,base1!S105,base1!S107,base1!S225,base1!S227,base1!S229,base1!S231,base2!U135,base2!U137,base2!U139,base2!U141,base2!U143,base2!U145,base2!U147)</f>
        <v>792717</v>
      </c>
      <c r="T13">
        <f>SUM(base1!T127,base1!T129,base1!T131,base1!T133,base1!T135,base1!T137,base1!T139,base2!V103,base2!V105,base2!V107,base2!V109,base2!V111,base2!V113,base2!V115,base2!V117,base2!V119,base2!V121,base2!V123,base2!V125,base2!V127,base2!V129,base2!V131,base2!V133,base1!T99,base1!T101,base1!T103,base1!T105,base1!T107,base1!T225,base1!T227,base1!T229,base1!T231,base2!V135,base2!V137,base2!V139,base2!V141,base2!V143,base2!V145,base2!V147)</f>
        <v>821381</v>
      </c>
      <c r="U13">
        <f>SUM(base1!U127,base1!U129,base1!U131,base1!U133,base1!U135,base1!U137,base1!U139,base2!W103,base2!W105,base2!W107,base2!W109,base2!W111,base2!W113,base2!W115,base2!W117,base2!W119,base2!W121,base2!W123,base2!W125,base2!W127,base2!W129,base2!W131,base2!W133,base1!U99,base1!U101,base1!U103,base1!U105,base1!U107,base1!U225,base1!U227,base1!U229,base1!U231,base2!W135,base2!W137,base2!W139,base2!W141,base2!W143,base2!W145,base2!W147)</f>
        <v>402050</v>
      </c>
      <c r="V13">
        <f>SUM(base1!V127,base1!V129,base1!V131,base1!V133,base1!V135,base1!V137,base1!V139,base2!X103,base2!X105,base2!X107,base2!X109,base2!X111,base2!X113,base2!X115,base2!X117,base2!X119,base2!X121,base2!X123,base2!X125,base2!X127,base2!X129,base2!X131,base2!X133,base1!V99,base1!V101,base1!V103,base1!V105,base1!V107,base1!V225,base1!V227,base1!V229,base1!V231,base2!X135,base2!X137,base2!X139,base2!X141,base2!X143,base2!X145,base2!X147)</f>
        <v>55137</v>
      </c>
      <c r="W13">
        <f>SUM(C13:V13)</f>
        <v>16594475</v>
      </c>
    </row>
    <row r="14" spans="1:23">
      <c r="A14" t="s">
        <v>344</v>
      </c>
      <c r="B14" t="s">
        <v>320</v>
      </c>
      <c r="C14">
        <f>SUM(base1!C128,base1!C130,base1!C132,base1!C134,base1!C136,base1!C138,base1!C140,base2!E104,base2!E106,base2!E108,base2!E110,base2!E112,base2!E114,base2!E116,base2!E118,base2!E120,base2!E122,base2!E124,base2!E126,base2!E128,base2!E130,base2!E132,base2!E134,base1!C100,base1!C102,base1!C104,base1!C106,base1!C108)</f>
        <v>35558</v>
      </c>
      <c r="D14">
        <f>SUM(base1!D128,base1!D130,base1!D132,base1!D134,base1!D136,base1!D138,base1!D140,base2!F104,base2!F106,base2!F108,base2!F110,base2!F112,base2!F114,base2!F116,base2!F118,base2!F120,base2!F122,base2!F124,base2!F126,base2!F128,base2!F130,base2!F132,base2!F134,base1!D100,base1!D102,base1!D104,base1!D106,base1!D108)</f>
        <v>235331</v>
      </c>
      <c r="E14">
        <f>SUM(base1!E128,base1!E130,base1!E132,base1!E134,base1!E136,base1!E138,base1!E140,base2!G104,base2!G106,base2!G108,base2!G110,base2!G112,base2!G114,base2!G116,base2!G118,base2!G120,base2!G122,base2!G124,base2!G126,base2!G128,base2!G130,base2!G132,base2!G134,base1!E100,base1!E102,base1!E104,base1!E106,base1!E108)</f>
        <v>474447</v>
      </c>
      <c r="F14">
        <f>SUM(base1!F128,base1!F130,base1!F132,base1!F134,base1!F136,base1!F138,base1!F140,base2!H104,base2!H106,base2!H108,base2!H110,base2!H112,base2!H114,base2!H116,base2!H118,base2!H120,base2!H122,base2!H124,base2!H126,base2!H128,base2!H130,base2!H132,base2!H134,base1!F100,base1!F102,base1!F104,base1!F106,base1!F108)</f>
        <v>1116410</v>
      </c>
      <c r="G14">
        <f>SUM(base1!G128,base1!G130,base1!G132,base1!G134,base1!G136,base1!G138,base1!G140,base2!I104,base2!I106,base2!I108,base2!I110,base2!I112,base2!I114,base2!I116,base2!I118,base2!I120,base2!I122,base2!I124,base2!I126,base2!I128,base2!I130,base2!I132,base2!I134,base1!G100,base1!G102,base1!G104,base1!G106,base1!G108)</f>
        <v>863897</v>
      </c>
      <c r="H14">
        <f>SUM(base1!H128,base1!H130,base1!H132,base1!H134,base1!H136,base1!H138,base1!H140,base2!J104,base2!J106,base2!J108,base2!J110,base2!J112,base2!J114,base2!J116,base2!J118,base2!J120,base2!J122,base2!J124,base2!J126,base2!J128,base2!J130,base2!J132,base2!J134,base1!H100,base1!H102,base1!H104,base1!H106,base1!H108)</f>
        <v>602136</v>
      </c>
      <c r="I14">
        <f>SUM(base1!I128,base1!I130,base1!I132,base1!I134,base1!I136,base1!I138,base1!I140,base2!K104,base2!K106,base2!K108,base2!K110,base2!K112,base2!K114,base2!K116,base2!K118,base2!K120,base2!K122,base2!K124,base2!K126,base2!K128,base2!K130,base2!K132,base2!K134,base1!I100,base1!I102,base1!I104,base1!I106,base1!I108)</f>
        <v>522702</v>
      </c>
      <c r="J14">
        <f>SUM(base1!J128,base1!J130,base1!J132,base1!J134,base1!J136,base1!J138,base1!J140,base2!L104,base2!L106,base2!L108,base2!L110,base2!L112,base2!L114,base2!L116,base2!L118,base2!L120,base2!L122,base2!L124,base2!L126,base2!L128,base2!L130,base2!L132,base2!L134,base1!J100,base1!J102,base1!J104,base1!J106,base1!J108)</f>
        <v>576622</v>
      </c>
      <c r="K14">
        <f>SUM(base1!K128,base1!K130,base1!K132,base1!K134,base1!K136,base1!K138,base1!K140,base2!M104,base2!M106,base2!M108,base2!M110,base2!M112,base2!M114,base2!M116,base2!M118,base2!M120,base2!M122,base2!M124,base2!M126,base2!M128,base2!M130,base2!M132,base2!M134,base1!K100,base1!K102,base1!K104,base1!K106,base1!K108)</f>
        <v>634826</v>
      </c>
      <c r="L14">
        <f>SUM(base1!L128,base1!L130,base1!L132,base1!L134,base1!L136,base1!L138,base1!L140,base2!N104,base2!N106,base2!N108,base2!N110,base2!N112,base2!N114,base2!N116,base2!N118,base2!N120,base2!N122,base2!N124,base2!N126,base2!N128,base2!N130,base2!N132,base2!N134,base1!L100,base1!L102,base1!L104,base1!L106,base1!L108)</f>
        <v>638750</v>
      </c>
      <c r="M14">
        <f>SUM(base1!M128,base1!M130,base1!M132,base1!M134,base1!M136,base1!M138,base1!M140,base2!O104,base2!O106,base2!O108,base2!O110,base2!O112,base2!O114,base2!O116,base2!O118,base2!O120,base2!O122,base2!O124,base2!O126,base2!O128,base2!O130,base2!O132,base2!O134,base1!M100,base1!M102,base1!M104,base1!M106,base1!M108)</f>
        <v>663323</v>
      </c>
      <c r="N14">
        <f>SUM(base1!N128,base1!N130,base1!N132,base1!N134,base1!N136,base1!N138,base1!N140,base2!P104,base2!P106,base2!P108,base2!P110,base2!P112,base2!P114,base2!P116,base2!P118,base2!P120,base2!P122,base2!P124,base2!P126,base2!P128,base2!P130,base2!P132,base2!P134,base1!N100,base1!N102,base1!N104,base1!N106,base1!N108)</f>
        <v>748574</v>
      </c>
      <c r="O14">
        <f>SUM(base1!O128,base1!O130,base1!O132,base1!O134,base1!O136,base1!O138,base1!O140,base2!Q104,base2!Q106,base2!Q108,base2!Q110,base2!Q112,base2!Q114,base2!Q116,base2!Q118,base2!Q120,base2!Q122,base2!Q124,base2!Q126,base2!Q128,base2!Q130,base2!Q132,base2!Q134,base1!O100,base1!O102,base1!O104,base1!O106,base1!O108)</f>
        <v>912353</v>
      </c>
      <c r="P14">
        <f>SUM(base1!P128,base1!P130,base1!P132,base1!P134,base1!P136,base1!P138,base1!P140,base2!R104,base2!R106,base2!R108,base2!R110,base2!R112,base2!R114,base2!R116,base2!R118,base2!R120,base2!R122,base2!R124,base2!R126,base2!R128,base2!R130,base2!R132,base2!R134,base1!P100,base1!P102,base1!P104,base1!P106,base1!P108)</f>
        <v>1194129</v>
      </c>
      <c r="Q14">
        <f>SUM(base1!Q128,base1!Q130,base1!Q132,base1!Q134,base1!Q136,base1!Q138,base1!Q140,base2!S104,base2!S106,base2!S108,base2!S110,base2!S112,base2!S114,base2!S116,base2!S118,base2!S120,base2!S122,base2!S124,base2!S126,base2!S128,base2!S130,base2!S132,base2!S134,base1!Q100,base1!Q102,base1!Q104,base1!Q106,base1!Q108)</f>
        <v>1243102</v>
      </c>
      <c r="R14">
        <f>SUM(base1!R128,base1!R130,base1!R132,base1!R134,base1!R136,base1!R138,base1!R140,base2!T104,base2!T106,base2!T108,base2!T110,base2!T112,base2!T114,base2!T116,base2!T118,base2!T120,base2!T122,base2!T124,base2!T126,base2!T128,base2!T130,base2!T132,base2!T134,base1!R100,base1!R102,base1!R104,base1!R106,base1!R108)</f>
        <v>831578</v>
      </c>
      <c r="S14">
        <f>SUM(base1!S128,base1!S130,base1!S132,base1!S134,base1!S136,base1!S138,base1!S140,base2!U104,base2!U106,base2!U108,base2!U110,base2!U112,base2!U114,base2!U116,base2!U118,base2!U120,base2!U122,base2!U124,base2!U126,base2!U128,base2!U130,base2!U132,base2!U134,base1!S100,base1!S102,base1!S104,base1!S106,base1!S108)</f>
        <v>695273</v>
      </c>
      <c r="T14">
        <f>SUM(base1!T128,base1!T130,base1!T132,base1!T134,base1!T136,base1!T138,base1!T140,base2!V104,base2!V106,base2!V108,base2!V110,base2!V112,base2!V114,base2!V116,base2!V118,base2!V120,base2!V122,base2!V124,base2!V126,base2!V128,base2!V130,base2!V132,base2!V134,base1!T100,base1!T102,base1!T104,base1!T106,base1!T108)</f>
        <v>687387</v>
      </c>
      <c r="U14">
        <f>SUM(base1!U128,base1!U130,base1!U132,base1!U134,base1!U136,base1!U138,base1!U140,base2!W104,base2!W106,base2!W108,base2!W110,base2!W112,base2!W114,base2!W116,base2!W118,base2!W120,base2!W122,base2!W124,base2!W126,base2!W128,base2!W130,base2!W132,base2!W134,base1!U100,base1!U102,base1!U104,base1!U106,base1!U108)</f>
        <v>497970</v>
      </c>
      <c r="V14">
        <f>SUM(base1!V128,base1!V130,base1!V132,base1!V134,base1!V136,base1!V138,base1!V140,base2!X104,base2!X106,base2!X108,base2!X110,base2!X112,base2!X114,base2!X116,base2!X118,base2!X120,base2!X122,base2!X124,base2!X126,base2!X128,base2!X130,base2!X132,base2!X134,base1!V100,base1!V102,base1!V104,base1!V106,base1!V108)</f>
        <v>163655</v>
      </c>
      <c r="W14">
        <f>SUM(C14:V14)</f>
        <v>13338023</v>
      </c>
    </row>
    <row r="15" spans="1:23">
      <c r="C15" s="4">
        <f>C14/C13</f>
        <v>0.14769125972445474</v>
      </c>
      <c r="D15" s="4">
        <f t="shared" ref="D15" si="42">D14/D13</f>
        <v>0.4942059725313957</v>
      </c>
      <c r="E15" s="4">
        <f t="shared" ref="E15" si="43">E14/E13</f>
        <v>0.35518800865123529</v>
      </c>
      <c r="F15" s="4">
        <f t="shared" ref="F15" si="44">F14/F13</f>
        <v>0.66937074676979347</v>
      </c>
      <c r="G15" s="4">
        <f t="shared" ref="G15" si="45">G14/G13</f>
        <v>0.90551064730767139</v>
      </c>
      <c r="H15" s="4">
        <f t="shared" ref="H15" si="46">H14/H13</f>
        <v>0.846255252765168</v>
      </c>
      <c r="I15" s="4">
        <f t="shared" ref="I15" si="47">I14/I13</f>
        <v>0.74559874474003285</v>
      </c>
      <c r="J15" s="4">
        <f t="shared" ref="J15" si="48">J14/J13</f>
        <v>0.74976432605052068</v>
      </c>
      <c r="K15" s="4">
        <f t="shared" ref="K15" si="49">K14/K13</f>
        <v>0.77256790420939769</v>
      </c>
      <c r="L15" s="4">
        <f t="shared" ref="L15" si="50">L14/L13</f>
        <v>0.80565719554356474</v>
      </c>
      <c r="M15" s="4">
        <f t="shared" ref="M15" si="51">M14/M13</f>
        <v>0.80284064776935926</v>
      </c>
      <c r="N15" s="4">
        <f t="shared" ref="N15" si="52">N14/N13</f>
        <v>0.8068277719635395</v>
      </c>
      <c r="O15" s="4">
        <f t="shared" ref="O15" si="53">O14/O13</f>
        <v>0.83157542624537661</v>
      </c>
      <c r="P15" s="4">
        <f t="shared" ref="P15" si="54">P14/P13</f>
        <v>0.86263046418086409</v>
      </c>
      <c r="Q15" s="4">
        <f t="shared" ref="Q15" si="55">Q14/Q13</f>
        <v>1.2165698286078905</v>
      </c>
      <c r="R15" s="4">
        <f t="shared" ref="R15" si="56">R14/R13</f>
        <v>1.0458140549758599</v>
      </c>
      <c r="S15" s="4">
        <f t="shared" ref="S15" si="57">S14/S13</f>
        <v>0.87707592999771666</v>
      </c>
      <c r="T15" s="4">
        <f t="shared" ref="T15" si="58">T14/T13</f>
        <v>0.83686742206113851</v>
      </c>
      <c r="U15" s="4">
        <f t="shared" ref="U15" si="59">U14/U13</f>
        <v>1.2385772913816691</v>
      </c>
      <c r="V15" s="4">
        <f t="shared" ref="V15" si="60">V14/V13</f>
        <v>2.9681520576019733</v>
      </c>
      <c r="W15" s="4">
        <f t="shared" ref="W15" si="61">W14/W13</f>
        <v>0.80376287890999865</v>
      </c>
    </row>
    <row r="16" spans="1:23">
      <c r="A16" t="s">
        <v>336</v>
      </c>
      <c r="B16" t="s">
        <v>319</v>
      </c>
      <c r="C16">
        <f>SUM(base1!C189,base1!C191,base1!C193,base1!C195,base1!C197,base1!C199,base1!C201,base1!C203,base1!C205,base1!C207,base1!C209,base2!E177,base2!E179,base2!E181,base2!E183,base2!E185,base2!E187,base2!E189,base2!E191,base2!E193,base2!E195,base2!E197,base2!E157,base2!E159,base2!E161,base2!E163,base2!E167,base2!E169,base2!E171,base2!E173)</f>
        <v>303968</v>
      </c>
      <c r="D16">
        <f>SUM(base1!D189,base1!D191,base1!D193,base1!D195,base1!D197,base1!D199,base1!D201,base1!D203,base1!D205,base1!D207,base1!D209,base2!F177,base2!F179,base2!F181,base2!F183,base2!F185,base2!F187,base2!F189,base2!F191,base2!F193,base2!F195,base2!F197,base2!F157,base2!F159,base2!F161,base2!F163,base2!F167,base2!F169,base2!F171,base2!F173)</f>
        <v>714206</v>
      </c>
      <c r="E16">
        <f>SUM(base1!E189,base1!E191,base1!E193,base1!E195,base1!E197,base1!E199,base1!E201,base1!E203,base1!E205,base1!E207,base1!E209,base2!G177,base2!G179,base2!G181,base2!G183,base2!G185,base2!G187,base2!G189,base2!G191,base2!G193,base2!G195,base2!G197,base2!G157,base2!G159,base2!G161,base2!G163,base2!G167,base2!G169,base2!G171,base2!G173)</f>
        <v>2043978</v>
      </c>
      <c r="F16">
        <f>SUM(base1!F189,base1!F191,base1!F193,base1!F195,base1!F197,base1!F199,base1!F201,base1!F203,base1!F205,base1!F207,base1!F209,base2!H177,base2!H179,base2!H181,base2!H183,base2!H185,base2!H187,base2!H189,base2!H191,base2!H193,base2!H195,base2!H197,base2!H157,base2!H159,base2!H161,base2!H163,base2!H167,base2!H169,base2!H171,base2!H173)</f>
        <v>2121777</v>
      </c>
      <c r="G16">
        <f>SUM(base1!G189,base1!G191,base1!G193,base1!G195,base1!G197,base1!G199,base1!G201,base1!G203,base1!G205,base1!G207,base1!G209,base2!I177,base2!I179,base2!I181,base2!I183,base2!I185,base2!I187,base2!I189,base2!I191,base2!I193,base2!I195,base2!I197,base2!I157,base2!I159,base2!I161,base2!I163,base2!I167,base2!I169,base2!I171,base2!I173)</f>
        <v>1222686</v>
      </c>
      <c r="H16">
        <f>SUM(base1!H189,base1!H191,base1!H193,base1!H195,base1!H197,base1!H199,base1!H201,base1!H203,base1!H205,base1!H207,base1!H209,base2!J177,base2!J179,base2!J181,base2!J183,base2!J185,base2!J187,base2!J189,base2!J191,base2!J193,base2!J195,base2!J197,base2!J157,base2!J159,base2!J161,base2!J163,base2!J167,base2!J169,base2!J171,base2!J173)</f>
        <v>888632</v>
      </c>
      <c r="I16">
        <f>SUM(base1!I189,base1!I191,base1!I193,base1!I195,base1!I197,base1!I199,base1!I201,base1!I203,base1!I205,base1!I207,base1!I209,base2!K177,base2!K179,base2!K181,base2!K183,base2!K185,base2!K187,base2!K189,base2!K191,base2!K193,base2!K195,base2!K197,base2!K157,base2!K159,base2!K161,base2!K163,base2!K167,base2!K169,base2!K171,base2!K173)</f>
        <v>813282</v>
      </c>
      <c r="J16">
        <f>SUM(base1!J189,base1!J191,base1!J193,base1!J195,base1!J197,base1!J199,base1!J201,base1!J203,base1!J205,base1!J207,base1!J209,base2!L177,base2!L179,base2!L181,base2!L183,base2!L185,base2!L187,base2!L189,base2!L191,base2!L193,base2!L195,base2!L197,base2!L157,base2!L159,base2!L161,base2!L163,base2!L167,base2!L169,base2!L171,base2!L173)</f>
        <v>841078</v>
      </c>
      <c r="K16">
        <f>SUM(base1!K189,base1!K191,base1!K193,base1!K195,base1!K197,base1!K199,base1!K201,base1!K203,base1!K205,base1!K207,base1!K209,base2!M177,base2!M179,base2!M181,base2!M183,base2!M185,base2!M187,base2!M189,base2!M191,base2!M193,base2!M195,base2!M197,base2!M157,base2!M159,base2!M161,base2!M163,base2!M167,base2!M169,base2!M171,base2!M173)</f>
        <v>851863</v>
      </c>
      <c r="L16">
        <f>SUM(base1!L189,base1!L191,base1!L193,base1!L195,base1!L197,base1!L199,base1!L201,base1!L203,base1!L205,base1!L207,base1!L209,base2!N177,base2!N179,base2!N181,base2!N183,base2!N185,base2!N187,base2!N189,base2!N191,base2!N193,base2!N195,base2!N197,base2!N157,base2!N159,base2!N161,base2!N163,base2!N167,base2!N169,base2!N171,base2!N173)</f>
        <v>793730</v>
      </c>
      <c r="M16">
        <f>SUM(base1!M189,base1!M191,base1!M193,base1!M195,base1!M197,base1!M199,base1!M201,base1!M203,base1!M205,base1!M207,base1!M209,base2!O177,base2!O179,base2!O181,base2!O183,base2!O185,base2!O187,base2!O189,base2!O191,base2!O193,base2!O195,base2!O197,base2!O157,base2!O159,base2!O161,base2!O163,base2!O167,base2!O169,base2!O171,base2!O173)</f>
        <v>821476</v>
      </c>
      <c r="N16">
        <f>SUM(base1!N189,base1!N191,base1!N193,base1!N195,base1!N197,base1!N199,base1!N201,base1!N203,base1!N205,base1!N207,base1!N209,base2!P177,base2!P179,base2!P181,base2!P183,base2!P185,base2!P187,base2!P189,base2!P191,base2!P193,base2!P195,base2!P197,base2!P157,base2!P159,base2!P161,base2!P163,base2!P167,base2!P169,base2!P171,base2!P173)</f>
        <v>896309</v>
      </c>
      <c r="O16">
        <f>SUM(base1!O189,base1!O191,base1!O193,base1!O195,base1!O197,base1!O199,base1!O201,base1!O203,base1!O205,base1!O207,base1!O209,base2!Q177,base2!Q179,base2!Q181,base2!Q183,base2!Q185,base2!Q187,base2!Q189,base2!Q191,base2!Q193,base2!Q195,base2!Q197,base2!Q157,base2!Q159,base2!Q161,base2!Q163,base2!Q167,base2!Q169,base2!Q171,base2!Q173)</f>
        <v>989804</v>
      </c>
      <c r="P16">
        <f>SUM(base1!P189,base1!P191,base1!P193,base1!P195,base1!P197,base1!P199,base1!P201,base1!P203,base1!P205,base1!P207,base1!P209,base2!R177,base2!R179,base2!R181,base2!R183,base2!R185,base2!R187,base2!R189,base2!R191,base2!R193,base2!R195,base2!R197,base2!R157,base2!R159,base2!R161,base2!R163,base2!R167,base2!R169,base2!R171,base2!R173)</f>
        <v>1047376</v>
      </c>
      <c r="Q16">
        <f>SUM(base1!Q189,base1!Q191,base1!Q193,base1!Q195,base1!Q197,base1!Q199,base1!Q201,base1!Q203,base1!Q205,base1!Q207,base1!Q209,base2!S177,base2!S179,base2!S181,base2!S183,base2!S185,base2!S187,base2!S189,base2!S191,base2!S193,base2!S195,base2!S197,base2!S157,base2!S159,base2!S161,base2!S163,base2!S167,base2!S169,base2!S171,base2!S173)</f>
        <v>769606</v>
      </c>
      <c r="R16">
        <f>SUM(base1!R189,base1!R191,base1!R193,base1!R195,base1!R197,base1!R199,base1!R201,base1!R203,base1!R205,base1!R207,base1!R209,base2!T177,base2!T179,base2!T181,base2!T183,base2!T185,base2!T187,base2!T189,base2!T191,base2!T193,base2!T195,base2!T197,base2!T157,base2!T159,base2!T161,base2!T163,base2!T167,base2!T169,base2!T171,base2!T173)</f>
        <v>629055</v>
      </c>
      <c r="S16">
        <f>SUM(base1!S189,base1!S191,base1!S193,base1!S195,base1!S197,base1!S199,base1!S201,base1!S203,base1!S205,base1!S207,base1!S209,base2!U177,base2!U179,base2!U181,base2!U183,base2!U185,base2!U187,base2!U189,base2!U191,base2!U193,base2!U195,base2!U197,base2!U157,base2!U159,base2!U161,base2!U163,base2!U167,base2!U169,base2!U171,base2!U173)</f>
        <v>568517</v>
      </c>
      <c r="T16">
        <f>SUM(base1!T189,base1!T191,base1!T193,base1!T195,base1!T197,base1!T199,base1!T201,base1!T203,base1!T205,base1!T207,base1!T209,base2!V177,base2!V179,base2!V181,base2!V183,base2!V185,base2!V187,base2!V189,base2!V191,base2!V193,base2!V195,base2!V197,base2!V157,base2!V159,base2!V161,base2!V163,base2!V167,base2!V169,base2!V171,base2!V173)</f>
        <v>514830</v>
      </c>
      <c r="U16">
        <f>SUM(base1!U189,base1!U191,base1!U193,base1!U195,base1!U197,base1!U199,base1!U201,base1!U203,base1!U205,base1!U207,base1!U209,base2!W177,base2!W179,base2!W181,base2!W183,base2!W185,base2!W187,base2!W189,base2!W191,base2!W193,base2!W195,base2!W197,base2!W157,base2!W159,base2!W161,base2!W163,base2!W167,base2!W169,base2!W171,base2!W173)</f>
        <v>261765</v>
      </c>
      <c r="V16">
        <f>SUM(base1!V189,base1!V191,base1!V193,base1!V195,base1!V197,base1!V199,base1!V201,base1!V203,base1!V205,base1!V207,base1!V209,base2!X177,base2!X179,base2!X181,base2!X183,base2!X185,base2!X187,base2!X189,base2!X191,base2!X193,base2!X195,base2!X197,base2!X157,base2!X159,base2!X161,base2!X163,base2!X167,base2!X169,base2!X171,base2!X173)</f>
        <v>35715</v>
      </c>
      <c r="W16">
        <f>SUM(C16:V16)</f>
        <v>17129653</v>
      </c>
    </row>
    <row r="17" spans="1:23">
      <c r="A17" t="s">
        <v>337</v>
      </c>
      <c r="B17" t="s">
        <v>320</v>
      </c>
      <c r="C17">
        <f>SUM(base1!C190,base1!C192,base1!C194,base1!C196,base1!C198,base1!C200,base1!C202,base1!C204,base1!C206,base1!C208,base1!C210,base2!E178,base2!E180,base2!E182,base2!E184,base2!E186,base2!E188,base2!E190,base2!E192,base2!E194,base2!E196,base2!E198,base2!E158,base2!E160,base2!E162,base2!E164,base2!E168,base2!E170,base2!E172,base2!E174)</f>
        <v>41373</v>
      </c>
      <c r="D17">
        <f>SUM(base1!D190,base1!D192,base1!D194,base1!D196,base1!D198,base1!D200,base1!D202,base1!D204,base1!D206,base1!D208,base1!D210,base2!F178,base2!F180,base2!F182,base2!F184,base2!F186,base2!F188,base2!F190,base2!F192,base2!F194,base2!F196,base2!F198,base2!F158,base2!F160,base2!F162,base2!F164,base2!F168,base2!F170,base2!F172,base2!F174)</f>
        <v>240788</v>
      </c>
      <c r="E17">
        <f>SUM(base1!E190,base1!E192,base1!E194,base1!E196,base1!E198,base1!E200,base1!E202,base1!E204,base1!E206,base1!E208,base1!E210,base2!G178,base2!G180,base2!G182,base2!G184,base2!G186,base2!G188,base2!G190,base2!G192,base2!G194,base2!G196,base2!G198,base2!G158,base2!G160,base2!G162,base2!G164,base2!G168,base2!G170,base2!G172,base2!G174)</f>
        <v>516376</v>
      </c>
      <c r="F17">
        <f>SUM(base1!F190,base1!F192,base1!F194,base1!F196,base1!F198,base1!F200,base1!F202,base1!F204,base1!F206,base1!F208,base1!F210,base2!H178,base2!H180,base2!H182,base2!H184,base2!H186,base2!H188,base2!H190,base2!H192,base2!H194,base2!H196,base2!H198,base2!H158,base2!H160,base2!H162,base2!H164,base2!H168,base2!H170,base2!H172,base2!H174)</f>
        <v>1057976</v>
      </c>
      <c r="G17">
        <f>SUM(base1!G190,base1!G192,base1!G194,base1!G196,base1!G198,base1!G200,base1!G202,base1!G204,base1!G206,base1!G208,base1!G210,base2!I178,base2!I180,base2!I182,base2!I184,base2!I186,base2!I188,base2!I190,base2!I192,base2!I194,base2!I196,base2!I198,base2!I158,base2!I160,base2!I162,base2!I164,base2!I168,base2!I170,base2!I172,base2!I174)</f>
        <v>820432</v>
      </c>
      <c r="H17">
        <f>SUM(base1!H190,base1!H192,base1!H194,base1!H196,base1!H198,base1!H200,base1!H202,base1!H204,base1!H206,base1!H208,base1!H210,base2!J178,base2!J180,base2!J182,base2!J184,base2!J186,base2!J188,base2!J190,base2!J192,base2!J194,base2!J196,base2!J198,base2!J158,base2!J160,base2!J162,base2!J164,base2!J168,base2!J170,base2!J172,base2!J174)</f>
        <v>703743</v>
      </c>
      <c r="I17">
        <f>SUM(base1!I190,base1!I192,base1!I194,base1!I196,base1!I198,base1!I200,base1!I202,base1!I204,base1!I206,base1!I208,base1!I210,base2!K178,base2!K180,base2!K182,base2!K184,base2!K186,base2!K188,base2!K190,base2!K192,base2!K194,base2!K196,base2!K198,base2!K158,base2!K160,base2!K162,base2!K164,base2!K168,base2!K170,base2!K172,base2!K174)</f>
        <v>633662</v>
      </c>
      <c r="J17">
        <f>SUM(base1!J190,base1!J192,base1!J194,base1!J196,base1!J198,base1!J200,base1!J202,base1!J204,base1!J206,base1!J208,base1!J210,base2!L178,base2!L180,base2!L182,base2!L184,base2!L186,base2!L188,base2!L190,base2!L192,base2!L194,base2!L196,base2!L198,base2!L158,base2!L160,base2!L162,base2!L164,base2!L168,base2!L170,base2!L172,base2!L174)</f>
        <v>662585</v>
      </c>
      <c r="K17">
        <f>SUM(base1!K190,base1!K192,base1!K194,base1!K196,base1!K198,base1!K200,base1!K202,base1!K204,base1!K206,base1!K208,base1!K210,base2!M178,base2!M180,base2!M182,base2!M184,base2!M186,base2!M188,base2!M190,base2!M192,base2!M194,base2!M196,base2!M198,base2!M158,base2!M160,base2!M162,base2!M164,base2!M168,base2!M170,base2!M172,base2!M174)</f>
        <v>721907</v>
      </c>
      <c r="L17">
        <f>SUM(base1!L190,base1!L192,base1!L194,base1!L196,base1!L198,base1!L200,base1!L202,base1!L204,base1!L206,base1!L208,base1!L210,base2!N178,base2!N180,base2!N182,base2!N184,base2!N186,base2!N188,base2!N190,base2!N192,base2!N194,base2!N196,base2!N198,base2!N158,base2!N160,base2!N162,base2!N164,base2!N168,base2!N170,base2!N172,base2!N174)</f>
        <v>733081</v>
      </c>
      <c r="M17">
        <f>SUM(base1!M190,base1!M192,base1!M194,base1!M196,base1!M198,base1!M200,base1!M202,base1!M204,base1!M206,base1!M208,base1!M210,base2!O178,base2!O180,base2!O182,base2!O184,base2!O186,base2!O188,base2!O190,base2!O192,base2!O194,base2!O196,base2!O198,base2!O158,base2!O160,base2!O162,base2!O164,base2!O168,base2!O170,base2!O172,base2!O174)</f>
        <v>790024</v>
      </c>
      <c r="N17">
        <f>SUM(base1!N190,base1!N192,base1!N194,base1!N196,base1!N198,base1!N200,base1!N202,base1!N204,base1!N206,base1!N208,base1!N210,base2!P178,base2!P180,base2!P182,base2!P184,base2!P186,base2!P188,base2!P190,base2!P192,base2!P194,base2!P196,base2!P198,base2!P158,base2!P160,base2!P162,base2!P164,base2!P168,base2!P170,base2!P172,base2!P174)</f>
        <v>894356</v>
      </c>
      <c r="O17">
        <f>SUM(base1!O190,base1!O192,base1!O194,base1!O196,base1!O198,base1!O200,base1!O202,base1!O204,base1!O206,base1!O208,base1!O210,base2!Q178,base2!Q180,base2!Q182,base2!Q184,base2!Q186,base2!Q188,base2!Q190,base2!Q192,base2!Q194,base2!Q196,base2!Q198,base2!Q158,base2!Q160,base2!Q162,base2!Q164,base2!Q168,base2!Q170,base2!Q172,base2!Q174)</f>
        <v>1071887</v>
      </c>
      <c r="P17">
        <f>SUM(base1!P190,base1!P192,base1!P194,base1!P196,base1!P198,base1!P200,base1!P202,base1!P204,base1!P206,base1!P208,base1!P210,base2!R178,base2!R180,base2!R182,base2!R184,base2!R186,base2!R188,base2!R190,base2!R192,base2!R194,base2!R196,base2!R198,base2!R158,base2!R160,base2!R162,base2!R164,base2!R168,base2!R170,base2!R172,base2!R174)</f>
        <v>1437063</v>
      </c>
      <c r="Q17">
        <f>SUM(base1!Q190,base1!Q192,base1!Q194,base1!Q196,base1!Q198,base1!Q200,base1!Q202,base1!Q204,base1!Q206,base1!Q208,base1!Q210,base2!S178,base2!S180,base2!S182,base2!S184,base2!S186,base2!S188,base2!S190,base2!S192,base2!S194,base2!S196,base2!S198,base2!S158,base2!S160,base2!S162,base2!S164,base2!S168,base2!S170,base2!S172,base2!S174)</f>
        <v>1605836</v>
      </c>
      <c r="R17">
        <f>SUM(base1!R190,base1!R192,base1!R194,base1!R196,base1!R198,base1!R200,base1!R202,base1!R204,base1!R206,base1!R208,base1!R210,base2!T178,base2!T180,base2!T182,base2!T184,base2!T186,base2!T188,base2!T190,base2!T192,base2!T194,base2!T196,base2!T198,base2!T158,base2!T160,base2!T162,base2!T164,base2!T168,base2!T170,base2!T172,base2!T174)</f>
        <v>1194066</v>
      </c>
      <c r="S17">
        <f>SUM(base1!S190,base1!S192,base1!S194,base1!S196,base1!S198,base1!S200,base1!S202,base1!S204,base1!S206,base1!S208,base1!S210,base2!U178,base2!U180,base2!U182,base2!U184,base2!U186,base2!U188,base2!U190,base2!U192,base2!U194,base2!U196,base2!U198,base2!U158,base2!U160,base2!U162,base2!U164,base2!U168,base2!U170,base2!U172,base2!U174)</f>
        <v>1032339</v>
      </c>
      <c r="T17">
        <f>SUM(base1!T190,base1!T192,base1!T194,base1!T196,base1!T198,base1!T200,base1!T202,base1!T204,base1!T206,base1!T208,base1!T210,base2!V178,base2!V180,base2!V182,base2!V184,base2!V186,base2!V188,base2!V190,base2!V192,base2!V194,base2!V196,base2!V198,base2!V158,base2!V160,base2!V162,base2!V164,base2!V168,base2!V170,base2!V172,base2!V174)</f>
        <v>1042562</v>
      </c>
      <c r="U17">
        <f>SUM(base1!U190,base1!U192,base1!U194,base1!U196,base1!U198,base1!U200,base1!U202,base1!U204,base1!U206,base1!U208,base1!U210,base2!W178,base2!W180,base2!W182,base2!W184,base2!W186,base2!W188,base2!W190,base2!W192,base2!W194,base2!W196,base2!W198,base2!W158,base2!W160,base2!W162,base2!W164,base2!W168,base2!W170,base2!W172,base2!W174)</f>
        <v>796654</v>
      </c>
      <c r="V17">
        <f>SUM(base1!V190,base1!V192,base1!V194,base1!V196,base1!V198,base1!V200,base1!V202,base1!V204,base1!V206,base1!V208,base1!V210,base2!X178,base2!X180,base2!X182,base2!X184,base2!X186,base2!X188,base2!X190,base2!X192,base2!X194,base2!X196,base2!X198,base2!X158,base2!X160,base2!X162,base2!X164,base2!X168,base2!X170,base2!X172,base2!X174)</f>
        <v>273424</v>
      </c>
      <c r="W17">
        <f>SUM(C17:V17)</f>
        <v>16270134</v>
      </c>
    </row>
    <row r="18" spans="1:23">
      <c r="C18" s="4">
        <f>C17/C16</f>
        <v>0.13610972207600799</v>
      </c>
      <c r="D18" s="4">
        <f t="shared" ref="D18" si="62">D17/D16</f>
        <v>0.33714082491606062</v>
      </c>
      <c r="E18" s="4">
        <f t="shared" ref="E18" si="63">E17/E16</f>
        <v>0.2526328561266315</v>
      </c>
      <c r="F18" s="4">
        <f>F17/F16</f>
        <v>0.49862732982778113</v>
      </c>
      <c r="G18" s="4">
        <f t="shared" ref="G18" si="64">G17/G16</f>
        <v>0.67100792844606061</v>
      </c>
      <c r="H18" s="4">
        <f t="shared" ref="H18" si="65">H17/H16</f>
        <v>0.79193974558647451</v>
      </c>
      <c r="I18" s="4">
        <f t="shared" ref="I18" si="66">I17/I16</f>
        <v>0.77914179829382679</v>
      </c>
      <c r="J18" s="4">
        <f t="shared" ref="J18" si="67">J17/J16</f>
        <v>0.78778068145879454</v>
      </c>
      <c r="K18" s="4">
        <f t="shared" ref="K18" si="68">K17/K16</f>
        <v>0.84744495300300637</v>
      </c>
      <c r="L18" s="4">
        <f t="shared" ref="L18" si="69">L17/L16</f>
        <v>0.92358988572940426</v>
      </c>
      <c r="M18" s="4">
        <f t="shared" ref="M18" si="70">M17/M16</f>
        <v>0.96171281936416886</v>
      </c>
      <c r="N18" s="4">
        <f t="shared" ref="N18" si="71">N17/N16</f>
        <v>0.99782106394111847</v>
      </c>
      <c r="O18" s="4">
        <f t="shared" ref="O18" si="72">O17/O16</f>
        <v>1.082928539387596</v>
      </c>
      <c r="P18" s="4">
        <f t="shared" ref="P18" si="73">P17/P16</f>
        <v>1.3720602725286812</v>
      </c>
      <c r="Q18" s="4">
        <f t="shared" ref="Q18" si="74">Q17/Q16</f>
        <v>2.0865689716556264</v>
      </c>
      <c r="R18" s="4">
        <f t="shared" ref="R18" si="75">R17/R16</f>
        <v>1.8981901423563918</v>
      </c>
      <c r="S18" s="4">
        <f t="shared" ref="S18" si="76">S17/S16</f>
        <v>1.8158454364601235</v>
      </c>
      <c r="T18" s="4">
        <f t="shared" ref="T18" si="77">T17/T16</f>
        <v>2.0250606996484275</v>
      </c>
      <c r="U18" s="4">
        <f t="shared" ref="U18" si="78">U17/U16</f>
        <v>3.0433938838270969</v>
      </c>
      <c r="V18" s="4">
        <f t="shared" ref="V18" si="79">V17/V16</f>
        <v>7.6557188856222878</v>
      </c>
      <c r="W18" s="4">
        <f t="shared" ref="W18" si="80">W17/W16</f>
        <v>0.9498227430526468</v>
      </c>
    </row>
    <row r="19" spans="1:23">
      <c r="A19" t="s">
        <v>338</v>
      </c>
      <c r="B19" t="s">
        <v>319</v>
      </c>
      <c r="C19">
        <f>SUM(base1!C37,base1!C39,base1!C41,base1!C43,base1!C45,base1!C47,base1!C49,base1!C51,base2!E199,base2!E201,base2!E203,base2!E205,base2!E207,base2!E209,base2!E211,base2!E213,base2!E215,base1!C123,base1!C115,base1!C113,base1!C111,base1!C15,base1!C17,base1!C19,base1!C153,base1!C155,base1!C157,base2!E57,base2!E59,base2!E61,base2!E63,base2!E65,base2!E67,base2!E69,base2!E71,base2!E73)</f>
        <v>270625</v>
      </c>
      <c r="D19">
        <f>SUM(base1!D37,base1!D39,base1!D41,base1!D43,base1!D45,base1!D47,base1!D49,base1!D51,base2!F199,base2!F201,base2!F203,base2!F205,base2!F207,base2!F209,base2!F211,base2!F213,base2!F215,base1!D123,base1!D115,base1!D113,base1!D111,base1!D15,base1!D17,base1!D19,base1!D153,base1!D155,base1!D157,base2!F57,base2!F59,base2!F61,base2!F63,base2!F65,base2!F67,base2!F69,base2!F71,base2!F73)</f>
        <v>505564</v>
      </c>
      <c r="E19">
        <f>SUM(base1!E37,base1!E39,base1!E41,base1!E43,base1!E45,base1!E47,base1!E49,base1!E51,base2!G199,base2!G201,base2!G203,base2!G205,base2!G207,base2!G209,base2!G211,base2!G213,base2!G215,base1!E123,base1!E115,base1!E113,base1!E111,base1!E15,base1!E17,base1!E19,base1!E153,base1!E155,base1!E157,base2!G57,base2!G59,base2!G61,base2!G63,base2!G65,base2!G67,base2!G69,base2!G71,base2!G73)</f>
        <v>1431910</v>
      </c>
      <c r="F19">
        <f>SUM(base1!F37,base1!F39,base1!F41,base1!F43,base1!F45,base1!F47,base1!F49,base1!F51,base2!H199,base2!H201,base2!H203,base2!H205,base2!H207,base2!H209,base2!H211,base2!H213,base2!H215,base1!F123,base1!F115,base1!F113,base1!F111,base1!F15,base1!F17,base1!F19,base1!F153,base1!F155,base1!F157,base2!H57,base2!H59,base2!H61,base2!H63,base2!H65,base2!H67,base2!H69,base2!H71,base2!H73)</f>
        <v>2012799</v>
      </c>
      <c r="G19">
        <f>SUM(base1!G37,base1!G39,base1!G41,base1!G43,base1!G45,base1!G47,base1!G49,base1!G51,base2!I199,base2!I201,base2!I203,base2!I205,base2!I207,base2!I209,base2!I211,base2!I213,base2!I215,base1!G123,base1!G115,base1!G113,base1!G111,base1!G15,base1!G17,base1!G19,base1!G153,base1!G155,base1!G157,base2!I57,base2!I59,base2!I61,base2!I63,base2!I65,base2!I67,base2!I69,base2!I71,base2!I73)</f>
        <v>1139236</v>
      </c>
      <c r="H19">
        <f>SUM(base1!H37,base1!H39,base1!H41,base1!H43,base1!H45,base1!H47,base1!H49,base1!H51,base2!J199,base2!J201,base2!J203,base2!J205,base2!J207,base2!J209,base2!J211,base2!J213,base2!J215,base1!H123,base1!H115,base1!H113,base1!H111,base1!H15,base1!H17,base1!H19,base1!H153,base1!H155,base1!H157,base2!J57,base2!J59,base2!J61,base2!J63,base2!J65,base2!J67,base2!J69,base2!J71,base2!J73)</f>
        <v>823506</v>
      </c>
      <c r="I19">
        <f>SUM(base1!I37,base1!I39,base1!I41,base1!I43,base1!I45,base1!I47,base1!I49,base1!I51,base2!K199,base2!K201,base2!K203,base2!K205,base2!K207,base2!K209,base2!K211,base2!K213,base2!K215,base1!I123,base1!I115,base1!I113,base1!I111,base1!I15,base1!I17,base1!I19,base1!I153,base1!I155,base1!I157,base2!K57,base2!K59,base2!K61,base2!K63,base2!K65,base2!K67,base2!K69,base2!K71,base2!K73)</f>
        <v>805844</v>
      </c>
      <c r="J19">
        <f>SUM(base1!J37,base1!J39,base1!J41,base1!J43,base1!J45,base1!J47,base1!J49,base1!J51,base2!L199,base2!L201,base2!L203,base2!L205,base2!L207,base2!L209,base2!L211,base2!L213,base2!L215,base1!J123,base1!J115,base1!J113,base1!J111,base1!J15,base1!J17,base1!J19,base1!J153,base1!J155,base1!J157,base2!L57,base2!L59,base2!L61,base2!L63,base2!L65,base2!L67,base2!L69,base2!L71,base2!L73)</f>
        <v>850641</v>
      </c>
      <c r="K19">
        <f>SUM(base1!K37,base1!K39,base1!K41,base1!K43,base1!K45,base1!K47,base1!K49,base1!K51,base2!M199,base2!M201,base2!M203,base2!M205,base2!M207,base2!M209,base2!M211,base2!M213,base2!M215,base1!K123,base1!K115,base1!K113,base1!K111,base1!K15,base1!K17,base1!K19,base1!K153,base1!K155,base1!K157,base2!M57,base2!M59,base2!M61,base2!M63,base2!M65,base2!M67,base2!M69,base2!M71,base2!M73)</f>
        <v>912073</v>
      </c>
      <c r="L19">
        <f>SUM(base1!L37,base1!L39,base1!L41,base1!L43,base1!L45,base1!L47,base1!L49,base1!L51,base2!N199,base2!N201,base2!N203,base2!N205,base2!N207,base2!N209,base2!N211,base2!N213,base2!N215,base1!L123,base1!L115,base1!L113,base1!L111,base1!L15,base1!L17,base1!L19,base1!L153,base1!L155,base1!L157,base2!N57,base2!N59,base2!N61,base2!N63,base2!N65,base2!N67,base2!N69,base2!N71,base2!N73)</f>
        <v>907039</v>
      </c>
      <c r="M19">
        <f>SUM(base1!M37,base1!M39,base1!M41,base1!M43,base1!M45,base1!M47,base1!M49,base1!M51,base2!O199,base2!O201,base2!O203,base2!O205,base2!O207,base2!O209,base2!O211,base2!O213,base2!O215,base1!M123,base1!M115,base1!M113,base1!M111,base1!M15,base1!M17,base1!M19,base1!M153,base1!M155,base1!M157,base2!O57,base2!O59,base2!O61,base2!O63,base2!O65,base2!O67,base2!O69,base2!O71,base2!O73)</f>
        <v>947262</v>
      </c>
      <c r="N19">
        <f>SUM(base1!N37,base1!N39,base1!N41,base1!N43,base1!N45,base1!N47,base1!N49,base1!N51,base2!P199,base2!P201,base2!P203,base2!P205,base2!P207,base2!P209,base2!P211,base2!P213,base2!P215,base1!N123,base1!N115,base1!N113,base1!N111,base1!N15,base1!N17,base1!N19,base1!N153,base1!N155,base1!N157,base2!P57,base2!P59,base2!P61,base2!P63,base2!P65,base2!P67,base2!P69,base2!P71,base2!P73)</f>
        <v>1039972</v>
      </c>
      <c r="O19">
        <f>SUM(base1!O37,base1!O39,base1!O41,base1!O43,base1!O45,base1!O47,base1!O49,base1!O51,base2!Q199,base2!Q201,base2!Q203,base2!Q205,base2!Q207,base2!Q209,base2!Q211,base2!Q213,base2!Q215,base1!O123,base1!O115,base1!O113,base1!O111,base1!O15,base1!O17,base1!O19,base1!O153,base1!O155,base1!O157,base2!Q57,base2!Q59,base2!Q61,base2!Q63,base2!Q65,base2!Q67,base2!Q69,base2!Q71,base2!Q73)</f>
        <v>1172501</v>
      </c>
      <c r="P19">
        <f>SUM(base1!P37,base1!P39,base1!P41,base1!P43,base1!P45,base1!P47,base1!P49,base1!P51,base2!R199,base2!R201,base2!R203,base2!R205,base2!R207,base2!R209,base2!R211,base2!R213,base2!R215,base1!P123,base1!P115,base1!P113,base1!P111,base1!P15,base1!P17,base1!P19,base1!P153,base1!P155,base1!P157,base2!R57,base2!R59,base2!R61,base2!R63,base2!R65,base2!R67,base2!R69,base2!R71,base2!R73)</f>
        <v>1387350</v>
      </c>
      <c r="Q19">
        <f>SUM(base1!Q37,base1!Q39,base1!Q41,base1!Q43,base1!Q45,base1!Q47,base1!Q49,base1!Q51,base2!S199,base2!S201,base2!S203,base2!S205,base2!S207,base2!S209,base2!S211,base2!S213,base2!S215,base1!Q123,base1!Q115,base1!Q113,base1!Q111,base1!Q15,base1!Q17,base1!Q19,base1!Q153,base1!Q155,base1!Q157,base2!S57,base2!S59,base2!S61,base2!S63,base2!S65,base2!S67,base2!S69,base2!S71,base2!S73)</f>
        <v>1063183</v>
      </c>
      <c r="R19">
        <f>SUM(base1!R37,base1!R39,base1!R41,base1!R43,base1!R45,base1!R47,base1!R49,base1!R51,base2!T199,base2!T201,base2!T203,base2!T205,base2!T207,base2!T209,base2!T211,base2!T213,base2!T215,base1!R123,base1!R115,base1!R113,base1!R111,base1!R15,base1!R17,base1!R19,base1!R153,base1!R155,base1!R157,base2!T57,base2!T59,base2!T61,base2!T63,base2!T65,base2!T67,base2!T69,base2!T71,base2!T73)</f>
        <v>798333</v>
      </c>
      <c r="S19">
        <f>SUM(base1!S37,base1!S39,base1!S41,base1!S43,base1!S45,base1!S47,base1!S49,base1!S51,base2!U199,base2!U201,base2!U203,base2!U205,base2!U207,base2!U209,base2!U211,base2!U213,base2!U215,base1!S123,base1!S115,base1!S113,base1!S111,base1!S15,base1!S17,base1!S19,base1!S153,base1!S155,base1!S157,base2!U57,base2!U59,base2!U61,base2!U63,base2!U65,base2!U67,base2!U69,base2!U71,base2!U73)</f>
        <v>749096</v>
      </c>
      <c r="T19">
        <f>SUM(base1!T37,base1!T39,base1!T41,base1!T43,base1!T45,base1!T47,base1!T49,base1!T51,base2!V199,base2!V201,base2!V203,base2!V205,base2!V207,base2!V209,base2!V211,base2!V213,base2!V215,base1!T123,base1!T115,base1!T113,base1!T111,base1!T15,base1!T17,base1!T19,base1!T153,base1!T155,base1!T157,base2!V57,base2!V59,base2!V61,base2!V63,base2!V65,base2!V67,base2!V69,base2!V71,base2!V73)</f>
        <v>660818</v>
      </c>
      <c r="U19">
        <f>SUM(base1!U37,base1!U39,base1!U41,base1!U43,base1!U45,base1!U47,base1!U49,base1!U51,base2!W199,base2!W201,base2!W203,base2!W205,base2!W207,base2!W209,base2!W211,base2!W213,base2!W215,base1!U123,base1!U115,base1!U113,base1!U111,base1!U15,base1!U17,base1!U19,base1!U153,base1!U155,base1!U157,base2!W57,base2!W59,base2!W61,base2!W63,base2!W65,base2!W67,base2!W69,base2!W71,base2!W73)</f>
        <v>337272</v>
      </c>
      <c r="V19">
        <f>SUM(base1!V37,base1!V39,base1!V41,base1!V43,base1!V45,base1!V47,base1!V49,base1!V51,base2!X199,base2!X201,base2!X203,base2!X205,base2!X207,base2!X209,base2!X211,base2!X213,base2!X215,base1!V123,base1!V115,base1!V113,base1!V111,base1!V15,base1!V17,base1!V19,base1!V153,base1!V155,base1!V157,base2!X57,base2!X59,base2!X61,base2!X63,base2!X65,base2!X67,base2!X69,base2!X71,base2!X73)</f>
        <v>52204</v>
      </c>
      <c r="W19">
        <f>SUM(C19:V19)</f>
        <v>17867228</v>
      </c>
    </row>
    <row r="20" spans="1:23">
      <c r="A20" t="s">
        <v>339</v>
      </c>
      <c r="B20" t="s">
        <v>320</v>
      </c>
      <c r="C20">
        <f>SUM(base1!C38,base1!C40,base1!C42,base1!C44,base1!C46,base1!C48,base1!C50,base1!C52,base2!E200,base2!E202,base2!E204,base2!E206,base2!E208,base2!E210,base2!E212,base2!E214,base2!E216,base1!C124,base1!C116,base1!C114,base1!C112,base1!C16,base1!C18,base1!C20,base1!C154,base1!C156,base1!C158,base2!E58,base2!E60,base2!E62,base2!E64,base2!E66,base2!E68,base2!E70,base2!E72,base2!E74)</f>
        <v>47759</v>
      </c>
      <c r="D20">
        <f>SUM(base1!D38,base1!D40,base1!D42,base1!D44,base1!D46,base1!D48,base1!D50,base1!D52,base2!F200,base2!F202,base2!F204,base2!F206,base2!F208,base2!F210,base2!F212,base2!F214,base2!F216,base1!D124,base1!D116,base1!D114,base1!D112,base1!D16,base1!D18,base1!D20,base1!D154,base1!D156,base1!D158,base2!F58,base2!F60,base2!F62,base2!F64,base2!F66,base2!F68,base2!F70,base2!F72,base2!F74)</f>
        <v>332025</v>
      </c>
      <c r="E20">
        <f>SUM(base1!E38,base1!E40,base1!E42,base1!E44,base1!E46,base1!E48,base1!E50,base1!E52,base2!G200,base2!G202,base2!G204,base2!G206,base2!G208,base2!G210,base2!G212,base2!G214,base2!G216,base1!E124,base1!E116,base1!E114,base1!E112,base1!E16,base1!E18,base1!E20,base1!E154,base1!E156,base1!E158,base2!G58,base2!G60,base2!G62,base2!G64,base2!G66,base2!G68,base2!G70,base2!G72,base2!G74)</f>
        <v>627580</v>
      </c>
      <c r="F20">
        <f>SUM(base1!F38,base1!F40,base1!F42,base1!F44,base1!F46,base1!F48,base1!F50,base1!F52,base2!H200,base2!H202,base2!H204,base2!H206,base2!H208,base2!H210,base2!H212,base2!H214,base2!H216,base1!F124,base1!F116,base1!F114,base1!F112,base1!F16,base1!F18,base1!F20,base1!F154,base1!F156,base1!F158,base2!H58,base2!H60,base2!H62,base2!H64,base2!H66,base2!H68,base2!H70,base2!H72,base2!H74)</f>
        <v>1558481</v>
      </c>
      <c r="G20">
        <f>SUM(base1!G38,base1!G40,base1!G42,base1!G44,base1!G46,base1!G48,base1!G50,base1!G52,base2!I200,base2!I202,base2!I204,base2!I206,base2!I208,base2!I210,base2!I212,base2!I214,base2!I216,base1!G124,base1!G116,base1!G114,base1!G112,base1!G16,base1!G18,base1!G20,base1!G154,base1!G156,base1!G158,base2!I58,base2!I60,base2!I62,base2!I64,base2!I66,base2!I68,base2!I70,base2!I72,base2!I74)</f>
        <v>1003043</v>
      </c>
      <c r="H20">
        <f>SUM(base1!H38,base1!H40,base1!H42,base1!H44,base1!H46,base1!H48,base1!H50,base1!H52,base2!J200,base2!J202,base2!J204,base2!J206,base2!J208,base2!J210,base2!J212,base2!J214,base2!J216,base1!H124,base1!H116,base1!H114,base1!H112,base1!H16,base1!H18,base1!H20,base1!H154,base1!H156,base1!H158,base2!J58,base2!J60,base2!J62,base2!J64,base2!J66,base2!J68,base2!J70,base2!J72,base2!J74)</f>
        <v>811579</v>
      </c>
      <c r="I20">
        <f>SUM(base1!I38,base1!I40,base1!I42,base1!I44,base1!I46,base1!I48,base1!I50,base1!I52,base2!K200,base2!K202,base2!K204,base2!K206,base2!K208,base2!K210,base2!K212,base2!K214,base2!K216,base1!I124,base1!I116,base1!I114,base1!I112,base1!I16,base1!I18,base1!I20,base1!I154,base1!I156,base1!I158,base2!K58,base2!K60,base2!K62,base2!K64,base2!K66,base2!K68,base2!K70,base2!K72,base2!K74)</f>
        <v>742986</v>
      </c>
      <c r="J20">
        <f>SUM(base1!J38,base1!J40,base1!J42,base1!J44,base1!J46,base1!J48,base1!J50,base1!J52,base2!L200,base2!L202,base2!L204,base2!L206,base2!L208,base2!L210,base2!L212,base2!L214,base2!L216,base1!J124,base1!J116,base1!J114,base1!J112,base1!J16,base1!J18,base1!J20,base1!J154,base1!J156,base1!J158,base2!L58,base2!L60,base2!L62,base2!L64,base2!L66,base2!L68,base2!L70,base2!L72,base2!L74)</f>
        <v>803763</v>
      </c>
      <c r="K20">
        <f>SUM(base1!K38,base1!K40,base1!K42,base1!K44,base1!K46,base1!K48,base1!K50,base1!K52,base2!M200,base2!M202,base2!M204,base2!M206,base2!M208,base2!M210,base2!M212,base2!M214,base2!M216,base1!K124,base1!K116,base1!K114,base1!K112,base1!K16,base1!K18,base1!K20,base1!K154,base1!K156,base1!K158,base2!M58,base2!M60,base2!M62,base2!M64,base2!M66,base2!M68,base2!M70,base2!M72,base2!M74)</f>
        <v>872039</v>
      </c>
      <c r="L20">
        <f>SUM(base1!L38,base1!L40,base1!L42,base1!L44,base1!L46,base1!L48,base1!L50,base1!L52,base2!N200,base2!N202,base2!N204,base2!N206,base2!N208,base2!N210,base2!N212,base2!N214,base2!N216,base1!L124,base1!L116,base1!L114,base1!L112,base1!L16,base1!L18,base1!L20,base1!L154,base1!L156,base1!L158,base2!N58,base2!N60,base2!N62,base2!N64,base2!N66,base2!N68,base2!N70,base2!N72,base2!N74)</f>
        <v>885076</v>
      </c>
      <c r="M20">
        <f>SUM(base1!M38,base1!M40,base1!M42,base1!M44,base1!M46,base1!M48,base1!M50,base1!M52,base2!O200,base2!O202,base2!O204,base2!O206,base2!O208,base2!O210,base2!O212,base2!O214,base2!O216,base1!M124,base1!M116,base1!M114,base1!M112,base1!M16,base1!M18,base1!M20,base1!M154,base1!M156,base1!M158,base2!O58,base2!O60,base2!O62,base2!O64,base2!O66,base2!O68,base2!O70,base2!O72,base2!O74)</f>
        <v>911186</v>
      </c>
      <c r="N20">
        <f>SUM(base1!N38,base1!N40,base1!N42,base1!N44,base1!N46,base1!N48,base1!N50,base1!N52,base2!P200,base2!P202,base2!P204,base2!P206,base2!P208,base2!P210,base2!P212,base2!P214,base2!P216,base1!N124,base1!N116,base1!N114,base1!N112,base1!N16,base1!N18,base1!N20,base1!N154,base1!N156,base1!N158,base2!P58,base2!P60,base2!P62,base2!P64,base2!P66,base2!P68,base2!P70,base2!P72,base2!P74)</f>
        <v>985217</v>
      </c>
      <c r="O20">
        <f>SUM(base1!O38,base1!O40,base1!O42,base1!O44,base1!O46,base1!O48,base1!O50,base1!O52,base2!Q200,base2!Q202,base2!Q204,base2!Q206,base2!Q208,base2!Q210,base2!Q212,base2!Q214,base2!Q216,base1!O124,base1!O116,base1!O114,base1!O112,base1!O16,base1!O18,base1!O20,base1!O154,base1!O156,base1!O158,base2!Q58,base2!Q60,base2!Q62,base2!Q64,base2!Q66,base2!Q68,base2!Q70,base2!Q72,base2!Q74)</f>
        <v>1109189</v>
      </c>
      <c r="P20">
        <f>SUM(base1!P38,base1!P40,base1!P42,base1!P44,base1!P46,base1!P48,base1!P50,base1!P52,base2!R200,base2!R202,base2!R204,base2!R206,base2!R208,base2!R210,base2!R212,base2!R214,base2!R216,base1!P124,base1!P116,base1!P114,base1!P112,base1!P16,base1!P18,base1!P20,base1!P154,base1!P156,base1!P158,base2!R58,base2!R60,base2!R62,base2!R64,base2!R66,base2!R68,base2!R70,base2!R72,base2!R74)</f>
        <v>1487720</v>
      </c>
      <c r="Q20">
        <f>SUM(base1!Q38,base1!Q40,base1!Q42,base1!Q44,base1!Q46,base1!Q48,base1!Q50,base1!Q52,base2!S200,base2!S202,base2!S204,base2!S206,base2!S208,base2!S210,base2!S212,base2!S214,base2!S216,base1!Q124,base1!Q116,base1!Q114,base1!Q112,base1!Q16,base1!Q18,base1!Q20,base1!Q154,base1!Q156,base1!Q158,base2!S58,base2!S60,base2!S62,base2!S64,base2!S66,base2!S68,base2!S70,base2!S72,base2!S74)</f>
        <v>1474638</v>
      </c>
      <c r="R20">
        <f>SUM(base1!R38,base1!R40,base1!R42,base1!R44,base1!R46,base1!R48,base1!R50,base1!R52,base2!T200,base2!T202,base2!T204,base2!T206,base2!T208,base2!T210,base2!T212,base2!T214,base2!T216,base1!R124,base1!R116,base1!R114,base1!R112,base1!R16,base1!R18,base1!R20,base1!R154,base1!R156,base1!R158,base2!T58,base2!T60,base2!T62,base2!T64,base2!T66,base2!T68,base2!T70,base2!T72,base2!T74)</f>
        <v>1042247</v>
      </c>
      <c r="S20">
        <f>SUM(base1!S38,base1!S40,base1!S42,base1!S44,base1!S46,base1!S48,base1!S50,base1!S52,base2!U200,base2!U202,base2!U204,base2!U206,base2!U208,base2!U210,base2!U212,base2!U214,base2!U216,base1!S124,base1!S116,base1!S114,base1!S112,base1!S16,base1!S18,base1!S20,base1!S154,base1!S156,base1!S158,base2!U58,base2!U60,base2!U62,base2!U64,base2!U66,base2!U68,base2!U70,base2!U72,base2!U74)</f>
        <v>935998</v>
      </c>
      <c r="T20">
        <f>SUM(base1!T38,base1!T40,base1!T42,base1!T44,base1!T46,base1!T48,base1!T50,base1!T52,base2!V200,base2!V202,base2!V204,base2!V206,base2!V208,base2!V210,base2!V212,base2!V214,base2!V216,base1!T124,base1!T116,base1!T114,base1!T112,base1!T16,base1!T18,base1!T20,base1!T154,base1!T156,base1!T158,base2!V58,base2!V60,base2!V62,base2!V64,base2!V66,base2!V68,base2!V70,base2!V72,base2!V74)</f>
        <v>938348</v>
      </c>
      <c r="U20">
        <f>SUM(base1!U38,base1!U40,base1!U42,base1!U44,base1!U46,base1!U48,base1!U50,base1!U52,base2!W200,base2!W202,base2!W204,base2!W206,base2!W208,base2!W210,base2!W212,base2!W214,base2!W216,base1!U124,base1!U116,base1!U114,base1!U112,base1!U16,base1!U18,base1!U20,base1!U154,base1!U156,base1!U158,base2!W58,base2!W60,base2!W62,base2!W64,base2!W66,base2!W68,base2!W70,base2!W72,base2!W74)</f>
        <v>649187</v>
      </c>
      <c r="V20">
        <f>SUM(base1!V38,base1!V40,base1!V42,base1!V44,base1!V46,base1!V48,base1!V50,base1!V52,base2!X200,base2!X202,base2!X204,base2!X206,base2!X208,base2!X210,base2!X212,base2!X214,base2!X216,base1!V124,base1!V116,base1!V114,base1!V112,base1!V16,base1!V18,base1!V20,base1!V154,base1!V156,base1!V158,base2!X58,base2!X60,base2!X62,base2!X64,base2!X66,base2!X68,base2!X70,base2!X72,base2!X74)</f>
        <v>217130</v>
      </c>
      <c r="W20">
        <f>SUM(C20:V20)</f>
        <v>17435191</v>
      </c>
    </row>
    <row r="21" spans="1:23">
      <c r="C21" s="4">
        <f>C20/C19</f>
        <v>0.17647667436489609</v>
      </c>
      <c r="D21" s="4">
        <f t="shared" ref="D21" si="81">D20/D19</f>
        <v>0.65674177749998019</v>
      </c>
      <c r="E21" s="4">
        <f t="shared" ref="E21" si="82">E20/E19</f>
        <v>0.43828173558394035</v>
      </c>
      <c r="F21" s="4">
        <f t="shared" ref="F21" si="83">F20/F19</f>
        <v>0.77428546019746636</v>
      </c>
      <c r="G21" s="4">
        <f t="shared" ref="G21" si="84">G20/G19</f>
        <v>0.88045233823369351</v>
      </c>
      <c r="H21" s="4">
        <f t="shared" ref="H21" si="85">H20/H19</f>
        <v>0.98551680254910101</v>
      </c>
      <c r="I21" s="4">
        <f t="shared" ref="I21" si="86">I20/I19</f>
        <v>0.92199730965298499</v>
      </c>
      <c r="J21" s="4">
        <f t="shared" ref="J21" si="87">J20/J19</f>
        <v>0.94489097045639703</v>
      </c>
      <c r="K21" s="4">
        <f t="shared" ref="K21" si="88">K20/K19</f>
        <v>0.95610658357390255</v>
      </c>
      <c r="L21" s="4">
        <f t="shared" ref="L21" si="89">L20/L19</f>
        <v>0.97578604668597491</v>
      </c>
      <c r="M21" s="4">
        <f t="shared" ref="M21" si="90">M20/M19</f>
        <v>0.96191549961890166</v>
      </c>
      <c r="N21" s="4">
        <f t="shared" ref="N21" si="91">N20/N19</f>
        <v>0.94734954402618532</v>
      </c>
      <c r="O21" s="4">
        <f t="shared" ref="O21" si="92">O20/O19</f>
        <v>0.94600260468861008</v>
      </c>
      <c r="P21" s="4">
        <f t="shared" ref="P21" si="93">P20/P19</f>
        <v>1.0723465599884672</v>
      </c>
      <c r="Q21" s="4">
        <f t="shared" ref="Q21" si="94">Q20/Q19</f>
        <v>1.3870029900779075</v>
      </c>
      <c r="R21" s="4">
        <f t="shared" ref="R21" si="95">R20/R19</f>
        <v>1.3055291463587251</v>
      </c>
      <c r="S21" s="4">
        <f t="shared" ref="S21" si="96">S20/S19</f>
        <v>1.249503401433194</v>
      </c>
      <c r="T21" s="4">
        <f t="shared" ref="T21" si="97">T20/T19</f>
        <v>1.4199794799778456</v>
      </c>
      <c r="U21" s="4">
        <f t="shared" ref="U21" si="98">U20/U19</f>
        <v>1.9248173580967292</v>
      </c>
      <c r="V21" s="4">
        <f t="shared" ref="V21" si="99">V20/V19</f>
        <v>4.1592598268331926</v>
      </c>
      <c r="W21" s="4">
        <f t="shared" ref="W21" si="100">W20/W19</f>
        <v>0.97581958432499993</v>
      </c>
    </row>
    <row r="22" spans="1:23">
      <c r="A22" t="s">
        <v>340</v>
      </c>
      <c r="B22" t="s">
        <v>319</v>
      </c>
      <c r="C22">
        <f>SUM(base1!C53,base1!C55,base1!C57,base1!C59,base2!E75,base2!E77,base2!E79,base2!E81,base2!E83,base2!E85,base2!E87,base2!E89,base2!E91,base2!E93,base2!E95,base2!E97,base2!E99,base2!E101,base2!E261,base2!E263,base2!E265,base2!E267,base2!E269,base2!E271,base2!E273,base2!E275,base2!E277,base2!E279,base2!E281,base2!E283,base2!E285,base2!E287,base2!E289,base2!E291,base2!E293)</f>
        <v>182216</v>
      </c>
      <c r="D22">
        <f>SUM(base1!D53,base1!D55,base1!D57,base1!D59,base2!F75,base2!F77,base2!F79,base2!F81,base2!F83,base2!F85,base2!F87,base2!F89,base2!F91,base2!F93,base2!F95,base2!F97,base2!F99,base2!F101,base2!F261,base2!F263,base2!F265,base2!F267,base2!F269,base2!F271,base2!F273,base2!F275,base2!F277,base2!F279,base2!F281,base2!F283,base2!F285,base2!F287,base2!F289,base2!F291,base2!F293)</f>
        <v>425053</v>
      </c>
      <c r="E22">
        <f>SUM(base1!E53,base1!E55,base1!E57,base1!E59,base2!G75,base2!G77,base2!G79,base2!G81,base2!G83,base2!G85,base2!G87,base2!G89,base2!G91,base2!G93,base2!G95,base2!G97,base2!G99,base2!G101,base2!G261,base2!G263,base2!G265,base2!G267,base2!G269,base2!G271,base2!G273,base2!G275,base2!G277,base2!G279,base2!G281,base2!G283,base2!G285,base2!G287,base2!G289,base2!G291,base2!G293)</f>
        <v>1310893</v>
      </c>
      <c r="F22">
        <f>SUM(base1!F53,base1!F55,base1!F57,base1!F59,base2!H75,base2!H77,base2!H79,base2!H81,base2!H83,base2!H85,base2!H87,base2!H89,base2!H91,base2!H93,base2!H95,base2!H97,base2!H99,base2!H101,base2!H261,base2!H263,base2!H265,base2!H267,base2!H269,base2!H271,base2!H273,base2!H275,base2!H277,base2!H279,base2!H281,base2!H283,base2!H285,base2!H287,base2!H289,base2!H291,base2!H293)</f>
        <v>1523082</v>
      </c>
      <c r="G22">
        <f>SUM(base1!G53,base1!G55,base1!G57,base1!G59,base2!I75,base2!I77,base2!I79,base2!I81,base2!I83,base2!I85,base2!I87,base2!I89,base2!I91,base2!I93,base2!I95,base2!I97,base2!I99,base2!I101,base2!I261,base2!I263,base2!I265,base2!I267,base2!I269,base2!I271,base2!I273,base2!I275,base2!I277,base2!I279,base2!I281,base2!I283,base2!I285,base2!I287,base2!I289,base2!I291,base2!I293)</f>
        <v>864066</v>
      </c>
      <c r="H22">
        <f>SUM(base1!H53,base1!H55,base1!H57,base1!H59,base2!J75,base2!J77,base2!J79,base2!J81,base2!J83,base2!J85,base2!J87,base2!J89,base2!J91,base2!J93,base2!J95,base2!J97,base2!J99,base2!J101,base2!J261,base2!J263,base2!J265,base2!J267,base2!J269,base2!J271,base2!J273,base2!J275,base2!J277,base2!J279,base2!J281,base2!J283,base2!J285,base2!J287,base2!J289,base2!J291,base2!J293)</f>
        <v>622191</v>
      </c>
      <c r="I22">
        <f>SUM(base1!I53,base1!I55,base1!I57,base1!I59,base2!K75,base2!K77,base2!K79,base2!K81,base2!K83,base2!K85,base2!K87,base2!K89,base2!K91,base2!K93,base2!K95,base2!K97,base2!K99,base2!K101,base2!K261,base2!K263,base2!K265,base2!K267,base2!K269,base2!K271,base2!K273,base2!K275,base2!K277,base2!K279,base2!K281,base2!K283,base2!K285,base2!K287,base2!K289,base2!K291,base2!K293)</f>
        <v>598228</v>
      </c>
      <c r="J22">
        <f>SUM(base1!J53,base1!J55,base1!J57,base1!J59,base2!L75,base2!L77,base2!L79,base2!L81,base2!L83,base2!L85,base2!L87,base2!L89,base2!L91,base2!L93,base2!L95,base2!L97,base2!L99,base2!L101,base2!L261,base2!L263,base2!L265,base2!L267,base2!L269,base2!L271,base2!L273,base2!L275,base2!L277,base2!L279,base2!L281,base2!L283,base2!L285,base2!L287,base2!L289,base2!L291,base2!L293)</f>
        <v>640315</v>
      </c>
      <c r="K22">
        <f>SUM(base1!K53,base1!K55,base1!K57,base1!K59,base2!M75,base2!M77,base2!M79,base2!M81,base2!M83,base2!M85,base2!M87,base2!M89,base2!M91,base2!M93,base2!M95,base2!M97,base2!M99,base2!M101,base2!M261,base2!M263,base2!M265,base2!M267,base2!M269,base2!M271,base2!M273,base2!M275,base2!M277,base2!M279,base2!M281,base2!M283,base2!M285,base2!M287,base2!M289,base2!M291,base2!M293)</f>
        <v>671359</v>
      </c>
      <c r="L22">
        <f>SUM(base1!L53,base1!L55,base1!L57,base1!L59,base2!N75,base2!N77,base2!N79,base2!N81,base2!N83,base2!N85,base2!N87,base2!N89,base2!N91,base2!N93,base2!N95,base2!N97,base2!N99,base2!N101,base2!N261,base2!N263,base2!N265,base2!N267,base2!N269,base2!N271,base2!N273,base2!N275,base2!N277,base2!N279,base2!N281,base2!N283,base2!N285,base2!N287,base2!N289,base2!N291,base2!N293)</f>
        <v>645867</v>
      </c>
      <c r="M22">
        <f>SUM(base1!M53,base1!M55,base1!M57,base1!M59,base2!O75,base2!O77,base2!O79,base2!O81,base2!O83,base2!O85,base2!O87,base2!O89,base2!O91,base2!O93,base2!O95,base2!O97,base2!O99,base2!O101,base2!O261,base2!O263,base2!O265,base2!O267,base2!O269,base2!O271,base2!O273,base2!O275,base2!O277,base2!O279,base2!O281,base2!O283,base2!O285,base2!O287,base2!O289,base2!O291,base2!O293)</f>
        <v>663053</v>
      </c>
      <c r="N22">
        <f>SUM(base1!N53,base1!N55,base1!N57,base1!N59,base2!P75,base2!P77,base2!P79,base2!P81,base2!P83,base2!P85,base2!P87,base2!P89,base2!P91,base2!P93,base2!P95,base2!P97,base2!P99,base2!P101,base2!P261,base2!P263,base2!P265,base2!P267,base2!P269,base2!P271,base2!P273,base2!P275,base2!P277,base2!P279,base2!P281,base2!P283,base2!P285,base2!P287,base2!P289,base2!P291,base2!P293)</f>
        <v>737708</v>
      </c>
      <c r="O22">
        <f>SUM(base1!O53,base1!O55,base1!O57,base1!O59,base2!Q75,base2!Q77,base2!Q79,base2!Q81,base2!Q83,base2!Q85,base2!Q87,base2!Q89,base2!Q91,base2!Q93,base2!Q95,base2!Q97,base2!Q99,base2!Q101,base2!Q261,base2!Q263,base2!Q265,base2!Q267,base2!Q269,base2!Q271,base2!Q273,base2!Q275,base2!Q277,base2!Q279,base2!Q281,base2!Q283,base2!Q285,base2!Q287,base2!Q289,base2!Q291,base2!Q293)</f>
        <v>869386</v>
      </c>
      <c r="P22">
        <f>SUM(base1!P53,base1!P55,base1!P57,base1!P59,base2!R75,base2!R77,base2!R79,base2!R81,base2!R83,base2!R85,base2!R87,base2!R89,base2!R91,base2!R93,base2!R95,base2!R97,base2!R99,base2!R101,base2!R261,base2!R263,base2!R265,base2!R267,base2!R269,base2!R271,base2!R273,base2!R275,base2!R277,base2!R279,base2!R281,base2!R283,base2!R285,base2!R287,base2!R289,base2!R291,base2!R293)</f>
        <v>1039360</v>
      </c>
      <c r="Q22">
        <f>SUM(base1!Q53,base1!Q55,base1!Q57,base1!Q59,base2!S75,base2!S77,base2!S79,base2!S81,base2!S83,base2!S85,base2!S87,base2!S89,base2!S91,base2!S93,base2!S95,base2!S97,base2!S99,base2!S101,base2!S261,base2!S263,base2!S265,base2!S267,base2!S269,base2!S271,base2!S273,base2!S275,base2!S277,base2!S279,base2!S281,base2!S283,base2!S285,base2!S287,base2!S289,base2!S291,base2!S293)</f>
        <v>770331</v>
      </c>
      <c r="R22">
        <f>SUM(base1!R53,base1!R55,base1!R57,base1!R59,base2!T75,base2!T77,base2!T79,base2!T81,base2!T83,base2!T85,base2!T87,base2!T89,base2!T91,base2!T93,base2!T95,base2!T97,base2!T99,base2!T101,base2!T261,base2!T263,base2!T265,base2!T267,base2!T269,base2!T271,base2!T273,base2!T275,base2!T277,base2!T279,base2!T281,base2!T283,base2!T285,base2!T287,base2!T289,base2!T291,base2!T293)</f>
        <v>650844</v>
      </c>
      <c r="S22">
        <f>SUM(base1!S53,base1!S55,base1!S57,base1!S59,base2!U75,base2!U77,base2!U79,base2!U81,base2!U83,base2!U85,base2!U87,base2!U89,base2!U91,base2!U93,base2!U95,base2!U97,base2!U99,base2!U101,base2!U261,base2!U263,base2!U265,base2!U267,base2!U269,base2!U271,base2!U273,base2!U275,base2!U277,base2!U279,base2!U281,base2!U283,base2!U285,base2!U287,base2!U289,base2!U291,base2!U293)</f>
        <v>563478</v>
      </c>
      <c r="T22">
        <f>SUM(base1!T53,base1!T55,base1!T57,base1!T59,base2!V75,base2!V77,base2!V79,base2!V81,base2!V83,base2!V85,base2!V87,base2!V89,base2!V91,base2!V93,base2!V95,base2!V97,base2!V99,base2!V101,base2!V261,base2!V263,base2!V265,base2!V267,base2!V269,base2!V271,base2!V273,base2!V275,base2!V277,base2!V279,base2!V281,base2!V283,base2!V285,base2!V287,base2!V289,base2!V291,base2!V293)</f>
        <v>502085</v>
      </c>
      <c r="U22">
        <f>SUM(base1!U53,base1!U55,base1!U57,base1!U59,base2!W75,base2!W77,base2!W79,base2!W81,base2!W83,base2!W85,base2!W87,base2!W89,base2!W91,base2!W93,base2!W95,base2!W97,base2!W99,base2!W101,base2!W261,base2!W263,base2!W265,base2!W267,base2!W269,base2!W271,base2!W273,base2!W275,base2!W277,base2!W279,base2!W281,base2!W283,base2!W285,base2!W287,base2!W289,base2!W291,base2!W293)</f>
        <v>222946</v>
      </c>
      <c r="V22">
        <f>SUM(base1!V53,base1!V55,base1!V57,base1!V59,base2!X75,base2!X77,base2!X79,base2!X81,base2!X83,base2!X85,base2!X87,base2!X89,base2!X91,base2!X93,base2!X95,base2!X97,base2!X99,base2!X101,base2!X261,base2!X263,base2!X265,base2!X267,base2!X269,base2!X271,base2!X273,base2!X275,base2!X277,base2!X279,base2!X281,base2!X283,base2!X285,base2!X287,base2!X289,base2!X291,base2!X293)</f>
        <v>30887</v>
      </c>
      <c r="W22">
        <f>SUM(C22:V22)</f>
        <v>13533348</v>
      </c>
    </row>
    <row r="23" spans="1:23">
      <c r="A23" t="s">
        <v>341</v>
      </c>
      <c r="B23" t="s">
        <v>320</v>
      </c>
      <c r="C23">
        <f>SUM(base1!C54,base1!C56,base1!C58,base1!C60,base2!E76,base2!E78,base2!E80,base2!E82,base2!E84,base2!E86,base2!E88,base2!E90,base2!E92,base2!E94,base2!E96,base2!E98,base2!E100,base2!E102,base2!E262,base2!E264,base2!E266,base2!E268,base2!E270,base2!E272,base2!E274,base2!E276,base2!E278,base2!E280,base2!E282,base2!E284,base2!E286,base2!E288,base2!E290,base2!E292,base2!E294)</f>
        <v>44553</v>
      </c>
      <c r="D23">
        <f>SUM(base1!D54,base1!D56,base1!D58,base1!D60,base2!F76,base2!F78,base2!F80,base2!F82,base2!F84,base2!F86,base2!F88,base2!F90,base2!F92,base2!F94,base2!F96,base2!F98,base2!F100,base2!F102,base2!F262,base2!F264,base2!F266,base2!F268,base2!F270,base2!F272,base2!F274,base2!F276,base2!F278,base2!F280,base2!F282,base2!F284,base2!F286,base2!F288,base2!F290,base2!F292,base2!F294)</f>
        <v>326443</v>
      </c>
      <c r="E23">
        <f>SUM(base1!E54,base1!E56,base1!E58,base1!E60,base2!G76,base2!G78,base2!G80,base2!G82,base2!G84,base2!G86,base2!G88,base2!G90,base2!G92,base2!G94,base2!G96,base2!G98,base2!G100,base2!G102,base2!G262,base2!G264,base2!G266,base2!G268,base2!G270,base2!G272,base2!G274,base2!G276,base2!G278,base2!G280,base2!G282,base2!G284,base2!G286,base2!G288,base2!G290,base2!G292,base2!G294)</f>
        <v>555347</v>
      </c>
      <c r="F23">
        <f>SUM(base1!F54,base1!F56,base1!F58,base1!F60,base2!H76,base2!H78,base2!H80,base2!H82,base2!H84,base2!H86,base2!H88,base2!H90,base2!H92,base2!H94,base2!H96,base2!H98,base2!H100,base2!H102,base2!H262,base2!H264,base2!H266,base2!H268,base2!H270,base2!H272,base2!H274,base2!H276,base2!H278,base2!H280,base2!H282,base2!H284,base2!H286,base2!H288,base2!H290,base2!H292,base2!H294)</f>
        <v>1102160</v>
      </c>
      <c r="G23">
        <f>SUM(base1!G54,base1!G56,base1!G58,base1!G60,base2!I76,base2!I78,base2!I80,base2!I82,base2!I84,base2!I86,base2!I88,base2!I90,base2!I92,base2!I94,base2!I96,base2!I98,base2!I100,base2!I102,base2!I262,base2!I264,base2!I266,base2!I268,base2!I270,base2!I272,base2!I274,base2!I276,base2!I278,base2!I280,base2!I282,base2!I284,base2!I286,base2!I288,base2!I290,base2!I292,base2!I294)</f>
        <v>752390</v>
      </c>
      <c r="H23">
        <f>SUM(base1!H54,base1!H56,base1!H58,base1!H60,base2!J76,base2!J78,base2!J80,base2!J82,base2!J84,base2!J86,base2!J88,base2!J90,base2!J92,base2!J94,base2!J96,base2!J98,base2!J100,base2!J102,base2!J262,base2!J264,base2!J266,base2!J268,base2!J270,base2!J272,base2!J274,base2!J276,base2!J278,base2!J280,base2!J282,base2!J284,base2!J286,base2!J288,base2!J290,base2!J292,base2!J294)</f>
        <v>513495</v>
      </c>
      <c r="I23">
        <f>SUM(base1!I54,base1!I56,base1!I58,base1!I60,base2!K76,base2!K78,base2!K80,base2!K82,base2!K84,base2!K86,base2!K88,base2!K90,base2!K92,base2!K94,base2!K96,base2!K98,base2!K100,base2!K102,base2!K262,base2!K264,base2!K266,base2!K268,base2!K270,base2!K272,base2!K274,base2!K276,base2!K278,base2!K280,base2!K282,base2!K284,base2!K286,base2!K288,base2!K290,base2!K292,base2!K294)</f>
        <v>483453</v>
      </c>
      <c r="J23">
        <f>SUM(base1!J54,base1!J56,base1!J58,base1!J60,base2!L76,base2!L78,base2!L80,base2!L82,base2!L84,base2!L86,base2!L88,base2!L90,base2!L92,base2!L94,base2!L96,base2!L98,base2!L100,base2!L102,base2!L262,base2!L264,base2!L266,base2!L268,base2!L270,base2!L272,base2!L274,base2!L276,base2!L278,base2!L280,base2!L282,base2!L284,base2!L286,base2!L288,base2!L290,base2!L292,base2!L294)</f>
        <v>534058</v>
      </c>
      <c r="K23">
        <f>SUM(base1!K54,base1!K56,base1!K58,base1!K60,base2!M76,base2!M78,base2!M80,base2!M82,base2!M84,base2!M86,base2!M88,base2!M90,base2!M92,base2!M94,base2!M96,base2!M98,base2!M100,base2!M102,base2!M262,base2!M264,base2!M266,base2!M268,base2!M270,base2!M272,base2!M274,base2!M276,base2!M278,base2!M280,base2!M282,base2!M284,base2!M286,base2!M288,base2!M290,base2!M292,base2!M294)</f>
        <v>583973</v>
      </c>
      <c r="L23">
        <f>SUM(base1!L54,base1!L56,base1!L58,base1!L60,base2!N76,base2!N78,base2!N80,base2!N82,base2!N84,base2!N86,base2!N88,base2!N90,base2!N92,base2!N94,base2!N96,base2!N98,base2!N100,base2!N102,base2!N262,base2!N264,base2!N266,base2!N268,base2!N270,base2!N272,base2!N274,base2!N276,base2!N278,base2!N280,base2!N282,base2!N284,base2!N286,base2!N288,base2!N290,base2!N292,base2!N294)</f>
        <v>606757</v>
      </c>
      <c r="M23">
        <f>SUM(base1!M54,base1!M56,base1!M58,base1!M60,base2!O76,base2!O78,base2!O80,base2!O82,base2!O84,base2!O86,base2!O88,base2!O90,base2!O92,base2!O94,base2!O96,base2!O98,base2!O100,base2!O102,base2!O262,base2!O264,base2!O266,base2!O268,base2!O270,base2!O272,base2!O274,base2!O276,base2!O278,base2!O280,base2!O282,base2!O284,base2!O286,base2!O288,base2!O290,base2!O292,base2!O294)</f>
        <v>649766</v>
      </c>
      <c r="N23">
        <f>SUM(base1!N54,base1!N56,base1!N58,base1!N60,base2!P76,base2!P78,base2!P80,base2!P82,base2!P84,base2!P86,base2!P88,base2!P90,base2!P92,base2!P94,base2!P96,base2!P98,base2!P100,base2!P102,base2!P262,base2!P264,base2!P266,base2!P268,base2!P270,base2!P272,base2!P274,base2!P276,base2!P278,base2!P280,base2!P282,base2!P284,base2!P286,base2!P288,base2!P290,base2!P292,base2!P294)</f>
        <v>744320</v>
      </c>
      <c r="O23">
        <f>SUM(base1!O54,base1!O56,base1!O58,base1!O60,base2!Q76,base2!Q78,base2!Q80,base2!Q82,base2!Q84,base2!Q86,base2!Q88,base2!Q90,base2!Q92,base2!Q94,base2!Q96,base2!Q98,base2!Q100,base2!Q102,base2!Q262,base2!Q264,base2!Q266,base2!Q268,base2!Q270,base2!Q272,base2!Q274,base2!Q276,base2!Q278,base2!Q280,base2!Q282,base2!Q284,base2!Q286,base2!Q288,base2!Q290,base2!Q292,base2!Q294)</f>
        <v>849658</v>
      </c>
      <c r="P23">
        <f>SUM(base1!P54,base1!P56,base1!P58,base1!P60,base2!R76,base2!R78,base2!R80,base2!R82,base2!R84,base2!R86,base2!R88,base2!R90,base2!R92,base2!R94,base2!R96,base2!R98,base2!R100,base2!R102,base2!R262,base2!R264,base2!R266,base2!R268,base2!R270,base2!R272,base2!R274,base2!R276,base2!R278,base2!R280,base2!R282,base2!R284,base2!R286,base2!R288,base2!R290,base2!R292,base2!R294)</f>
        <v>1146829</v>
      </c>
      <c r="Q23">
        <f>SUM(base1!Q54,base1!Q56,base1!Q58,base1!Q60,base2!S76,base2!S78,base2!S80,base2!S82,base2!S84,base2!S86,base2!S88,base2!S90,base2!S92,base2!S94,base2!S96,base2!S98,base2!S100,base2!S102,base2!S262,base2!S264,base2!S266,base2!S268,base2!S270,base2!S272,base2!S274,base2!S276,base2!S278,base2!S280,base2!S282,base2!S284,base2!S286,base2!S288,base2!S290,base2!S292,base2!S294)</f>
        <v>1160334</v>
      </c>
      <c r="R23">
        <f>SUM(base1!R54,base1!R56,base1!R58,base1!R60,base2!T76,base2!T78,base2!T80,base2!T82,base2!T84,base2!T86,base2!T88,base2!T90,base2!T92,base2!T94,base2!T96,base2!T98,base2!T100,base2!T102,base2!T262,base2!T264,base2!T266,base2!T268,base2!T270,base2!T272,base2!T274,base2!T276,base2!T278,base2!T280,base2!T282,base2!T284,base2!T286,base2!T288,base2!T290,base2!T292,base2!T294)</f>
        <v>782052</v>
      </c>
      <c r="S23">
        <f>SUM(base1!S54,base1!S56,base1!S58,base1!S60,base2!U76,base2!U78,base2!U80,base2!U82,base2!U84,base2!U86,base2!U88,base2!U90,base2!U92,base2!U94,base2!U96,base2!U98,base2!U100,base2!U102,base2!U262,base2!U264,base2!U266,base2!U268,base2!U270,base2!U272,base2!U274,base2!U276,base2!U278,base2!U280,base2!U282,base2!U284,base2!U286,base2!U288,base2!U290,base2!U292,base2!U294)</f>
        <v>684474</v>
      </c>
      <c r="T23">
        <f>SUM(base1!T54,base1!T56,base1!T58,base1!T60,base2!V76,base2!V78,base2!V80,base2!V82,base2!V84,base2!V86,base2!V88,base2!V90,base2!V92,base2!V94,base2!V96,base2!V98,base2!V100,base2!V102,base2!V262,base2!V264,base2!V266,base2!V268,base2!V270,base2!V272,base2!V274,base2!V276,base2!V278,base2!V280,base2!V282,base2!V284,base2!V286,base2!V288,base2!V290,base2!V292,base2!V294)</f>
        <v>696406</v>
      </c>
      <c r="U23">
        <f>SUM(base1!U54,base1!U56,base1!U58,base1!U60,base2!W76,base2!W78,base2!W80,base2!W82,base2!W84,base2!W86,base2!W88,base2!W90,base2!W92,base2!W94,base2!W96,base2!W98,base2!W100,base2!W102,base2!W262,base2!W264,base2!W266,base2!W268,base2!W270,base2!W272,base2!W274,base2!W276,base2!W278,base2!W280,base2!W282,base2!W284,base2!W286,base2!W288,base2!W290,base2!W292,base2!W294)</f>
        <v>498957</v>
      </c>
      <c r="V23">
        <f>SUM(base1!V54,base1!V56,base1!V58,base1!V60,base2!X76,base2!X78,base2!X80,base2!X82,base2!X84,base2!X86,base2!X88,base2!X90,base2!X92,base2!X94,base2!X96,base2!X98,base2!X100,base2!X102,base2!X262,base2!X264,base2!X266,base2!X268,base2!X270,base2!X272,base2!X274,base2!X276,base2!X278,base2!X280,base2!X282,base2!X284,base2!X286,base2!X288,base2!X290,base2!X292,base2!X294)</f>
        <v>176236</v>
      </c>
      <c r="W23">
        <f>SUM(C23:V23)</f>
        <v>12891661</v>
      </c>
    </row>
    <row r="24" spans="1:23">
      <c r="C24" s="4">
        <f>C23/C22</f>
        <v>0.24450651973482021</v>
      </c>
      <c r="D24" s="4">
        <f t="shared" ref="D24" si="101">D23/D22</f>
        <v>0.76800540167931997</v>
      </c>
      <c r="E24" s="4">
        <f t="shared" ref="E24" si="102">E23/E22</f>
        <v>0.42364022082656633</v>
      </c>
      <c r="F24" s="4">
        <f t="shared" ref="F24" si="103">F23/F22</f>
        <v>0.72363799191376432</v>
      </c>
      <c r="G24" s="4">
        <f t="shared" ref="G24" si="104">G23/G22</f>
        <v>0.87075524323373443</v>
      </c>
      <c r="H24" s="4">
        <f t="shared" ref="H24" si="105">H23/H22</f>
        <v>0.82530123386548504</v>
      </c>
      <c r="I24" s="4">
        <f t="shared" ref="I24" si="106">I23/I22</f>
        <v>0.8081417118556804</v>
      </c>
      <c r="J24" s="4">
        <f t="shared" ref="J24" si="107">J23/J22</f>
        <v>0.83405511349882477</v>
      </c>
      <c r="K24" s="4">
        <f t="shared" ref="K24" si="108">K23/K22</f>
        <v>0.86983715121119998</v>
      </c>
      <c r="L24" s="4">
        <f t="shared" ref="L24" si="109">L23/L22</f>
        <v>0.93944573728027592</v>
      </c>
      <c r="M24" s="4">
        <f t="shared" ref="M24" si="110">M23/M22</f>
        <v>0.97996087793886766</v>
      </c>
      <c r="N24" s="4">
        <f t="shared" ref="N24" si="111">N23/N22</f>
        <v>1.0089628958883461</v>
      </c>
      <c r="O24" s="4">
        <f t="shared" ref="O24" si="112">O23/O22</f>
        <v>0.97730812320419236</v>
      </c>
      <c r="P24" s="4">
        <f t="shared" ref="P24" si="113">P23/P22</f>
        <v>1.1033992072044334</v>
      </c>
      <c r="Q24" s="4">
        <f t="shared" ref="Q24" si="114">Q23/Q22</f>
        <v>1.5062797680477613</v>
      </c>
      <c r="R24" s="4">
        <f t="shared" ref="R24" si="115">R23/R22</f>
        <v>1.2015966959824473</v>
      </c>
      <c r="S24" s="4">
        <f t="shared" ref="S24" si="116">S23/S22</f>
        <v>1.2147306549678958</v>
      </c>
      <c r="T24" s="4">
        <f t="shared" ref="T24" si="117">T23/T22</f>
        <v>1.3870280928528038</v>
      </c>
      <c r="U24" s="4">
        <f t="shared" ref="U24" si="118">U23/U22</f>
        <v>2.2380172777264451</v>
      </c>
      <c r="V24" s="4">
        <f t="shared" ref="V24" si="119">V23/V22</f>
        <v>5.705830932107359</v>
      </c>
      <c r="W24" s="4">
        <f t="shared" ref="W24" si="120">W23/W22</f>
        <v>0.95258475581947644</v>
      </c>
    </row>
    <row r="25" spans="1:23">
      <c r="A25" t="s">
        <v>342</v>
      </c>
      <c r="B25" t="s">
        <v>319</v>
      </c>
      <c r="C25">
        <f>SUM(base1!C235,base1!C237,base1!C239,base1!C233,base1!C77,base1!C79,base1!C81,base1!C83,base1!C85,base1!C87,base1!C89,base1!C91,base1!C93,base1!C95,base1!C97,base2!E25,base2!E27,base2!E29,base2!E31,base2!E33,base2!E35,base2!E231,base2!E233,base2!E235,base2!E237,base2!E239,base2!E241,base2!E243,base2!E245,base2!E247,base2!E249,base2!E251)</f>
        <v>456159</v>
      </c>
      <c r="D25">
        <f>SUM(base1!D235,base1!D237,base1!D239,base1!D233,base1!D77,base1!D79,base1!D81,base1!D83,base1!D85,base1!D87,base1!D89,base1!D91,base1!D93,base1!D95,base1!D97,base2!F25,base2!F27,base2!F29,base2!F31,base2!F33,base2!F35,base2!F231,base2!F233,base2!F235,base2!F237,base2!F239,base2!F241,base2!F243,base2!F245,base2!F247,base2!F249,base2!F251)</f>
        <v>744520</v>
      </c>
      <c r="E25">
        <f>SUM(base1!E235,base1!E237,base1!E239,base1!E233,base1!E77,base1!E79,base1!E81,base1!E83,base1!E85,base1!E87,base1!E89,base1!E91,base1!E93,base1!E95,base1!E97,base2!G25,base2!G27,base2!G29,base2!G31,base2!G33,base2!G35,base2!G231,base2!G233,base2!G235,base2!G237,base2!G239,base2!G241,base2!G243,base2!G245,base2!G247,base2!G249,base2!G251)</f>
        <v>2034994</v>
      </c>
      <c r="F25">
        <f>SUM(base1!F235,base1!F237,base1!F239,base1!F233,base1!F77,base1!F79,base1!F81,base1!F83,base1!F85,base1!F87,base1!F89,base1!F91,base1!F93,base1!F95,base1!F97,base2!H25,base2!H27,base2!H29,base2!H31,base2!H33,base2!H35,base2!H231,base2!H233,base2!H235,base2!H237,base2!H239,base2!H241,base2!H243,base2!H245,base2!H247,base2!H249,base2!H251)</f>
        <v>2625124</v>
      </c>
      <c r="G25">
        <f>SUM(base1!G235,base1!G237,base1!G239,base1!G233,base1!G77,base1!G79,base1!G81,base1!G83,base1!G85,base1!G87,base1!G89,base1!G91,base1!G93,base1!G95,base1!G97,base2!I25,base2!I27,base2!I29,base2!I31,base2!I33,base2!I35,base2!I231,base2!I233,base2!I235,base2!I237,base2!I239,base2!I241,base2!I243,base2!I245,base2!I247,base2!I249,base2!I251)</f>
        <v>1530602</v>
      </c>
      <c r="H25">
        <f>SUM(base1!H235,base1!H237,base1!H239,base1!H233,base1!H77,base1!H79,base1!H81,base1!H83,base1!H85,base1!H87,base1!H89,base1!H91,base1!H93,base1!H95,base1!H97,base2!J25,base2!J27,base2!J29,base2!J31,base2!J33,base2!J35,base2!J231,base2!J233,base2!J235,base2!J237,base2!J239,base2!J241,base2!J243,base2!J245,base2!J247,base2!J249,base2!J251)</f>
        <v>1010577</v>
      </c>
      <c r="I25">
        <f>SUM(base1!I235,base1!I237,base1!I239,base1!I233,base1!I77,base1!I79,base1!I81,base1!I83,base1!I85,base1!I87,base1!I89,base1!I91,base1!I93,base1!I95,base1!I97,base2!K25,base2!K27,base2!K29,base2!K31,base2!K33,base2!K35,base2!K231,base2!K233,base2!K235,base2!K237,base2!K239,base2!K241,base2!K243,base2!K245,base2!K247,base2!K249,base2!K251)</f>
        <v>933765</v>
      </c>
      <c r="J25">
        <f>SUM(base1!J235,base1!J237,base1!J239,base1!J233,base1!J77,base1!J79,base1!J81,base1!J83,base1!J85,base1!J87,base1!J89,base1!J91,base1!J93,base1!J95,base1!J97,base2!L25,base2!L27,base2!L29,base2!L31,base2!L33,base2!L35,base2!L231,base2!L233,base2!L235,base2!L237,base2!L239,base2!L241,base2!L243,base2!L245,base2!L247,base2!L249,base2!L251)</f>
        <v>967074</v>
      </c>
      <c r="K25">
        <f>SUM(base1!K235,base1!K237,base1!K239,base1!K233,base1!K77,base1!K79,base1!K81,base1!K83,base1!K85,base1!K87,base1!K89,base1!K91,base1!K93,base1!K95,base1!K97,base2!M25,base2!M27,base2!M29,base2!M31,base2!M33,base2!M35,base2!M231,base2!M233,base2!M235,base2!M237,base2!M239,base2!M241,base2!M243,base2!M245,base2!M247,base2!M249,base2!M251)</f>
        <v>1024943</v>
      </c>
      <c r="L25">
        <f>SUM(base1!L235,base1!L237,base1!L239,base1!L233,base1!L77,base1!L79,base1!L81,base1!L83,base1!L85,base1!L87,base1!L89,base1!L91,base1!L93,base1!L95,base1!L97,base2!N25,base2!N27,base2!N29,base2!N31,base2!N33,base2!N35,base2!N231,base2!N233,base2!N235,base2!N237,base2!N239,base2!N241,base2!N243,base2!N245,base2!N247,base2!N249,base2!N251)</f>
        <v>962308</v>
      </c>
      <c r="M25">
        <f>SUM(base1!M235,base1!M237,base1!M239,base1!M233,base1!M77,base1!M79,base1!M81,base1!M83,base1!M85,base1!M87,base1!M89,base1!M91,base1!M93,base1!M95,base1!M97,base2!O25,base2!O27,base2!O29,base2!O31,base2!O33,base2!O35,base2!O231,base2!O233,base2!O235,base2!O237,base2!O239,base2!O241,base2!O243,base2!O245,base2!O247,base2!O249,base2!O251)</f>
        <v>985886</v>
      </c>
      <c r="N25">
        <f>SUM(base1!N235,base1!N237,base1!N239,base1!N233,base1!N77,base1!N79,base1!N81,base1!N83,base1!N85,base1!N87,base1!N89,base1!N91,base1!N93,base1!N95,base1!N97,base2!P25,base2!P27,base2!P29,base2!P31,base2!P33,base2!P35,base2!P231,base2!P233,base2!P235,base2!P237,base2!P239,base2!P241,base2!P243,base2!P245,base2!P247,base2!P249,base2!P251)</f>
        <v>1076281</v>
      </c>
      <c r="O25">
        <f>SUM(base1!O235,base1!O237,base1!O239,base1!O233,base1!O77,base1!O79,base1!O81,base1!O83,base1!O85,base1!O87,base1!O89,base1!O91,base1!O93,base1!O95,base1!O97,base2!Q25,base2!Q27,base2!Q29,base2!Q31,base2!Q33,base2!Q35,base2!Q231,base2!Q233,base2!Q235,base2!Q237,base2!Q239,base2!Q241,base2!Q243,base2!Q245,base2!Q247,base2!Q249,base2!Q251)</f>
        <v>1261616</v>
      </c>
      <c r="P25">
        <f>SUM(base1!P235,base1!P237,base1!P239,base1!P233,base1!P77,base1!P79,base1!P81,base1!P83,base1!P85,base1!P87,base1!P89,base1!P91,base1!P93,base1!P95,base1!P97,base2!R25,base2!R27,base2!R29,base2!R31,base2!R33,base2!R35,base2!R231,base2!R233,base2!R235,base2!R237,base2!R239,base2!R241,base2!R243,base2!R245,base2!R247,base2!R249,base2!R251)</f>
        <v>1862519</v>
      </c>
      <c r="Q25">
        <f>SUM(base1!Q235,base1!Q237,base1!Q239,base1!Q233,base1!Q77,base1!Q79,base1!Q81,base1!Q83,base1!Q85,base1!Q87,base1!Q89,base1!Q91,base1!Q93,base1!Q95,base1!Q97,base2!S25,base2!S27,base2!S29,base2!S31,base2!S33,base2!S35,base2!S231,base2!S233,base2!S235,base2!S237,base2!S239,base2!S241,base2!S243,base2!S245,base2!S247,base2!S249,base2!S251)</f>
        <v>1332678</v>
      </c>
      <c r="R25">
        <f>SUM(base1!R235,base1!R237,base1!R239,base1!R233,base1!R77,base1!R79,base1!R81,base1!R83,base1!R85,base1!R87,base1!R89,base1!R91,base1!R93,base1!R95,base1!R97,base2!T25,base2!T27,base2!T29,base2!T31,base2!T33,base2!T35,base2!T231,base2!T233,base2!T235,base2!T237,base2!T239,base2!T241,base2!T243,base2!T245,base2!T247,base2!T249,base2!T251)</f>
        <v>957313</v>
      </c>
      <c r="S25">
        <f>SUM(base1!S235,base1!S237,base1!S239,base1!S233,base1!S77,base1!S79,base1!S81,base1!S83,base1!S85,base1!S87,base1!S89,base1!S91,base1!S93,base1!S95,base1!S97,base2!U25,base2!U27,base2!U29,base2!U31,base2!U33,base2!U35,base2!U231,base2!U233,base2!U235,base2!U237,base2!U239,base2!U241,base2!U243,base2!U245,base2!U247,base2!U249,base2!U251)</f>
        <v>926792</v>
      </c>
      <c r="T25">
        <f>SUM(base1!T235,base1!T237,base1!T239,base1!T233,base1!T77,base1!T79,base1!T81,base1!T83,base1!T85,base1!T87,base1!T89,base1!T91,base1!T93,base1!T95,base1!T97,base2!V25,base2!V27,base2!V29,base2!V31,base2!V33,base2!V35,base2!V231,base2!V233,base2!V235,base2!V237,base2!V239,base2!V241,base2!V243,base2!V245,base2!V247,base2!V249,base2!V251)</f>
        <v>780329</v>
      </c>
      <c r="U25">
        <f>SUM(base1!U235,base1!U237,base1!U239,base1!U233,base1!U77,base1!U79,base1!U81,base1!U83,base1!U85,base1!U87,base1!U89,base1!U91,base1!U93,base1!U95,base1!U97,base2!W25,base2!W27,base2!W29,base2!W31,base2!W33,base2!W35,base2!W231,base2!W233,base2!W235,base2!W237,base2!W239,base2!W241,base2!W243,base2!W245,base2!W247,base2!W249,base2!W251)</f>
        <v>385873</v>
      </c>
      <c r="V25">
        <f>SUM(base1!V235,base1!V237,base1!V239,base1!V233,base1!V77,base1!V79,base1!V81,base1!V83,base1!V85,base1!V87,base1!V89,base1!V91,base1!V93,base1!V95,base1!V97,base2!X25,base2!X27,base2!X29,base2!X31,base2!X33,base2!X35,base2!X231,base2!X233,base2!X235,base2!X237,base2!X239,base2!X241,base2!X243,base2!X245,base2!X247,base2!X249,base2!X251)</f>
        <v>52745</v>
      </c>
      <c r="W25">
        <f>SUM(C25:V25)</f>
        <v>21912098</v>
      </c>
    </row>
    <row r="26" spans="1:23">
      <c r="A26" t="s">
        <v>343</v>
      </c>
      <c r="B26" t="s">
        <v>320</v>
      </c>
      <c r="C26">
        <f>SUM(base1!C236,base1!C238,base1!C240,base1!C234,base1!C78,base1!C80,base1!C82,base1!C84,base1!C86,base1!C88,base1!C90,base1!C92,base1!C94,base1!C96,base1!C98,base2!E26,base2!E28,base2!E30,base2!E32,base2!E34,base2!E36,base2!E232,base2!E234,base2!E236,base2!E238,base2!E240,base2!E242,base2!E244,base2!E246,base2!E248,base2!E250,base2!E252)</f>
        <v>65910</v>
      </c>
      <c r="D26">
        <f>SUM(base1!D236,base1!D238,base1!D240,base1!D234,base1!D78,base1!D80,base1!D82,base1!D84,base1!D86,base1!D88,base1!D90,base1!D92,base1!D94,base1!D96,base1!D98,base2!F26,base2!F28,base2!F30,base2!F32,base2!F34,base2!F36,base2!F232,base2!F234,base2!F236,base2!F238,base2!F240,base2!F242,base2!F244,base2!F246,base2!F248,base2!F250,base2!F252)</f>
        <v>362749</v>
      </c>
      <c r="E26">
        <f>SUM(base1!E236,base1!E238,base1!E240,base1!E234,base1!E78,base1!E80,base1!E82,base1!E84,base1!E86,base1!E88,base1!E90,base1!E92,base1!E94,base1!E96,base1!E98,base2!G26,base2!G28,base2!G30,base2!G32,base2!G34,base2!G36,base2!G232,base2!G234,base2!G236,base2!G238,base2!G240,base2!G242,base2!G244,base2!G246,base2!G248,base2!G250,base2!G252)</f>
        <v>894355</v>
      </c>
      <c r="F26">
        <f>SUM(base1!F236,base1!F238,base1!F240,base1!F234,base1!F78,base1!F80,base1!F82,base1!F84,base1!F86,base1!F88,base1!F90,base1!F92,base1!F94,base1!F96,base1!F98,base2!H26,base2!H28,base2!H30,base2!H32,base2!H34,base2!H36,base2!H232,base2!H234,base2!H236,base2!H238,base2!H240,base2!H242,base2!H244,base2!H246,base2!H248,base2!H250,base2!H252)</f>
        <v>2334049</v>
      </c>
      <c r="G26">
        <f>SUM(base1!G236,base1!G238,base1!G240,base1!G234,base1!G78,base1!G80,base1!G82,base1!G84,base1!G86,base1!G88,base1!G90,base1!G92,base1!G94,base1!G96,base1!G98,base2!I26,base2!I28,base2!I30,base2!I32,base2!I34,base2!I36,base2!I232,base2!I234,base2!I236,base2!I238,base2!I240,base2!I242,base2!I244,base2!I246,base2!I248,base2!I250,base2!I252)</f>
        <v>1254961</v>
      </c>
      <c r="H26">
        <f>SUM(base1!H236,base1!H238,base1!H240,base1!H234,base1!H78,base1!H80,base1!H82,base1!H84,base1!H86,base1!H88,base1!H90,base1!H92,base1!H94,base1!H96,base1!H98,base2!J26,base2!J28,base2!J30,base2!J32,base2!J34,base2!J36,base2!J232,base2!J234,base2!J236,base2!J238,base2!J240,base2!J242,base2!J244,base2!J246,base2!J248,base2!J250,base2!J252)</f>
        <v>847532</v>
      </c>
      <c r="I26">
        <f>SUM(base1!I236,base1!I238,base1!I240,base1!I234,base1!I78,base1!I80,base1!I82,base1!I84,base1!I86,base1!I88,base1!I90,base1!I92,base1!I94,base1!I96,base1!I98,base2!K26,base2!K28,base2!K30,base2!K32,base2!K34,base2!K36,base2!K232,base2!K234,base2!K236,base2!K238,base2!K240,base2!K242,base2!K244,base2!K246,base2!K248,base2!K250,base2!K252)</f>
        <v>748576</v>
      </c>
      <c r="J26">
        <f>SUM(base1!J236,base1!J238,base1!J240,base1!J234,base1!J78,base1!J80,base1!J82,base1!J84,base1!J86,base1!J88,base1!J90,base1!J92,base1!J94,base1!J96,base1!J98,base2!L26,base2!L28,base2!L30,base2!L32,base2!L34,base2!L36,base2!L232,base2!L234,base2!L236,base2!L238,base2!L240,base2!L242,base2!L244,base2!L246,base2!L248,base2!L250,base2!L252)</f>
        <v>815637</v>
      </c>
      <c r="K26">
        <f>SUM(base1!K236,base1!K238,base1!K240,base1!K234,base1!K78,base1!K80,base1!K82,base1!K84,base1!K86,base1!K88,base1!K90,base1!K92,base1!K94,base1!K96,base1!K98,base2!M26,base2!M28,base2!M30,base2!M32,base2!M34,base2!M36,base2!M232,base2!M234,base2!M236,base2!M238,base2!M240,base2!M242,base2!M244,base2!M246,base2!M248,base2!M250,base2!M252)</f>
        <v>897576</v>
      </c>
      <c r="L26">
        <f>SUM(base1!L236,base1!L238,base1!L240,base1!L234,base1!L78,base1!L80,base1!L82,base1!L84,base1!L86,base1!L88,base1!L90,base1!L92,base1!L94,base1!L96,base1!L98,base2!N26,base2!N28,base2!N30,base2!N32,base2!N34,base2!N36,base2!N232,base2!N234,base2!N236,base2!N238,base2!N240,base2!N242,base2!N244,base2!N246,base2!N248,base2!N250,base2!N252)</f>
        <v>911750</v>
      </c>
      <c r="M26">
        <f>SUM(base1!M236,base1!M238,base1!M240,base1!M234,base1!M78,base1!M80,base1!M82,base1!M84,base1!M86,base1!M88,base1!M90,base1!M92,base1!M94,base1!M96,base1!M98,base2!O26,base2!O28,base2!O30,base2!O32,base2!O34,base2!O36,base2!O232,base2!O234,base2!O236,base2!O238,base2!O240,base2!O242,base2!O244,base2!O246,base2!O248,base2!O250,base2!O252)</f>
        <v>961866</v>
      </c>
      <c r="N26">
        <f>SUM(base1!N236,base1!N238,base1!N240,base1!N234,base1!N78,base1!N80,base1!N82,base1!N84,base1!N86,base1!N88,base1!N90,base1!N92,base1!N94,base1!N96,base1!N98,base2!P26,base2!P28,base2!P30,base2!P32,base2!P34,base2!P36,base2!P232,base2!P234,base2!P236,base2!P238,base2!P240,base2!P242,base2!P244,base2!P246,base2!P248,base2!P250,base2!P252)</f>
        <v>1078943</v>
      </c>
      <c r="O26">
        <f>SUM(base1!O236,base1!O238,base1!O240,base1!O234,base1!O78,base1!O80,base1!O82,base1!O84,base1!O86,base1!O88,base1!O90,base1!O92,base1!O94,base1!O96,base1!O98,base2!Q26,base2!Q28,base2!Q30,base2!Q32,base2!Q34,base2!Q36,base2!Q232,base2!Q234,base2!Q236,base2!Q238,base2!Q240,base2!Q242,base2!Q244,base2!Q246,base2!Q248,base2!Q250,base2!Q252)</f>
        <v>1279647</v>
      </c>
      <c r="P26">
        <f>SUM(base1!P236,base1!P238,base1!P240,base1!P234,base1!P78,base1!P80,base1!P82,base1!P84,base1!P86,base1!P88,base1!P90,base1!P92,base1!P94,base1!P96,base1!P98,base2!R26,base2!R28,base2!R30,base2!R32,base2!R34,base2!R36,base2!R232,base2!R234,base2!R236,base2!R238,base2!R240,base2!R242,base2!R244,base2!R246,base2!R248,base2!R250,base2!R252)</f>
        <v>1867158</v>
      </c>
      <c r="Q26">
        <f>SUM(base1!Q236,base1!Q238,base1!Q240,base1!Q234,base1!Q78,base1!Q80,base1!Q82,base1!Q84,base1!Q86,base1!Q88,base1!Q90,base1!Q92,base1!Q94,base1!Q96,base1!Q98,base2!S26,base2!S28,base2!S30,base2!S32,base2!S34,base2!S36,base2!S232,base2!S234,base2!S236,base2!S238,base2!S240,base2!S242,base2!S244,base2!S246,base2!S248,base2!S250,base2!S252)</f>
        <v>1901687</v>
      </c>
      <c r="R26">
        <f>SUM(base1!R236,base1!R238,base1!R240,base1!R234,base1!R78,base1!R80,base1!R82,base1!R84,base1!R86,base1!R88,base1!R90,base1!R92,base1!R94,base1!R96,base1!R98,base2!T26,base2!T28,base2!T30,base2!T32,base2!T34,base2!T36,base2!T232,base2!T234,base2!T236,base2!T238,base2!T240,base2!T242,base2!T244,base2!T246,base2!T248,base2!T250,base2!T252)</f>
        <v>1324358</v>
      </c>
      <c r="S26">
        <f>SUM(base1!S236,base1!S238,base1!S240,base1!S234,base1!S78,base1!S80,base1!S82,base1!S84,base1!S86,base1!S88,base1!S90,base1!S92,base1!S94,base1!S96,base1!S98,base2!U26,base2!U28,base2!U30,base2!U32,base2!U34,base2!U36,base2!U232,base2!U234,base2!U236,base2!U238,base2!U240,base2!U242,base2!U244,base2!U246,base2!U248,base2!U250,base2!U252)</f>
        <v>1249423</v>
      </c>
      <c r="T26">
        <f>SUM(base1!T236,base1!T238,base1!T240,base1!T234,base1!T78,base1!T80,base1!T82,base1!T84,base1!T86,base1!T88,base1!T90,base1!T92,base1!T94,base1!T96,base1!T98,base2!V26,base2!V28,base2!V30,base2!V32,base2!V34,base2!V36,base2!V232,base2!V234,base2!V236,base2!V238,base2!V240,base2!V242,base2!V244,base2!V246,base2!V248,base2!V250,base2!V252)</f>
        <v>1373993</v>
      </c>
      <c r="U26">
        <f>SUM(base1!U236,base1!U238,base1!U240,base1!U234,base1!U78,base1!U80,base1!U82,base1!U84,base1!U86,base1!U88,base1!U90,base1!U92,base1!U94,base1!U96,base1!U98,base2!W26,base2!W28,base2!W30,base2!W32,base2!W34,base2!W36,base2!W232,base2!W234,base2!W236,base2!W238,base2!W240,base2!W242,base2!W244,base2!W246,base2!W248,base2!W250,base2!W252)</f>
        <v>949336</v>
      </c>
      <c r="V26">
        <f>SUM(base1!V236,base1!V238,base1!V240,base1!V234,base1!V78,base1!V80,base1!V82,base1!V84,base1!V86,base1!V88,base1!V90,base1!V92,base1!V94,base1!V96,base1!V98,base2!X26,base2!X28,base2!X30,base2!X32,base2!X34,base2!X36,base2!X232,base2!X234,base2!X236,base2!X238,base2!X240,base2!X242,base2!X244,base2!X246,base2!X248,base2!X250,base2!X252)</f>
        <v>314483</v>
      </c>
      <c r="W26">
        <f>SUM(C26:V26)</f>
        <v>21433989</v>
      </c>
    </row>
    <row r="27" spans="1:23">
      <c r="C27" s="4">
        <f>C26/C25</f>
        <v>0.14448909261902099</v>
      </c>
      <c r="D27" s="4">
        <f t="shared" ref="D27" si="121">D26/D25</f>
        <v>0.48722532638478483</v>
      </c>
      <c r="E27" s="4">
        <f t="shared" ref="E27" si="122">E26/E25</f>
        <v>0.4394877822735595</v>
      </c>
      <c r="F27" s="4">
        <f t="shared" ref="F27" si="123">F26/F25</f>
        <v>0.88911952349679479</v>
      </c>
      <c r="G27" s="4">
        <f t="shared" ref="G27" si="124">G26/G25</f>
        <v>0.81991334128663096</v>
      </c>
      <c r="H27" s="4">
        <f t="shared" ref="H27" si="125">H26/H25</f>
        <v>0.83866147755193321</v>
      </c>
      <c r="I27" s="4">
        <f t="shared" ref="I27" si="126">I26/I25</f>
        <v>0.80167493962613723</v>
      </c>
      <c r="J27" s="4">
        <f t="shared" ref="J27" si="127">J26/J25</f>
        <v>0.84340701952487607</v>
      </c>
      <c r="K27" s="4">
        <f t="shared" ref="K27" si="128">K26/K25</f>
        <v>0.87573260171541245</v>
      </c>
      <c r="L27" s="4">
        <f t="shared" ref="L27" si="129">L26/L25</f>
        <v>0.94746172743030299</v>
      </c>
      <c r="M27" s="4">
        <f t="shared" ref="M27" si="130">M26/M25</f>
        <v>0.97563612831503843</v>
      </c>
      <c r="N27" s="4">
        <f t="shared" ref="N27" si="131">N26/N25</f>
        <v>1.0024733317785968</v>
      </c>
      <c r="O27" s="4">
        <f t="shared" ref="O27" si="132">O26/O25</f>
        <v>1.0142919874193099</v>
      </c>
      <c r="P27" s="4">
        <f t="shared" ref="P27" si="133">P26/P25</f>
        <v>1.0024907128464193</v>
      </c>
      <c r="Q27" s="4">
        <f t="shared" ref="Q27" si="134">Q26/Q25</f>
        <v>1.4269666040859081</v>
      </c>
      <c r="R27" s="4">
        <f t="shared" ref="R27" si="135">R26/R25</f>
        <v>1.3834116950255559</v>
      </c>
      <c r="S27" s="4">
        <f t="shared" ref="S27" si="136">S26/S25</f>
        <v>1.3481158663432571</v>
      </c>
      <c r="T27" s="4">
        <f t="shared" ref="T27" si="137">T26/T25</f>
        <v>1.7607867963384676</v>
      </c>
      <c r="U27" s="4">
        <f t="shared" ref="U27" si="138">U26/U25</f>
        <v>2.4602291427490393</v>
      </c>
      <c r="V27" s="4">
        <f t="shared" ref="V27" si="139">V26/V25</f>
        <v>5.9623281827661394</v>
      </c>
      <c r="W27" s="4">
        <f t="shared" ref="W27" si="140">W26/W25</f>
        <v>0.97818059229198406</v>
      </c>
    </row>
    <row r="29" spans="1:23">
      <c r="A29" t="s">
        <v>345</v>
      </c>
      <c r="B29" t="s">
        <v>346</v>
      </c>
      <c r="C29">
        <f t="shared" ref="C29:W29" si="141">SUM(C3,C6,C10,C13,C16,C19,C22,C25)</f>
        <v>1923682</v>
      </c>
      <c r="D29">
        <f t="shared" si="141"/>
        <v>3801207</v>
      </c>
      <c r="E29">
        <f t="shared" si="141"/>
        <v>10627759</v>
      </c>
      <c r="F29">
        <f t="shared" si="141"/>
        <v>13002524</v>
      </c>
      <c r="G29">
        <f t="shared" si="141"/>
        <v>7845672</v>
      </c>
      <c r="H29">
        <f t="shared" si="141"/>
        <v>6003124</v>
      </c>
      <c r="I29">
        <f t="shared" si="141"/>
        <v>6077614</v>
      </c>
      <c r="J29">
        <f t="shared" si="141"/>
        <v>6571185</v>
      </c>
      <c r="K29">
        <f t="shared" si="141"/>
        <v>7200336</v>
      </c>
      <c r="L29">
        <f t="shared" si="141"/>
        <v>7148191</v>
      </c>
      <c r="M29">
        <f t="shared" si="141"/>
        <v>7665366</v>
      </c>
      <c r="N29">
        <f t="shared" si="141"/>
        <v>8473212</v>
      </c>
      <c r="O29">
        <f t="shared" si="141"/>
        <v>9966366</v>
      </c>
      <c r="P29">
        <f t="shared" si="141"/>
        <v>13578394</v>
      </c>
      <c r="Q29">
        <f t="shared" si="141"/>
        <v>10079191</v>
      </c>
      <c r="R29">
        <f t="shared" si="141"/>
        <v>7626519</v>
      </c>
      <c r="S29">
        <f t="shared" si="141"/>
        <v>7430835</v>
      </c>
      <c r="T29">
        <f t="shared" si="141"/>
        <v>6771313</v>
      </c>
      <c r="U29">
        <f t="shared" si="141"/>
        <v>3096224</v>
      </c>
      <c r="V29">
        <f t="shared" si="141"/>
        <v>416127</v>
      </c>
      <c r="W29">
        <f t="shared" si="141"/>
        <v>145304841</v>
      </c>
    </row>
    <row r="30" spans="1:23">
      <c r="B30" t="s">
        <v>347</v>
      </c>
      <c r="C30">
        <f t="shared" ref="C30:W30" si="142">SUM(C4,C7,C11,C14,C17,C20,C23,C26)</f>
        <v>408398</v>
      </c>
      <c r="D30">
        <f t="shared" si="142"/>
        <v>2848106</v>
      </c>
      <c r="E30">
        <f t="shared" si="142"/>
        <v>6658129</v>
      </c>
      <c r="F30">
        <f t="shared" si="142"/>
        <v>15956435</v>
      </c>
      <c r="G30">
        <f t="shared" si="142"/>
        <v>10372618</v>
      </c>
      <c r="H30">
        <f t="shared" si="142"/>
        <v>6762625</v>
      </c>
      <c r="I30">
        <f t="shared" si="142"/>
        <v>6089855</v>
      </c>
      <c r="J30">
        <f t="shared" si="142"/>
        <v>6311261</v>
      </c>
      <c r="K30">
        <f t="shared" si="142"/>
        <v>6906331</v>
      </c>
      <c r="L30">
        <f t="shared" si="142"/>
        <v>6977641</v>
      </c>
      <c r="M30">
        <f t="shared" si="142"/>
        <v>7047341</v>
      </c>
      <c r="N30">
        <f t="shared" si="142"/>
        <v>7536413</v>
      </c>
      <c r="O30">
        <f t="shared" si="142"/>
        <v>8606520</v>
      </c>
      <c r="P30">
        <f t="shared" si="142"/>
        <v>11242099</v>
      </c>
      <c r="Q30">
        <f t="shared" si="142"/>
        <v>11157829</v>
      </c>
      <c r="R30">
        <f t="shared" si="142"/>
        <v>7513601</v>
      </c>
      <c r="S30">
        <f t="shared" si="142"/>
        <v>6461851</v>
      </c>
      <c r="T30">
        <f t="shared" si="142"/>
        <v>6438010</v>
      </c>
      <c r="U30">
        <f t="shared" si="142"/>
        <v>4564517</v>
      </c>
      <c r="V30">
        <f t="shared" si="142"/>
        <v>1569032</v>
      </c>
      <c r="W30">
        <f t="shared" si="142"/>
        <v>141428612</v>
      </c>
    </row>
    <row r="31" spans="1:23">
      <c r="C31" s="4">
        <f>C30/C29</f>
        <v>0.21230016187706699</v>
      </c>
      <c r="D31" s="4">
        <f t="shared" ref="D31" si="143">D30/D29</f>
        <v>0.74926358917049241</v>
      </c>
      <c r="E31" s="4">
        <f t="shared" ref="E31" si="144">E30/E29</f>
        <v>0.626484755629103</v>
      </c>
      <c r="F31" s="4">
        <f t="shared" ref="F31" si="145">F30/F29</f>
        <v>1.2271798152420252</v>
      </c>
      <c r="G31" s="4">
        <f t="shared" ref="G31" si="146">G30/G29</f>
        <v>1.3220815246928497</v>
      </c>
      <c r="H31" s="4">
        <f t="shared" ref="H31" si="147">H30/H29</f>
        <v>1.1265176264891412</v>
      </c>
      <c r="I31" s="4">
        <f t="shared" ref="I31" si="148">I30/I29</f>
        <v>1.0020141127751778</v>
      </c>
      <c r="J31" s="4">
        <f t="shared" ref="J31" si="149">J30/J29</f>
        <v>0.96044488170702846</v>
      </c>
      <c r="K31" s="4">
        <f t="shared" ref="K31" si="150">K30/K29</f>
        <v>0.95916787772126189</v>
      </c>
      <c r="L31" s="4">
        <f t="shared" ref="L31" si="151">L30/L29</f>
        <v>0.97614081660660723</v>
      </c>
      <c r="M31" s="4">
        <f t="shared" ref="M31" si="152">M30/M29</f>
        <v>0.91937436516403781</v>
      </c>
      <c r="N31" s="4">
        <f t="shared" ref="N31" si="153">N30/N29</f>
        <v>0.8894399195960162</v>
      </c>
      <c r="O31" s="4">
        <f t="shared" ref="O31" si="154">O30/O29</f>
        <v>0.8635564858846243</v>
      </c>
      <c r="P31" s="4">
        <f t="shared" ref="P31" si="155">P30/P29</f>
        <v>0.82794025567383001</v>
      </c>
      <c r="Q31" s="4">
        <f t="shared" ref="Q31" si="156">Q30/Q29</f>
        <v>1.1070163270048161</v>
      </c>
      <c r="R31" s="4">
        <f t="shared" ref="R31" si="157">R30/R29</f>
        <v>0.98519403151031293</v>
      </c>
      <c r="S31" s="4">
        <f t="shared" ref="S31" si="158">S30/S29</f>
        <v>0.86959958066623733</v>
      </c>
      <c r="T31" s="4">
        <f t="shared" ref="T31" si="159">T30/T29</f>
        <v>0.95077719786398884</v>
      </c>
      <c r="U31" s="4">
        <f t="shared" ref="U31" si="160">U30/U29</f>
        <v>1.4742205344316173</v>
      </c>
      <c r="V31" s="4">
        <f t="shared" ref="V31" si="161">V30/V29</f>
        <v>3.7705604298687661</v>
      </c>
      <c r="W31" s="4">
        <f t="shared" ref="W31" si="162">W30/W29</f>
        <v>0.97332346965645833</v>
      </c>
    </row>
    <row r="33" spans="1:23">
      <c r="A33" t="s">
        <v>546</v>
      </c>
    </row>
    <row r="34" spans="1:23">
      <c r="A34" t="s">
        <v>331</v>
      </c>
      <c r="B34" t="s">
        <v>319</v>
      </c>
      <c r="C34" s="12">
        <f>C3/31</f>
        <v>5288.4193548387093</v>
      </c>
      <c r="D34" s="12">
        <f t="shared" ref="D34:W47" si="163">D3/31</f>
        <v>7062.6451612903229</v>
      </c>
      <c r="E34" s="12">
        <f t="shared" si="163"/>
        <v>14397.709677419354</v>
      </c>
      <c r="F34" s="12">
        <f t="shared" si="163"/>
        <v>20814.225806451614</v>
      </c>
      <c r="G34" s="12">
        <f t="shared" si="163"/>
        <v>19366.290322580644</v>
      </c>
      <c r="H34" s="12">
        <f t="shared" si="163"/>
        <v>21641.419354838708</v>
      </c>
      <c r="I34" s="12">
        <f t="shared" si="163"/>
        <v>27514.290322580644</v>
      </c>
      <c r="J34" s="12">
        <f t="shared" si="163"/>
        <v>32704</v>
      </c>
      <c r="K34" s="12">
        <f t="shared" si="163"/>
        <v>40093.580645161288</v>
      </c>
      <c r="L34" s="12">
        <f t="shared" si="163"/>
        <v>43970.870967741932</v>
      </c>
      <c r="M34" s="12">
        <f t="shared" si="163"/>
        <v>50432.129032258068</v>
      </c>
      <c r="N34" s="12">
        <f t="shared" si="163"/>
        <v>57233.516129032258</v>
      </c>
      <c r="O34" s="12">
        <f t="shared" si="163"/>
        <v>66379.903225806454</v>
      </c>
      <c r="P34" s="12">
        <f t="shared" si="163"/>
        <v>96637.354838709682</v>
      </c>
      <c r="Q34" s="12">
        <f t="shared" si="163"/>
        <v>74313.580645161288</v>
      </c>
      <c r="R34" s="12">
        <f t="shared" si="163"/>
        <v>55550.096774193546</v>
      </c>
      <c r="S34" s="12">
        <f t="shared" si="163"/>
        <v>57837.774193548386</v>
      </c>
      <c r="T34" s="12">
        <f t="shared" si="163"/>
        <v>51624.806451612902</v>
      </c>
      <c r="U34" s="12">
        <f t="shared" si="163"/>
        <v>23498.83870967742</v>
      </c>
      <c r="V34" s="12">
        <f t="shared" si="163"/>
        <v>2751.9032258064517</v>
      </c>
      <c r="W34" s="12">
        <f t="shared" si="163"/>
        <v>769113.3548387097</v>
      </c>
    </row>
    <row r="35" spans="1:23">
      <c r="B35" t="s">
        <v>320</v>
      </c>
      <c r="C35" s="12">
        <f t="shared" ref="C35:R61" si="164">C4/31</f>
        <v>1923.5806451612902</v>
      </c>
      <c r="D35" s="12">
        <f t="shared" si="164"/>
        <v>15571.774193548386</v>
      </c>
      <c r="E35" s="12">
        <f t="shared" si="164"/>
        <v>48949.741935483871</v>
      </c>
      <c r="F35" s="12">
        <f t="shared" si="164"/>
        <v>126790.03225806452</v>
      </c>
      <c r="G35" s="12">
        <f t="shared" si="164"/>
        <v>79045.903225806454</v>
      </c>
      <c r="H35" s="12">
        <f t="shared" si="164"/>
        <v>50532.161290322583</v>
      </c>
      <c r="I35" s="12">
        <f t="shared" si="164"/>
        <v>46570.516129032258</v>
      </c>
      <c r="J35" s="12">
        <f t="shared" si="164"/>
        <v>45733.709677419356</v>
      </c>
      <c r="K35" s="12">
        <f t="shared" si="164"/>
        <v>49288.870967741932</v>
      </c>
      <c r="L35" s="12">
        <f t="shared" si="164"/>
        <v>49038.838709677417</v>
      </c>
      <c r="M35" s="12">
        <f t="shared" si="164"/>
        <v>45298.161290322583</v>
      </c>
      <c r="N35" s="12">
        <f t="shared" si="164"/>
        <v>42059.161290322583</v>
      </c>
      <c r="O35" s="12">
        <f t="shared" si="164"/>
        <v>43500.903225806454</v>
      </c>
      <c r="P35" s="12">
        <f t="shared" si="164"/>
        <v>49170.548387096773</v>
      </c>
      <c r="Q35" s="12">
        <f t="shared" si="164"/>
        <v>42478.032258064515</v>
      </c>
      <c r="R35" s="12">
        <f t="shared" si="164"/>
        <v>24527</v>
      </c>
      <c r="S35" s="12">
        <f t="shared" si="163"/>
        <v>17876.16129032258</v>
      </c>
      <c r="T35" s="12">
        <f t="shared" si="163"/>
        <v>14421.258064516129</v>
      </c>
      <c r="U35" s="12">
        <f t="shared" si="163"/>
        <v>9663</v>
      </c>
      <c r="V35" s="12">
        <f t="shared" si="163"/>
        <v>3673</v>
      </c>
      <c r="W35" s="12">
        <f t="shared" si="163"/>
        <v>806112.3548387097</v>
      </c>
    </row>
    <row r="36" spans="1:23">
      <c r="C36" s="4">
        <f>C35/C34</f>
        <v>0.36373451424597875</v>
      </c>
      <c r="D36" s="4">
        <f t="shared" ref="D36:W36" si="165">D35/D34</f>
        <v>2.204807665957194</v>
      </c>
      <c r="E36" s="4">
        <f t="shared" si="165"/>
        <v>3.3998283777213669</v>
      </c>
      <c r="F36" s="4">
        <f t="shared" si="165"/>
        <v>6.0915084441317271</v>
      </c>
      <c r="G36" s="4">
        <f t="shared" si="165"/>
        <v>4.081623372837738</v>
      </c>
      <c r="H36" s="4">
        <f t="shared" si="165"/>
        <v>2.334974451619058</v>
      </c>
      <c r="I36" s="4">
        <f t="shared" si="165"/>
        <v>1.6925937606616153</v>
      </c>
      <c r="J36" s="4">
        <f t="shared" si="165"/>
        <v>1.3984133340698188</v>
      </c>
      <c r="K36" s="4">
        <f t="shared" si="165"/>
        <v>1.2293457001000079</v>
      </c>
      <c r="L36" s="4">
        <f t="shared" si="165"/>
        <v>1.1152573881389218</v>
      </c>
      <c r="M36" s="4">
        <f t="shared" si="165"/>
        <v>0.8982004559305512</v>
      </c>
      <c r="N36" s="4">
        <f t="shared" si="165"/>
        <v>0.73486942852682202</v>
      </c>
      <c r="O36" s="4">
        <f t="shared" si="165"/>
        <v>0.6553324291213285</v>
      </c>
      <c r="P36" s="4">
        <f t="shared" si="165"/>
        <v>0.50881513126227151</v>
      </c>
      <c r="Q36" s="4">
        <f t="shared" si="165"/>
        <v>0.57160524212784447</v>
      </c>
      <c r="R36" s="4">
        <f t="shared" si="165"/>
        <v>0.44152938382268142</v>
      </c>
      <c r="S36" s="4">
        <f t="shared" si="165"/>
        <v>0.30907415680454398</v>
      </c>
      <c r="T36" s="4">
        <f t="shared" si="165"/>
        <v>0.27934745049422977</v>
      </c>
      <c r="U36" s="4">
        <f t="shared" si="165"/>
        <v>0.41121181005512969</v>
      </c>
      <c r="V36" s="4">
        <f t="shared" si="165"/>
        <v>1.3347126328992251</v>
      </c>
      <c r="W36" s="4">
        <f t="shared" si="165"/>
        <v>1.0481060428443074</v>
      </c>
    </row>
    <row r="37" spans="1:23">
      <c r="A37" t="s">
        <v>332</v>
      </c>
      <c r="B37" t="s">
        <v>319</v>
      </c>
      <c r="C37" s="12">
        <f t="shared" si="164"/>
        <v>4537.8064516129034</v>
      </c>
      <c r="D37" s="12">
        <f t="shared" si="163"/>
        <v>10562.41935483871</v>
      </c>
      <c r="E37" s="12">
        <f t="shared" si="163"/>
        <v>26824.580645161292</v>
      </c>
      <c r="F37" s="12">
        <f t="shared" si="163"/>
        <v>37814.806451612902</v>
      </c>
      <c r="G37" s="12">
        <f t="shared" si="163"/>
        <v>29226.709677419356</v>
      </c>
      <c r="H37" s="12">
        <f t="shared" si="163"/>
        <v>26940.290322580644</v>
      </c>
      <c r="I37" s="12">
        <f t="shared" si="163"/>
        <v>30790.064516129034</v>
      </c>
      <c r="J37" s="12">
        <f t="shared" si="163"/>
        <v>34344.451612903227</v>
      </c>
      <c r="K37" s="12">
        <f t="shared" si="163"/>
        <v>40687.774193548386</v>
      </c>
      <c r="L37" s="12">
        <f t="shared" si="163"/>
        <v>42103.580645161288</v>
      </c>
      <c r="M37" s="12">
        <f t="shared" si="163"/>
        <v>47575.645161290326</v>
      </c>
      <c r="N37" s="12">
        <f t="shared" si="163"/>
        <v>51719.193548387098</v>
      </c>
      <c r="O37" s="12">
        <f t="shared" si="163"/>
        <v>65859.870967741939</v>
      </c>
      <c r="P37" s="12">
        <f t="shared" si="163"/>
        <v>106776.09677419355</v>
      </c>
      <c r="Q37" s="12">
        <f t="shared" si="163"/>
        <v>77887.451612903227</v>
      </c>
      <c r="R37" s="12">
        <f t="shared" si="163"/>
        <v>56515.741935483871</v>
      </c>
      <c r="S37" s="12">
        <f t="shared" si="163"/>
        <v>56661.903225806454</v>
      </c>
      <c r="T37" s="12">
        <f t="shared" si="163"/>
        <v>53079.741935483871</v>
      </c>
      <c r="U37" s="12">
        <f t="shared" si="163"/>
        <v>21259.774193548386</v>
      </c>
      <c r="V37" s="12">
        <f t="shared" si="163"/>
        <v>2920.4193548387098</v>
      </c>
      <c r="W37" s="12">
        <f t="shared" si="163"/>
        <v>824088.32258064521</v>
      </c>
    </row>
    <row r="38" spans="1:23">
      <c r="B38" t="s">
        <v>320</v>
      </c>
      <c r="C38" s="12">
        <f t="shared" si="164"/>
        <v>2566.0322580645161</v>
      </c>
      <c r="D38" s="12">
        <f t="shared" si="163"/>
        <v>22664.516129032258</v>
      </c>
      <c r="E38" s="12">
        <f t="shared" si="163"/>
        <v>56529.161290322583</v>
      </c>
      <c r="F38" s="12">
        <f t="shared" si="163"/>
        <v>140207.48387096773</v>
      </c>
      <c r="G38" s="12">
        <f t="shared" si="163"/>
        <v>92884.483870967742</v>
      </c>
      <c r="H38" s="12">
        <f t="shared" si="163"/>
        <v>46712.677419354841</v>
      </c>
      <c r="I38" s="12">
        <f t="shared" si="163"/>
        <v>40015.258064516129</v>
      </c>
      <c r="J38" s="12">
        <f t="shared" si="163"/>
        <v>38611.193548387098</v>
      </c>
      <c r="K38" s="12">
        <f t="shared" si="163"/>
        <v>42699.483870967742</v>
      </c>
      <c r="L38" s="12">
        <f t="shared" si="163"/>
        <v>42511.193548387098</v>
      </c>
      <c r="M38" s="12">
        <f t="shared" si="163"/>
        <v>41004.870967741932</v>
      </c>
      <c r="N38" s="12">
        <f t="shared" si="163"/>
        <v>42451.580645161288</v>
      </c>
      <c r="O38" s="12">
        <f t="shared" si="163"/>
        <v>47558.258064516129</v>
      </c>
      <c r="P38" s="12">
        <f t="shared" si="163"/>
        <v>57829.774193548386</v>
      </c>
      <c r="Q38" s="12">
        <f t="shared" si="163"/>
        <v>50997.645161290326</v>
      </c>
      <c r="R38" s="12">
        <f t="shared" si="163"/>
        <v>30939.548387096773</v>
      </c>
      <c r="S38" s="12">
        <f t="shared" si="163"/>
        <v>24798.903225806451</v>
      </c>
      <c r="T38" s="12">
        <f t="shared" si="163"/>
        <v>22643.645161290322</v>
      </c>
      <c r="U38" s="12">
        <f t="shared" si="163"/>
        <v>15159.58064516129</v>
      </c>
      <c r="V38" s="12">
        <f t="shared" si="163"/>
        <v>5417.9032258064517</v>
      </c>
      <c r="W38" s="12">
        <f t="shared" si="163"/>
        <v>864203.19354838715</v>
      </c>
    </row>
    <row r="39" spans="1:23">
      <c r="C39" s="4">
        <f>C38/C37</f>
        <v>0.56547856005459507</v>
      </c>
      <c r="D39" s="4">
        <f t="shared" ref="D39:W39" si="166">D38/D37</f>
        <v>2.1457693893444501</v>
      </c>
      <c r="E39" s="4">
        <f t="shared" si="166"/>
        <v>2.1073642133719432</v>
      </c>
      <c r="F39" s="4">
        <f t="shared" si="166"/>
        <v>3.7077403543073668</v>
      </c>
      <c r="G39" s="4">
        <f t="shared" si="166"/>
        <v>3.1780684482157282</v>
      </c>
      <c r="H39" s="4">
        <f t="shared" si="166"/>
        <v>1.7339337052430166</v>
      </c>
      <c r="I39" s="4">
        <f t="shared" si="166"/>
        <v>1.2996159213487384</v>
      </c>
      <c r="J39" s="4">
        <f t="shared" si="166"/>
        <v>1.1242338059018784</v>
      </c>
      <c r="K39" s="4">
        <f t="shared" si="166"/>
        <v>1.0494426081861794</v>
      </c>
      <c r="L39" s="4">
        <f t="shared" si="166"/>
        <v>1.0096811933089747</v>
      </c>
      <c r="M39" s="4">
        <f t="shared" si="166"/>
        <v>0.86188785940217438</v>
      </c>
      <c r="N39" s="4">
        <f t="shared" si="166"/>
        <v>0.82080902142151002</v>
      </c>
      <c r="O39" s="4">
        <f t="shared" si="166"/>
        <v>0.72211283389562197</v>
      </c>
      <c r="P39" s="4">
        <f t="shared" si="166"/>
        <v>0.54159850322909653</v>
      </c>
      <c r="Q39" s="4">
        <f t="shared" si="166"/>
        <v>0.65476073623189124</v>
      </c>
      <c r="R39" s="4">
        <f t="shared" si="166"/>
        <v>0.54745009669015998</v>
      </c>
      <c r="S39" s="4">
        <f t="shared" si="166"/>
        <v>0.43766449437780058</v>
      </c>
      <c r="T39" s="4">
        <f t="shared" si="166"/>
        <v>0.42659674549308646</v>
      </c>
      <c r="U39" s="4">
        <f t="shared" si="166"/>
        <v>0.713064047959724</v>
      </c>
      <c r="V39" s="4">
        <f t="shared" si="166"/>
        <v>1.8551798791600853</v>
      </c>
      <c r="W39" s="4">
        <f t="shared" si="166"/>
        <v>1.0486778781698078</v>
      </c>
    </row>
    <row r="40" spans="1:23">
      <c r="C40" s="12"/>
      <c r="D40" s="12"/>
      <c r="E40" s="12"/>
      <c r="F40" s="12"/>
      <c r="G40" s="12"/>
      <c r="H40" s="12"/>
      <c r="I40" s="12"/>
      <c r="J40" s="12"/>
      <c r="K40" s="12"/>
      <c r="L40" s="12"/>
      <c r="M40" s="12"/>
      <c r="N40" s="12"/>
      <c r="O40" s="12"/>
      <c r="P40" s="12"/>
      <c r="Q40" s="12"/>
      <c r="R40" s="12"/>
      <c r="S40" s="12"/>
      <c r="T40" s="12"/>
      <c r="U40" s="12"/>
      <c r="V40" s="12"/>
      <c r="W40" s="12"/>
    </row>
    <row r="41" spans="1:23">
      <c r="A41" t="s">
        <v>333</v>
      </c>
      <c r="B41" t="s">
        <v>319</v>
      </c>
      <c r="C41" s="12">
        <f t="shared" si="164"/>
        <v>5333.6129032258068</v>
      </c>
      <c r="D41" s="12">
        <f t="shared" si="163"/>
        <v>12558.290322580646</v>
      </c>
      <c r="E41" s="12">
        <f t="shared" si="163"/>
        <v>38462.258064516129</v>
      </c>
      <c r="F41" s="12">
        <f t="shared" si="163"/>
        <v>39819.096774193546</v>
      </c>
      <c r="G41" s="12">
        <f t="shared" si="163"/>
        <v>20279.193548387098</v>
      </c>
      <c r="H41" s="12">
        <f t="shared" si="163"/>
        <v>14214.677419354839</v>
      </c>
      <c r="I41" s="12">
        <f t="shared" si="163"/>
        <v>13484.193548387097</v>
      </c>
      <c r="J41" s="12">
        <f t="shared" si="163"/>
        <v>13693.677419354839</v>
      </c>
      <c r="K41" s="12">
        <f t="shared" si="163"/>
        <v>13360.225806451614</v>
      </c>
      <c r="L41" s="12">
        <f t="shared" si="163"/>
        <v>12197.032258064517</v>
      </c>
      <c r="M41" s="12">
        <f t="shared" si="163"/>
        <v>12362.193548387097</v>
      </c>
      <c r="N41" s="12">
        <f t="shared" si="163"/>
        <v>13471.258064516129</v>
      </c>
      <c r="O41" s="12">
        <f t="shared" si="163"/>
        <v>15370.58064516129</v>
      </c>
      <c r="P41" s="12">
        <f t="shared" si="163"/>
        <v>17796.258064516129</v>
      </c>
      <c r="Q41" s="12">
        <f t="shared" si="163"/>
        <v>13011.354838709678</v>
      </c>
      <c r="R41" s="12">
        <f t="shared" si="163"/>
        <v>10380.129032258064</v>
      </c>
      <c r="S41" s="12">
        <f t="shared" si="163"/>
        <v>9056.2903225806458</v>
      </c>
      <c r="T41" s="12">
        <f t="shared" si="163"/>
        <v>7936.4193548387093</v>
      </c>
      <c r="U41" s="12">
        <f t="shared" si="163"/>
        <v>3187.1290322580644</v>
      </c>
      <c r="V41" s="12">
        <f t="shared" si="163"/>
        <v>438.61290322580646</v>
      </c>
      <c r="W41" s="12">
        <f t="shared" si="163"/>
        <v>286412.48387096776</v>
      </c>
    </row>
    <row r="42" spans="1:23">
      <c r="A42" t="s">
        <v>334</v>
      </c>
      <c r="B42" t="s">
        <v>320</v>
      </c>
      <c r="C42" s="12">
        <f t="shared" si="164"/>
        <v>1098.9354838709678</v>
      </c>
      <c r="D42" s="12">
        <f t="shared" si="163"/>
        <v>5336.9354838709678</v>
      </c>
      <c r="E42" s="12">
        <f t="shared" si="163"/>
        <v>10328.322580645161</v>
      </c>
      <c r="F42" s="12">
        <f t="shared" si="163"/>
        <v>16465.677419354837</v>
      </c>
      <c r="G42" s="12">
        <f t="shared" si="163"/>
        <v>11227.516129032258</v>
      </c>
      <c r="H42" s="12">
        <f t="shared" si="163"/>
        <v>8695.1612903225814</v>
      </c>
      <c r="I42" s="12">
        <f t="shared" si="163"/>
        <v>8848.9354838709678</v>
      </c>
      <c r="J42" s="12">
        <f t="shared" si="163"/>
        <v>9803.354838709678</v>
      </c>
      <c r="K42" s="12">
        <f t="shared" si="163"/>
        <v>11108.741935483871</v>
      </c>
      <c r="L42" s="12">
        <f t="shared" si="163"/>
        <v>11747.612903225807</v>
      </c>
      <c r="M42" s="12">
        <f t="shared" si="163"/>
        <v>12767.161290322581</v>
      </c>
      <c r="N42" s="12">
        <f t="shared" si="163"/>
        <v>15005.483870967742</v>
      </c>
      <c r="O42" s="12">
        <f t="shared" si="163"/>
        <v>18095.225806451614</v>
      </c>
      <c r="P42" s="12">
        <f t="shared" si="163"/>
        <v>25554.516129032258</v>
      </c>
      <c r="Q42" s="12">
        <f t="shared" si="163"/>
        <v>28209.225806451614</v>
      </c>
      <c r="R42" s="12">
        <f t="shared" si="163"/>
        <v>19994.741935483871</v>
      </c>
      <c r="S42" s="12">
        <f t="shared" si="163"/>
        <v>17465.064516129034</v>
      </c>
      <c r="T42" s="12">
        <f t="shared" si="163"/>
        <v>17751.677419354837</v>
      </c>
      <c r="U42" s="12">
        <f t="shared" si="163"/>
        <v>12997.193548387097</v>
      </c>
      <c r="V42" s="12">
        <f t="shared" si="163"/>
        <v>4589.8709677419356</v>
      </c>
      <c r="W42" s="12">
        <f t="shared" si="163"/>
        <v>267091.3548387097</v>
      </c>
    </row>
    <row r="43" spans="1:23">
      <c r="C43" s="4">
        <f>C42/C41</f>
        <v>0.2060396027627584</v>
      </c>
      <c r="D43" s="4">
        <f t="shared" ref="D43:W43" si="167">D42/D41</f>
        <v>0.42497309321435267</v>
      </c>
      <c r="E43" s="4">
        <f t="shared" si="167"/>
        <v>0.26853136296159619</v>
      </c>
      <c r="F43" s="4">
        <f t="shared" si="167"/>
        <v>0.41351207720075955</v>
      </c>
      <c r="G43" s="4">
        <f t="shared" si="167"/>
        <v>0.55364707192339191</v>
      </c>
      <c r="H43" s="4">
        <f t="shared" si="167"/>
        <v>0.61170303298498829</v>
      </c>
      <c r="I43" s="4">
        <f t="shared" si="167"/>
        <v>0.65624506590751419</v>
      </c>
      <c r="J43" s="4">
        <f t="shared" si="167"/>
        <v>0.71590373706725974</v>
      </c>
      <c r="K43" s="4">
        <f t="shared" si="167"/>
        <v>0.83147860645584992</v>
      </c>
      <c r="L43" s="4">
        <f t="shared" si="167"/>
        <v>0.96315338474721501</v>
      </c>
      <c r="M43" s="4">
        <f t="shared" si="167"/>
        <v>1.0327585667018069</v>
      </c>
      <c r="N43" s="4">
        <f t="shared" si="167"/>
        <v>1.1138888290242788</v>
      </c>
      <c r="O43" s="4">
        <f t="shared" si="167"/>
        <v>1.177263645674183</v>
      </c>
      <c r="P43" s="4">
        <f t="shared" si="167"/>
        <v>1.4359488402781302</v>
      </c>
      <c r="Q43" s="4">
        <f t="shared" si="167"/>
        <v>2.1680467680834608</v>
      </c>
      <c r="R43" s="4">
        <f t="shared" si="167"/>
        <v>1.9262517713745868</v>
      </c>
      <c r="S43" s="4">
        <f t="shared" si="167"/>
        <v>1.9285009528219559</v>
      </c>
      <c r="T43" s="4">
        <f t="shared" si="167"/>
        <v>2.2367363197021488</v>
      </c>
      <c r="U43" s="4">
        <f t="shared" si="167"/>
        <v>4.078025526057429</v>
      </c>
      <c r="V43" s="4">
        <f t="shared" si="167"/>
        <v>10.464514231080386</v>
      </c>
      <c r="W43" s="4">
        <f t="shared" si="167"/>
        <v>0.93254089776002058</v>
      </c>
    </row>
    <row r="44" spans="1:23">
      <c r="A44" t="s">
        <v>335</v>
      </c>
      <c r="B44" t="s">
        <v>319</v>
      </c>
      <c r="C44" s="12">
        <f t="shared" si="164"/>
        <v>7766.4193548387093</v>
      </c>
      <c r="D44" s="12">
        <f t="shared" si="163"/>
        <v>15360.645161290322</v>
      </c>
      <c r="E44" s="12">
        <f t="shared" si="163"/>
        <v>43089.129032258068</v>
      </c>
      <c r="F44" s="12">
        <f t="shared" si="163"/>
        <v>53801.612903225803</v>
      </c>
      <c r="G44" s="12">
        <f t="shared" si="163"/>
        <v>30775.612903225807</v>
      </c>
      <c r="H44" s="12">
        <f t="shared" si="163"/>
        <v>22952.580645161292</v>
      </c>
      <c r="I44" s="12">
        <f t="shared" si="163"/>
        <v>22614.516129032258</v>
      </c>
      <c r="J44" s="12">
        <f t="shared" si="163"/>
        <v>24808.741935483871</v>
      </c>
      <c r="K44" s="12">
        <f t="shared" si="163"/>
        <v>26506.741935483871</v>
      </c>
      <c r="L44" s="12">
        <f t="shared" si="163"/>
        <v>25575.193548387098</v>
      </c>
      <c r="M44" s="12">
        <f t="shared" si="163"/>
        <v>26652.258064516129</v>
      </c>
      <c r="N44" s="12">
        <f t="shared" si="163"/>
        <v>29929</v>
      </c>
      <c r="O44" s="12">
        <f t="shared" si="163"/>
        <v>35391.548387096773</v>
      </c>
      <c r="P44" s="12">
        <f t="shared" si="163"/>
        <v>44654.451612903227</v>
      </c>
      <c r="Q44" s="12">
        <f t="shared" si="163"/>
        <v>32961.580645161288</v>
      </c>
      <c r="R44" s="12">
        <f t="shared" si="163"/>
        <v>25649.967741935485</v>
      </c>
      <c r="S44" s="12">
        <f t="shared" si="163"/>
        <v>25571.516129032258</v>
      </c>
      <c r="T44" s="12">
        <f t="shared" si="163"/>
        <v>26496.16129032258</v>
      </c>
      <c r="U44" s="12">
        <f t="shared" si="163"/>
        <v>12969.354838709678</v>
      </c>
      <c r="V44" s="12">
        <f t="shared" si="163"/>
        <v>1778.6129032258063</v>
      </c>
      <c r="W44" s="12">
        <f t="shared" si="163"/>
        <v>535305.6451612903</v>
      </c>
    </row>
    <row r="45" spans="1:23">
      <c r="A45" t="s">
        <v>344</v>
      </c>
      <c r="B45" t="s">
        <v>320</v>
      </c>
      <c r="C45" s="12">
        <f t="shared" si="164"/>
        <v>1147.0322580645161</v>
      </c>
      <c r="D45" s="12">
        <f t="shared" si="163"/>
        <v>7591.322580645161</v>
      </c>
      <c r="E45" s="12">
        <f t="shared" si="163"/>
        <v>15304.741935483871</v>
      </c>
      <c r="F45" s="12">
        <f t="shared" si="163"/>
        <v>36013.225806451614</v>
      </c>
      <c r="G45" s="12">
        <f t="shared" si="163"/>
        <v>27867.645161290322</v>
      </c>
      <c r="H45" s="12">
        <f t="shared" si="163"/>
        <v>19423.741935483871</v>
      </c>
      <c r="I45" s="12">
        <f t="shared" si="163"/>
        <v>16861.354838709678</v>
      </c>
      <c r="J45" s="12">
        <f t="shared" si="163"/>
        <v>18600.709677419356</v>
      </c>
      <c r="K45" s="12">
        <f t="shared" si="163"/>
        <v>20478.258064516129</v>
      </c>
      <c r="L45" s="12">
        <f t="shared" si="163"/>
        <v>20604.83870967742</v>
      </c>
      <c r="M45" s="12">
        <f t="shared" si="163"/>
        <v>21397.516129032258</v>
      </c>
      <c r="N45" s="12">
        <f t="shared" si="163"/>
        <v>24147.548387096773</v>
      </c>
      <c r="O45" s="12">
        <f t="shared" si="163"/>
        <v>29430.741935483871</v>
      </c>
      <c r="P45" s="12">
        <f t="shared" si="163"/>
        <v>38520.290322580644</v>
      </c>
      <c r="Q45" s="12">
        <f t="shared" si="163"/>
        <v>40100.06451612903</v>
      </c>
      <c r="R45" s="12">
        <f t="shared" si="163"/>
        <v>26825.096774193549</v>
      </c>
      <c r="S45" s="12">
        <f t="shared" si="163"/>
        <v>22428.16129032258</v>
      </c>
      <c r="T45" s="12">
        <f t="shared" si="163"/>
        <v>22173.774193548386</v>
      </c>
      <c r="U45" s="12">
        <f t="shared" si="163"/>
        <v>16063.548387096775</v>
      </c>
      <c r="V45" s="12">
        <f t="shared" si="163"/>
        <v>5279.1935483870966</v>
      </c>
      <c r="W45" s="12">
        <f t="shared" si="163"/>
        <v>430258.80645161291</v>
      </c>
    </row>
    <row r="46" spans="1:23">
      <c r="C46" s="4">
        <f>C45/C44</f>
        <v>0.14769125972445474</v>
      </c>
      <c r="D46" s="4">
        <f t="shared" ref="D46:W46" si="168">D45/D44</f>
        <v>0.4942059725313957</v>
      </c>
      <c r="E46" s="4">
        <f t="shared" si="168"/>
        <v>0.35518800865123529</v>
      </c>
      <c r="F46" s="4">
        <f t="shared" si="168"/>
        <v>0.66937074676979347</v>
      </c>
      <c r="G46" s="4">
        <f t="shared" si="168"/>
        <v>0.90551064730767128</v>
      </c>
      <c r="H46" s="4">
        <f t="shared" si="168"/>
        <v>0.846255252765168</v>
      </c>
      <c r="I46" s="4">
        <f t="shared" si="168"/>
        <v>0.74559874474003285</v>
      </c>
      <c r="J46" s="4">
        <f t="shared" si="168"/>
        <v>0.74976432605052068</v>
      </c>
      <c r="K46" s="4">
        <f t="shared" si="168"/>
        <v>0.77256790420939769</v>
      </c>
      <c r="L46" s="4">
        <f t="shared" si="168"/>
        <v>0.80565719554356474</v>
      </c>
      <c r="M46" s="4">
        <f t="shared" si="168"/>
        <v>0.80284064776935926</v>
      </c>
      <c r="N46" s="4">
        <f t="shared" si="168"/>
        <v>0.8068277719635395</v>
      </c>
      <c r="O46" s="4">
        <f t="shared" si="168"/>
        <v>0.83157542624537661</v>
      </c>
      <c r="P46" s="4">
        <f t="shared" si="168"/>
        <v>0.86263046418086409</v>
      </c>
      <c r="Q46" s="4">
        <f t="shared" si="168"/>
        <v>1.2165698286078905</v>
      </c>
      <c r="R46" s="4">
        <f t="shared" si="168"/>
        <v>1.0458140549758599</v>
      </c>
      <c r="S46" s="4">
        <f t="shared" si="168"/>
        <v>0.87707592999771666</v>
      </c>
      <c r="T46" s="4">
        <f t="shared" si="168"/>
        <v>0.83686742206113851</v>
      </c>
      <c r="U46" s="4">
        <f t="shared" si="168"/>
        <v>1.2385772913816688</v>
      </c>
      <c r="V46" s="4">
        <f t="shared" si="168"/>
        <v>2.9681520576019733</v>
      </c>
      <c r="W46" s="4">
        <f t="shared" si="168"/>
        <v>0.80376287890999865</v>
      </c>
    </row>
    <row r="47" spans="1:23">
      <c r="A47" t="s">
        <v>336</v>
      </c>
      <c r="B47" t="s">
        <v>319</v>
      </c>
      <c r="C47" s="12">
        <f t="shared" si="164"/>
        <v>9805.4193548387102</v>
      </c>
      <c r="D47" s="12">
        <f t="shared" si="163"/>
        <v>23038.903225806451</v>
      </c>
      <c r="E47" s="12">
        <f t="shared" si="163"/>
        <v>65934.774193548394</v>
      </c>
      <c r="F47" s="12">
        <f t="shared" si="163"/>
        <v>68444.419354838712</v>
      </c>
      <c r="G47" s="12">
        <f t="shared" si="163"/>
        <v>39441.483870967742</v>
      </c>
      <c r="H47" s="12">
        <f t="shared" si="163"/>
        <v>28665.548387096773</v>
      </c>
      <c r="I47" s="12">
        <f t="shared" si="163"/>
        <v>26234.903225806451</v>
      </c>
      <c r="J47" s="12">
        <f t="shared" si="163"/>
        <v>27131.548387096773</v>
      </c>
      <c r="K47" s="12">
        <f t="shared" si="163"/>
        <v>27479.451612903227</v>
      </c>
      <c r="L47" s="12">
        <f t="shared" si="163"/>
        <v>25604.193548387098</v>
      </c>
      <c r="M47" s="12">
        <f t="shared" si="163"/>
        <v>26499.225806451614</v>
      </c>
      <c r="N47" s="12">
        <f t="shared" ref="D47:W60" si="169">N16/31</f>
        <v>28913.193548387098</v>
      </c>
      <c r="O47" s="12">
        <f t="shared" si="169"/>
        <v>31929.16129032258</v>
      </c>
      <c r="P47" s="12">
        <f t="shared" si="169"/>
        <v>33786.322580645159</v>
      </c>
      <c r="Q47" s="12">
        <f t="shared" si="169"/>
        <v>24826</v>
      </c>
      <c r="R47" s="12">
        <f t="shared" si="169"/>
        <v>20292.096774193549</v>
      </c>
      <c r="S47" s="12">
        <f t="shared" si="169"/>
        <v>18339.258064516129</v>
      </c>
      <c r="T47" s="12">
        <f t="shared" si="169"/>
        <v>16607.419354838708</v>
      </c>
      <c r="U47" s="12">
        <f t="shared" si="169"/>
        <v>8444.032258064517</v>
      </c>
      <c r="V47" s="12">
        <f t="shared" si="169"/>
        <v>1152.0967741935483</v>
      </c>
      <c r="W47" s="12">
        <f t="shared" si="169"/>
        <v>552569.45161290327</v>
      </c>
    </row>
    <row r="48" spans="1:23">
      <c r="A48" t="s">
        <v>337</v>
      </c>
      <c r="B48" t="s">
        <v>320</v>
      </c>
      <c r="C48" s="12">
        <f t="shared" si="164"/>
        <v>1334.6129032258063</v>
      </c>
      <c r="D48" s="12">
        <f t="shared" si="169"/>
        <v>7767.3548387096771</v>
      </c>
      <c r="E48" s="12">
        <f t="shared" si="169"/>
        <v>16657.290322580644</v>
      </c>
      <c r="F48" s="12">
        <f t="shared" si="169"/>
        <v>34128.258064516129</v>
      </c>
      <c r="G48" s="12">
        <f t="shared" si="169"/>
        <v>26465.548387096773</v>
      </c>
      <c r="H48" s="12">
        <f t="shared" si="169"/>
        <v>22701.387096774193</v>
      </c>
      <c r="I48" s="12">
        <f t="shared" si="169"/>
        <v>20440.709677419356</v>
      </c>
      <c r="J48" s="12">
        <f t="shared" si="169"/>
        <v>21373.709677419356</v>
      </c>
      <c r="K48" s="12">
        <f t="shared" si="169"/>
        <v>23287.322580645163</v>
      </c>
      <c r="L48" s="12">
        <f t="shared" si="169"/>
        <v>23647.774193548386</v>
      </c>
      <c r="M48" s="12">
        <f t="shared" si="169"/>
        <v>25484.645161290322</v>
      </c>
      <c r="N48" s="12">
        <f t="shared" si="169"/>
        <v>28850.193548387098</v>
      </c>
      <c r="O48" s="12">
        <f t="shared" si="169"/>
        <v>34577</v>
      </c>
      <c r="P48" s="12">
        <f t="shared" si="169"/>
        <v>46356.870967741932</v>
      </c>
      <c r="Q48" s="12">
        <f t="shared" si="169"/>
        <v>51801.161290322583</v>
      </c>
      <c r="R48" s="12">
        <f t="shared" si="169"/>
        <v>38518.258064516129</v>
      </c>
      <c r="S48" s="12">
        <f t="shared" si="169"/>
        <v>33301.258064516129</v>
      </c>
      <c r="T48" s="12">
        <f t="shared" si="169"/>
        <v>33631.032258064515</v>
      </c>
      <c r="U48" s="12">
        <f t="shared" si="169"/>
        <v>25698.516129032258</v>
      </c>
      <c r="V48" s="12">
        <f t="shared" si="169"/>
        <v>8820.1290322580644</v>
      </c>
      <c r="W48" s="12">
        <f t="shared" si="169"/>
        <v>524843.03225806449</v>
      </c>
    </row>
    <row r="49" spans="1:23">
      <c r="C49" s="4">
        <f>C48/C47</f>
        <v>0.13610972207600799</v>
      </c>
      <c r="D49" s="4">
        <f t="shared" ref="D49:W49" si="170">D48/D47</f>
        <v>0.33714082491606062</v>
      </c>
      <c r="E49" s="4">
        <f t="shared" si="170"/>
        <v>0.25263285612663144</v>
      </c>
      <c r="F49" s="4">
        <f t="shared" si="170"/>
        <v>0.49862732982778113</v>
      </c>
      <c r="G49" s="4">
        <f t="shared" si="170"/>
        <v>0.6710079284460605</v>
      </c>
      <c r="H49" s="4">
        <f t="shared" si="170"/>
        <v>0.79193974558647451</v>
      </c>
      <c r="I49" s="4">
        <f t="shared" si="170"/>
        <v>0.77914179829382679</v>
      </c>
      <c r="J49" s="4">
        <f t="shared" si="170"/>
        <v>0.78778068145879465</v>
      </c>
      <c r="K49" s="4">
        <f t="shared" si="170"/>
        <v>0.84744495300300637</v>
      </c>
      <c r="L49" s="4">
        <f t="shared" si="170"/>
        <v>0.92358988572940415</v>
      </c>
      <c r="M49" s="4">
        <f t="shared" si="170"/>
        <v>0.96171281936416886</v>
      </c>
      <c r="N49" s="4">
        <f t="shared" si="170"/>
        <v>0.99782106394111847</v>
      </c>
      <c r="O49" s="4">
        <f t="shared" si="170"/>
        <v>1.082928539387596</v>
      </c>
      <c r="P49" s="4">
        <f t="shared" si="170"/>
        <v>1.3720602725286812</v>
      </c>
      <c r="Q49" s="4">
        <f t="shared" si="170"/>
        <v>2.0865689716556264</v>
      </c>
      <c r="R49" s="4">
        <f t="shared" si="170"/>
        <v>1.8981901423563916</v>
      </c>
      <c r="S49" s="4">
        <f t="shared" si="170"/>
        <v>1.8158454364601235</v>
      </c>
      <c r="T49" s="4">
        <f t="shared" si="170"/>
        <v>2.0250606996484279</v>
      </c>
      <c r="U49" s="4">
        <f t="shared" si="170"/>
        <v>3.0433938838270964</v>
      </c>
      <c r="V49" s="4">
        <f t="shared" si="170"/>
        <v>7.6557188856222878</v>
      </c>
      <c r="W49" s="4">
        <f t="shared" si="170"/>
        <v>0.94982274305264669</v>
      </c>
    </row>
    <row r="50" spans="1:23">
      <c r="A50" t="s">
        <v>338</v>
      </c>
      <c r="B50" t="s">
        <v>319</v>
      </c>
      <c r="C50" s="12">
        <f t="shared" si="164"/>
        <v>8729.8387096774186</v>
      </c>
      <c r="D50" s="12">
        <f t="shared" si="169"/>
        <v>16308.516129032258</v>
      </c>
      <c r="E50" s="12">
        <f t="shared" si="169"/>
        <v>46190.645161290326</v>
      </c>
      <c r="F50" s="12">
        <f t="shared" si="169"/>
        <v>64929</v>
      </c>
      <c r="G50" s="12">
        <f t="shared" si="169"/>
        <v>36749.548387096773</v>
      </c>
      <c r="H50" s="12">
        <f t="shared" si="169"/>
        <v>26564.709677419356</v>
      </c>
      <c r="I50" s="12">
        <f t="shared" si="169"/>
        <v>25994.967741935485</v>
      </c>
      <c r="J50" s="12">
        <f t="shared" si="169"/>
        <v>27440.032258064515</v>
      </c>
      <c r="K50" s="12">
        <f t="shared" si="169"/>
        <v>29421.709677419356</v>
      </c>
      <c r="L50" s="12">
        <f t="shared" si="169"/>
        <v>29259.322580645163</v>
      </c>
      <c r="M50" s="12">
        <f t="shared" si="169"/>
        <v>30556.83870967742</v>
      </c>
      <c r="N50" s="12">
        <f t="shared" si="169"/>
        <v>33547.483870967742</v>
      </c>
      <c r="O50" s="12">
        <f t="shared" si="169"/>
        <v>37822.612903225803</v>
      </c>
      <c r="P50" s="12">
        <f t="shared" si="169"/>
        <v>44753.225806451614</v>
      </c>
      <c r="Q50" s="12">
        <f t="shared" si="169"/>
        <v>34296.225806451614</v>
      </c>
      <c r="R50" s="12">
        <f t="shared" si="169"/>
        <v>25752.677419354837</v>
      </c>
      <c r="S50" s="12">
        <f t="shared" si="169"/>
        <v>24164.387096774193</v>
      </c>
      <c r="T50" s="12">
        <f t="shared" si="169"/>
        <v>21316.709677419356</v>
      </c>
      <c r="U50" s="12">
        <f t="shared" si="169"/>
        <v>10879.741935483871</v>
      </c>
      <c r="V50" s="12">
        <f t="shared" si="169"/>
        <v>1684</v>
      </c>
      <c r="W50" s="12">
        <f t="shared" si="169"/>
        <v>576362.19354838715</v>
      </c>
    </row>
    <row r="51" spans="1:23">
      <c r="A51" t="s">
        <v>339</v>
      </c>
      <c r="B51" t="s">
        <v>320</v>
      </c>
      <c r="C51" s="12">
        <f t="shared" si="164"/>
        <v>1540.6129032258063</v>
      </c>
      <c r="D51" s="12">
        <f t="shared" si="169"/>
        <v>10710.483870967742</v>
      </c>
      <c r="E51" s="12">
        <f t="shared" si="169"/>
        <v>20244.516129032258</v>
      </c>
      <c r="F51" s="12">
        <f t="shared" si="169"/>
        <v>50273.580645161288</v>
      </c>
      <c r="G51" s="12">
        <f t="shared" si="169"/>
        <v>32356.225806451614</v>
      </c>
      <c r="H51" s="12">
        <f t="shared" si="169"/>
        <v>26179.967741935485</v>
      </c>
      <c r="I51" s="12">
        <f t="shared" si="169"/>
        <v>23967.290322580644</v>
      </c>
      <c r="J51" s="12">
        <f t="shared" si="169"/>
        <v>25927.83870967742</v>
      </c>
      <c r="K51" s="12">
        <f t="shared" si="169"/>
        <v>28130.290322580644</v>
      </c>
      <c r="L51" s="12">
        <f t="shared" si="169"/>
        <v>28550.83870967742</v>
      </c>
      <c r="M51" s="12">
        <f t="shared" si="169"/>
        <v>29393.096774193549</v>
      </c>
      <c r="N51" s="12">
        <f t="shared" si="169"/>
        <v>31781.193548387098</v>
      </c>
      <c r="O51" s="12">
        <f t="shared" si="169"/>
        <v>35780.290322580644</v>
      </c>
      <c r="P51" s="12">
        <f t="shared" si="169"/>
        <v>47990.967741935485</v>
      </c>
      <c r="Q51" s="12">
        <f t="shared" si="169"/>
        <v>47568.967741935485</v>
      </c>
      <c r="R51" s="12">
        <f t="shared" si="169"/>
        <v>33620.870967741932</v>
      </c>
      <c r="S51" s="12">
        <f t="shared" si="169"/>
        <v>30193.483870967742</v>
      </c>
      <c r="T51" s="12">
        <f t="shared" si="169"/>
        <v>30269.290322580644</v>
      </c>
      <c r="U51" s="12">
        <f t="shared" si="169"/>
        <v>20941.516129032258</v>
      </c>
      <c r="V51" s="12">
        <f t="shared" si="169"/>
        <v>7004.1935483870966</v>
      </c>
      <c r="W51" s="12">
        <f t="shared" si="169"/>
        <v>562425.51612903224</v>
      </c>
    </row>
    <row r="52" spans="1:23">
      <c r="C52" s="4">
        <f>C51/C50</f>
        <v>0.17647667436489609</v>
      </c>
      <c r="D52" s="4">
        <f t="shared" ref="D52:W52" si="171">D51/D50</f>
        <v>0.65674177749998031</v>
      </c>
      <c r="E52" s="4">
        <f t="shared" si="171"/>
        <v>0.43828173558394029</v>
      </c>
      <c r="F52" s="4">
        <f t="shared" si="171"/>
        <v>0.77428546019746625</v>
      </c>
      <c r="G52" s="4">
        <f t="shared" si="171"/>
        <v>0.88045233823369351</v>
      </c>
      <c r="H52" s="4">
        <f t="shared" si="171"/>
        <v>0.98551680254910101</v>
      </c>
      <c r="I52" s="4">
        <f t="shared" si="171"/>
        <v>0.92199730965298488</v>
      </c>
      <c r="J52" s="4">
        <f t="shared" si="171"/>
        <v>0.94489097045639703</v>
      </c>
      <c r="K52" s="4">
        <f t="shared" si="171"/>
        <v>0.95610658357390244</v>
      </c>
      <c r="L52" s="4">
        <f t="shared" si="171"/>
        <v>0.97578604668597491</v>
      </c>
      <c r="M52" s="4">
        <f t="shared" si="171"/>
        <v>0.96191549961890166</v>
      </c>
      <c r="N52" s="4">
        <f t="shared" si="171"/>
        <v>0.94734954402618532</v>
      </c>
      <c r="O52" s="4">
        <f t="shared" si="171"/>
        <v>0.94600260468861008</v>
      </c>
      <c r="P52" s="4">
        <f t="shared" si="171"/>
        <v>1.0723465599884672</v>
      </c>
      <c r="Q52" s="4">
        <f t="shared" si="171"/>
        <v>1.3870029900779075</v>
      </c>
      <c r="R52" s="4">
        <f t="shared" si="171"/>
        <v>1.3055291463587249</v>
      </c>
      <c r="S52" s="4">
        <f t="shared" si="171"/>
        <v>1.2495034014331943</v>
      </c>
      <c r="T52" s="4">
        <f t="shared" si="171"/>
        <v>1.4199794799778456</v>
      </c>
      <c r="U52" s="4">
        <f t="shared" si="171"/>
        <v>1.9248173580967289</v>
      </c>
      <c r="V52" s="4">
        <f t="shared" si="171"/>
        <v>4.1592598268331926</v>
      </c>
      <c r="W52" s="4">
        <f t="shared" si="171"/>
        <v>0.97581958432499982</v>
      </c>
    </row>
    <row r="53" spans="1:23">
      <c r="A53" t="s">
        <v>340</v>
      </c>
      <c r="B53" t="s">
        <v>319</v>
      </c>
      <c r="C53" s="12">
        <f t="shared" si="164"/>
        <v>5877.9354838709678</v>
      </c>
      <c r="D53" s="12">
        <f t="shared" si="169"/>
        <v>13711.387096774193</v>
      </c>
      <c r="E53" s="12">
        <f t="shared" si="169"/>
        <v>42286.870967741932</v>
      </c>
      <c r="F53" s="12">
        <f t="shared" si="169"/>
        <v>49131.677419354841</v>
      </c>
      <c r="G53" s="12">
        <f t="shared" si="169"/>
        <v>27873.096774193549</v>
      </c>
      <c r="H53" s="12">
        <f t="shared" si="169"/>
        <v>20070.677419354837</v>
      </c>
      <c r="I53" s="12">
        <f t="shared" si="169"/>
        <v>19297.677419354837</v>
      </c>
      <c r="J53" s="12">
        <f t="shared" si="169"/>
        <v>20655.322580645163</v>
      </c>
      <c r="K53" s="12">
        <f t="shared" si="169"/>
        <v>21656.741935483871</v>
      </c>
      <c r="L53" s="12">
        <f t="shared" si="169"/>
        <v>20834.419354838708</v>
      </c>
      <c r="M53" s="12">
        <f t="shared" si="169"/>
        <v>21388.806451612902</v>
      </c>
      <c r="N53" s="12">
        <f t="shared" si="169"/>
        <v>23797.032258064515</v>
      </c>
      <c r="O53" s="12">
        <f t="shared" si="169"/>
        <v>28044.709677419356</v>
      </c>
      <c r="P53" s="12">
        <f t="shared" si="169"/>
        <v>33527.741935483871</v>
      </c>
      <c r="Q53" s="12">
        <f t="shared" si="169"/>
        <v>24849.387096774193</v>
      </c>
      <c r="R53" s="12">
        <f t="shared" si="169"/>
        <v>20994.967741935485</v>
      </c>
      <c r="S53" s="12">
        <f t="shared" si="169"/>
        <v>18176.709677419356</v>
      </c>
      <c r="T53" s="12">
        <f t="shared" si="169"/>
        <v>16196.290322580646</v>
      </c>
      <c r="U53" s="12">
        <f t="shared" si="169"/>
        <v>7191.8064516129034</v>
      </c>
      <c r="V53" s="12">
        <f t="shared" si="169"/>
        <v>996.35483870967744</v>
      </c>
      <c r="W53" s="12">
        <f t="shared" si="169"/>
        <v>436559.61290322582</v>
      </c>
    </row>
    <row r="54" spans="1:23">
      <c r="A54" t="s">
        <v>341</v>
      </c>
      <c r="B54" t="s">
        <v>320</v>
      </c>
      <c r="C54" s="12">
        <f t="shared" si="164"/>
        <v>1437.1935483870968</v>
      </c>
      <c r="D54" s="12">
        <f t="shared" si="169"/>
        <v>10530.41935483871</v>
      </c>
      <c r="E54" s="12">
        <f t="shared" si="169"/>
        <v>17914.419354838708</v>
      </c>
      <c r="F54" s="12">
        <f t="shared" si="169"/>
        <v>35553.548387096773</v>
      </c>
      <c r="G54" s="12">
        <f t="shared" si="169"/>
        <v>24270.645161290322</v>
      </c>
      <c r="H54" s="12">
        <f t="shared" si="169"/>
        <v>16564.354838709678</v>
      </c>
      <c r="I54" s="12">
        <f t="shared" si="169"/>
        <v>15595.258064516129</v>
      </c>
      <c r="J54" s="12">
        <f t="shared" si="169"/>
        <v>17227.677419354837</v>
      </c>
      <c r="K54" s="12">
        <f t="shared" si="169"/>
        <v>18837.83870967742</v>
      </c>
      <c r="L54" s="12">
        <f t="shared" si="169"/>
        <v>19572.806451612902</v>
      </c>
      <c r="M54" s="12">
        <f t="shared" si="169"/>
        <v>20960.193548387098</v>
      </c>
      <c r="N54" s="12">
        <f t="shared" si="169"/>
        <v>24010.322580645163</v>
      </c>
      <c r="O54" s="12">
        <f t="shared" si="169"/>
        <v>27408.322580645163</v>
      </c>
      <c r="P54" s="12">
        <f t="shared" si="169"/>
        <v>36994.483870967742</v>
      </c>
      <c r="Q54" s="12">
        <f t="shared" si="169"/>
        <v>37430.129032258068</v>
      </c>
      <c r="R54" s="12">
        <f t="shared" si="169"/>
        <v>25227.483870967742</v>
      </c>
      <c r="S54" s="12">
        <f t="shared" si="169"/>
        <v>22079.806451612902</v>
      </c>
      <c r="T54" s="12">
        <f t="shared" si="169"/>
        <v>22464.709677419356</v>
      </c>
      <c r="U54" s="12">
        <f t="shared" si="169"/>
        <v>16095.387096774193</v>
      </c>
      <c r="V54" s="12">
        <f t="shared" si="169"/>
        <v>5685.0322580645161</v>
      </c>
      <c r="W54" s="12">
        <f t="shared" si="169"/>
        <v>415860.03225806454</v>
      </c>
    </row>
    <row r="55" spans="1:23">
      <c r="C55" s="4">
        <f>C54/C53</f>
        <v>0.24450651973482021</v>
      </c>
      <c r="D55" s="4">
        <f t="shared" ref="D55:W55" si="172">D54/D53</f>
        <v>0.76800540167932008</v>
      </c>
      <c r="E55" s="4">
        <f t="shared" si="172"/>
        <v>0.42364022082656633</v>
      </c>
      <c r="F55" s="4">
        <f t="shared" si="172"/>
        <v>0.72363799191376432</v>
      </c>
      <c r="G55" s="4">
        <f t="shared" si="172"/>
        <v>0.87075524323373443</v>
      </c>
      <c r="H55" s="4">
        <f t="shared" si="172"/>
        <v>0.82530123386548515</v>
      </c>
      <c r="I55" s="4">
        <f t="shared" si="172"/>
        <v>0.80814171185568051</v>
      </c>
      <c r="J55" s="4">
        <f t="shared" si="172"/>
        <v>0.83405511349882466</v>
      </c>
      <c r="K55" s="4">
        <f t="shared" si="172"/>
        <v>0.86983715121119998</v>
      </c>
      <c r="L55" s="4">
        <f t="shared" si="172"/>
        <v>0.93944573728027592</v>
      </c>
      <c r="M55" s="4">
        <f t="shared" si="172"/>
        <v>0.97996087793886777</v>
      </c>
      <c r="N55" s="4">
        <f t="shared" si="172"/>
        <v>1.0089628958883461</v>
      </c>
      <c r="O55" s="4">
        <f t="shared" si="172"/>
        <v>0.97730812320419236</v>
      </c>
      <c r="P55" s="4">
        <f t="shared" si="172"/>
        <v>1.1033992072044334</v>
      </c>
      <c r="Q55" s="4">
        <f t="shared" si="172"/>
        <v>1.5062797680477615</v>
      </c>
      <c r="R55" s="4">
        <f t="shared" si="172"/>
        <v>1.2015966959824473</v>
      </c>
      <c r="S55" s="4">
        <f t="shared" si="172"/>
        <v>1.2147306549678956</v>
      </c>
      <c r="T55" s="4">
        <f t="shared" si="172"/>
        <v>1.3870280928528038</v>
      </c>
      <c r="U55" s="4">
        <f t="shared" si="172"/>
        <v>2.2380172777264447</v>
      </c>
      <c r="V55" s="4">
        <f t="shared" si="172"/>
        <v>5.705830932107359</v>
      </c>
      <c r="W55" s="4">
        <f t="shared" si="172"/>
        <v>0.95258475581947644</v>
      </c>
    </row>
    <row r="56" spans="1:23">
      <c r="A56" t="s">
        <v>342</v>
      </c>
      <c r="B56" t="s">
        <v>319</v>
      </c>
      <c r="C56" s="12">
        <f t="shared" si="164"/>
        <v>14714.806451612903</v>
      </c>
      <c r="D56" s="12">
        <f t="shared" si="169"/>
        <v>24016.774193548386</v>
      </c>
      <c r="E56" s="12">
        <f t="shared" si="169"/>
        <v>65644.967741935485</v>
      </c>
      <c r="F56" s="12">
        <f t="shared" si="169"/>
        <v>84681.419354838712</v>
      </c>
      <c r="G56" s="12">
        <f t="shared" si="169"/>
        <v>49374.258064516129</v>
      </c>
      <c r="H56" s="12">
        <f t="shared" si="169"/>
        <v>32599.258064516129</v>
      </c>
      <c r="I56" s="12">
        <f t="shared" si="169"/>
        <v>30121.451612903227</v>
      </c>
      <c r="J56" s="12">
        <f t="shared" si="169"/>
        <v>31195.935483870966</v>
      </c>
      <c r="K56" s="12">
        <f t="shared" si="169"/>
        <v>33062.677419354841</v>
      </c>
      <c r="L56" s="12">
        <f t="shared" si="169"/>
        <v>31042.193548387098</v>
      </c>
      <c r="M56" s="12">
        <f t="shared" si="169"/>
        <v>31802.774193548386</v>
      </c>
      <c r="N56" s="12">
        <f t="shared" si="169"/>
        <v>34718.741935483871</v>
      </c>
      <c r="O56" s="12">
        <f t="shared" si="169"/>
        <v>40697.290322580644</v>
      </c>
      <c r="P56" s="12">
        <f t="shared" si="169"/>
        <v>60081.258064516129</v>
      </c>
      <c r="Q56" s="12">
        <f t="shared" si="169"/>
        <v>42989.612903225803</v>
      </c>
      <c r="R56" s="12">
        <f t="shared" si="169"/>
        <v>30881.064516129034</v>
      </c>
      <c r="S56" s="12">
        <f t="shared" si="169"/>
        <v>29896.516129032258</v>
      </c>
      <c r="T56" s="12">
        <f t="shared" si="169"/>
        <v>25171.903225806451</v>
      </c>
      <c r="U56" s="12">
        <f t="shared" si="169"/>
        <v>12447.516129032258</v>
      </c>
      <c r="V56" s="12">
        <f t="shared" si="169"/>
        <v>1701.4516129032259</v>
      </c>
      <c r="W56" s="12">
        <f t="shared" si="169"/>
        <v>706841.87096774194</v>
      </c>
    </row>
    <row r="57" spans="1:23">
      <c r="A57" t="s">
        <v>343</v>
      </c>
      <c r="B57" t="s">
        <v>320</v>
      </c>
      <c r="C57" s="12">
        <f t="shared" si="164"/>
        <v>2126.1290322580644</v>
      </c>
      <c r="D57" s="12">
        <f t="shared" si="169"/>
        <v>11701.58064516129</v>
      </c>
      <c r="E57" s="12">
        <f t="shared" si="169"/>
        <v>28850.16129032258</v>
      </c>
      <c r="F57" s="12">
        <f t="shared" si="169"/>
        <v>75291.903225806454</v>
      </c>
      <c r="G57" s="12">
        <f t="shared" si="169"/>
        <v>40482.612903225803</v>
      </c>
      <c r="H57" s="12">
        <f t="shared" si="169"/>
        <v>27339.741935483871</v>
      </c>
      <c r="I57" s="12">
        <f t="shared" si="169"/>
        <v>24147.612903225807</v>
      </c>
      <c r="J57" s="12">
        <f t="shared" si="169"/>
        <v>26310.870967741936</v>
      </c>
      <c r="K57" s="12">
        <f t="shared" si="169"/>
        <v>28954.064516129034</v>
      </c>
      <c r="L57" s="12">
        <f t="shared" si="169"/>
        <v>29411.290322580644</v>
      </c>
      <c r="M57" s="12">
        <f t="shared" si="169"/>
        <v>31027.935483870966</v>
      </c>
      <c r="N57" s="12">
        <f t="shared" si="169"/>
        <v>34804.612903225803</v>
      </c>
      <c r="O57" s="12">
        <f t="shared" si="169"/>
        <v>41278.93548387097</v>
      </c>
      <c r="P57" s="12">
        <f t="shared" si="169"/>
        <v>60230.903225806454</v>
      </c>
      <c r="Q57" s="12">
        <f t="shared" si="169"/>
        <v>61344.741935483871</v>
      </c>
      <c r="R57" s="12">
        <f t="shared" si="169"/>
        <v>42721.225806451614</v>
      </c>
      <c r="S57" s="12">
        <f t="shared" si="169"/>
        <v>40303.967741935485</v>
      </c>
      <c r="T57" s="12">
        <f t="shared" si="169"/>
        <v>44322.354838709674</v>
      </c>
      <c r="U57" s="12">
        <f t="shared" si="169"/>
        <v>30623.741935483871</v>
      </c>
      <c r="V57" s="12">
        <f t="shared" si="169"/>
        <v>10144.612903225807</v>
      </c>
      <c r="W57" s="12">
        <f t="shared" si="169"/>
        <v>691419</v>
      </c>
    </row>
    <row r="58" spans="1:23">
      <c r="C58" s="4">
        <f>C57/C56</f>
        <v>0.14448909261902099</v>
      </c>
      <c r="D58" s="4">
        <f t="shared" ref="D58:W58" si="173">D57/D56</f>
        <v>0.48722532638478483</v>
      </c>
      <c r="E58" s="4">
        <f t="shared" si="173"/>
        <v>0.4394877822735595</v>
      </c>
      <c r="F58" s="4">
        <f t="shared" si="173"/>
        <v>0.88911952349679479</v>
      </c>
      <c r="G58" s="4">
        <f t="shared" si="173"/>
        <v>0.81991334128663096</v>
      </c>
      <c r="H58" s="4">
        <f t="shared" si="173"/>
        <v>0.83866147755193321</v>
      </c>
      <c r="I58" s="4">
        <f t="shared" si="173"/>
        <v>0.80167493962613712</v>
      </c>
      <c r="J58" s="4">
        <f t="shared" si="173"/>
        <v>0.84340701952487607</v>
      </c>
      <c r="K58" s="4">
        <f t="shared" si="173"/>
        <v>0.87573260171541245</v>
      </c>
      <c r="L58" s="4">
        <f t="shared" si="173"/>
        <v>0.94746172743030288</v>
      </c>
      <c r="M58" s="4">
        <f t="shared" si="173"/>
        <v>0.97563612831503843</v>
      </c>
      <c r="N58" s="4">
        <f t="shared" si="173"/>
        <v>1.0024733317785968</v>
      </c>
      <c r="O58" s="4">
        <f t="shared" si="173"/>
        <v>1.0142919874193099</v>
      </c>
      <c r="P58" s="4">
        <f t="shared" si="173"/>
        <v>1.0024907128464193</v>
      </c>
      <c r="Q58" s="4">
        <f t="shared" si="173"/>
        <v>1.4269666040859084</v>
      </c>
      <c r="R58" s="4">
        <f t="shared" si="173"/>
        <v>1.3834116950255559</v>
      </c>
      <c r="S58" s="4">
        <f t="shared" si="173"/>
        <v>1.3481158663432573</v>
      </c>
      <c r="T58" s="4">
        <f t="shared" si="173"/>
        <v>1.7607867963384674</v>
      </c>
      <c r="U58" s="4">
        <f t="shared" si="173"/>
        <v>2.4602291427490393</v>
      </c>
      <c r="V58" s="4">
        <f t="shared" si="173"/>
        <v>5.9623281827661394</v>
      </c>
      <c r="W58" s="4">
        <f t="shared" si="173"/>
        <v>0.97818059229198406</v>
      </c>
    </row>
    <row r="59" spans="1:23">
      <c r="C59" s="12"/>
      <c r="D59" s="12"/>
      <c r="E59" s="12"/>
      <c r="F59" s="12"/>
      <c r="G59" s="12"/>
      <c r="H59" s="12"/>
      <c r="I59" s="12"/>
      <c r="J59" s="12"/>
      <c r="K59" s="12"/>
      <c r="L59" s="12"/>
      <c r="M59" s="12"/>
      <c r="N59" s="12"/>
      <c r="O59" s="12"/>
      <c r="P59" s="12"/>
      <c r="Q59" s="12"/>
      <c r="R59" s="12"/>
      <c r="S59" s="12"/>
      <c r="T59" s="12"/>
      <c r="U59" s="12"/>
      <c r="V59" s="12"/>
      <c r="W59" s="12"/>
    </row>
    <row r="60" spans="1:23">
      <c r="A60" t="s">
        <v>330</v>
      </c>
      <c r="B60" t="s">
        <v>346</v>
      </c>
      <c r="C60" s="12">
        <f t="shared" si="164"/>
        <v>62054.258064516129</v>
      </c>
      <c r="D60" s="12">
        <f t="shared" si="169"/>
        <v>122619.58064516129</v>
      </c>
      <c r="E60" s="12">
        <f t="shared" si="169"/>
        <v>342830.93548387097</v>
      </c>
      <c r="F60" s="12">
        <f t="shared" si="169"/>
        <v>419436.25806451612</v>
      </c>
      <c r="G60" s="12">
        <f t="shared" si="169"/>
        <v>253086.19354838709</v>
      </c>
      <c r="H60" s="12">
        <f t="shared" si="169"/>
        <v>193649.16129032258</v>
      </c>
      <c r="I60" s="12">
        <f t="shared" ref="D60:W61" si="174">I29/31</f>
        <v>196052.06451612903</v>
      </c>
      <c r="J60" s="12">
        <f t="shared" si="174"/>
        <v>211973.70967741936</v>
      </c>
      <c r="K60" s="12">
        <f t="shared" si="174"/>
        <v>232268.90322580645</v>
      </c>
      <c r="L60" s="12">
        <f t="shared" si="174"/>
        <v>230586.80645161291</v>
      </c>
      <c r="M60" s="12">
        <f t="shared" si="174"/>
        <v>247269.87096774194</v>
      </c>
      <c r="N60" s="12">
        <f t="shared" si="174"/>
        <v>273329.41935483873</v>
      </c>
      <c r="O60" s="12">
        <f t="shared" si="174"/>
        <v>321495.67741935485</v>
      </c>
      <c r="P60" s="12">
        <f t="shared" si="174"/>
        <v>438012.70967741933</v>
      </c>
      <c r="Q60" s="12">
        <f t="shared" si="174"/>
        <v>325135.19354838709</v>
      </c>
      <c r="R60" s="12">
        <f t="shared" si="174"/>
        <v>246016.74193548388</v>
      </c>
      <c r="S60" s="12">
        <f t="shared" si="174"/>
        <v>239704.35483870967</v>
      </c>
      <c r="T60" s="12">
        <f t="shared" si="174"/>
        <v>218429.45161290321</v>
      </c>
      <c r="U60" s="12">
        <f t="shared" si="174"/>
        <v>99878.193548387091</v>
      </c>
      <c r="V60" s="12">
        <f t="shared" si="174"/>
        <v>13423.451612903225</v>
      </c>
      <c r="W60" s="12">
        <f t="shared" si="174"/>
        <v>4687252.935483871</v>
      </c>
    </row>
    <row r="61" spans="1:23">
      <c r="B61" t="s">
        <v>347</v>
      </c>
      <c r="C61" s="12">
        <f t="shared" si="164"/>
        <v>13174.129032258064</v>
      </c>
      <c r="D61" s="12">
        <f t="shared" si="174"/>
        <v>91874.387096774197</v>
      </c>
      <c r="E61" s="12">
        <f t="shared" si="174"/>
        <v>214778.35483870967</v>
      </c>
      <c r="F61" s="12">
        <f t="shared" si="174"/>
        <v>514723.70967741933</v>
      </c>
      <c r="G61" s="12">
        <f t="shared" si="174"/>
        <v>334600.58064516127</v>
      </c>
      <c r="H61" s="12">
        <f t="shared" si="174"/>
        <v>218149.19354838709</v>
      </c>
      <c r="I61" s="12">
        <f t="shared" si="174"/>
        <v>196446.93548387097</v>
      </c>
      <c r="J61" s="12">
        <f t="shared" si="174"/>
        <v>203589.06451612903</v>
      </c>
      <c r="K61" s="12">
        <f t="shared" si="174"/>
        <v>222784.87096774194</v>
      </c>
      <c r="L61" s="12">
        <f t="shared" si="174"/>
        <v>225085.19354838709</v>
      </c>
      <c r="M61" s="12">
        <f t="shared" si="174"/>
        <v>227333.5806451613</v>
      </c>
      <c r="N61" s="12">
        <f t="shared" si="174"/>
        <v>243110.09677419355</v>
      </c>
      <c r="O61" s="12">
        <f t="shared" si="174"/>
        <v>277629.67741935485</v>
      </c>
      <c r="P61" s="12">
        <f t="shared" si="174"/>
        <v>362648.3548387097</v>
      </c>
      <c r="Q61" s="12">
        <f t="shared" si="174"/>
        <v>359929.96774193546</v>
      </c>
      <c r="R61" s="12">
        <f t="shared" si="174"/>
        <v>242374.22580645161</v>
      </c>
      <c r="S61" s="12">
        <f t="shared" si="174"/>
        <v>208446.80645161291</v>
      </c>
      <c r="T61" s="12">
        <f t="shared" si="174"/>
        <v>207677.74193548388</v>
      </c>
      <c r="U61" s="12">
        <f t="shared" si="174"/>
        <v>147242.48387096773</v>
      </c>
      <c r="V61" s="12">
        <f t="shared" si="174"/>
        <v>50613.93548387097</v>
      </c>
      <c r="W61" s="12">
        <f t="shared" si="174"/>
        <v>4562213.2903225804</v>
      </c>
    </row>
    <row r="62" spans="1:23">
      <c r="C62" s="4">
        <f>C61/C60</f>
        <v>0.21230016187706699</v>
      </c>
      <c r="D62" s="4">
        <f t="shared" ref="D62:W62" si="175">D61/D60</f>
        <v>0.74926358917049252</v>
      </c>
      <c r="E62" s="4">
        <f t="shared" si="175"/>
        <v>0.626484755629103</v>
      </c>
      <c r="F62" s="4">
        <f t="shared" si="175"/>
        <v>1.2271798152420252</v>
      </c>
      <c r="G62" s="4">
        <f t="shared" si="175"/>
        <v>1.3220815246928497</v>
      </c>
      <c r="H62" s="4">
        <f t="shared" si="175"/>
        <v>1.1265176264891412</v>
      </c>
      <c r="I62" s="4">
        <f t="shared" si="175"/>
        <v>1.0020141127751778</v>
      </c>
      <c r="J62" s="4">
        <f t="shared" si="175"/>
        <v>0.96044488170702846</v>
      </c>
      <c r="K62" s="4">
        <f t="shared" si="175"/>
        <v>0.95916787772126189</v>
      </c>
      <c r="L62" s="4">
        <f t="shared" si="175"/>
        <v>0.97614081660660712</v>
      </c>
      <c r="M62" s="4">
        <f t="shared" si="175"/>
        <v>0.91937436516403781</v>
      </c>
      <c r="N62" s="4">
        <f t="shared" si="175"/>
        <v>0.8894399195960162</v>
      </c>
      <c r="O62" s="4">
        <f t="shared" si="175"/>
        <v>0.8635564858846243</v>
      </c>
      <c r="P62" s="4">
        <f t="shared" si="175"/>
        <v>0.82794025567383012</v>
      </c>
      <c r="Q62" s="4">
        <f t="shared" si="175"/>
        <v>1.1070163270048161</v>
      </c>
      <c r="R62" s="4">
        <f t="shared" si="175"/>
        <v>0.98519403151031282</v>
      </c>
      <c r="S62" s="4">
        <f t="shared" si="175"/>
        <v>0.86959958066623744</v>
      </c>
      <c r="T62" s="4">
        <f t="shared" si="175"/>
        <v>0.95077719786398895</v>
      </c>
      <c r="U62" s="4">
        <f t="shared" si="175"/>
        <v>1.4742205344316173</v>
      </c>
      <c r="V62" s="4">
        <f t="shared" si="175"/>
        <v>3.7705604298687665</v>
      </c>
      <c r="W62" s="4">
        <f t="shared" si="175"/>
        <v>0.97332346965645822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W537"/>
  <sheetViews>
    <sheetView zoomScale="80" zoomScaleNormal="80" workbookViewId="0">
      <pane xSplit="2" ySplit="2" topLeftCell="C99" activePane="bottomRight" state="frozen"/>
      <selection pane="topRight" activeCell="C1" sqref="C1"/>
      <selection pane="bottomLeft" activeCell="A3" sqref="A3"/>
      <selection pane="bottomRight" activeCell="A2" sqref="A2:XFD2"/>
    </sheetView>
  </sheetViews>
  <sheetFormatPr defaultRowHeight="16.5"/>
  <cols>
    <col min="21" max="22" width="10.625" bestFit="1" customWidth="1"/>
  </cols>
  <sheetData>
    <row r="1" spans="1:23">
      <c r="A1" t="s">
        <v>113</v>
      </c>
    </row>
    <row r="2" spans="1:23">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row>
    <row r="3" spans="1:23">
      <c r="A3" t="s">
        <v>0</v>
      </c>
      <c r="B3" t="s">
        <v>348</v>
      </c>
      <c r="C3" s="4">
        <f>base1!C3/base1!C4</f>
        <v>2.2308085323796143</v>
      </c>
      <c r="D3" s="4">
        <f>base1!D3/base1!D4</f>
        <v>0.37966757975820237</v>
      </c>
      <c r="E3" s="4">
        <f>base1!E3/base1!E4</f>
        <v>0.45635374149659863</v>
      </c>
      <c r="F3" s="4">
        <f>base1!F3/base1!F4</f>
        <v>0.39938935737132886</v>
      </c>
      <c r="G3" s="4">
        <f>base1!G3/base1!G4</f>
        <v>0.64521285752932789</v>
      </c>
      <c r="H3" s="4">
        <f>base1!H3/base1!H4</f>
        <v>1.0843170743959412</v>
      </c>
      <c r="I3" s="4">
        <f>base1!I3/base1!I4</f>
        <v>1.2382735488309935</v>
      </c>
      <c r="J3" s="4">
        <f>base1!J3/base1!J4</f>
        <v>1.3764651189000339</v>
      </c>
      <c r="K3" s="4">
        <f>base1!K3/base1!K4</f>
        <v>1.2764094143404487</v>
      </c>
      <c r="L3" s="4">
        <f>base1!L3/base1!L4</f>
        <v>1.2672090502473119</v>
      </c>
      <c r="M3" s="4">
        <f>base1!M3/base1!M4</f>
        <v>1.1791260428183736</v>
      </c>
      <c r="N3" s="4">
        <f>base1!N3/base1!N4</f>
        <v>1.4558311859495789</v>
      </c>
      <c r="O3" s="4">
        <f>base1!O3/base1!O4</f>
        <v>1.5581548166644763</v>
      </c>
      <c r="P3" s="4">
        <f>base1!P3/base1!P4</f>
        <v>2.1102317290552586</v>
      </c>
      <c r="Q3" s="4">
        <f>base1!Q3/base1!Q4</f>
        <v>1.9068946995776264</v>
      </c>
      <c r="R3" s="4">
        <f>base1!R3/base1!R4</f>
        <v>1.6655808405211965</v>
      </c>
      <c r="S3" s="4">
        <f>base1!S3/base1!S4</f>
        <v>1.9625537657080205</v>
      </c>
      <c r="T3" s="4">
        <f>base1!T3/base1!T4</f>
        <v>1.7686308836987228</v>
      </c>
      <c r="U3" s="4">
        <f>base1!U3/base1!U4</f>
        <v>1.5241128581194456</v>
      </c>
      <c r="V3" s="4">
        <f>base1!V3/base1!V4</f>
        <v>0.32690238829520191</v>
      </c>
      <c r="W3" s="4">
        <f>base1!W3/base1!W4</f>
        <v>1.1689851971320442</v>
      </c>
    </row>
    <row r="4" spans="1:23">
      <c r="B4" t="s">
        <v>349</v>
      </c>
      <c r="C4" s="4">
        <f>base1!C4/base1!C3</f>
        <v>0.44826796450042944</v>
      </c>
      <c r="D4" s="4">
        <f>base1!D4/base1!D3</f>
        <v>2.633883042204622</v>
      </c>
      <c r="E4" s="4">
        <f>base1!E4/base1!E3</f>
        <v>2.1912825711048836</v>
      </c>
      <c r="F4" s="4">
        <f>base1!F4/base1!F3</f>
        <v>2.5038223516563525</v>
      </c>
      <c r="G4" s="4">
        <f>base1!G4/base1!G3</f>
        <v>1.5498761196874404</v>
      </c>
      <c r="H4" s="4">
        <f>base1!H4/base1!H3</f>
        <v>0.92223946630840148</v>
      </c>
      <c r="I4" s="4">
        <f>base1!I4/base1!I3</f>
        <v>0.80757600042741895</v>
      </c>
      <c r="J4" s="4">
        <f>base1!J4/base1!J3</f>
        <v>0.72649861320069187</v>
      </c>
      <c r="K4" s="4">
        <f>base1!K4/base1!K3</f>
        <v>0.78344768439108059</v>
      </c>
      <c r="L4" s="4">
        <f>base1!L4/base1!L3</f>
        <v>0.78913577819290137</v>
      </c>
      <c r="M4" s="4">
        <f>base1!M4/base1!M3</f>
        <v>0.84808575477628956</v>
      </c>
      <c r="N4" s="4">
        <f>base1!N4/base1!N3</f>
        <v>0.68689282772009108</v>
      </c>
      <c r="O4" s="4">
        <f>base1!O4/base1!O3</f>
        <v>0.64178475033738192</v>
      </c>
      <c r="P4" s="4">
        <f>base1!P4/base1!P3</f>
        <v>0.47388160562238141</v>
      </c>
      <c r="Q4" s="4">
        <f>base1!Q4/base1!Q3</f>
        <v>0.52441280592027351</v>
      </c>
      <c r="R4" s="4">
        <f>base1!R4/base1!R3</f>
        <v>0.60039115224637085</v>
      </c>
      <c r="S4" s="4">
        <f>base1!S4/base1!S3</f>
        <v>0.50954018048990113</v>
      </c>
      <c r="T4" s="4">
        <f>base1!T4/base1!T3</f>
        <v>0.56540910215743179</v>
      </c>
      <c r="U4" s="4">
        <f>base1!U4/base1!U3</f>
        <v>0.65611939081326831</v>
      </c>
      <c r="V4" s="4">
        <f>base1!V4/base1!V3</f>
        <v>3.0590171127687582</v>
      </c>
      <c r="W4" s="4">
        <f>base1!W4/base1!W3</f>
        <v>0.85544282549802364</v>
      </c>
    </row>
    <row r="5" spans="1:23">
      <c r="A5" t="s">
        <v>1</v>
      </c>
      <c r="B5" t="s">
        <v>348</v>
      </c>
      <c r="C5" s="4">
        <f>base1!C5/base1!C6</f>
        <v>0.72259777885079668</v>
      </c>
      <c r="D5" s="4">
        <f>base1!D5/base1!D6</f>
        <v>0.22671059300557528</v>
      </c>
      <c r="E5" s="4">
        <f>base1!E5/base1!E6</f>
        <v>0.11225825428340319</v>
      </c>
      <c r="F5" s="4">
        <f>base1!F5/base1!F6</f>
        <v>5.9296241835652977E-2</v>
      </c>
      <c r="G5" s="4">
        <f>base1!G5/base1!G6</f>
        <v>0.15908901011017343</v>
      </c>
      <c r="H5" s="4">
        <f>base1!H5/base1!H6</f>
        <v>0.35053656721047083</v>
      </c>
      <c r="I5" s="4">
        <f>base1!I5/base1!I6</f>
        <v>0.53593299522296345</v>
      </c>
      <c r="J5" s="4">
        <f>base1!J5/base1!J6</f>
        <v>0.63933311447732499</v>
      </c>
      <c r="K5" s="4">
        <f>base1!K5/base1!K6</f>
        <v>0.80046189376443422</v>
      </c>
      <c r="L5" s="4">
        <f>base1!L5/base1!L6</f>
        <v>0.95909705704024995</v>
      </c>
      <c r="M5" s="4">
        <f>base1!M5/base1!M6</f>
        <v>1.2487603305785124</v>
      </c>
      <c r="N5" s="4">
        <f>base1!N5/base1!N6</f>
        <v>1.4203821656050954</v>
      </c>
      <c r="O5" s="4">
        <f>base1!O5/base1!O6</f>
        <v>1.6928977577513142</v>
      </c>
      <c r="P5" s="4">
        <f>base1!P5/base1!P6</f>
        <v>2.5653432588916458</v>
      </c>
      <c r="Q5" s="4">
        <f>base1!Q5/base1!Q6</f>
        <v>1.9605527638190954</v>
      </c>
      <c r="R5" s="4">
        <f>base1!R5/base1!R6</f>
        <v>2.9412419053672876</v>
      </c>
      <c r="S5" s="4">
        <f>base1!S5/base1!S6</f>
        <v>5.9028591112642097</v>
      </c>
      <c r="T5" s="4">
        <f>base1!T5/base1!T6</f>
        <v>8.1065247895229184</v>
      </c>
      <c r="U5" s="4">
        <f>base1!U5/base1!U6</f>
        <v>4.6088988595999254</v>
      </c>
      <c r="V5" s="4">
        <f>base1!V5/base1!V6</f>
        <v>1.0548970679975047</v>
      </c>
      <c r="W5" s="4">
        <f>base1!W5/base1!W6</f>
        <v>0.96784824880838549</v>
      </c>
    </row>
    <row r="6" spans="1:23">
      <c r="B6" t="s">
        <v>349</v>
      </c>
      <c r="C6" s="4">
        <f>base1!C6/base1!C5</f>
        <v>1.3838957567657868</v>
      </c>
      <c r="D6" s="4">
        <f>base1!D6/base1!D5</f>
        <v>4.4109099038676503</v>
      </c>
      <c r="E6" s="4">
        <f>base1!E6/base1!E5</f>
        <v>8.9080309183807156</v>
      </c>
      <c r="F6" s="4">
        <f>base1!F6/base1!F5</f>
        <v>16.864475201845444</v>
      </c>
      <c r="G6" s="4">
        <f>base1!G6/base1!G5</f>
        <v>6.2857893157262907</v>
      </c>
      <c r="H6" s="4">
        <f>base1!H6/base1!H5</f>
        <v>2.8527694213413555</v>
      </c>
      <c r="I6" s="4">
        <f>base1!I6/base1!I5</f>
        <v>1.8659048965327678</v>
      </c>
      <c r="J6" s="4">
        <f>base1!J6/base1!J5</f>
        <v>1.5641298367870897</v>
      </c>
      <c r="K6" s="4">
        <f>base1!K6/base1!K5</f>
        <v>1.2492787074437393</v>
      </c>
      <c r="L6" s="4">
        <f>base1!L6/base1!L5</f>
        <v>1.0426473448745379</v>
      </c>
      <c r="M6" s="4">
        <f>base1!M6/base1!M5</f>
        <v>0.80079417604235603</v>
      </c>
      <c r="N6" s="4">
        <f>base1!N6/base1!N5</f>
        <v>0.70403587443946192</v>
      </c>
      <c r="O6" s="4">
        <f>base1!O6/base1!O5</f>
        <v>0.59070312747552201</v>
      </c>
      <c r="P6" s="4">
        <f>base1!P6/base1!P5</f>
        <v>0.38981138158955342</v>
      </c>
      <c r="Q6" s="4">
        <f>base1!Q6/base1!Q5</f>
        <v>0.51006023324362426</v>
      </c>
      <c r="R6" s="4">
        <f>base1!R6/base1!R5</f>
        <v>0.33999243590782613</v>
      </c>
      <c r="S6" s="4">
        <f>base1!S6/base1!S5</f>
        <v>0.16940943043884221</v>
      </c>
      <c r="T6" s="4">
        <f>base1!T6/base1!T5</f>
        <v>0.12335742207220853</v>
      </c>
      <c r="U6" s="4">
        <f>base1!U6/base1!U5</f>
        <v>0.21697156532673509</v>
      </c>
      <c r="V6" s="4">
        <f>base1!V6/base1!V5</f>
        <v>0.94795978710822004</v>
      </c>
      <c r="W6" s="4">
        <f>base1!W6/base1!W5</f>
        <v>1.0332198267974342</v>
      </c>
    </row>
    <row r="7" spans="1:23">
      <c r="A7" t="s">
        <v>2</v>
      </c>
      <c r="B7" t="s">
        <v>348</v>
      </c>
      <c r="C7" s="4">
        <f>base1!C7/base1!C8</f>
        <v>1.516354659535075</v>
      </c>
      <c r="D7" s="4">
        <f>base1!D7/base1!D8</f>
        <v>0.2633329972779514</v>
      </c>
      <c r="E7" s="4">
        <f>base1!E7/base1!E8</f>
        <v>0.15543017129911627</v>
      </c>
      <c r="F7" s="4">
        <f>base1!F7/base1!F8</f>
        <v>0.10022795763821206</v>
      </c>
      <c r="G7" s="4">
        <f>base1!G7/base1!G8</f>
        <v>0.15390462084153494</v>
      </c>
      <c r="H7" s="4">
        <f>base1!H7/base1!H8</f>
        <v>0.36411817771763644</v>
      </c>
      <c r="I7" s="4">
        <f>base1!I7/base1!I8</f>
        <v>0.56917100309345103</v>
      </c>
      <c r="J7" s="4">
        <f>base1!J7/base1!J8</f>
        <v>0.73079626340204207</v>
      </c>
      <c r="K7" s="4">
        <f>base1!K7/base1!K8</f>
        <v>0.89889484497130845</v>
      </c>
      <c r="L7" s="4">
        <f>base1!L7/base1!L8</f>
        <v>0.98284537112179282</v>
      </c>
      <c r="M7" s="4">
        <f>base1!M7/base1!M8</f>
        <v>1.226584408300617</v>
      </c>
      <c r="N7" s="4">
        <f>base1!N7/base1!N8</f>
        <v>1.2740945162610751</v>
      </c>
      <c r="O7" s="4">
        <f>base1!O7/base1!O8</f>
        <v>1.2641231769460552</v>
      </c>
      <c r="P7" s="4">
        <f>base1!P7/base1!P8</f>
        <v>1.5576848417765956</v>
      </c>
      <c r="Q7" s="4">
        <f>base1!Q7/base1!Q8</f>
        <v>1.469814030772697</v>
      </c>
      <c r="R7" s="4">
        <f>base1!R7/base1!R8</f>
        <v>2.7909499707608236</v>
      </c>
      <c r="S7" s="4">
        <f>base1!S7/base1!S8</f>
        <v>6.3636036425152067</v>
      </c>
      <c r="T7" s="4">
        <f>base1!T7/base1!T8</f>
        <v>10.015562496575155</v>
      </c>
      <c r="U7" s="4">
        <f>base1!U7/base1!U8</f>
        <v>8.2676501580611177</v>
      </c>
      <c r="V7" s="4">
        <f>base1!V7/base1!V8</f>
        <v>2.500617538081515</v>
      </c>
      <c r="W7" s="4">
        <f>base1!W7/base1!W8</f>
        <v>1.0578527436256355</v>
      </c>
    </row>
    <row r="8" spans="1:23">
      <c r="B8" t="s">
        <v>349</v>
      </c>
      <c r="C8" s="4">
        <f>base1!C8/base1!C7</f>
        <v>0.65947632614299279</v>
      </c>
      <c r="D8" s="4">
        <f>base1!D8/base1!D7</f>
        <v>3.7974732006125573</v>
      </c>
      <c r="E8" s="4">
        <f>base1!E8/base1!E7</f>
        <v>6.4337573049157788</v>
      </c>
      <c r="F8" s="4">
        <f>base1!F8/base1!F7</f>
        <v>9.977256082675563</v>
      </c>
      <c r="G8" s="4">
        <f>base1!G8/base1!G7</f>
        <v>6.4975307078637456</v>
      </c>
      <c r="H8" s="4">
        <f>base1!H8/base1!H7</f>
        <v>2.7463611025085166</v>
      </c>
      <c r="I8" s="4">
        <f>base1!I8/base1!I7</f>
        <v>1.7569412260374975</v>
      </c>
      <c r="J8" s="4">
        <f>base1!J8/base1!J7</f>
        <v>1.3683704338398588</v>
      </c>
      <c r="K8" s="4">
        <f>base1!K8/base1!K7</f>
        <v>1.1124771774966833</v>
      </c>
      <c r="L8" s="4">
        <f>base1!L8/base1!L7</f>
        <v>1.0174540465695303</v>
      </c>
      <c r="M8" s="4">
        <f>base1!M8/base1!M7</f>
        <v>0.81527206218564241</v>
      </c>
      <c r="N8" s="4">
        <f>base1!N8/base1!N7</f>
        <v>0.78487112787721136</v>
      </c>
      <c r="O8" s="4">
        <f>base1!O8/base1!O7</f>
        <v>0.79106215140826719</v>
      </c>
      <c r="P8" s="4">
        <f>base1!P8/base1!P7</f>
        <v>0.64197838560171383</v>
      </c>
      <c r="Q8" s="4">
        <f>base1!Q8/base1!Q7</f>
        <v>0.68035818073820487</v>
      </c>
      <c r="R8" s="4">
        <f>base1!R8/base1!R7</f>
        <v>0.35830094071066282</v>
      </c>
      <c r="S8" s="4">
        <f>base1!S8/base1!S7</f>
        <v>0.15714366515837105</v>
      </c>
      <c r="T8" s="4">
        <f>base1!T8/base1!T7</f>
        <v>9.9844616849223633E-2</v>
      </c>
      <c r="U8" s="4">
        <f>base1!U8/base1!U7</f>
        <v>0.12095335202651032</v>
      </c>
      <c r="V8" s="4">
        <f>base1!V8/base1!V7</f>
        <v>0.39990121830754033</v>
      </c>
      <c r="W8" s="4">
        <f>base1!W8/base1!W7</f>
        <v>0.94531115604299165</v>
      </c>
    </row>
    <row r="9" spans="1:23">
      <c r="A9" t="s">
        <v>3</v>
      </c>
      <c r="B9" t="s">
        <v>348</v>
      </c>
      <c r="C9" s="4">
        <f>base1!C9/base1!C10</f>
        <v>3.6257668711656441</v>
      </c>
      <c r="D9" s="4">
        <f>base1!D9/base1!D10</f>
        <v>0.35677193726155149</v>
      </c>
      <c r="E9" s="4">
        <f>base1!E9/base1!E10</f>
        <v>0.32069204552018948</v>
      </c>
      <c r="F9" s="4">
        <f>base1!F9/base1!F10</f>
        <v>0.19862242787467171</v>
      </c>
      <c r="G9" s="4">
        <f>base1!G9/base1!G10</f>
        <v>0.18837689816026201</v>
      </c>
      <c r="H9" s="4">
        <f>base1!H9/base1!H10</f>
        <v>0.34197977858700529</v>
      </c>
      <c r="I9" s="4">
        <f>base1!I9/base1!I10</f>
        <v>0.49684052693584663</v>
      </c>
      <c r="J9" s="4">
        <f>base1!J9/base1!J10</f>
        <v>0.63897989996199789</v>
      </c>
      <c r="K9" s="4">
        <f>base1!K9/base1!K10</f>
        <v>0.7477514615499925</v>
      </c>
      <c r="L9" s="4">
        <f>base1!L9/base1!L10</f>
        <v>0.84459332304565471</v>
      </c>
      <c r="M9" s="4">
        <f>base1!M9/base1!M10</f>
        <v>1.1983933281528747</v>
      </c>
      <c r="N9" s="4">
        <f>base1!N9/base1!N10</f>
        <v>1.5132389162561577</v>
      </c>
      <c r="O9" s="4">
        <f>base1!O9/base1!O10</f>
        <v>1.6806591954181238</v>
      </c>
      <c r="P9" s="4">
        <f>base1!P9/base1!P10</f>
        <v>1.6302170678130241</v>
      </c>
      <c r="Q9" s="4">
        <f>base1!Q9/base1!Q10</f>
        <v>1.6098200560629352</v>
      </c>
      <c r="R9" s="4">
        <f>base1!R9/base1!R10</f>
        <v>2.4483384022991714</v>
      </c>
      <c r="S9" s="4">
        <f>base1!S9/base1!S10</f>
        <v>5.2450261227505406</v>
      </c>
      <c r="T9" s="4">
        <f>base1!T9/base1!T10</f>
        <v>7.4627553859607278</v>
      </c>
      <c r="U9" s="4">
        <f>base1!U9/base1!U10</f>
        <v>5.2012231682455932</v>
      </c>
      <c r="V9" s="4">
        <f>base1!V9/base1!V10</f>
        <v>1.0667330677290836</v>
      </c>
      <c r="W9" s="4">
        <f>base1!W9/base1!W10</f>
        <v>1.0519269100605149</v>
      </c>
    </row>
    <row r="10" spans="1:23">
      <c r="B10" t="s">
        <v>349</v>
      </c>
      <c r="C10" s="4">
        <f>base1!C10/base1!C9</f>
        <v>0.27580372250423013</v>
      </c>
      <c r="D10" s="4">
        <f>base1!D10/base1!D9</f>
        <v>2.8029110351997621</v>
      </c>
      <c r="E10" s="4">
        <f>base1!E10/base1!E9</f>
        <v>3.1182563271187966</v>
      </c>
      <c r="F10" s="4">
        <f>base1!F10/base1!F9</f>
        <v>5.0346781614762435</v>
      </c>
      <c r="G10" s="4">
        <f>base1!G10/base1!G9</f>
        <v>5.3085065619312193</v>
      </c>
      <c r="H10" s="4">
        <f>base1!H10/base1!H9</f>
        <v>2.9241495041952708</v>
      </c>
      <c r="I10" s="4">
        <f>base1!I10/base1!I9</f>
        <v>2.0127182582453114</v>
      </c>
      <c r="J10" s="4">
        <f>base1!J10/base1!J9</f>
        <v>1.5649944545352257</v>
      </c>
      <c r="K10" s="4">
        <f>base1!K10/base1!K9</f>
        <v>1.3373427554753672</v>
      </c>
      <c r="L10" s="4">
        <f>base1!L10/base1!L9</f>
        <v>1.1840017825311944</v>
      </c>
      <c r="M10" s="4">
        <f>base1!M10/base1!M9</f>
        <v>0.83445057353693286</v>
      </c>
      <c r="N10" s="4">
        <f>base1!N10/base1!N9</f>
        <v>0.66083418107833158</v>
      </c>
      <c r="O10" s="4">
        <f>base1!O10/base1!O9</f>
        <v>0.59500462837810164</v>
      </c>
      <c r="P10" s="4">
        <f>base1!P10/base1!P9</f>
        <v>0.61341524373899747</v>
      </c>
      <c r="Q10" s="4">
        <f>base1!Q10/base1!Q9</f>
        <v>0.62118744031904738</v>
      </c>
      <c r="R10" s="4">
        <f>base1!R10/base1!R9</f>
        <v>0.40844027078157408</v>
      </c>
      <c r="S10" s="4">
        <f>base1!S10/base1!S9</f>
        <v>0.19065681973678916</v>
      </c>
      <c r="T10" s="4">
        <f>base1!T10/base1!T9</f>
        <v>0.13399876430108443</v>
      </c>
      <c r="U10" s="4">
        <f>base1!U10/base1!U9</f>
        <v>0.19226246743365688</v>
      </c>
      <c r="V10" s="4">
        <f>base1!V10/base1!V9</f>
        <v>0.93744164332399627</v>
      </c>
      <c r="W10" s="4">
        <f>base1!W10/base1!W9</f>
        <v>0.95063638969220066</v>
      </c>
    </row>
    <row r="11" spans="1:23">
      <c r="A11" t="s">
        <v>4</v>
      </c>
      <c r="B11" t="s">
        <v>348</v>
      </c>
      <c r="C11" s="4">
        <f>base1!C11/base1!C12</f>
        <v>1.0611353711790392</v>
      </c>
      <c r="D11" s="4">
        <f>base1!D11/base1!D12</f>
        <v>0.30937368642286678</v>
      </c>
      <c r="E11" s="4">
        <f>base1!E11/base1!E12</f>
        <v>0.15547036045234747</v>
      </c>
      <c r="F11" s="4">
        <f>base1!F11/base1!F12</f>
        <v>9.6360680340170091E-2</v>
      </c>
      <c r="G11" s="4">
        <f>base1!G11/base1!G12</f>
        <v>0.18022617537651486</v>
      </c>
      <c r="H11" s="4">
        <f>base1!H11/base1!H12</f>
        <v>0.3641116539561487</v>
      </c>
      <c r="I11" s="4">
        <f>base1!I11/base1!I12</f>
        <v>0.54397044428305286</v>
      </c>
      <c r="J11" s="4">
        <f>base1!J11/base1!J12</f>
        <v>0.70641844144451482</v>
      </c>
      <c r="K11" s="4">
        <f>base1!K11/base1!K12</f>
        <v>0.89188804103473385</v>
      </c>
      <c r="L11" s="4">
        <f>base1!L11/base1!L12</f>
        <v>1.051733911303768</v>
      </c>
      <c r="M11" s="4">
        <f>base1!M11/base1!M12</f>
        <v>1.3802754926343983</v>
      </c>
      <c r="N11" s="4">
        <f>base1!N11/base1!N12</f>
        <v>1.7462736448098388</v>
      </c>
      <c r="O11" s="4">
        <f>base1!O11/base1!O12</f>
        <v>2.2041134466458816</v>
      </c>
      <c r="P11" s="4">
        <f>base1!P11/base1!P12</f>
        <v>2.8644240311458309</v>
      </c>
      <c r="Q11" s="4">
        <f>base1!Q11/base1!Q12</f>
        <v>3.0437214031520083</v>
      </c>
      <c r="R11" s="4">
        <f>base1!R11/base1!R12</f>
        <v>3.750782900007283</v>
      </c>
      <c r="S11" s="4">
        <f>base1!S11/base1!S12</f>
        <v>4.5356827328948661</v>
      </c>
      <c r="T11" s="4">
        <f>base1!T11/base1!T12</f>
        <v>4.1863529411764704</v>
      </c>
      <c r="U11" s="4">
        <f>base1!U11/base1!U12</f>
        <v>2.7492861222158766</v>
      </c>
      <c r="V11" s="4">
        <f>base1!V11/base1!V12</f>
        <v>0.67548387096774198</v>
      </c>
      <c r="W11" s="4">
        <f>base1!W11/base1!W12</f>
        <v>1.0011365309307187</v>
      </c>
    </row>
    <row r="12" spans="1:23">
      <c r="B12" t="s">
        <v>349</v>
      </c>
      <c r="C12" s="4">
        <f>base1!C12/base1!C11</f>
        <v>0.9423868312757202</v>
      </c>
      <c r="D12" s="4">
        <f>base1!D12/base1!D11</f>
        <v>3.2323369565217392</v>
      </c>
      <c r="E12" s="4">
        <f>base1!E12/base1!E11</f>
        <v>6.4320941759603469</v>
      </c>
      <c r="F12" s="4">
        <f>base1!F12/base1!F11</f>
        <v>10.377676833225179</v>
      </c>
      <c r="G12" s="4">
        <f>base1!G12/base1!G11</f>
        <v>5.5485835945354545</v>
      </c>
      <c r="H12" s="4">
        <f>base1!H12/base1!H11</f>
        <v>2.7464103088566167</v>
      </c>
      <c r="I12" s="4">
        <f>base1!I12/base1!I11</f>
        <v>1.8383351715330585</v>
      </c>
      <c r="J12" s="4">
        <f>base1!J12/base1!J11</f>
        <v>1.4155915833045878</v>
      </c>
      <c r="K12" s="4">
        <f>base1!K12/base1!K11</f>
        <v>1.1212169622095602</v>
      </c>
      <c r="L12" s="4">
        <f>base1!L12/base1!L11</f>
        <v>0.95081083651696974</v>
      </c>
      <c r="M12" s="4">
        <f>base1!M12/base1!M11</f>
        <v>0.72449304891402277</v>
      </c>
      <c r="N12" s="4">
        <f>base1!N12/base1!N11</f>
        <v>0.57264793692107474</v>
      </c>
      <c r="O12" s="4">
        <f>base1!O12/base1!O11</f>
        <v>0.45369715498163399</v>
      </c>
      <c r="P12" s="4">
        <f>base1!P12/base1!P11</f>
        <v>0.34911032344606419</v>
      </c>
      <c r="Q12" s="4">
        <f>base1!Q12/base1!Q11</f>
        <v>0.32854518122598964</v>
      </c>
      <c r="R12" s="4">
        <f>base1!R12/base1!R11</f>
        <v>0.26661100539784865</v>
      </c>
      <c r="S12" s="4">
        <f>base1!S12/base1!S11</f>
        <v>0.22047397467806515</v>
      </c>
      <c r="T12" s="4">
        <f>base1!T12/base1!T11</f>
        <v>0.23887140287769784</v>
      </c>
      <c r="U12" s="4">
        <f>base1!U12/base1!U11</f>
        <v>0.36373078520980473</v>
      </c>
      <c r="V12" s="4">
        <f>base1!V12/base1!V11</f>
        <v>1.4804202483285578</v>
      </c>
      <c r="W12" s="4">
        <f>base1!W12/base1!W11</f>
        <v>0.99886475930544449</v>
      </c>
    </row>
    <row r="13" spans="1:23">
      <c r="A13" t="s">
        <v>5</v>
      </c>
      <c r="B13" t="s">
        <v>348</v>
      </c>
      <c r="C13" s="4">
        <f>base1!C13/base1!C14</f>
        <v>4.2726700251889165</v>
      </c>
      <c r="D13" s="4">
        <f>base1!D13/base1!D14</f>
        <v>1.2778774673160729</v>
      </c>
      <c r="E13" s="4">
        <f>base1!E13/base1!E14</f>
        <v>1.4953236263152301</v>
      </c>
      <c r="F13" s="4">
        <f>base1!F13/base1!F14</f>
        <v>0.77806639182136639</v>
      </c>
      <c r="G13" s="4">
        <f>base1!G13/base1!G14</f>
        <v>0.73073711379336526</v>
      </c>
      <c r="H13" s="4">
        <f>base1!H13/base1!H14</f>
        <v>0.65999433238014271</v>
      </c>
      <c r="I13" s="4">
        <f>base1!I13/base1!I14</f>
        <v>0.60381793575040954</v>
      </c>
      <c r="J13" s="4">
        <f>base1!J13/base1!J14</f>
        <v>0.67164112912167107</v>
      </c>
      <c r="K13" s="4">
        <f>base1!K13/base1!K14</f>
        <v>0.7375253907974918</v>
      </c>
      <c r="L13" s="4">
        <f>base1!L13/base1!L14</f>
        <v>0.77963555613611124</v>
      </c>
      <c r="M13" s="4">
        <f>base1!M13/base1!M14</f>
        <v>0.84397532991701052</v>
      </c>
      <c r="N13" s="4">
        <f>base1!N13/base1!N14</f>
        <v>0.94409344695856601</v>
      </c>
      <c r="O13" s="4">
        <f>base1!O13/base1!O14</f>
        <v>1.0329422148382743</v>
      </c>
      <c r="P13" s="4">
        <f>base1!P13/base1!P14</f>
        <v>0.96611787162968266</v>
      </c>
      <c r="Q13" s="4">
        <f>base1!Q13/base1!Q14</f>
        <v>0.82837877743872423</v>
      </c>
      <c r="R13" s="4">
        <f>base1!R13/base1!R14</f>
        <v>0.76957159624413141</v>
      </c>
      <c r="S13" s="4">
        <f>base1!S13/base1!S14</f>
        <v>0.84642548035312448</v>
      </c>
      <c r="T13" s="4">
        <f>base1!T13/base1!T14</f>
        <v>0.89165721437790901</v>
      </c>
      <c r="U13" s="4">
        <f>base1!U13/base1!U14</f>
        <v>0.74055624740556247</v>
      </c>
      <c r="V13" s="4">
        <f>base1!V13/base1!V14</f>
        <v>0.23608017817371937</v>
      </c>
      <c r="W13" s="4">
        <f>base1!W13/base1!W14</f>
        <v>0.84011802860823825</v>
      </c>
    </row>
    <row r="14" spans="1:23">
      <c r="B14" t="s">
        <v>349</v>
      </c>
      <c r="C14" s="4">
        <f>base1!C14/base1!C13</f>
        <v>0.23404568901989684</v>
      </c>
      <c r="D14" s="4">
        <f>base1!D14/base1!D13</f>
        <v>0.78254764292878631</v>
      </c>
      <c r="E14" s="4">
        <f>base1!E14/base1!E13</f>
        <v>0.66875155478161985</v>
      </c>
      <c r="F14" s="4">
        <f>base1!F14/base1!F13</f>
        <v>1.2852373660030627</v>
      </c>
      <c r="G14" s="4">
        <f>base1!G14/base1!G13</f>
        <v>1.3684811967587782</v>
      </c>
      <c r="H14" s="4">
        <f>base1!H14/base1!H13</f>
        <v>1.5151645263281159</v>
      </c>
      <c r="I14" s="4">
        <f>base1!I14/base1!I13</f>
        <v>1.6561283472926742</v>
      </c>
      <c r="J14" s="4">
        <f>base1!J14/base1!J13</f>
        <v>1.4888903562349367</v>
      </c>
      <c r="K14" s="4">
        <f>base1!K14/base1!K13</f>
        <v>1.3558855226918931</v>
      </c>
      <c r="L14" s="4">
        <f>base1!L14/base1!L13</f>
        <v>1.2826505822233392</v>
      </c>
      <c r="M14" s="4">
        <f>base1!M14/base1!M13</f>
        <v>1.1848687568845544</v>
      </c>
      <c r="N14" s="4">
        <f>base1!N14/base1!N13</f>
        <v>1.0592171815422924</v>
      </c>
      <c r="O14" s="4">
        <f>base1!O14/base1!O13</f>
        <v>0.96810836621346541</v>
      </c>
      <c r="P14" s="4">
        <f>base1!P14/base1!P13</f>
        <v>1.0350703877500618</v>
      </c>
      <c r="Q14" s="4">
        <f>base1!Q14/base1!Q13</f>
        <v>1.2071772324876715</v>
      </c>
      <c r="R14" s="4">
        <f>base1!R14/base1!R13</f>
        <v>1.2994242574446182</v>
      </c>
      <c r="S14" s="4">
        <f>base1!S14/base1!S13</f>
        <v>1.1814389136570003</v>
      </c>
      <c r="T14" s="4">
        <f>base1!T14/base1!T13</f>
        <v>1.1215072158617363</v>
      </c>
      <c r="U14" s="4">
        <f>base1!U14/base1!U13</f>
        <v>1.3503363228699552</v>
      </c>
      <c r="V14" s="4">
        <f>base1!V14/base1!V13</f>
        <v>4.2358490566037732</v>
      </c>
      <c r="W14" s="4">
        <f>base1!W14/base1!W13</f>
        <v>1.1903089398719682</v>
      </c>
    </row>
    <row r="15" spans="1:23">
      <c r="A15" t="s">
        <v>6</v>
      </c>
      <c r="B15" t="s">
        <v>348</v>
      </c>
      <c r="C15" s="4">
        <f>base1!C15/base1!C16</f>
        <v>3.7061778001004519</v>
      </c>
      <c r="D15" s="4">
        <f>base1!D15/base1!D16</f>
        <v>1.2309688581314879</v>
      </c>
      <c r="E15" s="4">
        <f>base1!E15/base1!E16</f>
        <v>0.73755508888165877</v>
      </c>
      <c r="F15" s="4">
        <f>base1!F15/base1!F16</f>
        <v>0.43637113721041165</v>
      </c>
      <c r="G15" s="4">
        <f>base1!G15/base1!G16</f>
        <v>0.46775113070578844</v>
      </c>
      <c r="H15" s="4">
        <f>base1!H15/base1!H16</f>
        <v>0.66050623928085639</v>
      </c>
      <c r="I15" s="4">
        <f>base1!I15/base1!I16</f>
        <v>0.84803183840005347</v>
      </c>
      <c r="J15" s="4">
        <f>base1!J15/base1!J16</f>
        <v>0.93378244628204721</v>
      </c>
      <c r="K15" s="4">
        <f>base1!K15/base1!K16</f>
        <v>0.98476791347453807</v>
      </c>
      <c r="L15" s="4">
        <f>base1!L15/base1!L16</f>
        <v>1.1020606792858101</v>
      </c>
      <c r="M15" s="4">
        <f>base1!M15/base1!M16</f>
        <v>1.2783215289888601</v>
      </c>
      <c r="N15" s="4">
        <f>base1!N15/base1!N16</f>
        <v>1.3995575381713996</v>
      </c>
      <c r="O15" s="4">
        <f>base1!O15/base1!O16</f>
        <v>1.4908148513804167</v>
      </c>
      <c r="P15" s="4">
        <f>base1!P15/base1!P16</f>
        <v>1.7923999756409477</v>
      </c>
      <c r="Q15" s="4">
        <f>base1!Q15/base1!Q16</f>
        <v>1.4494306289687466</v>
      </c>
      <c r="R15" s="4">
        <f>base1!R15/base1!R16</f>
        <v>1.4031336123303051</v>
      </c>
      <c r="S15" s="4">
        <f>base1!S15/base1!S16</f>
        <v>1.399126128750364</v>
      </c>
      <c r="T15" s="4">
        <f>base1!T15/base1!T16</f>
        <v>1.3247720189310863</v>
      </c>
      <c r="U15" s="4">
        <f>base1!U15/base1!U16</f>
        <v>0.67490842490842495</v>
      </c>
      <c r="V15" s="4">
        <f>base1!V15/base1!V16</f>
        <v>0.18756302521008403</v>
      </c>
      <c r="W15" s="4">
        <f>base1!W15/base1!W16</f>
        <v>0.99427206242282995</v>
      </c>
    </row>
    <row r="16" spans="1:23">
      <c r="B16" t="s">
        <v>349</v>
      </c>
      <c r="C16" s="4">
        <f>base1!C16/base1!C15</f>
        <v>0.26981975877490177</v>
      </c>
      <c r="D16" s="4">
        <f>base1!D16/base1!D15</f>
        <v>0.81236823612087139</v>
      </c>
      <c r="E16" s="4">
        <f>base1!E16/base1!E15</f>
        <v>1.3558309271735642</v>
      </c>
      <c r="F16" s="4">
        <f>base1!F16/base1!F15</f>
        <v>2.2916272748759159</v>
      </c>
      <c r="G16" s="4">
        <f>base1!G16/base1!G15</f>
        <v>2.1378890062566018</v>
      </c>
      <c r="H16" s="4">
        <f>base1!H16/base1!H15</f>
        <v>1.5139902404082912</v>
      </c>
      <c r="I16" s="4">
        <f>base1!I16/base1!I15</f>
        <v>1.1792010095831527</v>
      </c>
      <c r="J16" s="4">
        <f>base1!J16/base1!J15</f>
        <v>1.0709132560604506</v>
      </c>
      <c r="K16" s="4">
        <f>base1!K16/base1!K15</f>
        <v>1.0154676917444627</v>
      </c>
      <c r="L16" s="4">
        <f>base1!L16/base1!L15</f>
        <v>0.9073910527758321</v>
      </c>
      <c r="M16" s="4">
        <f>base1!M16/base1!M15</f>
        <v>0.78227580254475593</v>
      </c>
      <c r="N16" s="4">
        <f>base1!N16/base1!N15</f>
        <v>0.71451153148484059</v>
      </c>
      <c r="O16" s="4">
        <f>base1!O16/base1!O15</f>
        <v>0.67077410657269221</v>
      </c>
      <c r="P16" s="4">
        <f>base1!P16/base1!P15</f>
        <v>0.55791118812217577</v>
      </c>
      <c r="Q16" s="4">
        <f>base1!Q16/base1!Q15</f>
        <v>0.6899260854667385</v>
      </c>
      <c r="R16" s="4">
        <f>base1!R16/base1!R15</f>
        <v>0.71269050303713677</v>
      </c>
      <c r="S16" s="4">
        <f>base1!S16/base1!S15</f>
        <v>0.7147318454363758</v>
      </c>
      <c r="T16" s="4">
        <f>base1!T16/base1!T15</f>
        <v>0.75484686097677867</v>
      </c>
      <c r="U16" s="4">
        <f>base1!U16/base1!U15</f>
        <v>1.4816824966078697</v>
      </c>
      <c r="V16" s="4">
        <f>base1!V16/base1!V15</f>
        <v>5.3315412186379927</v>
      </c>
      <c r="W16" s="4">
        <f>base1!W16/base1!W15</f>
        <v>1.0057609358581516</v>
      </c>
    </row>
    <row r="17" spans="1:23">
      <c r="A17" t="s">
        <v>7</v>
      </c>
      <c r="B17" t="s">
        <v>348</v>
      </c>
      <c r="C17" s="4">
        <f>base1!C17/base1!C18</f>
        <v>2.1202185792349728</v>
      </c>
      <c r="D17" s="4">
        <f>base1!D17/base1!D18</f>
        <v>0.75239639131660563</v>
      </c>
      <c r="E17" s="4">
        <f>base1!E17/base1!E18</f>
        <v>1.1845557682431487</v>
      </c>
      <c r="F17" s="4">
        <f>base1!F17/base1!F18</f>
        <v>0.61444306137075178</v>
      </c>
      <c r="G17" s="4">
        <f>base1!G17/base1!G18</f>
        <v>0.68424260896068267</v>
      </c>
      <c r="H17" s="4">
        <f>base1!H17/base1!H18</f>
        <v>0.64338087360844098</v>
      </c>
      <c r="I17" s="4">
        <f>base1!I17/base1!I18</f>
        <v>0.72206788511749342</v>
      </c>
      <c r="J17" s="4">
        <f>base1!J17/base1!J18</f>
        <v>0.73706486677978111</v>
      </c>
      <c r="K17" s="4">
        <f>base1!K17/base1!K18</f>
        <v>0.79424687628724422</v>
      </c>
      <c r="L17" s="4">
        <f>base1!L17/base1!L18</f>
        <v>0.85302783458698739</v>
      </c>
      <c r="M17" s="4">
        <f>base1!M17/base1!M18</f>
        <v>1.0899832922269075</v>
      </c>
      <c r="N17" s="4">
        <f>base1!N17/base1!N18</f>
        <v>1.3611822570774497</v>
      </c>
      <c r="O17" s="4">
        <f>base1!O17/base1!O18</f>
        <v>1.5476343739942067</v>
      </c>
      <c r="P17" s="4">
        <f>base1!P17/base1!P18</f>
        <v>1.6277524356591766</v>
      </c>
      <c r="Q17" s="4">
        <f>base1!Q17/base1!Q18</f>
        <v>1.2875976894325518</v>
      </c>
      <c r="R17" s="4">
        <f>base1!R17/base1!R18</f>
        <v>1.2983820607436845</v>
      </c>
      <c r="S17" s="4">
        <f>base1!S17/base1!S18</f>
        <v>1.2863791923340178</v>
      </c>
      <c r="T17" s="4">
        <f>base1!T17/base1!T18</f>
        <v>0.92706412620364675</v>
      </c>
      <c r="U17" s="4">
        <f>base1!U17/base1!U18</f>
        <v>0.47725218439288941</v>
      </c>
      <c r="V17" s="4">
        <f>base1!V17/base1!V18</f>
        <v>0.13172866520787746</v>
      </c>
      <c r="W17" s="4">
        <f>base1!W17/base1!W18</f>
        <v>0.9682713955281419</v>
      </c>
    </row>
    <row r="18" spans="1:23">
      <c r="B18" t="s">
        <v>349</v>
      </c>
      <c r="C18" s="4">
        <f>base1!C18/base1!C17</f>
        <v>0.47164948453608246</v>
      </c>
      <c r="D18" s="4">
        <f>base1!D18/base1!D17</f>
        <v>1.3290866510538641</v>
      </c>
      <c r="E18" s="4">
        <f>base1!E18/base1!E17</f>
        <v>0.84419832886646695</v>
      </c>
      <c r="F18" s="4">
        <f>base1!F18/base1!F17</f>
        <v>1.6274901009852973</v>
      </c>
      <c r="G18" s="4">
        <f>base1!G18/base1!G17</f>
        <v>1.4614699331848553</v>
      </c>
      <c r="H18" s="4">
        <f>base1!H18/base1!H17</f>
        <v>1.5542892880719918</v>
      </c>
      <c r="I18" s="4">
        <f>base1!I18/base1!I17</f>
        <v>1.3849113367467962</v>
      </c>
      <c r="J18" s="4">
        <f>base1!J18/base1!J17</f>
        <v>1.3567326907996256</v>
      </c>
      <c r="K18" s="4">
        <f>base1!K18/base1!K17</f>
        <v>1.2590543694355605</v>
      </c>
      <c r="L18" s="4">
        <f>base1!L18/base1!L17</f>
        <v>1.1722946889349426</v>
      </c>
      <c r="M18" s="4">
        <f>base1!M18/base1!M17</f>
        <v>0.91744525547445255</v>
      </c>
      <c r="N18" s="4">
        <f>base1!N18/base1!N17</f>
        <v>0.73465547673760279</v>
      </c>
      <c r="O18" s="4">
        <f>base1!O18/base1!O17</f>
        <v>0.64614744722886552</v>
      </c>
      <c r="P18" s="4">
        <f>base1!P18/base1!P17</f>
        <v>0.6143440354276225</v>
      </c>
      <c r="Q18" s="4">
        <f>base1!Q18/base1!Q17</f>
        <v>0.7766401013353037</v>
      </c>
      <c r="R18" s="4">
        <f>base1!R18/base1!R17</f>
        <v>0.77018932272309915</v>
      </c>
      <c r="S18" s="4">
        <f>base1!S18/base1!S17</f>
        <v>0.7773757582207087</v>
      </c>
      <c r="T18" s="4">
        <f>base1!T18/base1!T17</f>
        <v>1.0786740331491713</v>
      </c>
      <c r="U18" s="4">
        <f>base1!U18/base1!U17</f>
        <v>2.0953282828282829</v>
      </c>
      <c r="V18" s="4">
        <f>base1!V18/base1!V17</f>
        <v>7.5913621262458468</v>
      </c>
      <c r="W18" s="4">
        <f>base1!W18/base1!W17</f>
        <v>1.0327682968002496</v>
      </c>
    </row>
    <row r="19" spans="1:23">
      <c r="A19" t="s">
        <v>8</v>
      </c>
      <c r="B19" t="s">
        <v>348</v>
      </c>
      <c r="C19" s="4">
        <f>base1!C19/base1!C20</f>
        <v>3.8285283587714338</v>
      </c>
      <c r="D19" s="4">
        <f>base1!D19/base1!D20</f>
        <v>1.309248207634077</v>
      </c>
      <c r="E19" s="4">
        <f>base1!E19/base1!E20</f>
        <v>2.0122367052791952</v>
      </c>
      <c r="F19" s="4">
        <f>base1!F19/base1!F20</f>
        <v>1.6099896800825593</v>
      </c>
      <c r="G19" s="4">
        <f>base1!G19/base1!G20</f>
        <v>1.0142872532385339</v>
      </c>
      <c r="H19" s="4">
        <f>base1!H19/base1!H20</f>
        <v>0.87630922693266833</v>
      </c>
      <c r="I19" s="4">
        <f>base1!I19/base1!I20</f>
        <v>0.97102148906237074</v>
      </c>
      <c r="J19" s="4">
        <f>base1!J19/base1!J20</f>
        <v>0.92004621606008086</v>
      </c>
      <c r="K19" s="4">
        <f>base1!K19/base1!K20</f>
        <v>0.90726255686565782</v>
      </c>
      <c r="L19" s="4">
        <f>base1!L19/base1!L20</f>
        <v>0.88763819766859275</v>
      </c>
      <c r="M19" s="4">
        <f>base1!M19/base1!M20</f>
        <v>0.99893565886149827</v>
      </c>
      <c r="N19" s="4">
        <f>base1!N19/base1!N20</f>
        <v>1.0552821254461058</v>
      </c>
      <c r="O19" s="4">
        <f>base1!O19/base1!O20</f>
        <v>1.0888439893610948</v>
      </c>
      <c r="P19" s="4">
        <f>base1!P19/base1!P20</f>
        <v>0.94816507911594183</v>
      </c>
      <c r="Q19" s="4">
        <f>base1!Q19/base1!Q20</f>
        <v>0.79383011079730614</v>
      </c>
      <c r="R19" s="4">
        <f>base1!R19/base1!R20</f>
        <v>0.92717151269782849</v>
      </c>
      <c r="S19" s="4">
        <f>base1!S19/base1!S20</f>
        <v>0.81323561694726354</v>
      </c>
      <c r="T19" s="4">
        <f>base1!T19/base1!T20</f>
        <v>0.70177010979162002</v>
      </c>
      <c r="U19" s="4">
        <f>base1!U19/base1!U20</f>
        <v>0.38498633245654751</v>
      </c>
      <c r="V19" s="4">
        <f>base1!V19/base1!V20</f>
        <v>8.0829276481450399E-2</v>
      </c>
      <c r="W19" s="4">
        <f>base1!W19/base1!W20</f>
        <v>0.99590432666227491</v>
      </c>
    </row>
    <row r="20" spans="1:23">
      <c r="B20" t="s">
        <v>349</v>
      </c>
      <c r="C20" s="4">
        <f>base1!C20/base1!C19</f>
        <v>0.26119696820553207</v>
      </c>
      <c r="D20" s="4">
        <f>base1!D20/base1!D19</f>
        <v>0.76379711209006362</v>
      </c>
      <c r="E20" s="4">
        <f>base1!E20/base1!E19</f>
        <v>0.49695942697817519</v>
      </c>
      <c r="F20" s="4">
        <f>base1!F20/base1!F19</f>
        <v>0.62112199374391053</v>
      </c>
      <c r="G20" s="4">
        <f>base1!G20/base1!G19</f>
        <v>0.98591399705269311</v>
      </c>
      <c r="H20" s="4">
        <f>base1!H20/base1!H19</f>
        <v>1.1411496869664199</v>
      </c>
      <c r="I20" s="4">
        <f>base1!I20/base1!I19</f>
        <v>1.029843326089118</v>
      </c>
      <c r="J20" s="4">
        <f>base1!J20/base1!J19</f>
        <v>1.0869019213864122</v>
      </c>
      <c r="K20" s="4">
        <f>base1!K20/base1!K19</f>
        <v>1.1022167645215344</v>
      </c>
      <c r="L20" s="4">
        <f>base1!L20/base1!L19</f>
        <v>1.126585136406397</v>
      </c>
      <c r="M20" s="4">
        <f>base1!M20/base1!M19</f>
        <v>1.0010654751675545</v>
      </c>
      <c r="N20" s="4">
        <f>base1!N20/base1!N19</f>
        <v>0.94761389005548069</v>
      </c>
      <c r="O20" s="4">
        <f>base1!O20/base1!O19</f>
        <v>0.91840521669846731</v>
      </c>
      <c r="P20" s="4">
        <f>base1!P20/base1!P19</f>
        <v>1.0546686669080751</v>
      </c>
      <c r="Q20" s="4">
        <f>base1!Q20/base1!Q19</f>
        <v>1.2597153804050356</v>
      </c>
      <c r="R20" s="4">
        <f>base1!R20/base1!R19</f>
        <v>1.0785490993896691</v>
      </c>
      <c r="S20" s="4">
        <f>base1!S20/base1!S19</f>
        <v>1.2296559313939244</v>
      </c>
      <c r="T20" s="4">
        <f>base1!T20/base1!T19</f>
        <v>1.4249680715197957</v>
      </c>
      <c r="U20" s="4">
        <f>base1!U20/base1!U19</f>
        <v>2.5974948087614709</v>
      </c>
      <c r="V20" s="4">
        <f>base1!V20/base1!V19</f>
        <v>12.371754932502595</v>
      </c>
      <c r="W20" s="4">
        <f>base1!W20/base1!W19</f>
        <v>1.0041125168633935</v>
      </c>
    </row>
    <row r="21" spans="1:23">
      <c r="A21" t="s">
        <v>139</v>
      </c>
      <c r="B21" t="s">
        <v>348</v>
      </c>
      <c r="C21" s="4">
        <f>base1!C21/base1!C22</f>
        <v>6.4627906976744187</v>
      </c>
      <c r="D21" s="4">
        <f>base1!D21/base1!D22</f>
        <v>0.81209850107066384</v>
      </c>
      <c r="E21" s="4">
        <f>base1!E21/base1!E22</f>
        <v>0.63355291117722057</v>
      </c>
      <c r="F21" s="4">
        <f>base1!F21/base1!F22</f>
        <v>0.21886194139409243</v>
      </c>
      <c r="G21" s="4">
        <f>base1!G21/base1!G22</f>
        <v>0.30258524833209782</v>
      </c>
      <c r="H21" s="4">
        <f>base1!H21/base1!H22</f>
        <v>0.44103303798337801</v>
      </c>
      <c r="I21" s="4">
        <f>base1!I21/base1!I22</f>
        <v>0.5870583511777302</v>
      </c>
      <c r="J21" s="4">
        <f>base1!J21/base1!J22</f>
        <v>0.73141172617097938</v>
      </c>
      <c r="K21" s="4">
        <f>base1!K21/base1!K22</f>
        <v>0.76250694830461363</v>
      </c>
      <c r="L21" s="4">
        <f>base1!L21/base1!L22</f>
        <v>0.81508973033919008</v>
      </c>
      <c r="M21" s="4">
        <f>base1!M21/base1!M22</f>
        <v>1.1810612847130737</v>
      </c>
      <c r="N21" s="4">
        <f>base1!N21/base1!N22</f>
        <v>1.5425218211842415</v>
      </c>
      <c r="O21" s="4">
        <f>base1!O21/base1!O22</f>
        <v>1.7941541431131944</v>
      </c>
      <c r="P21" s="4">
        <f>base1!P21/base1!P22</f>
        <v>2.0526517768055874</v>
      </c>
      <c r="Q21" s="4">
        <f>base1!Q21/base1!Q22</f>
        <v>1.8905986509274872</v>
      </c>
      <c r="R21" s="4">
        <f>base1!R21/base1!R22</f>
        <v>1.6208774113254512</v>
      </c>
      <c r="S21" s="4">
        <f>base1!S21/base1!S22</f>
        <v>1.4241537053979871</v>
      </c>
      <c r="T21" s="4">
        <f>base1!T21/base1!T22</f>
        <v>1.231356093839405</v>
      </c>
      <c r="U21" s="4">
        <f>base1!U21/base1!U22</f>
        <v>0.55957446808510636</v>
      </c>
      <c r="V21" s="4">
        <f>base1!V21/base1!V22</f>
        <v>0.11178571428571428</v>
      </c>
      <c r="W21" s="4">
        <f>base1!W21/base1!W22</f>
        <v>0.9127557697460652</v>
      </c>
    </row>
    <row r="22" spans="1:23">
      <c r="B22" t="s">
        <v>349</v>
      </c>
      <c r="C22" s="4">
        <f>base1!C22/base1!C21</f>
        <v>0.15473191795609931</v>
      </c>
      <c r="D22" s="4">
        <f>base1!D22/base1!D21</f>
        <v>1.2313777191825972</v>
      </c>
      <c r="E22" s="4">
        <f>base1!E22/base1!E21</f>
        <v>1.5784001341606575</v>
      </c>
      <c r="F22" s="4">
        <f>base1!F22/base1!F21</f>
        <v>4.5690904212503352</v>
      </c>
      <c r="G22" s="4">
        <f>base1!G22/base1!G21</f>
        <v>3.3048537743071504</v>
      </c>
      <c r="H22" s="4">
        <f>base1!H22/base1!H21</f>
        <v>2.2674038311789442</v>
      </c>
      <c r="I22" s="4">
        <f>base1!I22/base1!I21</f>
        <v>1.7034081842015274</v>
      </c>
      <c r="J22" s="4">
        <f>base1!J22/base1!J21</f>
        <v>1.3672189879086432</v>
      </c>
      <c r="K22" s="4">
        <f>base1!K22/base1!K21</f>
        <v>1.3114634590851102</v>
      </c>
      <c r="L22" s="4">
        <f>base1!L22/base1!L21</f>
        <v>1.2268587896253602</v>
      </c>
      <c r="M22" s="4">
        <f>base1!M22/base1!M21</f>
        <v>0.84669611386249055</v>
      </c>
      <c r="N22" s="4">
        <f>base1!N22/base1!N21</f>
        <v>0.64828904607149684</v>
      </c>
      <c r="O22" s="4">
        <f>base1!O22/base1!O21</f>
        <v>0.55736571121186507</v>
      </c>
      <c r="P22" s="4">
        <f>base1!P22/base1!P21</f>
        <v>0.48717469338917141</v>
      </c>
      <c r="Q22" s="4">
        <f>base1!Q22/base1!Q21</f>
        <v>0.52893299141487349</v>
      </c>
      <c r="R22" s="4">
        <f>base1!R22/base1!R21</f>
        <v>0.61694980324407334</v>
      </c>
      <c r="S22" s="4">
        <f>base1!S22/base1!S21</f>
        <v>0.702171399203392</v>
      </c>
      <c r="T22" s="4">
        <f>base1!T22/base1!T21</f>
        <v>0.81211276332094173</v>
      </c>
      <c r="U22" s="4">
        <f>base1!U22/base1!U21</f>
        <v>1.7870722433460076</v>
      </c>
      <c r="V22" s="4">
        <f>base1!V22/base1!V21</f>
        <v>8.9456869009584672</v>
      </c>
      <c r="W22" s="4">
        <f>base1!W22/base1!W21</f>
        <v>1.0955833237605355</v>
      </c>
    </row>
    <row r="23" spans="1:23">
      <c r="A23" t="s">
        <v>140</v>
      </c>
      <c r="B23" t="s">
        <v>348</v>
      </c>
      <c r="C23" s="4">
        <f>base1!C23/base1!C24</f>
        <v>2.4905068655704357</v>
      </c>
      <c r="D23" s="4">
        <f>base1!D23/base1!D24</f>
        <v>0.58775150234838069</v>
      </c>
      <c r="E23" s="4">
        <f>base1!E23/base1!E24</f>
        <v>0.5366357453607693</v>
      </c>
      <c r="F23" s="4">
        <f>base1!F23/base1!F24</f>
        <v>0.33018015738142564</v>
      </c>
      <c r="G23" s="4">
        <f>base1!G23/base1!G24</f>
        <v>0.39888266321756616</v>
      </c>
      <c r="H23" s="4">
        <f>base1!H23/base1!H24</f>
        <v>0.58210287848756914</v>
      </c>
      <c r="I23" s="4">
        <f>base1!I23/base1!I24</f>
        <v>0.72193604360742802</v>
      </c>
      <c r="J23" s="4">
        <f>base1!J23/base1!J24</f>
        <v>0.81791022532912128</v>
      </c>
      <c r="K23" s="4">
        <f>base1!K23/base1!K24</f>
        <v>0.8933374503636532</v>
      </c>
      <c r="L23" s="4">
        <f>base1!L23/base1!L24</f>
        <v>0.95980137648894348</v>
      </c>
      <c r="M23" s="4">
        <f>base1!M23/base1!M24</f>
        <v>1.1545256101661445</v>
      </c>
      <c r="N23" s="4">
        <f>base1!N23/base1!N24</f>
        <v>1.3491378101256117</v>
      </c>
      <c r="O23" s="4">
        <f>base1!O23/base1!O24</f>
        <v>1.4701335611985213</v>
      </c>
      <c r="P23" s="4">
        <f>base1!P23/base1!P24</f>
        <v>1.7005177518404524</v>
      </c>
      <c r="Q23" s="4">
        <f>base1!Q23/base1!Q24</f>
        <v>1.5093477349969737</v>
      </c>
      <c r="R23" s="4">
        <f>base1!R23/base1!R24</f>
        <v>1.8279727637571586</v>
      </c>
      <c r="S23" s="4">
        <f>base1!S23/base1!S24</f>
        <v>2.5291588398167639</v>
      </c>
      <c r="T23" s="4">
        <f>base1!T23/base1!T24</f>
        <v>2.6351852528500439</v>
      </c>
      <c r="U23" s="4">
        <f>base1!U23/base1!U24</f>
        <v>1.8122289257117439</v>
      </c>
      <c r="V23" s="4">
        <f>base1!V23/base1!V24</f>
        <v>0.42889852488247693</v>
      </c>
      <c r="W23" s="4">
        <f>base1!W23/base1!W24</f>
        <v>1.0250349756532977</v>
      </c>
    </row>
    <row r="24" spans="1:23">
      <c r="B24" t="s">
        <v>349</v>
      </c>
      <c r="C24" s="4">
        <f>base1!C24/base1!C23</f>
        <v>0.4015246911479427</v>
      </c>
      <c r="D24" s="4">
        <f>base1!D24/base1!D23</f>
        <v>1.7013993090693373</v>
      </c>
      <c r="E24" s="4">
        <f>base1!E24/base1!E23</f>
        <v>1.8634614049567653</v>
      </c>
      <c r="F24" s="4">
        <f>base1!F24/base1!F23</f>
        <v>3.0286495952111241</v>
      </c>
      <c r="G24" s="4">
        <f>base1!G24/base1!G23</f>
        <v>2.5070029164304919</v>
      </c>
      <c r="H24" s="4">
        <f>base1!H24/base1!H23</f>
        <v>1.7179093884541838</v>
      </c>
      <c r="I24" s="4">
        <f>base1!I24/base1!I23</f>
        <v>1.3851642522281056</v>
      </c>
      <c r="J24" s="4">
        <f>base1!J24/base1!J23</f>
        <v>1.2226280697219638</v>
      </c>
      <c r="K24" s="4">
        <f>base1!K24/base1!K23</f>
        <v>1.1193978261998614</v>
      </c>
      <c r="L24" s="4">
        <f>base1!L24/base1!L23</f>
        <v>1.0418822315697311</v>
      </c>
      <c r="M24" s="4">
        <f>base1!M24/base1!M23</f>
        <v>0.86615661982248515</v>
      </c>
      <c r="N24" s="4">
        <f>base1!N24/base1!N23</f>
        <v>0.74121412393511887</v>
      </c>
      <c r="O24" s="4">
        <f>base1!O24/base1!O23</f>
        <v>0.68021030632397328</v>
      </c>
      <c r="P24" s="4">
        <f>base1!P24/base1!P23</f>
        <v>0.58805619577785095</v>
      </c>
      <c r="Q24" s="4">
        <f>base1!Q24/base1!Q23</f>
        <v>0.66253784784856418</v>
      </c>
      <c r="R24" s="4">
        <f>base1!R24/base1!R23</f>
        <v>0.54705410267964338</v>
      </c>
      <c r="S24" s="4">
        <f>base1!S24/base1!S23</f>
        <v>0.39538837350067324</v>
      </c>
      <c r="T24" s="4">
        <f>base1!T24/base1!T23</f>
        <v>0.37947996214629143</v>
      </c>
      <c r="U24" s="4">
        <f>base1!U24/base1!U23</f>
        <v>0.55180666515807597</v>
      </c>
      <c r="V24" s="4">
        <f>base1!V24/base1!V23</f>
        <v>2.3315538337978929</v>
      </c>
      <c r="W24" s="4">
        <f>base1!W24/base1!W23</f>
        <v>0.97557646690314948</v>
      </c>
    </row>
    <row r="25" spans="1:23">
      <c r="A25" t="s">
        <v>9</v>
      </c>
      <c r="B25" t="s">
        <v>348</v>
      </c>
      <c r="C25" s="4">
        <f>base1!C25/base1!C26</f>
        <v>1.1458333333333333</v>
      </c>
      <c r="D25" s="4">
        <f>base1!D25/base1!D26</f>
        <v>0.1767987576925289</v>
      </c>
      <c r="E25" s="4">
        <f>base1!E25/base1!E26</f>
        <v>8.5962379299398928E-2</v>
      </c>
      <c r="F25" s="4">
        <f>base1!F25/base1!F26</f>
        <v>5.3774364705176103E-2</v>
      </c>
      <c r="G25" s="4">
        <f>base1!G25/base1!G26</f>
        <v>0.17429821229460993</v>
      </c>
      <c r="H25" s="4">
        <f>base1!H25/base1!H26</f>
        <v>0.46849098151767821</v>
      </c>
      <c r="I25" s="4">
        <f>base1!I25/base1!I26</f>
        <v>0.68775578492188105</v>
      </c>
      <c r="J25" s="4">
        <f>base1!J25/base1!J26</f>
        <v>0.7509056456556874</v>
      </c>
      <c r="K25" s="4">
        <f>base1!K25/base1!K26</f>
        <v>0.8294497372273284</v>
      </c>
      <c r="L25" s="4">
        <f>base1!L25/base1!L26</f>
        <v>0.93889107740791811</v>
      </c>
      <c r="M25" s="4">
        <f>base1!M25/base1!M26</f>
        <v>1.1615787456891047</v>
      </c>
      <c r="N25" s="4">
        <f>base1!N25/base1!N26</f>
        <v>1.2884810299958909</v>
      </c>
      <c r="O25" s="4">
        <f>base1!O25/base1!O26</f>
        <v>1.717424816450239</v>
      </c>
      <c r="P25" s="4">
        <f>base1!P25/base1!P26</f>
        <v>3.3001035732780943</v>
      </c>
      <c r="Q25" s="4">
        <f>base1!Q25/base1!Q26</f>
        <v>2.3858872309385477</v>
      </c>
      <c r="R25" s="4">
        <f>base1!R25/base1!R26</f>
        <v>2.6604669744318183</v>
      </c>
      <c r="S25" s="4">
        <f>base1!S25/base1!S26</f>
        <v>4.6979727814006234</v>
      </c>
      <c r="T25" s="4">
        <f>base1!T25/base1!T26</f>
        <v>5.0123689925408366</v>
      </c>
      <c r="U25" s="4">
        <f>base1!U25/base1!U26</f>
        <v>2.9305499256857179</v>
      </c>
      <c r="V25" s="4">
        <f>base1!V25/base1!V26</f>
        <v>1.1151536559519604</v>
      </c>
      <c r="W25" s="4">
        <f>base1!W25/base1!W26</f>
        <v>0.90189908524043061</v>
      </c>
    </row>
    <row r="26" spans="1:23">
      <c r="B26" t="s">
        <v>349</v>
      </c>
      <c r="C26" s="4">
        <f>base1!C26/base1!C25</f>
        <v>0.87272727272727268</v>
      </c>
      <c r="D26" s="4">
        <f>base1!D26/base1!D25</f>
        <v>5.6561483409238775</v>
      </c>
      <c r="E26" s="4">
        <f>base1!E26/base1!E25</f>
        <v>11.632995830851698</v>
      </c>
      <c r="F26" s="4">
        <f>base1!F26/base1!F25</f>
        <v>18.596221554315157</v>
      </c>
      <c r="G26" s="4">
        <f>base1!G26/base1!G25</f>
        <v>5.7372934973637966</v>
      </c>
      <c r="H26" s="4">
        <f>base1!H26/base1!H25</f>
        <v>2.1345128069712174</v>
      </c>
      <c r="I26" s="4">
        <f>base1!I26/base1!I25</f>
        <v>1.4540044910179641</v>
      </c>
      <c r="J26" s="4">
        <f>base1!J26/base1!J25</f>
        <v>1.3317252384309941</v>
      </c>
      <c r="K26" s="4">
        <f>base1!K26/base1!K25</f>
        <v>1.205618562666358</v>
      </c>
      <c r="L26" s="4">
        <f>base1!L26/base1!L25</f>
        <v>1.065086274715477</v>
      </c>
      <c r="M26" s="4">
        <f>base1!M26/base1!M25</f>
        <v>0.86089729491972733</v>
      </c>
      <c r="N26" s="4">
        <f>base1!N26/base1!N25</f>
        <v>0.77610766221617489</v>
      </c>
      <c r="O26" s="4">
        <f>base1!O26/base1!O25</f>
        <v>0.58226711901538086</v>
      </c>
      <c r="P26" s="4">
        <f>base1!P26/base1!P25</f>
        <v>0.30302079246763436</v>
      </c>
      <c r="Q26" s="4">
        <f>base1!Q26/base1!Q25</f>
        <v>0.41913129297675367</v>
      </c>
      <c r="R26" s="4">
        <f>base1!R26/base1!R25</f>
        <v>0.37587386335196465</v>
      </c>
      <c r="S26" s="4">
        <f>base1!S26/base1!S25</f>
        <v>0.21285776792045746</v>
      </c>
      <c r="T26" s="4">
        <f>base1!T26/base1!T25</f>
        <v>0.19950646121387935</v>
      </c>
      <c r="U26" s="4">
        <f>base1!U26/base1!U25</f>
        <v>0.34123288302826316</v>
      </c>
      <c r="V26" s="4">
        <f>base1!V26/base1!V25</f>
        <v>0.89673740893253084</v>
      </c>
      <c r="W26" s="4">
        <f>base1!W26/base1!W25</f>
        <v>1.1087714982363215</v>
      </c>
    </row>
    <row r="27" spans="1:23">
      <c r="A27" t="s">
        <v>10</v>
      </c>
      <c r="B27" t="s">
        <v>348</v>
      </c>
      <c r="C27" s="4">
        <f>base1!C27/base1!C28</f>
        <v>1.3460698689956332</v>
      </c>
      <c r="D27" s="4">
        <f>base1!D27/base1!D28</f>
        <v>0.11910293969087786</v>
      </c>
      <c r="E27" s="4">
        <f>base1!E27/base1!E28</f>
        <v>5.9907253918626856E-2</v>
      </c>
      <c r="F27" s="4">
        <f>base1!F27/base1!F28</f>
        <v>3.1782035721628632E-2</v>
      </c>
      <c r="G27" s="4">
        <f>base1!G27/base1!G28</f>
        <v>9.5351020206511539E-2</v>
      </c>
      <c r="H27" s="4">
        <f>base1!H27/base1!H28</f>
        <v>0.26855781778560478</v>
      </c>
      <c r="I27" s="4">
        <f>base1!I27/base1!I28</f>
        <v>0.40970775736918513</v>
      </c>
      <c r="J27" s="4">
        <f>base1!J27/base1!J28</f>
        <v>0.49782048994366412</v>
      </c>
      <c r="K27" s="4">
        <f>base1!K27/base1!K28</f>
        <v>0.7083951349747849</v>
      </c>
      <c r="L27" s="4">
        <f>base1!L27/base1!L28</f>
        <v>0.85660743366222813</v>
      </c>
      <c r="M27" s="4">
        <f>base1!M27/base1!M28</f>
        <v>1.0567341139581599</v>
      </c>
      <c r="N27" s="4">
        <f>base1!N27/base1!N28</f>
        <v>1.241501534668088</v>
      </c>
      <c r="O27" s="4">
        <f>base1!O27/base1!O28</f>
        <v>1.4515148519744971</v>
      </c>
      <c r="P27" s="4">
        <f>base1!P27/base1!P28</f>
        <v>2.3917360916969526</v>
      </c>
      <c r="Q27" s="4">
        <f>base1!Q27/base1!Q28</f>
        <v>2.6511339658556019</v>
      </c>
      <c r="R27" s="4">
        <f>base1!R27/base1!R28</f>
        <v>6.6761558568861297</v>
      </c>
      <c r="S27" s="4">
        <f>base1!S27/base1!S28</f>
        <v>11.176526265972551</v>
      </c>
      <c r="T27" s="4">
        <f>base1!T27/base1!T28</f>
        <v>15.111926605504587</v>
      </c>
      <c r="U27" s="4">
        <f>base1!U27/base1!U28</f>
        <v>9.0492031872509955</v>
      </c>
      <c r="V27" s="4">
        <f>base1!V27/base1!V28</f>
        <v>1.0189744393915634</v>
      </c>
      <c r="W27" s="4">
        <f>base1!W27/base1!W28</f>
        <v>0.99111593355683103</v>
      </c>
    </row>
    <row r="28" spans="1:23">
      <c r="B28" t="s">
        <v>349</v>
      </c>
      <c r="C28" s="4">
        <f>base1!C28/base1!C27</f>
        <v>0.74290348742903489</v>
      </c>
      <c r="D28" s="4">
        <f>base1!D28/base1!D27</f>
        <v>8.3960983884648002</v>
      </c>
      <c r="E28" s="4">
        <f>base1!E28/base1!E27</f>
        <v>16.692469352014012</v>
      </c>
      <c r="F28" s="4">
        <f>base1!F28/base1!F27</f>
        <v>31.464315525876462</v>
      </c>
      <c r="G28" s="4">
        <f>base1!G28/base1!G27</f>
        <v>10.487564766839379</v>
      </c>
      <c r="H28" s="4">
        <f>base1!H28/base1!H27</f>
        <v>3.7235929612681038</v>
      </c>
      <c r="I28" s="4">
        <f>base1!I28/base1!I27</f>
        <v>2.4407641349560931</v>
      </c>
      <c r="J28" s="4">
        <f>base1!J28/base1!J27</f>
        <v>2.0087562087152442</v>
      </c>
      <c r="K28" s="4">
        <f>base1!K28/base1!K27</f>
        <v>1.4116415410385259</v>
      </c>
      <c r="L28" s="4">
        <f>base1!L28/base1!L27</f>
        <v>1.1673958930343737</v>
      </c>
      <c r="M28" s="4">
        <f>base1!M28/base1!M27</f>
        <v>0.94631183643191619</v>
      </c>
      <c r="N28" s="4">
        <f>base1!N28/base1!N27</f>
        <v>0.80547624958622976</v>
      </c>
      <c r="O28" s="4">
        <f>base1!O28/base1!O27</f>
        <v>0.68893542400871677</v>
      </c>
      <c r="P28" s="4">
        <f>base1!P28/base1!P27</f>
        <v>0.41810633015555376</v>
      </c>
      <c r="Q28" s="4">
        <f>base1!Q28/base1!Q27</f>
        <v>0.37719708354204934</v>
      </c>
      <c r="R28" s="4">
        <f>base1!R28/base1!R27</f>
        <v>0.14978679668907799</v>
      </c>
      <c r="S28" s="4">
        <f>base1!S28/base1!S27</f>
        <v>8.9473238482384823E-2</v>
      </c>
      <c r="T28" s="4">
        <f>base1!T28/base1!T27</f>
        <v>6.6172899465760077E-2</v>
      </c>
      <c r="U28" s="4">
        <f>base1!U28/base1!U27</f>
        <v>0.11050696722213661</v>
      </c>
      <c r="V28" s="4">
        <f>base1!V28/base1!V27</f>
        <v>0.98137888581101873</v>
      </c>
      <c r="W28" s="4">
        <f>base1!W28/base1!W27</f>
        <v>1.0089637005544716</v>
      </c>
    </row>
    <row r="29" spans="1:23">
      <c r="A29" t="s">
        <v>11</v>
      </c>
      <c r="B29" t="s">
        <v>348</v>
      </c>
      <c r="C29" s="4">
        <f>base1!C29/base1!C30</f>
        <v>0.99516441005802703</v>
      </c>
      <c r="D29" s="4">
        <f>base1!D29/base1!D30</f>
        <v>0.18829674220963172</v>
      </c>
      <c r="E29" s="4">
        <f>base1!E29/base1!E30</f>
        <v>0.1041140612645701</v>
      </c>
      <c r="F29" s="4">
        <f>base1!F29/base1!F30</f>
        <v>5.72233615385941E-2</v>
      </c>
      <c r="G29" s="4">
        <f>base1!G29/base1!G30</f>
        <v>0.1440979440979441</v>
      </c>
      <c r="H29" s="4">
        <f>base1!H29/base1!H30</f>
        <v>0.36225590372388738</v>
      </c>
      <c r="I29" s="4">
        <f>base1!I29/base1!I30</f>
        <v>0.57236153707378679</v>
      </c>
      <c r="J29" s="4">
        <f>base1!J29/base1!J30</f>
        <v>0.80022182786157936</v>
      </c>
      <c r="K29" s="4">
        <f>base1!K29/base1!K30</f>
        <v>0.89379260853964837</v>
      </c>
      <c r="L29" s="4">
        <f>base1!L29/base1!L30</f>
        <v>1.0689354275741709</v>
      </c>
      <c r="M29" s="4">
        <f>base1!M29/base1!M30</f>
        <v>1.2902729898444052</v>
      </c>
      <c r="N29" s="4">
        <f>base1!N29/base1!N30</f>
        <v>1.5147163662287402</v>
      </c>
      <c r="O29" s="4">
        <f>base1!O29/base1!O30</f>
        <v>1.8727121895577332</v>
      </c>
      <c r="P29" s="4">
        <f>base1!P29/base1!P30</f>
        <v>3.6961896005720707</v>
      </c>
      <c r="Q29" s="4">
        <f>base1!Q29/base1!Q30</f>
        <v>4.296751968503937</v>
      </c>
      <c r="R29" s="4">
        <f>base1!R29/base1!R30</f>
        <v>5.0922379769039612</v>
      </c>
      <c r="S29" s="4">
        <f>base1!S29/base1!S30</f>
        <v>7.0435559526468614</v>
      </c>
      <c r="T29" s="4">
        <f>base1!T29/base1!T30</f>
        <v>7.1073903002309473</v>
      </c>
      <c r="U29" s="4">
        <f>base1!U29/base1!U30</f>
        <v>3.7961131946812139</v>
      </c>
      <c r="V29" s="4">
        <f>base1!V29/base1!V30</f>
        <v>1.5131474103585658</v>
      </c>
      <c r="W29" s="4">
        <f>base1!W29/base1!W30</f>
        <v>0.93501066985894965</v>
      </c>
    </row>
    <row r="30" spans="1:23">
      <c r="B30" t="s">
        <v>349</v>
      </c>
      <c r="C30" s="4">
        <f>base1!C30/base1!C29</f>
        <v>1.0048590864917395</v>
      </c>
      <c r="D30" s="4">
        <f>base1!D30/base1!D29</f>
        <v>5.3107663375646448</v>
      </c>
      <c r="E30" s="4">
        <f>base1!E30/base1!E29</f>
        <v>9.6048505634492898</v>
      </c>
      <c r="F30" s="4">
        <f>base1!F30/base1!F29</f>
        <v>17.475380213823218</v>
      </c>
      <c r="G30" s="4">
        <f>base1!G30/base1!G29</f>
        <v>6.9397242705995508</v>
      </c>
      <c r="H30" s="4">
        <f>base1!H30/base1!H29</f>
        <v>2.7604795110867353</v>
      </c>
      <c r="I30" s="4">
        <f>base1!I30/base1!I29</f>
        <v>1.7471474500409758</v>
      </c>
      <c r="J30" s="4">
        <f>base1!J30/base1!J29</f>
        <v>1.2496534900482341</v>
      </c>
      <c r="K30" s="4">
        <f>base1!K30/base1!K29</f>
        <v>1.1188277800080288</v>
      </c>
      <c r="L30" s="4">
        <f>base1!L30/base1!L29</f>
        <v>0.93551020408163266</v>
      </c>
      <c r="M30" s="4">
        <f>base1!M30/base1!M29</f>
        <v>0.77502978661948951</v>
      </c>
      <c r="N30" s="4">
        <f>base1!N30/base1!N29</f>
        <v>0.66018960532508575</v>
      </c>
      <c r="O30" s="4">
        <f>base1!O30/base1!O29</f>
        <v>0.533984883302417</v>
      </c>
      <c r="P30" s="4">
        <f>base1!P30/base1!P29</f>
        <v>0.27054889171411201</v>
      </c>
      <c r="Q30" s="4">
        <f>base1!Q30/base1!Q29</f>
        <v>0.23273393654793265</v>
      </c>
      <c r="R30" s="4">
        <f>base1!R30/base1!R29</f>
        <v>0.19637731082787921</v>
      </c>
      <c r="S30" s="4">
        <f>base1!S30/base1!S29</f>
        <v>0.14197374262700577</v>
      </c>
      <c r="T30" s="4">
        <f>base1!T30/base1!T29</f>
        <v>0.14069861900893582</v>
      </c>
      <c r="U30" s="4">
        <f>base1!U30/base1!U29</f>
        <v>0.26342733968025867</v>
      </c>
      <c r="V30" s="4">
        <f>base1!V30/base1!V29</f>
        <v>0.66087414428646651</v>
      </c>
      <c r="W30" s="4">
        <f>base1!W30/base1!W29</f>
        <v>1.0695065117822178</v>
      </c>
    </row>
    <row r="31" spans="1:23">
      <c r="A31" t="s">
        <v>12</v>
      </c>
      <c r="B31" t="s">
        <v>348</v>
      </c>
      <c r="C31" s="4">
        <f>base1!C31/base1!C32</f>
        <v>0.93236212278876174</v>
      </c>
      <c r="D31" s="4">
        <f>base1!D31/base1!D32</f>
        <v>0.22923777019340158</v>
      </c>
      <c r="E31" s="4">
        <f>base1!E31/base1!E32</f>
        <v>0.13371766555609629</v>
      </c>
      <c r="F31" s="4">
        <f>base1!F31/base1!F32</f>
        <v>6.326286312819307E-2</v>
      </c>
      <c r="G31" s="4">
        <f>base1!G31/base1!G32</f>
        <v>0.15791970988459778</v>
      </c>
      <c r="H31" s="4">
        <f>base1!H31/base1!H32</f>
        <v>0.38381035678740538</v>
      </c>
      <c r="I31" s="4">
        <f>base1!I31/base1!I32</f>
        <v>0.5557324301439458</v>
      </c>
      <c r="J31" s="4">
        <f>base1!J31/base1!J32</f>
        <v>0.7625059741914928</v>
      </c>
      <c r="K31" s="4">
        <f>base1!K31/base1!K32</f>
        <v>0.95814552479072768</v>
      </c>
      <c r="L31" s="4">
        <f>base1!L31/base1!L32</f>
        <v>1.0826765447667086</v>
      </c>
      <c r="M31" s="4">
        <f>base1!M31/base1!M32</f>
        <v>1.3535309879851327</v>
      </c>
      <c r="N31" s="4">
        <f>base1!N31/base1!N32</f>
        <v>1.69749430523918</v>
      </c>
      <c r="O31" s="4">
        <f>base1!O31/base1!O32</f>
        <v>2.4344267301936351</v>
      </c>
      <c r="P31" s="4">
        <f>base1!P31/base1!P32</f>
        <v>5.3304561292366168</v>
      </c>
      <c r="Q31" s="4">
        <f>base1!Q31/base1!Q32</f>
        <v>7.1718187461204224</v>
      </c>
      <c r="R31" s="4">
        <f>base1!R31/base1!R32</f>
        <v>6.3089370176748814</v>
      </c>
      <c r="S31" s="4">
        <f>base1!S31/base1!S32</f>
        <v>5.5553145336225596</v>
      </c>
      <c r="T31" s="4">
        <f>base1!T31/base1!T32</f>
        <v>4.0628654970760234</v>
      </c>
      <c r="U31" s="4">
        <f>base1!U31/base1!U32</f>
        <v>2.3235710911667455</v>
      </c>
      <c r="V31" s="4">
        <f>base1!V31/base1!V32</f>
        <v>1.2848575712143928</v>
      </c>
      <c r="W31" s="4">
        <f>base1!W31/base1!W32</f>
        <v>0.97967896093500606</v>
      </c>
    </row>
    <row r="32" spans="1:23">
      <c r="B32" t="s">
        <v>349</v>
      </c>
      <c r="C32" s="4">
        <f>base1!C32/base1!C31</f>
        <v>1.0725446428571428</v>
      </c>
      <c r="D32" s="4">
        <f>base1!D32/base1!D31</f>
        <v>4.3622828784119108</v>
      </c>
      <c r="E32" s="4">
        <f>base1!E32/base1!E31</f>
        <v>7.4784434490481519</v>
      </c>
      <c r="F32" s="4">
        <f>base1!F32/base1!F31</f>
        <v>15.807062003716844</v>
      </c>
      <c r="G32" s="4">
        <f>base1!G32/base1!G31</f>
        <v>6.3323317952570015</v>
      </c>
      <c r="H32" s="4">
        <f>base1!H32/base1!H31</f>
        <v>2.6054534024831053</v>
      </c>
      <c r="I32" s="4">
        <f>base1!I32/base1!I31</f>
        <v>1.79942710872745</v>
      </c>
      <c r="J32" s="4">
        <f>base1!J32/base1!J31</f>
        <v>1.3114651344998693</v>
      </c>
      <c r="K32" s="4">
        <f>base1!K32/base1!K31</f>
        <v>1.0436827956989247</v>
      </c>
      <c r="L32" s="4">
        <f>base1!L32/base1!L31</f>
        <v>0.92363689306253183</v>
      </c>
      <c r="M32" s="4">
        <f>base1!M32/base1!M31</f>
        <v>0.7388083530238202</v>
      </c>
      <c r="N32" s="4">
        <f>base1!N32/base1!N31</f>
        <v>0.58910359634997311</v>
      </c>
      <c r="O32" s="4">
        <f>base1!O32/base1!O31</f>
        <v>0.410774326290962</v>
      </c>
      <c r="P32" s="4">
        <f>base1!P32/base1!P31</f>
        <v>0.18760120630487426</v>
      </c>
      <c r="Q32" s="4">
        <f>base1!Q32/base1!Q31</f>
        <v>0.13943464487874119</v>
      </c>
      <c r="R32" s="4">
        <f>base1!R32/base1!R31</f>
        <v>0.15850530718541608</v>
      </c>
      <c r="S32" s="4">
        <f>base1!S32/base1!S31</f>
        <v>0.18000780944943381</v>
      </c>
      <c r="T32" s="4">
        <f>base1!T32/base1!T31</f>
        <v>0.24613170205109752</v>
      </c>
      <c r="U32" s="4">
        <f>base1!U32/base1!U31</f>
        <v>0.43037202683472253</v>
      </c>
      <c r="V32" s="4">
        <f>base1!V32/base1!V31</f>
        <v>0.77829638273045509</v>
      </c>
      <c r="W32" s="4">
        <f>base1!W32/base1!W31</f>
        <v>1.0207425492179596</v>
      </c>
    </row>
    <row r="33" spans="1:23">
      <c r="A33" t="s">
        <v>13</v>
      </c>
      <c r="B33" t="s">
        <v>348</v>
      </c>
      <c r="C33" s="4">
        <f>base1!C33/base1!C34</f>
        <v>10.538049303322616</v>
      </c>
      <c r="D33" s="4">
        <f>base1!D33/base1!D34</f>
        <v>0.78211146197832204</v>
      </c>
      <c r="E33" s="4">
        <f>base1!E33/base1!E34</f>
        <v>0.39703482517968125</v>
      </c>
      <c r="F33" s="4">
        <f>base1!F33/base1!F34</f>
        <v>0.22799450795451154</v>
      </c>
      <c r="G33" s="4">
        <f>base1!G33/base1!G34</f>
        <v>0.39807964741067214</v>
      </c>
      <c r="H33" s="4">
        <f>base1!H33/base1!H34</f>
        <v>0.43449190766781642</v>
      </c>
      <c r="I33" s="4">
        <f>base1!I33/base1!I34</f>
        <v>0.52686343679415271</v>
      </c>
      <c r="J33" s="4">
        <f>base1!J33/base1!J34</f>
        <v>0.64146815751093822</v>
      </c>
      <c r="K33" s="4">
        <f>base1!K33/base1!K34</f>
        <v>0.64358871053245403</v>
      </c>
      <c r="L33" s="4">
        <f>base1!L33/base1!L34</f>
        <v>0.76217947442757961</v>
      </c>
      <c r="M33" s="4">
        <f>base1!M33/base1!M34</f>
        <v>0.98858764186633041</v>
      </c>
      <c r="N33" s="4">
        <f>base1!N33/base1!N34</f>
        <v>1.374012372853866</v>
      </c>
      <c r="O33" s="4">
        <f>base1!O33/base1!O34</f>
        <v>1.5189237578952604</v>
      </c>
      <c r="P33" s="4">
        <f>base1!P33/base1!P34</f>
        <v>1.4895833333333333</v>
      </c>
      <c r="Q33" s="4">
        <f>base1!Q33/base1!Q34</f>
        <v>1.0122201583732524</v>
      </c>
      <c r="R33" s="4">
        <f>base1!R33/base1!R34</f>
        <v>1.0272054007758578</v>
      </c>
      <c r="S33" s="4">
        <f>base1!S33/base1!S34</f>
        <v>1.1692975168466722</v>
      </c>
      <c r="T33" s="4">
        <f>base1!T33/base1!T34</f>
        <v>1.4774448075237108</v>
      </c>
      <c r="U33" s="4">
        <f>base1!U33/base1!U34</f>
        <v>1.5782645942969036</v>
      </c>
      <c r="V33" s="4">
        <f>base1!V33/base1!V34</f>
        <v>0.85358201150427049</v>
      </c>
      <c r="W33" s="4">
        <f>base1!W33/base1!W34</f>
        <v>0.88194106736934963</v>
      </c>
    </row>
    <row r="34" spans="1:23">
      <c r="B34" t="s">
        <v>349</v>
      </c>
      <c r="C34" s="4">
        <f>base1!C34/base1!C33</f>
        <v>9.4894222945484136E-2</v>
      </c>
      <c r="D34" s="4">
        <f>base1!D34/base1!D33</f>
        <v>1.2785901353120908</v>
      </c>
      <c r="E34" s="4">
        <f>base1!E34/base1!E33</f>
        <v>2.5186707477044163</v>
      </c>
      <c r="F34" s="4">
        <f>base1!F34/base1!F33</f>
        <v>4.3860705635923285</v>
      </c>
      <c r="G34" s="4">
        <f>base1!G34/base1!G33</f>
        <v>2.5120601028074336</v>
      </c>
      <c r="H34" s="4">
        <f>base1!H34/base1!H33</f>
        <v>2.3015388373229118</v>
      </c>
      <c r="I34" s="4">
        <f>base1!I34/base1!I33</f>
        <v>1.8980250481695569</v>
      </c>
      <c r="J34" s="4">
        <f>base1!J34/base1!J33</f>
        <v>1.5589238347859038</v>
      </c>
      <c r="K34" s="4">
        <f>base1!K34/base1!K33</f>
        <v>1.5537873546176402</v>
      </c>
      <c r="L34" s="4">
        <f>base1!L34/base1!L33</f>
        <v>1.3120269353239025</v>
      </c>
      <c r="M34" s="4">
        <f>base1!M34/base1!M33</f>
        <v>1.0115441035780344</v>
      </c>
      <c r="N34" s="4">
        <f>base1!N34/base1!N33</f>
        <v>0.7277954840559181</v>
      </c>
      <c r="O34" s="4">
        <f>base1!O34/base1!O33</f>
        <v>0.65836089191578528</v>
      </c>
      <c r="P34" s="4">
        <f>base1!P34/base1!P33</f>
        <v>0.67132867132867136</v>
      </c>
      <c r="Q34" s="4">
        <f>base1!Q34/base1!Q33</f>
        <v>0.98792737106432293</v>
      </c>
      <c r="R34" s="4">
        <f>base1!R34/base1!R33</f>
        <v>0.97351513070773454</v>
      </c>
      <c r="S34" s="4">
        <f>base1!S34/base1!S33</f>
        <v>0.85521433646482992</v>
      </c>
      <c r="T34" s="4">
        <f>base1!T34/base1!T33</f>
        <v>0.67684423465947408</v>
      </c>
      <c r="U34" s="4">
        <f>base1!U34/base1!U33</f>
        <v>0.63360732009925558</v>
      </c>
      <c r="V34" s="4">
        <f>base1!V34/base1!V33</f>
        <v>1.1715335919950991</v>
      </c>
      <c r="W34" s="4">
        <f>base1!W34/base1!W33</f>
        <v>1.133862609417652</v>
      </c>
    </row>
    <row r="35" spans="1:23">
      <c r="A35" t="s">
        <v>14</v>
      </c>
      <c r="B35" t="s">
        <v>348</v>
      </c>
      <c r="C35" s="4">
        <f>base1!C35/base1!C36</f>
        <v>6.5923728813559324</v>
      </c>
      <c r="D35" s="4">
        <f>base1!D35/base1!D36</f>
        <v>1.4814059500959693</v>
      </c>
      <c r="E35" s="4">
        <f>base1!E35/base1!E36</f>
        <v>1.5680901143241426</v>
      </c>
      <c r="F35" s="4">
        <f>base1!F35/base1!F36</f>
        <v>0.8303567604608334</v>
      </c>
      <c r="G35" s="4">
        <f>base1!G35/base1!G36</f>
        <v>0.78521918025003956</v>
      </c>
      <c r="H35" s="4">
        <f>base1!H35/base1!H36</f>
        <v>0.88082925477883456</v>
      </c>
      <c r="I35" s="4">
        <f>base1!I35/base1!I36</f>
        <v>0.8930262791345529</v>
      </c>
      <c r="J35" s="4">
        <f>base1!J35/base1!J36</f>
        <v>0.89956564134385253</v>
      </c>
      <c r="K35" s="4">
        <f>base1!K35/base1!K36</f>
        <v>0.91789991531916615</v>
      </c>
      <c r="L35" s="4">
        <f>base1!L35/base1!L36</f>
        <v>0.88233738762559488</v>
      </c>
      <c r="M35" s="4">
        <f>base1!M35/base1!M36</f>
        <v>0.93626057092211679</v>
      </c>
      <c r="N35" s="4">
        <f>base1!N35/base1!N36</f>
        <v>1.003990593600798</v>
      </c>
      <c r="O35" s="4">
        <f>base1!O35/base1!O36</f>
        <v>1.0756483899042646</v>
      </c>
      <c r="P35" s="4">
        <f>base1!P35/base1!P36</f>
        <v>1.0394292354673946</v>
      </c>
      <c r="Q35" s="4">
        <f>base1!Q35/base1!Q36</f>
        <v>0.98939998875330371</v>
      </c>
      <c r="R35" s="4">
        <f>base1!R35/base1!R36</f>
        <v>1.002132285308136</v>
      </c>
      <c r="S35" s="4">
        <f>base1!S35/base1!S36</f>
        <v>0.96243150366861707</v>
      </c>
      <c r="T35" s="4">
        <f>base1!T35/base1!T36</f>
        <v>0.73063973063973064</v>
      </c>
      <c r="U35" s="4">
        <f>base1!U35/base1!U36</f>
        <v>0.52050650721069291</v>
      </c>
      <c r="V35" s="4">
        <f>base1!V35/base1!V36</f>
        <v>0.26864267231239708</v>
      </c>
      <c r="W35" s="4">
        <f>base1!W35/base1!W36</f>
        <v>0.95493401691564384</v>
      </c>
    </row>
    <row r="36" spans="1:23">
      <c r="B36" t="s">
        <v>349</v>
      </c>
      <c r="C36" s="4">
        <f>base1!C36/base1!C35</f>
        <v>0.15169044864378456</v>
      </c>
      <c r="D36" s="4">
        <f>base1!D36/base1!D35</f>
        <v>0.67503441574216538</v>
      </c>
      <c r="E36" s="4">
        <f>base1!E36/base1!E35</f>
        <v>0.63771845180658304</v>
      </c>
      <c r="F36" s="4">
        <f>base1!F36/base1!F35</f>
        <v>1.2043016298741489</v>
      </c>
      <c r="G36" s="4">
        <f>base1!G36/base1!G35</f>
        <v>1.2735297674231125</v>
      </c>
      <c r="H36" s="4">
        <f>base1!H36/base1!H35</f>
        <v>1.135293809299156</v>
      </c>
      <c r="I36" s="4">
        <f>base1!I36/base1!I35</f>
        <v>1.1197878756368931</v>
      </c>
      <c r="J36" s="4">
        <f>base1!J36/base1!J35</f>
        <v>1.1116476152936539</v>
      </c>
      <c r="K36" s="4">
        <f>base1!K36/base1!K35</f>
        <v>1.0894433949830866</v>
      </c>
      <c r="L36" s="4">
        <f>base1!L36/base1!L35</f>
        <v>1.1333533113575067</v>
      </c>
      <c r="M36" s="4">
        <f>base1!M36/base1!M35</f>
        <v>1.0680787283556186</v>
      </c>
      <c r="N36" s="4">
        <f>base1!N36/base1!N35</f>
        <v>0.99602526793952728</v>
      </c>
      <c r="O36" s="4">
        <f>base1!O36/base1!O35</f>
        <v>0.92967182341899157</v>
      </c>
      <c r="P36" s="4">
        <f>base1!P36/base1!P35</f>
        <v>0.96206645520253753</v>
      </c>
      <c r="Q36" s="4">
        <f>base1!Q36/base1!Q35</f>
        <v>1.0107135752649976</v>
      </c>
      <c r="R36" s="4">
        <f>base1!R36/base1!R35</f>
        <v>0.99787225165839211</v>
      </c>
      <c r="S36" s="4">
        <f>base1!S36/base1!S35</f>
        <v>1.0390349819059108</v>
      </c>
      <c r="T36" s="4">
        <f>base1!T36/base1!T35</f>
        <v>1.368663594470046</v>
      </c>
      <c r="U36" s="4">
        <f>base1!U36/base1!U35</f>
        <v>1.9212055683200433</v>
      </c>
      <c r="V36" s="4">
        <f>base1!V36/base1!V35</f>
        <v>3.722416812609457</v>
      </c>
      <c r="W36" s="4">
        <f>base1!W36/base1!W35</f>
        <v>1.0471927717371672</v>
      </c>
    </row>
    <row r="37" spans="1:23">
      <c r="A37" t="s">
        <v>15</v>
      </c>
      <c r="B37" t="s">
        <v>348</v>
      </c>
      <c r="C37" s="4">
        <f>base1!C37/base1!C38</f>
        <v>11.848765432098766</v>
      </c>
      <c r="D37" s="4">
        <f>base1!D37/base1!D38</f>
        <v>2.3542815141492097</v>
      </c>
      <c r="E37" s="4">
        <f>base1!E37/base1!E38</f>
        <v>3.2665287220415804</v>
      </c>
      <c r="F37" s="4">
        <f>base1!F37/base1!F38</f>
        <v>1.309230072007654</v>
      </c>
      <c r="G37" s="4">
        <f>base1!G37/base1!G38</f>
        <v>1.2662893774728301</v>
      </c>
      <c r="H37" s="4">
        <f>base1!H37/base1!H38</f>
        <v>1.3173757669745803</v>
      </c>
      <c r="I37" s="4">
        <f>base1!I37/base1!I38</f>
        <v>1.3106337093563372</v>
      </c>
      <c r="J37" s="4">
        <f>base1!J37/base1!J38</f>
        <v>1.3343799058084773</v>
      </c>
      <c r="K37" s="4">
        <f>base1!K37/base1!K38</f>
        <v>1.3223770302517128</v>
      </c>
      <c r="L37" s="4">
        <f>base1!L37/base1!L38</f>
        <v>1.1768835492509229</v>
      </c>
      <c r="M37" s="4">
        <f>base1!M37/base1!M38</f>
        <v>0.94323913704041329</v>
      </c>
      <c r="N37" s="4">
        <f>base1!N37/base1!N38</f>
        <v>0.90782926020126065</v>
      </c>
      <c r="O37" s="4">
        <f>base1!O37/base1!O38</f>
        <v>0.88521623166317398</v>
      </c>
      <c r="P37" s="4">
        <f>base1!P37/base1!P38</f>
        <v>0.91706144628674935</v>
      </c>
      <c r="Q37" s="4">
        <f>base1!Q37/base1!Q38</f>
        <v>0.68540379140337482</v>
      </c>
      <c r="R37" s="4">
        <f>base1!R37/base1!R38</f>
        <v>0.69757539324716966</v>
      </c>
      <c r="S37" s="4">
        <f>base1!S37/base1!S38</f>
        <v>0.63372520205731075</v>
      </c>
      <c r="T37" s="4">
        <f>base1!T37/base1!T38</f>
        <v>0.46176281575955314</v>
      </c>
      <c r="U37" s="4">
        <f>base1!U37/base1!U38</f>
        <v>0.26601767467550402</v>
      </c>
      <c r="V37" s="4">
        <f>base1!V37/base1!V38</f>
        <v>0.12475868725868726</v>
      </c>
      <c r="W37" s="4">
        <f>base1!W37/base1!W38</f>
        <v>1.058675693388087</v>
      </c>
    </row>
    <row r="38" spans="1:23">
      <c r="B38" t="s">
        <v>349</v>
      </c>
      <c r="C38" s="4">
        <f>base1!C38/base1!C37</f>
        <v>8.4396978379786408E-2</v>
      </c>
      <c r="D38" s="4">
        <f>base1!D38/base1!D37</f>
        <v>0.42475803933812051</v>
      </c>
      <c r="E38" s="4">
        <f>base1!E38/base1!E37</f>
        <v>0.30613537644787647</v>
      </c>
      <c r="F38" s="4">
        <f>base1!F38/base1!F37</f>
        <v>0.7638076923076923</v>
      </c>
      <c r="G38" s="4">
        <f>base1!G38/base1!G37</f>
        <v>0.78970890681854133</v>
      </c>
      <c r="H38" s="4">
        <f>base1!H38/base1!H37</f>
        <v>0.75908486027228994</v>
      </c>
      <c r="I38" s="4">
        <f>base1!I38/base1!I37</f>
        <v>0.7629896841972027</v>
      </c>
      <c r="J38" s="4">
        <f>base1!J38/base1!J37</f>
        <v>0.74941176470588233</v>
      </c>
      <c r="K38" s="4">
        <f>base1!K38/base1!K37</f>
        <v>0.75621398218755453</v>
      </c>
      <c r="L38" s="4">
        <f>base1!L38/base1!L37</f>
        <v>0.84970174036037149</v>
      </c>
      <c r="M38" s="4">
        <f>base1!M38/base1!M37</f>
        <v>1.0601765350170735</v>
      </c>
      <c r="N38" s="4">
        <f>base1!N38/base1!N37</f>
        <v>1.1015287167306169</v>
      </c>
      <c r="O38" s="4">
        <f>base1!O38/base1!O37</f>
        <v>1.1296674916603895</v>
      </c>
      <c r="P38" s="4">
        <f>base1!P38/base1!P37</f>
        <v>1.0904394727845939</v>
      </c>
      <c r="Q38" s="4">
        <f>base1!Q38/base1!Q37</f>
        <v>1.4589939719365788</v>
      </c>
      <c r="R38" s="4">
        <f>base1!R38/base1!R37</f>
        <v>1.433536804308797</v>
      </c>
      <c r="S38" s="4">
        <f>base1!S38/base1!S37</f>
        <v>1.5779710144927537</v>
      </c>
      <c r="T38" s="4">
        <f>base1!T38/base1!T37</f>
        <v>2.1656139599614601</v>
      </c>
      <c r="U38" s="4">
        <f>base1!U38/base1!U37</f>
        <v>3.7591487152867895</v>
      </c>
      <c r="V38" s="4">
        <f>base1!V38/base1!V37</f>
        <v>8.0154738878143128</v>
      </c>
      <c r="W38" s="4">
        <f>base1!W38/base1!W37</f>
        <v>0.94457632894139032</v>
      </c>
    </row>
    <row r="39" spans="1:23">
      <c r="A39" t="s">
        <v>16</v>
      </c>
      <c r="B39" t="s">
        <v>348</v>
      </c>
      <c r="C39" s="4">
        <f>base1!C39/base1!C40</f>
        <v>5.5699916177703273</v>
      </c>
      <c r="D39" s="4">
        <f>base1!D39/base1!D40</f>
        <v>1.3989034351572116</v>
      </c>
      <c r="E39" s="4">
        <f>base1!E39/base1!E40</f>
        <v>2.2738037194399943</v>
      </c>
      <c r="F39" s="4">
        <f>base1!F39/base1!F40</f>
        <v>1.4444375311100051</v>
      </c>
      <c r="G39" s="4">
        <f>base1!G39/base1!G40</f>
        <v>1.3735608967885276</v>
      </c>
      <c r="H39" s="4">
        <f>base1!H39/base1!H40</f>
        <v>1.4802064187756256</v>
      </c>
      <c r="I39" s="4">
        <f>base1!I39/base1!I40</f>
        <v>1.4179343474779824</v>
      </c>
      <c r="J39" s="4">
        <f>base1!J39/base1!J40</f>
        <v>1.3493408101175208</v>
      </c>
      <c r="K39" s="4">
        <f>base1!K39/base1!K40</f>
        <v>1.3414852214157988</v>
      </c>
      <c r="L39" s="4">
        <f>base1!L39/base1!L40</f>
        <v>1.2985233188144056</v>
      </c>
      <c r="M39" s="4">
        <f>base1!M39/base1!M40</f>
        <v>1.2746339533043134</v>
      </c>
      <c r="N39" s="4">
        <f>base1!N39/base1!N40</f>
        <v>1.275748961294555</v>
      </c>
      <c r="O39" s="4">
        <f>base1!O39/base1!O40</f>
        <v>1.298919038164571</v>
      </c>
      <c r="P39" s="4">
        <f>base1!P39/base1!P40</f>
        <v>1.1043656030846467</v>
      </c>
      <c r="Q39" s="4">
        <f>base1!Q39/base1!Q40</f>
        <v>0.78891207931124441</v>
      </c>
      <c r="R39" s="4">
        <f>base1!R39/base1!R40</f>
        <v>0.81978922306641921</v>
      </c>
      <c r="S39" s="4">
        <f>base1!S39/base1!S40</f>
        <v>0.88985421881902516</v>
      </c>
      <c r="T39" s="4">
        <f>base1!T39/base1!T40</f>
        <v>0.88928455810942053</v>
      </c>
      <c r="U39" s="4">
        <f>base1!U39/base1!U40</f>
        <v>0.75884273535280244</v>
      </c>
      <c r="V39" s="4">
        <f>base1!V39/base1!V40</f>
        <v>0.41678853465925708</v>
      </c>
      <c r="W39" s="4">
        <f>base1!W39/base1!W40</f>
        <v>1.1796422446646342</v>
      </c>
    </row>
    <row r="40" spans="1:23">
      <c r="B40" t="s">
        <v>349</v>
      </c>
      <c r="C40" s="4">
        <f>base1!C40/base1!C39</f>
        <v>0.17953348382242287</v>
      </c>
      <c r="D40" s="4">
        <f>base1!D40/base1!D39</f>
        <v>0.71484562470004798</v>
      </c>
      <c r="E40" s="4">
        <f>base1!E40/base1!E39</f>
        <v>0.43979169857558587</v>
      </c>
      <c r="F40" s="4">
        <f>base1!F40/base1!F39</f>
        <v>0.69231100581520566</v>
      </c>
      <c r="G40" s="4">
        <f>base1!G40/base1!G39</f>
        <v>0.72803470333063747</v>
      </c>
      <c r="H40" s="4">
        <f>base1!H40/base1!H39</f>
        <v>0.67558145088113086</v>
      </c>
      <c r="I40" s="4">
        <f>base1!I40/base1!I39</f>
        <v>0.70525127046866176</v>
      </c>
      <c r="J40" s="4">
        <f>base1!J40/base1!J39</f>
        <v>0.74110261284760603</v>
      </c>
      <c r="K40" s="4">
        <f>base1!K40/base1!K39</f>
        <v>0.74544242756890267</v>
      </c>
      <c r="L40" s="4">
        <f>base1!L40/base1!L39</f>
        <v>0.7701055387384439</v>
      </c>
      <c r="M40" s="4">
        <f>base1!M40/base1!M39</f>
        <v>0.78453896305495185</v>
      </c>
      <c r="N40" s="4">
        <f>base1!N40/base1!N39</f>
        <v>0.78385327391155302</v>
      </c>
      <c r="O40" s="4">
        <f>base1!O40/base1!O39</f>
        <v>0.76987092391304346</v>
      </c>
      <c r="P40" s="4">
        <f>base1!P40/base1!P39</f>
        <v>0.90549723497984813</v>
      </c>
      <c r="Q40" s="4">
        <f>base1!Q40/base1!Q39</f>
        <v>1.2675683719699726</v>
      </c>
      <c r="R40" s="4">
        <f>base1!R40/base1!R39</f>
        <v>1.2198257452806014</v>
      </c>
      <c r="S40" s="4">
        <f>base1!S40/base1!S39</f>
        <v>1.1237795796789674</v>
      </c>
      <c r="T40" s="4">
        <f>base1!T40/base1!T39</f>
        <v>1.1244994539497635</v>
      </c>
      <c r="U40" s="4">
        <f>base1!U40/base1!U39</f>
        <v>1.3177961037408867</v>
      </c>
      <c r="V40" s="4">
        <f>base1!V40/base1!V39</f>
        <v>2.3992982456140353</v>
      </c>
      <c r="W40" s="4">
        <f>base1!W40/base1!W39</f>
        <v>0.84771463935177616</v>
      </c>
    </row>
    <row r="41" spans="1:23">
      <c r="A41" t="s">
        <v>17</v>
      </c>
      <c r="B41" t="s">
        <v>348</v>
      </c>
      <c r="C41" s="4">
        <f>base1!C41/base1!C42</f>
        <v>3.641025641025641</v>
      </c>
      <c r="D41" s="4">
        <f>base1!D41/base1!D42</f>
        <v>0.51398639161896531</v>
      </c>
      <c r="E41" s="4">
        <f>base1!E41/base1!E42</f>
        <v>0.26761268289810697</v>
      </c>
      <c r="F41" s="4">
        <f>base1!F41/base1!F42</f>
        <v>0.14674020706696833</v>
      </c>
      <c r="G41" s="4">
        <f>base1!G41/base1!G42</f>
        <v>0.13710222178553444</v>
      </c>
      <c r="H41" s="4">
        <f>base1!H41/base1!H42</f>
        <v>0.18270642133823595</v>
      </c>
      <c r="I41" s="4">
        <f>base1!I41/base1!I42</f>
        <v>0.51879911091631969</v>
      </c>
      <c r="J41" s="4">
        <f>base1!J41/base1!J42</f>
        <v>0.5842264764579792</v>
      </c>
      <c r="K41" s="4">
        <f>base1!K41/base1!K42</f>
        <v>0.73433701414721297</v>
      </c>
      <c r="L41" s="4">
        <f>base1!L41/base1!L42</f>
        <v>1.1215093311537938</v>
      </c>
      <c r="M41" s="4">
        <f>base1!M41/base1!M42</f>
        <v>1.8849213691026827</v>
      </c>
      <c r="N41" s="4">
        <f>base1!N41/base1!N42</f>
        <v>2.6728675357648553</v>
      </c>
      <c r="O41" s="4">
        <f>base1!O41/base1!O42</f>
        <v>2.5515610581359582</v>
      </c>
      <c r="P41" s="4">
        <f>base1!P41/base1!P42</f>
        <v>1.8101910828025478</v>
      </c>
      <c r="Q41" s="4">
        <f>base1!Q41/base1!Q42</f>
        <v>1.3843533123028391</v>
      </c>
      <c r="R41" s="4">
        <f>base1!R41/base1!R42</f>
        <v>1.8912301050325409</v>
      </c>
      <c r="S41" s="4">
        <f>base1!S41/base1!S42</f>
        <v>2.943393174834223</v>
      </c>
      <c r="T41" s="4">
        <f>base1!T41/base1!T42</f>
        <v>2.6693139574180464</v>
      </c>
      <c r="U41" s="4">
        <f>base1!U41/base1!U42</f>
        <v>1.9357277882797732</v>
      </c>
      <c r="V41" s="4">
        <f>base1!V41/base1!V42</f>
        <v>1.1660325147007955</v>
      </c>
      <c r="W41" s="4">
        <f>base1!W41/base1!W42</f>
        <v>0.87086570319938506</v>
      </c>
    </row>
    <row r="42" spans="1:23">
      <c r="B42" t="s">
        <v>349</v>
      </c>
      <c r="C42" s="4">
        <f>base1!C42/base1!C41</f>
        <v>0.27464788732394368</v>
      </c>
      <c r="D42" s="4">
        <f>base1!D42/base1!D41</f>
        <v>1.945576801849128</v>
      </c>
      <c r="E42" s="4">
        <f>base1!E42/base1!E41</f>
        <v>3.7367436743674367</v>
      </c>
      <c r="F42" s="4">
        <f>base1!F42/base1!F41</f>
        <v>6.8147648145516557</v>
      </c>
      <c r="G42" s="4">
        <f>base1!G42/base1!G41</f>
        <v>7.2938278240616325</v>
      </c>
      <c r="H42" s="4">
        <f>base1!H42/base1!H41</f>
        <v>5.4732613811571857</v>
      </c>
      <c r="I42" s="4">
        <f>base1!I42/base1!I41</f>
        <v>1.9275283610909968</v>
      </c>
      <c r="J42" s="4">
        <f>base1!J42/base1!J41</f>
        <v>1.7116649797570851</v>
      </c>
      <c r="K42" s="4">
        <f>base1!K42/base1!K41</f>
        <v>1.3617725659128077</v>
      </c>
      <c r="L42" s="4">
        <f>base1!L42/base1!L41</f>
        <v>0.8916555326126564</v>
      </c>
      <c r="M42" s="4">
        <f>base1!M42/base1!M41</f>
        <v>0.53052610914801723</v>
      </c>
      <c r="N42" s="4">
        <f>base1!N42/base1!N41</f>
        <v>0.37413002575671778</v>
      </c>
      <c r="O42" s="4">
        <f>base1!O42/base1!O41</f>
        <v>0.39191693916607645</v>
      </c>
      <c r="P42" s="4">
        <f>base1!P42/base1!P41</f>
        <v>0.5524278676988037</v>
      </c>
      <c r="Q42" s="4">
        <f>base1!Q42/base1!Q41</f>
        <v>0.72235894631300701</v>
      </c>
      <c r="R42" s="4">
        <f>base1!R42/base1!R41</f>
        <v>0.52875638841567296</v>
      </c>
      <c r="S42" s="4">
        <f>base1!S42/base1!S41</f>
        <v>0.33974394197483376</v>
      </c>
      <c r="T42" s="4">
        <f>base1!T42/base1!T41</f>
        <v>0.37462809394188767</v>
      </c>
      <c r="U42" s="4">
        <f>base1!U42/base1!U41</f>
        <v>0.5166015625</v>
      </c>
      <c r="V42" s="4">
        <f>base1!V42/base1!V41</f>
        <v>0.85760901809552059</v>
      </c>
      <c r="W42" s="4">
        <f>base1!W42/base1!W41</f>
        <v>1.1482826758778093</v>
      </c>
    </row>
    <row r="43" spans="1:23">
      <c r="A43" t="s">
        <v>18</v>
      </c>
      <c r="B43" t="s">
        <v>348</v>
      </c>
      <c r="C43" s="4">
        <f>base1!C43/base1!C44</f>
        <v>5.3226950354609928</v>
      </c>
      <c r="D43" s="4">
        <f>base1!D43/base1!D44</f>
        <v>1.3690377341083126</v>
      </c>
      <c r="E43" s="4">
        <f>base1!E43/base1!E44</f>
        <v>1.6813010613117507</v>
      </c>
      <c r="F43" s="4">
        <f>base1!F43/base1!F44</f>
        <v>0.75719066849443639</v>
      </c>
      <c r="G43" s="4">
        <f>base1!G43/base1!G44</f>
        <v>0.91986606509463409</v>
      </c>
      <c r="H43" s="4">
        <f>base1!H43/base1!H44</f>
        <v>1.2074036252233853</v>
      </c>
      <c r="I43" s="4">
        <f>base1!I43/base1!I44</f>
        <v>1.223779148802677</v>
      </c>
      <c r="J43" s="4">
        <f>base1!J43/base1!J44</f>
        <v>1.1279368401027299</v>
      </c>
      <c r="K43" s="4">
        <f>base1!K43/base1!K44</f>
        <v>1.0851161624603043</v>
      </c>
      <c r="L43" s="4">
        <f>base1!L43/base1!L44</f>
        <v>1.1354438384317445</v>
      </c>
      <c r="M43" s="4">
        <f>base1!M43/base1!M44</f>
        <v>1.0242157812383579</v>
      </c>
      <c r="N43" s="4">
        <f>base1!N43/base1!N44</f>
        <v>0.99846844651745625</v>
      </c>
      <c r="O43" s="4">
        <f>base1!O43/base1!O44</f>
        <v>1.1886321257325518</v>
      </c>
      <c r="P43" s="4">
        <f>base1!P43/base1!P44</f>
        <v>1.2386087448972369</v>
      </c>
      <c r="Q43" s="4">
        <f>base1!Q43/base1!Q44</f>
        <v>0.87187669905207665</v>
      </c>
      <c r="R43" s="4">
        <f>base1!R43/base1!R44</f>
        <v>0.7274245212294691</v>
      </c>
      <c r="S43" s="4">
        <f>base1!S43/base1!S44</f>
        <v>0.86984163240444645</v>
      </c>
      <c r="T43" s="4">
        <f>base1!T43/base1!T44</f>
        <v>0.53473784686711667</v>
      </c>
      <c r="U43" s="4">
        <f>base1!U43/base1!U44</f>
        <v>0.31280576990971909</v>
      </c>
      <c r="V43" s="4">
        <f>base1!V43/base1!V44</f>
        <v>0.12750601443464316</v>
      </c>
      <c r="W43" s="4">
        <f>base1!W43/base1!W44</f>
        <v>0.97716844673831016</v>
      </c>
    </row>
    <row r="44" spans="1:23">
      <c r="B44" t="s">
        <v>349</v>
      </c>
      <c r="C44" s="4">
        <f>base1!C44/base1!C43</f>
        <v>0.18787475016655564</v>
      </c>
      <c r="D44" s="4">
        <f>base1!D44/base1!D43</f>
        <v>0.73044005660758815</v>
      </c>
      <c r="E44" s="4">
        <f>base1!E44/base1!E43</f>
        <v>0.59477747502270661</v>
      </c>
      <c r="F44" s="4">
        <f>base1!F44/base1!F43</f>
        <v>1.3206713204592901</v>
      </c>
      <c r="G44" s="4">
        <f>base1!G44/base1!G43</f>
        <v>1.0871147854520775</v>
      </c>
      <c r="H44" s="4">
        <f>base1!H44/base1!H43</f>
        <v>0.8282234532921724</v>
      </c>
      <c r="I44" s="4">
        <f>base1!I44/base1!I43</f>
        <v>0.8171409040416987</v>
      </c>
      <c r="J44" s="4">
        <f>base1!J44/base1!J43</f>
        <v>0.88657446449654242</v>
      </c>
      <c r="K44" s="4">
        <f>base1!K44/base1!K43</f>
        <v>0.92156032192229198</v>
      </c>
      <c r="L44" s="4">
        <f>base1!L44/base1!L43</f>
        <v>0.8807128685300567</v>
      </c>
      <c r="M44" s="4">
        <f>base1!M44/base1!M43</f>
        <v>0.97635675832969593</v>
      </c>
      <c r="N44" s="4">
        <f>base1!N44/base1!N43</f>
        <v>1.0015339027366219</v>
      </c>
      <c r="O44" s="4">
        <f>base1!O44/base1!O43</f>
        <v>0.84130319074432025</v>
      </c>
      <c r="P44" s="4">
        <f>base1!P44/base1!P43</f>
        <v>0.80735745175363394</v>
      </c>
      <c r="Q44" s="4">
        <f>base1!Q44/base1!Q43</f>
        <v>1.1469511699156794</v>
      </c>
      <c r="R44" s="4">
        <f>base1!R44/base1!R43</f>
        <v>1.3747130744366889</v>
      </c>
      <c r="S44" s="4">
        <f>base1!S44/base1!S43</f>
        <v>1.149634557311042</v>
      </c>
      <c r="T44" s="4">
        <f>base1!T44/base1!T43</f>
        <v>1.8700752263164606</v>
      </c>
      <c r="U44" s="4">
        <f>base1!U44/base1!U43</f>
        <v>3.1968719767816833</v>
      </c>
      <c r="V44" s="4">
        <f>base1!V44/base1!V43</f>
        <v>7.8427672955974845</v>
      </c>
      <c r="W44" s="4">
        <f>base1!W44/base1!W43</f>
        <v>1.0233650127957972</v>
      </c>
    </row>
    <row r="45" spans="1:23">
      <c r="A45" t="s">
        <v>19</v>
      </c>
      <c r="B45" t="s">
        <v>348</v>
      </c>
      <c r="C45" s="4">
        <f>base1!C45/base1!C46</f>
        <v>2.8791288566243196</v>
      </c>
      <c r="D45" s="4">
        <f>base1!D45/base1!D46</f>
        <v>0.56411470892180504</v>
      </c>
      <c r="E45" s="4">
        <f>base1!E45/base1!E46</f>
        <v>0.61481397800873627</v>
      </c>
      <c r="F45" s="4">
        <f>base1!F45/base1!F46</f>
        <v>0.23943387507168429</v>
      </c>
      <c r="G45" s="4">
        <f>base1!G45/base1!G46</f>
        <v>0.52728369527749053</v>
      </c>
      <c r="H45" s="4">
        <f>base1!H45/base1!H46</f>
        <v>0.95206222188984035</v>
      </c>
      <c r="I45" s="4">
        <f>base1!I45/base1!I46</f>
        <v>0.90942151239080715</v>
      </c>
      <c r="J45" s="4">
        <f>base1!J45/base1!J46</f>
        <v>1.0242536527853805</v>
      </c>
      <c r="K45" s="4">
        <f>base1!K45/base1!K46</f>
        <v>1.2579859799353565</v>
      </c>
      <c r="L45" s="4">
        <f>base1!L45/base1!L46</f>
        <v>1.2499591636720027</v>
      </c>
      <c r="M45" s="4">
        <f>base1!M45/base1!M46</f>
        <v>1.1726037735849058</v>
      </c>
      <c r="N45" s="4">
        <f>base1!N45/base1!N46</f>
        <v>1.1738460460881137</v>
      </c>
      <c r="O45" s="4">
        <f>base1!O45/base1!O46</f>
        <v>1.3973013030321744</v>
      </c>
      <c r="P45" s="4">
        <f>base1!P45/base1!P46</f>
        <v>2.2575749872902899</v>
      </c>
      <c r="Q45" s="4">
        <f>base1!Q45/base1!Q46</f>
        <v>1.8680287134180011</v>
      </c>
      <c r="R45" s="4">
        <f>base1!R45/base1!R46</f>
        <v>1.472935690693608</v>
      </c>
      <c r="S45" s="4">
        <f>base1!S45/base1!S46</f>
        <v>1.5029191355873126</v>
      </c>
      <c r="T45" s="4">
        <f>base1!T45/base1!T46</f>
        <v>1.148643934769338</v>
      </c>
      <c r="U45" s="4">
        <f>base1!U45/base1!U46</f>
        <v>0.72748866335564677</v>
      </c>
      <c r="V45" s="4">
        <f>base1!V45/base1!V46</f>
        <v>0.16869868126399601</v>
      </c>
      <c r="W45" s="4">
        <f>base1!W45/base1!W46</f>
        <v>0.90822820598363574</v>
      </c>
    </row>
    <row r="46" spans="1:23">
      <c r="B46" t="s">
        <v>349</v>
      </c>
      <c r="C46" s="4">
        <f>base1!C46/base1!C45</f>
        <v>0.347327281896117</v>
      </c>
      <c r="D46" s="4">
        <f>base1!D46/base1!D45</f>
        <v>1.7726891077017022</v>
      </c>
      <c r="E46" s="4">
        <f>base1!E46/base1!E45</f>
        <v>1.6265082378881608</v>
      </c>
      <c r="F46" s="4">
        <f>base1!F46/base1!F45</f>
        <v>4.1765184633987538</v>
      </c>
      <c r="G46" s="4">
        <f>base1!G46/base1!G45</f>
        <v>1.8965122740496192</v>
      </c>
      <c r="H46" s="4">
        <f>base1!H46/base1!H45</f>
        <v>1.0503515180079337</v>
      </c>
      <c r="I46" s="4">
        <f>base1!I46/base1!I45</f>
        <v>1.0996001154305974</v>
      </c>
      <c r="J46" s="4">
        <f>base1!J46/base1!J45</f>
        <v>0.97632065775950672</v>
      </c>
      <c r="K46" s="4">
        <f>base1!K46/base1!K45</f>
        <v>0.79492141879942613</v>
      </c>
      <c r="L46" s="4">
        <f>base1!L46/base1!L45</f>
        <v>0.80002613610376028</v>
      </c>
      <c r="M46" s="4">
        <f>base1!M46/base1!M45</f>
        <v>0.85280298641951469</v>
      </c>
      <c r="N46" s="4">
        <f>base1!N46/base1!N45</f>
        <v>0.85190047138850766</v>
      </c>
      <c r="O46" s="4">
        <f>base1!O46/base1!O45</f>
        <v>0.71566525976178375</v>
      </c>
      <c r="P46" s="4">
        <f>base1!P46/base1!P45</f>
        <v>0.44295317126997175</v>
      </c>
      <c r="Q46" s="4">
        <f>base1!Q46/base1!Q45</f>
        <v>0.5353236772095773</v>
      </c>
      <c r="R46" s="4">
        <f>base1!R46/base1!R45</f>
        <v>0.67891626655410753</v>
      </c>
      <c r="S46" s="4">
        <f>base1!S46/base1!S45</f>
        <v>0.66537179301348026</v>
      </c>
      <c r="T46" s="4">
        <f>base1!T46/base1!T45</f>
        <v>0.87059180807045511</v>
      </c>
      <c r="U46" s="4">
        <f>base1!U46/base1!U45</f>
        <v>1.3745918670228554</v>
      </c>
      <c r="V46" s="4">
        <f>base1!V46/base1!V45</f>
        <v>5.9277286135693217</v>
      </c>
      <c r="W46" s="4">
        <f>base1!W46/base1!W45</f>
        <v>1.1010448623063549</v>
      </c>
    </row>
    <row r="47" spans="1:23">
      <c r="A47" t="s">
        <v>20</v>
      </c>
      <c r="B47" t="s">
        <v>348</v>
      </c>
      <c r="C47" s="4">
        <f>base1!C47/base1!C48</f>
        <v>9.9187264348554667</v>
      </c>
      <c r="D47" s="4">
        <f>base1!D47/base1!D48</f>
        <v>1.2811302863644984</v>
      </c>
      <c r="E47" s="4">
        <f>base1!E47/base1!E48</f>
        <v>2.4266978419199656</v>
      </c>
      <c r="F47" s="4">
        <f>base1!F47/base1!F48</f>
        <v>1.588887278241768</v>
      </c>
      <c r="G47" s="4">
        <f>base1!G47/base1!G48</f>
        <v>1.3468960000000001</v>
      </c>
      <c r="H47" s="4">
        <f>base1!H47/base1!H48</f>
        <v>0.98994388158638091</v>
      </c>
      <c r="I47" s="4">
        <f>base1!I47/base1!I48</f>
        <v>0.98910435825669729</v>
      </c>
      <c r="J47" s="4">
        <f>base1!J47/base1!J48</f>
        <v>0.95082613408665373</v>
      </c>
      <c r="K47" s="4">
        <f>base1!K47/base1!K48</f>
        <v>0.94117301277058507</v>
      </c>
      <c r="L47" s="4">
        <f>base1!L47/base1!L48</f>
        <v>0.91283916490870731</v>
      </c>
      <c r="M47" s="4">
        <f>base1!M47/base1!M48</f>
        <v>0.9038419469510528</v>
      </c>
      <c r="N47" s="4">
        <f>base1!N47/base1!N48</f>
        <v>0.84929393060880953</v>
      </c>
      <c r="O47" s="4">
        <f>base1!O47/base1!O48</f>
        <v>0.79804650646539765</v>
      </c>
      <c r="P47" s="4">
        <f>base1!P47/base1!P48</f>
        <v>0.61025519146787088</v>
      </c>
      <c r="Q47" s="4">
        <f>base1!Q47/base1!Q48</f>
        <v>0.50539323668197833</v>
      </c>
      <c r="R47" s="4">
        <f>base1!R47/base1!R48</f>
        <v>0.67952434228369951</v>
      </c>
      <c r="S47" s="4">
        <f>base1!S47/base1!S48</f>
        <v>0.95139023124739297</v>
      </c>
      <c r="T47" s="4">
        <f>base1!T47/base1!T48</f>
        <v>1.0976473618683724</v>
      </c>
      <c r="U47" s="4">
        <f>base1!U47/base1!U48</f>
        <v>1.0221780867262495</v>
      </c>
      <c r="V47" s="4">
        <f>base1!V47/base1!V48</f>
        <v>0.54095216606498198</v>
      </c>
      <c r="W47" s="4">
        <f>base1!W47/base1!W48</f>
        <v>0.93931736142536915</v>
      </c>
    </row>
    <row r="48" spans="1:23">
      <c r="B48" t="s">
        <v>349</v>
      </c>
      <c r="C48" s="4">
        <f>base1!C48/base1!C47</f>
        <v>0.10081939516810272</v>
      </c>
      <c r="D48" s="4">
        <f>base1!D48/base1!D47</f>
        <v>0.78056073659590841</v>
      </c>
      <c r="E48" s="4">
        <f>base1!E48/base1!E47</f>
        <v>0.41208261808516528</v>
      </c>
      <c r="F48" s="4">
        <f>base1!F48/base1!F47</f>
        <v>0.62937126736050197</v>
      </c>
      <c r="G48" s="4">
        <f>base1!G48/base1!G47</f>
        <v>0.74244782076715643</v>
      </c>
      <c r="H48" s="4">
        <f>base1!H48/base1!H47</f>
        <v>1.0101582711915995</v>
      </c>
      <c r="I48" s="4">
        <f>base1!I48/base1!I47</f>
        <v>1.0110156644770085</v>
      </c>
      <c r="J48" s="4">
        <f>base1!J48/base1!J47</f>
        <v>1.0517169902577213</v>
      </c>
      <c r="K48" s="4">
        <f>base1!K48/base1!K47</f>
        <v>1.0625039035662982</v>
      </c>
      <c r="L48" s="4">
        <f>base1!L48/base1!L47</f>
        <v>1.0954832334565854</v>
      </c>
      <c r="M48" s="4">
        <f>base1!M48/base1!M47</f>
        <v>1.1063881283373924</v>
      </c>
      <c r="N48" s="4">
        <f>base1!N48/base1!N47</f>
        <v>1.17744865936244</v>
      </c>
      <c r="O48" s="4">
        <f>base1!O48/base1!O47</f>
        <v>1.2530598052851183</v>
      </c>
      <c r="P48" s="4">
        <f>base1!P48/base1!P47</f>
        <v>1.6386587348723092</v>
      </c>
      <c r="Q48" s="4">
        <f>base1!Q48/base1!Q47</f>
        <v>1.978657266102783</v>
      </c>
      <c r="R48" s="4">
        <f>base1!R48/base1!R47</f>
        <v>1.4716176268818679</v>
      </c>
      <c r="S48" s="4">
        <f>base1!S48/base1!S47</f>
        <v>1.0510934074747367</v>
      </c>
      <c r="T48" s="4">
        <f>base1!T48/base1!T47</f>
        <v>0.91103940549525764</v>
      </c>
      <c r="U48" s="4">
        <f>base1!U48/base1!U47</f>
        <v>0.97830310880829019</v>
      </c>
      <c r="V48" s="4">
        <f>base1!V48/base1!V47</f>
        <v>1.84859228362878</v>
      </c>
      <c r="W48" s="4">
        <f>base1!W48/base1!W47</f>
        <v>1.0646029138464426</v>
      </c>
    </row>
    <row r="49" spans="1:23">
      <c r="A49" t="s">
        <v>21</v>
      </c>
      <c r="B49" t="s">
        <v>348</v>
      </c>
      <c r="C49" s="4">
        <f>base1!C49/base1!C50</f>
        <v>8.9926764314247674</v>
      </c>
      <c r="D49" s="4">
        <f>base1!D49/base1!D50</f>
        <v>2.3663292784845389</v>
      </c>
      <c r="E49" s="4">
        <f>base1!E49/base1!E50</f>
        <v>4.0527081061432204</v>
      </c>
      <c r="F49" s="4">
        <f>base1!F49/base1!F50</f>
        <v>2.1317636560210054</v>
      </c>
      <c r="G49" s="4">
        <f>base1!G49/base1!G50</f>
        <v>1.6944856095468372</v>
      </c>
      <c r="H49" s="4">
        <f>base1!H49/base1!H50</f>
        <v>1.4516211107880197</v>
      </c>
      <c r="I49" s="4">
        <f>base1!I49/base1!I50</f>
        <v>1.3290208110006283</v>
      </c>
      <c r="J49" s="4">
        <f>base1!J49/base1!J50</f>
        <v>1.2131297090921378</v>
      </c>
      <c r="K49" s="4">
        <f>base1!K49/base1!K50</f>
        <v>1.1754310609314598</v>
      </c>
      <c r="L49" s="4">
        <f>base1!L49/base1!L50</f>
        <v>1.0656358194941611</v>
      </c>
      <c r="M49" s="4">
        <f>base1!M49/base1!M50</f>
        <v>0.94226093461939242</v>
      </c>
      <c r="N49" s="4">
        <f>base1!N49/base1!N50</f>
        <v>0.86907682686294319</v>
      </c>
      <c r="O49" s="4">
        <f>base1!O49/base1!O50</f>
        <v>0.84654159084729452</v>
      </c>
      <c r="P49" s="4">
        <f>base1!P49/base1!P50</f>
        <v>0.75757962868335893</v>
      </c>
      <c r="Q49" s="4">
        <f>base1!Q49/base1!Q50</f>
        <v>0.48139141183425593</v>
      </c>
      <c r="R49" s="4">
        <f>base1!R49/base1!R50</f>
        <v>0.48412858320359009</v>
      </c>
      <c r="S49" s="4">
        <f>base1!S49/base1!S50</f>
        <v>0.46591309181877144</v>
      </c>
      <c r="T49" s="4">
        <f>base1!T49/base1!T50</f>
        <v>0.40008387884976571</v>
      </c>
      <c r="U49" s="4">
        <f>base1!U49/base1!U50</f>
        <v>0.30768407247812007</v>
      </c>
      <c r="V49" s="4">
        <f>base1!V49/base1!V50</f>
        <v>0.17780614570985684</v>
      </c>
      <c r="W49" s="4">
        <f>base1!W49/base1!W50</f>
        <v>1.0240858308536267</v>
      </c>
    </row>
    <row r="50" spans="1:23">
      <c r="B50" t="s">
        <v>349</v>
      </c>
      <c r="C50" s="4">
        <f>base1!C50/base1!C49</f>
        <v>0.11120159917080033</v>
      </c>
      <c r="D50" s="4">
        <f>base1!D50/base1!D49</f>
        <v>0.42259545579405877</v>
      </c>
      <c r="E50" s="4">
        <f>base1!E50/base1!E49</f>
        <v>0.24674858731724819</v>
      </c>
      <c r="F50" s="4">
        <f>base1!F50/base1!F49</f>
        <v>0.46909515375945904</v>
      </c>
      <c r="G50" s="4">
        <f>base1!G50/base1!G49</f>
        <v>0.59014959723820481</v>
      </c>
      <c r="H50" s="4">
        <f>base1!H50/base1!H49</f>
        <v>0.68888499386533786</v>
      </c>
      <c r="I50" s="4">
        <f>base1!I50/base1!I49</f>
        <v>0.75243366523891642</v>
      </c>
      <c r="J50" s="4">
        <f>base1!J50/base1!J49</f>
        <v>0.82431416237292854</v>
      </c>
      <c r="K50" s="4">
        <f>base1!K50/base1!K49</f>
        <v>0.85075172269784927</v>
      </c>
      <c r="L50" s="4">
        <f>base1!L50/base1!L49</f>
        <v>0.93840689446295322</v>
      </c>
      <c r="M50" s="4">
        <f>base1!M50/base1!M49</f>
        <v>1.0612771507968015</v>
      </c>
      <c r="N50" s="4">
        <f>base1!N50/base1!N49</f>
        <v>1.1506462594447981</v>
      </c>
      <c r="O50" s="4">
        <f>base1!O50/base1!O49</f>
        <v>1.1812768691011513</v>
      </c>
      <c r="P50" s="4">
        <f>base1!P50/base1!P49</f>
        <v>1.3199932550165814</v>
      </c>
      <c r="Q50" s="4">
        <f>base1!Q50/base1!Q49</f>
        <v>2.0773116749002205</v>
      </c>
      <c r="R50" s="4">
        <f>base1!R50/base1!R49</f>
        <v>2.0655669479020848</v>
      </c>
      <c r="S50" s="4">
        <f>base1!S50/base1!S49</f>
        <v>2.1463230322554985</v>
      </c>
      <c r="T50" s="4">
        <f>base1!T50/base1!T49</f>
        <v>2.499475867098127</v>
      </c>
      <c r="U50" s="4">
        <f>base1!U50/base1!U49</f>
        <v>3.2500869867780096</v>
      </c>
      <c r="V50" s="4">
        <f>base1!V50/base1!V49</f>
        <v>5.6241025641025644</v>
      </c>
      <c r="W50" s="4">
        <f>base1!W50/base1!W49</f>
        <v>0.97648065217975921</v>
      </c>
    </row>
    <row r="51" spans="1:23">
      <c r="A51" t="s">
        <v>22</v>
      </c>
      <c r="B51" t="s">
        <v>348</v>
      </c>
      <c r="C51" s="4">
        <f>base1!C51/base1!C52</f>
        <v>2.45572969672298</v>
      </c>
      <c r="D51" s="4">
        <f>base1!D51/base1!D52</f>
        <v>0.70843019212811187</v>
      </c>
      <c r="E51" s="4">
        <f>base1!E51/base1!E52</f>
        <v>1.8638394536127449</v>
      </c>
      <c r="F51" s="4">
        <f>base1!F51/base1!F52</f>
        <v>2.0995117669647265</v>
      </c>
      <c r="G51" s="4">
        <f>base1!G51/base1!G52</f>
        <v>1.2895062315669299</v>
      </c>
      <c r="H51" s="4">
        <f>base1!H51/base1!H52</f>
        <v>1.251626527348852</v>
      </c>
      <c r="I51" s="4">
        <f>base1!I51/base1!I52</f>
        <v>1.2700228832951945</v>
      </c>
      <c r="J51" s="4">
        <f>base1!J51/base1!J52</f>
        <v>1.1609941500383509</v>
      </c>
      <c r="K51" s="4">
        <f>base1!K51/base1!K52</f>
        <v>1.0186899020384426</v>
      </c>
      <c r="L51" s="4">
        <f>base1!L51/base1!L52</f>
        <v>0.95614251625113145</v>
      </c>
      <c r="M51" s="4">
        <f>base1!M51/base1!M52</f>
        <v>0.88543082919272575</v>
      </c>
      <c r="N51" s="4">
        <f>base1!N51/base1!N52</f>
        <v>0.87050557825559505</v>
      </c>
      <c r="O51" s="4">
        <f>base1!O51/base1!O52</f>
        <v>0.91606429885775786</v>
      </c>
      <c r="P51" s="4">
        <f>base1!P51/base1!P52</f>
        <v>0.8411960958096002</v>
      </c>
      <c r="Q51" s="4">
        <f>base1!Q51/base1!Q52</f>
        <v>0.80032722314800786</v>
      </c>
      <c r="R51" s="4">
        <f>base1!R51/base1!R52</f>
        <v>1.0120337658808343</v>
      </c>
      <c r="S51" s="4">
        <f>base1!S51/base1!S52</f>
        <v>0.90015927409624019</v>
      </c>
      <c r="T51" s="4">
        <f>base1!T51/base1!T52</f>
        <v>0.76626176578850502</v>
      </c>
      <c r="U51" s="4">
        <f>base1!U51/base1!U52</f>
        <v>0.52967594945008112</v>
      </c>
      <c r="V51" s="4">
        <f>base1!V51/base1!V52</f>
        <v>0.28218121312963246</v>
      </c>
      <c r="W51" s="4">
        <f>base1!W51/base1!W52</f>
        <v>1.0303172684783015</v>
      </c>
    </row>
    <row r="52" spans="1:23">
      <c r="B52" t="s">
        <v>349</v>
      </c>
      <c r="C52" s="4">
        <f>base1!C52/base1!C51</f>
        <v>0.40721094073767095</v>
      </c>
      <c r="D52" s="4">
        <f>base1!D52/base1!D51</f>
        <v>1.4115716849899036</v>
      </c>
      <c r="E52" s="4">
        <f>base1!E52/base1!E51</f>
        <v>0.53652689777634288</v>
      </c>
      <c r="F52" s="4">
        <f>base1!F52/base1!F51</f>
        <v>0.47630121237458195</v>
      </c>
      <c r="G52" s="4">
        <f>base1!G52/base1!G51</f>
        <v>0.77549063007230334</v>
      </c>
      <c r="H52" s="4">
        <f>base1!H52/base1!H51</f>
        <v>0.79896037527916752</v>
      </c>
      <c r="I52" s="4">
        <f>base1!I52/base1!I51</f>
        <v>0.78738738738738734</v>
      </c>
      <c r="J52" s="4">
        <f>base1!J52/base1!J51</f>
        <v>0.86133078273216712</v>
      </c>
      <c r="K52" s="4">
        <f>base1!K52/base1!K51</f>
        <v>0.98165300156500679</v>
      </c>
      <c r="L52" s="4">
        <f>base1!L52/base1!L51</f>
        <v>1.045869191049914</v>
      </c>
      <c r="M52" s="4">
        <f>base1!M52/base1!M51</f>
        <v>1.1293936996882417</v>
      </c>
      <c r="N52" s="4">
        <f>base1!N52/base1!N51</f>
        <v>1.1487577161813238</v>
      </c>
      <c r="O52" s="4">
        <f>base1!O52/base1!O51</f>
        <v>1.0916264297679776</v>
      </c>
      <c r="P52" s="4">
        <f>base1!P52/base1!P51</f>
        <v>1.1887834536815827</v>
      </c>
      <c r="Q52" s="4">
        <f>base1!Q52/base1!Q51</f>
        <v>1.2494889228765691</v>
      </c>
      <c r="R52" s="4">
        <f>base1!R52/base1!R51</f>
        <v>0.98810932373352134</v>
      </c>
      <c r="S52" s="4">
        <f>base1!S52/base1!S51</f>
        <v>1.1109145112169176</v>
      </c>
      <c r="T52" s="4">
        <f>base1!T52/base1!T51</f>
        <v>1.3050370573702992</v>
      </c>
      <c r="U52" s="4">
        <f>base1!U52/base1!U51</f>
        <v>1.8879467739439888</v>
      </c>
      <c r="V52" s="4">
        <f>base1!V52/base1!V51</f>
        <v>3.5438220316269096</v>
      </c>
      <c r="W52" s="4">
        <f>base1!W52/base1!W51</f>
        <v>0.9705748225271642</v>
      </c>
    </row>
    <row r="53" spans="1:23">
      <c r="A53" t="s">
        <v>23</v>
      </c>
      <c r="B53" t="s">
        <v>348</v>
      </c>
      <c r="C53" s="4">
        <f>base1!C53/base1!C54</f>
        <v>1.3564013840830449</v>
      </c>
      <c r="D53" s="4">
        <f>base1!D53/base1!D54</f>
        <v>0.3973981972767372</v>
      </c>
      <c r="E53" s="4">
        <f>base1!E53/base1!E54</f>
        <v>1.4738574288331694</v>
      </c>
      <c r="F53" s="4">
        <f>base1!F53/base1!F54</f>
        <v>1.2984581237751174</v>
      </c>
      <c r="G53" s="4">
        <f>base1!G53/base1!G54</f>
        <v>1.1843571036322271</v>
      </c>
      <c r="H53" s="4">
        <f>base1!H53/base1!H54</f>
        <v>1.1116079660704408</v>
      </c>
      <c r="I53" s="4">
        <f>base1!I53/base1!I54</f>
        <v>1.233527180783818</v>
      </c>
      <c r="J53" s="4">
        <f>base1!J53/base1!J54</f>
        <v>1.1217942783075641</v>
      </c>
      <c r="K53" s="4">
        <f>base1!K53/base1!K54</f>
        <v>1.06314421827631</v>
      </c>
      <c r="L53" s="4">
        <f>base1!L53/base1!L54</f>
        <v>0.99689954526663915</v>
      </c>
      <c r="M53" s="4">
        <f>base1!M53/base1!M54</f>
        <v>1.1030695089653975</v>
      </c>
      <c r="N53" s="4">
        <f>base1!N53/base1!N54</f>
        <v>1.201415017176509</v>
      </c>
      <c r="O53" s="4">
        <f>base1!O53/base1!O54</f>
        <v>1.5796239518303721</v>
      </c>
      <c r="P53" s="4">
        <f>base1!P53/base1!P54</f>
        <v>1.3766746580172049</v>
      </c>
      <c r="Q53" s="4">
        <f>base1!Q53/base1!Q54</f>
        <v>0.81653168714957236</v>
      </c>
      <c r="R53" s="4">
        <f>base1!R53/base1!R54</f>
        <v>0.85294584722883915</v>
      </c>
      <c r="S53" s="4">
        <f>base1!S53/base1!S54</f>
        <v>0.78000884564352058</v>
      </c>
      <c r="T53" s="4">
        <f>base1!T53/base1!T54</f>
        <v>0.56188596491228071</v>
      </c>
      <c r="U53" s="4">
        <f>base1!U53/base1!U54</f>
        <v>0.32598515134209022</v>
      </c>
      <c r="V53" s="4">
        <f>base1!V53/base1!V54</f>
        <v>0.17912011173184358</v>
      </c>
      <c r="W53" s="4">
        <f>base1!W53/base1!W54</f>
        <v>1.0394095851808962</v>
      </c>
    </row>
    <row r="54" spans="1:23">
      <c r="B54" t="s">
        <v>349</v>
      </c>
      <c r="C54" s="4">
        <f>base1!C54/base1!C53</f>
        <v>0.73724489795918369</v>
      </c>
      <c r="D54" s="4">
        <f>base1!D54/base1!D53</f>
        <v>2.5163677310383656</v>
      </c>
      <c r="E54" s="4">
        <f>base1!E54/base1!E53</f>
        <v>0.6784916779852207</v>
      </c>
      <c r="F54" s="4">
        <f>base1!F54/base1!F53</f>
        <v>0.7701442054154316</v>
      </c>
      <c r="G54" s="4">
        <f>base1!G54/base1!G53</f>
        <v>0.84433993508644101</v>
      </c>
      <c r="H54" s="4">
        <f>base1!H54/base1!H53</f>
        <v>0.89959772736698052</v>
      </c>
      <c r="I54" s="4">
        <f>base1!I54/base1!I53</f>
        <v>0.81068339277661627</v>
      </c>
      <c r="J54" s="4">
        <f>base1!J54/base1!J53</f>
        <v>0.89142904304048198</v>
      </c>
      <c r="K54" s="4">
        <f>base1!K54/base1!K53</f>
        <v>0.94060615936125147</v>
      </c>
      <c r="L54" s="4">
        <f>base1!L54/base1!L53</f>
        <v>1.00311009744972</v>
      </c>
      <c r="M54" s="4">
        <f>base1!M54/base1!M53</f>
        <v>0.90656118392568974</v>
      </c>
      <c r="N54" s="4">
        <f>base1!N54/base1!N53</f>
        <v>0.83235183987473194</v>
      </c>
      <c r="O54" s="4">
        <f>base1!O54/base1!O53</f>
        <v>0.63306206444974511</v>
      </c>
      <c r="P54" s="4">
        <f>base1!P54/base1!P53</f>
        <v>0.72638803523868056</v>
      </c>
      <c r="Q54" s="4">
        <f>base1!Q54/base1!Q53</f>
        <v>1.2246922143228716</v>
      </c>
      <c r="R54" s="4">
        <f>base1!R54/base1!R53</f>
        <v>1.172407372928691</v>
      </c>
      <c r="S54" s="4">
        <f>base1!S54/base1!S53</f>
        <v>1.2820367430256294</v>
      </c>
      <c r="T54" s="4">
        <f>base1!T54/base1!T53</f>
        <v>1.7797205526500663</v>
      </c>
      <c r="U54" s="4">
        <f>base1!U54/base1!U53</f>
        <v>3.067624386825508</v>
      </c>
      <c r="V54" s="4">
        <f>base1!V54/base1!V53</f>
        <v>5.5828460038986352</v>
      </c>
      <c r="W54" s="4">
        <f>base1!W54/base1!W53</f>
        <v>0.96208464329868815</v>
      </c>
    </row>
    <row r="55" spans="1:23">
      <c r="A55" t="s">
        <v>24</v>
      </c>
      <c r="B55" t="s">
        <v>348</v>
      </c>
      <c r="C55" s="4">
        <f>base1!C55/base1!C56</f>
        <v>3.498663101604278</v>
      </c>
      <c r="D55" s="4">
        <f>base1!D55/base1!D56</f>
        <v>1.2924095506203732</v>
      </c>
      <c r="E55" s="4">
        <f>base1!E55/base1!E56</f>
        <v>2.2039009065835531</v>
      </c>
      <c r="F55" s="4">
        <f>base1!F55/base1!F56</f>
        <v>1.4352853412905633</v>
      </c>
      <c r="G55" s="4">
        <f>base1!G55/base1!G56</f>
        <v>0.97987025751916645</v>
      </c>
      <c r="H55" s="4">
        <f>base1!H55/base1!H56</f>
        <v>1.0530931839555138</v>
      </c>
      <c r="I55" s="4">
        <f>base1!I55/base1!I56</f>
        <v>1.062019775626696</v>
      </c>
      <c r="J55" s="4">
        <f>base1!J55/base1!J56</f>
        <v>1.022313105777396</v>
      </c>
      <c r="K55" s="4">
        <f>base1!K55/base1!K56</f>
        <v>1.0822975569335556</v>
      </c>
      <c r="L55" s="4">
        <f>base1!L55/base1!L56</f>
        <v>1.0417425397516882</v>
      </c>
      <c r="M55" s="4">
        <f>base1!M55/base1!M56</f>
        <v>1.1216656939819425</v>
      </c>
      <c r="N55" s="4">
        <f>base1!N55/base1!N56</f>
        <v>1.0800581798243944</v>
      </c>
      <c r="O55" s="4">
        <f>base1!O55/base1!O56</f>
        <v>1.0687721408122981</v>
      </c>
      <c r="P55" s="4">
        <f>base1!P55/base1!P56</f>
        <v>1.0096626183408695</v>
      </c>
      <c r="Q55" s="4">
        <f>base1!Q55/base1!Q56</f>
        <v>0.92735536553424236</v>
      </c>
      <c r="R55" s="4">
        <f>base1!R55/base1!R56</f>
        <v>1.2782698633652434</v>
      </c>
      <c r="S55" s="4">
        <f>base1!S55/base1!S56</f>
        <v>1.12070488251958</v>
      </c>
      <c r="T55" s="4">
        <f>base1!T55/base1!T56</f>
        <v>0.96467762673761326</v>
      </c>
      <c r="U55" s="4">
        <f>base1!U55/base1!U56</f>
        <v>0.60515402497576021</v>
      </c>
      <c r="V55" s="4">
        <f>base1!V55/base1!V56</f>
        <v>0.23535573985159319</v>
      </c>
      <c r="W55" s="4">
        <f>base1!W55/base1!W56</f>
        <v>1.1047989836663836</v>
      </c>
    </row>
    <row r="56" spans="1:23">
      <c r="B56" t="s">
        <v>349</v>
      </c>
      <c r="C56" s="4">
        <f>base1!C56/base1!C55</f>
        <v>0.2858234619793657</v>
      </c>
      <c r="D56" s="4">
        <f>base1!D56/base1!D55</f>
        <v>0.77374853777580577</v>
      </c>
      <c r="E56" s="4">
        <f>base1!E56/base1!E55</f>
        <v>0.45374090868276917</v>
      </c>
      <c r="F56" s="4">
        <f>base1!F56/base1!F55</f>
        <v>0.6967255717255717</v>
      </c>
      <c r="G56" s="4">
        <f>base1!G56/base1!G55</f>
        <v>1.0205432732817077</v>
      </c>
      <c r="H56" s="4">
        <f>base1!H56/base1!H55</f>
        <v>0.94958358408883536</v>
      </c>
      <c r="I56" s="4">
        <f>base1!I56/base1!I55</f>
        <v>0.94160205200501257</v>
      </c>
      <c r="J56" s="4">
        <f>base1!J56/base1!J55</f>
        <v>0.97817390225039857</v>
      </c>
      <c r="K56" s="4">
        <f>base1!K56/base1!K55</f>
        <v>0.9239603227353419</v>
      </c>
      <c r="L56" s="4">
        <f>base1!L56/base1!L55</f>
        <v>0.95993008045765515</v>
      </c>
      <c r="M56" s="4">
        <f>base1!M56/base1!M55</f>
        <v>0.89153123374039722</v>
      </c>
      <c r="N56" s="4">
        <f>base1!N56/base1!N55</f>
        <v>0.92587604879080587</v>
      </c>
      <c r="O56" s="4">
        <f>base1!O56/base1!O55</f>
        <v>0.93565313111545989</v>
      </c>
      <c r="P56" s="4">
        <f>base1!P56/base1!P55</f>
        <v>0.99042985432426178</v>
      </c>
      <c r="Q56" s="4">
        <f>base1!Q56/base1!Q55</f>
        <v>1.0783352716398074</v>
      </c>
      <c r="R56" s="4">
        <f>base1!R56/base1!R55</f>
        <v>0.78230742088164795</v>
      </c>
      <c r="S56" s="4">
        <f>base1!S56/base1!S55</f>
        <v>0.89229556826038792</v>
      </c>
      <c r="T56" s="4">
        <f>base1!T56/base1!T55</f>
        <v>1.0366157276621428</v>
      </c>
      <c r="U56" s="4">
        <f>base1!U56/base1!U55</f>
        <v>1.6524718645638283</v>
      </c>
      <c r="V56" s="4">
        <f>base1!V56/base1!V55</f>
        <v>4.2488872403560833</v>
      </c>
      <c r="W56" s="4">
        <f>base1!W56/base1!W55</f>
        <v>0.90514203469069288</v>
      </c>
    </row>
    <row r="57" spans="1:23">
      <c r="A57" t="s">
        <v>25</v>
      </c>
      <c r="B57" t="s">
        <v>348</v>
      </c>
      <c r="C57" s="4">
        <f>base1!C57/base1!C58</f>
        <v>5.9097370291400146</v>
      </c>
      <c r="D57" s="4">
        <f>base1!D57/base1!D58</f>
        <v>0.5100281042411855</v>
      </c>
      <c r="E57" s="4">
        <f>base1!E57/base1!E58</f>
        <v>2.1864248241083413</v>
      </c>
      <c r="F57" s="4">
        <f>base1!F57/base1!F58</f>
        <v>2.4120219985205673</v>
      </c>
      <c r="G57" s="4">
        <f>base1!G57/base1!G58</f>
        <v>1.3823549771563062</v>
      </c>
      <c r="H57" s="4">
        <f>base1!H57/base1!H58</f>
        <v>1.3325390264066528</v>
      </c>
      <c r="I57" s="4">
        <f>base1!I57/base1!I58</f>
        <v>1.2420217941233702</v>
      </c>
      <c r="J57" s="4">
        <f>base1!J57/base1!J58</f>
        <v>1.218253787706447</v>
      </c>
      <c r="K57" s="4">
        <f>base1!K57/base1!K58</f>
        <v>1.1149574381840293</v>
      </c>
      <c r="L57" s="4">
        <f>base1!L57/base1!L58</f>
        <v>0.97095282146160966</v>
      </c>
      <c r="M57" s="4">
        <f>base1!M57/base1!M58</f>
        <v>0.95381833356516899</v>
      </c>
      <c r="N57" s="4">
        <f>base1!N57/base1!N58</f>
        <v>1.0077470873931051</v>
      </c>
      <c r="O57" s="4">
        <f>base1!O57/base1!O58</f>
        <v>1.1765374236614117</v>
      </c>
      <c r="P57" s="4">
        <f>base1!P57/base1!P58</f>
        <v>0.86614222781623662</v>
      </c>
      <c r="Q57" s="4">
        <f>base1!Q57/base1!Q58</f>
        <v>0.55189267734217906</v>
      </c>
      <c r="R57" s="4">
        <f>base1!R57/base1!R58</f>
        <v>0.68330402728640127</v>
      </c>
      <c r="S57" s="4">
        <f>base1!S57/base1!S58</f>
        <v>0.89601109773334031</v>
      </c>
      <c r="T57" s="4">
        <f>base1!T57/base1!T58</f>
        <v>1.1223593086189838</v>
      </c>
      <c r="U57" s="4">
        <f>base1!U57/base1!U58</f>
        <v>1.1152535151256924</v>
      </c>
      <c r="V57" s="4">
        <f>base1!V57/base1!V58</f>
        <v>0.4866598255515649</v>
      </c>
      <c r="W57" s="4">
        <f>base1!W57/base1!W58</f>
        <v>1.0737655820892149</v>
      </c>
    </row>
    <row r="58" spans="1:23">
      <c r="B58" t="s">
        <v>349</v>
      </c>
      <c r="C58" s="4">
        <f>base1!C58/base1!C57</f>
        <v>0.16921226698737221</v>
      </c>
      <c r="D58" s="4">
        <f>base1!D58/base1!D57</f>
        <v>1.9606762680025047</v>
      </c>
      <c r="E58" s="4">
        <f>base1!E58/base1!E57</f>
        <v>0.45736765745321972</v>
      </c>
      <c r="F58" s="4">
        <f>base1!F58/base1!F57</f>
        <v>0.41458991693001052</v>
      </c>
      <c r="G58" s="4">
        <f>base1!G58/base1!G57</f>
        <v>0.72340318986454344</v>
      </c>
      <c r="H58" s="4">
        <f>base1!H58/base1!H57</f>
        <v>0.75044706397576733</v>
      </c>
      <c r="I58" s="4">
        <f>base1!I58/base1!I57</f>
        <v>0.80513885080882064</v>
      </c>
      <c r="J58" s="4">
        <f>base1!J58/base1!J57</f>
        <v>0.82084702718852709</v>
      </c>
      <c r="K58" s="4">
        <f>base1!K58/base1!K57</f>
        <v>0.89689522286046686</v>
      </c>
      <c r="L58" s="4">
        <f>base1!L58/base1!L57</f>
        <v>1.0299161585365855</v>
      </c>
      <c r="M58" s="4">
        <f>base1!M58/base1!M57</f>
        <v>1.0484176753682368</v>
      </c>
      <c r="N58" s="4">
        <f>base1!N58/base1!N57</f>
        <v>0.9923124685846072</v>
      </c>
      <c r="O58" s="4">
        <f>base1!O58/base1!O57</f>
        <v>0.84995171414775472</v>
      </c>
      <c r="P58" s="4">
        <f>base1!P58/base1!P57</f>
        <v>1.1545447940129332</v>
      </c>
      <c r="Q58" s="4">
        <f>base1!Q58/base1!Q57</f>
        <v>1.8119464907848195</v>
      </c>
      <c r="R58" s="4">
        <f>base1!R58/base1!R57</f>
        <v>1.4634773981521672</v>
      </c>
      <c r="S58" s="4">
        <f>base1!S58/base1!S57</f>
        <v>1.1160576052347151</v>
      </c>
      <c r="T58" s="4">
        <f>base1!T58/base1!T57</f>
        <v>0.89098027015114978</v>
      </c>
      <c r="U58" s="4">
        <f>base1!U58/base1!U57</f>
        <v>0.89665711556829031</v>
      </c>
      <c r="V58" s="4">
        <f>base1!V58/base1!V57</f>
        <v>2.054823405376911</v>
      </c>
      <c r="W58" s="4">
        <f>base1!W58/base1!W57</f>
        <v>0.93130196821387223</v>
      </c>
    </row>
    <row r="59" spans="1:23">
      <c r="A59" t="s">
        <v>26</v>
      </c>
      <c r="B59" t="s">
        <v>348</v>
      </c>
      <c r="C59" s="4">
        <f>base1!C59/base1!C60</f>
        <v>2.064516129032258</v>
      </c>
      <c r="D59" s="4">
        <f>base1!D59/base1!D60</f>
        <v>0.67133007564093983</v>
      </c>
      <c r="E59" s="4">
        <f>base1!E59/base1!E60</f>
        <v>0.86655981954708694</v>
      </c>
      <c r="F59" s="4">
        <f>base1!F59/base1!F60</f>
        <v>0.79821470519144933</v>
      </c>
      <c r="G59" s="4">
        <f>base1!G59/base1!G60</f>
        <v>0.88625460398031508</v>
      </c>
      <c r="H59" s="4">
        <f>base1!H59/base1!H60</f>
        <v>0.78229824630232647</v>
      </c>
      <c r="I59" s="4">
        <f>base1!I59/base1!I60</f>
        <v>0.86115423249018352</v>
      </c>
      <c r="J59" s="4">
        <f>base1!J59/base1!J60</f>
        <v>0.84076247403141746</v>
      </c>
      <c r="K59" s="4">
        <f>base1!K59/base1!K60</f>
        <v>0.95496071280875217</v>
      </c>
      <c r="L59" s="4">
        <f>base1!L59/base1!L60</f>
        <v>0.9205996131528047</v>
      </c>
      <c r="M59" s="4">
        <f>base1!M59/base1!M60</f>
        <v>0.64720136177030141</v>
      </c>
      <c r="N59" s="4">
        <f>base1!N59/base1!N60</f>
        <v>0.56986551846171996</v>
      </c>
      <c r="O59" s="4">
        <f>base1!O59/base1!O60</f>
        <v>0.72163924138892765</v>
      </c>
      <c r="P59" s="4">
        <f>base1!P59/base1!P60</f>
        <v>0.55798965429516356</v>
      </c>
      <c r="Q59" s="4">
        <f>base1!Q59/base1!Q60</f>
        <v>0.61751983327787607</v>
      </c>
      <c r="R59" s="4">
        <f>base1!R59/base1!R60</f>
        <v>2.5192509421500446</v>
      </c>
      <c r="S59" s="4">
        <f>base1!S59/base1!S60</f>
        <v>2.2123064743138636</v>
      </c>
      <c r="T59" s="4">
        <f>base1!T59/base1!T60</f>
        <v>2.1574154201178555</v>
      </c>
      <c r="U59" s="4">
        <f>base1!U59/base1!U60</f>
        <v>1.4281769689363037</v>
      </c>
      <c r="V59" s="4">
        <f>base1!V59/base1!V60</f>
        <v>0.19851576994434136</v>
      </c>
      <c r="W59" s="4">
        <f>base1!W59/base1!W60</f>
        <v>0.9152343425023256</v>
      </c>
    </row>
    <row r="60" spans="1:23">
      <c r="B60" t="s">
        <v>349</v>
      </c>
      <c r="C60" s="4">
        <f>base1!C60/base1!C59</f>
        <v>0.484375</v>
      </c>
      <c r="D60" s="4">
        <f>base1!D60/base1!D59</f>
        <v>1.489580217369628</v>
      </c>
      <c r="E60" s="4">
        <f>base1!E60/base1!E59</f>
        <v>1.1539884234681645</v>
      </c>
      <c r="F60" s="4">
        <f>base1!F60/base1!F59</f>
        <v>1.2527957622130665</v>
      </c>
      <c r="G60" s="4">
        <f>base1!G60/base1!G59</f>
        <v>1.1283439268003073</v>
      </c>
      <c r="H60" s="4">
        <f>base1!H60/base1!H59</f>
        <v>1.2782848545636911</v>
      </c>
      <c r="I60" s="4">
        <f>base1!I60/base1!I59</f>
        <v>1.1612321722072001</v>
      </c>
      <c r="J60" s="4">
        <f>base1!J60/base1!J59</f>
        <v>1.1893965666724466</v>
      </c>
      <c r="K60" s="4">
        <f>base1!K60/base1!K59</f>
        <v>1.0471634975000985</v>
      </c>
      <c r="L60" s="4">
        <f>base1!L60/base1!L59</f>
        <v>1.0862485555205379</v>
      </c>
      <c r="M60" s="4">
        <f>base1!M60/base1!M59</f>
        <v>1.5451141778575408</v>
      </c>
      <c r="N60" s="4">
        <f>base1!N60/base1!N59</f>
        <v>1.7547999792992806</v>
      </c>
      <c r="O60" s="4">
        <f>base1!O60/base1!O59</f>
        <v>1.3857339549264476</v>
      </c>
      <c r="P60" s="4">
        <f>base1!P60/base1!P59</f>
        <v>1.7921479229989867</v>
      </c>
      <c r="Q60" s="4">
        <f>base1!Q60/base1!Q59</f>
        <v>1.6193811860128755</v>
      </c>
      <c r="R60" s="4">
        <f>base1!R60/base1!R59</f>
        <v>0.39694338633314313</v>
      </c>
      <c r="S60" s="4">
        <f>base1!S60/base1!S59</f>
        <v>0.45201693870653492</v>
      </c>
      <c r="T60" s="4">
        <f>base1!T60/base1!T59</f>
        <v>0.46351759177904267</v>
      </c>
      <c r="U60" s="4">
        <f>base1!U60/base1!U59</f>
        <v>0.70019333860620436</v>
      </c>
      <c r="V60" s="4">
        <f>base1!V60/base1!V59</f>
        <v>5.037383177570093</v>
      </c>
      <c r="W60" s="4">
        <f>base1!W60/base1!W59</f>
        <v>1.0926163426799722</v>
      </c>
    </row>
    <row r="61" spans="1:23">
      <c r="A61" t="s">
        <v>27</v>
      </c>
      <c r="B61" t="s">
        <v>348</v>
      </c>
      <c r="C61" s="4">
        <f>base1!C61/base1!C62</f>
        <v>1.2020376446209635</v>
      </c>
      <c r="D61" s="4">
        <f>base1!D61/base1!D62</f>
        <v>0.32461279013003153</v>
      </c>
      <c r="E61" s="4">
        <f>base1!E61/base1!E62</f>
        <v>0.21122228787217098</v>
      </c>
      <c r="F61" s="4">
        <f>base1!F61/base1!F62</f>
        <v>0.11030742306986797</v>
      </c>
      <c r="G61" s="4">
        <f>base1!G61/base1!G62</f>
        <v>0.16859504799751229</v>
      </c>
      <c r="H61" s="4">
        <f>base1!H61/base1!H62</f>
        <v>0.33794278035594305</v>
      </c>
      <c r="I61" s="4">
        <f>base1!I61/base1!I62</f>
        <v>0.496889343012764</v>
      </c>
      <c r="J61" s="4">
        <f>base1!J61/base1!J62</f>
        <v>0.59636264929424543</v>
      </c>
      <c r="K61" s="4">
        <f>base1!K61/base1!K62</f>
        <v>0.71101094467948767</v>
      </c>
      <c r="L61" s="4">
        <f>base1!L61/base1!L62</f>
        <v>0.83133110863922877</v>
      </c>
      <c r="M61" s="4">
        <f>base1!M61/base1!M62</f>
        <v>1.109333577109425</v>
      </c>
      <c r="N61" s="4">
        <f>base1!N61/base1!N62</f>
        <v>1.322722678133941</v>
      </c>
      <c r="O61" s="4">
        <f>base1!O61/base1!O62</f>
        <v>1.6415926213723437</v>
      </c>
      <c r="P61" s="4">
        <f>base1!P61/base1!P62</f>
        <v>2.5412771751602587</v>
      </c>
      <c r="Q61" s="4">
        <f>base1!Q61/base1!Q62</f>
        <v>2.3225541297179162</v>
      </c>
      <c r="R61" s="4">
        <f>base1!R61/base1!R62</f>
        <v>3.6799838501912983</v>
      </c>
      <c r="S61" s="4">
        <f>base1!S61/base1!S62</f>
        <v>4.7875448906301008</v>
      </c>
      <c r="T61" s="4">
        <f>base1!T61/base1!T62</f>
        <v>4.7487065779748709</v>
      </c>
      <c r="U61" s="4">
        <f>base1!U61/base1!U62</f>
        <v>2.6098803840583598</v>
      </c>
      <c r="V61" s="4">
        <f>base1!V61/base1!V62</f>
        <v>0.40152280843608923</v>
      </c>
      <c r="W61" s="4">
        <f>base1!W61/base1!W62</f>
        <v>0.95807343556300328</v>
      </c>
    </row>
    <row r="62" spans="1:23">
      <c r="B62" t="s">
        <v>349</v>
      </c>
      <c r="C62" s="4">
        <f>base1!C62/base1!C61</f>
        <v>0.83192070104869986</v>
      </c>
      <c r="D62" s="4">
        <f>base1!D62/base1!D61</f>
        <v>3.0805933419919338</v>
      </c>
      <c r="E62" s="4">
        <f>base1!E62/base1!E61</f>
        <v>4.7343488704430055</v>
      </c>
      <c r="F62" s="4">
        <f>base1!F62/base1!F61</f>
        <v>9.0655730337078655</v>
      </c>
      <c r="G62" s="4">
        <f>base1!G62/base1!G61</f>
        <v>5.9313723141782644</v>
      </c>
      <c r="H62" s="4">
        <f>base1!H62/base1!H61</f>
        <v>2.9590808211577584</v>
      </c>
      <c r="I62" s="4">
        <f>base1!I62/base1!I61</f>
        <v>2.0125205220477271</v>
      </c>
      <c r="J62" s="4">
        <f>base1!J62/base1!J61</f>
        <v>1.676832043695949</v>
      </c>
      <c r="K62" s="4">
        <f>base1!K62/base1!K61</f>
        <v>1.4064481109370039</v>
      </c>
      <c r="L62" s="4">
        <f>base1!L62/base1!L61</f>
        <v>1.2028901476294545</v>
      </c>
      <c r="M62" s="4">
        <f>base1!M62/base1!M61</f>
        <v>0.90144210960032967</v>
      </c>
      <c r="N62" s="4">
        <f>base1!N62/base1!N61</f>
        <v>0.75601637178457637</v>
      </c>
      <c r="O62" s="4">
        <f>base1!O62/base1!O61</f>
        <v>0.60916453143168792</v>
      </c>
      <c r="P62" s="4">
        <f>base1!P62/base1!P61</f>
        <v>0.39350292434627393</v>
      </c>
      <c r="Q62" s="4">
        <f>base1!Q62/base1!Q61</f>
        <v>0.43056047099382527</v>
      </c>
      <c r="R62" s="4">
        <f>base1!R62/base1!R61</f>
        <v>0.27174032297669365</v>
      </c>
      <c r="S62" s="4">
        <f>base1!S62/base1!S61</f>
        <v>0.20887532604804201</v>
      </c>
      <c r="T62" s="4">
        <f>base1!T62/base1!T61</f>
        <v>0.21058365758754863</v>
      </c>
      <c r="U62" s="4">
        <f>base1!U62/base1!U61</f>
        <v>0.3831593225912529</v>
      </c>
      <c r="V62" s="4">
        <f>base1!V62/base1!V61</f>
        <v>2.4905185433797619</v>
      </c>
      <c r="W62" s="4">
        <f>base1!W62/base1!W61</f>
        <v>1.0437613265128878</v>
      </c>
    </row>
    <row r="63" spans="1:23">
      <c r="A63" t="s">
        <v>28</v>
      </c>
      <c r="B63" t="s">
        <v>348</v>
      </c>
      <c r="C63" s="4">
        <f>base1!C63/base1!C64</f>
        <v>1.4091127098321343</v>
      </c>
      <c r="D63" s="4">
        <f>base1!D63/base1!D64</f>
        <v>0.42044111415891705</v>
      </c>
      <c r="E63" s="4">
        <f>base1!E63/base1!E64</f>
        <v>0.26408560285519422</v>
      </c>
      <c r="F63" s="4">
        <f>base1!F63/base1!F64</f>
        <v>0.13948880136267577</v>
      </c>
      <c r="G63" s="4">
        <f>base1!G63/base1!G64</f>
        <v>0.2167269432170838</v>
      </c>
      <c r="H63" s="4">
        <f>base1!H63/base1!H64</f>
        <v>0.56291139366940679</v>
      </c>
      <c r="I63" s="4">
        <f>base1!I63/base1!I64</f>
        <v>0.83756587202007526</v>
      </c>
      <c r="J63" s="4">
        <f>base1!J63/base1!J64</f>
        <v>0.97605367780111207</v>
      </c>
      <c r="K63" s="4">
        <f>base1!K63/base1!K64</f>
        <v>1.0928158905830896</v>
      </c>
      <c r="L63" s="4">
        <f>base1!L63/base1!L64</f>
        <v>1.1576461995668161</v>
      </c>
      <c r="M63" s="4">
        <f>base1!M63/base1!M64</f>
        <v>1.4449925656240012</v>
      </c>
      <c r="N63" s="4">
        <f>base1!N63/base1!N64</f>
        <v>1.5603515651780451</v>
      </c>
      <c r="O63" s="4">
        <f>base1!O63/base1!O64</f>
        <v>2.1619685710805214</v>
      </c>
      <c r="P63" s="4">
        <f>base1!P63/base1!P64</f>
        <v>3.5113817667018719</v>
      </c>
      <c r="Q63" s="4">
        <f>base1!Q63/base1!Q64</f>
        <v>2.9076348547717843</v>
      </c>
      <c r="R63" s="4">
        <f>base1!R63/base1!R64</f>
        <v>2.8036354833740456</v>
      </c>
      <c r="S63" s="4">
        <f>base1!S63/base1!S64</f>
        <v>3.5438450669104813</v>
      </c>
      <c r="T63" s="4">
        <f>base1!T63/base1!T64</f>
        <v>3.3600179024317471</v>
      </c>
      <c r="U63" s="4">
        <f>base1!U63/base1!U64</f>
        <v>1.9041953111228627</v>
      </c>
      <c r="V63" s="4">
        <f>base1!V63/base1!V64</f>
        <v>0.66383430695698353</v>
      </c>
      <c r="W63" s="4">
        <f>base1!W63/base1!W64</f>
        <v>1.0435816815517607</v>
      </c>
    </row>
    <row r="64" spans="1:23">
      <c r="B64" t="s">
        <v>349</v>
      </c>
      <c r="C64" s="4">
        <f>base1!C64/base1!C63</f>
        <v>0.70966643975493537</v>
      </c>
      <c r="D64" s="4">
        <f>base1!D64/base1!D63</f>
        <v>2.3784543573967007</v>
      </c>
      <c r="E64" s="4">
        <f>base1!E64/base1!E63</f>
        <v>3.7866509540405686</v>
      </c>
      <c r="F64" s="4">
        <f>base1!F64/base1!F63</f>
        <v>7.1690342897130863</v>
      </c>
      <c r="G64" s="4">
        <f>base1!G64/base1!G63</f>
        <v>4.6141009749690118</v>
      </c>
      <c r="H64" s="4">
        <f>base1!H64/base1!H63</f>
        <v>1.7764785208581011</v>
      </c>
      <c r="I64" s="4">
        <f>base1!I64/base1!I63</f>
        <v>1.1939359439134734</v>
      </c>
      <c r="J64" s="4">
        <f>base1!J64/base1!J63</f>
        <v>1.0245338168827303</v>
      </c>
      <c r="K64" s="4">
        <f>base1!K64/base1!K63</f>
        <v>0.91506722094463122</v>
      </c>
      <c r="L64" s="4">
        <f>base1!L64/base1!L63</f>
        <v>0.86382177937801174</v>
      </c>
      <c r="M64" s="4">
        <f>base1!M64/base1!M63</f>
        <v>0.69204508299194123</v>
      </c>
      <c r="N64" s="4">
        <f>base1!N64/base1!N63</f>
        <v>0.64088121056609082</v>
      </c>
      <c r="O64" s="4">
        <f>base1!O64/base1!O63</f>
        <v>0.46254141405035049</v>
      </c>
      <c r="P64" s="4">
        <f>base1!P64/base1!P63</f>
        <v>0.28478817355689234</v>
      </c>
      <c r="Q64" s="4">
        <f>base1!Q64/base1!Q63</f>
        <v>0.34392213945257871</v>
      </c>
      <c r="R64" s="4">
        <f>base1!R64/base1!R63</f>
        <v>0.35667974882260595</v>
      </c>
      <c r="S64" s="4">
        <f>base1!S64/base1!S63</f>
        <v>0.28217937892860495</v>
      </c>
      <c r="T64" s="4">
        <f>base1!T64/base1!T63</f>
        <v>0.29761746188205412</v>
      </c>
      <c r="U64" s="4">
        <f>base1!U64/base1!U63</f>
        <v>0.52515621383938904</v>
      </c>
      <c r="V64" s="4">
        <f>base1!V64/base1!V63</f>
        <v>1.5064</v>
      </c>
      <c r="W64" s="4">
        <f>base1!W64/base1!W63</f>
        <v>0.95823836090438397</v>
      </c>
    </row>
    <row r="65" spans="1:23">
      <c r="A65" t="s">
        <v>29</v>
      </c>
      <c r="B65" t="s">
        <v>348</v>
      </c>
      <c r="C65" s="4">
        <f>base1!C65/base1!C66</f>
        <v>0.8338016860698515</v>
      </c>
      <c r="D65" s="4">
        <f>base1!D65/base1!D66</f>
        <v>0.35621559565511762</v>
      </c>
      <c r="E65" s="4">
        <f>base1!E65/base1!E66</f>
        <v>0.14872074776557276</v>
      </c>
      <c r="F65" s="4">
        <f>base1!F65/base1!F66</f>
        <v>7.6127756745110964E-2</v>
      </c>
      <c r="G65" s="4">
        <f>base1!G65/base1!G66</f>
        <v>0.14006060861147354</v>
      </c>
      <c r="H65" s="4">
        <f>base1!H65/base1!H66</f>
        <v>0.42573193958453293</v>
      </c>
      <c r="I65" s="4">
        <f>base1!I65/base1!I66</f>
        <v>0.68819219152030431</v>
      </c>
      <c r="J65" s="4">
        <f>base1!J65/base1!J66</f>
        <v>0.89659184809187342</v>
      </c>
      <c r="K65" s="4">
        <f>base1!K65/base1!K66</f>
        <v>1.0221909553886859</v>
      </c>
      <c r="L65" s="4">
        <f>base1!L65/base1!L66</f>
        <v>1.0452429074032488</v>
      </c>
      <c r="M65" s="4">
        <f>base1!M65/base1!M66</f>
        <v>1.3501454411715537</v>
      </c>
      <c r="N65" s="4">
        <f>base1!N65/base1!N66</f>
        <v>1.3548250334279099</v>
      </c>
      <c r="O65" s="4">
        <f>base1!O65/base1!O66</f>
        <v>2.0031128762670019</v>
      </c>
      <c r="P65" s="4">
        <f>base1!P65/base1!P66</f>
        <v>3.8215649124791446</v>
      </c>
      <c r="Q65" s="4">
        <f>base1!Q65/base1!Q66</f>
        <v>2.8902219757691854</v>
      </c>
      <c r="R65" s="4">
        <f>base1!R65/base1!R66</f>
        <v>2.8878467710040114</v>
      </c>
      <c r="S65" s="4">
        <f>base1!S65/base1!S66</f>
        <v>4.1932378223495705</v>
      </c>
      <c r="T65" s="4">
        <f>base1!T65/base1!T66</f>
        <v>4.4321772548275371</v>
      </c>
      <c r="U65" s="4">
        <f>base1!U65/base1!U66</f>
        <v>2.4154437954124521</v>
      </c>
      <c r="V65" s="4">
        <f>base1!V65/base1!V66</f>
        <v>1.1379241116241718</v>
      </c>
      <c r="W65" s="4">
        <f>base1!W65/base1!W66</f>
        <v>0.89854758823381553</v>
      </c>
    </row>
    <row r="66" spans="1:23">
      <c r="B66" t="s">
        <v>349</v>
      </c>
      <c r="C66" s="4">
        <f>base1!C66/base1!C65</f>
        <v>1.1993259508907077</v>
      </c>
      <c r="D66" s="4">
        <f>base1!D66/base1!D65</f>
        <v>2.8072886538302622</v>
      </c>
      <c r="E66" s="4">
        <f>base1!E66/base1!E65</f>
        <v>6.7240113771905676</v>
      </c>
      <c r="F66" s="4">
        <f>base1!F66/base1!F65</f>
        <v>13.135813305890187</v>
      </c>
      <c r="G66" s="4">
        <f>base1!G66/base1!G65</f>
        <v>7.139766204886258</v>
      </c>
      <c r="H66" s="4">
        <f>base1!H66/base1!H65</f>
        <v>2.3488958826436392</v>
      </c>
      <c r="I66" s="4">
        <f>base1!I66/base1!I65</f>
        <v>1.4530824562116471</v>
      </c>
      <c r="J66" s="4">
        <f>base1!J66/base1!J65</f>
        <v>1.1153347000959242</v>
      </c>
      <c r="K66" s="4">
        <f>base1!K66/base1!K65</f>
        <v>0.97829079266285646</v>
      </c>
      <c r="L66" s="4">
        <f>base1!L66/base1!L65</f>
        <v>0.95671541315152475</v>
      </c>
      <c r="M66" s="4">
        <f>base1!M66/base1!M65</f>
        <v>0.74066094622537548</v>
      </c>
      <c r="N66" s="4">
        <f>base1!N66/base1!N65</f>
        <v>0.73810268878029994</v>
      </c>
      <c r="O66" s="4">
        <f>base1!O66/base1!O65</f>
        <v>0.49922299030077549</v>
      </c>
      <c r="P66" s="4">
        <f>base1!P66/base1!P65</f>
        <v>0.26167290701632356</v>
      </c>
      <c r="Q66" s="4">
        <f>base1!Q66/base1!Q65</f>
        <v>0.34599418604651161</v>
      </c>
      <c r="R66" s="4">
        <f>base1!R66/base1!R65</f>
        <v>0.34627876036938487</v>
      </c>
      <c r="S66" s="4">
        <f>base1!S66/base1!S65</f>
        <v>0.23847919969387196</v>
      </c>
      <c r="T66" s="4">
        <f>base1!T66/base1!T65</f>
        <v>0.22562274532472676</v>
      </c>
      <c r="U66" s="4">
        <f>base1!U66/base1!U65</f>
        <v>0.41400259525775629</v>
      </c>
      <c r="V66" s="4">
        <f>base1!V66/base1!V65</f>
        <v>0.87879322512350033</v>
      </c>
      <c r="W66" s="4">
        <f>base1!W66/base1!W65</f>
        <v>1.1129071104242785</v>
      </c>
    </row>
    <row r="67" spans="1:23">
      <c r="A67" t="s">
        <v>30</v>
      </c>
      <c r="B67" t="s">
        <v>348</v>
      </c>
      <c r="C67" s="4">
        <f>base1!C67/base1!C68</f>
        <v>1.212924859015394</v>
      </c>
      <c r="D67" s="4">
        <f>base1!D67/base1!D68</f>
        <v>0.32795639726932396</v>
      </c>
      <c r="E67" s="4">
        <f>base1!E67/base1!E68</f>
        <v>0.2757979961915652</v>
      </c>
      <c r="F67" s="4">
        <f>base1!F67/base1!F68</f>
        <v>0.21556710720099218</v>
      </c>
      <c r="G67" s="4">
        <f>base1!G67/base1!G68</f>
        <v>0.23468673261077524</v>
      </c>
      <c r="H67" s="4">
        <f>base1!H67/base1!H68</f>
        <v>0.46643174603174603</v>
      </c>
      <c r="I67" s="4">
        <f>base1!I67/base1!I68</f>
        <v>0.71343323661263736</v>
      </c>
      <c r="J67" s="4">
        <f>base1!J67/base1!J68</f>
        <v>0.8731357312946485</v>
      </c>
      <c r="K67" s="4">
        <f>base1!K67/base1!K68</f>
        <v>0.94947072660742293</v>
      </c>
      <c r="L67" s="4">
        <f>base1!L67/base1!L68</f>
        <v>0.94601331123703625</v>
      </c>
      <c r="M67" s="4">
        <f>base1!M67/base1!M68</f>
        <v>1.1509268057466211</v>
      </c>
      <c r="N67" s="4">
        <f>base1!N67/base1!N68</f>
        <v>1.1526853290147734</v>
      </c>
      <c r="O67" s="4">
        <f>base1!O67/base1!O68</f>
        <v>1.2178476570416752</v>
      </c>
      <c r="P67" s="4">
        <f>base1!P67/base1!P68</f>
        <v>1.2719527038775864</v>
      </c>
      <c r="Q67" s="4">
        <f>base1!Q67/base1!Q68</f>
        <v>1.1045552009574149</v>
      </c>
      <c r="R67" s="4">
        <f>base1!R67/base1!R68</f>
        <v>1.648904175206326</v>
      </c>
      <c r="S67" s="4">
        <f>base1!S67/base1!S68</f>
        <v>3.0212800747488906</v>
      </c>
      <c r="T67" s="4">
        <f>base1!T67/base1!T68</f>
        <v>3.8676512586185794</v>
      </c>
      <c r="U67" s="4">
        <f>base1!U67/base1!U68</f>
        <v>2.5520510304219823</v>
      </c>
      <c r="V67" s="4">
        <f>base1!V67/base1!V68</f>
        <v>1.1387233057468604</v>
      </c>
      <c r="W67" s="4">
        <f>base1!W67/base1!W68</f>
        <v>0.93736997834636282</v>
      </c>
    </row>
    <row r="68" spans="1:23">
      <c r="B68" t="s">
        <v>349</v>
      </c>
      <c r="C68" s="4">
        <f>base1!C68/base1!C67</f>
        <v>0.824453380246293</v>
      </c>
      <c r="D68" s="4">
        <f>base1!D68/base1!D67</f>
        <v>3.0491858317945275</v>
      </c>
      <c r="E68" s="4">
        <f>base1!E68/base1!E67</f>
        <v>3.625842151896618</v>
      </c>
      <c r="F68" s="4">
        <f>base1!F68/base1!F67</f>
        <v>4.6389266571528101</v>
      </c>
      <c r="G68" s="4">
        <f>base1!G68/base1!G67</f>
        <v>4.260999285624238</v>
      </c>
      <c r="H68" s="4">
        <f>base1!H68/base1!H67</f>
        <v>2.1439364033595143</v>
      </c>
      <c r="I68" s="4">
        <f>base1!I68/base1!I67</f>
        <v>1.4016728527366826</v>
      </c>
      <c r="J68" s="4">
        <f>base1!J68/base1!J67</f>
        <v>1.1452973050561597</v>
      </c>
      <c r="K68" s="4">
        <f>base1!K68/base1!K67</f>
        <v>1.0532183583722738</v>
      </c>
      <c r="L68" s="4">
        <f>base1!L68/base1!L67</f>
        <v>1.0570675783540182</v>
      </c>
      <c r="M68" s="4">
        <f>base1!M68/base1!M67</f>
        <v>0.86886498342636753</v>
      </c>
      <c r="N68" s="4">
        <f>base1!N68/base1!N67</f>
        <v>0.86753945316084047</v>
      </c>
      <c r="O68" s="4">
        <f>base1!O68/base1!O67</f>
        <v>0.82112076516133548</v>
      </c>
      <c r="P68" s="4">
        <f>base1!P68/base1!P67</f>
        <v>0.78619275461380722</v>
      </c>
      <c r="Q68" s="4">
        <f>base1!Q68/base1!Q67</f>
        <v>0.90534180558220378</v>
      </c>
      <c r="R68" s="4">
        <f>base1!R68/base1!R67</f>
        <v>0.60646338036888703</v>
      </c>
      <c r="S68" s="4">
        <f>base1!S68/base1!S67</f>
        <v>0.33098553436265377</v>
      </c>
      <c r="T68" s="4">
        <f>base1!T68/base1!T67</f>
        <v>0.2585548523206751</v>
      </c>
      <c r="U68" s="4">
        <f>base1!U68/base1!U67</f>
        <v>0.39184169441731331</v>
      </c>
      <c r="V68" s="4">
        <f>base1!V68/base1!V67</f>
        <v>0.87817645862980276</v>
      </c>
      <c r="W68" s="4">
        <f>base1!W68/base1!W67</f>
        <v>1.0668146229348248</v>
      </c>
    </row>
    <row r="69" spans="1:23">
      <c r="A69" t="s">
        <v>31</v>
      </c>
      <c r="B69" t="s">
        <v>348</v>
      </c>
      <c r="C69" s="4">
        <f>base1!C69/base1!C70</f>
        <v>0.717333836858006</v>
      </c>
      <c r="D69" s="4">
        <f>base1!D69/base1!D70</f>
        <v>0.38136206704532799</v>
      </c>
      <c r="E69" s="4">
        <f>base1!E69/base1!E70</f>
        <v>0.29535167690344377</v>
      </c>
      <c r="F69" s="4">
        <f>base1!F69/base1!F70</f>
        <v>0.23006627382108585</v>
      </c>
      <c r="G69" s="4">
        <f>base1!G69/base1!G70</f>
        <v>0.23585802890534288</v>
      </c>
      <c r="H69" s="4">
        <f>base1!H69/base1!H70</f>
        <v>0.47890553347600123</v>
      </c>
      <c r="I69" s="4">
        <f>base1!I69/base1!I70</f>
        <v>0.71575427984795092</v>
      </c>
      <c r="J69" s="4">
        <f>base1!J69/base1!J70</f>
        <v>0.76777624007575207</v>
      </c>
      <c r="K69" s="4">
        <f>base1!K69/base1!K70</f>
        <v>0.87972597094879978</v>
      </c>
      <c r="L69" s="4">
        <f>base1!L69/base1!L70</f>
        <v>0.98202570080789464</v>
      </c>
      <c r="M69" s="4">
        <f>base1!M69/base1!M70</f>
        <v>1.1866151499165942</v>
      </c>
      <c r="N69" s="4">
        <f>base1!N69/base1!N70</f>
        <v>1.2805350441835128</v>
      </c>
      <c r="O69" s="4">
        <f>base1!O69/base1!O70</f>
        <v>1.5224914477139491</v>
      </c>
      <c r="P69" s="4">
        <f>base1!P69/base1!P70</f>
        <v>1.9188612919956203</v>
      </c>
      <c r="Q69" s="4">
        <f>base1!Q69/base1!Q70</f>
        <v>1.444151212553495</v>
      </c>
      <c r="R69" s="4">
        <f>base1!R69/base1!R70</f>
        <v>1.7745867020634729</v>
      </c>
      <c r="S69" s="4">
        <f>base1!S69/base1!S70</f>
        <v>2.4153665588412103</v>
      </c>
      <c r="T69" s="4">
        <f>base1!T69/base1!T70</f>
        <v>3.2883307010083831</v>
      </c>
      <c r="U69" s="4">
        <f>base1!U69/base1!U70</f>
        <v>1.5738351086293463</v>
      </c>
      <c r="V69" s="4">
        <f>base1!V69/base1!V70</f>
        <v>0.75773272162202165</v>
      </c>
      <c r="W69" s="4">
        <f>base1!W69/base1!W70</f>
        <v>0.90569619577403138</v>
      </c>
    </row>
    <row r="70" spans="1:23">
      <c r="B70" t="s">
        <v>349</v>
      </c>
      <c r="C70" s="4">
        <f>base1!C70/base1!C69</f>
        <v>1.3940510660700185</v>
      </c>
      <c r="D70" s="4">
        <f>base1!D70/base1!D69</f>
        <v>2.6221800394246917</v>
      </c>
      <c r="E70" s="4">
        <f>base1!E70/base1!E69</f>
        <v>3.3857942182157288</v>
      </c>
      <c r="F70" s="4">
        <f>base1!F70/base1!F69</f>
        <v>4.3465736345939323</v>
      </c>
      <c r="G70" s="4">
        <f>base1!G70/base1!G69</f>
        <v>4.2398387056873563</v>
      </c>
      <c r="H70" s="4">
        <f>base1!H70/base1!H69</f>
        <v>2.088094478135972</v>
      </c>
      <c r="I70" s="4">
        <f>base1!I70/base1!I69</f>
        <v>1.3971275172988584</v>
      </c>
      <c r="J70" s="4">
        <f>base1!J70/base1!J69</f>
        <v>1.3024628111718275</v>
      </c>
      <c r="K70" s="4">
        <f>base1!K70/base1!K69</f>
        <v>1.1367176064172375</v>
      </c>
      <c r="L70" s="4">
        <f>base1!L70/base1!L69</f>
        <v>1.0183032879662093</v>
      </c>
      <c r="M70" s="4">
        <f>base1!M70/base1!M69</f>
        <v>0.84273321478348628</v>
      </c>
      <c r="N70" s="4">
        <f>base1!N70/base1!N69</f>
        <v>0.78092357139481028</v>
      </c>
      <c r="O70" s="4">
        <f>base1!O70/base1!O69</f>
        <v>0.65681813943948242</v>
      </c>
      <c r="P70" s="4">
        <f>base1!P70/base1!P69</f>
        <v>0.52114241095561298</v>
      </c>
      <c r="Q70" s="4">
        <f>base1!Q70/base1!Q69</f>
        <v>0.69244826394033687</v>
      </c>
      <c r="R70" s="4">
        <f>base1!R70/base1!R69</f>
        <v>0.56351149190806471</v>
      </c>
      <c r="S70" s="4">
        <f>base1!S70/base1!S69</f>
        <v>0.41401583388641322</v>
      </c>
      <c r="T70" s="4">
        <f>base1!T70/base1!T69</f>
        <v>0.30410566665127237</v>
      </c>
      <c r="U70" s="4">
        <f>base1!U70/base1!U69</f>
        <v>0.63539057841383417</v>
      </c>
      <c r="V70" s="4">
        <f>base1!V70/base1!V69</f>
        <v>1.3197265625000001</v>
      </c>
      <c r="W70" s="4">
        <f>base1!W70/base1!W69</f>
        <v>1.1041229991535675</v>
      </c>
    </row>
    <row r="71" spans="1:23">
      <c r="A71" t="s">
        <v>32</v>
      </c>
      <c r="B71" t="s">
        <v>348</v>
      </c>
      <c r="C71" s="4">
        <f>base1!C71/base1!C72</f>
        <v>0.52717708942139097</v>
      </c>
      <c r="D71" s="4">
        <f>base1!D71/base1!D72</f>
        <v>0.38321739675377575</v>
      </c>
      <c r="E71" s="4">
        <f>base1!E71/base1!E72</f>
        <v>0.32210257927925878</v>
      </c>
      <c r="F71" s="4">
        <f>base1!F71/base1!F72</f>
        <v>0.20785948510430474</v>
      </c>
      <c r="G71" s="4">
        <f>base1!G71/base1!G72</f>
        <v>0.25587780095552115</v>
      </c>
      <c r="H71" s="4">
        <f>base1!H71/base1!H72</f>
        <v>0.53163769875344213</v>
      </c>
      <c r="I71" s="4">
        <f>base1!I71/base1!I72</f>
        <v>0.76942145747511936</v>
      </c>
      <c r="J71" s="4">
        <f>base1!J71/base1!J72</f>
        <v>0.90516124113745522</v>
      </c>
      <c r="K71" s="4">
        <f>base1!K71/base1!K72</f>
        <v>0.92392812425975435</v>
      </c>
      <c r="L71" s="4">
        <f>base1!L71/base1!L72</f>
        <v>1.1763739831188176</v>
      </c>
      <c r="M71" s="4">
        <f>base1!M71/base1!M72</f>
        <v>1.4832098444473332</v>
      </c>
      <c r="N71" s="4">
        <f>base1!N71/base1!N72</f>
        <v>1.574088300420263</v>
      </c>
      <c r="O71" s="4">
        <f>base1!O71/base1!O72</f>
        <v>1.7552150348968689</v>
      </c>
      <c r="P71" s="4">
        <f>base1!P71/base1!P72</f>
        <v>2.8867924528301887</v>
      </c>
      <c r="Q71" s="4">
        <f>base1!Q71/base1!Q72</f>
        <v>1.9134180055290677</v>
      </c>
      <c r="R71" s="4">
        <f>base1!R71/base1!R72</f>
        <v>2.1454153182308522</v>
      </c>
      <c r="S71" s="4">
        <f>base1!S71/base1!S72</f>
        <v>2.6327371631088767</v>
      </c>
      <c r="T71" s="4">
        <f>base1!T71/base1!T72</f>
        <v>2.2577877727802766</v>
      </c>
      <c r="U71" s="4">
        <f>base1!U71/base1!U72</f>
        <v>1.3036655787095155</v>
      </c>
      <c r="V71" s="4">
        <f>base1!V71/base1!V72</f>
        <v>0.59749697214372222</v>
      </c>
      <c r="W71" s="4">
        <f>base1!W71/base1!W72</f>
        <v>0.94138157721738669</v>
      </c>
    </row>
    <row r="72" spans="1:23">
      <c r="B72" t="s">
        <v>349</v>
      </c>
      <c r="C72" s="4">
        <f>base1!C72/base1!C71</f>
        <v>1.8968957871396896</v>
      </c>
      <c r="D72" s="4">
        <f>base1!D72/base1!D71</f>
        <v>2.6094848732624691</v>
      </c>
      <c r="E72" s="4">
        <f>base1!E72/base1!E71</f>
        <v>3.1046010318750441</v>
      </c>
      <c r="F72" s="4">
        <f>base1!F72/base1!F71</f>
        <v>4.8109423512629022</v>
      </c>
      <c r="G72" s="4">
        <f>base1!G72/base1!G71</f>
        <v>3.9081154999211067</v>
      </c>
      <c r="H72" s="4">
        <f>base1!H72/base1!H71</f>
        <v>1.8809802283486494</v>
      </c>
      <c r="I72" s="4">
        <f>base1!I72/base1!I71</f>
        <v>1.2996778167345779</v>
      </c>
      <c r="J72" s="4">
        <f>base1!J72/base1!J71</f>
        <v>1.1047755411437716</v>
      </c>
      <c r="K72" s="4">
        <f>base1!K72/base1!K71</f>
        <v>1.0823352745119583</v>
      </c>
      <c r="L72" s="4">
        <f>base1!L72/base1!L71</f>
        <v>0.85006980292847634</v>
      </c>
      <c r="M72" s="4">
        <f>base1!M72/base1!M71</f>
        <v>0.67421343226899599</v>
      </c>
      <c r="N72" s="4">
        <f>base1!N72/base1!N71</f>
        <v>0.63528837596532028</v>
      </c>
      <c r="O72" s="4">
        <f>base1!O72/base1!O71</f>
        <v>0.56973076239559273</v>
      </c>
      <c r="P72" s="4">
        <f>base1!P72/base1!P71</f>
        <v>0.34640522875816993</v>
      </c>
      <c r="Q72" s="4">
        <f>base1!Q72/base1!Q71</f>
        <v>0.5226249555039052</v>
      </c>
      <c r="R72" s="4">
        <f>base1!R72/base1!R71</f>
        <v>0.46611021721641188</v>
      </c>
      <c r="S72" s="4">
        <f>base1!S72/base1!S71</f>
        <v>0.37983282722349182</v>
      </c>
      <c r="T72" s="4">
        <f>base1!T72/base1!T71</f>
        <v>0.44291142509314935</v>
      </c>
      <c r="U72" s="4">
        <f>base1!U72/base1!U71</f>
        <v>0.76706788637457868</v>
      </c>
      <c r="V72" s="4">
        <f>base1!V72/base1!V71</f>
        <v>1.6736486486486486</v>
      </c>
      <c r="W72" s="4">
        <f>base1!W72/base1!W71</f>
        <v>1.06226850429332</v>
      </c>
    </row>
    <row r="73" spans="1:23">
      <c r="A73" t="s">
        <v>33</v>
      </c>
      <c r="B73" t="s">
        <v>348</v>
      </c>
      <c r="C73" s="4">
        <f>base1!C73/base1!C74</f>
        <v>1.41591382904795</v>
      </c>
      <c r="D73" s="4">
        <f>base1!D73/base1!D74</f>
        <v>1.0836546785236483</v>
      </c>
      <c r="E73" s="4">
        <f>base1!E73/base1!E74</f>
        <v>1.1772151898734178</v>
      </c>
      <c r="F73" s="4">
        <f>base1!F73/base1!F74</f>
        <v>0.6339263282567863</v>
      </c>
      <c r="G73" s="4">
        <f>base1!G73/base1!G74</f>
        <v>0.51241512958857893</v>
      </c>
      <c r="H73" s="4">
        <f>base1!H73/base1!H74</f>
        <v>0.69200152110533653</v>
      </c>
      <c r="I73" s="4">
        <f>base1!I73/base1!I74</f>
        <v>0.91502600908671894</v>
      </c>
      <c r="J73" s="4">
        <f>base1!J73/base1!J74</f>
        <v>1.0365026830757367</v>
      </c>
      <c r="K73" s="4">
        <f>base1!K73/base1!K74</f>
        <v>1.0986553639286758</v>
      </c>
      <c r="L73" s="4">
        <f>base1!L73/base1!L74</f>
        <v>1.0894496807540286</v>
      </c>
      <c r="M73" s="4">
        <f>base1!M73/base1!M74</f>
        <v>1.2412861736334404</v>
      </c>
      <c r="N73" s="4">
        <f>base1!N73/base1!N74</f>
        <v>1.2236390387444827</v>
      </c>
      <c r="O73" s="4">
        <f>base1!O73/base1!O74</f>
        <v>1.202232893157263</v>
      </c>
      <c r="P73" s="4">
        <f>base1!P73/base1!P74</f>
        <v>1.5570808029689609</v>
      </c>
      <c r="Q73" s="4">
        <f>base1!Q73/base1!Q74</f>
        <v>1.1212534059945505</v>
      </c>
      <c r="R73" s="4">
        <f>base1!R73/base1!R74</f>
        <v>1.1081197145877379</v>
      </c>
      <c r="S73" s="4">
        <f>base1!S73/base1!S74</f>
        <v>1.2597504177480712</v>
      </c>
      <c r="T73" s="4">
        <f>base1!T73/base1!T74</f>
        <v>1.1252279635258358</v>
      </c>
      <c r="U73" s="4">
        <f>base1!U73/base1!U74</f>
        <v>0.66714711729622267</v>
      </c>
      <c r="V73" s="4">
        <f>base1!V73/base1!V74</f>
        <v>0.31567567567567567</v>
      </c>
      <c r="W73" s="4">
        <f>base1!W73/base1!W74</f>
        <v>0.99036409465231401</v>
      </c>
    </row>
    <row r="74" spans="1:23">
      <c r="B74" t="s">
        <v>349</v>
      </c>
      <c r="C74" s="4">
        <f>base1!C74/base1!C73</f>
        <v>0.70625766871165641</v>
      </c>
      <c r="D74" s="4">
        <f>base1!D74/base1!D73</f>
        <v>0.922803195352215</v>
      </c>
      <c r="E74" s="4">
        <f>base1!E74/base1!E73</f>
        <v>0.84946236559139787</v>
      </c>
      <c r="F74" s="4">
        <f>base1!F74/base1!F73</f>
        <v>1.5774703706499584</v>
      </c>
      <c r="G74" s="4">
        <f>base1!G74/base1!G73</f>
        <v>1.9515426892311041</v>
      </c>
      <c r="H74" s="4">
        <f>base1!H74/base1!H73</f>
        <v>1.4450835287221571</v>
      </c>
      <c r="I74" s="4">
        <f>base1!I74/base1!I73</f>
        <v>1.0928651099197639</v>
      </c>
      <c r="J74" s="4">
        <f>base1!J74/base1!J73</f>
        <v>0.96478283783364849</v>
      </c>
      <c r="K74" s="4">
        <f>base1!K74/base1!K73</f>
        <v>0.91020353864573633</v>
      </c>
      <c r="L74" s="4">
        <f>base1!L74/base1!L73</f>
        <v>0.91789461933467287</v>
      </c>
      <c r="M74" s="4">
        <f>base1!M74/base1!M73</f>
        <v>0.8056159983421407</v>
      </c>
      <c r="N74" s="4">
        <f>base1!N74/base1!N73</f>
        <v>0.81723446893787577</v>
      </c>
      <c r="O74" s="4">
        <f>base1!O74/base1!O73</f>
        <v>0.8317855930341701</v>
      </c>
      <c r="P74" s="4">
        <f>base1!P74/base1!P73</f>
        <v>0.64222742846309067</v>
      </c>
      <c r="Q74" s="4">
        <f>base1!Q74/base1!Q73</f>
        <v>0.89185905224787365</v>
      </c>
      <c r="R74" s="4">
        <f>base1!R74/base1!R73</f>
        <v>0.90242957221642572</v>
      </c>
      <c r="S74" s="4">
        <f>base1!S74/base1!S73</f>
        <v>0.79380803206050854</v>
      </c>
      <c r="T74" s="4">
        <f>base1!T74/base1!T73</f>
        <v>0.8887088060507834</v>
      </c>
      <c r="U74" s="4">
        <f>base1!U74/base1!U73</f>
        <v>1.4989197645831782</v>
      </c>
      <c r="V74" s="4">
        <f>base1!V74/base1!V73</f>
        <v>3.1678082191780823</v>
      </c>
      <c r="W74" s="4">
        <f>base1!W74/base1!W73</f>
        <v>1.0097296594249703</v>
      </c>
    </row>
    <row r="75" spans="1:23">
      <c r="A75" t="s">
        <v>34</v>
      </c>
      <c r="B75" t="s">
        <v>348</v>
      </c>
      <c r="C75" s="4">
        <f>base1!C75/base1!C76</f>
        <v>3.2203513909224011</v>
      </c>
      <c r="D75" s="4">
        <f>base1!D75/base1!D76</f>
        <v>0.76166361069879795</v>
      </c>
      <c r="E75" s="4">
        <f>base1!E75/base1!E76</f>
        <v>1.119256746963504</v>
      </c>
      <c r="F75" s="4">
        <f>base1!F75/base1!F76</f>
        <v>0.94319365570079639</v>
      </c>
      <c r="G75" s="4">
        <f>base1!G75/base1!G76</f>
        <v>0.92432918640889861</v>
      </c>
      <c r="H75" s="4">
        <f>base1!H75/base1!H76</f>
        <v>0.91233487131804702</v>
      </c>
      <c r="I75" s="4">
        <f>base1!I75/base1!I76</f>
        <v>1.0043627788149749</v>
      </c>
      <c r="J75" s="4">
        <f>base1!J75/base1!J76</f>
        <v>1.0435901869248649</v>
      </c>
      <c r="K75" s="4">
        <f>base1!K75/base1!K76</f>
        <v>1.1265088543548969</v>
      </c>
      <c r="L75" s="4">
        <f>base1!L75/base1!L76</f>
        <v>1.0816484804761475</v>
      </c>
      <c r="M75" s="4">
        <f>base1!M75/base1!M76</f>
        <v>1.0711022319747163</v>
      </c>
      <c r="N75" s="4">
        <f>base1!N75/base1!N76</f>
        <v>0.97338157384675028</v>
      </c>
      <c r="O75" s="4">
        <f>base1!O75/base1!O76</f>
        <v>0.88288022709902825</v>
      </c>
      <c r="P75" s="4">
        <f>base1!P75/base1!P76</f>
        <v>0.81418406542784649</v>
      </c>
      <c r="Q75" s="4">
        <f>base1!Q75/base1!Q76</f>
        <v>0.66444181925575896</v>
      </c>
      <c r="R75" s="4">
        <f>base1!R75/base1!R76</f>
        <v>0.81273740756557511</v>
      </c>
      <c r="S75" s="4">
        <f>base1!S75/base1!S76</f>
        <v>0.93470911139924628</v>
      </c>
      <c r="T75" s="4">
        <f>base1!T75/base1!T76</f>
        <v>0.96244652375832174</v>
      </c>
      <c r="U75" s="4">
        <f>base1!U75/base1!U76</f>
        <v>0.81560806639687222</v>
      </c>
      <c r="V75" s="4">
        <f>base1!V75/base1!V76</f>
        <v>0.36211473565804275</v>
      </c>
      <c r="W75" s="4">
        <f>base1!W75/base1!W76</f>
        <v>0.91180751988563857</v>
      </c>
    </row>
    <row r="76" spans="1:23">
      <c r="B76" t="s">
        <v>349</v>
      </c>
      <c r="C76" s="4">
        <f>base1!C76/base1!C75</f>
        <v>0.31052511934530574</v>
      </c>
      <c r="D76" s="4">
        <f>base1!D76/base1!D75</f>
        <v>1.3129155521589606</v>
      </c>
      <c r="E76" s="4">
        <f>base1!E76/base1!E75</f>
        <v>0.89345005309367798</v>
      </c>
      <c r="F76" s="4">
        <f>base1!F76/base1!F75</f>
        <v>1.0602276573382974</v>
      </c>
      <c r="G76" s="4">
        <f>base1!G76/base1!G75</f>
        <v>1.0818656542536425</v>
      </c>
      <c r="H76" s="4">
        <f>base1!H76/base1!H75</f>
        <v>1.0960887624028921</v>
      </c>
      <c r="I76" s="4">
        <f>base1!I76/base1!I75</f>
        <v>0.99565617234429726</v>
      </c>
      <c r="J76" s="4">
        <f>base1!J76/base1!J75</f>
        <v>0.95823055115791023</v>
      </c>
      <c r="K76" s="4">
        <f>base1!K76/base1!K75</f>
        <v>0.88769830448661391</v>
      </c>
      <c r="L76" s="4">
        <f>base1!L76/base1!L75</f>
        <v>0.9245147735609951</v>
      </c>
      <c r="M76" s="4">
        <f>base1!M76/base1!M75</f>
        <v>0.93361769787032367</v>
      </c>
      <c r="N76" s="4">
        <f>base1!N76/base1!N75</f>
        <v>1.0273463427585292</v>
      </c>
      <c r="O76" s="4">
        <f>base1!O76/base1!O75</f>
        <v>1.1326564683476992</v>
      </c>
      <c r="P76" s="4">
        <f>base1!P76/base1!P75</f>
        <v>1.22822349694907</v>
      </c>
      <c r="Q76" s="4">
        <f>base1!Q76/base1!Q75</f>
        <v>1.5050226686816606</v>
      </c>
      <c r="R76" s="4">
        <f>base1!R76/base1!R75</f>
        <v>1.2304097125236797</v>
      </c>
      <c r="S76" s="4">
        <f>base1!S76/base1!S75</f>
        <v>1.0698515589550788</v>
      </c>
      <c r="T76" s="4">
        <f>base1!T76/base1!T75</f>
        <v>1.0390187665648509</v>
      </c>
      <c r="U76" s="4">
        <f>base1!U76/base1!U75</f>
        <v>1.2260790950949267</v>
      </c>
      <c r="V76" s="4">
        <f>base1!V76/base1!V75</f>
        <v>2.761555666003976</v>
      </c>
      <c r="W76" s="4">
        <f>base1!W76/base1!W75</f>
        <v>1.0967226944184698</v>
      </c>
    </row>
    <row r="77" spans="1:23">
      <c r="A77" t="s">
        <v>35</v>
      </c>
      <c r="B77" t="s">
        <v>348</v>
      </c>
      <c r="C77" s="4">
        <f>base1!C77/base1!C78</f>
        <v>6.7491166077738516</v>
      </c>
      <c r="D77" s="4">
        <f>base1!D77/base1!D78</f>
        <v>2.54078220978151</v>
      </c>
      <c r="E77" s="4">
        <f>base1!E77/base1!E78</f>
        <v>3.740340868058063</v>
      </c>
      <c r="F77" s="4">
        <f>base1!F77/base1!F78</f>
        <v>2.1927338754733379</v>
      </c>
      <c r="G77" s="4">
        <f>base1!G77/base1!G78</f>
        <v>1.4632617020854415</v>
      </c>
      <c r="H77" s="4">
        <f>base1!H77/base1!H78</f>
        <v>1.1750537968940395</v>
      </c>
      <c r="I77" s="4">
        <f>base1!I77/base1!I78</f>
        <v>1.4281170043565452</v>
      </c>
      <c r="J77" s="4">
        <f>base1!J77/base1!J78</f>
        <v>1.2766136766543636</v>
      </c>
      <c r="K77" s="4">
        <f>base1!K77/base1!K78</f>
        <v>1.4016049933125279</v>
      </c>
      <c r="L77" s="4">
        <f>base1!L77/base1!L78</f>
        <v>1.1961798315122196</v>
      </c>
      <c r="M77" s="4">
        <f>base1!M77/base1!M78</f>
        <v>1.0456716795147225</v>
      </c>
      <c r="N77" s="4">
        <f>base1!N77/base1!N78</f>
        <v>1.0490312999257443</v>
      </c>
      <c r="O77" s="4">
        <f>base1!O77/base1!O78</f>
        <v>1.023602389045726</v>
      </c>
      <c r="P77" s="4">
        <f>base1!P77/base1!P78</f>
        <v>0.82744752566263213</v>
      </c>
      <c r="Q77" s="4">
        <f>base1!Q77/base1!Q78</f>
        <v>0.53708045123253334</v>
      </c>
      <c r="R77" s="4">
        <f>base1!R77/base1!R78</f>
        <v>0.50163321059508259</v>
      </c>
      <c r="S77" s="4">
        <f>base1!S77/base1!S78</f>
        <v>0.49775213437403898</v>
      </c>
      <c r="T77" s="4">
        <f>base1!T77/base1!T78</f>
        <v>0.36585463739615526</v>
      </c>
      <c r="U77" s="4">
        <f>base1!U77/base1!U78</f>
        <v>0.27459127941790207</v>
      </c>
      <c r="V77" s="4">
        <f>base1!V77/base1!V78</f>
        <v>0.12686970625337898</v>
      </c>
      <c r="W77" s="4">
        <f>base1!W77/base1!W78</f>
        <v>1.042290663846704</v>
      </c>
    </row>
    <row r="78" spans="1:23">
      <c r="B78" t="s">
        <v>349</v>
      </c>
      <c r="C78" s="4">
        <f>base1!C78/base1!C77</f>
        <v>0.1481675392670157</v>
      </c>
      <c r="D78" s="4">
        <f>base1!D78/base1!D77</f>
        <v>0.39357958196896897</v>
      </c>
      <c r="E78" s="4">
        <f>base1!E78/base1!E77</f>
        <v>0.2673553120625573</v>
      </c>
      <c r="F78" s="4">
        <f>base1!F78/base1!F77</f>
        <v>0.4560516947293175</v>
      </c>
      <c r="G78" s="4">
        <f>base1!G78/base1!G77</f>
        <v>0.68340475157300928</v>
      </c>
      <c r="H78" s="4">
        <f>base1!H78/base1!H77</f>
        <v>0.85102486596209426</v>
      </c>
      <c r="I78" s="4">
        <f>base1!I78/base1!I77</f>
        <v>0.70022273871779972</v>
      </c>
      <c r="J78" s="4">
        <f>base1!J78/base1!J77</f>
        <v>0.78332233022969933</v>
      </c>
      <c r="K78" s="4">
        <f>base1!K78/base1!K77</f>
        <v>0.7134677778484636</v>
      </c>
      <c r="L78" s="4">
        <f>base1!L78/base1!L77</f>
        <v>0.83599470050903002</v>
      </c>
      <c r="M78" s="4">
        <f>base1!M78/base1!M77</f>
        <v>0.95632311708401818</v>
      </c>
      <c r="N78" s="4">
        <f>base1!N78/base1!N77</f>
        <v>0.95326040326040329</v>
      </c>
      <c r="O78" s="4">
        <f>base1!O78/base1!O77</f>
        <v>0.97694183864915574</v>
      </c>
      <c r="P78" s="4">
        <f>base1!P78/base1!P77</f>
        <v>1.2085358515021063</v>
      </c>
      <c r="Q78" s="4">
        <f>base1!Q78/base1!Q77</f>
        <v>1.8619184476089634</v>
      </c>
      <c r="R78" s="4">
        <f>base1!R78/base1!R77</f>
        <v>1.9934884271591784</v>
      </c>
      <c r="S78" s="4">
        <f>base1!S78/base1!S77</f>
        <v>2.0090320682553693</v>
      </c>
      <c r="T78" s="4">
        <f>base1!T78/base1!T77</f>
        <v>2.7333260201842915</v>
      </c>
      <c r="U78" s="4">
        <f>base1!U78/base1!U77</f>
        <v>3.6417762505782068</v>
      </c>
      <c r="V78" s="4">
        <f>base1!V78/base1!V77</f>
        <v>7.8821022727272725</v>
      </c>
      <c r="W78" s="4">
        <f>base1!W78/base1!W77</f>
        <v>0.95942526848448872</v>
      </c>
    </row>
    <row r="79" spans="1:23">
      <c r="A79" t="s">
        <v>36</v>
      </c>
      <c r="B79" t="s">
        <v>348</v>
      </c>
      <c r="C79" s="4">
        <f>base1!C79/base1!C80</f>
        <v>10.362654320987655</v>
      </c>
      <c r="D79" s="4">
        <f>base1!D79/base1!D80</f>
        <v>2.2012709059617848</v>
      </c>
      <c r="E79" s="4">
        <f>base1!E79/base1!E80</f>
        <v>3.4162797049986344</v>
      </c>
      <c r="F79" s="4">
        <f>base1!F79/base1!F80</f>
        <v>1.9439235734164972</v>
      </c>
      <c r="G79" s="4">
        <f>base1!G79/base1!G80</f>
        <v>1.0944023335185331</v>
      </c>
      <c r="H79" s="4">
        <f>base1!H79/base1!H80</f>
        <v>0.86037558232156219</v>
      </c>
      <c r="I79" s="4">
        <f>base1!I79/base1!I80</f>
        <v>1.0651751126571269</v>
      </c>
      <c r="J79" s="4">
        <f>base1!J79/base1!J80</f>
        <v>1.0264722378014581</v>
      </c>
      <c r="K79" s="4">
        <f>base1!K79/base1!K80</f>
        <v>1.1485649568483527</v>
      </c>
      <c r="L79" s="4">
        <f>base1!L79/base1!L80</f>
        <v>1.0635229768366967</v>
      </c>
      <c r="M79" s="4">
        <f>base1!M79/base1!M80</f>
        <v>1.0500542079757567</v>
      </c>
      <c r="N79" s="4">
        <f>base1!N79/base1!N80</f>
        <v>1.0851617431714489</v>
      </c>
      <c r="O79" s="4">
        <f>base1!O79/base1!O80</f>
        <v>1.0234248625040441</v>
      </c>
      <c r="P79" s="4">
        <f>base1!P79/base1!P80</f>
        <v>0.7842956683076131</v>
      </c>
      <c r="Q79" s="4">
        <f>base1!Q79/base1!Q80</f>
        <v>0.56420687205538389</v>
      </c>
      <c r="R79" s="4">
        <f>base1!R79/base1!R80</f>
        <v>0.63774991206137643</v>
      </c>
      <c r="S79" s="4">
        <f>base1!S79/base1!S80</f>
        <v>0.64811983511060367</v>
      </c>
      <c r="T79" s="4">
        <f>base1!T79/base1!T80</f>
        <v>0.57830784290833326</v>
      </c>
      <c r="U79" s="4">
        <f>base1!U79/base1!U80</f>
        <v>0.42187658067779465</v>
      </c>
      <c r="V79" s="4">
        <f>base1!V79/base1!V80</f>
        <v>0.12406619630628761</v>
      </c>
      <c r="W79" s="4">
        <f>base1!W79/base1!W80</f>
        <v>0.9960998233405931</v>
      </c>
    </row>
    <row r="80" spans="1:23">
      <c r="B80" t="s">
        <v>349</v>
      </c>
      <c r="C80" s="4">
        <f>base1!C80/base1!C79</f>
        <v>9.6500372300819065E-2</v>
      </c>
      <c r="D80" s="4">
        <f>base1!D80/base1!D79</f>
        <v>0.45428302227211675</v>
      </c>
      <c r="E80" s="4">
        <f>base1!E80/base1!E79</f>
        <v>0.29271607899576235</v>
      </c>
      <c r="F80" s="4">
        <f>base1!F80/base1!F79</f>
        <v>0.51442351627151339</v>
      </c>
      <c r="G80" s="4">
        <f>base1!G80/base1!G79</f>
        <v>0.91374074174803055</v>
      </c>
      <c r="H80" s="4">
        <f>base1!H80/base1!H79</f>
        <v>1.1622831011797052</v>
      </c>
      <c r="I80" s="4">
        <f>base1!I80/base1!I79</f>
        <v>0.93881277183190581</v>
      </c>
      <c r="J80" s="4">
        <f>base1!J80/base1!J79</f>
        <v>0.97421046880122386</v>
      </c>
      <c r="K80" s="4">
        <f>base1!K80/base1!K79</f>
        <v>0.87065167192980264</v>
      </c>
      <c r="L80" s="4">
        <f>base1!L80/base1!L79</f>
        <v>0.940271175874698</v>
      </c>
      <c r="M80" s="4">
        <f>base1!M80/base1!M79</f>
        <v>0.95233178668723328</v>
      </c>
      <c r="N80" s="4">
        <f>base1!N80/base1!N79</f>
        <v>0.92152161306151581</v>
      </c>
      <c r="O80" s="4">
        <f>base1!O80/base1!O79</f>
        <v>0.97711130209722508</v>
      </c>
      <c r="P80" s="4">
        <f>base1!P80/base1!P79</f>
        <v>1.2750293548832712</v>
      </c>
      <c r="Q80" s="4">
        <f>base1!Q80/base1!Q79</f>
        <v>1.7723995391212419</v>
      </c>
      <c r="R80" s="4">
        <f>base1!R80/base1!R79</f>
        <v>1.5680127603118525</v>
      </c>
      <c r="S80" s="4">
        <f>base1!S80/base1!S79</f>
        <v>1.5429245423870526</v>
      </c>
      <c r="T80" s="4">
        <f>base1!T80/base1!T79</f>
        <v>1.72918284312203</v>
      </c>
      <c r="U80" s="4">
        <f>base1!U80/base1!U79</f>
        <v>2.3703614891193574</v>
      </c>
      <c r="V80" s="4">
        <f>base1!V80/base1!V79</f>
        <v>8.0602132552791144</v>
      </c>
      <c r="W80" s="4">
        <f>base1!W80/base1!W79</f>
        <v>1.0039154475967349</v>
      </c>
    </row>
    <row r="81" spans="1:23">
      <c r="A81" t="s">
        <v>37</v>
      </c>
      <c r="B81" t="s">
        <v>348</v>
      </c>
      <c r="C81" s="4">
        <f>base1!C81/base1!C82</f>
        <v>9.2045920459204584</v>
      </c>
      <c r="D81" s="4">
        <f>base1!D81/base1!D82</f>
        <v>4.3523876734885913</v>
      </c>
      <c r="E81" s="4">
        <f>base1!E81/base1!E82</f>
        <v>5.1091938813317102</v>
      </c>
      <c r="F81" s="4">
        <f>base1!F81/base1!F82</f>
        <v>3.6389540175985435</v>
      </c>
      <c r="G81" s="4">
        <f>base1!G81/base1!G82</f>
        <v>2.3748340414232607</v>
      </c>
      <c r="H81" s="4">
        <f>base1!H81/base1!H82</f>
        <v>1.809077585824044</v>
      </c>
      <c r="I81" s="4">
        <f>base1!I81/base1!I82</f>
        <v>1.6444653349001175</v>
      </c>
      <c r="J81" s="4">
        <f>base1!J81/base1!J82</f>
        <v>1.5151489105677081</v>
      </c>
      <c r="K81" s="4">
        <f>base1!K81/base1!K82</f>
        <v>1.3882083571837436</v>
      </c>
      <c r="L81" s="4">
        <f>base1!L81/base1!L82</f>
        <v>1.1064653924123951</v>
      </c>
      <c r="M81" s="4">
        <f>base1!M81/base1!M82</f>
        <v>0.90270990670812967</v>
      </c>
      <c r="N81" s="4">
        <f>base1!N81/base1!N82</f>
        <v>0.86737172350976621</v>
      </c>
      <c r="O81" s="4">
        <f>base1!O81/base1!O82</f>
        <v>0.75739211076843449</v>
      </c>
      <c r="P81" s="4">
        <f>base1!P81/base1!P82</f>
        <v>0.54141001193530247</v>
      </c>
      <c r="Q81" s="4">
        <f>base1!Q81/base1!Q82</f>
        <v>0.39778315302623535</v>
      </c>
      <c r="R81" s="4">
        <f>base1!R81/base1!R82</f>
        <v>0.41119047170344686</v>
      </c>
      <c r="S81" s="4">
        <f>base1!S81/base1!S82</f>
        <v>0.4002889609121793</v>
      </c>
      <c r="T81" s="4">
        <f>base1!T81/base1!T82</f>
        <v>0.31771503025939068</v>
      </c>
      <c r="U81" s="4">
        <f>base1!U81/base1!U82</f>
        <v>0.20283257460799189</v>
      </c>
      <c r="V81" s="4">
        <f>base1!V81/base1!V82</f>
        <v>0.10842033202122198</v>
      </c>
      <c r="W81" s="4">
        <f>base1!W81/base1!W82</f>
        <v>1.1142912501524926</v>
      </c>
    </row>
    <row r="82" spans="1:23">
      <c r="B82" t="s">
        <v>349</v>
      </c>
      <c r="C82" s="4">
        <f>base1!C82/base1!C81</f>
        <v>0.10864142538975501</v>
      </c>
      <c r="D82" s="4">
        <f>base1!D82/base1!D81</f>
        <v>0.22975894497892119</v>
      </c>
      <c r="E82" s="4">
        <f>base1!E82/base1!E81</f>
        <v>0.19572559257417538</v>
      </c>
      <c r="F82" s="4">
        <f>base1!F82/base1!F81</f>
        <v>0.27480424186836261</v>
      </c>
      <c r="G82" s="4">
        <f>base1!G82/base1!G81</f>
        <v>0.42108205565416706</v>
      </c>
      <c r="H82" s="4">
        <f>base1!H82/base1!H81</f>
        <v>0.55276789002086657</v>
      </c>
      <c r="I82" s="4">
        <f>base1!I82/base1!I81</f>
        <v>0.60810038301034697</v>
      </c>
      <c r="J82" s="4">
        <f>base1!J82/base1!J81</f>
        <v>0.66000113455865672</v>
      </c>
      <c r="K82" s="4">
        <f>base1!K82/base1!K81</f>
        <v>0.72035296058057063</v>
      </c>
      <c r="L82" s="4">
        <f>base1!L82/base1!L81</f>
        <v>0.90377883199738263</v>
      </c>
      <c r="M82" s="4">
        <f>base1!M82/base1!M81</f>
        <v>1.107775590551181</v>
      </c>
      <c r="N82" s="4">
        <f>base1!N82/base1!N81</f>
        <v>1.1529082317251036</v>
      </c>
      <c r="O82" s="4">
        <f>base1!O82/base1!O81</f>
        <v>1.3203200637849535</v>
      </c>
      <c r="P82" s="4">
        <f>base1!P82/base1!P81</f>
        <v>1.8470290130495375</v>
      </c>
      <c r="Q82" s="4">
        <f>base1!Q82/base1!Q81</f>
        <v>2.5139325091881055</v>
      </c>
      <c r="R82" s="4">
        <f>base1!R82/base1!R81</f>
        <v>2.4319629680553647</v>
      </c>
      <c r="S82" s="4">
        <f>base1!S82/base1!S81</f>
        <v>2.4981952980197053</v>
      </c>
      <c r="T82" s="4">
        <f>base1!T82/base1!T81</f>
        <v>3.1474746384631986</v>
      </c>
      <c r="U82" s="4">
        <f>base1!U82/base1!U81</f>
        <v>4.9301745635910228</v>
      </c>
      <c r="V82" s="4">
        <f>base1!V82/base1!V81</f>
        <v>9.2233622730860301</v>
      </c>
      <c r="W82" s="4">
        <f>base1!W82/base1!W81</f>
        <v>0.89743143891971544</v>
      </c>
    </row>
    <row r="83" spans="1:23">
      <c r="A83" t="s">
        <v>38</v>
      </c>
      <c r="B83" t="s">
        <v>348</v>
      </c>
      <c r="C83" s="4">
        <f>base1!C83/base1!C84</f>
        <v>10.099003862573694</v>
      </c>
      <c r="D83" s="4">
        <f>base1!D83/base1!D84</f>
        <v>3.5239802451070057</v>
      </c>
      <c r="E83" s="4">
        <f>base1!E83/base1!E84</f>
        <v>5.5062481608631684</v>
      </c>
      <c r="F83" s="4">
        <f>base1!F83/base1!F84</f>
        <v>4.3515453895974607</v>
      </c>
      <c r="G83" s="4">
        <f>base1!G83/base1!G84</f>
        <v>2.532779849244883</v>
      </c>
      <c r="H83" s="4">
        <f>base1!H83/base1!H84</f>
        <v>1.71181097397582</v>
      </c>
      <c r="I83" s="4">
        <f>base1!I83/base1!I84</f>
        <v>1.5159872964972867</v>
      </c>
      <c r="J83" s="4">
        <f>base1!J83/base1!J84</f>
        <v>1.327642254935645</v>
      </c>
      <c r="K83" s="4">
        <f>base1!K83/base1!K84</f>
        <v>1.1982498029852151</v>
      </c>
      <c r="L83" s="4">
        <f>base1!L83/base1!L84</f>
        <v>1.0389459968148256</v>
      </c>
      <c r="M83" s="4">
        <f>base1!M83/base1!M84</f>
        <v>0.93838494794868432</v>
      </c>
      <c r="N83" s="4">
        <f>base1!N83/base1!N84</f>
        <v>0.84752571774356211</v>
      </c>
      <c r="O83" s="4">
        <f>base1!O83/base1!O84</f>
        <v>0.77387186438351463</v>
      </c>
      <c r="P83" s="4">
        <f>base1!P83/base1!P84</f>
        <v>0.53285701610211389</v>
      </c>
      <c r="Q83" s="4">
        <f>base1!Q83/base1!Q84</f>
        <v>0.37955549575007291</v>
      </c>
      <c r="R83" s="4">
        <f>base1!R83/base1!R84</f>
        <v>0.43263589062327024</v>
      </c>
      <c r="S83" s="4">
        <f>base1!S83/base1!S84</f>
        <v>0.4595640544078311</v>
      </c>
      <c r="T83" s="4">
        <f>base1!T83/base1!T84</f>
        <v>0.42247304167090749</v>
      </c>
      <c r="U83" s="4">
        <f>base1!U83/base1!U84</f>
        <v>0.34108743338283293</v>
      </c>
      <c r="V83" s="4">
        <f>base1!V83/base1!V84</f>
        <v>0.17465110585162819</v>
      </c>
      <c r="W83" s="4">
        <f>base1!W83/base1!W84</f>
        <v>1.0478267199858202</v>
      </c>
    </row>
    <row r="84" spans="1:23">
      <c r="B84" t="s">
        <v>349</v>
      </c>
      <c r="C84" s="4">
        <f>base1!C84/base1!C83</f>
        <v>9.9019667049137422E-2</v>
      </c>
      <c r="D84" s="4">
        <f>base1!D84/base1!D83</f>
        <v>0.28377003571131965</v>
      </c>
      <c r="E84" s="4">
        <f>base1!E84/base1!E83</f>
        <v>0.18161186542730004</v>
      </c>
      <c r="F84" s="4">
        <f>base1!F84/base1!F83</f>
        <v>0.22980341705513149</v>
      </c>
      <c r="G84" s="4">
        <f>base1!G84/base1!G83</f>
        <v>0.39482310327845416</v>
      </c>
      <c r="H84" s="4">
        <f>base1!H84/base1!H83</f>
        <v>0.58417664987707074</v>
      </c>
      <c r="I84" s="4">
        <f>base1!I84/base1!I83</f>
        <v>0.65963613435977753</v>
      </c>
      <c r="J84" s="4">
        <f>base1!J84/base1!J83</f>
        <v>0.75321495401520877</v>
      </c>
      <c r="K84" s="4">
        <f>base1!K84/base1!K83</f>
        <v>0.83455052319531975</v>
      </c>
      <c r="L84" s="4">
        <f>base1!L84/base1!L83</f>
        <v>0.96251393534002228</v>
      </c>
      <c r="M84" s="4">
        <f>base1!M84/base1!M83</f>
        <v>1.0656607420931106</v>
      </c>
      <c r="N84" s="4">
        <f>base1!N84/base1!N83</f>
        <v>1.1799051982308959</v>
      </c>
      <c r="O84" s="4">
        <f>base1!O84/base1!O83</f>
        <v>1.2922035882472929</v>
      </c>
      <c r="P84" s="4">
        <f>base1!P84/base1!P83</f>
        <v>1.8766760496372359</v>
      </c>
      <c r="Q84" s="4">
        <f>base1!Q84/base1!Q83</f>
        <v>2.6346608366816358</v>
      </c>
      <c r="R84" s="4">
        <f>base1!R84/base1!R83</f>
        <v>2.311412487205732</v>
      </c>
      <c r="S84" s="4">
        <f>base1!S84/base1!S83</f>
        <v>2.1759752321981423</v>
      </c>
      <c r="T84" s="4">
        <f>base1!T84/base1!T83</f>
        <v>2.367014936728121</v>
      </c>
      <c r="U84" s="4">
        <f>base1!U84/base1!U83</f>
        <v>2.9317995977811666</v>
      </c>
      <c r="V84" s="4">
        <f>base1!V84/base1!V83</f>
        <v>5.7257009345794394</v>
      </c>
      <c r="W84" s="4">
        <f>base1!W84/base1!W83</f>
        <v>0.95435626991219757</v>
      </c>
    </row>
    <row r="85" spans="1:23">
      <c r="A85" t="s">
        <v>39</v>
      </c>
      <c r="B85" t="s">
        <v>348</v>
      </c>
      <c r="C85" s="4">
        <f>base1!C85/base1!C86</f>
        <v>10.961832061068701</v>
      </c>
      <c r="D85" s="4">
        <f>base1!D85/base1!D86</f>
        <v>3.58953559115798</v>
      </c>
      <c r="E85" s="4">
        <f>base1!E85/base1!E86</f>
        <v>4.6343362087102884</v>
      </c>
      <c r="F85" s="4">
        <f>base1!F85/base1!F86</f>
        <v>2.7854747008587672</v>
      </c>
      <c r="G85" s="4">
        <f>base1!G85/base1!G86</f>
        <v>2.3623458607267849</v>
      </c>
      <c r="H85" s="4">
        <f>base1!H85/base1!H86</f>
        <v>1.6672487630451955</v>
      </c>
      <c r="I85" s="4">
        <f>base1!I85/base1!I86</f>
        <v>1.5261591196103192</v>
      </c>
      <c r="J85" s="4">
        <f>base1!J85/base1!J86</f>
        <v>1.3029084890044929</v>
      </c>
      <c r="K85" s="4">
        <f>base1!K85/base1!K86</f>
        <v>1.2469265258894995</v>
      </c>
      <c r="L85" s="4">
        <f>base1!L85/base1!L86</f>
        <v>1.0667788623359138</v>
      </c>
      <c r="M85" s="4">
        <f>base1!M85/base1!M86</f>
        <v>0.89498256783386387</v>
      </c>
      <c r="N85" s="4">
        <f>base1!N85/base1!N86</f>
        <v>0.78699215875352091</v>
      </c>
      <c r="O85" s="4">
        <f>base1!O85/base1!O86</f>
        <v>0.71492562190091258</v>
      </c>
      <c r="P85" s="4">
        <f>base1!P85/base1!P86</f>
        <v>0.57087347420042067</v>
      </c>
      <c r="Q85" s="4">
        <f>base1!Q85/base1!Q86</f>
        <v>0.42523328048241626</v>
      </c>
      <c r="R85" s="4">
        <f>base1!R85/base1!R86</f>
        <v>0.46722819421398165</v>
      </c>
      <c r="S85" s="4">
        <f>base1!S85/base1!S86</f>
        <v>0.39353062149255813</v>
      </c>
      <c r="T85" s="4">
        <f>base1!T85/base1!T86</f>
        <v>0.25196827932450938</v>
      </c>
      <c r="U85" s="4">
        <f>base1!U85/base1!U86</f>
        <v>0.18195645758132989</v>
      </c>
      <c r="V85" s="4">
        <f>base1!V85/base1!V86</f>
        <v>9.8737601442741213E-2</v>
      </c>
      <c r="W85" s="4">
        <f>base1!W85/base1!W86</f>
        <v>1.0194360346073956</v>
      </c>
    </row>
    <row r="86" spans="1:23">
      <c r="B86" t="s">
        <v>349</v>
      </c>
      <c r="C86" s="4">
        <f>base1!C86/base1!C85</f>
        <v>9.1225626740947072E-2</v>
      </c>
      <c r="D86" s="4">
        <f>base1!D86/base1!D85</f>
        <v>0.27858757062146894</v>
      </c>
      <c r="E86" s="4">
        <f>base1!E86/base1!E85</f>
        <v>0.21578063285967222</v>
      </c>
      <c r="F86" s="4">
        <f>base1!F86/base1!F85</f>
        <v>0.3590052351549623</v>
      </c>
      <c r="G86" s="4">
        <f>base1!G86/base1!G85</f>
        <v>0.42330804164820557</v>
      </c>
      <c r="H86" s="4">
        <f>base1!H86/base1!H85</f>
        <v>0.59979051846679465</v>
      </c>
      <c r="I86" s="4">
        <f>base1!I86/base1!I85</f>
        <v>0.65523967137537675</v>
      </c>
      <c r="J86" s="4">
        <f>base1!J86/base1!J85</f>
        <v>0.76751361161524501</v>
      </c>
      <c r="K86" s="4">
        <f>base1!K86/base1!K85</f>
        <v>0.80197187182833118</v>
      </c>
      <c r="L86" s="4">
        <f>base1!L86/base1!L85</f>
        <v>0.9374014008960686</v>
      </c>
      <c r="M86" s="4">
        <f>base1!M86/base1!M85</f>
        <v>1.1173401985027607</v>
      </c>
      <c r="N86" s="4">
        <f>base1!N86/base1!N85</f>
        <v>1.2706606906781028</v>
      </c>
      <c r="O86" s="4">
        <f>base1!O86/base1!O85</f>
        <v>1.3987469036864344</v>
      </c>
      <c r="P86" s="4">
        <f>base1!P86/base1!P85</f>
        <v>1.7517016382669108</v>
      </c>
      <c r="Q86" s="4">
        <f>base1!Q86/base1!Q85</f>
        <v>2.3516503667481663</v>
      </c>
      <c r="R86" s="4">
        <f>base1!R86/base1!R85</f>
        <v>2.1402817988805252</v>
      </c>
      <c r="S86" s="4">
        <f>base1!S86/base1!S85</f>
        <v>2.5410983170947743</v>
      </c>
      <c r="T86" s="4">
        <f>base1!T86/base1!T85</f>
        <v>3.9687535378693535</v>
      </c>
      <c r="U86" s="4">
        <f>base1!U86/base1!U85</f>
        <v>5.4958203368683716</v>
      </c>
      <c r="V86" s="4">
        <f>base1!V86/base1!V85</f>
        <v>10.127853881278538</v>
      </c>
      <c r="W86" s="4">
        <f>base1!W86/base1!W85</f>
        <v>0.98093452266980063</v>
      </c>
    </row>
    <row r="87" spans="1:23">
      <c r="A87" t="s">
        <v>40</v>
      </c>
      <c r="B87" t="s">
        <v>348</v>
      </c>
      <c r="C87" s="4">
        <f>base1!C87/base1!C88</f>
        <v>6.6139616527140159</v>
      </c>
      <c r="D87" s="4">
        <f>base1!D87/base1!D88</f>
        <v>2.3509835315645016</v>
      </c>
      <c r="E87" s="4">
        <f>base1!E87/base1!E88</f>
        <v>2.04962966895856</v>
      </c>
      <c r="F87" s="4">
        <f>base1!F87/base1!F88</f>
        <v>0.74073555828684878</v>
      </c>
      <c r="G87" s="4">
        <f>base1!G87/base1!G88</f>
        <v>1.013276253089723</v>
      </c>
      <c r="H87" s="4">
        <f>base1!H87/base1!H88</f>
        <v>1.1874565560821484</v>
      </c>
      <c r="I87" s="4">
        <f>base1!I87/base1!I88</f>
        <v>1.196925603899234</v>
      </c>
      <c r="J87" s="4">
        <f>base1!J87/base1!J88</f>
        <v>1.1675337103088299</v>
      </c>
      <c r="K87" s="4">
        <f>base1!K87/base1!K88</f>
        <v>1.1426515991726867</v>
      </c>
      <c r="L87" s="4">
        <f>base1!L87/base1!L88</f>
        <v>1.0234241908006814</v>
      </c>
      <c r="M87" s="4">
        <f>base1!M87/base1!M88</f>
        <v>0.98145418298726639</v>
      </c>
      <c r="N87" s="4">
        <f>base1!N87/base1!N88</f>
        <v>1.0024757987398316</v>
      </c>
      <c r="O87" s="4">
        <f>base1!O87/base1!O88</f>
        <v>0.95023842735264541</v>
      </c>
      <c r="P87" s="4">
        <f>base1!P87/base1!P88</f>
        <v>1.1529720279720279</v>
      </c>
      <c r="Q87" s="4">
        <f>base1!Q87/base1!Q88</f>
        <v>0.88411919321961163</v>
      </c>
      <c r="R87" s="4">
        <f>base1!R87/base1!R88</f>
        <v>0.84132270964010414</v>
      </c>
      <c r="S87" s="4">
        <f>base1!S87/base1!S88</f>
        <v>0.78429323621016744</v>
      </c>
      <c r="T87" s="4">
        <f>base1!T87/base1!T88</f>
        <v>0.50396504155033128</v>
      </c>
      <c r="U87" s="4">
        <f>base1!U87/base1!U88</f>
        <v>0.41094370775501782</v>
      </c>
      <c r="V87" s="4">
        <f>base1!V87/base1!V88</f>
        <v>0.22754677754677755</v>
      </c>
      <c r="W87" s="4">
        <f>base1!W87/base1!W88</f>
        <v>0.98550588471102596</v>
      </c>
    </row>
    <row r="88" spans="1:23">
      <c r="B88" t="s">
        <v>349</v>
      </c>
      <c r="C88" s="4">
        <f>base1!C88/base1!C87</f>
        <v>0.1511953126594941</v>
      </c>
      <c r="D88" s="4">
        <f>base1!D88/base1!D87</f>
        <v>0.42535389405068835</v>
      </c>
      <c r="E88" s="4">
        <f>base1!E88/base1!E87</f>
        <v>0.48789301557491177</v>
      </c>
      <c r="F88" s="4">
        <f>base1!F88/base1!F87</f>
        <v>1.3500094450882989</v>
      </c>
      <c r="G88" s="4">
        <f>base1!G88/base1!G87</f>
        <v>0.98689769640881198</v>
      </c>
      <c r="H88" s="4">
        <f>base1!H88/base1!H87</f>
        <v>0.84213607216028519</v>
      </c>
      <c r="I88" s="4">
        <f>base1!I88/base1!I87</f>
        <v>0.83547381453140612</v>
      </c>
      <c r="J88" s="4">
        <f>base1!J88/base1!J87</f>
        <v>0.85650631855031001</v>
      </c>
      <c r="K88" s="4">
        <f>base1!K88/base1!K87</f>
        <v>0.87515739769150047</v>
      </c>
      <c r="L88" s="4">
        <f>base1!L88/base1!L87</f>
        <v>0.97711194340407825</v>
      </c>
      <c r="M88" s="4">
        <f>base1!M88/base1!M87</f>
        <v>1.0188962636608114</v>
      </c>
      <c r="N88" s="4">
        <f>base1!N88/base1!N87</f>
        <v>0.99753031570144257</v>
      </c>
      <c r="O88" s="4">
        <f>base1!O88/base1!O87</f>
        <v>1.0523674598026833</v>
      </c>
      <c r="P88" s="4">
        <f>base1!P88/base1!P87</f>
        <v>0.86732373009855956</v>
      </c>
      <c r="Q88" s="4">
        <f>base1!Q88/base1!Q87</f>
        <v>1.1310692129173177</v>
      </c>
      <c r="R88" s="4">
        <f>base1!R88/base1!R87</f>
        <v>1.1886045491720696</v>
      </c>
      <c r="S88" s="4">
        <f>base1!S88/base1!S87</f>
        <v>1.2750333087559989</v>
      </c>
      <c r="T88" s="4">
        <f>base1!T88/base1!T87</f>
        <v>1.9842646166958973</v>
      </c>
      <c r="U88" s="4">
        <f>base1!U88/base1!U87</f>
        <v>2.433423315964593</v>
      </c>
      <c r="V88" s="4">
        <f>base1!V88/base1!V87</f>
        <v>4.3947007766103248</v>
      </c>
      <c r="W88" s="4">
        <f>base1!W88/base1!W87</f>
        <v>1.0147072843641356</v>
      </c>
    </row>
    <row r="89" spans="1:23">
      <c r="A89" t="s">
        <v>41</v>
      </c>
      <c r="B89" t="s">
        <v>348</v>
      </c>
      <c r="C89" s="4">
        <f>base1!C89/base1!C90</f>
        <v>11.164900172541287</v>
      </c>
      <c r="D89" s="4">
        <f>base1!D89/base1!D90</f>
        <v>2.9752217997465147</v>
      </c>
      <c r="E89" s="4">
        <f>base1!E89/base1!E90</f>
        <v>3.7867671918317667</v>
      </c>
      <c r="F89" s="4">
        <f>base1!F89/base1!F90</f>
        <v>1.6887165671569342</v>
      </c>
      <c r="G89" s="4">
        <f>base1!G89/base1!G90</f>
        <v>1.977924739195231</v>
      </c>
      <c r="H89" s="4">
        <f>base1!H89/base1!H90</f>
        <v>1.4922491871806782</v>
      </c>
      <c r="I89" s="4">
        <f>base1!I89/base1!I90</f>
        <v>1.2149873211110787</v>
      </c>
      <c r="J89" s="4">
        <f>base1!J89/base1!J90</f>
        <v>1.1618900287683873</v>
      </c>
      <c r="K89" s="4">
        <f>base1!K89/base1!K90</f>
        <v>1.1304828973843057</v>
      </c>
      <c r="L89" s="4">
        <f>base1!L89/base1!L90</f>
        <v>1.0072910550009786</v>
      </c>
      <c r="M89" s="4">
        <f>base1!M89/base1!M90</f>
        <v>0.87852638566213082</v>
      </c>
      <c r="N89" s="4">
        <f>base1!N89/base1!N90</f>
        <v>0.76364242581409991</v>
      </c>
      <c r="O89" s="4">
        <f>base1!O89/base1!O90</f>
        <v>0.71383867537596846</v>
      </c>
      <c r="P89" s="4">
        <f>base1!P89/base1!P90</f>
        <v>0.66692864761690895</v>
      </c>
      <c r="Q89" s="4">
        <f>base1!Q89/base1!Q90</f>
        <v>0.49515002213283549</v>
      </c>
      <c r="R89" s="4">
        <f>base1!R89/base1!R90</f>
        <v>0.53637844345301322</v>
      </c>
      <c r="S89" s="4">
        <f>base1!S89/base1!S90</f>
        <v>0.48804019268195054</v>
      </c>
      <c r="T89" s="4">
        <f>base1!T89/base1!T90</f>
        <v>0.30943789415958323</v>
      </c>
      <c r="U89" s="4">
        <f>base1!U89/base1!U90</f>
        <v>0.27332520878884548</v>
      </c>
      <c r="V89" s="4">
        <f>base1!V89/base1!V90</f>
        <v>0.15293185419968305</v>
      </c>
      <c r="W89" s="4">
        <f>base1!W89/base1!W90</f>
        <v>0.97894005439654197</v>
      </c>
    </row>
    <row r="90" spans="1:23">
      <c r="B90" t="s">
        <v>349</v>
      </c>
      <c r="C90" s="4">
        <f>base1!C90/base1!C89</f>
        <v>8.9566407629812786E-2</v>
      </c>
      <c r="D90" s="4">
        <f>base1!D90/base1!D89</f>
        <v>0.33610939530128436</v>
      </c>
      <c r="E90" s="4">
        <f>base1!E90/base1!E89</f>
        <v>0.26407749654033302</v>
      </c>
      <c r="F90" s="4">
        <f>base1!F90/base1!F89</f>
        <v>0.59216568336483255</v>
      </c>
      <c r="G90" s="4">
        <f>base1!G90/base1!G89</f>
        <v>0.50558040970096541</v>
      </c>
      <c r="H90" s="4">
        <f>base1!H90/base1!H89</f>
        <v>0.67012936484777741</v>
      </c>
      <c r="I90" s="4">
        <f>base1!I90/base1!I89</f>
        <v>0.82305385630322658</v>
      </c>
      <c r="J90" s="4">
        <f>base1!J90/base1!J89</f>
        <v>0.86066665109434493</v>
      </c>
      <c r="K90" s="4">
        <f>base1!K90/base1!K89</f>
        <v>0.88457773427071285</v>
      </c>
      <c r="L90" s="4">
        <f>base1!L90/base1!L89</f>
        <v>0.99276171969880977</v>
      </c>
      <c r="M90" s="4">
        <f>base1!M90/base1!M89</f>
        <v>1.1382697393275407</v>
      </c>
      <c r="N90" s="4">
        <f>base1!N90/base1!N89</f>
        <v>1.3095134138650366</v>
      </c>
      <c r="O90" s="4">
        <f>base1!O90/base1!O89</f>
        <v>1.4008767449778685</v>
      </c>
      <c r="P90" s="4">
        <f>base1!P90/base1!P89</f>
        <v>1.4994107744107743</v>
      </c>
      <c r="Q90" s="4">
        <f>base1!Q90/base1!Q89</f>
        <v>2.0195899329511224</v>
      </c>
      <c r="R90" s="4">
        <f>base1!R90/base1!R89</f>
        <v>1.8643553114520346</v>
      </c>
      <c r="S90" s="4">
        <f>base1!S90/base1!S89</f>
        <v>2.0490115670692046</v>
      </c>
      <c r="T90" s="4">
        <f>base1!T90/base1!T89</f>
        <v>3.231666253145713</v>
      </c>
      <c r="U90" s="4">
        <f>base1!U90/base1!U89</f>
        <v>3.6586453347321486</v>
      </c>
      <c r="V90" s="4">
        <f>base1!V90/base1!V89</f>
        <v>6.5388601036269431</v>
      </c>
      <c r="W90" s="4">
        <f>base1!W90/base1!W89</f>
        <v>1.0215130083899164</v>
      </c>
    </row>
    <row r="91" spans="1:23">
      <c r="A91" t="s">
        <v>42</v>
      </c>
      <c r="B91" t="s">
        <v>348</v>
      </c>
      <c r="C91" s="4">
        <f>base1!C91/base1!C92</f>
        <v>7.2874443455031166</v>
      </c>
      <c r="D91" s="4">
        <f>base1!D91/base1!D92</f>
        <v>1.9276455487592306</v>
      </c>
      <c r="E91" s="4">
        <f>base1!E91/base1!E92</f>
        <v>3.6650864884225607</v>
      </c>
      <c r="F91" s="4">
        <f>base1!F91/base1!F92</f>
        <v>1.6400133297540476</v>
      </c>
      <c r="G91" s="4">
        <f>base1!G91/base1!G92</f>
        <v>1.4289603724526607</v>
      </c>
      <c r="H91" s="4">
        <f>base1!H91/base1!H92</f>
        <v>1.2951986813032652</v>
      </c>
      <c r="I91" s="4">
        <f>base1!I91/base1!I92</f>
        <v>1.4207441386340469</v>
      </c>
      <c r="J91" s="4">
        <f>base1!J91/base1!J92</f>
        <v>1.282634508348794</v>
      </c>
      <c r="K91" s="4">
        <f>base1!K91/base1!K92</f>
        <v>1.1350299834407807</v>
      </c>
      <c r="L91" s="4">
        <f>base1!L91/base1!L92</f>
        <v>1.0339577710747738</v>
      </c>
      <c r="M91" s="4">
        <f>base1!M91/base1!M92</f>
        <v>0.98073300603669478</v>
      </c>
      <c r="N91" s="4">
        <f>base1!N91/base1!N92</f>
        <v>0.9263781415665383</v>
      </c>
      <c r="O91" s="4">
        <f>base1!O91/base1!O92</f>
        <v>0.94243344231667447</v>
      </c>
      <c r="P91" s="4">
        <f>base1!P91/base1!P92</f>
        <v>0.824816288253438</v>
      </c>
      <c r="Q91" s="4">
        <f>base1!Q91/base1!Q92</f>
        <v>0.6123845897666641</v>
      </c>
      <c r="R91" s="4">
        <f>base1!R91/base1!R92</f>
        <v>0.71056811240073303</v>
      </c>
      <c r="S91" s="4">
        <f>base1!S91/base1!S92</f>
        <v>0.75866603431922053</v>
      </c>
      <c r="T91" s="4">
        <f>base1!T91/base1!T92</f>
        <v>0.5603286474891791</v>
      </c>
      <c r="U91" s="4">
        <f>base1!U91/base1!U92</f>
        <v>0.32980137001993171</v>
      </c>
      <c r="V91" s="4">
        <f>base1!V91/base1!V92</f>
        <v>7.9279550040788294E-2</v>
      </c>
      <c r="W91" s="4">
        <f>base1!W91/base1!W92</f>
        <v>1.0434722699732846</v>
      </c>
    </row>
    <row r="92" spans="1:23">
      <c r="B92" t="s">
        <v>349</v>
      </c>
      <c r="C92" s="4">
        <f>base1!C92/base1!C91</f>
        <v>0.13722231726093012</v>
      </c>
      <c r="D92" s="4">
        <f>base1!D92/base1!D91</f>
        <v>0.51876757147789487</v>
      </c>
      <c r="E92" s="4">
        <f>base1!E92/base1!E91</f>
        <v>0.27284485732024188</v>
      </c>
      <c r="F92" s="4">
        <f>base1!F92/base1!F91</f>
        <v>0.609751141565398</v>
      </c>
      <c r="G92" s="4">
        <f>base1!G92/base1!G91</f>
        <v>0.69980946937220156</v>
      </c>
      <c r="H92" s="4">
        <f>base1!H92/base1!H91</f>
        <v>0.77208231789872728</v>
      </c>
      <c r="I92" s="4">
        <f>base1!I92/base1!I91</f>
        <v>0.70385650224215246</v>
      </c>
      <c r="J92" s="4">
        <f>base1!J92/base1!J91</f>
        <v>0.77964532646744</v>
      </c>
      <c r="K92" s="4">
        <f>base1!K92/base1!K91</f>
        <v>0.88103399433427765</v>
      </c>
      <c r="L92" s="4">
        <f>base1!L92/base1!L91</f>
        <v>0.9671574874479878</v>
      </c>
      <c r="M92" s="4">
        <f>base1!M92/base1!M91</f>
        <v>1.0196455037657663</v>
      </c>
      <c r="N92" s="4">
        <f>base1!N92/base1!N91</f>
        <v>1.0794727931608625</v>
      </c>
      <c r="O92" s="4">
        <f>base1!O92/base1!O91</f>
        <v>1.061082889356957</v>
      </c>
      <c r="P92" s="4">
        <f>base1!P92/base1!P91</f>
        <v>1.2123911884881862</v>
      </c>
      <c r="Q92" s="4">
        <f>base1!Q92/base1!Q91</f>
        <v>1.6329607516430622</v>
      </c>
      <c r="R92" s="4">
        <f>base1!R92/base1!R91</f>
        <v>1.4073246217331499</v>
      </c>
      <c r="S92" s="4">
        <f>base1!S92/base1!S91</f>
        <v>1.3181030318529252</v>
      </c>
      <c r="T92" s="4">
        <f>base1!T92/base1!T91</f>
        <v>1.7846669173189322</v>
      </c>
      <c r="U92" s="4">
        <f>base1!U92/base1!U91</f>
        <v>3.032128095585426</v>
      </c>
      <c r="V92" s="4">
        <f>base1!V92/base1!V91</f>
        <v>12.613593284592472</v>
      </c>
      <c r="W92" s="4">
        <f>base1!W92/base1!W91</f>
        <v>0.95833883542070775</v>
      </c>
    </row>
    <row r="93" spans="1:23">
      <c r="A93" t="s">
        <v>43</v>
      </c>
      <c r="B93" t="s">
        <v>348</v>
      </c>
      <c r="C93" s="4">
        <f>base1!C93/base1!C94</f>
        <v>2.8807863031071657</v>
      </c>
      <c r="D93" s="4">
        <f>base1!D93/base1!D94</f>
        <v>1.7083189108111227</v>
      </c>
      <c r="E93" s="4">
        <f>base1!E93/base1!E94</f>
        <v>1.7729669097027483</v>
      </c>
      <c r="F93" s="4">
        <f>base1!F93/base1!F94</f>
        <v>0.51627650050477147</v>
      </c>
      <c r="G93" s="4">
        <f>base1!G93/base1!G94</f>
        <v>0.79354663640624612</v>
      </c>
      <c r="H93" s="4">
        <f>base1!H93/base1!H94</f>
        <v>1.1593371281674623</v>
      </c>
      <c r="I93" s="4">
        <f>base1!I93/base1!I94</f>
        <v>1.2085057585880241</v>
      </c>
      <c r="J93" s="4">
        <f>base1!J93/base1!J94</f>
        <v>1.127678452597489</v>
      </c>
      <c r="K93" s="4">
        <f>base1!K93/base1!K94</f>
        <v>1.0281926301423279</v>
      </c>
      <c r="L93" s="4">
        <f>base1!L93/base1!L94</f>
        <v>0.98796412838263059</v>
      </c>
      <c r="M93" s="4">
        <f>base1!M93/base1!M94</f>
        <v>1.0299130160979257</v>
      </c>
      <c r="N93" s="4">
        <f>base1!N93/base1!N94</f>
        <v>1.0797297297297297</v>
      </c>
      <c r="O93" s="4">
        <f>base1!O93/base1!O94</f>
        <v>1.125138287448241</v>
      </c>
      <c r="P93" s="4">
        <f>base1!P93/base1!P94</f>
        <v>1.6677229291478932</v>
      </c>
      <c r="Q93" s="4">
        <f>base1!Q93/base1!Q94</f>
        <v>1.067974194763609</v>
      </c>
      <c r="R93" s="4">
        <f>base1!R93/base1!R94</f>
        <v>1.004292435012534</v>
      </c>
      <c r="S93" s="4">
        <f>base1!S93/base1!S94</f>
        <v>1.0264305586886231</v>
      </c>
      <c r="T93" s="4">
        <f>base1!T93/base1!T94</f>
        <v>0.8938104225243616</v>
      </c>
      <c r="U93" s="4">
        <f>base1!U93/base1!U94</f>
        <v>0.58982976144565036</v>
      </c>
      <c r="V93" s="4">
        <f>base1!V93/base1!V94</f>
        <v>0.27808883911907428</v>
      </c>
      <c r="W93" s="4">
        <f>base1!W93/base1!W94</f>
        <v>1.0088236946127545</v>
      </c>
    </row>
    <row r="94" spans="1:23">
      <c r="B94" t="s">
        <v>349</v>
      </c>
      <c r="C94" s="4">
        <f>base1!C94/base1!C93</f>
        <v>0.34712744882236407</v>
      </c>
      <c r="D94" s="4">
        <f>base1!D94/base1!D93</f>
        <v>0.58537079562339589</v>
      </c>
      <c r="E94" s="4">
        <f>base1!E94/base1!E93</f>
        <v>0.56402631911932177</v>
      </c>
      <c r="F94" s="4">
        <f>base1!F94/base1!F93</f>
        <v>1.9369465761511215</v>
      </c>
      <c r="G94" s="4">
        <f>base1!G94/base1!G93</f>
        <v>1.2601653817458345</v>
      </c>
      <c r="H94" s="4">
        <f>base1!H94/base1!H93</f>
        <v>0.86256186893684417</v>
      </c>
      <c r="I94" s="4">
        <f>base1!I94/base1!I93</f>
        <v>0.82746812987334462</v>
      </c>
      <c r="J94" s="4">
        <f>base1!J94/base1!J93</f>
        <v>0.8867776073016248</v>
      </c>
      <c r="K94" s="4">
        <f>base1!K94/base1!K93</f>
        <v>0.97258040048543692</v>
      </c>
      <c r="L94" s="4">
        <f>base1!L94/base1!L93</f>
        <v>1.0121824986065771</v>
      </c>
      <c r="M94" s="4">
        <f>base1!M94/base1!M93</f>
        <v>0.97095578400275151</v>
      </c>
      <c r="N94" s="4">
        <f>base1!N94/base1!N93</f>
        <v>0.92615769712140172</v>
      </c>
      <c r="O94" s="4">
        <f>base1!O94/base1!O93</f>
        <v>0.88877963816159122</v>
      </c>
      <c r="P94" s="4">
        <f>base1!P94/base1!P93</f>
        <v>0.59961998634325919</v>
      </c>
      <c r="Q94" s="4">
        <f>base1!Q94/base1!Q93</f>
        <v>0.93635221235036048</v>
      </c>
      <c r="R94" s="4">
        <f>base1!R94/base1!R93</f>
        <v>0.99572591123572451</v>
      </c>
      <c r="S94" s="4">
        <f>base1!S94/base1!S93</f>
        <v>0.97425002747152123</v>
      </c>
      <c r="T94" s="4">
        <f>base1!T94/base1!T93</f>
        <v>1.1188054813410324</v>
      </c>
      <c r="U94" s="4">
        <f>base1!U94/base1!U93</f>
        <v>1.6954044461049878</v>
      </c>
      <c r="V94" s="4">
        <f>base1!V94/base1!V93</f>
        <v>3.595973154362416</v>
      </c>
      <c r="W94" s="4">
        <f>base1!W94/base1!W93</f>
        <v>0.99125348199108121</v>
      </c>
    </row>
    <row r="95" spans="1:23">
      <c r="A95" t="s">
        <v>44</v>
      </c>
      <c r="B95" t="s">
        <v>348</v>
      </c>
      <c r="C95" s="4">
        <f>base1!C95/base1!C96</f>
        <v>3.2348678601875531</v>
      </c>
      <c r="D95" s="4">
        <f>base1!D95/base1!D96</f>
        <v>1.4420202592618829</v>
      </c>
      <c r="E95" s="4">
        <f>base1!E95/base1!E96</f>
        <v>1.7329041350373147</v>
      </c>
      <c r="F95" s="4">
        <f>base1!F95/base1!F96</f>
        <v>0.66671923934839916</v>
      </c>
      <c r="G95" s="4">
        <f>base1!G95/base1!G96</f>
        <v>0.87711289593247344</v>
      </c>
      <c r="H95" s="4">
        <f>base1!H95/base1!H96</f>
        <v>1.1517359466647237</v>
      </c>
      <c r="I95" s="4">
        <f>base1!I95/base1!I96</f>
        <v>1.1699154800883271</v>
      </c>
      <c r="J95" s="4">
        <f>base1!J95/base1!J96</f>
        <v>1.0769040116134971</v>
      </c>
      <c r="K95" s="4">
        <f>base1!K95/base1!K96</f>
        <v>1.0539254559873117</v>
      </c>
      <c r="L95" s="4">
        <f>base1!L95/base1!L96</f>
        <v>1.0536661657824526</v>
      </c>
      <c r="M95" s="4">
        <f>base1!M95/base1!M96</f>
        <v>1.1046619524525645</v>
      </c>
      <c r="N95" s="4">
        <f>base1!N95/base1!N96</f>
        <v>0.98862336900747694</v>
      </c>
      <c r="O95" s="4">
        <f>base1!O95/base1!O96</f>
        <v>1.1034066321139233</v>
      </c>
      <c r="P95" s="4">
        <f>base1!P95/base1!P96</f>
        <v>1.466112493173958</v>
      </c>
      <c r="Q95" s="4">
        <f>base1!Q95/base1!Q96</f>
        <v>0.88901581549248621</v>
      </c>
      <c r="R95" s="4">
        <f>base1!R95/base1!R96</f>
        <v>0.85601000483187906</v>
      </c>
      <c r="S95" s="4">
        <f>base1!S95/base1!S96</f>
        <v>0.84963621665319322</v>
      </c>
      <c r="T95" s="4">
        <f>base1!T95/base1!T96</f>
        <v>0.67524020694752407</v>
      </c>
      <c r="U95" s="4">
        <f>base1!U95/base1!U96</f>
        <v>0.45597203024636151</v>
      </c>
      <c r="V95" s="4">
        <f>base1!V95/base1!V96</f>
        <v>0.20807533539731682</v>
      </c>
      <c r="W95" s="4">
        <f>base1!W95/base1!W96</f>
        <v>0.99582588043638798</v>
      </c>
    </row>
    <row r="96" spans="1:23">
      <c r="B96" t="s">
        <v>349</v>
      </c>
      <c r="C96" s="4">
        <f>base1!C96/base1!C95</f>
        <v>0.30913163789695614</v>
      </c>
      <c r="D96" s="4">
        <f>base1!D96/base1!D95</f>
        <v>0.6934715331335658</v>
      </c>
      <c r="E96" s="4">
        <f>base1!E96/base1!E95</f>
        <v>0.57706596676709243</v>
      </c>
      <c r="F96" s="4">
        <f>base1!F96/base1!F95</f>
        <v>1.4998817207934845</v>
      </c>
      <c r="G96" s="4">
        <f>base1!G96/base1!G95</f>
        <v>1.1401040899494279</v>
      </c>
      <c r="H96" s="4">
        <f>base1!H96/base1!H95</f>
        <v>0.86825457075978996</v>
      </c>
      <c r="I96" s="4">
        <f>base1!I96/base1!I95</f>
        <v>0.85476260210224864</v>
      </c>
      <c r="J96" s="4">
        <f>base1!J96/base1!J95</f>
        <v>0.9285878678283741</v>
      </c>
      <c r="K96" s="4">
        <f>base1!K96/base1!K95</f>
        <v>0.94883370955605717</v>
      </c>
      <c r="L96" s="4">
        <f>base1!L96/base1!L95</f>
        <v>0.94906720218865503</v>
      </c>
      <c r="M96" s="4">
        <f>base1!M96/base1!M95</f>
        <v>0.90525431583825744</v>
      </c>
      <c r="N96" s="4">
        <f>base1!N96/base1!N95</f>
        <v>1.0115075481211258</v>
      </c>
      <c r="O96" s="4">
        <f>base1!O96/base1!O95</f>
        <v>0.90628420284567679</v>
      </c>
      <c r="P96" s="4">
        <f>base1!P96/base1!P95</f>
        <v>0.6820759011712122</v>
      </c>
      <c r="Q96" s="4">
        <f>base1!Q96/base1!Q95</f>
        <v>1.1248393814524347</v>
      </c>
      <c r="R96" s="4">
        <f>base1!R96/base1!R95</f>
        <v>1.1682106451505794</v>
      </c>
      <c r="S96" s="4">
        <f>base1!S96/base1!S95</f>
        <v>1.1769743101807801</v>
      </c>
      <c r="T96" s="4">
        <f>base1!T96/base1!T95</f>
        <v>1.4809544658493869</v>
      </c>
      <c r="U96" s="4">
        <f>base1!U96/base1!U95</f>
        <v>2.1931169757489299</v>
      </c>
      <c r="V96" s="4">
        <f>base1!V96/base1!V95</f>
        <v>4.8059516429014257</v>
      </c>
      <c r="W96" s="4">
        <f>base1!W96/base1!W95</f>
        <v>1.0041916158694157</v>
      </c>
    </row>
    <row r="97" spans="1:23">
      <c r="A97" t="s">
        <v>45</v>
      </c>
      <c r="B97" t="s">
        <v>348</v>
      </c>
      <c r="C97" s="4">
        <f>base1!C97/base1!C98</f>
        <v>2.8154728854340183</v>
      </c>
      <c r="D97" s="4">
        <f>base1!D97/base1!D98</f>
        <v>1.6865528117547504</v>
      </c>
      <c r="E97" s="4">
        <f>base1!E97/base1!E98</f>
        <v>2.4503588860178009</v>
      </c>
      <c r="F97" s="4">
        <f>base1!F97/base1!F98</f>
        <v>1.2848959541047245</v>
      </c>
      <c r="G97" s="4">
        <f>base1!G97/base1!G98</f>
        <v>1.6516204105734829</v>
      </c>
      <c r="H97" s="4">
        <f>base1!H97/base1!H98</f>
        <v>1.7483257052724124</v>
      </c>
      <c r="I97" s="4">
        <f>base1!I97/base1!I98</f>
        <v>1.6482075118875887</v>
      </c>
      <c r="J97" s="4">
        <f>base1!J97/base1!J98</f>
        <v>1.4429388452502432</v>
      </c>
      <c r="K97" s="4">
        <f>base1!K97/base1!K98</f>
        <v>1.1672641565489512</v>
      </c>
      <c r="L97" s="4">
        <f>base1!L97/base1!L98</f>
        <v>1.0234216679657053</v>
      </c>
      <c r="M97" s="4">
        <f>base1!M97/base1!M98</f>
        <v>0.94689916929246631</v>
      </c>
      <c r="N97" s="4">
        <f>base1!N97/base1!N98</f>
        <v>0.97200540497575705</v>
      </c>
      <c r="O97" s="4">
        <f>base1!O97/base1!O98</f>
        <v>0.98803161658947258</v>
      </c>
      <c r="P97" s="4">
        <f>base1!P97/base1!P98</f>
        <v>1.0163653939101014</v>
      </c>
      <c r="Q97" s="4">
        <f>base1!Q97/base1!Q98</f>
        <v>0.68905386578900618</v>
      </c>
      <c r="R97" s="4">
        <f>base1!R97/base1!R98</f>
        <v>0.60167245818854531</v>
      </c>
      <c r="S97" s="4">
        <f>base1!S97/base1!S98</f>
        <v>0.56729252874337854</v>
      </c>
      <c r="T97" s="4">
        <f>base1!T97/base1!T98</f>
        <v>0.45305889505092989</v>
      </c>
      <c r="U97" s="4">
        <f>base1!U97/base1!U98</f>
        <v>0.29520186227503303</v>
      </c>
      <c r="V97" s="4">
        <f>base1!V97/base1!V98</f>
        <v>0.15683087143967772</v>
      </c>
      <c r="W97" s="4">
        <f>base1!W97/base1!W98</f>
        <v>1.0486801718845917</v>
      </c>
    </row>
    <row r="98" spans="1:23">
      <c r="B98" t="s">
        <v>349</v>
      </c>
      <c r="C98" s="4">
        <f>base1!C98/base1!C97</f>
        <v>0.35518012095713908</v>
      </c>
      <c r="D98" s="4">
        <f>base1!D98/base1!D97</f>
        <v>0.59292539968526925</v>
      </c>
      <c r="E98" s="4">
        <f>base1!E98/base1!E97</f>
        <v>0.40810348463899893</v>
      </c>
      <c r="F98" s="4">
        <f>base1!F98/base1!F97</f>
        <v>0.778273133171136</v>
      </c>
      <c r="G98" s="4">
        <f>base1!G98/base1!G97</f>
        <v>0.60546599787585309</v>
      </c>
      <c r="H98" s="4">
        <f>base1!H98/base1!H97</f>
        <v>0.57197580346974697</v>
      </c>
      <c r="I98" s="4">
        <f>base1!I98/base1!I97</f>
        <v>0.60671971993063101</v>
      </c>
      <c r="J98" s="4">
        <f>base1!J98/base1!J97</f>
        <v>0.69303006381159138</v>
      </c>
      <c r="K98" s="4">
        <f>base1!K98/base1!K97</f>
        <v>0.85670410968201716</v>
      </c>
      <c r="L98" s="4">
        <f>base1!L98/base1!L97</f>
        <v>0.9771143520810327</v>
      </c>
      <c r="M98" s="4">
        <f>base1!M98/base1!M97</f>
        <v>1.0560786538097939</v>
      </c>
      <c r="N98" s="4">
        <f>base1!N98/base1!N97</f>
        <v>1.028800863535261</v>
      </c>
      <c r="O98" s="4">
        <f>base1!O98/base1!O97</f>
        <v>1.0121133607564508</v>
      </c>
      <c r="P98" s="4">
        <f>base1!P98/base1!P97</f>
        <v>0.98389811970364172</v>
      </c>
      <c r="Q98" s="4">
        <f>base1!Q98/base1!Q97</f>
        <v>1.4512653504308297</v>
      </c>
      <c r="R98" s="4">
        <f>base1!R98/base1!R97</f>
        <v>1.6620338630933833</v>
      </c>
      <c r="S98" s="4">
        <f>base1!S98/base1!S97</f>
        <v>1.7627589811822848</v>
      </c>
      <c r="T98" s="4">
        <f>base1!T98/base1!T97</f>
        <v>2.2072185557411617</v>
      </c>
      <c r="U98" s="4">
        <f>base1!U98/base1!U97</f>
        <v>3.387512505149179</v>
      </c>
      <c r="V98" s="4">
        <f>base1!V98/base1!V97</f>
        <v>6.3762956286615591</v>
      </c>
      <c r="W98" s="4">
        <f>base1!W98/base1!W97</f>
        <v>0.95357958204062521</v>
      </c>
    </row>
    <row r="99" spans="1:23">
      <c r="A99" t="s">
        <v>46</v>
      </c>
      <c r="B99" t="s">
        <v>348</v>
      </c>
      <c r="C99" s="4">
        <f>base1!C99/base1!C100</f>
        <v>2.8957637997432606</v>
      </c>
      <c r="D99" s="4">
        <f>base1!D99/base1!D100</f>
        <v>1.5457984988100324</v>
      </c>
      <c r="E99" s="4">
        <f>base1!E99/base1!E100</f>
        <v>2.133277762341391</v>
      </c>
      <c r="F99" s="4">
        <f>base1!F99/base1!F100</f>
        <v>0.8352426984779926</v>
      </c>
      <c r="G99" s="4">
        <f>base1!G99/base1!G100</f>
        <v>0.84747431870277612</v>
      </c>
      <c r="H99" s="4">
        <f>base1!H99/base1!H100</f>
        <v>1.2331690310170713</v>
      </c>
      <c r="I99" s="4">
        <f>base1!I99/base1!I100</f>
        <v>1.2646161231697699</v>
      </c>
      <c r="J99" s="4">
        <f>base1!J99/base1!J100</f>
        <v>1.2650541099840553</v>
      </c>
      <c r="K99" s="4">
        <f>base1!K99/base1!K100</f>
        <v>1.2432611911014519</v>
      </c>
      <c r="L99" s="4">
        <f>base1!L99/base1!L100</f>
        <v>1.1293006786662731</v>
      </c>
      <c r="M99" s="4">
        <f>base1!M99/base1!M100</f>
        <v>1.0958034316765601</v>
      </c>
      <c r="N99" s="4">
        <f>base1!N99/base1!N100</f>
        <v>1.068649578161105</v>
      </c>
      <c r="O99" s="4">
        <f>base1!O99/base1!O100</f>
        <v>1.1285618852364607</v>
      </c>
      <c r="P99" s="4">
        <f>base1!P99/base1!P100</f>
        <v>1.5080676758682101</v>
      </c>
      <c r="Q99" s="4">
        <f>base1!Q99/base1!Q100</f>
        <v>1.1161752933762539</v>
      </c>
      <c r="R99" s="4">
        <f>base1!R99/base1!R100</f>
        <v>0.97385944500829269</v>
      </c>
      <c r="S99" s="4">
        <f>base1!S99/base1!S100</f>
        <v>1.0808122783687943</v>
      </c>
      <c r="T99" s="4">
        <f>base1!T99/base1!T100</f>
        <v>1.0486250377736874</v>
      </c>
      <c r="U99" s="4">
        <f>base1!U99/base1!U100</f>
        <v>0.76131147540983601</v>
      </c>
      <c r="V99" s="4">
        <f>base1!V99/base1!V100</f>
        <v>0.29362494183341087</v>
      </c>
      <c r="W99" s="4">
        <f>base1!W99/base1!W100</f>
        <v>1.1368167122673125</v>
      </c>
    </row>
    <row r="100" spans="1:23">
      <c r="B100" t="s">
        <v>349</v>
      </c>
      <c r="C100" s="4">
        <f>base1!C100/base1!C99</f>
        <v>0.34533203298164733</v>
      </c>
      <c r="D100" s="4">
        <f>base1!D100/base1!D99</f>
        <v>0.64691484742015715</v>
      </c>
      <c r="E100" s="4">
        <f>base1!E100/base1!E99</f>
        <v>0.46876221074111057</v>
      </c>
      <c r="F100" s="4">
        <f>base1!F100/base1!F99</f>
        <v>1.1972567995173544</v>
      </c>
      <c r="G100" s="4">
        <f>base1!G100/base1!G99</f>
        <v>1.1799767590960091</v>
      </c>
      <c r="H100" s="4">
        <f>base1!H100/base1!H99</f>
        <v>0.81091883987326352</v>
      </c>
      <c r="I100" s="4">
        <f>base1!I100/base1!I99</f>
        <v>0.79075379609544472</v>
      </c>
      <c r="J100" s="4">
        <f>base1!J100/base1!J99</f>
        <v>0.79048002145347274</v>
      </c>
      <c r="K100" s="4">
        <f>base1!K100/base1!K99</f>
        <v>0.80433621443138781</v>
      </c>
      <c r="L100" s="4">
        <f>base1!L100/base1!L99</f>
        <v>0.88550376254180607</v>
      </c>
      <c r="M100" s="4">
        <f>base1!M100/base1!M99</f>
        <v>0.91257242959169926</v>
      </c>
      <c r="N100" s="4">
        <f>base1!N100/base1!N99</f>
        <v>0.93576044049983653</v>
      </c>
      <c r="O100" s="4">
        <f>base1!O100/base1!O99</f>
        <v>0.88608344219464408</v>
      </c>
      <c r="P100" s="4">
        <f>base1!P100/base1!P99</f>
        <v>0.66310021493185956</v>
      </c>
      <c r="Q100" s="4">
        <f>base1!Q100/base1!Q99</f>
        <v>0.89591662343211154</v>
      </c>
      <c r="R100" s="4">
        <f>base1!R100/base1!R99</f>
        <v>1.0268422256678782</v>
      </c>
      <c r="S100" s="4">
        <f>base1!S100/base1!S99</f>
        <v>0.92523005152128779</v>
      </c>
      <c r="T100" s="4">
        <f>base1!T100/base1!T99</f>
        <v>0.95362971889654446</v>
      </c>
      <c r="U100" s="4">
        <f>base1!U100/base1!U99</f>
        <v>1.313522825150732</v>
      </c>
      <c r="V100" s="4">
        <f>base1!V100/base1!V99</f>
        <v>3.4057052297939778</v>
      </c>
      <c r="W100" s="4">
        <f>base1!W100/base1!W99</f>
        <v>0.87964927785549551</v>
      </c>
    </row>
    <row r="101" spans="1:23">
      <c r="A101" t="s">
        <v>47</v>
      </c>
      <c r="B101" t="s">
        <v>348</v>
      </c>
      <c r="C101" s="4">
        <f>base1!C101/base1!C102</f>
        <v>9.9431478156792341</v>
      </c>
      <c r="D101" s="4">
        <f>base1!D101/base1!D102</f>
        <v>2.3339657319025315</v>
      </c>
      <c r="E101" s="4">
        <f>base1!E101/base1!E102</f>
        <v>2.0281371493838822</v>
      </c>
      <c r="F101" s="4">
        <f>base1!F101/base1!F102</f>
        <v>0.7788081902488293</v>
      </c>
      <c r="G101" s="4">
        <f>base1!G101/base1!G102</f>
        <v>0.55976605665310086</v>
      </c>
      <c r="H101" s="4">
        <f>base1!H101/base1!H102</f>
        <v>0.69836303386287035</v>
      </c>
      <c r="I101" s="4">
        <f>base1!I101/base1!I102</f>
        <v>0.81497588490149597</v>
      </c>
      <c r="J101" s="4">
        <f>base1!J101/base1!J102</f>
        <v>0.77057703977492142</v>
      </c>
      <c r="K101" s="4">
        <f>base1!K101/base1!K102</f>
        <v>0.78163499022522476</v>
      </c>
      <c r="L101" s="4">
        <f>base1!L101/base1!L102</f>
        <v>0.80526210882997806</v>
      </c>
      <c r="M101" s="4">
        <f>base1!M101/base1!M102</f>
        <v>0.82654090759655829</v>
      </c>
      <c r="N101" s="4">
        <f>base1!N101/base1!N102</f>
        <v>0.81496718778221522</v>
      </c>
      <c r="O101" s="4">
        <f>base1!O101/base1!O102</f>
        <v>0.71756332485687091</v>
      </c>
      <c r="P101" s="4">
        <f>base1!P101/base1!P102</f>
        <v>0.83461430147145099</v>
      </c>
      <c r="Q101" s="4">
        <f>base1!Q101/base1!Q102</f>
        <v>0.64114242125100962</v>
      </c>
      <c r="R101" s="4">
        <f>base1!R101/base1!R102</f>
        <v>0.88406448712184471</v>
      </c>
      <c r="S101" s="4">
        <f>base1!S101/base1!S102</f>
        <v>1.4508890872680773</v>
      </c>
      <c r="T101" s="4">
        <f>base1!T101/base1!T102</f>
        <v>2.318457016700302</v>
      </c>
      <c r="U101" s="4">
        <f>base1!U101/base1!U102</f>
        <v>1.5225644948195536</v>
      </c>
      <c r="V101" s="4">
        <f>base1!V101/base1!V102</f>
        <v>0.54136636312632169</v>
      </c>
      <c r="W101" s="4">
        <f>base1!W101/base1!W102</f>
        <v>0.94766130271410409</v>
      </c>
    </row>
    <row r="102" spans="1:23">
      <c r="B102" t="s">
        <v>349</v>
      </c>
      <c r="C102" s="4">
        <f>base1!C102/base1!C101</f>
        <v>0.10057177249473367</v>
      </c>
      <c r="D102" s="4">
        <f>base1!D102/base1!D101</f>
        <v>0.42845530520486702</v>
      </c>
      <c r="E102" s="4">
        <f>base1!E102/base1!E101</f>
        <v>0.49306330210646016</v>
      </c>
      <c r="F102" s="4">
        <f>base1!F102/base1!F101</f>
        <v>1.2840132044329167</v>
      </c>
      <c r="G102" s="4">
        <f>base1!G102/base1!G101</f>
        <v>1.7864605903028552</v>
      </c>
      <c r="H102" s="4">
        <f>base1!H102/base1!H101</f>
        <v>1.4319200065167808</v>
      </c>
      <c r="I102" s="4">
        <f>base1!I102/base1!I101</f>
        <v>1.2270301717220349</v>
      </c>
      <c r="J102" s="4">
        <f>base1!J102/base1!J101</f>
        <v>1.2977287777638573</v>
      </c>
      <c r="K102" s="4">
        <f>base1!K102/base1!K101</f>
        <v>1.2793695426964629</v>
      </c>
      <c r="L102" s="4">
        <f>base1!L102/base1!L101</f>
        <v>1.2418316831683169</v>
      </c>
      <c r="M102" s="4">
        <f>base1!M102/base1!M101</f>
        <v>1.2098614730489645</v>
      </c>
      <c r="N102" s="4">
        <f>base1!N102/base1!N101</f>
        <v>1.2270432662710236</v>
      </c>
      <c r="O102" s="4">
        <f>base1!O102/base1!O101</f>
        <v>1.3936052266877845</v>
      </c>
      <c r="P102" s="4">
        <f>base1!P102/base1!P101</f>
        <v>1.1981582369688235</v>
      </c>
      <c r="Q102" s="4">
        <f>base1!Q102/base1!Q101</f>
        <v>1.5597158554081954</v>
      </c>
      <c r="R102" s="4">
        <f>base1!R102/base1!R101</f>
        <v>1.1311392037198489</v>
      </c>
      <c r="S102" s="4">
        <f>base1!S102/base1!S101</f>
        <v>0.68923256007316869</v>
      </c>
      <c r="T102" s="4">
        <f>base1!T102/base1!T101</f>
        <v>0.43132134553144752</v>
      </c>
      <c r="U102" s="4">
        <f>base1!U102/base1!U101</f>
        <v>0.65678662769455609</v>
      </c>
      <c r="V102" s="4">
        <f>base1!V102/base1!V101</f>
        <v>1.8471779336734695</v>
      </c>
      <c r="W102" s="4">
        <f>base1!W102/base1!W101</f>
        <v>1.0552293283855716</v>
      </c>
    </row>
    <row r="103" spans="1:23">
      <c r="A103" t="s">
        <v>48</v>
      </c>
      <c r="B103" t="s">
        <v>348</v>
      </c>
      <c r="C103" s="4">
        <f>base1!C103/base1!C104</f>
        <v>3.8487314504547632</v>
      </c>
      <c r="D103" s="4">
        <f>base1!D103/base1!D104</f>
        <v>1.0806719669406639</v>
      </c>
      <c r="E103" s="4">
        <f>base1!E103/base1!E104</f>
        <v>1.086607662964842</v>
      </c>
      <c r="F103" s="4">
        <f>base1!F103/base1!F104</f>
        <v>0.54688960355600036</v>
      </c>
      <c r="G103" s="4">
        <f>base1!G103/base1!G104</f>
        <v>0.35799032614904092</v>
      </c>
      <c r="H103" s="4">
        <f>base1!H103/base1!H104</f>
        <v>0.4669687756936079</v>
      </c>
      <c r="I103" s="4">
        <f>base1!I103/base1!I104</f>
        <v>0.66407824138009097</v>
      </c>
      <c r="J103" s="4">
        <f>base1!J103/base1!J104</f>
        <v>0.76466076887347834</v>
      </c>
      <c r="K103" s="4">
        <f>base1!K103/base1!K104</f>
        <v>0.84207317682567284</v>
      </c>
      <c r="L103" s="4">
        <f>base1!L103/base1!L104</f>
        <v>0.85664820656138585</v>
      </c>
      <c r="M103" s="4">
        <f>base1!M103/base1!M104</f>
        <v>0.98464345757985816</v>
      </c>
      <c r="N103" s="4">
        <f>base1!N103/base1!N104</f>
        <v>1.0061864199620165</v>
      </c>
      <c r="O103" s="4">
        <f>base1!O103/base1!O104</f>
        <v>0.94686743197465562</v>
      </c>
      <c r="P103" s="4">
        <f>base1!P103/base1!P104</f>
        <v>0.7937299569913232</v>
      </c>
      <c r="Q103" s="4">
        <f>base1!Q103/base1!Q104</f>
        <v>0.68770334765505436</v>
      </c>
      <c r="R103" s="4">
        <f>base1!R103/base1!R104</f>
        <v>1.2944380244184295</v>
      </c>
      <c r="S103" s="4">
        <f>base1!S103/base1!S104</f>
        <v>1.9214115402956604</v>
      </c>
      <c r="T103" s="4">
        <f>base1!T103/base1!T104</f>
        <v>2.486280741581536</v>
      </c>
      <c r="U103" s="4">
        <f>base1!U103/base1!U104</f>
        <v>1.9599516334146392</v>
      </c>
      <c r="V103" s="4">
        <f>base1!V103/base1!V104</f>
        <v>0.83612894771327484</v>
      </c>
      <c r="W103" s="4">
        <f>base1!W103/base1!W104</f>
        <v>0.92834874395642331</v>
      </c>
    </row>
    <row r="104" spans="1:23">
      <c r="B104" t="s">
        <v>349</v>
      </c>
      <c r="C104" s="4">
        <f>base1!C104/base1!C103</f>
        <v>0.25982587064676615</v>
      </c>
      <c r="D104" s="4">
        <f>base1!D104/base1!D103</f>
        <v>0.92535018080551978</v>
      </c>
      <c r="E104" s="4">
        <f>base1!E104/base1!E103</f>
        <v>0.92029536886521635</v>
      </c>
      <c r="F104" s="4">
        <f>base1!F104/base1!F103</f>
        <v>1.8285226003525628</v>
      </c>
      <c r="G104" s="4">
        <f>base1!G104/base1!G103</f>
        <v>2.7933715716766976</v>
      </c>
      <c r="H104" s="4">
        <f>base1!H104/base1!H103</f>
        <v>2.1414708050118745</v>
      </c>
      <c r="I104" s="4">
        <f>base1!I104/base1!I103</f>
        <v>1.5058466573483789</v>
      </c>
      <c r="J104" s="4">
        <f>base1!J104/base1!J103</f>
        <v>1.3077694589631303</v>
      </c>
      <c r="K104" s="4">
        <f>base1!K104/base1!K103</f>
        <v>1.1875452484660027</v>
      </c>
      <c r="L104" s="4">
        <f>base1!L104/base1!L103</f>
        <v>1.1673403298350824</v>
      </c>
      <c r="M104" s="4">
        <f>base1!M104/base1!M103</f>
        <v>1.0155960437272253</v>
      </c>
      <c r="N104" s="4">
        <f>base1!N104/base1!N103</f>
        <v>0.99385161652027654</v>
      </c>
      <c r="O104" s="4">
        <f>base1!O104/base1!O103</f>
        <v>1.0561140516941623</v>
      </c>
      <c r="P104" s="4">
        <f>base1!P104/base1!P103</f>
        <v>1.2598743328153503</v>
      </c>
      <c r="Q104" s="4">
        <f>base1!Q104/base1!Q103</f>
        <v>1.4541153586205759</v>
      </c>
      <c r="R104" s="4">
        <f>base1!R104/base1!R103</f>
        <v>0.77253602037014035</v>
      </c>
      <c r="S104" s="4">
        <f>base1!S104/base1!S103</f>
        <v>0.5204507098183262</v>
      </c>
      <c r="T104" s="4">
        <f>base1!T104/base1!T103</f>
        <v>0.40220719377164738</v>
      </c>
      <c r="U104" s="4">
        <f>base1!U104/base1!U103</f>
        <v>0.51021667216236055</v>
      </c>
      <c r="V104" s="4">
        <f>base1!V104/base1!V103</f>
        <v>1.195987775252723</v>
      </c>
      <c r="W104" s="4">
        <f>base1!W104/base1!W103</f>
        <v>1.0771814003196842</v>
      </c>
    </row>
    <row r="105" spans="1:23">
      <c r="A105" t="s">
        <v>49</v>
      </c>
      <c r="B105" t="s">
        <v>348</v>
      </c>
      <c r="C105" s="4">
        <f>base1!C105/base1!C106</f>
        <v>8.341784989858013</v>
      </c>
      <c r="D105" s="4">
        <f>base1!D105/base1!D106</f>
        <v>1.5566890795270114</v>
      </c>
      <c r="E105" s="4">
        <f>base1!E105/base1!E106</f>
        <v>1.4686863649586501</v>
      </c>
      <c r="F105" s="4">
        <f>base1!F105/base1!F106</f>
        <v>0.85089236190414042</v>
      </c>
      <c r="G105" s="4">
        <f>base1!G105/base1!G106</f>
        <v>0.35089570357260363</v>
      </c>
      <c r="H105" s="4">
        <f>base1!H105/base1!H106</f>
        <v>0.38158786072347922</v>
      </c>
      <c r="I105" s="4">
        <f>base1!I105/base1!I106</f>
        <v>0.59651960897598855</v>
      </c>
      <c r="J105" s="4">
        <f>base1!J105/base1!J106</f>
        <v>0.74075954126715549</v>
      </c>
      <c r="K105" s="4">
        <f>base1!K105/base1!K106</f>
        <v>0.79196462689011404</v>
      </c>
      <c r="L105" s="4">
        <f>base1!L105/base1!L106</f>
        <v>0.92772348523814419</v>
      </c>
      <c r="M105" s="4">
        <f>base1!M105/base1!M106</f>
        <v>1.0755071147441719</v>
      </c>
      <c r="N105" s="4">
        <f>base1!N105/base1!N106</f>
        <v>1.2844713258047664</v>
      </c>
      <c r="O105" s="4">
        <f>base1!O105/base1!O106</f>
        <v>1.5008611329514396</v>
      </c>
      <c r="P105" s="4">
        <f>base1!P105/base1!P106</f>
        <v>1.1834946697708615</v>
      </c>
      <c r="Q105" s="4">
        <f>base1!Q105/base1!Q106</f>
        <v>1.0205519469361102</v>
      </c>
      <c r="R105" s="4">
        <f>base1!R105/base1!R106</f>
        <v>1.4069419189218098</v>
      </c>
      <c r="S105" s="4">
        <f>base1!S105/base1!S106</f>
        <v>1.9250424226602272</v>
      </c>
      <c r="T105" s="4">
        <f>base1!T105/base1!T106</f>
        <v>1.6467700765756921</v>
      </c>
      <c r="U105" s="4">
        <f>base1!U105/base1!U106</f>
        <v>0.77857868511441153</v>
      </c>
      <c r="V105" s="4">
        <f>base1!V105/base1!V106</f>
        <v>0.25766433765863395</v>
      </c>
      <c r="W105" s="4">
        <f>base1!W105/base1!W106</f>
        <v>0.98298764028981389</v>
      </c>
    </row>
    <row r="106" spans="1:23">
      <c r="B106" t="s">
        <v>349</v>
      </c>
      <c r="C106" s="4">
        <f>base1!C106/base1!C105</f>
        <v>0.11987841945288753</v>
      </c>
      <c r="D106" s="4">
        <f>base1!D106/base1!D105</f>
        <v>0.64238903783139711</v>
      </c>
      <c r="E106" s="4">
        <f>base1!E106/base1!E105</f>
        <v>0.68088056365128324</v>
      </c>
      <c r="F106" s="4">
        <f>base1!F106/base1!F105</f>
        <v>1.1752367805514015</v>
      </c>
      <c r="G106" s="4">
        <f>base1!G106/base1!G105</f>
        <v>2.84984965566297</v>
      </c>
      <c r="H106" s="4">
        <f>base1!H106/base1!H105</f>
        <v>2.6206284395526365</v>
      </c>
      <c r="I106" s="4">
        <f>base1!I106/base1!I105</f>
        <v>1.6763908259724158</v>
      </c>
      <c r="J106" s="4">
        <f>base1!J106/base1!J105</f>
        <v>1.3499657369102307</v>
      </c>
      <c r="K106" s="4">
        <f>base1!K106/base1!K105</f>
        <v>1.2626826578439481</v>
      </c>
      <c r="L106" s="4">
        <f>base1!L106/base1!L105</f>
        <v>1.0779073893373547</v>
      </c>
      <c r="M106" s="4">
        <f>base1!M106/base1!M105</f>
        <v>0.92979394212363475</v>
      </c>
      <c r="N106" s="4">
        <f>base1!N106/base1!N105</f>
        <v>0.77853041941085366</v>
      </c>
      <c r="O106" s="4">
        <f>base1!O106/base1!O105</f>
        <v>0.6662841605029125</v>
      </c>
      <c r="P106" s="4">
        <f>base1!P106/base1!P105</f>
        <v>0.84495522078997776</v>
      </c>
      <c r="Q106" s="4">
        <f>base1!Q106/base1!Q105</f>
        <v>0.97986192961778074</v>
      </c>
      <c r="R106" s="4">
        <f>base1!R106/base1!R105</f>
        <v>0.71076139430569807</v>
      </c>
      <c r="S106" s="4">
        <f>base1!S106/base1!S105</f>
        <v>0.51946907155328781</v>
      </c>
      <c r="T106" s="4">
        <f>base1!T106/base1!T105</f>
        <v>0.60724931441516627</v>
      </c>
      <c r="U106" s="4">
        <f>base1!U106/base1!U105</f>
        <v>1.2843916987697279</v>
      </c>
      <c r="V106" s="4">
        <f>base1!V106/base1!V105</f>
        <v>3.8810182623132263</v>
      </c>
      <c r="W106" s="4">
        <f>base1!W106/base1!W105</f>
        <v>1.0173067890306031</v>
      </c>
    </row>
    <row r="107" spans="1:23">
      <c r="A107" t="s">
        <v>50</v>
      </c>
      <c r="B107" t="s">
        <v>348</v>
      </c>
      <c r="C107" s="4">
        <f>base1!C107/base1!C108</f>
        <v>8.9902807775377962</v>
      </c>
      <c r="D107" s="4">
        <f>base1!D107/base1!D108</f>
        <v>2.494781144781145</v>
      </c>
      <c r="E107" s="4">
        <f>base1!E107/base1!E108</f>
        <v>1.5971693428240357</v>
      </c>
      <c r="F107" s="4">
        <f>base1!F107/base1!F108</f>
        <v>1.6888922888616891</v>
      </c>
      <c r="G107" s="4">
        <f>base1!G107/base1!G108</f>
        <v>1.7024497519562216</v>
      </c>
      <c r="H107" s="4">
        <f>base1!H107/base1!H108</f>
        <v>1.5077181424788477</v>
      </c>
      <c r="I107" s="4">
        <f>base1!I107/base1!I108</f>
        <v>1.5977284163611531</v>
      </c>
      <c r="J107" s="4">
        <f>base1!J107/base1!J108</f>
        <v>1.4910784058348527</v>
      </c>
      <c r="K107" s="4">
        <f>base1!K107/base1!K108</f>
        <v>1.2886841626765257</v>
      </c>
      <c r="L107" s="4">
        <f>base1!L107/base1!L108</f>
        <v>1.161087745578153</v>
      </c>
      <c r="M107" s="4">
        <f>base1!M107/base1!M108</f>
        <v>1.0887380721539011</v>
      </c>
      <c r="N107" s="4">
        <f>base1!N107/base1!N108</f>
        <v>1.2157546494992848</v>
      </c>
      <c r="O107" s="4">
        <f>base1!O107/base1!O108</f>
        <v>0.99054221937242015</v>
      </c>
      <c r="P107" s="4">
        <f>base1!P107/base1!P108</f>
        <v>0.78235660142550068</v>
      </c>
      <c r="Q107" s="4">
        <f>base1!Q107/base1!Q108</f>
        <v>0.55065653446470286</v>
      </c>
      <c r="R107" s="4">
        <f>base1!R107/base1!R108</f>
        <v>0.57205014749262539</v>
      </c>
      <c r="S107" s="4">
        <f>base1!S107/base1!S108</f>
        <v>0.51965573389160269</v>
      </c>
      <c r="T107" s="4">
        <f>base1!T107/base1!T108</f>
        <v>0.45357539829566507</v>
      </c>
      <c r="U107" s="4">
        <f>base1!U107/base1!U108</f>
        <v>0.32489359380115684</v>
      </c>
      <c r="V107" s="4">
        <f>base1!V107/base1!V108</f>
        <v>0.15640599001663893</v>
      </c>
      <c r="W107" s="4">
        <f>base1!W107/base1!W108</f>
        <v>1.0603743491110382</v>
      </c>
    </row>
    <row r="108" spans="1:23">
      <c r="B108" t="s">
        <v>349</v>
      </c>
      <c r="C108" s="4">
        <f>base1!C108/base1!C107</f>
        <v>0.11123123123123123</v>
      </c>
      <c r="D108" s="4">
        <f>base1!D108/base1!D107</f>
        <v>0.40083676361427895</v>
      </c>
      <c r="E108" s="4">
        <f>base1!E108/base1!E107</f>
        <v>0.626107685132404</v>
      </c>
      <c r="F108" s="4">
        <f>base1!F108/base1!F107</f>
        <v>0.59210407116844532</v>
      </c>
      <c r="G108" s="4">
        <f>base1!G108/base1!G107</f>
        <v>0.58738884883441478</v>
      </c>
      <c r="H108" s="4">
        <f>base1!H108/base1!H107</f>
        <v>0.66325394105551749</v>
      </c>
      <c r="I108" s="4">
        <f>base1!I108/base1!I107</f>
        <v>0.6258885989381805</v>
      </c>
      <c r="J108" s="4">
        <f>base1!J108/base1!J107</f>
        <v>0.67065554439446218</v>
      </c>
      <c r="K108" s="4">
        <f>base1!K108/base1!K107</f>
        <v>0.77598532593359049</v>
      </c>
      <c r="L108" s="4">
        <f>base1!L108/base1!L107</f>
        <v>0.8612613506673944</v>
      </c>
      <c r="M108" s="4">
        <f>base1!M108/base1!M107</f>
        <v>0.91849456317960254</v>
      </c>
      <c r="N108" s="4">
        <f>base1!N108/base1!N107</f>
        <v>0.8225343825843936</v>
      </c>
      <c r="O108" s="4">
        <f>base1!O108/base1!O107</f>
        <v>1.0095480843144395</v>
      </c>
      <c r="P108" s="4">
        <f>base1!P108/base1!P107</f>
        <v>1.2781895086945518</v>
      </c>
      <c r="Q108" s="4">
        <f>base1!Q108/base1!Q107</f>
        <v>1.8160140439849808</v>
      </c>
      <c r="R108" s="4">
        <f>base1!R108/base1!R107</f>
        <v>1.7480984916849298</v>
      </c>
      <c r="S108" s="4">
        <f>base1!S108/base1!S107</f>
        <v>1.9243509400179051</v>
      </c>
      <c r="T108" s="4">
        <f>base1!T108/base1!T107</f>
        <v>2.2047051135435387</v>
      </c>
      <c r="U108" s="4">
        <f>base1!U108/base1!U107</f>
        <v>3.0779308028216326</v>
      </c>
      <c r="V108" s="4">
        <f>base1!V108/base1!V107</f>
        <v>6.3936170212765955</v>
      </c>
      <c r="W108" s="4">
        <f>base1!W108/base1!W107</f>
        <v>0.9430631746593523</v>
      </c>
    </row>
    <row r="109" spans="1:23">
      <c r="A109" t="s">
        <v>51</v>
      </c>
      <c r="B109" t="s">
        <v>348</v>
      </c>
      <c r="C109" s="4">
        <f>base1!C109/base1!C110</f>
        <v>2.8136775994417307</v>
      </c>
      <c r="D109" s="4">
        <f>base1!D109/base1!D110</f>
        <v>0.96744128246551508</v>
      </c>
      <c r="E109" s="4">
        <f>base1!E109/base1!E110</f>
        <v>0.5693422162744014</v>
      </c>
      <c r="F109" s="4">
        <f>base1!F109/base1!F110</f>
        <v>0.40966074590210749</v>
      </c>
      <c r="G109" s="4">
        <f>base1!G109/base1!G110</f>
        <v>0.61509933774834435</v>
      </c>
      <c r="H109" s="4">
        <f>base1!H109/base1!H110</f>
        <v>0.8785487979126545</v>
      </c>
      <c r="I109" s="4">
        <f>base1!I109/base1!I110</f>
        <v>1.0740691400785984</v>
      </c>
      <c r="J109" s="4">
        <f>base1!J109/base1!J110</f>
        <v>1.1782277037142654</v>
      </c>
      <c r="K109" s="4">
        <f>base1!K109/base1!K110</f>
        <v>1.1221828310964801</v>
      </c>
      <c r="L109" s="4">
        <f>base1!L109/base1!L110</f>
        <v>1.1237074161009959</v>
      </c>
      <c r="M109" s="4">
        <f>base1!M109/base1!M110</f>
        <v>1.092741683829495</v>
      </c>
      <c r="N109" s="4">
        <f>base1!N109/base1!N110</f>
        <v>1.3106508875739644</v>
      </c>
      <c r="O109" s="4">
        <f>base1!O109/base1!O110</f>
        <v>1.186493956967102</v>
      </c>
      <c r="P109" s="4">
        <f>base1!P109/base1!P110</f>
        <v>2.0640981340704907</v>
      </c>
      <c r="Q109" s="4">
        <f>base1!Q109/base1!Q110</f>
        <v>1.3019677329105661</v>
      </c>
      <c r="R109" s="4">
        <f>base1!R109/base1!R110</f>
        <v>1.0954614520710841</v>
      </c>
      <c r="S109" s="4">
        <f>base1!S109/base1!S110</f>
        <v>1.106963826039832</v>
      </c>
      <c r="T109" s="4">
        <f>base1!T109/base1!T110</f>
        <v>0.92582790007100901</v>
      </c>
      <c r="U109" s="4">
        <f>base1!U109/base1!U110</f>
        <v>0.59723537208861954</v>
      </c>
      <c r="V109" s="4">
        <f>base1!V109/base1!V110</f>
        <v>0.21603375527426161</v>
      </c>
      <c r="W109" s="4">
        <f>base1!W109/base1!W110</f>
        <v>0.93647685980751527</v>
      </c>
    </row>
    <row r="110" spans="1:23">
      <c r="B110" t="s">
        <v>349</v>
      </c>
      <c r="C110" s="4">
        <f>base1!C110/base1!C109</f>
        <v>0.35540674603174605</v>
      </c>
      <c r="D110" s="4">
        <f>base1!D110/base1!D109</f>
        <v>1.0336544637122671</v>
      </c>
      <c r="E110" s="4">
        <f>base1!E110/base1!E109</f>
        <v>1.7564128768523251</v>
      </c>
      <c r="F110" s="4">
        <f>base1!F110/base1!F109</f>
        <v>2.4410442298978774</v>
      </c>
      <c r="G110" s="4">
        <f>base1!G110/base1!G109</f>
        <v>1.6257536606373815</v>
      </c>
      <c r="H110" s="4">
        <f>base1!H110/base1!H109</f>
        <v>1.138240701456654</v>
      </c>
      <c r="I110" s="4">
        <f>base1!I110/base1!I109</f>
        <v>0.93103875968992245</v>
      </c>
      <c r="J110" s="4">
        <f>base1!J110/base1!J109</f>
        <v>0.84873237732195805</v>
      </c>
      <c r="K110" s="4">
        <f>base1!K110/base1!K109</f>
        <v>0.89112038813042993</v>
      </c>
      <c r="L110" s="4">
        <f>base1!L110/base1!L109</f>
        <v>0.88991136453452269</v>
      </c>
      <c r="M110" s="4">
        <f>base1!M110/base1!M109</f>
        <v>0.91512936204237816</v>
      </c>
      <c r="N110" s="4">
        <f>base1!N110/base1!N109</f>
        <v>0.76297968397291194</v>
      </c>
      <c r="O110" s="4">
        <f>base1!O110/base1!O109</f>
        <v>0.84281929471953221</v>
      </c>
      <c r="P110" s="4">
        <f>base1!P110/base1!P109</f>
        <v>0.48447308947853018</v>
      </c>
      <c r="Q110" s="4">
        <f>base1!Q110/base1!Q109</f>
        <v>0.7680681899577394</v>
      </c>
      <c r="R110" s="4">
        <f>base1!R110/base1!R109</f>
        <v>0.91285731516101798</v>
      </c>
      <c r="S110" s="4">
        <f>base1!S110/base1!S109</f>
        <v>0.90337188666544277</v>
      </c>
      <c r="T110" s="4">
        <f>base1!T110/base1!T109</f>
        <v>1.0801143494631154</v>
      </c>
      <c r="U110" s="4">
        <f>base1!U110/base1!U109</f>
        <v>1.6743817374762207</v>
      </c>
      <c r="V110" s="4">
        <f>base1!V110/base1!V109</f>
        <v>4.62890625</v>
      </c>
      <c r="W110" s="4">
        <f>base1!W110/base1!W109</f>
        <v>1.0678320446759799</v>
      </c>
    </row>
    <row r="111" spans="1:23">
      <c r="A111" t="s">
        <v>52</v>
      </c>
      <c r="B111" t="s">
        <v>348</v>
      </c>
      <c r="C111" s="4">
        <f>base1!C111/base1!C112</f>
        <v>20.439716312056738</v>
      </c>
      <c r="D111" s="4">
        <f>base1!D111/base1!D112</f>
        <v>3.7464074387151309</v>
      </c>
      <c r="E111" s="4">
        <f>base1!E111/base1!E112</f>
        <v>6.3548209366391184</v>
      </c>
      <c r="F111" s="4">
        <f>base1!F111/base1!F112</f>
        <v>4.0277147896195515</v>
      </c>
      <c r="G111" s="4">
        <f>base1!G111/base1!G112</f>
        <v>2.3158070997990623</v>
      </c>
      <c r="H111" s="4">
        <f>base1!H111/base1!H112</f>
        <v>1.4390485629335976</v>
      </c>
      <c r="I111" s="4">
        <f>base1!I111/base1!I112</f>
        <v>1.3645370686709941</v>
      </c>
      <c r="J111" s="4">
        <f>base1!J111/base1!J112</f>
        <v>1.3071586250394198</v>
      </c>
      <c r="K111" s="4">
        <f>base1!K111/base1!K112</f>
        <v>1.1667104226831189</v>
      </c>
      <c r="L111" s="4">
        <f>base1!L111/base1!L112</f>
        <v>1.076608505997819</v>
      </c>
      <c r="M111" s="4">
        <f>base1!M111/base1!M112</f>
        <v>0.83500334001336007</v>
      </c>
      <c r="N111" s="4">
        <f>base1!N111/base1!N112</f>
        <v>0.67533129459734964</v>
      </c>
      <c r="O111" s="4">
        <f>base1!O111/base1!O112</f>
        <v>0.6569948186528497</v>
      </c>
      <c r="P111" s="4">
        <f>base1!P111/base1!P112</f>
        <v>0.40723004694835679</v>
      </c>
      <c r="Q111" s="4">
        <f>base1!Q111/base1!Q112</f>
        <v>0.31191719507646398</v>
      </c>
      <c r="R111" s="4">
        <f>base1!R111/base1!R112</f>
        <v>0.33731181337311811</v>
      </c>
      <c r="S111" s="4">
        <f>base1!S111/base1!S112</f>
        <v>0.2661463939720129</v>
      </c>
      <c r="T111" s="4">
        <f>base1!T111/base1!T112</f>
        <v>0.19259453094334686</v>
      </c>
      <c r="U111" s="4">
        <f>base1!U111/base1!U112</f>
        <v>0.11510049819618622</v>
      </c>
      <c r="V111" s="4">
        <f>base1!V111/base1!V112</f>
        <v>6.6002490660024907E-2</v>
      </c>
      <c r="W111" s="4">
        <f>base1!W111/base1!W112</f>
        <v>0.93813435426023117</v>
      </c>
    </row>
    <row r="112" spans="1:23">
      <c r="B112" t="s">
        <v>349</v>
      </c>
      <c r="C112" s="4">
        <f>base1!C112/base1!C111</f>
        <v>4.892435808466343E-2</v>
      </c>
      <c r="D112" s="4">
        <f>base1!D112/base1!D111</f>
        <v>0.26692238267148016</v>
      </c>
      <c r="E112" s="4">
        <f>base1!E112/base1!E111</f>
        <v>0.15736084619386162</v>
      </c>
      <c r="F112" s="4">
        <f>base1!F112/base1!F111</f>
        <v>0.24827974477667961</v>
      </c>
      <c r="G112" s="4">
        <f>base1!G112/base1!G111</f>
        <v>0.43181489515545912</v>
      </c>
      <c r="H112" s="4">
        <f>base1!H112/base1!H111</f>
        <v>0.69490358126721763</v>
      </c>
      <c r="I112" s="4">
        <f>base1!I112/base1!I111</f>
        <v>0.73284927391086629</v>
      </c>
      <c r="J112" s="4">
        <f>base1!J112/base1!J111</f>
        <v>0.76501809408926413</v>
      </c>
      <c r="K112" s="4">
        <f>base1!K112/base1!K111</f>
        <v>0.85711071107110715</v>
      </c>
      <c r="L112" s="4">
        <f>base1!L112/base1!L111</f>
        <v>0.92884274499873387</v>
      </c>
      <c r="M112" s="4">
        <f>base1!M112/base1!M111</f>
        <v>1.1976</v>
      </c>
      <c r="N112" s="4">
        <f>base1!N112/base1!N111</f>
        <v>1.4807547169811321</v>
      </c>
      <c r="O112" s="4">
        <f>base1!O112/base1!O111</f>
        <v>1.5220820189274449</v>
      </c>
      <c r="P112" s="4">
        <f>base1!P112/base1!P111</f>
        <v>2.4556144800553379</v>
      </c>
      <c r="Q112" s="4">
        <f>base1!Q112/base1!Q111</f>
        <v>3.2059790732436473</v>
      </c>
      <c r="R112" s="4">
        <f>base1!R112/base1!R111</f>
        <v>2.9646160032167268</v>
      </c>
      <c r="S112" s="4">
        <f>base1!S112/base1!S111</f>
        <v>3.7573306370070778</v>
      </c>
      <c r="T112" s="4">
        <f>base1!T112/base1!T111</f>
        <v>5.1922554347826084</v>
      </c>
      <c r="U112" s="4">
        <f>base1!U112/base1!U111</f>
        <v>8.6880597014925378</v>
      </c>
      <c r="V112" s="4">
        <f>base1!V112/base1!V111</f>
        <v>15.150943396226415</v>
      </c>
      <c r="W112" s="4">
        <f>base1!W112/base1!W111</f>
        <v>1.0659454005269353</v>
      </c>
    </row>
    <row r="113" spans="1:23">
      <c r="A113" t="s">
        <v>53</v>
      </c>
      <c r="B113" t="s">
        <v>348</v>
      </c>
      <c r="C113" s="4">
        <f>base1!C113/base1!C114</f>
        <v>17.365217391304348</v>
      </c>
      <c r="D113" s="4">
        <f>base1!D113/base1!D114</f>
        <v>3.5861618798955615</v>
      </c>
      <c r="E113" s="4">
        <f>base1!E113/base1!E114</f>
        <v>8.1244813278008294</v>
      </c>
      <c r="F113" s="4">
        <f>base1!F113/base1!F114</f>
        <v>4.536977491961415</v>
      </c>
      <c r="G113" s="4">
        <f>base1!G113/base1!G114</f>
        <v>2.0833333333333335</v>
      </c>
      <c r="H113" s="4">
        <f>base1!H113/base1!H114</f>
        <v>1.4959075589792972</v>
      </c>
      <c r="I113" s="4">
        <f>base1!I113/base1!I114</f>
        <v>1.2467685076380728</v>
      </c>
      <c r="J113" s="4">
        <f>base1!J113/base1!J114</f>
        <v>1.114958943234559</v>
      </c>
      <c r="K113" s="4">
        <f>base1!K113/base1!K114</f>
        <v>1.0942372881355933</v>
      </c>
      <c r="L113" s="4">
        <f>base1!L113/base1!L114</f>
        <v>1.043221393034826</v>
      </c>
      <c r="M113" s="4">
        <f>base1!M113/base1!M114</f>
        <v>0.76964047936085223</v>
      </c>
      <c r="N113" s="4">
        <f>base1!N113/base1!N114</f>
        <v>0.56560430463576161</v>
      </c>
      <c r="O113" s="4">
        <f>base1!O113/base1!O114</f>
        <v>0.59068033550792176</v>
      </c>
      <c r="P113" s="4">
        <f>base1!P113/base1!P114</f>
        <v>0.3746901192303152</v>
      </c>
      <c r="Q113" s="4">
        <f>base1!Q113/base1!Q114</f>
        <v>0.28690565098332088</v>
      </c>
      <c r="R113" s="4">
        <f>base1!R113/base1!R114</f>
        <v>0.25144508670520233</v>
      </c>
      <c r="S113" s="4">
        <f>base1!S113/base1!S114</f>
        <v>0.21285822021116138</v>
      </c>
      <c r="T113" s="4">
        <f>base1!T113/base1!T114</f>
        <v>0.13797216699801193</v>
      </c>
      <c r="U113" s="4">
        <f>base1!U113/base1!U114</f>
        <v>9.769452449567724E-2</v>
      </c>
      <c r="V113" s="4">
        <f>base1!V113/base1!V114</f>
        <v>4.2824074074074077E-2</v>
      </c>
      <c r="W113" s="4">
        <f>base1!W113/base1!W114</f>
        <v>0.90326235975490332</v>
      </c>
    </row>
    <row r="114" spans="1:23">
      <c r="B114" t="s">
        <v>349</v>
      </c>
      <c r="C114" s="4">
        <f>base1!C114/base1!C113</f>
        <v>5.7586379569354029E-2</v>
      </c>
      <c r="D114" s="4">
        <f>base1!D114/base1!D113</f>
        <v>0.27884965416818347</v>
      </c>
      <c r="E114" s="4">
        <f>base1!E114/base1!E113</f>
        <v>0.12308478038815117</v>
      </c>
      <c r="F114" s="4">
        <f>base1!F114/base1!F113</f>
        <v>0.22041105598866054</v>
      </c>
      <c r="G114" s="4">
        <f>base1!G114/base1!G113</f>
        <v>0.48</v>
      </c>
      <c r="H114" s="4">
        <f>base1!H114/base1!H113</f>
        <v>0.66849050531058896</v>
      </c>
      <c r="I114" s="4">
        <f>base1!I114/base1!I113</f>
        <v>0.80207351555136663</v>
      </c>
      <c r="J114" s="4">
        <f>base1!J114/base1!J113</f>
        <v>0.89689401216778741</v>
      </c>
      <c r="K114" s="4">
        <f>base1!K114/base1!K113</f>
        <v>0.91387856257744737</v>
      </c>
      <c r="L114" s="4">
        <f>base1!L114/base1!L113</f>
        <v>0.95856929955290615</v>
      </c>
      <c r="M114" s="4">
        <f>base1!M114/base1!M113</f>
        <v>1.2993079584775087</v>
      </c>
      <c r="N114" s="4">
        <f>base1!N114/base1!N113</f>
        <v>1.7680204903036956</v>
      </c>
      <c r="O114" s="4">
        <f>base1!O114/base1!O113</f>
        <v>1.6929630798359103</v>
      </c>
      <c r="P114" s="4">
        <f>base1!P114/base1!P113</f>
        <v>2.6688720856962824</v>
      </c>
      <c r="Q114" s="4">
        <f>base1!Q114/base1!Q113</f>
        <v>3.4854663774403472</v>
      </c>
      <c r="R114" s="4">
        <f>base1!R114/base1!R113</f>
        <v>3.9770114942528734</v>
      </c>
      <c r="S114" s="4">
        <f>base1!S114/base1!S113</f>
        <v>4.6979627989371124</v>
      </c>
      <c r="T114" s="4">
        <f>base1!T114/base1!T113</f>
        <v>7.2478386167146978</v>
      </c>
      <c r="U114" s="4">
        <f>base1!U114/base1!U113</f>
        <v>10.23598820058997</v>
      </c>
      <c r="V114" s="4">
        <f>base1!V114/base1!V113</f>
        <v>23.351351351351351</v>
      </c>
      <c r="W114" s="4">
        <f>base1!W114/base1!W113</f>
        <v>1.1070980531850636</v>
      </c>
    </row>
    <row r="115" spans="1:23">
      <c r="A115" t="s">
        <v>54</v>
      </c>
      <c r="B115" t="s">
        <v>348</v>
      </c>
      <c r="C115" s="4">
        <f>base1!C115/base1!C116</f>
        <v>3.2044609665427508</v>
      </c>
      <c r="D115" s="4">
        <f>base1!D115/base1!D116</f>
        <v>0.78875379939209722</v>
      </c>
      <c r="E115" s="4">
        <f>base1!E115/base1!E116</f>
        <v>0.38376859116992623</v>
      </c>
      <c r="F115" s="4">
        <f>base1!F115/base1!F116</f>
        <v>0.19639061392906265</v>
      </c>
      <c r="G115" s="4">
        <f>base1!G115/base1!G116</f>
        <v>0.25395026754800126</v>
      </c>
      <c r="H115" s="4">
        <f>base1!H115/base1!H116</f>
        <v>0.46895231147989425</v>
      </c>
      <c r="I115" s="4">
        <f>base1!I115/base1!I116</f>
        <v>0.71008094186902138</v>
      </c>
      <c r="J115" s="4">
        <f>base1!J115/base1!J116</f>
        <v>0.88145454545454549</v>
      </c>
      <c r="K115" s="4">
        <f>base1!K115/base1!K116</f>
        <v>1.0364854058376649</v>
      </c>
      <c r="L115" s="4">
        <f>base1!L115/base1!L116</f>
        <v>1.1887775960752249</v>
      </c>
      <c r="M115" s="4">
        <f>base1!M115/base1!M116</f>
        <v>1.5224042530107411</v>
      </c>
      <c r="N115" s="4">
        <f>base1!N115/base1!N116</f>
        <v>1.8982089936863806</v>
      </c>
      <c r="O115" s="4">
        <f>base1!O115/base1!O116</f>
        <v>2.4143575017946879</v>
      </c>
      <c r="P115" s="4">
        <f>base1!P115/base1!P116</f>
        <v>3.1412202380952383</v>
      </c>
      <c r="Q115" s="4">
        <f>base1!Q115/base1!Q116</f>
        <v>2.7521190820756667</v>
      </c>
      <c r="R115" s="4">
        <f>base1!R115/base1!R116</f>
        <v>2.4459049544994946</v>
      </c>
      <c r="S115" s="4">
        <f>base1!S115/base1!S116</f>
        <v>2.2374949166327776</v>
      </c>
      <c r="T115" s="4">
        <f>base1!T115/base1!T116</f>
        <v>1.9585775693630325</v>
      </c>
      <c r="U115" s="4">
        <f>base1!U115/base1!U116</f>
        <v>0.71823770491803274</v>
      </c>
      <c r="V115" s="4">
        <f>base1!V115/base1!V116</f>
        <v>0.20357941834451901</v>
      </c>
      <c r="W115" s="4">
        <f>base1!W115/base1!W116</f>
        <v>1.0632880368181694</v>
      </c>
    </row>
    <row r="116" spans="1:23">
      <c r="B116" t="s">
        <v>349</v>
      </c>
      <c r="C116" s="4">
        <f>base1!C116/base1!C115</f>
        <v>0.31206496519721577</v>
      </c>
      <c r="D116" s="4">
        <f>base1!D116/base1!D115</f>
        <v>1.2678227360308285</v>
      </c>
      <c r="E116" s="4">
        <f>base1!E116/base1!E115</f>
        <v>2.6057369545315838</v>
      </c>
      <c r="F116" s="4">
        <f>base1!F116/base1!F115</f>
        <v>5.0918930390492356</v>
      </c>
      <c r="G116" s="4">
        <f>base1!G116/base1!G115</f>
        <v>3.9377788795240458</v>
      </c>
      <c r="H116" s="4">
        <f>base1!H116/base1!H115</f>
        <v>2.1324129885280962</v>
      </c>
      <c r="I116" s="4">
        <f>base1!I116/base1!I115</f>
        <v>1.4082901554404146</v>
      </c>
      <c r="J116" s="4">
        <f>base1!J116/base1!J115</f>
        <v>1.1344884488448845</v>
      </c>
      <c r="K116" s="4">
        <f>base1!K116/base1!K115</f>
        <v>0.96479891985726685</v>
      </c>
      <c r="L116" s="4">
        <f>base1!L116/base1!L115</f>
        <v>0.84120024073596422</v>
      </c>
      <c r="M116" s="4">
        <f>base1!M116/base1!M115</f>
        <v>0.65685575826681875</v>
      </c>
      <c r="N116" s="4">
        <f>base1!N116/base1!N115</f>
        <v>0.52681238121096929</v>
      </c>
      <c r="O116" s="4">
        <f>base1!O116/base1!O115</f>
        <v>0.41418886774500474</v>
      </c>
      <c r="P116" s="4">
        <f>base1!P116/base1!P115</f>
        <v>0.3183476242361078</v>
      </c>
      <c r="Q116" s="4">
        <f>base1!Q116/base1!Q115</f>
        <v>0.36335637019230771</v>
      </c>
      <c r="R116" s="4">
        <f>base1!R116/base1!R115</f>
        <v>0.40884663083918976</v>
      </c>
      <c r="S116" s="4">
        <f>base1!S116/base1!S115</f>
        <v>0.4469283896764813</v>
      </c>
      <c r="T116" s="4">
        <f>base1!T116/base1!T115</f>
        <v>0.51057462090981642</v>
      </c>
      <c r="U116" s="4">
        <f>base1!U116/base1!U115</f>
        <v>1.3922967189728959</v>
      </c>
      <c r="V116" s="4">
        <f>base1!V116/base1!V115</f>
        <v>4.9120879120879124</v>
      </c>
      <c r="W116" s="4">
        <f>base1!W116/base1!W115</f>
        <v>0.94047893456268405</v>
      </c>
    </row>
    <row r="117" spans="1:23">
      <c r="A117" t="s">
        <v>55</v>
      </c>
      <c r="B117" t="s">
        <v>348</v>
      </c>
      <c r="C117" s="4">
        <f>base1!C117/base1!C118</f>
        <v>1.9797979797979799</v>
      </c>
      <c r="D117" s="4">
        <f>base1!D117/base1!D118</f>
        <v>0.47255574614065182</v>
      </c>
      <c r="E117" s="4">
        <f>base1!E117/base1!E118</f>
        <v>0.83428300094966756</v>
      </c>
      <c r="F117" s="4">
        <f>base1!F117/base1!F118</f>
        <v>0.36189230433834751</v>
      </c>
      <c r="G117" s="4">
        <f>base1!G117/base1!G118</f>
        <v>0.90660592255125283</v>
      </c>
      <c r="H117" s="4">
        <f>base1!H117/base1!H118</f>
        <v>1.1695842450765865</v>
      </c>
      <c r="I117" s="4">
        <f>base1!I117/base1!I118</f>
        <v>1.0864661654135339</v>
      </c>
      <c r="J117" s="4">
        <f>base1!J117/base1!J118</f>
        <v>1.125</v>
      </c>
      <c r="K117" s="4">
        <f>base1!K117/base1!K118</f>
        <v>1.0852211434735706</v>
      </c>
      <c r="L117" s="4">
        <f>base1!L117/base1!L118</f>
        <v>0.90288153681963712</v>
      </c>
      <c r="M117" s="4">
        <f>base1!M117/base1!M118</f>
        <v>1.0138445154419595</v>
      </c>
      <c r="N117" s="4">
        <f>base1!N117/base1!N118</f>
        <v>1.1126885536823425</v>
      </c>
      <c r="O117" s="4">
        <f>base1!O117/base1!O118</f>
        <v>1.3765211166785969</v>
      </c>
      <c r="P117" s="4">
        <f>base1!P117/base1!P118</f>
        <v>1.4143968871595332</v>
      </c>
      <c r="Q117" s="4">
        <f>base1!Q117/base1!Q118</f>
        <v>0.78708303761533005</v>
      </c>
      <c r="R117" s="4">
        <f>base1!R117/base1!R118</f>
        <v>0.69196025293586272</v>
      </c>
      <c r="S117" s="4">
        <f>base1!S117/base1!S118</f>
        <v>0.72515212981744426</v>
      </c>
      <c r="T117" s="4">
        <f>base1!T117/base1!T118</f>
        <v>0.51565762004175364</v>
      </c>
      <c r="U117" s="4">
        <f>base1!U117/base1!U118</f>
        <v>0.30368098159509205</v>
      </c>
      <c r="V117" s="4">
        <f>base1!V117/base1!V118</f>
        <v>0.16923076923076924</v>
      </c>
      <c r="W117" s="4">
        <f>base1!W117/base1!W118</f>
        <v>0.82253137384412156</v>
      </c>
    </row>
    <row r="118" spans="1:23">
      <c r="B118" t="s">
        <v>349</v>
      </c>
      <c r="C118" s="4">
        <f>base1!C118/base1!C117</f>
        <v>0.50510204081632648</v>
      </c>
      <c r="D118" s="4">
        <f>base1!D118/base1!D117</f>
        <v>2.1161524500907443</v>
      </c>
      <c r="E118" s="4">
        <f>base1!E118/base1!E117</f>
        <v>1.1986340352874219</v>
      </c>
      <c r="F118" s="4">
        <f>base1!F118/base1!F117</f>
        <v>2.7632530120481928</v>
      </c>
      <c r="G118" s="4">
        <f>base1!G118/base1!G117</f>
        <v>1.1030150753768844</v>
      </c>
      <c r="H118" s="4">
        <f>base1!H118/base1!H117</f>
        <v>0.85500467726847518</v>
      </c>
      <c r="I118" s="4">
        <f>base1!I118/base1!I117</f>
        <v>0.92041522491349481</v>
      </c>
      <c r="J118" s="4">
        <f>base1!J118/base1!J117</f>
        <v>0.88888888888888884</v>
      </c>
      <c r="K118" s="4">
        <f>base1!K118/base1!K117</f>
        <v>0.92147117296222669</v>
      </c>
      <c r="L118" s="4">
        <f>base1!L118/base1!L117</f>
        <v>1.1075650118203311</v>
      </c>
      <c r="M118" s="4">
        <f>base1!M118/base1!M117</f>
        <v>0.9863445378151261</v>
      </c>
      <c r="N118" s="4">
        <f>base1!N118/base1!N117</f>
        <v>0.89872408293460926</v>
      </c>
      <c r="O118" s="4">
        <f>base1!O118/base1!O117</f>
        <v>0.72646905876235046</v>
      </c>
      <c r="P118" s="4">
        <f>base1!P118/base1!P117</f>
        <v>0.70701513067400279</v>
      </c>
      <c r="Q118" s="4">
        <f>base1!Q118/base1!Q117</f>
        <v>1.2705139765554554</v>
      </c>
      <c r="R118" s="4">
        <f>base1!R118/base1!R117</f>
        <v>1.4451697127937337</v>
      </c>
      <c r="S118" s="4">
        <f>base1!S118/base1!S117</f>
        <v>1.3790209790209791</v>
      </c>
      <c r="T118" s="4">
        <f>base1!T118/base1!T117</f>
        <v>1.9392712550607287</v>
      </c>
      <c r="U118" s="4">
        <f>base1!U118/base1!U117</f>
        <v>3.2929292929292928</v>
      </c>
      <c r="V118" s="4">
        <f>base1!V118/base1!V117</f>
        <v>5.9090909090909092</v>
      </c>
      <c r="W118" s="4">
        <f>base1!W118/base1!W117</f>
        <v>1.2157590966122962</v>
      </c>
    </row>
    <row r="119" spans="1:23">
      <c r="A119" t="s">
        <v>56</v>
      </c>
      <c r="B119" t="s">
        <v>348</v>
      </c>
      <c r="C119" s="4">
        <f>base1!C119/base1!C120</f>
        <v>4.4282477341389725</v>
      </c>
      <c r="D119" s="4">
        <f>base1!D119/base1!D120</f>
        <v>4.2241430700447093</v>
      </c>
      <c r="E119" s="4">
        <f>base1!E119/base1!E120</f>
        <v>5.9675601583917146</v>
      </c>
      <c r="F119" s="4">
        <f>base1!F119/base1!F120</f>
        <v>2.5279836790207413</v>
      </c>
      <c r="G119" s="4">
        <f>base1!G119/base1!G120</f>
        <v>2.3650682883062508</v>
      </c>
      <c r="H119" s="4">
        <f>base1!H119/base1!H120</f>
        <v>2.1666666666666665</v>
      </c>
      <c r="I119" s="4">
        <f>base1!I119/base1!I120</f>
        <v>1.7416676550824339</v>
      </c>
      <c r="J119" s="4">
        <f>base1!J119/base1!J120</f>
        <v>1.3986518560713948</v>
      </c>
      <c r="K119" s="4">
        <f>base1!K119/base1!K120</f>
        <v>1.0572965388213282</v>
      </c>
      <c r="L119" s="4">
        <f>base1!L119/base1!L120</f>
        <v>0.9325201344905778</v>
      </c>
      <c r="M119" s="4">
        <f>base1!M119/base1!M120</f>
        <v>0.80761862658414385</v>
      </c>
      <c r="N119" s="4">
        <f>base1!N119/base1!N120</f>
        <v>0.71695121951219509</v>
      </c>
      <c r="O119" s="4">
        <f>base1!O119/base1!O120</f>
        <v>0.68589710511378299</v>
      </c>
      <c r="P119" s="4">
        <f>base1!P119/base1!P120</f>
        <v>0.53967096199043685</v>
      </c>
      <c r="Q119" s="4">
        <f>base1!Q119/base1!Q120</f>
        <v>0.29350990555989492</v>
      </c>
      <c r="R119" s="4">
        <f>base1!R119/base1!R120</f>
        <v>0.28596777287550357</v>
      </c>
      <c r="S119" s="4">
        <f>base1!S119/base1!S120</f>
        <v>0.31194948530192085</v>
      </c>
      <c r="T119" s="4">
        <f>base1!T119/base1!T120</f>
        <v>0.23113229161893414</v>
      </c>
      <c r="U119" s="4">
        <f>base1!U119/base1!U120</f>
        <v>0.11856200447860558</v>
      </c>
      <c r="V119" s="4">
        <f>base1!V119/base1!V120</f>
        <v>4.2608554236461212E-2</v>
      </c>
      <c r="W119" s="4">
        <f>base1!W119/base1!W120</f>
        <v>0.97765143518552222</v>
      </c>
    </row>
    <row r="120" spans="1:23">
      <c r="B120" t="s">
        <v>349</v>
      </c>
      <c r="C120" s="4">
        <f>base1!C120/base1!C119</f>
        <v>0.22582295753027459</v>
      </c>
      <c r="D120" s="4">
        <f>base1!D120/base1!D119</f>
        <v>0.23673440587073102</v>
      </c>
      <c r="E120" s="4">
        <f>base1!E120/base1!E119</f>
        <v>0.16757267182196361</v>
      </c>
      <c r="F120" s="4">
        <f>base1!F120/base1!F119</f>
        <v>0.39557217410017753</v>
      </c>
      <c r="G120" s="4">
        <f>base1!G120/base1!G119</f>
        <v>0.42282077221379194</v>
      </c>
      <c r="H120" s="4">
        <f>base1!H120/base1!H119</f>
        <v>0.46153846153846156</v>
      </c>
      <c r="I120" s="4">
        <f>base1!I120/base1!I119</f>
        <v>0.57416235358213019</v>
      </c>
      <c r="J120" s="4">
        <f>base1!J120/base1!J119</f>
        <v>0.71497420581048055</v>
      </c>
      <c r="K120" s="4">
        <f>base1!K120/base1!K119</f>
        <v>0.94580844945808451</v>
      </c>
      <c r="L120" s="4">
        <f>base1!L120/base1!L119</f>
        <v>1.0723629045782324</v>
      </c>
      <c r="M120" s="4">
        <f>base1!M120/base1!M119</f>
        <v>1.2382081926831494</v>
      </c>
      <c r="N120" s="4">
        <f>base1!N120/base1!N119</f>
        <v>1.3947950331689063</v>
      </c>
      <c r="O120" s="4">
        <f>base1!O120/base1!O119</f>
        <v>1.4579446283478785</v>
      </c>
      <c r="P120" s="4">
        <f>base1!P120/base1!P119</f>
        <v>1.8529809280672773</v>
      </c>
      <c r="Q120" s="4">
        <f>base1!Q120/base1!Q119</f>
        <v>3.4070400387081166</v>
      </c>
      <c r="R120" s="4">
        <f>base1!R120/base1!R119</f>
        <v>3.4968975347979203</v>
      </c>
      <c r="S120" s="4">
        <f>base1!S120/base1!S119</f>
        <v>3.2056472189147813</v>
      </c>
      <c r="T120" s="4">
        <f>base1!T120/base1!T119</f>
        <v>4.3265265662172876</v>
      </c>
      <c r="U120" s="4">
        <f>base1!U120/base1!U119</f>
        <v>8.4344053088310371</v>
      </c>
      <c r="V120" s="4">
        <f>base1!V120/base1!V119</f>
        <v>23.46946564885496</v>
      </c>
      <c r="W120" s="4">
        <f>base1!W120/base1!W119</f>
        <v>1.0228594405021632</v>
      </c>
    </row>
    <row r="121" spans="1:23">
      <c r="A121" t="s">
        <v>57</v>
      </c>
      <c r="B121" t="s">
        <v>348</v>
      </c>
      <c r="C121" s="4">
        <f>base1!C121/base1!C122</f>
        <v>10.148936170212766</v>
      </c>
      <c r="D121" s="4">
        <f>base1!D121/base1!D122</f>
        <v>5.5074483421432001</v>
      </c>
      <c r="E121" s="4">
        <f>base1!E121/base1!E122</f>
        <v>9.9226084373143202</v>
      </c>
      <c r="F121" s="4">
        <f>base1!F121/base1!F122</f>
        <v>4.4567301109133233</v>
      </c>
      <c r="G121" s="4">
        <f>base1!G121/base1!G122</f>
        <v>2.7180445021926265</v>
      </c>
      <c r="H121" s="4">
        <f>base1!H121/base1!H122</f>
        <v>2.1811946270362963</v>
      </c>
      <c r="I121" s="4">
        <f>base1!I121/base1!I122</f>
        <v>1.8639425235743152</v>
      </c>
      <c r="J121" s="4">
        <f>base1!J121/base1!J122</f>
        <v>1.7223535164208297</v>
      </c>
      <c r="K121" s="4">
        <f>base1!K121/base1!K122</f>
        <v>1.3164790174002048</v>
      </c>
      <c r="L121" s="4">
        <f>base1!L121/base1!L122</f>
        <v>0.9992806186679456</v>
      </c>
      <c r="M121" s="4">
        <f>base1!M121/base1!M122</f>
        <v>0.80043570777181072</v>
      </c>
      <c r="N121" s="4">
        <f>base1!N121/base1!N122</f>
        <v>0.74068548043311455</v>
      </c>
      <c r="O121" s="4">
        <f>base1!O121/base1!O122</f>
        <v>0.57318589282208987</v>
      </c>
      <c r="P121" s="4">
        <f>base1!P121/base1!P122</f>
        <v>0.40776654621964048</v>
      </c>
      <c r="Q121" s="4">
        <f>base1!Q121/base1!Q122</f>
        <v>0.26532319088772949</v>
      </c>
      <c r="R121" s="4">
        <f>base1!R121/base1!R122</f>
        <v>0.27593041180356748</v>
      </c>
      <c r="S121" s="4">
        <f>base1!S121/base1!S122</f>
        <v>0.27304723680148196</v>
      </c>
      <c r="T121" s="4">
        <f>base1!T121/base1!T122</f>
        <v>0.20603611495747026</v>
      </c>
      <c r="U121" s="4">
        <f>base1!U121/base1!U122</f>
        <v>0.15348569549490299</v>
      </c>
      <c r="V121" s="4">
        <f>base1!V121/base1!V122</f>
        <v>5.6167917448405255E-2</v>
      </c>
      <c r="W121" s="4">
        <f>base1!W121/base1!W122</f>
        <v>1.0125773553811961</v>
      </c>
    </row>
    <row r="122" spans="1:23">
      <c r="B122" t="s">
        <v>349</v>
      </c>
      <c r="C122" s="4">
        <f>base1!C122/base1!C121</f>
        <v>9.853249475890985E-2</v>
      </c>
      <c r="D122" s="4">
        <f>base1!D122/base1!D121</f>
        <v>0.18157228863100952</v>
      </c>
      <c r="E122" s="4">
        <f>base1!E122/base1!E121</f>
        <v>0.10077995179568557</v>
      </c>
      <c r="F122" s="4">
        <f>base1!F122/base1!F121</f>
        <v>0.22437975266917581</v>
      </c>
      <c r="G122" s="4">
        <f>base1!G122/base1!G121</f>
        <v>0.36791156259336721</v>
      </c>
      <c r="H122" s="4">
        <f>base1!H122/base1!H121</f>
        <v>0.45846436058700207</v>
      </c>
      <c r="I122" s="4">
        <f>base1!I122/base1!I121</f>
        <v>0.53649722958323298</v>
      </c>
      <c r="J122" s="4">
        <f>base1!J122/base1!J121</f>
        <v>0.58060089898273004</v>
      </c>
      <c r="K122" s="4">
        <f>base1!K122/base1!K121</f>
        <v>0.75960192816047267</v>
      </c>
      <c r="L122" s="4">
        <f>base1!L122/base1!L121</f>
        <v>1.00071989921411</v>
      </c>
      <c r="M122" s="4">
        <f>base1!M122/base1!M121</f>
        <v>1.2493195771884296</v>
      </c>
      <c r="N122" s="4">
        <f>base1!N122/base1!N121</f>
        <v>1.3501007194244605</v>
      </c>
      <c r="O122" s="4">
        <f>base1!O122/base1!O121</f>
        <v>1.7446347031963469</v>
      </c>
      <c r="P122" s="4">
        <f>base1!P122/base1!P121</f>
        <v>2.452383623107123</v>
      </c>
      <c r="Q122" s="4">
        <f>base1!Q122/base1!Q121</f>
        <v>3.7689882918042632</v>
      </c>
      <c r="R122" s="4">
        <f>base1!R122/base1!R121</f>
        <v>3.624102154828412</v>
      </c>
      <c r="S122" s="4">
        <f>base1!S122/base1!S121</f>
        <v>3.6623699683401174</v>
      </c>
      <c r="T122" s="4">
        <f>base1!T122/base1!T121</f>
        <v>4.8535180359347141</v>
      </c>
      <c r="U122" s="4">
        <f>base1!U122/base1!U121</f>
        <v>6.5152651312265668</v>
      </c>
      <c r="V122" s="4">
        <f>base1!V122/base1!V121</f>
        <v>17.803757828810021</v>
      </c>
      <c r="W122" s="4">
        <f>base1!W122/base1!W121</f>
        <v>0.98757886959020413</v>
      </c>
    </row>
    <row r="123" spans="1:23">
      <c r="A123" t="s">
        <v>141</v>
      </c>
      <c r="B123" t="s">
        <v>348</v>
      </c>
      <c r="C123" s="4">
        <f>base1!C123/base1!C124</f>
        <v>5.2034883720930232</v>
      </c>
      <c r="D123" s="4">
        <f>base1!D123/base1!D124</f>
        <v>0.74968071519795654</v>
      </c>
      <c r="E123" s="4">
        <f>base1!E123/base1!E124</f>
        <v>1.3419502617801047</v>
      </c>
      <c r="F123" s="4">
        <f>base1!F123/base1!F124</f>
        <v>0.92369041145550113</v>
      </c>
      <c r="G123" s="4">
        <f>base1!G123/base1!G124</f>
        <v>0.7042290517467823</v>
      </c>
      <c r="H123" s="4">
        <f>base1!H123/base1!H124</f>
        <v>0.76911499096929559</v>
      </c>
      <c r="I123" s="4">
        <f>base1!I123/base1!I124</f>
        <v>0.88250652741514357</v>
      </c>
      <c r="J123" s="4">
        <f>base1!J123/base1!J124</f>
        <v>0.86844087371328149</v>
      </c>
      <c r="K123" s="4">
        <f>base1!K123/base1!K124</f>
        <v>0.82748476570708129</v>
      </c>
      <c r="L123" s="4">
        <f>base1!L123/base1!L124</f>
        <v>0.7622611778609415</v>
      </c>
      <c r="M123" s="4">
        <f>base1!M123/base1!M124</f>
        <v>0.9389297791923612</v>
      </c>
      <c r="N123" s="4">
        <f>base1!N123/base1!N124</f>
        <v>0.98942566867095172</v>
      </c>
      <c r="O123" s="4">
        <f>base1!O123/base1!O124</f>
        <v>1.1114078595955743</v>
      </c>
      <c r="P123" s="4">
        <f>base1!P123/base1!P124</f>
        <v>0.91827503015681544</v>
      </c>
      <c r="Q123" s="4">
        <f>base1!Q123/base1!Q124</f>
        <v>0.65424354243542437</v>
      </c>
      <c r="R123" s="4">
        <f>base1!R123/base1!R124</f>
        <v>0.63572905894519127</v>
      </c>
      <c r="S123" s="4">
        <f>base1!S123/base1!S124</f>
        <v>0.73273657289002558</v>
      </c>
      <c r="T123" s="4">
        <f>base1!T123/base1!T124</f>
        <v>0.59162967660114141</v>
      </c>
      <c r="U123" s="4">
        <f>base1!U123/base1!U124</f>
        <v>0.41340206185567008</v>
      </c>
      <c r="V123" s="4">
        <f>base1!V123/base1!V124</f>
        <v>0.2039151712887439</v>
      </c>
      <c r="W123" s="4">
        <f>base1!W123/base1!W124</f>
        <v>0.84918111947205344</v>
      </c>
    </row>
    <row r="124" spans="1:23">
      <c r="B124" t="s">
        <v>349</v>
      </c>
      <c r="C124" s="4">
        <f>base1!C124/base1!C123</f>
        <v>0.19217877094972066</v>
      </c>
      <c r="D124" s="4">
        <f>base1!D124/base1!D123</f>
        <v>1.333901192504259</v>
      </c>
      <c r="E124" s="4">
        <f>base1!E124/base1!E123</f>
        <v>0.74518410143867353</v>
      </c>
      <c r="F124" s="4">
        <f>base1!F124/base1!F123</f>
        <v>1.082613814756672</v>
      </c>
      <c r="G124" s="4">
        <f>base1!G124/base1!G123</f>
        <v>1.4199925400969788</v>
      </c>
      <c r="H124" s="4">
        <f>base1!H124/base1!H123</f>
        <v>1.3001956947162427</v>
      </c>
      <c r="I124" s="4">
        <f>base1!I124/base1!I123</f>
        <v>1.1331360946745561</v>
      </c>
      <c r="J124" s="4">
        <f>base1!J124/base1!J123</f>
        <v>1.1514888696154959</v>
      </c>
      <c r="K124" s="4">
        <f>base1!K124/base1!K123</f>
        <v>1.2084814626714069</v>
      </c>
      <c r="L124" s="4">
        <f>base1!L124/base1!L123</f>
        <v>1.3118863049095608</v>
      </c>
      <c r="M124" s="4">
        <f>base1!M124/base1!M123</f>
        <v>1.0650423728813558</v>
      </c>
      <c r="N124" s="4">
        <f>base1!N124/base1!N123</f>
        <v>1.0106873428331937</v>
      </c>
      <c r="O124" s="4">
        <f>base1!O124/base1!O123</f>
        <v>0.8997596979059389</v>
      </c>
      <c r="P124" s="4">
        <f>base1!P124/base1!P123</f>
        <v>1.0889983579638751</v>
      </c>
      <c r="Q124" s="4">
        <f>base1!Q124/base1!Q123</f>
        <v>1.5284827975183306</v>
      </c>
      <c r="R124" s="4">
        <f>base1!R124/base1!R123</f>
        <v>1.5729971533143554</v>
      </c>
      <c r="S124" s="4">
        <f>base1!S124/base1!S123</f>
        <v>1.3647469458987784</v>
      </c>
      <c r="T124" s="4">
        <f>base1!T124/base1!T123</f>
        <v>1.690246516613076</v>
      </c>
      <c r="U124" s="4">
        <f>base1!U124/base1!U123</f>
        <v>2.4189526184538654</v>
      </c>
      <c r="V124" s="4">
        <f>base1!V124/base1!V123</f>
        <v>4.9039999999999999</v>
      </c>
      <c r="W124" s="4">
        <f>base1!W124/base1!W123</f>
        <v>1.1776050798464672</v>
      </c>
    </row>
    <row r="125" spans="1:23">
      <c r="A125" t="s">
        <v>142</v>
      </c>
      <c r="B125" t="s">
        <v>348</v>
      </c>
      <c r="C125" s="4">
        <f>base1!C125/base1!C126</f>
        <v>4.3465978454091792</v>
      </c>
      <c r="D125" s="4">
        <f>base1!D125/base1!D126</f>
        <v>1.1385740209318029</v>
      </c>
      <c r="E125" s="4">
        <f>base1!E125/base1!E126</f>
        <v>1.2741837821554218</v>
      </c>
      <c r="F125" s="4">
        <f>base1!F125/base1!F126</f>
        <v>0.68877768157978025</v>
      </c>
      <c r="G125" s="4">
        <f>base1!G125/base1!G126</f>
        <v>0.65712332439459831</v>
      </c>
      <c r="H125" s="4">
        <f>base1!H125/base1!H126</f>
        <v>0.81316322741451486</v>
      </c>
      <c r="I125" s="4">
        <f>base1!I125/base1!I126</f>
        <v>0.94406057800680332</v>
      </c>
      <c r="J125" s="4">
        <f>base1!J125/base1!J126</f>
        <v>0.97185617635286192</v>
      </c>
      <c r="K125" s="4">
        <f>base1!K125/base1!K126</f>
        <v>0.99915992361814743</v>
      </c>
      <c r="L125" s="4">
        <f>base1!L125/base1!L126</f>
        <v>0.99374703873542636</v>
      </c>
      <c r="M125" s="4">
        <f>base1!M125/base1!M126</f>
        <v>1.0541377156804475</v>
      </c>
      <c r="N125" s="4">
        <f>base1!N125/base1!N126</f>
        <v>1.0737165654249463</v>
      </c>
      <c r="O125" s="4">
        <f>base1!O125/base1!O126</f>
        <v>1.1375045673836168</v>
      </c>
      <c r="P125" s="4">
        <f>base1!P125/base1!P126</f>
        <v>1.2268983324126483</v>
      </c>
      <c r="Q125" s="4">
        <f>base1!Q125/base1!Q126</f>
        <v>0.93939811534581108</v>
      </c>
      <c r="R125" s="4">
        <f>base1!R125/base1!R126</f>
        <v>1.1005034251594998</v>
      </c>
      <c r="S125" s="4">
        <f>base1!S125/base1!S126</f>
        <v>1.2428169529516708</v>
      </c>
      <c r="T125" s="4">
        <f>base1!T125/base1!T126</f>
        <v>1.1559873392868085</v>
      </c>
      <c r="U125" s="4">
        <f>base1!U125/base1!U126</f>
        <v>0.77980314697364839</v>
      </c>
      <c r="V125" s="4">
        <f>base1!V125/base1!V126</f>
        <v>0.32846528946250164</v>
      </c>
      <c r="W125" s="4">
        <f>base1!W125/base1!W126</f>
        <v>0.987719108376374</v>
      </c>
    </row>
    <row r="126" spans="1:23">
      <c r="B126" t="s">
        <v>349</v>
      </c>
      <c r="C126" s="4">
        <f>base1!C126/base1!C125</f>
        <v>0.23006499233790104</v>
      </c>
      <c r="D126" s="4">
        <f>base1!D126/base1!D125</f>
        <v>0.878291601262433</v>
      </c>
      <c r="E126" s="4">
        <f>base1!E126/base1!E125</f>
        <v>0.78481614191352378</v>
      </c>
      <c r="F126" s="4">
        <f>base1!F126/base1!F125</f>
        <v>1.4518472748803364</v>
      </c>
      <c r="G126" s="4">
        <f>base1!G126/base1!G125</f>
        <v>1.5217843635687271</v>
      </c>
      <c r="H126" s="4">
        <f>base1!H126/base1!H125</f>
        <v>1.2297653979995384</v>
      </c>
      <c r="I126" s="4">
        <f>base1!I126/base1!I125</f>
        <v>1.0592540598520719</v>
      </c>
      <c r="J126" s="4">
        <f>base1!J126/base1!J125</f>
        <v>1.0289588360211435</v>
      </c>
      <c r="K126" s="4">
        <f>base1!K126/base1!K125</f>
        <v>1.0008407827035442</v>
      </c>
      <c r="L126" s="4">
        <f>base1!L126/base1!L125</f>
        <v>1.0062923068153549</v>
      </c>
      <c r="M126" s="4">
        <f>base1!M126/base1!M125</f>
        <v>0.94864265373001899</v>
      </c>
      <c r="N126" s="4">
        <f>base1!N126/base1!N125</f>
        <v>0.93134448345241716</v>
      </c>
      <c r="O126" s="4">
        <f>base1!O126/base1!O125</f>
        <v>0.87911734921654672</v>
      </c>
      <c r="P126" s="4">
        <f>base1!P126/base1!P125</f>
        <v>0.81506346009415342</v>
      </c>
      <c r="Q126" s="4">
        <f>base1!Q126/base1!Q125</f>
        <v>1.0645113968872293</v>
      </c>
      <c r="R126" s="4">
        <f>base1!R126/base1!R125</f>
        <v>0.9086750455638668</v>
      </c>
      <c r="S126" s="4">
        <f>base1!S126/base1!S125</f>
        <v>0.80462372002974025</v>
      </c>
      <c r="T126" s="4">
        <f>base1!T126/base1!T125</f>
        <v>0.86506137741694855</v>
      </c>
      <c r="U126" s="4">
        <f>base1!U126/base1!U125</f>
        <v>1.2823749222876535</v>
      </c>
      <c r="V126" s="4">
        <f>base1!V126/base1!V125</f>
        <v>3.0444617196428676</v>
      </c>
      <c r="W126" s="4">
        <f>base1!W126/base1!W125</f>
        <v>1.0124335871600314</v>
      </c>
    </row>
    <row r="127" spans="1:23">
      <c r="A127" t="s">
        <v>58</v>
      </c>
      <c r="B127" t="s">
        <v>348</v>
      </c>
      <c r="C127" s="4">
        <f>base1!C127/base1!C128</f>
        <v>5.6700680272108848</v>
      </c>
      <c r="D127" s="4">
        <f>base1!D127/base1!D128</f>
        <v>1.3197713517148622</v>
      </c>
      <c r="E127" s="4">
        <f>base1!E127/base1!E128</f>
        <v>2.7697947214076248</v>
      </c>
      <c r="F127" s="4">
        <f>base1!F127/base1!F128</f>
        <v>2.2747360187719985</v>
      </c>
      <c r="G127" s="4">
        <f>base1!G127/base1!G128</f>
        <v>1.4064917909039441</v>
      </c>
      <c r="H127" s="4">
        <f>base1!H127/base1!H128</f>
        <v>1.1854469060351414</v>
      </c>
      <c r="I127" s="4">
        <f>base1!I127/base1!I128</f>
        <v>1.1892325315005727</v>
      </c>
      <c r="J127" s="4">
        <f>base1!J127/base1!J128</f>
        <v>1.2005705508009656</v>
      </c>
      <c r="K127" s="4">
        <f>base1!K127/base1!K128</f>
        <v>1.1928232625283564</v>
      </c>
      <c r="L127" s="4">
        <f>base1!L127/base1!L128</f>
        <v>1.1138112596192791</v>
      </c>
      <c r="M127" s="4">
        <f>base1!M127/base1!M128</f>
        <v>0.87729739191318046</v>
      </c>
      <c r="N127" s="4">
        <f>base1!N127/base1!N128</f>
        <v>0.7804044431785816</v>
      </c>
      <c r="O127" s="4">
        <f>base1!O127/base1!O128</f>
        <v>0.92892329345531321</v>
      </c>
      <c r="P127" s="4">
        <f>base1!P127/base1!P128</f>
        <v>0.73083920855128492</v>
      </c>
      <c r="Q127" s="4">
        <f>base1!Q127/base1!Q128</f>
        <v>0.5526992287917738</v>
      </c>
      <c r="R127" s="4">
        <f>base1!R127/base1!R128</f>
        <v>0.39854870220485628</v>
      </c>
      <c r="S127" s="4">
        <f>base1!S127/base1!S128</f>
        <v>0.32160268129189518</v>
      </c>
      <c r="T127" s="4">
        <f>base1!T127/base1!T128</f>
        <v>0.20241000610128126</v>
      </c>
      <c r="U127" s="4">
        <f>base1!U127/base1!U128</f>
        <v>0.12825933756166313</v>
      </c>
      <c r="V127" s="4">
        <f>base1!V127/base1!V128</f>
        <v>0.19347319347319347</v>
      </c>
      <c r="W127" s="4">
        <f>base1!W127/base1!W128</f>
        <v>0.95311136888726977</v>
      </c>
    </row>
    <row r="128" spans="1:23">
      <c r="B128" t="s">
        <v>349</v>
      </c>
      <c r="C128" s="4">
        <f>base1!C128/base1!C127</f>
        <v>0.17636472705458908</v>
      </c>
      <c r="D128" s="4">
        <f>base1!D128/base1!D127</f>
        <v>0.75770700636942678</v>
      </c>
      <c r="E128" s="4">
        <f>base1!E128/base1!E127</f>
        <v>0.36103758602435149</v>
      </c>
      <c r="F128" s="4">
        <f>base1!F128/base1!F127</f>
        <v>0.43961145018481906</v>
      </c>
      <c r="G128" s="4">
        <f>base1!G128/base1!G127</f>
        <v>0.71098886354488122</v>
      </c>
      <c r="H128" s="4">
        <f>base1!H128/base1!H127</f>
        <v>0.84356371838247135</v>
      </c>
      <c r="I128" s="4">
        <f>base1!I128/base1!I127</f>
        <v>0.84087844345983431</v>
      </c>
      <c r="J128" s="4">
        <f>base1!J128/base1!J127</f>
        <v>0.83293730579418757</v>
      </c>
      <c r="K128" s="4">
        <f>base1!K128/base1!K127</f>
        <v>0.83834716459197789</v>
      </c>
      <c r="L128" s="4">
        <f>base1!L128/base1!L127</f>
        <v>0.89781818181818185</v>
      </c>
      <c r="M128" s="4">
        <f>base1!M128/base1!M127</f>
        <v>1.1398643256185155</v>
      </c>
      <c r="N128" s="4">
        <f>base1!N128/base1!N127</f>
        <v>1.2813868613138686</v>
      </c>
      <c r="O128" s="4">
        <f>base1!O128/base1!O127</f>
        <v>1.0765151515151514</v>
      </c>
      <c r="P128" s="4">
        <f>base1!P128/base1!P127</f>
        <v>1.3682900264509101</v>
      </c>
      <c r="Q128" s="4">
        <f>base1!Q128/base1!Q127</f>
        <v>1.8093023255813954</v>
      </c>
      <c r="R128" s="4">
        <f>base1!R128/base1!R127</f>
        <v>2.5091036414565826</v>
      </c>
      <c r="S128" s="4">
        <f>base1!S128/base1!S127</f>
        <v>3.1094268119374706</v>
      </c>
      <c r="T128" s="4">
        <f>base1!T128/base1!T127</f>
        <v>4.9404672192916355</v>
      </c>
      <c r="U128" s="4">
        <f>base1!U128/base1!U127</f>
        <v>7.7967032967032965</v>
      </c>
      <c r="V128" s="4">
        <f>base1!V128/base1!V127</f>
        <v>5.168674698795181</v>
      </c>
      <c r="W128" s="4">
        <f>base1!W128/base1!W127</f>
        <v>1.0491953329309998</v>
      </c>
    </row>
    <row r="129" spans="1:23">
      <c r="A129" t="s">
        <v>59</v>
      </c>
      <c r="B129" t="s">
        <v>348</v>
      </c>
      <c r="C129" s="4">
        <f>base1!C129/base1!C130</f>
        <v>3.4874581939799332</v>
      </c>
      <c r="D129" s="4">
        <f>base1!D129/base1!D130</f>
        <v>0.60066610376207896</v>
      </c>
      <c r="E129" s="4">
        <f>base1!E129/base1!E130</f>
        <v>2.3681946974296699</v>
      </c>
      <c r="F129" s="4">
        <f>base1!F129/base1!F130</f>
        <v>2.0514394580863673</v>
      </c>
      <c r="G129" s="4">
        <f>base1!G129/base1!G130</f>
        <v>0.98056257901390642</v>
      </c>
      <c r="H129" s="4">
        <f>base1!H129/base1!H130</f>
        <v>0.88115392099630274</v>
      </c>
      <c r="I129" s="4">
        <f>base1!I129/base1!I130</f>
        <v>1.0922681969193597</v>
      </c>
      <c r="J129" s="4">
        <f>base1!J129/base1!J130</f>
        <v>1.5249232723039474</v>
      </c>
      <c r="K129" s="4">
        <f>base1!K129/base1!K130</f>
        <v>1.751840942562592</v>
      </c>
      <c r="L129" s="4">
        <f>base1!L129/base1!L130</f>
        <v>1.9718545174142141</v>
      </c>
      <c r="M129" s="4">
        <f>base1!M129/base1!M130</f>
        <v>2.1904260915307732</v>
      </c>
      <c r="N129" s="4">
        <f>base1!N129/base1!N130</f>
        <v>2.7758332260970273</v>
      </c>
      <c r="O129" s="4">
        <f>base1!O129/base1!O130</f>
        <v>3.6762290203547199</v>
      </c>
      <c r="P129" s="4">
        <f>base1!P129/base1!P130</f>
        <v>2.9073098604565195</v>
      </c>
      <c r="Q129" s="4">
        <f>base1!Q129/base1!Q130</f>
        <v>1.2149356223175967</v>
      </c>
      <c r="R129" s="4">
        <f>base1!R129/base1!R130</f>
        <v>0.93957738435179894</v>
      </c>
      <c r="S129" s="4">
        <f>base1!S129/base1!S130</f>
        <v>0.64424419342556161</v>
      </c>
      <c r="T129" s="4">
        <f>base1!T129/base1!T130</f>
        <v>0.40332424360472668</v>
      </c>
      <c r="U129" s="4">
        <f>base1!U129/base1!U130</f>
        <v>0.13539678211071721</v>
      </c>
      <c r="V129" s="4">
        <f>base1!V129/base1!V130</f>
        <v>2.4665981500513873E-2</v>
      </c>
      <c r="W129" s="4">
        <f>base1!W129/base1!W130</f>
        <v>1.4835033816673744</v>
      </c>
    </row>
    <row r="130" spans="1:23">
      <c r="B130" t="s">
        <v>349</v>
      </c>
      <c r="C130" s="4">
        <f>base1!C130/base1!C129</f>
        <v>0.2867417885399185</v>
      </c>
      <c r="D130" s="4">
        <f>base1!D130/base1!D129</f>
        <v>1.6648184303006639</v>
      </c>
      <c r="E130" s="4">
        <f>base1!E130/base1!E129</f>
        <v>0.42226257878431789</v>
      </c>
      <c r="F130" s="4">
        <f>base1!F130/base1!F129</f>
        <v>0.48746259415952947</v>
      </c>
      <c r="G130" s="4">
        <f>base1!G130/base1!G129</f>
        <v>1.0198227236099919</v>
      </c>
      <c r="H130" s="4">
        <f>base1!H130/base1!H129</f>
        <v>1.1348755037818141</v>
      </c>
      <c r="I130" s="4">
        <f>base1!I130/base1!I129</f>
        <v>0.91552606110880685</v>
      </c>
      <c r="J130" s="4">
        <f>base1!J130/base1!J129</f>
        <v>0.6557706988687626</v>
      </c>
      <c r="K130" s="4">
        <f>base1!K130/base1!K129</f>
        <v>0.57082807902480037</v>
      </c>
      <c r="L130" s="4">
        <f>base1!L130/base1!L129</f>
        <v>0.50713680505768099</v>
      </c>
      <c r="M130" s="4">
        <f>base1!M130/base1!M129</f>
        <v>0.45653218059558115</v>
      </c>
      <c r="N130" s="4">
        <f>base1!N130/base1!N129</f>
        <v>0.3602521904408697</v>
      </c>
      <c r="O130" s="4">
        <f>base1!O130/base1!O129</f>
        <v>0.27201787333246991</v>
      </c>
      <c r="P130" s="4">
        <f>base1!P130/base1!P129</f>
        <v>0.34396058486967579</v>
      </c>
      <c r="Q130" s="4">
        <f>base1!Q130/base1!Q129</f>
        <v>0.82308887946870146</v>
      </c>
      <c r="R130" s="4">
        <f>base1!R130/base1!R129</f>
        <v>1.0643082907853147</v>
      </c>
      <c r="S130" s="4">
        <f>base1!S130/base1!S129</f>
        <v>1.5522064617809299</v>
      </c>
      <c r="T130" s="4">
        <f>base1!T130/base1!T129</f>
        <v>2.4793947198969737</v>
      </c>
      <c r="U130" s="4">
        <f>base1!U130/base1!U129</f>
        <v>7.3856998992950658</v>
      </c>
      <c r="V130" s="4">
        <f>base1!V130/base1!V129</f>
        <v>40.541666666666664</v>
      </c>
      <c r="W130" s="4">
        <f>base1!W130/base1!W129</f>
        <v>0.67408002729057237</v>
      </c>
    </row>
    <row r="131" spans="1:23">
      <c r="A131" t="s">
        <v>60</v>
      </c>
      <c r="B131" t="s">
        <v>348</v>
      </c>
      <c r="C131" s="4">
        <f>base1!C131/base1!C132</f>
        <v>9.1370262390670547</v>
      </c>
      <c r="D131" s="4">
        <f>base1!D131/base1!D132</f>
        <v>2.329651494953342</v>
      </c>
      <c r="E131" s="4">
        <f>base1!E131/base1!E132</f>
        <v>3.8028477250621422</v>
      </c>
      <c r="F131" s="4">
        <f>base1!F131/base1!F132</f>
        <v>4.0125396266290947</v>
      </c>
      <c r="G131" s="4">
        <f>base1!G131/base1!G132</f>
        <v>2.2138664439914533</v>
      </c>
      <c r="H131" s="4">
        <f>base1!H131/base1!H132</f>
        <v>1.7966221969912006</v>
      </c>
      <c r="I131" s="4">
        <f>base1!I131/base1!I132</f>
        <v>1.6925901298100552</v>
      </c>
      <c r="J131" s="4">
        <f>base1!J131/base1!J132</f>
        <v>1.5094959266802443</v>
      </c>
      <c r="K131" s="4">
        <f>base1!K131/base1!K132</f>
        <v>1.3609492089925062</v>
      </c>
      <c r="L131" s="4">
        <f>base1!L131/base1!L132</f>
        <v>1.1397013919599048</v>
      </c>
      <c r="M131" s="4">
        <f>base1!M131/base1!M132</f>
        <v>1.0039759939984996</v>
      </c>
      <c r="N131" s="4">
        <f>base1!N131/base1!N132</f>
        <v>0.95393182038913527</v>
      </c>
      <c r="O131" s="4">
        <f>base1!O131/base1!O132</f>
        <v>0.86759869516010923</v>
      </c>
      <c r="P131" s="4">
        <f>base1!P131/base1!P132</f>
        <v>0.65385350379330776</v>
      </c>
      <c r="Q131" s="4">
        <f>base1!Q131/base1!Q132</f>
        <v>0.41105472161347195</v>
      </c>
      <c r="R131" s="4">
        <f>base1!R131/base1!R132</f>
        <v>0.43144233252124708</v>
      </c>
      <c r="S131" s="4">
        <f>base1!S131/base1!S132</f>
        <v>0.45885903072240575</v>
      </c>
      <c r="T131" s="4">
        <f>base1!T131/base1!T132</f>
        <v>0.41151016303197119</v>
      </c>
      <c r="U131" s="4">
        <f>base1!U131/base1!U132</f>
        <v>0.29510388235949425</v>
      </c>
      <c r="V131" s="4">
        <f>base1!V131/base1!V132</f>
        <v>0.12814617618586641</v>
      </c>
      <c r="W131" s="4">
        <f>base1!W131/base1!W132</f>
        <v>1.1061969528444846</v>
      </c>
    </row>
    <row r="132" spans="1:23">
      <c r="B132" t="s">
        <v>349</v>
      </c>
      <c r="C132" s="4">
        <f>base1!C132/base1!C131</f>
        <v>0.10944479897894065</v>
      </c>
      <c r="D132" s="4">
        <f>base1!D132/base1!D131</f>
        <v>0.4292487533720265</v>
      </c>
      <c r="E132" s="4">
        <f>base1!E132/base1!E131</f>
        <v>0.26296083153938515</v>
      </c>
      <c r="F132" s="4">
        <f>base1!F132/base1!F131</f>
        <v>0.24921872256750588</v>
      </c>
      <c r="G132" s="4">
        <f>base1!G132/base1!G131</f>
        <v>0.45169843136384813</v>
      </c>
      <c r="H132" s="4">
        <f>base1!H132/base1!H131</f>
        <v>0.55660004739710878</v>
      </c>
      <c r="I132" s="4">
        <f>base1!I132/base1!I131</f>
        <v>0.59081048765906563</v>
      </c>
      <c r="J132" s="4">
        <f>base1!J132/base1!J131</f>
        <v>0.66247280454691115</v>
      </c>
      <c r="K132" s="4">
        <f>base1!K132/base1!K131</f>
        <v>0.73478127867849496</v>
      </c>
      <c r="L132" s="4">
        <f>base1!L132/base1!L131</f>
        <v>0.8774228118475268</v>
      </c>
      <c r="M132" s="4">
        <f>base1!M132/base1!M131</f>
        <v>0.99603975192408278</v>
      </c>
      <c r="N132" s="4">
        <f>base1!N132/base1!N131</f>
        <v>1.0482929478042489</v>
      </c>
      <c r="O132" s="4">
        <f>base1!O132/base1!O131</f>
        <v>1.1526066205245469</v>
      </c>
      <c r="P132" s="4">
        <f>base1!P132/base1!P131</f>
        <v>1.5293945726352092</v>
      </c>
      <c r="Q132" s="4">
        <f>base1!Q132/base1!Q131</f>
        <v>2.4327661194957209</v>
      </c>
      <c r="R132" s="4">
        <f>base1!R132/base1!R131</f>
        <v>2.3178068646074581</v>
      </c>
      <c r="S132" s="4">
        <f>base1!S132/base1!S131</f>
        <v>2.1793185554736665</v>
      </c>
      <c r="T132" s="4">
        <f>base1!T132/base1!T131</f>
        <v>2.4300736405441041</v>
      </c>
      <c r="U132" s="4">
        <f>base1!U132/base1!U131</f>
        <v>3.3886372215930538</v>
      </c>
      <c r="V132" s="4">
        <f>base1!V132/base1!V131</f>
        <v>7.8035882908404153</v>
      </c>
      <c r="W132" s="4">
        <f>base1!W132/base1!W131</f>
        <v>0.90399815098802361</v>
      </c>
    </row>
    <row r="133" spans="1:23">
      <c r="A133" t="s">
        <v>61</v>
      </c>
      <c r="B133" t="s">
        <v>348</v>
      </c>
      <c r="C133" s="4">
        <f>base1!C133/base1!C134</f>
        <v>7.7082997582594679</v>
      </c>
      <c r="D133" s="4">
        <f>base1!D133/base1!D134</f>
        <v>2.5187421383647797</v>
      </c>
      <c r="E133" s="4">
        <f>base1!E133/base1!E134</f>
        <v>4.3957176264250215</v>
      </c>
      <c r="F133" s="4">
        <f>base1!F133/base1!F134</f>
        <v>1.7160978071382695</v>
      </c>
      <c r="G133" s="4">
        <f>base1!G133/base1!G134</f>
        <v>0.8618782075492657</v>
      </c>
      <c r="H133" s="4">
        <f>base1!H133/base1!H134</f>
        <v>0.82373674630919014</v>
      </c>
      <c r="I133" s="4">
        <f>base1!I133/base1!I134</f>
        <v>0.99882695727854087</v>
      </c>
      <c r="J133" s="4">
        <f>base1!J133/base1!J134</f>
        <v>0.96916781317246981</v>
      </c>
      <c r="K133" s="4">
        <f>base1!K133/base1!K134</f>
        <v>0.96296178546448785</v>
      </c>
      <c r="L133" s="4">
        <f>base1!L133/base1!L134</f>
        <v>0.95372996300863133</v>
      </c>
      <c r="M133" s="4">
        <f>base1!M133/base1!M134</f>
        <v>0.96174407465776701</v>
      </c>
      <c r="N133" s="4">
        <f>base1!N133/base1!N134</f>
        <v>0.90483786682802059</v>
      </c>
      <c r="O133" s="4">
        <f>base1!O133/base1!O134</f>
        <v>0.88353802257784397</v>
      </c>
      <c r="P133" s="4">
        <f>base1!P133/base1!P134</f>
        <v>0.7941892246059381</v>
      </c>
      <c r="Q133" s="4">
        <f>base1!Q133/base1!Q134</f>
        <v>0.495691014188124</v>
      </c>
      <c r="R133" s="4">
        <f>base1!R133/base1!R134</f>
        <v>0.51819260431085623</v>
      </c>
      <c r="S133" s="4">
        <f>base1!S133/base1!S134</f>
        <v>0.55899664946119709</v>
      </c>
      <c r="T133" s="4">
        <f>base1!T133/base1!T134</f>
        <v>0.49532592218292065</v>
      </c>
      <c r="U133" s="4">
        <f>base1!U133/base1!U134</f>
        <v>0.33575627047157536</v>
      </c>
      <c r="V133" s="4">
        <f>base1!V133/base1!V134</f>
        <v>0.13873001906437893</v>
      </c>
      <c r="W133" s="4">
        <f>base1!W133/base1!W134</f>
        <v>0.93899630001406287</v>
      </c>
    </row>
    <row r="134" spans="1:23">
      <c r="B134" t="s">
        <v>349</v>
      </c>
      <c r="C134" s="4">
        <f>base1!C134/base1!C133</f>
        <v>0.12973029479406231</v>
      </c>
      <c r="D134" s="4">
        <f>base1!D134/base1!D133</f>
        <v>0.39702357171394326</v>
      </c>
      <c r="E134" s="4">
        <f>base1!E134/base1!E133</f>
        <v>0.2274941397483001</v>
      </c>
      <c r="F134" s="4">
        <f>base1!F134/base1!F133</f>
        <v>0.58271736951146158</v>
      </c>
      <c r="G134" s="4">
        <f>base1!G134/base1!G133</f>
        <v>1.160256740733103</v>
      </c>
      <c r="H134" s="4">
        <f>base1!H134/base1!H133</f>
        <v>1.2139800785634118</v>
      </c>
      <c r="I134" s="4">
        <f>base1!I134/base1!I133</f>
        <v>1.0011744203667223</v>
      </c>
      <c r="J134" s="4">
        <f>base1!J134/base1!J133</f>
        <v>1.0318130528154916</v>
      </c>
      <c r="K134" s="4">
        <f>base1!K134/base1!K133</f>
        <v>1.0384628082802339</v>
      </c>
      <c r="L134" s="4">
        <f>base1!L134/base1!L133</f>
        <v>1.0485148194834999</v>
      </c>
      <c r="M134" s="4">
        <f>base1!M134/base1!M133</f>
        <v>1.0397776563955916</v>
      </c>
      <c r="N134" s="4">
        <f>base1!N134/base1!N133</f>
        <v>1.1051703699200583</v>
      </c>
      <c r="O134" s="4">
        <f>base1!O134/base1!O133</f>
        <v>1.1318132037853472</v>
      </c>
      <c r="P134" s="4">
        <f>base1!P134/base1!P133</f>
        <v>1.2591457665472374</v>
      </c>
      <c r="Q134" s="4">
        <f>base1!Q134/base1!Q133</f>
        <v>2.0173857733488818</v>
      </c>
      <c r="R134" s="4">
        <f>base1!R134/base1!R133</f>
        <v>1.9297843922915474</v>
      </c>
      <c r="S134" s="4">
        <f>base1!S134/base1!S133</f>
        <v>1.7889194880933095</v>
      </c>
      <c r="T134" s="4">
        <f>base1!T134/base1!T133</f>
        <v>2.0188727365467991</v>
      </c>
      <c r="U134" s="4">
        <f>base1!U134/base1!U133</f>
        <v>2.9783509287718828</v>
      </c>
      <c r="V134" s="4">
        <f>base1!V134/base1!V133</f>
        <v>7.2082452431289639</v>
      </c>
      <c r="W134" s="4">
        <f>base1!W134/base1!W133</f>
        <v>1.0649669226439162</v>
      </c>
    </row>
    <row r="135" spans="1:23">
      <c r="A135" t="s">
        <v>62</v>
      </c>
      <c r="B135" t="s">
        <v>348</v>
      </c>
      <c r="C135" s="4">
        <f>base1!C135/base1!C136</f>
        <v>16.758358662613983</v>
      </c>
      <c r="D135" s="4">
        <f>base1!D135/base1!D136</f>
        <v>3.4800113010312193</v>
      </c>
      <c r="E135" s="4">
        <f>base1!E135/base1!E136</f>
        <v>7.7631918819188188</v>
      </c>
      <c r="F135" s="4">
        <f>base1!F135/base1!F136</f>
        <v>4.8576442004859173</v>
      </c>
      <c r="G135" s="4">
        <f>base1!G135/base1!G136</f>
        <v>3.6754858845226273</v>
      </c>
      <c r="H135" s="4">
        <f>base1!H135/base1!H136</f>
        <v>2.3248347497639283</v>
      </c>
      <c r="I135" s="4">
        <f>base1!I135/base1!I136</f>
        <v>2.0789413816637596</v>
      </c>
      <c r="J135" s="4">
        <f>base1!J135/base1!J136</f>
        <v>1.7777251825804707</v>
      </c>
      <c r="K135" s="4">
        <f>base1!K135/base1!K136</f>
        <v>1.4266880660323282</v>
      </c>
      <c r="L135" s="4">
        <f>base1!L135/base1!L136</f>
        <v>1.1560283687943262</v>
      </c>
      <c r="M135" s="4">
        <f>base1!M135/base1!M136</f>
        <v>0.97173860622136488</v>
      </c>
      <c r="N135" s="4">
        <f>base1!N135/base1!N136</f>
        <v>0.78249533001245331</v>
      </c>
      <c r="O135" s="4">
        <f>base1!O135/base1!O136</f>
        <v>0.70356279219732387</v>
      </c>
      <c r="P135" s="4">
        <f>base1!P135/base1!P136</f>
        <v>0.57322079768812639</v>
      </c>
      <c r="Q135" s="4">
        <f>base1!Q135/base1!Q136</f>
        <v>0.34588779369402911</v>
      </c>
      <c r="R135" s="4">
        <f>base1!R135/base1!R136</f>
        <v>0.32737348389795062</v>
      </c>
      <c r="S135" s="4">
        <f>base1!S135/base1!S136</f>
        <v>0.30385131470008853</v>
      </c>
      <c r="T135" s="4">
        <f>base1!T135/base1!T136</f>
        <v>0.2134458767056793</v>
      </c>
      <c r="U135" s="4">
        <f>base1!U135/base1!U136</f>
        <v>0.15796793792548131</v>
      </c>
      <c r="V135" s="4">
        <f>base1!V135/base1!V136</f>
        <v>7.8710965350064166E-2</v>
      </c>
      <c r="W135" s="4">
        <f>base1!W135/base1!W136</f>
        <v>1.2289222009697078</v>
      </c>
    </row>
    <row r="136" spans="1:23">
      <c r="B136" t="s">
        <v>349</v>
      </c>
      <c r="C136" s="4">
        <f>base1!C136/base1!C135</f>
        <v>5.9671714881654118E-2</v>
      </c>
      <c r="D136" s="4">
        <f>base1!D136/base1!D135</f>
        <v>0.28735538867464988</v>
      </c>
      <c r="E136" s="4">
        <f>base1!E136/base1!E135</f>
        <v>0.12881299537746724</v>
      </c>
      <c r="F136" s="4">
        <f>base1!F136/base1!F135</f>
        <v>0.20586110442176242</v>
      </c>
      <c r="G136" s="4">
        <f>base1!G136/base1!G135</f>
        <v>0.2720728718374279</v>
      </c>
      <c r="H136" s="4">
        <f>base1!H136/base1!H135</f>
        <v>0.43013809910641754</v>
      </c>
      <c r="I136" s="4">
        <f>base1!I136/base1!I135</f>
        <v>0.48101404340689402</v>
      </c>
      <c r="J136" s="4">
        <f>base1!J136/base1!J135</f>
        <v>0.56251664194149642</v>
      </c>
      <c r="K136" s="4">
        <f>base1!K136/base1!K135</f>
        <v>0.70092406588991563</v>
      </c>
      <c r="L136" s="4">
        <f>base1!L136/base1!L135</f>
        <v>0.86503067484662577</v>
      </c>
      <c r="M136" s="4">
        <f>base1!M136/base1!M135</f>
        <v>1.0290833291974788</v>
      </c>
      <c r="N136" s="4">
        <f>base1!N136/base1!N135</f>
        <v>1.2779628984930622</v>
      </c>
      <c r="O136" s="4">
        <f>base1!O136/base1!O135</f>
        <v>1.4213372439393246</v>
      </c>
      <c r="P136" s="4">
        <f>base1!P136/base1!P135</f>
        <v>1.7445284679710318</v>
      </c>
      <c r="Q136" s="4">
        <f>base1!Q136/base1!Q135</f>
        <v>2.8911109852133023</v>
      </c>
      <c r="R136" s="4">
        <f>base1!R136/base1!R135</f>
        <v>3.0546151389332481</v>
      </c>
      <c r="S136" s="4">
        <f>base1!S136/base1!S135</f>
        <v>3.2910833411632057</v>
      </c>
      <c r="T136" s="4">
        <f>base1!T136/base1!T135</f>
        <v>4.6850284270372713</v>
      </c>
      <c r="U136" s="4">
        <f>base1!U136/base1!U135</f>
        <v>6.3303985171455048</v>
      </c>
      <c r="V136" s="4">
        <f>base1!V136/base1!V135</f>
        <v>12.704710144927537</v>
      </c>
      <c r="W136" s="4">
        <f>base1!W136/base1!W135</f>
        <v>0.81372116087652113</v>
      </c>
    </row>
    <row r="137" spans="1:23">
      <c r="A137" t="s">
        <v>63</v>
      </c>
      <c r="B137" t="s">
        <v>348</v>
      </c>
      <c r="C137" s="4">
        <f>base1!C137/base1!C138</f>
        <v>10.240637450199204</v>
      </c>
      <c r="D137" s="4">
        <f>base1!D137/base1!D138</f>
        <v>3.4298565247096335</v>
      </c>
      <c r="E137" s="4">
        <f>base1!E137/base1!E138</f>
        <v>5.2209841065040177</v>
      </c>
      <c r="F137" s="4">
        <f>base1!F137/base1!F138</f>
        <v>2.5943078237751616</v>
      </c>
      <c r="G137" s="4">
        <f>base1!G137/base1!G138</f>
        <v>2.0354182366239639</v>
      </c>
      <c r="H137" s="4">
        <f>base1!H137/base1!H138</f>
        <v>1.6856460436089067</v>
      </c>
      <c r="I137" s="4">
        <f>base1!I137/base1!I138</f>
        <v>1.5641191187151966</v>
      </c>
      <c r="J137" s="4">
        <f>base1!J137/base1!J138</f>
        <v>1.3754525576226835</v>
      </c>
      <c r="K137" s="4">
        <f>base1!K137/base1!K138</f>
        <v>1.3080096598913262</v>
      </c>
      <c r="L137" s="4">
        <f>base1!L137/base1!L138</f>
        <v>1.1264645294193383</v>
      </c>
      <c r="M137" s="4">
        <f>base1!M137/base1!M138</f>
        <v>0.96664089568479228</v>
      </c>
      <c r="N137" s="4">
        <f>base1!N137/base1!N138</f>
        <v>0.82436418534432698</v>
      </c>
      <c r="O137" s="4">
        <f>base1!O137/base1!O138</f>
        <v>0.73919637621079448</v>
      </c>
      <c r="P137" s="4">
        <f>base1!P137/base1!P138</f>
        <v>0.59344117063037471</v>
      </c>
      <c r="Q137" s="4">
        <f>base1!Q137/base1!Q138</f>
        <v>0.39280372394704838</v>
      </c>
      <c r="R137" s="4">
        <f>base1!R137/base1!R138</f>
        <v>0.41411773821746123</v>
      </c>
      <c r="S137" s="4">
        <f>base1!S137/base1!S138</f>
        <v>0.41070718671319406</v>
      </c>
      <c r="T137" s="4">
        <f>base1!T137/base1!T138</f>
        <v>0.31352563018101842</v>
      </c>
      <c r="U137" s="4">
        <f>base1!U137/base1!U138</f>
        <v>0.20074891378916077</v>
      </c>
      <c r="V137" s="4">
        <f>base1!V137/base1!V138</f>
        <v>0.11027434104357181</v>
      </c>
      <c r="W137" s="4">
        <f>base1!W137/base1!W138</f>
        <v>1.062863972186006</v>
      </c>
    </row>
    <row r="138" spans="1:23">
      <c r="B138" t="s">
        <v>349</v>
      </c>
      <c r="C138" s="4">
        <f>base1!C138/base1!C137</f>
        <v>9.765017117958294E-2</v>
      </c>
      <c r="D138" s="4">
        <f>base1!D138/base1!D137</f>
        <v>0.29155738521297436</v>
      </c>
      <c r="E138" s="4">
        <f>base1!E138/base1!E137</f>
        <v>0.19153477191287646</v>
      </c>
      <c r="F138" s="4">
        <f>base1!F138/base1!F137</f>
        <v>0.38545927003559238</v>
      </c>
      <c r="G138" s="4">
        <f>base1!G138/base1!G137</f>
        <v>0.49129951869677896</v>
      </c>
      <c r="H138" s="4">
        <f>base1!H138/base1!H137</f>
        <v>0.59324435505987749</v>
      </c>
      <c r="I138" s="4">
        <f>base1!I138/base1!I137</f>
        <v>0.63933749548526908</v>
      </c>
      <c r="J138" s="4">
        <f>base1!J138/base1!J137</f>
        <v>0.72703343671001541</v>
      </c>
      <c r="K138" s="4">
        <f>base1!K138/base1!K137</f>
        <v>0.7645203477190553</v>
      </c>
      <c r="L138" s="4">
        <f>base1!L138/base1!L137</f>
        <v>0.88773323427722373</v>
      </c>
      <c r="M138" s="4">
        <f>base1!M138/base1!M137</f>
        <v>1.034510338290183</v>
      </c>
      <c r="N138" s="4">
        <f>base1!N138/base1!N137</f>
        <v>1.2130560955681402</v>
      </c>
      <c r="O138" s="4">
        <f>base1!O138/base1!O137</f>
        <v>1.3528204847622696</v>
      </c>
      <c r="P138" s="4">
        <f>base1!P138/base1!P137</f>
        <v>1.685086996808401</v>
      </c>
      <c r="Q138" s="4">
        <f>base1!Q138/base1!Q137</f>
        <v>2.5458007117437722</v>
      </c>
      <c r="R138" s="4">
        <f>base1!R138/base1!R137</f>
        <v>2.4147721957152211</v>
      </c>
      <c r="S138" s="4">
        <f>base1!S138/base1!S137</f>
        <v>2.4348246934824695</v>
      </c>
      <c r="T138" s="4">
        <f>base1!T138/base1!T137</f>
        <v>3.1895319034129233</v>
      </c>
      <c r="U138" s="4">
        <f>base1!U138/base1!U137</f>
        <v>4.9813470027053963</v>
      </c>
      <c r="V138" s="4">
        <f>base1!V138/base1!V137</f>
        <v>9.0682926829268293</v>
      </c>
      <c r="W138" s="4">
        <f>base1!W138/base1!W137</f>
        <v>0.94085416964815083</v>
      </c>
    </row>
    <row r="139" spans="1:23">
      <c r="A139" t="s">
        <v>64</v>
      </c>
      <c r="B139" t="s">
        <v>348</v>
      </c>
      <c r="C139" s="4">
        <f>base1!C139/base1!C140</f>
        <v>8.1661971830985909</v>
      </c>
      <c r="D139" s="4">
        <f>base1!D139/base1!D140</f>
        <v>3.9852564102564103</v>
      </c>
      <c r="E139" s="4">
        <f>base1!E139/base1!E140</f>
        <v>6.5077720207253886</v>
      </c>
      <c r="F139" s="4">
        <f>base1!F139/base1!F140</f>
        <v>2.8355560847820911</v>
      </c>
      <c r="G139" s="4">
        <f>base1!G139/base1!G140</f>
        <v>2.8642945800579231</v>
      </c>
      <c r="H139" s="4">
        <f>base1!H139/base1!H140</f>
        <v>2.3853646353646352</v>
      </c>
      <c r="I139" s="4">
        <f>base1!I139/base1!I140</f>
        <v>1.8019603475161505</v>
      </c>
      <c r="J139" s="4">
        <f>base1!J139/base1!J140</f>
        <v>1.5871464226289518</v>
      </c>
      <c r="K139" s="4">
        <f>base1!K139/base1!K140</f>
        <v>1.2863506771204563</v>
      </c>
      <c r="L139" s="4">
        <f>base1!L139/base1!L140</f>
        <v>0.96668761785040858</v>
      </c>
      <c r="M139" s="4">
        <f>base1!M139/base1!M140</f>
        <v>0.79292389853137513</v>
      </c>
      <c r="N139" s="4">
        <f>base1!N139/base1!N140</f>
        <v>0.73241444866920147</v>
      </c>
      <c r="O139" s="4">
        <f>base1!O139/base1!O140</f>
        <v>0.62927298988926339</v>
      </c>
      <c r="P139" s="4">
        <f>base1!P139/base1!P140</f>
        <v>0.55558069381598796</v>
      </c>
      <c r="Q139" s="4">
        <f>base1!Q139/base1!Q140</f>
        <v>0.34305678040838478</v>
      </c>
      <c r="R139" s="4">
        <f>base1!R139/base1!R140</f>
        <v>0.34229548660084624</v>
      </c>
      <c r="S139" s="4">
        <f>base1!S139/base1!S140</f>
        <v>0.29707312422537896</v>
      </c>
      <c r="T139" s="4">
        <f>base1!T139/base1!T140</f>
        <v>0.22036434040306258</v>
      </c>
      <c r="U139" s="4">
        <f>base1!U139/base1!U140</f>
        <v>0.16276091689076708</v>
      </c>
      <c r="V139" s="4">
        <f>base1!V139/base1!V140</f>
        <v>0.11867704280155641</v>
      </c>
      <c r="W139" s="4">
        <f>base1!W139/base1!W140</f>
        <v>1.0552325993562932</v>
      </c>
    </row>
    <row r="140" spans="1:23">
      <c r="B140" t="s">
        <v>349</v>
      </c>
      <c r="C140" s="4">
        <f>base1!C140/base1!C139</f>
        <v>0.12245601931700587</v>
      </c>
      <c r="D140" s="4">
        <f>base1!D140/base1!D139</f>
        <v>0.25092488338426894</v>
      </c>
      <c r="E140" s="4">
        <f>base1!E140/base1!E139</f>
        <v>0.1536624203821656</v>
      </c>
      <c r="F140" s="4">
        <f>base1!F140/base1!F139</f>
        <v>0.35266451098139673</v>
      </c>
      <c r="G140" s="4">
        <f>base1!G140/base1!G139</f>
        <v>0.34912610140112665</v>
      </c>
      <c r="H140" s="4">
        <f>base1!H140/base1!H139</f>
        <v>0.4192231179981154</v>
      </c>
      <c r="I140" s="4">
        <f>base1!I140/base1!I139</f>
        <v>0.55495116825318336</v>
      </c>
      <c r="J140" s="4">
        <f>base1!J140/base1!J139</f>
        <v>0.63006159087930813</v>
      </c>
      <c r="K140" s="4">
        <f>base1!K140/base1!K139</f>
        <v>0.77739299071893619</v>
      </c>
      <c r="L140" s="4">
        <f>base1!L140/base1!L139</f>
        <v>1.0344603381014303</v>
      </c>
      <c r="M140" s="4">
        <f>base1!M140/base1!M139</f>
        <v>1.2611550766122244</v>
      </c>
      <c r="N140" s="4">
        <f>base1!N140/base1!N139</f>
        <v>1.3653471771576897</v>
      </c>
      <c r="O140" s="4">
        <f>base1!O140/base1!O139</f>
        <v>1.5891354246365723</v>
      </c>
      <c r="P140" s="4">
        <f>base1!P140/base1!P139</f>
        <v>1.7999185557214605</v>
      </c>
      <c r="Q140" s="4">
        <f>base1!Q140/base1!Q139</f>
        <v>2.91496934941665</v>
      </c>
      <c r="R140" s="4">
        <f>base1!R140/base1!R139</f>
        <v>2.9214524851918622</v>
      </c>
      <c r="S140" s="4">
        <f>base1!S140/base1!S139</f>
        <v>3.3661745827984597</v>
      </c>
      <c r="T140" s="4">
        <f>base1!T140/base1!T139</f>
        <v>4.5379392971246002</v>
      </c>
      <c r="U140" s="4">
        <f>base1!U140/base1!U139</f>
        <v>6.1439811172305268</v>
      </c>
      <c r="V140" s="4">
        <f>base1!V140/base1!V139</f>
        <v>8.4262295081967213</v>
      </c>
      <c r="W140" s="4">
        <f>base1!W140/base1!W139</f>
        <v>0.94765836518888269</v>
      </c>
    </row>
    <row r="141" spans="1:23">
      <c r="A141" t="s">
        <v>65</v>
      </c>
      <c r="B141" t="s">
        <v>348</v>
      </c>
      <c r="C141" s="4">
        <f>base1!C141/base1!C142</f>
        <v>7.771590909090909</v>
      </c>
      <c r="D141" s="4">
        <f>base1!D141/base1!D142</f>
        <v>1.1423122451663816</v>
      </c>
      <c r="E141" s="4">
        <f>base1!E141/base1!E142</f>
        <v>0.97820176484617216</v>
      </c>
      <c r="F141" s="4">
        <f>base1!F141/base1!F142</f>
        <v>0.76640306437662176</v>
      </c>
      <c r="G141" s="4">
        <f>base1!G141/base1!G142</f>
        <v>0.81035058430717866</v>
      </c>
      <c r="H141" s="4">
        <f>base1!H141/base1!H142</f>
        <v>1.0356462585034014</v>
      </c>
      <c r="I141" s="4">
        <f>base1!I141/base1!I142</f>
        <v>1.2080982156473998</v>
      </c>
      <c r="J141" s="4">
        <f>base1!J141/base1!J142</f>
        <v>1.2891983258209916</v>
      </c>
      <c r="K141" s="4">
        <f>base1!K141/base1!K142</f>
        <v>1.1664693181026677</v>
      </c>
      <c r="L141" s="4">
        <f>base1!L141/base1!L142</f>
        <v>1.0703423373376848</v>
      </c>
      <c r="M141" s="4">
        <f>base1!M141/base1!M142</f>
        <v>1.0733658801193382</v>
      </c>
      <c r="N141" s="4">
        <f>base1!N141/base1!N142</f>
        <v>1.1927145312706597</v>
      </c>
      <c r="O141" s="4">
        <f>base1!O141/base1!O142</f>
        <v>1.0357038166148795</v>
      </c>
      <c r="P141" s="4">
        <f>base1!P141/base1!P142</f>
        <v>0.9507768328027747</v>
      </c>
      <c r="Q141" s="4">
        <f>base1!Q141/base1!Q142</f>
        <v>0.67689215634421118</v>
      </c>
      <c r="R141" s="4">
        <f>base1!R141/base1!R142</f>
        <v>0.66368682863528228</v>
      </c>
      <c r="S141" s="4">
        <f>base1!S141/base1!S142</f>
        <v>0.69696727853152429</v>
      </c>
      <c r="T141" s="4">
        <f>base1!T141/base1!T142</f>
        <v>0.61526969649315932</v>
      </c>
      <c r="U141" s="4">
        <f>base1!U141/base1!U142</f>
        <v>0.3595086641807414</v>
      </c>
      <c r="V141" s="4">
        <f>base1!V141/base1!V142</f>
        <v>7.8260869565217397E-2</v>
      </c>
      <c r="W141" s="4">
        <f>base1!W141/base1!W142</f>
        <v>0.9260506327383109</v>
      </c>
    </row>
    <row r="142" spans="1:23">
      <c r="B142" t="s">
        <v>349</v>
      </c>
      <c r="C142" s="4">
        <f>base1!C142/base1!C141</f>
        <v>0.12867378271677146</v>
      </c>
      <c r="D142" s="4">
        <f>base1!D142/base1!D141</f>
        <v>0.87541738629821531</v>
      </c>
      <c r="E142" s="4">
        <f>base1!E142/base1!E141</f>
        <v>1.0222839867368831</v>
      </c>
      <c r="F142" s="4">
        <f>base1!F142/base1!F141</f>
        <v>1.3047964530431277</v>
      </c>
      <c r="G142" s="4">
        <f>base1!G142/base1!G141</f>
        <v>1.2340337865677791</v>
      </c>
      <c r="H142" s="4">
        <f>base1!H142/base1!H141</f>
        <v>0.96558066211245397</v>
      </c>
      <c r="I142" s="4">
        <f>base1!I142/base1!I141</f>
        <v>0.82774727008773585</v>
      </c>
      <c r="J142" s="4">
        <f>base1!J142/base1!J141</f>
        <v>0.77567584441530868</v>
      </c>
      <c r="K142" s="4">
        <f>base1!K142/base1!K141</f>
        <v>0.85728787245476801</v>
      </c>
      <c r="L142" s="4">
        <f>base1!L142/base1!L141</f>
        <v>0.93428052419878038</v>
      </c>
      <c r="M142" s="4">
        <f>base1!M142/base1!M141</f>
        <v>0.93164876816171827</v>
      </c>
      <c r="N142" s="4">
        <f>base1!N142/base1!N141</f>
        <v>0.83842359071004935</v>
      </c>
      <c r="O142" s="4">
        <f>base1!O142/base1!O141</f>
        <v>0.96552700101890643</v>
      </c>
      <c r="P142" s="4">
        <f>base1!P142/base1!P141</f>
        <v>1.0517715256608866</v>
      </c>
      <c r="Q142" s="4">
        <f>base1!Q142/base1!Q141</f>
        <v>1.4773402094077199</v>
      </c>
      <c r="R142" s="4">
        <f>base1!R142/base1!R141</f>
        <v>1.5067347382142082</v>
      </c>
      <c r="S142" s="4">
        <f>base1!S142/base1!S141</f>
        <v>1.4347875873124929</v>
      </c>
      <c r="T142" s="4">
        <f>base1!T142/base1!T141</f>
        <v>1.6253035143769967</v>
      </c>
      <c r="U142" s="4">
        <f>base1!U142/base1!U141</f>
        <v>2.7815741305674191</v>
      </c>
      <c r="V142" s="4">
        <f>base1!V142/base1!V141</f>
        <v>12.777777777777779</v>
      </c>
      <c r="W142" s="4">
        <f>base1!W142/base1!W141</f>
        <v>1.0798545615621713</v>
      </c>
    </row>
    <row r="143" spans="1:23">
      <c r="A143" t="s">
        <v>66</v>
      </c>
      <c r="B143" t="s">
        <v>348</v>
      </c>
      <c r="C143" s="4">
        <f>base1!C143/base1!C144</f>
        <v>2.5691340782122905</v>
      </c>
      <c r="D143" s="4">
        <f>base1!D143/base1!D144</f>
        <v>0.56575732899022801</v>
      </c>
      <c r="E143" s="4">
        <f>base1!E143/base1!E144</f>
        <v>0.39011940570595205</v>
      </c>
      <c r="F143" s="4">
        <f>base1!F143/base1!F144</f>
        <v>0.23852506098334242</v>
      </c>
      <c r="G143" s="4">
        <f>base1!G143/base1!G144</f>
        <v>0.3192917889292286</v>
      </c>
      <c r="H143" s="4">
        <f>base1!H143/base1!H144</f>
        <v>0.44862125143305376</v>
      </c>
      <c r="I143" s="4">
        <f>base1!I143/base1!I144</f>
        <v>0.6611443956630364</v>
      </c>
      <c r="J143" s="4">
        <f>base1!J143/base1!J144</f>
        <v>0.80701267928713671</v>
      </c>
      <c r="K143" s="4">
        <f>base1!K143/base1!K144</f>
        <v>0.89754415769355689</v>
      </c>
      <c r="L143" s="4">
        <f>base1!L143/base1!L144</f>
        <v>1.0318382714028482</v>
      </c>
      <c r="M143" s="4">
        <f>base1!M143/base1!M144</f>
        <v>1.3143205688952364</v>
      </c>
      <c r="N143" s="4">
        <f>base1!N143/base1!N144</f>
        <v>1.7589170744269895</v>
      </c>
      <c r="O143" s="4">
        <f>base1!O143/base1!O144</f>
        <v>2.0537315278550672</v>
      </c>
      <c r="P143" s="4">
        <f>base1!P143/base1!P144</f>
        <v>2.3517431826026924</v>
      </c>
      <c r="Q143" s="4">
        <f>base1!Q143/base1!Q144</f>
        <v>1.7286540999695421</v>
      </c>
      <c r="R143" s="4">
        <f>base1!R143/base1!R144</f>
        <v>1.900969748076315</v>
      </c>
      <c r="S143" s="4">
        <f>base1!S143/base1!S144</f>
        <v>2.4172818588890235</v>
      </c>
      <c r="T143" s="4">
        <f>base1!T143/base1!T144</f>
        <v>2.1786185393932125</v>
      </c>
      <c r="U143" s="4">
        <f>base1!U143/base1!U144</f>
        <v>1.2830157415078707</v>
      </c>
      <c r="V143" s="4">
        <f>base1!V143/base1!V144</f>
        <v>0.51595259799453053</v>
      </c>
      <c r="W143" s="4">
        <f>base1!W143/base1!W144</f>
        <v>0.93962212070607398</v>
      </c>
    </row>
    <row r="144" spans="1:23">
      <c r="B144" t="s">
        <v>349</v>
      </c>
      <c r="C144" s="4">
        <f>base1!C144/base1!C143</f>
        <v>0.38923620549062243</v>
      </c>
      <c r="D144" s="4">
        <f>base1!D144/base1!D143</f>
        <v>1.7675422813961856</v>
      </c>
      <c r="E144" s="4">
        <f>base1!E144/base1!E143</f>
        <v>2.5633177570093459</v>
      </c>
      <c r="F144" s="4">
        <f>base1!F144/base1!F143</f>
        <v>4.1924315871774827</v>
      </c>
      <c r="G144" s="4">
        <f>base1!G144/base1!G143</f>
        <v>3.1319314641744547</v>
      </c>
      <c r="H144" s="4">
        <f>base1!H144/base1!H143</f>
        <v>2.2290517821116342</v>
      </c>
      <c r="I144" s="4">
        <f>base1!I144/base1!I143</f>
        <v>1.5125288916608577</v>
      </c>
      <c r="J144" s="4">
        <f>base1!J144/base1!J143</f>
        <v>1.2391379041074497</v>
      </c>
      <c r="K144" s="4">
        <f>base1!K144/base1!K143</f>
        <v>1.1141513110282246</v>
      </c>
      <c r="L144" s="4">
        <f>base1!L144/base1!L143</f>
        <v>0.96914412627905133</v>
      </c>
      <c r="M144" s="4">
        <f>base1!M144/base1!M143</f>
        <v>0.76084938763498067</v>
      </c>
      <c r="N144" s="4">
        <f>base1!N144/base1!N143</f>
        <v>0.56853163491279124</v>
      </c>
      <c r="O144" s="4">
        <f>base1!O144/base1!O143</f>
        <v>0.48691856089116364</v>
      </c>
      <c r="P144" s="4">
        <f>base1!P144/base1!P143</f>
        <v>0.42521649787171584</v>
      </c>
      <c r="Q144" s="4">
        <f>base1!Q144/base1!Q143</f>
        <v>0.5784847298355521</v>
      </c>
      <c r="R144" s="4">
        <f>base1!R144/base1!R143</f>
        <v>0.52604729823394047</v>
      </c>
      <c r="S144" s="4">
        <f>base1!S144/base1!S143</f>
        <v>0.41368779413237211</v>
      </c>
      <c r="T144" s="4">
        <f>base1!T144/base1!T143</f>
        <v>0.45900646759322966</v>
      </c>
      <c r="U144" s="4">
        <f>base1!U144/base1!U143</f>
        <v>0.77941366395453959</v>
      </c>
      <c r="V144" s="4">
        <f>base1!V144/base1!V143</f>
        <v>1.9381625441696113</v>
      </c>
      <c r="W144" s="4">
        <f>base1!W144/base1!W143</f>
        <v>1.0642576179970682</v>
      </c>
    </row>
    <row r="145" spans="1:23">
      <c r="A145" t="s">
        <v>67</v>
      </c>
      <c r="B145" t="s">
        <v>348</v>
      </c>
      <c r="C145" s="4">
        <f>base1!C145/base1!C146</f>
        <v>1.9026955950032873</v>
      </c>
      <c r="D145" s="4">
        <f>base1!D145/base1!D146</f>
        <v>0.27210842634613025</v>
      </c>
      <c r="E145" s="4">
        <f>base1!E145/base1!E146</f>
        <v>9.8236471736265499E-2</v>
      </c>
      <c r="F145" s="4">
        <f>base1!F145/base1!F146</f>
        <v>0.11074808022465031</v>
      </c>
      <c r="G145" s="4">
        <f>base1!G145/base1!G146</f>
        <v>0.23099497581819037</v>
      </c>
      <c r="H145" s="4">
        <f>base1!H145/base1!H146</f>
        <v>0.33255427443648072</v>
      </c>
      <c r="I145" s="4">
        <f>base1!I145/base1!I146</f>
        <v>0.49797931988640504</v>
      </c>
      <c r="J145" s="4">
        <f>base1!J145/base1!J146</f>
        <v>0.79336358373947302</v>
      </c>
      <c r="K145" s="4">
        <f>base1!K145/base1!K146</f>
        <v>0.95326711572858391</v>
      </c>
      <c r="L145" s="4">
        <f>base1!L145/base1!L146</f>
        <v>0.98435156281671865</v>
      </c>
      <c r="M145" s="4">
        <f>base1!M145/base1!M146</f>
        <v>1.3337092097390344</v>
      </c>
      <c r="N145" s="4">
        <f>base1!N145/base1!N146</f>
        <v>1.7522828626035252</v>
      </c>
      <c r="O145" s="4">
        <f>base1!O145/base1!O146</f>
        <v>1.686313049483386</v>
      </c>
      <c r="P145" s="4">
        <f>base1!P145/base1!P146</f>
        <v>2.5506956126999385</v>
      </c>
      <c r="Q145" s="4">
        <f>base1!Q145/base1!Q146</f>
        <v>2.3385367332247187</v>
      </c>
      <c r="R145" s="4">
        <f>base1!R145/base1!R146</f>
        <v>3.3686979739280667</v>
      </c>
      <c r="S145" s="4">
        <f>base1!S145/base1!S146</f>
        <v>5.3157258950142765</v>
      </c>
      <c r="T145" s="4">
        <f>base1!T145/base1!T146</f>
        <v>5.5259532595325958</v>
      </c>
      <c r="U145" s="4">
        <f>base1!U145/base1!U146</f>
        <v>3.1564295977011496</v>
      </c>
      <c r="V145" s="4">
        <f>base1!V145/base1!V146</f>
        <v>1.2485835694050991</v>
      </c>
      <c r="W145" s="4">
        <f>base1!W145/base1!W146</f>
        <v>0.88219034314693756</v>
      </c>
    </row>
    <row r="146" spans="1:23">
      <c r="B146" t="s">
        <v>349</v>
      </c>
      <c r="C146" s="4">
        <f>base1!C146/base1!C145</f>
        <v>0.52557014512785072</v>
      </c>
      <c r="D146" s="4">
        <f>base1!D146/base1!D145</f>
        <v>3.6750056344376829</v>
      </c>
      <c r="E146" s="4">
        <f>base1!E146/base1!E145</f>
        <v>10.179518689196108</v>
      </c>
      <c r="F146" s="4">
        <f>base1!F146/base1!F145</f>
        <v>9.029501892687616</v>
      </c>
      <c r="G146" s="4">
        <f>base1!G146/base1!G145</f>
        <v>4.3290984856184576</v>
      </c>
      <c r="H146" s="4">
        <f>base1!H146/base1!H145</f>
        <v>3.0070279556457908</v>
      </c>
      <c r="I146" s="4">
        <f>base1!I146/base1!I145</f>
        <v>2.0081155181868033</v>
      </c>
      <c r="J146" s="4">
        <f>base1!J146/base1!J145</f>
        <v>1.2604561395250311</v>
      </c>
      <c r="K146" s="4">
        <f>base1!K146/base1!K145</f>
        <v>1.0490239131302648</v>
      </c>
      <c r="L146" s="4">
        <f>base1!L146/base1!L145</f>
        <v>1.0158972035748115</v>
      </c>
      <c r="M146" s="4">
        <f>base1!M146/base1!M145</f>
        <v>0.74978862910879129</v>
      </c>
      <c r="N146" s="4">
        <f>base1!N146/base1!N145</f>
        <v>0.57068411803914443</v>
      </c>
      <c r="O146" s="4">
        <f>base1!O146/base1!O145</f>
        <v>0.59300970262096775</v>
      </c>
      <c r="P146" s="4">
        <f>base1!P146/base1!P145</f>
        <v>0.39204991572533787</v>
      </c>
      <c r="Q146" s="4">
        <f>base1!Q146/base1!Q145</f>
        <v>0.42761782861586817</v>
      </c>
      <c r="R146" s="4">
        <f>base1!R146/base1!R145</f>
        <v>0.29685059561274679</v>
      </c>
      <c r="S146" s="4">
        <f>base1!S146/base1!S145</f>
        <v>0.18812106187377337</v>
      </c>
      <c r="T146" s="4">
        <f>base1!T146/base1!T145</f>
        <v>0.18096425232604726</v>
      </c>
      <c r="U146" s="4">
        <f>base1!U146/base1!U145</f>
        <v>0.31681365576102416</v>
      </c>
      <c r="V146" s="4">
        <f>base1!V146/base1!V145</f>
        <v>0.80090754395916053</v>
      </c>
      <c r="W146" s="4">
        <f>base1!W146/base1!W145</f>
        <v>1.1335422199622063</v>
      </c>
    </row>
    <row r="147" spans="1:23">
      <c r="A147" t="s">
        <v>68</v>
      </c>
      <c r="B147" t="s">
        <v>348</v>
      </c>
      <c r="C147" s="4">
        <f>base1!C147/base1!C148</f>
        <v>2.6863905325443787</v>
      </c>
      <c r="D147" s="4">
        <f>base1!D147/base1!D148</f>
        <v>0.43274184315970232</v>
      </c>
      <c r="E147" s="4">
        <f>base1!E147/base1!E148</f>
        <v>0.2599354448254993</v>
      </c>
      <c r="F147" s="4">
        <f>base1!F147/base1!F148</f>
        <v>0.10666811941599477</v>
      </c>
      <c r="G147" s="4">
        <f>base1!G147/base1!G148</f>
        <v>0.1022070201156446</v>
      </c>
      <c r="H147" s="4">
        <f>base1!H147/base1!H148</f>
        <v>0.20476693671480567</v>
      </c>
      <c r="I147" s="4">
        <f>base1!I147/base1!I148</f>
        <v>0.44436622816665933</v>
      </c>
      <c r="J147" s="4">
        <f>base1!J147/base1!J148</f>
        <v>0.55573012524128029</v>
      </c>
      <c r="K147" s="4">
        <f>base1!K147/base1!K148</f>
        <v>0.63227603943420485</v>
      </c>
      <c r="L147" s="4">
        <f>base1!L147/base1!L148</f>
        <v>0.67633282234712999</v>
      </c>
      <c r="M147" s="4">
        <f>base1!M147/base1!M148</f>
        <v>0.93676463467777082</v>
      </c>
      <c r="N147" s="4">
        <f>base1!N147/base1!N148</f>
        <v>1.3682264586943964</v>
      </c>
      <c r="O147" s="4">
        <f>base1!O147/base1!O148</f>
        <v>1.8620192909933608</v>
      </c>
      <c r="P147" s="4">
        <f>base1!P147/base1!P148</f>
        <v>2.5042561815970816</v>
      </c>
      <c r="Q147" s="4">
        <f>base1!Q147/base1!Q148</f>
        <v>3.2236034260592739</v>
      </c>
      <c r="R147" s="4">
        <f>base1!R147/base1!R148</f>
        <v>3.4109360799757651</v>
      </c>
      <c r="S147" s="4">
        <f>base1!S147/base1!S148</f>
        <v>5.1455581455581454</v>
      </c>
      <c r="T147" s="4">
        <f>base1!T147/base1!T148</f>
        <v>5.821778711484594</v>
      </c>
      <c r="U147" s="4">
        <f>base1!U147/base1!U148</f>
        <v>3.3932697137117027</v>
      </c>
      <c r="V147" s="4">
        <f>base1!V147/base1!V148</f>
        <v>1.151238591916558</v>
      </c>
      <c r="W147" s="4">
        <f>base1!W147/base1!W148</f>
        <v>0.91801920657809954</v>
      </c>
    </row>
    <row r="148" spans="1:23">
      <c r="B148" t="s">
        <v>349</v>
      </c>
      <c r="C148" s="4">
        <f>base1!C148/base1!C147</f>
        <v>0.3722466960352423</v>
      </c>
      <c r="D148" s="4">
        <f>base1!D148/base1!D147</f>
        <v>2.3108465608465609</v>
      </c>
      <c r="E148" s="4">
        <f>base1!E148/base1!E147</f>
        <v>3.8471090415211484</v>
      </c>
      <c r="F148" s="4">
        <f>base1!F148/base1!F147</f>
        <v>9.3748723186925442</v>
      </c>
      <c r="G148" s="4">
        <f>base1!G148/base1!G147</f>
        <v>9.784063745019921</v>
      </c>
      <c r="H148" s="4">
        <f>base1!H148/base1!H147</f>
        <v>4.8836009174311927</v>
      </c>
      <c r="I148" s="4">
        <f>base1!I148/base1!I147</f>
        <v>2.2503960396039604</v>
      </c>
      <c r="J148" s="4">
        <f>base1!J148/base1!J147</f>
        <v>1.7994345718901454</v>
      </c>
      <c r="K148" s="4">
        <f>base1!K148/base1!K147</f>
        <v>1.5815876889702394</v>
      </c>
      <c r="L148" s="4">
        <f>base1!L148/base1!L147</f>
        <v>1.4785619845117421</v>
      </c>
      <c r="M148" s="4">
        <f>base1!M148/base1!M147</f>
        <v>1.0675040057890113</v>
      </c>
      <c r="N148" s="4">
        <f>base1!N148/base1!N147</f>
        <v>0.73087316331700725</v>
      </c>
      <c r="O148" s="4">
        <f>base1!O148/base1!O147</f>
        <v>0.53705136398802511</v>
      </c>
      <c r="P148" s="4">
        <f>base1!P148/base1!P147</f>
        <v>0.39932016833926837</v>
      </c>
      <c r="Q148" s="4">
        <f>base1!Q148/base1!Q147</f>
        <v>0.31021185543981755</v>
      </c>
      <c r="R148" s="4">
        <f>base1!R148/base1!R147</f>
        <v>0.29317465251565344</v>
      </c>
      <c r="S148" s="4">
        <f>base1!S148/base1!S147</f>
        <v>0.1943423768057583</v>
      </c>
      <c r="T148" s="4">
        <f>base1!T148/base1!T147</f>
        <v>0.17176880976724604</v>
      </c>
      <c r="U148" s="4">
        <f>base1!U148/base1!U147</f>
        <v>0.2947010065127294</v>
      </c>
      <c r="V148" s="4">
        <f>base1!V148/base1!V147</f>
        <v>0.86862967157417892</v>
      </c>
      <c r="W148" s="4">
        <f>base1!W148/base1!W147</f>
        <v>1.0893018281474549</v>
      </c>
    </row>
    <row r="149" spans="1:23">
      <c r="A149" t="s">
        <v>69</v>
      </c>
      <c r="B149" t="s">
        <v>348</v>
      </c>
      <c r="C149" s="4">
        <f>base1!C149/base1!C150</f>
        <v>1.0867346938775511</v>
      </c>
      <c r="D149" s="4">
        <f>base1!D149/base1!D150</f>
        <v>0.21384928716904278</v>
      </c>
      <c r="E149" s="4">
        <f>base1!E149/base1!E150</f>
        <v>9.9516908212560387E-2</v>
      </c>
      <c r="F149" s="4">
        <f>base1!F149/base1!F150</f>
        <v>4.0340519016888642E-2</v>
      </c>
      <c r="G149" s="4">
        <f>base1!G149/base1!G150</f>
        <v>0.1254591499167256</v>
      </c>
      <c r="H149" s="4">
        <f>base1!H149/base1!H150</f>
        <v>0.32667653903109795</v>
      </c>
      <c r="I149" s="4">
        <f>base1!I149/base1!I150</f>
        <v>0.52798014993136944</v>
      </c>
      <c r="J149" s="4">
        <f>base1!J149/base1!J150</f>
        <v>0.67807706696595582</v>
      </c>
      <c r="K149" s="4">
        <f>base1!K149/base1!K150</f>
        <v>0.90243296921549154</v>
      </c>
      <c r="L149" s="4">
        <f>base1!L149/base1!L150</f>
        <v>1.0227637260950031</v>
      </c>
      <c r="M149" s="4">
        <f>base1!M149/base1!M150</f>
        <v>1.2634697908861794</v>
      </c>
      <c r="N149" s="4">
        <f>base1!N149/base1!N150</f>
        <v>1.4916728624535316</v>
      </c>
      <c r="O149" s="4">
        <f>base1!O149/base1!O150</f>
        <v>1.8876831683168316</v>
      </c>
      <c r="P149" s="4">
        <f>base1!P149/base1!P150</f>
        <v>3.3492478226444971</v>
      </c>
      <c r="Q149" s="4">
        <f>base1!Q149/base1!Q150</f>
        <v>4.8037406483790521</v>
      </c>
      <c r="R149" s="4">
        <f>base1!R149/base1!R150</f>
        <v>5.037698412698413</v>
      </c>
      <c r="S149" s="4">
        <f>base1!S149/base1!S150</f>
        <v>6.6655857316578837</v>
      </c>
      <c r="T149" s="4">
        <f>base1!T149/base1!T150</f>
        <v>7.1771394374625972</v>
      </c>
      <c r="U149" s="4">
        <f>base1!U149/base1!U150</f>
        <v>4.3343873517786564</v>
      </c>
      <c r="V149" s="4">
        <f>base1!V149/base1!V150</f>
        <v>1.4479638009049773</v>
      </c>
      <c r="W149" s="4">
        <f>base1!W149/base1!W150</f>
        <v>0.88824544393867189</v>
      </c>
    </row>
    <row r="150" spans="1:23">
      <c r="B150" t="s">
        <v>349</v>
      </c>
      <c r="C150" s="4">
        <f>base1!C150/base1!C149</f>
        <v>0.92018779342723001</v>
      </c>
      <c r="D150" s="4">
        <f>base1!D150/base1!D149</f>
        <v>4.6761904761904765</v>
      </c>
      <c r="E150" s="4">
        <f>base1!E150/base1!E149</f>
        <v>10.048543689320388</v>
      </c>
      <c r="F150" s="4">
        <f>base1!F150/base1!F149</f>
        <v>24.788972089857047</v>
      </c>
      <c r="G150" s="4">
        <f>base1!G150/base1!G149</f>
        <v>7.9707219494453536</v>
      </c>
      <c r="H150" s="4">
        <f>base1!H150/base1!H149</f>
        <v>3.0611319777230928</v>
      </c>
      <c r="I150" s="4">
        <f>base1!I150/base1!I149</f>
        <v>1.8940105989401059</v>
      </c>
      <c r="J150" s="4">
        <f>base1!J150/base1!J149</f>
        <v>1.4747586206896552</v>
      </c>
      <c r="K150" s="4">
        <f>base1!K150/base1!K149</f>
        <v>1.1081155433287482</v>
      </c>
      <c r="L150" s="4">
        <f>base1!L150/base1!L149</f>
        <v>0.9777429278002292</v>
      </c>
      <c r="M150" s="4">
        <f>base1!M150/base1!M149</f>
        <v>0.79147123834168953</v>
      </c>
      <c r="N150" s="4">
        <f>base1!N150/base1!N149</f>
        <v>0.67038827692767777</v>
      </c>
      <c r="O150" s="4">
        <f>base1!O150/base1!O149</f>
        <v>0.52974991607922117</v>
      </c>
      <c r="P150" s="4">
        <f>base1!P150/base1!P149</f>
        <v>0.29857450178482781</v>
      </c>
      <c r="Q150" s="4">
        <f>base1!Q150/base1!Q149</f>
        <v>0.20817110522763849</v>
      </c>
      <c r="R150" s="4">
        <f>base1!R150/base1!R149</f>
        <v>0.19850334777471446</v>
      </c>
      <c r="S150" s="4">
        <f>base1!S150/base1!S149</f>
        <v>0.15002432498175627</v>
      </c>
      <c r="T150" s="4">
        <f>base1!T150/base1!T149</f>
        <v>0.13933127657800384</v>
      </c>
      <c r="U150" s="4">
        <f>base1!U150/base1!U149</f>
        <v>0.23071311325916469</v>
      </c>
      <c r="V150" s="4">
        <f>base1!V150/base1!V149</f>
        <v>0.69062500000000004</v>
      </c>
      <c r="W150" s="4">
        <f>base1!W150/base1!W149</f>
        <v>1.1258149499374681</v>
      </c>
    </row>
    <row r="151" spans="1:23">
      <c r="A151" t="s">
        <v>70</v>
      </c>
      <c r="B151" t="s">
        <v>348</v>
      </c>
      <c r="C151" s="4">
        <f>base1!C151/base1!C152</f>
        <v>1.0898716119828815</v>
      </c>
      <c r="D151" s="4">
        <f>base1!D151/base1!D152</f>
        <v>0.46364734299516908</v>
      </c>
      <c r="E151" s="4">
        <f>base1!E151/base1!E152</f>
        <v>0.50262717246954214</v>
      </c>
      <c r="F151" s="4">
        <f>base1!F151/base1!F152</f>
        <v>0.16521310810419262</v>
      </c>
      <c r="G151" s="4">
        <f>base1!G151/base1!G152</f>
        <v>0.1974399252780844</v>
      </c>
      <c r="H151" s="4">
        <f>base1!H151/base1!H152</f>
        <v>0.23344007665347083</v>
      </c>
      <c r="I151" s="4">
        <f>base1!I151/base1!I152</f>
        <v>0.37026882228735308</v>
      </c>
      <c r="J151" s="4">
        <f>base1!J151/base1!J152</f>
        <v>0.5547062138931943</v>
      </c>
      <c r="K151" s="4">
        <f>base1!K151/base1!K152</f>
        <v>0.62069594841221565</v>
      </c>
      <c r="L151" s="4">
        <f>base1!L151/base1!L152</f>
        <v>0.80899537291192847</v>
      </c>
      <c r="M151" s="4">
        <f>base1!M151/base1!M152</f>
        <v>1.1641856584551882</v>
      </c>
      <c r="N151" s="4">
        <f>base1!N151/base1!N152</f>
        <v>1.5451530473549719</v>
      </c>
      <c r="O151" s="4">
        <f>base1!O151/base1!O152</f>
        <v>1.6969581102897442</v>
      </c>
      <c r="P151" s="4">
        <f>base1!P151/base1!P152</f>
        <v>1.6681800543267364</v>
      </c>
      <c r="Q151" s="4">
        <f>base1!Q151/base1!Q152</f>
        <v>1.8796543262562679</v>
      </c>
      <c r="R151" s="4">
        <f>base1!R151/base1!R152</f>
        <v>3.0158481706124047</v>
      </c>
      <c r="S151" s="4">
        <f>base1!S151/base1!S152</f>
        <v>3.3903939429788239</v>
      </c>
      <c r="T151" s="4">
        <f>base1!T151/base1!T152</f>
        <v>3.1539914379249558</v>
      </c>
      <c r="U151" s="4">
        <f>base1!U151/base1!U152</f>
        <v>2.2091439688715955</v>
      </c>
      <c r="V151" s="4">
        <f>base1!V151/base1!V152</f>
        <v>0.65746149761019645</v>
      </c>
      <c r="W151" s="4">
        <f>base1!W151/base1!W152</f>
        <v>0.86186229457999641</v>
      </c>
    </row>
    <row r="152" spans="1:23">
      <c r="B152" t="s">
        <v>349</v>
      </c>
      <c r="C152" s="4">
        <f>base1!C152/base1!C151</f>
        <v>0.91753926701570676</v>
      </c>
      <c r="D152" s="4">
        <f>base1!D152/base1!D151</f>
        <v>2.1568116697056525</v>
      </c>
      <c r="E152" s="4">
        <f>base1!E152/base1!E151</f>
        <v>1.9895462377943711</v>
      </c>
      <c r="F152" s="4">
        <f>base1!F152/base1!F151</f>
        <v>6.052788495264819</v>
      </c>
      <c r="G152" s="4">
        <f>base1!G152/base1!G151</f>
        <v>5.0648317385227397</v>
      </c>
      <c r="H152" s="4">
        <f>base1!H152/base1!H151</f>
        <v>4.2837545906243246</v>
      </c>
      <c r="I152" s="4">
        <f>base1!I152/base1!I151</f>
        <v>2.700740488552217</v>
      </c>
      <c r="J152" s="4">
        <f>base1!J152/base1!J151</f>
        <v>1.8027560805232743</v>
      </c>
      <c r="K152" s="4">
        <f>base1!K152/base1!K151</f>
        <v>1.6110947760462608</v>
      </c>
      <c r="L152" s="4">
        <f>base1!L152/base1!L151</f>
        <v>1.2361010130386312</v>
      </c>
      <c r="M152" s="4">
        <f>base1!M152/base1!M151</f>
        <v>0.85896952323476161</v>
      </c>
      <c r="N152" s="4">
        <f>base1!N152/base1!N151</f>
        <v>0.64718508092892324</v>
      </c>
      <c r="O152" s="4">
        <f>base1!O152/base1!O151</f>
        <v>0.58928973787647398</v>
      </c>
      <c r="P152" s="4">
        <f>base1!P152/base1!P151</f>
        <v>0.59945567470748329</v>
      </c>
      <c r="Q152" s="4">
        <f>base1!Q152/base1!Q151</f>
        <v>0.53201271426949714</v>
      </c>
      <c r="R152" s="4">
        <f>base1!R152/base1!R151</f>
        <v>0.33158167899312313</v>
      </c>
      <c r="S152" s="4">
        <f>base1!S152/base1!S151</f>
        <v>0.29495097526082559</v>
      </c>
      <c r="T152" s="4">
        <f>base1!T152/base1!T151</f>
        <v>0.31705856521218412</v>
      </c>
      <c r="U152" s="4">
        <f>base1!U152/base1!U151</f>
        <v>0.45266402465874062</v>
      </c>
      <c r="V152" s="4">
        <f>base1!V152/base1!V151</f>
        <v>1.5210016155088852</v>
      </c>
      <c r="W152" s="4">
        <f>base1!W152/base1!W151</f>
        <v>1.1602781630995018</v>
      </c>
    </row>
    <row r="153" spans="1:23">
      <c r="A153" t="s">
        <v>71</v>
      </c>
      <c r="B153" t="s">
        <v>348</v>
      </c>
      <c r="C153" s="4">
        <f>base1!C153/base1!C154</f>
        <v>6.6421319796954315</v>
      </c>
      <c r="D153" s="4">
        <f>base1!D153/base1!D154</f>
        <v>2.1649122807017545</v>
      </c>
      <c r="E153" s="4">
        <f>base1!E153/base1!E154</f>
        <v>2.7904896772750987</v>
      </c>
      <c r="F153" s="4">
        <f>base1!F153/base1!F154</f>
        <v>1.4937281456402287</v>
      </c>
      <c r="G153" s="4">
        <f>base1!G153/base1!G154</f>
        <v>1.3136682242990654</v>
      </c>
      <c r="H153" s="4">
        <f>base1!H153/base1!H154</f>
        <v>1.4187622514701763</v>
      </c>
      <c r="I153" s="4">
        <f>base1!I153/base1!I154</f>
        <v>1.3533251014288235</v>
      </c>
      <c r="J153" s="4">
        <f>base1!J153/base1!J154</f>
        <v>1.3525023496240602</v>
      </c>
      <c r="K153" s="4">
        <f>base1!K153/base1!K154</f>
        <v>1.2933717579250721</v>
      </c>
      <c r="L153" s="4">
        <f>base1!L153/base1!L154</f>
        <v>1.1821940885190669</v>
      </c>
      <c r="M153" s="4">
        <f>base1!M153/base1!M154</f>
        <v>0.98682187568636059</v>
      </c>
      <c r="N153" s="4">
        <f>base1!N153/base1!N154</f>
        <v>0.93200126362344027</v>
      </c>
      <c r="O153" s="4">
        <f>base1!O153/base1!O154</f>
        <v>0.90595738906228795</v>
      </c>
      <c r="P153" s="4">
        <f>base1!P153/base1!P154</f>
        <v>0.87626520204001568</v>
      </c>
      <c r="Q153" s="4">
        <f>base1!Q153/base1!Q154</f>
        <v>0.70912532107611193</v>
      </c>
      <c r="R153" s="4">
        <f>base1!R153/base1!R154</f>
        <v>0.72695101508660831</v>
      </c>
      <c r="S153" s="4">
        <f>base1!S153/base1!S154</f>
        <v>0.70343725019984016</v>
      </c>
      <c r="T153" s="4">
        <f>base1!T153/base1!T154</f>
        <v>0.57537054556922107</v>
      </c>
      <c r="U153" s="4">
        <f>base1!U153/base1!U154</f>
        <v>0.41000711406212947</v>
      </c>
      <c r="V153" s="4">
        <f>base1!V153/base1!V154</f>
        <v>0.12226759548402594</v>
      </c>
      <c r="W153" s="4">
        <f>base1!W153/base1!W154</f>
        <v>1.0687093648959392</v>
      </c>
    </row>
    <row r="154" spans="1:23">
      <c r="B154" t="s">
        <v>349</v>
      </c>
      <c r="C154" s="4">
        <f>base1!C154/base1!C153</f>
        <v>0.15055406954528086</v>
      </c>
      <c r="D154" s="4">
        <f>base1!D154/base1!D153</f>
        <v>0.46191247974068073</v>
      </c>
      <c r="E154" s="4">
        <f>base1!E154/base1!E153</f>
        <v>0.35836004273504274</v>
      </c>
      <c r="F154" s="4">
        <f>base1!F154/base1!F153</f>
        <v>0.6694658615884812</v>
      </c>
      <c r="G154" s="4">
        <f>base1!G154/base1!G153</f>
        <v>0.76122721209426414</v>
      </c>
      <c r="H154" s="4">
        <f>base1!H154/base1!H153</f>
        <v>0.70483972840675824</v>
      </c>
      <c r="I154" s="4">
        <f>base1!I154/base1!I153</f>
        <v>0.73892075078206465</v>
      </c>
      <c r="J154" s="4">
        <f>base1!J154/base1!J153</f>
        <v>0.73937024972855592</v>
      </c>
      <c r="K154" s="4">
        <f>base1!K154/base1!K153</f>
        <v>0.77317290552584672</v>
      </c>
      <c r="L154" s="4">
        <f>base1!L154/base1!L153</f>
        <v>0.84588479143276618</v>
      </c>
      <c r="M154" s="4">
        <f>base1!M154/base1!M153</f>
        <v>1.0133541063877143</v>
      </c>
      <c r="N154" s="4">
        <f>base1!N154/base1!N153</f>
        <v>1.0729599186509617</v>
      </c>
      <c r="O154" s="4">
        <f>base1!O154/base1!O153</f>
        <v>1.10380467345716</v>
      </c>
      <c r="P154" s="4">
        <f>base1!P154/base1!P153</f>
        <v>1.1412070200573066</v>
      </c>
      <c r="Q154" s="4">
        <f>base1!Q154/base1!Q153</f>
        <v>1.4101879742250352</v>
      </c>
      <c r="R154" s="4">
        <f>base1!R154/base1!R153</f>
        <v>1.3756085062772228</v>
      </c>
      <c r="S154" s="4">
        <f>base1!S154/base1!S153</f>
        <v>1.4215909090909091</v>
      </c>
      <c r="T154" s="4">
        <f>base1!T154/base1!T153</f>
        <v>1.7380104138120034</v>
      </c>
      <c r="U154" s="4">
        <f>base1!U154/base1!U153</f>
        <v>2.4389820705610181</v>
      </c>
      <c r="V154" s="4">
        <f>base1!V154/base1!V153</f>
        <v>8.1787819253438112</v>
      </c>
      <c r="W154" s="4">
        <f>base1!W154/base1!W153</f>
        <v>0.93570809131757782</v>
      </c>
    </row>
    <row r="155" spans="1:23">
      <c r="A155" t="s">
        <v>72</v>
      </c>
      <c r="B155" t="s">
        <v>348</v>
      </c>
      <c r="C155" s="4">
        <f>base1!C155/base1!C156</f>
        <v>8.5754716981132084</v>
      </c>
      <c r="D155" s="4">
        <f>base1!D155/base1!D156</f>
        <v>3.7556925996204935</v>
      </c>
      <c r="E155" s="4">
        <f>base1!E155/base1!E156</f>
        <v>7.3899430740037948</v>
      </c>
      <c r="F155" s="4">
        <f>base1!F155/base1!F156</f>
        <v>6.2943237561317451</v>
      </c>
      <c r="G155" s="4">
        <f>base1!G155/base1!G156</f>
        <v>4.2255630630630634</v>
      </c>
      <c r="H155" s="4">
        <f>base1!H155/base1!H156</f>
        <v>2.5169255738465104</v>
      </c>
      <c r="I155" s="4">
        <f>base1!I155/base1!I156</f>
        <v>1.9246688741721854</v>
      </c>
      <c r="J155" s="4">
        <f>base1!J155/base1!J156</f>
        <v>1.5581019142626045</v>
      </c>
      <c r="K155" s="4">
        <f>base1!K155/base1!K156</f>
        <v>1.5013876040703054</v>
      </c>
      <c r="L155" s="4">
        <f>base1!L155/base1!L156</f>
        <v>1.2183654868600942</v>
      </c>
      <c r="M155" s="4">
        <f>base1!M155/base1!M156</f>
        <v>0.87739578342117874</v>
      </c>
      <c r="N155" s="4">
        <f>base1!N155/base1!N156</f>
        <v>0.74026040077306476</v>
      </c>
      <c r="O155" s="4">
        <f>base1!O155/base1!O156</f>
        <v>0.66838124054462933</v>
      </c>
      <c r="P155" s="4">
        <f>base1!P155/base1!P156</f>
        <v>0.50123494905835131</v>
      </c>
      <c r="Q155" s="4">
        <f>base1!Q155/base1!Q156</f>
        <v>0.39618904726181547</v>
      </c>
      <c r="R155" s="4">
        <f>base1!R155/base1!R156</f>
        <v>0.37689886941994638</v>
      </c>
      <c r="S155" s="4">
        <f>base1!S155/base1!S156</f>
        <v>0.33375362983340973</v>
      </c>
      <c r="T155" s="4">
        <f>base1!T155/base1!T156</f>
        <v>0.24653534868250859</v>
      </c>
      <c r="U155" s="4">
        <f>base1!U155/base1!U156</f>
        <v>0.18475791990436341</v>
      </c>
      <c r="V155" s="4">
        <f>base1!V155/base1!V156</f>
        <v>9.2255892255892258E-2</v>
      </c>
      <c r="W155" s="4">
        <f>base1!W155/base1!W156</f>
        <v>1.1542324618172406</v>
      </c>
    </row>
    <row r="156" spans="1:23">
      <c r="B156" t="s">
        <v>349</v>
      </c>
      <c r="C156" s="4">
        <f>base1!C156/base1!C155</f>
        <v>0.11661166116611661</v>
      </c>
      <c r="D156" s="4">
        <f>base1!D156/base1!D155</f>
        <v>0.2662624731590249</v>
      </c>
      <c r="E156" s="4">
        <f>base1!E156/base1!E155</f>
        <v>0.13531903967133135</v>
      </c>
      <c r="F156" s="4">
        <f>base1!F156/base1!F155</f>
        <v>0.1588733021598753</v>
      </c>
      <c r="G156" s="4">
        <f>base1!G156/base1!G155</f>
        <v>0.23665485169096287</v>
      </c>
      <c r="H156" s="4">
        <f>base1!H156/base1!H155</f>
        <v>0.39731011929436694</v>
      </c>
      <c r="I156" s="4">
        <f>base1!I156/base1!I155</f>
        <v>0.51956989247311824</v>
      </c>
      <c r="J156" s="4">
        <f>base1!J156/base1!J155</f>
        <v>0.64180654092403533</v>
      </c>
      <c r="K156" s="4">
        <f>base1!K156/base1!K155</f>
        <v>0.66605052372150342</v>
      </c>
      <c r="L156" s="4">
        <f>base1!L156/base1!L155</f>
        <v>0.82077177233339571</v>
      </c>
      <c r="M156" s="4">
        <f>base1!M156/base1!M155</f>
        <v>1.1397365007850364</v>
      </c>
      <c r="N156" s="4">
        <f>base1!N156/base1!N155</f>
        <v>1.3508759876331158</v>
      </c>
      <c r="O156" s="4">
        <f>base1!O156/base1!O155</f>
        <v>1.496152105024898</v>
      </c>
      <c r="P156" s="4">
        <f>base1!P156/base1!P155</f>
        <v>1.995072374499538</v>
      </c>
      <c r="Q156" s="4">
        <f>base1!Q156/base1!Q155</f>
        <v>2.5240475649473604</v>
      </c>
      <c r="R156" s="4">
        <f>base1!R156/base1!R155</f>
        <v>2.6532316256056077</v>
      </c>
      <c r="S156" s="4">
        <f>base1!S156/base1!S155</f>
        <v>2.9962220950200344</v>
      </c>
      <c r="T156" s="4">
        <f>base1!T156/base1!T155</f>
        <v>4.056213461250187</v>
      </c>
      <c r="U156" s="4">
        <f>base1!U156/base1!U155</f>
        <v>5.4124878680038826</v>
      </c>
      <c r="V156" s="4">
        <f>base1!V156/base1!V155</f>
        <v>10.839416058394161</v>
      </c>
      <c r="W156" s="4">
        <f>base1!W156/base1!W155</f>
        <v>0.86637660357046742</v>
      </c>
    </row>
    <row r="157" spans="1:23">
      <c r="A157" t="s">
        <v>73</v>
      </c>
      <c r="B157" t="s">
        <v>348</v>
      </c>
      <c r="C157" s="4">
        <f>base1!C157/base1!C158</f>
        <v>3.6995192307692308</v>
      </c>
      <c r="D157" s="4">
        <f>base1!D157/base1!D158</f>
        <v>2.1832564271588661</v>
      </c>
      <c r="E157" s="4">
        <f>base1!E157/base1!E158</f>
        <v>3.7411690760527971</v>
      </c>
      <c r="F157" s="4">
        <f>base1!F157/base1!F158</f>
        <v>2.3912549380377728</v>
      </c>
      <c r="G157" s="4">
        <f>base1!G157/base1!G158</f>
        <v>2.5658900279589933</v>
      </c>
      <c r="H157" s="4">
        <f>base1!H157/base1!H158</f>
        <v>2.1203246294989415</v>
      </c>
      <c r="I157" s="4">
        <f>base1!I157/base1!I158</f>
        <v>1.6994740796393688</v>
      </c>
      <c r="J157" s="4">
        <f>base1!J157/base1!J158</f>
        <v>1.4738476011288806</v>
      </c>
      <c r="K157" s="4">
        <f>base1!K157/base1!K158</f>
        <v>1.2981443298969073</v>
      </c>
      <c r="L157" s="4">
        <f>base1!L157/base1!L158</f>
        <v>1.0294182540266235</v>
      </c>
      <c r="M157" s="4">
        <f>base1!M157/base1!M158</f>
        <v>0.8572960020179089</v>
      </c>
      <c r="N157" s="4">
        <f>base1!N157/base1!N158</f>
        <v>0.75046030542618869</v>
      </c>
      <c r="O157" s="4">
        <f>base1!O157/base1!O158</f>
        <v>0.75607099087649221</v>
      </c>
      <c r="P157" s="4">
        <f>base1!P157/base1!P158</f>
        <v>0.72408050970170867</v>
      </c>
      <c r="Q157" s="4">
        <f>base1!Q157/base1!Q158</f>
        <v>0.49752789942082215</v>
      </c>
      <c r="R157" s="4">
        <f>base1!R157/base1!R158</f>
        <v>0.44023269772380996</v>
      </c>
      <c r="S157" s="4">
        <f>base1!S157/base1!S158</f>
        <v>0.39267886855241263</v>
      </c>
      <c r="T157" s="4">
        <f>base1!T157/base1!T158</f>
        <v>0.29098810612991766</v>
      </c>
      <c r="U157" s="4">
        <f>base1!U157/base1!U158</f>
        <v>0.21376190802549516</v>
      </c>
      <c r="V157" s="4">
        <f>base1!V157/base1!V158</f>
        <v>0.14958530805687204</v>
      </c>
      <c r="W157" s="4">
        <f>base1!W157/base1!W158</f>
        <v>1.0281476603072026</v>
      </c>
    </row>
    <row r="158" spans="1:23">
      <c r="B158" t="s">
        <v>349</v>
      </c>
      <c r="C158" s="4">
        <f>base1!C158/base1!C157</f>
        <v>0.27030539311241064</v>
      </c>
      <c r="D158" s="4">
        <f>base1!D158/base1!D157</f>
        <v>0.45803140096618356</v>
      </c>
      <c r="E158" s="4">
        <f>base1!E158/base1!E157</f>
        <v>0.26729612580222439</v>
      </c>
      <c r="F158" s="4">
        <f>base1!F158/base1!F157</f>
        <v>0.41819045894813073</v>
      </c>
      <c r="G158" s="4">
        <f>base1!G158/base1!G157</f>
        <v>0.3897283161412175</v>
      </c>
      <c r="H158" s="4">
        <f>base1!H158/base1!H157</f>
        <v>0.47162589449159592</v>
      </c>
      <c r="I158" s="4">
        <f>base1!I158/base1!I157</f>
        <v>0.58841732979664019</v>
      </c>
      <c r="J158" s="4">
        <f>base1!J158/base1!J157</f>
        <v>0.67849620220846363</v>
      </c>
      <c r="K158" s="4">
        <f>base1!K158/base1!K157</f>
        <v>0.7703303684879288</v>
      </c>
      <c r="L158" s="4">
        <f>base1!L158/base1!L157</f>
        <v>0.9714224476673573</v>
      </c>
      <c r="M158" s="4">
        <f>base1!M158/base1!M157</f>
        <v>1.1664582567120265</v>
      </c>
      <c r="N158" s="4">
        <f>base1!N158/base1!N157</f>
        <v>1.3325155145042575</v>
      </c>
      <c r="O158" s="4">
        <f>base1!O158/base1!O157</f>
        <v>1.3226271237317644</v>
      </c>
      <c r="P158" s="4">
        <f>base1!P158/base1!P157</f>
        <v>1.3810618938106189</v>
      </c>
      <c r="Q158" s="4">
        <f>base1!Q158/base1!Q157</f>
        <v>2.0099375354911984</v>
      </c>
      <c r="R158" s="4">
        <f>base1!R158/base1!R157</f>
        <v>2.2715259570005242</v>
      </c>
      <c r="S158" s="4">
        <f>base1!S158/base1!S157</f>
        <v>2.5466101694915255</v>
      </c>
      <c r="T158" s="4">
        <f>base1!T158/base1!T157</f>
        <v>3.4365665775821412</v>
      </c>
      <c r="U158" s="4">
        <f>base1!U158/base1!U157</f>
        <v>4.6781019557550501</v>
      </c>
      <c r="V158" s="4">
        <f>base1!V158/base1!V157</f>
        <v>6.6851485148514849</v>
      </c>
      <c r="W158" s="4">
        <f>base1!W158/base1!W157</f>
        <v>0.97262293988123039</v>
      </c>
    </row>
    <row r="159" spans="1:23">
      <c r="A159" t="s">
        <v>74</v>
      </c>
      <c r="B159" t="s">
        <v>348</v>
      </c>
      <c r="C159" s="4">
        <f>base1!C159/base1!C160</f>
        <v>2.3171677982541223</v>
      </c>
      <c r="D159" s="4">
        <f>base1!D159/base1!D160</f>
        <v>0.47421474940526592</v>
      </c>
      <c r="E159" s="4">
        <f>base1!E159/base1!E160</f>
        <v>0.33612204045005867</v>
      </c>
      <c r="F159" s="4">
        <f>base1!F159/base1!F160</f>
        <v>0.214001032731575</v>
      </c>
      <c r="G159" s="4">
        <f>base1!G159/base1!G160</f>
        <v>0.17566160846515422</v>
      </c>
      <c r="H159" s="4">
        <f>base1!H159/base1!H160</f>
        <v>0.39366171557114027</v>
      </c>
      <c r="I159" s="4">
        <f>base1!I159/base1!I160</f>
        <v>0.55856636767920409</v>
      </c>
      <c r="J159" s="4">
        <f>base1!J159/base1!J160</f>
        <v>0.78694101916505721</v>
      </c>
      <c r="K159" s="4">
        <f>base1!K159/base1!K160</f>
        <v>0.82801703984622577</v>
      </c>
      <c r="L159" s="4">
        <f>base1!L159/base1!L160</f>
        <v>0.90105888429752068</v>
      </c>
      <c r="M159" s="4">
        <f>base1!M159/base1!M160</f>
        <v>1.0821938249498073</v>
      </c>
      <c r="N159" s="4">
        <f>base1!N159/base1!N160</f>
        <v>1.155429706371786</v>
      </c>
      <c r="O159" s="4">
        <f>base1!O159/base1!O160</f>
        <v>1.2128259587020649</v>
      </c>
      <c r="P159" s="4">
        <f>base1!P159/base1!P160</f>
        <v>1.4017871170463472</v>
      </c>
      <c r="Q159" s="4">
        <f>base1!Q159/base1!Q160</f>
        <v>1.5286974823929409</v>
      </c>
      <c r="R159" s="4">
        <f>base1!R159/base1!R160</f>
        <v>2.5063758842878383</v>
      </c>
      <c r="S159" s="4">
        <f>base1!S159/base1!S160</f>
        <v>3.0152924857055856</v>
      </c>
      <c r="T159" s="4">
        <f>base1!T159/base1!T160</f>
        <v>3.1545458204209762</v>
      </c>
      <c r="U159" s="4">
        <f>base1!U159/base1!U160</f>
        <v>2.0875745071068317</v>
      </c>
      <c r="V159" s="4">
        <f>base1!V159/base1!V160</f>
        <v>0.65551959726717013</v>
      </c>
      <c r="W159" s="4">
        <f>base1!W159/base1!W160</f>
        <v>0.87502045018616725</v>
      </c>
    </row>
    <row r="160" spans="1:23">
      <c r="B160" t="s">
        <v>349</v>
      </c>
      <c r="C160" s="4">
        <f>base1!C160/base1!C159</f>
        <v>0.43156132272917541</v>
      </c>
      <c r="D160" s="4">
        <f>base1!D160/base1!D159</f>
        <v>2.1087492560156451</v>
      </c>
      <c r="E160" s="4">
        <f>base1!E160/base1!E159</f>
        <v>2.9751098697991538</v>
      </c>
      <c r="F160" s="4">
        <f>base1!F160/base1!F159</f>
        <v>4.6728746456766697</v>
      </c>
      <c r="G160" s="4">
        <f>base1!G160/base1!G159</f>
        <v>5.6927635397256928</v>
      </c>
      <c r="H160" s="4">
        <f>base1!H160/base1!H159</f>
        <v>2.5402521008403363</v>
      </c>
      <c r="I160" s="4">
        <f>base1!I160/base1!I159</f>
        <v>1.7902975507725525</v>
      </c>
      <c r="J160" s="4">
        <f>base1!J160/base1!J159</f>
        <v>1.2707432649285431</v>
      </c>
      <c r="K160" s="4">
        <f>base1!K160/base1!K159</f>
        <v>1.2077046146124164</v>
      </c>
      <c r="L160" s="4">
        <f>base1!L160/base1!L159</f>
        <v>1.1098053827854051</v>
      </c>
      <c r="M160" s="4">
        <f>base1!M160/base1!M159</f>
        <v>0.92404888749608272</v>
      </c>
      <c r="N160" s="4">
        <f>base1!N160/base1!N159</f>
        <v>0.86547887291226278</v>
      </c>
      <c r="O160" s="4">
        <f>base1!O160/base1!O159</f>
        <v>0.82452061058305037</v>
      </c>
      <c r="P160" s="4">
        <f>base1!P160/base1!P159</f>
        <v>0.7133750823071211</v>
      </c>
      <c r="Q160" s="4">
        <f>base1!Q160/base1!Q159</f>
        <v>0.65415166278330861</v>
      </c>
      <c r="R160" s="4">
        <f>base1!R160/base1!R159</f>
        <v>0.39898245361714368</v>
      </c>
      <c r="S160" s="4">
        <f>base1!S160/base1!S159</f>
        <v>0.33164278581286538</v>
      </c>
      <c r="T160" s="4">
        <f>base1!T160/base1!T159</f>
        <v>0.31700284507725085</v>
      </c>
      <c r="U160" s="4">
        <f>base1!U160/base1!U159</f>
        <v>0.47902481880079067</v>
      </c>
      <c r="V160" s="4">
        <f>base1!V160/base1!V159</f>
        <v>1.5255074053757542</v>
      </c>
      <c r="W160" s="4">
        <f>base1!W160/base1!W159</f>
        <v>1.1428304330341565</v>
      </c>
    </row>
    <row r="161" spans="1:23">
      <c r="A161" t="s">
        <v>75</v>
      </c>
      <c r="B161" t="s">
        <v>348</v>
      </c>
      <c r="C161" s="4">
        <f>base1!C161/base1!C162</f>
        <v>3.7305808257522743</v>
      </c>
      <c r="D161" s="4">
        <f>base1!D161/base1!D162</f>
        <v>0.51411691542288562</v>
      </c>
      <c r="E161" s="4">
        <f>base1!E161/base1!E162</f>
        <v>0.41765347074270426</v>
      </c>
      <c r="F161" s="4">
        <f>base1!F161/base1!F162</f>
        <v>0.18872680058046284</v>
      </c>
      <c r="G161" s="4">
        <f>base1!G161/base1!G162</f>
        <v>0.22296861131283791</v>
      </c>
      <c r="H161" s="4">
        <f>base1!H161/base1!H162</f>
        <v>0.45819834315409536</v>
      </c>
      <c r="I161" s="4">
        <f>base1!I161/base1!I162</f>
        <v>0.68470441884363675</v>
      </c>
      <c r="J161" s="4">
        <f>base1!J161/base1!J162</f>
        <v>0.85118336122400196</v>
      </c>
      <c r="K161" s="4">
        <f>base1!K161/base1!K162</f>
        <v>0.9434088955737</v>
      </c>
      <c r="L161" s="4">
        <f>base1!L161/base1!L162</f>
        <v>0.97277434878125324</v>
      </c>
      <c r="M161" s="4">
        <f>base1!M161/base1!M162</f>
        <v>1.1483516483516483</v>
      </c>
      <c r="N161" s="4">
        <f>base1!N161/base1!N162</f>
        <v>1.2358536985402657</v>
      </c>
      <c r="O161" s="4">
        <f>base1!O161/base1!O162</f>
        <v>1.3024792197184452</v>
      </c>
      <c r="P161" s="4">
        <f>base1!P161/base1!P162</f>
        <v>1.8314751367620057</v>
      </c>
      <c r="Q161" s="4">
        <f>base1!Q161/base1!Q162</f>
        <v>1.5161264853341756</v>
      </c>
      <c r="R161" s="4">
        <f>base1!R161/base1!R162</f>
        <v>1.6570265046935395</v>
      </c>
      <c r="S161" s="4">
        <f>base1!S161/base1!S162</f>
        <v>2.3625528642829683</v>
      </c>
      <c r="T161" s="4">
        <f>base1!T161/base1!T162</f>
        <v>2.6057622782134713</v>
      </c>
      <c r="U161" s="4">
        <f>base1!U161/base1!U162</f>
        <v>1.9236236056135301</v>
      </c>
      <c r="V161" s="4">
        <f>base1!V161/base1!V162</f>
        <v>0.73729062591830741</v>
      </c>
      <c r="W161" s="4">
        <f>base1!W161/base1!W162</f>
        <v>0.89475626281402221</v>
      </c>
    </row>
    <row r="162" spans="1:23">
      <c r="B162" t="s">
        <v>349</v>
      </c>
      <c r="C162" s="4">
        <f>base1!C162/base1!C161</f>
        <v>0.26805477396360911</v>
      </c>
      <c r="D162" s="4">
        <f>base1!D162/base1!D161</f>
        <v>1.9450828595621144</v>
      </c>
      <c r="E162" s="4">
        <f>base1!E162/base1!E161</f>
        <v>2.3943294382822233</v>
      </c>
      <c r="F162" s="4">
        <f>base1!F162/base1!F161</f>
        <v>5.2986645082962367</v>
      </c>
      <c r="G162" s="4">
        <f>base1!G162/base1!G161</f>
        <v>4.4849362164118336</v>
      </c>
      <c r="H162" s="4">
        <f>base1!H162/base1!H161</f>
        <v>2.1824609690124803</v>
      </c>
      <c r="I162" s="4">
        <f>base1!I162/base1!I161</f>
        <v>1.4604842213357558</v>
      </c>
      <c r="J162" s="4">
        <f>base1!J162/base1!J161</f>
        <v>1.1748349950849599</v>
      </c>
      <c r="K162" s="4">
        <f>base1!K162/base1!K161</f>
        <v>1.0599857651245552</v>
      </c>
      <c r="L162" s="4">
        <f>base1!L162/base1!L161</f>
        <v>1.0279876327463369</v>
      </c>
      <c r="M162" s="4">
        <f>base1!M162/base1!M161</f>
        <v>0.87081339712918659</v>
      </c>
      <c r="N162" s="4">
        <f>base1!N162/base1!N161</f>
        <v>0.80915726609157268</v>
      </c>
      <c r="O162" s="4">
        <f>base1!O162/base1!O161</f>
        <v>0.76776656768172347</v>
      </c>
      <c r="P162" s="4">
        <f>base1!P162/base1!P161</f>
        <v>0.54600795824505188</v>
      </c>
      <c r="Q162" s="4">
        <f>base1!Q162/base1!Q161</f>
        <v>0.65957557609686235</v>
      </c>
      <c r="R162" s="4">
        <f>base1!R162/base1!R161</f>
        <v>0.60349064856083645</v>
      </c>
      <c r="S162" s="4">
        <f>base1!S162/base1!S161</f>
        <v>0.42327095199349063</v>
      </c>
      <c r="T162" s="4">
        <f>base1!T162/base1!T161</f>
        <v>0.38376486157655448</v>
      </c>
      <c r="U162" s="4">
        <f>base1!U162/base1!U161</f>
        <v>0.51985221905251833</v>
      </c>
      <c r="V162" s="4">
        <f>base1!V162/base1!V161</f>
        <v>1.356317257871662</v>
      </c>
      <c r="W162" s="4">
        <f>base1!W162/base1!W161</f>
        <v>1.1176228002640458</v>
      </c>
    </row>
    <row r="163" spans="1:23">
      <c r="A163" t="s">
        <v>76</v>
      </c>
      <c r="B163" t="s">
        <v>348</v>
      </c>
      <c r="C163" s="4">
        <f>base1!C163/base1!C164</f>
        <v>2.2025782688766116</v>
      </c>
      <c r="D163" s="4">
        <f>base1!D163/base1!D164</f>
        <v>1.2368070953436807</v>
      </c>
      <c r="E163" s="4">
        <f>base1!E163/base1!E164</f>
        <v>2.1373837569745815</v>
      </c>
      <c r="F163" s="4">
        <f>base1!F163/base1!F164</f>
        <v>2.0398842574489717</v>
      </c>
      <c r="G163" s="4">
        <f>base1!G163/base1!G164</f>
        <v>1.5593699896255777</v>
      </c>
      <c r="H163" s="4">
        <f>base1!H163/base1!H164</f>
        <v>1.8512812690665039</v>
      </c>
      <c r="I163" s="4">
        <f>base1!I163/base1!I164</f>
        <v>1.5284294234592446</v>
      </c>
      <c r="J163" s="4">
        <f>base1!J163/base1!J164</f>
        <v>1.296817420435511</v>
      </c>
      <c r="K163" s="4">
        <f>base1!K163/base1!K164</f>
        <v>1.1668464933791074</v>
      </c>
      <c r="L163" s="4">
        <f>base1!L163/base1!L164</f>
        <v>0.94012258368694013</v>
      </c>
      <c r="M163" s="4">
        <f>base1!M163/base1!M164</f>
        <v>1.0864325393089163</v>
      </c>
      <c r="N163" s="4">
        <f>base1!N163/base1!N164</f>
        <v>1.0416078398804085</v>
      </c>
      <c r="O163" s="4">
        <f>base1!O163/base1!O164</f>
        <v>0.98871216008209339</v>
      </c>
      <c r="P163" s="4">
        <f>base1!P163/base1!P164</f>
        <v>0.88218996566885499</v>
      </c>
      <c r="Q163" s="4">
        <f>base1!Q163/base1!Q164</f>
        <v>0.68027539557917627</v>
      </c>
      <c r="R163" s="4">
        <f>base1!R163/base1!R164</f>
        <v>0.59939089637007159</v>
      </c>
      <c r="S163" s="4">
        <f>base1!S163/base1!S164</f>
        <v>0.48323878287777206</v>
      </c>
      <c r="T163" s="4">
        <f>base1!T163/base1!T164</f>
        <v>0.41868402254147152</v>
      </c>
      <c r="U163" s="4">
        <f>base1!U163/base1!U164</f>
        <v>0.22104651162790698</v>
      </c>
      <c r="V163" s="4">
        <f>base1!V163/base1!V164</f>
        <v>0.10986159169550173</v>
      </c>
      <c r="W163" s="4">
        <f>base1!W163/base1!W164</f>
        <v>1.053108703151316</v>
      </c>
    </row>
    <row r="164" spans="1:23">
      <c r="B164" t="s">
        <v>349</v>
      </c>
      <c r="C164" s="4">
        <f>base1!C164/base1!C163</f>
        <v>0.45401337792642138</v>
      </c>
      <c r="D164" s="4">
        <f>base1!D164/base1!D163</f>
        <v>0.80853352456077443</v>
      </c>
      <c r="E164" s="4">
        <f>base1!E164/base1!E163</f>
        <v>0.46786170089337509</v>
      </c>
      <c r="F164" s="4">
        <f>base1!F164/base1!F163</f>
        <v>0.49022389204109801</v>
      </c>
      <c r="G164" s="4">
        <f>base1!G164/base1!G163</f>
        <v>0.64128462561993471</v>
      </c>
      <c r="H164" s="4">
        <f>base1!H164/base1!H163</f>
        <v>0.54016643322072999</v>
      </c>
      <c r="I164" s="4">
        <f>base1!I164/base1!I163</f>
        <v>0.65426638917793967</v>
      </c>
      <c r="J164" s="4">
        <f>base1!J164/base1!J163</f>
        <v>0.77111857401188322</v>
      </c>
      <c r="K164" s="4">
        <f>base1!K164/base1!K163</f>
        <v>0.85701075991930065</v>
      </c>
      <c r="L164" s="4">
        <f>base1!L164/base1!L163</f>
        <v>1.0636910732196589</v>
      </c>
      <c r="M164" s="4">
        <f>base1!M164/base1!M163</f>
        <v>0.92044371262674407</v>
      </c>
      <c r="N164" s="4">
        <f>base1!N164/base1!N163</f>
        <v>0.96005421782809763</v>
      </c>
      <c r="O164" s="4">
        <f>base1!O164/base1!O163</f>
        <v>1.0114167099117799</v>
      </c>
      <c r="P164" s="4">
        <f>base1!P164/base1!P163</f>
        <v>1.1335427049907831</v>
      </c>
      <c r="Q164" s="4">
        <f>base1!Q164/base1!Q163</f>
        <v>1.4699928977272727</v>
      </c>
      <c r="R164" s="4">
        <f>base1!R164/base1!R163</f>
        <v>1.6683603405657785</v>
      </c>
      <c r="S164" s="4">
        <f>base1!S164/base1!S163</f>
        <v>2.0693703308431162</v>
      </c>
      <c r="T164" s="4">
        <f>base1!T164/base1!T163</f>
        <v>2.3884360189573459</v>
      </c>
      <c r="U164" s="4">
        <f>base1!U164/base1!U163</f>
        <v>4.5239347711730664</v>
      </c>
      <c r="V164" s="4">
        <f>base1!V164/base1!V163</f>
        <v>9.1023622047244093</v>
      </c>
      <c r="W164" s="4">
        <f>base1!W164/base1!W163</f>
        <v>0.94956959049678935</v>
      </c>
    </row>
    <row r="165" spans="1:23">
      <c r="A165" t="s">
        <v>77</v>
      </c>
      <c r="B165" t="s">
        <v>348</v>
      </c>
      <c r="C165" s="4">
        <f>base1!C165/base1!C166</f>
        <v>1.9563650161259722</v>
      </c>
      <c r="D165" s="4">
        <f>base1!D165/base1!D166</f>
        <v>0.27705883511591717</v>
      </c>
      <c r="E165" s="4">
        <f>base1!E165/base1!E166</f>
        <v>0.65538194444444442</v>
      </c>
      <c r="F165" s="4">
        <f>base1!F165/base1!F166</f>
        <v>0.67367093927295651</v>
      </c>
      <c r="G165" s="4">
        <f>base1!G165/base1!G166</f>
        <v>0.54250078862439644</v>
      </c>
      <c r="H165" s="4">
        <f>base1!H165/base1!H166</f>
        <v>0.67027642920836228</v>
      </c>
      <c r="I165" s="4">
        <f>base1!I165/base1!I166</f>
        <v>0.72395312276690005</v>
      </c>
      <c r="J165" s="4">
        <f>base1!J165/base1!J166</f>
        <v>0.79119919493675095</v>
      </c>
      <c r="K165" s="4">
        <f>base1!K165/base1!K166</f>
        <v>0.83801792608725456</v>
      </c>
      <c r="L165" s="4">
        <f>base1!L165/base1!L166</f>
        <v>0.8445430244307961</v>
      </c>
      <c r="M165" s="4">
        <f>base1!M165/base1!M166</f>
        <v>0.87182084559898299</v>
      </c>
      <c r="N165" s="4">
        <f>base1!N165/base1!N166</f>
        <v>0.96048260878178926</v>
      </c>
      <c r="O165" s="4">
        <f>base1!O165/base1!O166</f>
        <v>1.0279012936626903</v>
      </c>
      <c r="P165" s="4">
        <f>base1!P165/base1!P166</f>
        <v>1.0405393813584038</v>
      </c>
      <c r="Q165" s="4">
        <f>base1!Q165/base1!Q166</f>
        <v>1.1701890989988877</v>
      </c>
      <c r="R165" s="4">
        <f>base1!R165/base1!R166</f>
        <v>1.9261845386533665</v>
      </c>
      <c r="S165" s="4">
        <f>base1!S165/base1!S166</f>
        <v>2.08779875665306</v>
      </c>
      <c r="T165" s="4">
        <f>base1!T165/base1!T166</f>
        <v>1.9455293930474902</v>
      </c>
      <c r="U165" s="4">
        <f>base1!U165/base1!U166</f>
        <v>1.4718347165813173</v>
      </c>
      <c r="V165" s="4">
        <f>base1!V165/base1!V166</f>
        <v>0.66534755677907775</v>
      </c>
      <c r="W165" s="4">
        <f>base1!W165/base1!W166</f>
        <v>0.97329115515741271</v>
      </c>
    </row>
    <row r="166" spans="1:23">
      <c r="B166" t="s">
        <v>349</v>
      </c>
      <c r="C166" s="4">
        <f>base1!C166/base1!C165</f>
        <v>0.51115205585725365</v>
      </c>
      <c r="D166" s="4">
        <f>base1!D166/base1!D165</f>
        <v>3.6093416749608984</v>
      </c>
      <c r="E166" s="4">
        <f>base1!E166/base1!E165</f>
        <v>1.5258278145695365</v>
      </c>
      <c r="F166" s="4">
        <f>base1!F166/base1!F165</f>
        <v>1.4844042420461634</v>
      </c>
      <c r="G166" s="4">
        <f>base1!G166/base1!G165</f>
        <v>1.8433152927494745</v>
      </c>
      <c r="H166" s="4">
        <f>base1!H166/base1!H165</f>
        <v>1.4919217749922395</v>
      </c>
      <c r="I166" s="4">
        <f>base1!I166/base1!I165</f>
        <v>1.3813049057348732</v>
      </c>
      <c r="J166" s="4">
        <f>base1!J166/base1!J165</f>
        <v>1.2639042183048994</v>
      </c>
      <c r="K166" s="4">
        <f>base1!K166/base1!K165</f>
        <v>1.1932918961161696</v>
      </c>
      <c r="L166" s="4">
        <f>base1!L166/base1!L165</f>
        <v>1.1840722983580128</v>
      </c>
      <c r="M166" s="4">
        <f>base1!M166/base1!M165</f>
        <v>1.1470246496720915</v>
      </c>
      <c r="N166" s="4">
        <f>base1!N166/base1!N165</f>
        <v>1.0411432657467186</v>
      </c>
      <c r="O166" s="4">
        <f>base1!O166/base1!O165</f>
        <v>0.97285605744957226</v>
      </c>
      <c r="P166" s="4">
        <f>base1!P166/base1!P165</f>
        <v>0.96104003165600471</v>
      </c>
      <c r="Q166" s="4">
        <f>base1!Q166/base1!Q165</f>
        <v>0.8545627376425855</v>
      </c>
      <c r="R166" s="4">
        <f>base1!R166/base1!R165</f>
        <v>0.5191610564474366</v>
      </c>
      <c r="S166" s="4">
        <f>base1!S166/base1!S165</f>
        <v>0.47897336695568066</v>
      </c>
      <c r="T166" s="4">
        <f>base1!T166/base1!T165</f>
        <v>0.51399891647670937</v>
      </c>
      <c r="U166" s="4">
        <f>base1!U166/base1!U165</f>
        <v>0.67942411517696466</v>
      </c>
      <c r="V166" s="4">
        <f>base1!V166/base1!V165</f>
        <v>1.5029738815619342</v>
      </c>
      <c r="W166" s="4">
        <f>base1!W166/base1!W165</f>
        <v>1.0274417831715192</v>
      </c>
    </row>
    <row r="167" spans="1:23">
      <c r="A167" t="s">
        <v>78</v>
      </c>
      <c r="B167" t="s">
        <v>348</v>
      </c>
      <c r="C167" s="4">
        <f>base1!C167/base1!C168</f>
        <v>2.9354166666666668</v>
      </c>
      <c r="D167" s="4">
        <f>base1!D167/base1!D168</f>
        <v>0.48329590117911286</v>
      </c>
      <c r="E167" s="4">
        <f>base1!E167/base1!E168</f>
        <v>0.29246093079168811</v>
      </c>
      <c r="F167" s="4">
        <f>base1!F167/base1!F168</f>
        <v>0.19633109762929998</v>
      </c>
      <c r="G167" s="4">
        <f>base1!G167/base1!G168</f>
        <v>0.28030061153817815</v>
      </c>
      <c r="H167" s="4">
        <f>base1!H167/base1!H168</f>
        <v>0.70066598360655741</v>
      </c>
      <c r="I167" s="4">
        <f>base1!I167/base1!I168</f>
        <v>1.166279407493465</v>
      </c>
      <c r="J167" s="4">
        <f>base1!J167/base1!J168</f>
        <v>1.2246046445362588</v>
      </c>
      <c r="K167" s="4">
        <f>base1!K167/base1!K168</f>
        <v>1.5043256656159882</v>
      </c>
      <c r="L167" s="4">
        <f>base1!L167/base1!L168</f>
        <v>1.7283807312826465</v>
      </c>
      <c r="M167" s="4">
        <f>base1!M167/base1!M168</f>
        <v>1.9926439680538042</v>
      </c>
      <c r="N167" s="4">
        <f>base1!N167/base1!N168</f>
        <v>1.9788045135712107</v>
      </c>
      <c r="O167" s="4">
        <f>base1!O167/base1!O168</f>
        <v>2.1326858839539775</v>
      </c>
      <c r="P167" s="4">
        <f>base1!P167/base1!P168</f>
        <v>3.1018846608124071</v>
      </c>
      <c r="Q167" s="4">
        <f>base1!Q167/base1!Q168</f>
        <v>2.3543356643356645</v>
      </c>
      <c r="R167" s="4">
        <f>base1!R167/base1!R168</f>
        <v>2.7761542957334893</v>
      </c>
      <c r="S167" s="4">
        <f>base1!S167/base1!S168</f>
        <v>3.6005096262740657</v>
      </c>
      <c r="T167" s="4">
        <f>base1!T167/base1!T168</f>
        <v>4.9512534818941507</v>
      </c>
      <c r="U167" s="4">
        <f>base1!U167/base1!U168</f>
        <v>1.9090125053902545</v>
      </c>
      <c r="V167" s="4">
        <f>base1!V167/base1!V168</f>
        <v>1.0542841937200638</v>
      </c>
      <c r="W167" s="4">
        <f>base1!W167/base1!W168</f>
        <v>1.2417252091967212</v>
      </c>
    </row>
    <row r="168" spans="1:23">
      <c r="B168" t="s">
        <v>349</v>
      </c>
      <c r="C168" s="4">
        <f>base1!C168/base1!C167</f>
        <v>0.34066713981547198</v>
      </c>
      <c r="D168" s="4">
        <f>base1!D168/base1!D167</f>
        <v>2.0691257624164971</v>
      </c>
      <c r="E168" s="4">
        <f>base1!E168/base1!E167</f>
        <v>3.4192601291837934</v>
      </c>
      <c r="F168" s="4">
        <f>base1!F168/base1!F167</f>
        <v>5.0934366082348141</v>
      </c>
      <c r="G168" s="4">
        <f>base1!G168/base1!G167</f>
        <v>3.5675983527556294</v>
      </c>
      <c r="H168" s="4">
        <f>base1!H168/base1!H167</f>
        <v>1.4272135702273891</v>
      </c>
      <c r="I168" s="4">
        <f>base1!I168/base1!I167</f>
        <v>0.85742746855933261</v>
      </c>
      <c r="J168" s="4">
        <f>base1!J168/base1!J167</f>
        <v>0.81659007620266422</v>
      </c>
      <c r="K168" s="4">
        <f>base1!K168/base1!K167</f>
        <v>0.66474967678659003</v>
      </c>
      <c r="L168" s="4">
        <f>base1!L168/base1!L167</f>
        <v>0.57857622565480193</v>
      </c>
      <c r="M168" s="4">
        <f>base1!M168/base1!M167</f>
        <v>0.50184579685687158</v>
      </c>
      <c r="N168" s="4">
        <f>base1!N168/base1!N167</f>
        <v>0.50535562919010557</v>
      </c>
      <c r="O168" s="4">
        <f>base1!O168/base1!O167</f>
        <v>0.4688923050149375</v>
      </c>
      <c r="P168" s="4">
        <f>base1!P168/base1!P167</f>
        <v>0.32238464976905118</v>
      </c>
      <c r="Q168" s="4">
        <f>base1!Q168/base1!Q167</f>
        <v>0.42474826981911068</v>
      </c>
      <c r="R168" s="4">
        <f>base1!R168/base1!R167</f>
        <v>0.36021052631578948</v>
      </c>
      <c r="S168" s="4">
        <f>base1!S168/base1!S167</f>
        <v>0.27773846032869387</v>
      </c>
      <c r="T168" s="4">
        <f>base1!T168/base1!T167</f>
        <v>0.20196905766526019</v>
      </c>
      <c r="U168" s="4">
        <f>base1!U168/base1!U167</f>
        <v>0.52383103681951659</v>
      </c>
      <c r="V168" s="4">
        <f>base1!V168/base1!V167</f>
        <v>0.94851085310449268</v>
      </c>
      <c r="W168" s="4">
        <f>base1!W168/base1!W167</f>
        <v>0.80533115748443684</v>
      </c>
    </row>
    <row r="169" spans="1:23">
      <c r="A169" t="s">
        <v>79</v>
      </c>
      <c r="B169" t="s">
        <v>348</v>
      </c>
      <c r="C169" s="4">
        <f>base1!C169/base1!C170</f>
        <v>2.6537815126050419</v>
      </c>
      <c r="D169" s="4">
        <f>base1!D169/base1!D170</f>
        <v>0.35237741706880843</v>
      </c>
      <c r="E169" s="4">
        <f>base1!E169/base1!E170</f>
        <v>0.50224711782713471</v>
      </c>
      <c r="F169" s="4">
        <f>base1!F169/base1!F170</f>
        <v>0.25103448275862067</v>
      </c>
      <c r="G169" s="4">
        <f>base1!G169/base1!G170</f>
        <v>0.4344923830621944</v>
      </c>
      <c r="H169" s="4">
        <f>base1!H169/base1!H170</f>
        <v>0.69833059017164356</v>
      </c>
      <c r="I169" s="4">
        <f>base1!I169/base1!I170</f>
        <v>0.87959453503746143</v>
      </c>
      <c r="J169" s="4">
        <f>base1!J169/base1!J170</f>
        <v>1.0294716555761609</v>
      </c>
      <c r="K169" s="4">
        <f>base1!K169/base1!K170</f>
        <v>1.0241654416015593</v>
      </c>
      <c r="L169" s="4">
        <f>base1!L169/base1!L170</f>
        <v>0.94559463681727862</v>
      </c>
      <c r="M169" s="4">
        <f>base1!M169/base1!M170</f>
        <v>1.0241845913179508</v>
      </c>
      <c r="N169" s="4">
        <f>base1!N169/base1!N170</f>
        <v>1.0320670722659149</v>
      </c>
      <c r="O169" s="4">
        <f>base1!O169/base1!O170</f>
        <v>1.2026303244440706</v>
      </c>
      <c r="P169" s="4">
        <f>base1!P169/base1!P170</f>
        <v>1.7891005250450311</v>
      </c>
      <c r="Q169" s="4">
        <f>base1!Q169/base1!Q170</f>
        <v>1.5066172182261368</v>
      </c>
      <c r="R169" s="4">
        <f>base1!R169/base1!R170</f>
        <v>1.9124240575173108</v>
      </c>
      <c r="S169" s="4">
        <f>base1!S169/base1!S170</f>
        <v>2.1463145579140899</v>
      </c>
      <c r="T169" s="4">
        <f>base1!T169/base1!T170</f>
        <v>2.5185911725367811</v>
      </c>
      <c r="U169" s="4">
        <f>base1!U169/base1!U170</f>
        <v>1.4122662677636499</v>
      </c>
      <c r="V169" s="4">
        <f>base1!V169/base1!V170</f>
        <v>0.4592485549132948</v>
      </c>
      <c r="W169" s="4">
        <f>base1!W169/base1!W170</f>
        <v>0.95682917817773949</v>
      </c>
    </row>
    <row r="170" spans="1:23">
      <c r="B170" t="s">
        <v>349</v>
      </c>
      <c r="C170" s="4">
        <f>base1!C170/base1!C169</f>
        <v>0.37682077264091196</v>
      </c>
      <c r="D170" s="4">
        <f>base1!D170/base1!D169</f>
        <v>2.8378663091361807</v>
      </c>
      <c r="E170" s="4">
        <f>base1!E170/base1!E169</f>
        <v>1.9910517442614446</v>
      </c>
      <c r="F170" s="4">
        <f>base1!F170/base1!F169</f>
        <v>3.9835164835164836</v>
      </c>
      <c r="G170" s="4">
        <f>base1!G170/base1!G169</f>
        <v>2.3015363191231302</v>
      </c>
      <c r="H170" s="4">
        <f>base1!H170/base1!H169</f>
        <v>1.4319865319865319</v>
      </c>
      <c r="I170" s="4">
        <f>base1!I170/base1!I169</f>
        <v>1.1368874636737147</v>
      </c>
      <c r="J170" s="4">
        <f>base1!J170/base1!J169</f>
        <v>0.97137205729120679</v>
      </c>
      <c r="K170" s="4">
        <f>base1!K170/base1!K169</f>
        <v>0.97640474808076894</v>
      </c>
      <c r="L170" s="4">
        <f>base1!L170/base1!L169</f>
        <v>1.0575356088797638</v>
      </c>
      <c r="M170" s="4">
        <f>base1!M170/base1!M169</f>
        <v>0.97638649172916248</v>
      </c>
      <c r="N170" s="4">
        <f>base1!N170/base1!N169</f>
        <v>0.96892927492056191</v>
      </c>
      <c r="O170" s="4">
        <f>base1!O170/base1!O169</f>
        <v>0.83151071420243894</v>
      </c>
      <c r="P170" s="4">
        <f>base1!P170/base1!P169</f>
        <v>0.55894008525587469</v>
      </c>
      <c r="Q170" s="4">
        <f>base1!Q170/base1!Q169</f>
        <v>0.66373859790171619</v>
      </c>
      <c r="R170" s="4">
        <f>base1!R170/base1!R169</f>
        <v>0.52289658042588616</v>
      </c>
      <c r="S170" s="4">
        <f>base1!S170/base1!S169</f>
        <v>0.46591493139377327</v>
      </c>
      <c r="T170" s="4">
        <f>base1!T170/base1!T169</f>
        <v>0.39704736953904979</v>
      </c>
      <c r="U170" s="4">
        <f>base1!U170/base1!U169</f>
        <v>0.70808177099883485</v>
      </c>
      <c r="V170" s="4">
        <f>base1!V170/base1!V169</f>
        <v>2.1774701069855253</v>
      </c>
      <c r="W170" s="4">
        <f>base1!W170/base1!W169</f>
        <v>1.0451186301660222</v>
      </c>
    </row>
    <row r="171" spans="1:23">
      <c r="A171" t="s">
        <v>80</v>
      </c>
      <c r="B171" t="s">
        <v>348</v>
      </c>
      <c r="C171" s="4">
        <f>base1!C171/base1!C172</f>
        <v>3.7021276595744679</v>
      </c>
      <c r="D171" s="4">
        <f>base1!D171/base1!D172</f>
        <v>0.38003847162717497</v>
      </c>
      <c r="E171" s="4">
        <f>base1!E171/base1!E172</f>
        <v>0.38489375278620314</v>
      </c>
      <c r="F171" s="4">
        <f>base1!F171/base1!F172</f>
        <v>0.20173940469679533</v>
      </c>
      <c r="G171" s="4">
        <f>base1!G171/base1!G172</f>
        <v>0.30321202353734866</v>
      </c>
      <c r="H171" s="4">
        <f>base1!H171/base1!H172</f>
        <v>0.53448515931400986</v>
      </c>
      <c r="I171" s="4">
        <f>base1!I171/base1!I172</f>
        <v>0.75710160301744456</v>
      </c>
      <c r="J171" s="4">
        <f>base1!J171/base1!J172</f>
        <v>0.9244444444444444</v>
      </c>
      <c r="K171" s="4">
        <f>base1!K171/base1!K172</f>
        <v>1.0574941503044748</v>
      </c>
      <c r="L171" s="4">
        <f>base1!L171/base1!L172</f>
        <v>1.1481170910199725</v>
      </c>
      <c r="M171" s="4">
        <f>base1!M171/base1!M172</f>
        <v>1.3882696131156089</v>
      </c>
      <c r="N171" s="4">
        <f>base1!N171/base1!N172</f>
        <v>1.536821736938812</v>
      </c>
      <c r="O171" s="4">
        <f>base1!O171/base1!O172</f>
        <v>1.5588500321819352</v>
      </c>
      <c r="P171" s="4">
        <f>base1!P171/base1!P172</f>
        <v>2.3726377929607114</v>
      </c>
      <c r="Q171" s="4">
        <f>base1!Q171/base1!Q172</f>
        <v>1.7716283510075599</v>
      </c>
      <c r="R171" s="4">
        <f>base1!R171/base1!R172</f>
        <v>1.7345224984266834</v>
      </c>
      <c r="S171" s="4">
        <f>base1!S171/base1!S172</f>
        <v>2.1699427597125807</v>
      </c>
      <c r="T171" s="4">
        <f>base1!T171/base1!T172</f>
        <v>1.9583397034092647</v>
      </c>
      <c r="U171" s="4">
        <f>base1!U171/base1!U172</f>
        <v>1.0702111820710731</v>
      </c>
      <c r="V171" s="4">
        <f>base1!V171/base1!V172</f>
        <v>0.41314422131723072</v>
      </c>
      <c r="W171" s="4">
        <f>base1!W171/base1!W172</f>
        <v>0.9342418728544899</v>
      </c>
    </row>
    <row r="172" spans="1:23">
      <c r="B172" t="s">
        <v>349</v>
      </c>
      <c r="C172" s="4">
        <f>base1!C172/base1!C171</f>
        <v>0.27011494252873564</v>
      </c>
      <c r="D172" s="4">
        <f>base1!D172/base1!D171</f>
        <v>2.6313125503278498</v>
      </c>
      <c r="E172" s="4">
        <f>base1!E172/base1!E171</f>
        <v>2.5981195921240889</v>
      </c>
      <c r="F172" s="4">
        <f>base1!F172/base1!F171</f>
        <v>4.9568898128898127</v>
      </c>
      <c r="G172" s="4">
        <f>base1!G172/base1!G171</f>
        <v>3.2980222496909763</v>
      </c>
      <c r="H172" s="4">
        <f>base1!H172/base1!H171</f>
        <v>1.8709593382975489</v>
      </c>
      <c r="I172" s="4">
        <f>base1!I172/base1!I171</f>
        <v>1.3208266843109018</v>
      </c>
      <c r="J172" s="4">
        <f>base1!J172/base1!J171</f>
        <v>1.0817307692307692</v>
      </c>
      <c r="K172" s="4">
        <f>base1!K172/base1!K171</f>
        <v>0.94563170842323707</v>
      </c>
      <c r="L172" s="4">
        <f>base1!L172/base1!L171</f>
        <v>0.87099130203837727</v>
      </c>
      <c r="M172" s="4">
        <f>base1!M172/base1!M171</f>
        <v>0.72032117576625543</v>
      </c>
      <c r="N172" s="4">
        <f>base1!N172/base1!N171</f>
        <v>0.65069355538391549</v>
      </c>
      <c r="O172" s="4">
        <f>base1!O172/base1!O171</f>
        <v>0.64149852734729829</v>
      </c>
      <c r="P172" s="4">
        <f>base1!P172/base1!P171</f>
        <v>0.42147183314994896</v>
      </c>
      <c r="Q172" s="4">
        <f>base1!Q172/base1!Q171</f>
        <v>0.56445247076300187</v>
      </c>
      <c r="R172" s="4">
        <f>base1!R172/base1!R171</f>
        <v>0.57652754628842251</v>
      </c>
      <c r="S172" s="4">
        <f>base1!S172/base1!S171</f>
        <v>0.46084164917440257</v>
      </c>
      <c r="T172" s="4">
        <f>base1!T172/base1!T171</f>
        <v>0.5106366368710723</v>
      </c>
      <c r="U172" s="4">
        <f>base1!U172/base1!U171</f>
        <v>0.93439502105070471</v>
      </c>
      <c r="V172" s="4">
        <f>base1!V172/base1!V171</f>
        <v>2.4204622705642418</v>
      </c>
      <c r="W172" s="4">
        <f>base1!W172/base1!W171</f>
        <v>1.0703866194142981</v>
      </c>
    </row>
    <row r="173" spans="1:23">
      <c r="A173" t="s">
        <v>81</v>
      </c>
      <c r="B173" t="s">
        <v>348</v>
      </c>
      <c r="C173" s="4">
        <f>base1!C173/base1!C174</f>
        <v>5.2564935064935066</v>
      </c>
      <c r="D173" s="4">
        <f>base1!D173/base1!D174</f>
        <v>0.70759396010139974</v>
      </c>
      <c r="E173" s="4">
        <f>base1!E173/base1!E174</f>
        <v>1.0874865735767991</v>
      </c>
      <c r="F173" s="4">
        <f>base1!F173/base1!F174</f>
        <v>0.3329803985448227</v>
      </c>
      <c r="G173" s="4">
        <f>base1!G173/base1!G174</f>
        <v>0.45168692801529847</v>
      </c>
      <c r="H173" s="4">
        <f>base1!H173/base1!H174</f>
        <v>0.92057834566240748</v>
      </c>
      <c r="I173" s="4">
        <f>base1!I173/base1!I174</f>
        <v>1.0810660744031093</v>
      </c>
      <c r="J173" s="4">
        <f>base1!J173/base1!J174</f>
        <v>1.133041796316542</v>
      </c>
      <c r="K173" s="4">
        <f>base1!K173/base1!K174</f>
        <v>1.2366100587851079</v>
      </c>
      <c r="L173" s="4">
        <f>base1!L173/base1!L174</f>
        <v>1.2972444154573619</v>
      </c>
      <c r="M173" s="4">
        <f>base1!M173/base1!M174</f>
        <v>1.44171974522293</v>
      </c>
      <c r="N173" s="4">
        <f>base1!N173/base1!N174</f>
        <v>1.3268610785463071</v>
      </c>
      <c r="O173" s="4">
        <f>base1!O173/base1!O174</f>
        <v>1.6022333461686562</v>
      </c>
      <c r="P173" s="4">
        <f>base1!P173/base1!P174</f>
        <v>2.6675629058441559</v>
      </c>
      <c r="Q173" s="4">
        <f>base1!Q173/base1!Q174</f>
        <v>1.7366031828854682</v>
      </c>
      <c r="R173" s="4">
        <f>base1!R173/base1!R174</f>
        <v>1.7540484067560509</v>
      </c>
      <c r="S173" s="4">
        <f>base1!S173/base1!S174</f>
        <v>2.1341672551195399</v>
      </c>
      <c r="T173" s="4">
        <f>base1!T173/base1!T174</f>
        <v>1.7850088366774093</v>
      </c>
      <c r="U173" s="4">
        <f>base1!U173/base1!U174</f>
        <v>0.87393449977568416</v>
      </c>
      <c r="V173" s="4">
        <f>base1!V173/base1!V174</f>
        <v>0.25691881918819187</v>
      </c>
      <c r="W173" s="4">
        <f>base1!W173/base1!W174</f>
        <v>1.0942899819024716</v>
      </c>
    </row>
    <row r="174" spans="1:23">
      <c r="B174" t="s">
        <v>349</v>
      </c>
      <c r="C174" s="4">
        <f>base1!C174/base1!C173</f>
        <v>0.19024088943792464</v>
      </c>
      <c r="D174" s="4">
        <f>base1!D174/base1!D173</f>
        <v>1.4132398753894082</v>
      </c>
      <c r="E174" s="4">
        <f>base1!E174/base1!E173</f>
        <v>0.91955158279421201</v>
      </c>
      <c r="F174" s="4">
        <f>base1!F174/base1!F173</f>
        <v>3.0031797798613944</v>
      </c>
      <c r="G174" s="4">
        <f>base1!G174/base1!G173</f>
        <v>2.2139228256925123</v>
      </c>
      <c r="H174" s="4">
        <f>base1!H174/base1!H173</f>
        <v>1.0862736503762145</v>
      </c>
      <c r="I174" s="4">
        <f>base1!I174/base1!I173</f>
        <v>0.92501284026707753</v>
      </c>
      <c r="J174" s="4">
        <f>base1!J174/base1!J173</f>
        <v>0.88257997476434347</v>
      </c>
      <c r="K174" s="4">
        <f>base1!K174/base1!K173</f>
        <v>0.80866235309652712</v>
      </c>
      <c r="L174" s="4">
        <f>base1!L174/base1!L173</f>
        <v>0.77086475615887384</v>
      </c>
      <c r="M174" s="4">
        <f>base1!M174/base1!M173</f>
        <v>0.6936160812900376</v>
      </c>
      <c r="N174" s="4">
        <f>base1!N174/base1!N173</f>
        <v>0.75365840189960798</v>
      </c>
      <c r="O174" s="4">
        <f>base1!O174/base1!O173</f>
        <v>0.62412881518865659</v>
      </c>
      <c r="P174" s="4">
        <f>base1!P174/base1!P173</f>
        <v>0.37487400871003934</v>
      </c>
      <c r="Q174" s="4">
        <f>base1!Q174/base1!Q173</f>
        <v>0.57583678865452792</v>
      </c>
      <c r="R174" s="4">
        <f>base1!R174/base1!R173</f>
        <v>0.57010969375093068</v>
      </c>
      <c r="S174" s="4">
        <f>base1!S174/base1!S173</f>
        <v>0.46856683683115902</v>
      </c>
      <c r="T174" s="4">
        <f>base1!T174/base1!T173</f>
        <v>0.56022131624927196</v>
      </c>
      <c r="U174" s="4">
        <f>base1!U174/base1!U173</f>
        <v>1.1442505133470227</v>
      </c>
      <c r="V174" s="4">
        <f>base1!V174/base1!V173</f>
        <v>3.8922800718132855</v>
      </c>
      <c r="W174" s="4">
        <f>base1!W174/base1!W173</f>
        <v>0.91383455623111498</v>
      </c>
    </row>
    <row r="175" spans="1:23">
      <c r="A175" t="s">
        <v>82</v>
      </c>
      <c r="B175" t="s">
        <v>348</v>
      </c>
      <c r="C175" s="4">
        <f>base1!C175/base1!C176</f>
        <v>7.1167192429022084</v>
      </c>
      <c r="D175" s="4">
        <f>base1!D175/base1!D176</f>
        <v>1.5797428378073539</v>
      </c>
      <c r="E175" s="4">
        <f>base1!E175/base1!E176</f>
        <v>1.2228721033868093</v>
      </c>
      <c r="F175" s="4">
        <f>base1!F175/base1!F176</f>
        <v>1.0927371748486119</v>
      </c>
      <c r="G175" s="4">
        <f>base1!G175/base1!G176</f>
        <v>0.84576847378779751</v>
      </c>
      <c r="H175" s="4">
        <f>base1!H175/base1!H176</f>
        <v>1.1629611124989592</v>
      </c>
      <c r="I175" s="4">
        <f>base1!I175/base1!I176</f>
        <v>1.3193824404761905</v>
      </c>
      <c r="J175" s="4">
        <f>base1!J175/base1!J176</f>
        <v>1.2902667128507102</v>
      </c>
      <c r="K175" s="4">
        <f>base1!K175/base1!K176</f>
        <v>1.1751524139067391</v>
      </c>
      <c r="L175" s="4">
        <f>base1!L175/base1!L176</f>
        <v>1.1246951715168265</v>
      </c>
      <c r="M175" s="4">
        <f>base1!M175/base1!M176</f>
        <v>1.2997284174142045</v>
      </c>
      <c r="N175" s="4">
        <f>base1!N175/base1!N176</f>
        <v>1.3812477461233321</v>
      </c>
      <c r="O175" s="4">
        <f>base1!O175/base1!O176</f>
        <v>1.5344124226871956</v>
      </c>
      <c r="P175" s="4">
        <f>base1!P175/base1!P176</f>
        <v>1.7253589059751462</v>
      </c>
      <c r="Q175" s="4">
        <f>base1!Q175/base1!Q176</f>
        <v>1.04142833342589</v>
      </c>
      <c r="R175" s="4">
        <f>base1!R175/base1!R176</f>
        <v>0.94396298472385431</v>
      </c>
      <c r="S175" s="4">
        <f>base1!S175/base1!S176</f>
        <v>1.0783565918349658</v>
      </c>
      <c r="T175" s="4">
        <f>base1!T175/base1!T176</f>
        <v>0.85604900459418065</v>
      </c>
      <c r="U175" s="4">
        <f>base1!U175/base1!U176</f>
        <v>0.36405835543766579</v>
      </c>
      <c r="V175" s="4">
        <f>base1!V175/base1!V176</f>
        <v>8.1367267323054063E-2</v>
      </c>
      <c r="W175" s="4">
        <f>base1!W175/base1!W176</f>
        <v>1.1472968223129483</v>
      </c>
    </row>
    <row r="176" spans="1:23">
      <c r="B176" t="s">
        <v>349</v>
      </c>
      <c r="C176" s="4">
        <f>base1!C176/base1!C175</f>
        <v>0.14051418439716312</v>
      </c>
      <c r="D176" s="4">
        <f>base1!D176/base1!D175</f>
        <v>0.63301442239040406</v>
      </c>
      <c r="E176" s="4">
        <f>base1!E176/base1!E175</f>
        <v>0.81774700496515285</v>
      </c>
      <c r="F176" s="4">
        <f>base1!F176/base1!F175</f>
        <v>0.91513313815697761</v>
      </c>
      <c r="G176" s="4">
        <f>base1!G176/base1!G175</f>
        <v>1.1823566744235245</v>
      </c>
      <c r="H176" s="4">
        <f>base1!H176/base1!H175</f>
        <v>0.85987397966490042</v>
      </c>
      <c r="I176" s="4">
        <f>base1!I176/base1!I175</f>
        <v>0.75793035387001273</v>
      </c>
      <c r="J176" s="4">
        <f>base1!J176/base1!J175</f>
        <v>0.77503355704697985</v>
      </c>
      <c r="K176" s="4">
        <f>base1!K176/base1!K175</f>
        <v>0.8509534492428491</v>
      </c>
      <c r="L176" s="4">
        <f>base1!L176/base1!L175</f>
        <v>0.88912980630239957</v>
      </c>
      <c r="M176" s="4">
        <f>base1!M176/base1!M175</f>
        <v>0.76939150256442723</v>
      </c>
      <c r="N176" s="4">
        <f>base1!N176/base1!N175</f>
        <v>0.72398308182340343</v>
      </c>
      <c r="O176" s="4">
        <f>base1!O176/base1!O175</f>
        <v>0.65171526586620931</v>
      </c>
      <c r="P176" s="4">
        <f>base1!P176/base1!P175</f>
        <v>0.57958955469315265</v>
      </c>
      <c r="Q176" s="4">
        <f>base1!Q176/base1!Q175</f>
        <v>0.96021969818162423</v>
      </c>
      <c r="R176" s="4">
        <f>base1!R176/base1!R175</f>
        <v>1.059363572706761</v>
      </c>
      <c r="S176" s="4">
        <f>base1!S176/base1!S175</f>
        <v>0.9273370307853066</v>
      </c>
      <c r="T176" s="4">
        <f>base1!T176/base1!T175</f>
        <v>1.1681574239713775</v>
      </c>
      <c r="U176" s="4">
        <f>base1!U176/base1!U175</f>
        <v>2.7468123861566482</v>
      </c>
      <c r="V176" s="4">
        <f>base1!V176/base1!V175</f>
        <v>12.289954337899543</v>
      </c>
      <c r="W176" s="4">
        <f>base1!W176/base1!W175</f>
        <v>0.8716140239837864</v>
      </c>
    </row>
    <row r="177" spans="1:23">
      <c r="A177" t="s">
        <v>83</v>
      </c>
      <c r="B177" t="s">
        <v>348</v>
      </c>
      <c r="C177" s="4">
        <f>base1!C177/base1!C178</f>
        <v>5.4172661870503598</v>
      </c>
      <c r="D177" s="4">
        <f>base1!D177/base1!D178</f>
        <v>1.4087334194154244</v>
      </c>
      <c r="E177" s="4">
        <f>base1!E177/base1!E178</f>
        <v>2.1704122100709049</v>
      </c>
      <c r="F177" s="4">
        <f>base1!F177/base1!F178</f>
        <v>1.6384129020434344</v>
      </c>
      <c r="G177" s="4">
        <f>base1!G177/base1!G178</f>
        <v>1.1036964980544748</v>
      </c>
      <c r="H177" s="4">
        <f>base1!H177/base1!H178</f>
        <v>1.2523705324580598</v>
      </c>
      <c r="I177" s="4">
        <f>base1!I177/base1!I178</f>
        <v>1.2855038759689923</v>
      </c>
      <c r="J177" s="4">
        <f>base1!J177/base1!J178</f>
        <v>1.1374413843207185</v>
      </c>
      <c r="K177" s="4">
        <f>base1!K177/base1!K178</f>
        <v>0.91604395604395605</v>
      </c>
      <c r="L177" s="4">
        <f>base1!L177/base1!L178</f>
        <v>0.93531636281537511</v>
      </c>
      <c r="M177" s="4">
        <f>base1!M177/base1!M178</f>
        <v>0.97144979834430056</v>
      </c>
      <c r="N177" s="4">
        <f>base1!N177/base1!N178</f>
        <v>0.90272045444459237</v>
      </c>
      <c r="O177" s="4">
        <f>base1!O177/base1!O178</f>
        <v>0.87581899689643283</v>
      </c>
      <c r="P177" s="4">
        <f>base1!P177/base1!P178</f>
        <v>0.91935995488668809</v>
      </c>
      <c r="Q177" s="4">
        <f>base1!Q177/base1!Q178</f>
        <v>0.74986256184716882</v>
      </c>
      <c r="R177" s="4">
        <f>base1!R177/base1!R178</f>
        <v>0.90522104831264749</v>
      </c>
      <c r="S177" s="4">
        <f>base1!S177/base1!S178</f>
        <v>1.0188392970034139</v>
      </c>
      <c r="T177" s="4">
        <f>base1!T177/base1!T178</f>
        <v>1.3471508709772659</v>
      </c>
      <c r="U177" s="4">
        <f>base1!U177/base1!U178</f>
        <v>0.63804146300353948</v>
      </c>
      <c r="V177" s="4">
        <f>base1!V177/base1!V178</f>
        <v>0.22484501669051024</v>
      </c>
      <c r="W177" s="4">
        <f>base1!W177/base1!W178</f>
        <v>1.0863808565995308</v>
      </c>
    </row>
    <row r="178" spans="1:23">
      <c r="B178" t="s">
        <v>349</v>
      </c>
      <c r="C178" s="4">
        <f>base1!C178/base1!C177</f>
        <v>0.18459495351925631</v>
      </c>
      <c r="D178" s="4">
        <f>base1!D178/base1!D177</f>
        <v>0.70985751187401047</v>
      </c>
      <c r="E178" s="4">
        <f>base1!E178/base1!E177</f>
        <v>0.46074197120708749</v>
      </c>
      <c r="F178" s="4">
        <f>base1!F178/base1!F177</f>
        <v>0.6103467561521253</v>
      </c>
      <c r="G178" s="4">
        <f>base1!G178/base1!G177</f>
        <v>0.9060461836770668</v>
      </c>
      <c r="H178" s="4">
        <f>base1!H178/base1!H177</f>
        <v>0.79848573092603381</v>
      </c>
      <c r="I178" s="4">
        <f>base1!I178/base1!I177</f>
        <v>0.77790508351926668</v>
      </c>
      <c r="J178" s="4">
        <f>base1!J178/base1!J177</f>
        <v>0.87916618278945535</v>
      </c>
      <c r="K178" s="4">
        <f>base1!K178/base1!K177</f>
        <v>1.0916506717850287</v>
      </c>
      <c r="L178" s="4">
        <f>base1!L178/base1!L177</f>
        <v>1.0691569609558869</v>
      </c>
      <c r="M178" s="4">
        <f>base1!M178/base1!M177</f>
        <v>1.0293892712771768</v>
      </c>
      <c r="N178" s="4">
        <f>base1!N178/base1!N177</f>
        <v>1.1077626468708519</v>
      </c>
      <c r="O178" s="4">
        <f>base1!O178/base1!O177</f>
        <v>1.1417884329337651</v>
      </c>
      <c r="P178" s="4">
        <f>base1!P178/base1!P177</f>
        <v>1.0877132451600537</v>
      </c>
      <c r="Q178" s="4">
        <f>base1!Q178/base1!Q177</f>
        <v>1.3335777126099706</v>
      </c>
      <c r="R178" s="4">
        <f>base1!R178/base1!R177</f>
        <v>1.1047025495750709</v>
      </c>
      <c r="S178" s="4">
        <f>base1!S178/base1!S177</f>
        <v>0.98150905931993049</v>
      </c>
      <c r="T178" s="4">
        <f>base1!T178/base1!T177</f>
        <v>0.74230735513281321</v>
      </c>
      <c r="U178" s="4">
        <f>base1!U178/base1!U177</f>
        <v>1.567296262052569</v>
      </c>
      <c r="V178" s="4">
        <f>base1!V178/base1!V177</f>
        <v>4.4475079533404029</v>
      </c>
      <c r="W178" s="4">
        <f>base1!W178/base1!W177</f>
        <v>0.92048750116058697</v>
      </c>
    </row>
    <row r="179" spans="1:23">
      <c r="A179" t="s">
        <v>84</v>
      </c>
      <c r="B179" t="s">
        <v>348</v>
      </c>
      <c r="C179" s="4">
        <f>base1!C179/base1!C180</f>
        <v>4.0316455696202533</v>
      </c>
      <c r="D179" s="4">
        <f>base1!D179/base1!D180</f>
        <v>0.9708617482951023</v>
      </c>
      <c r="E179" s="4">
        <f>base1!E179/base1!E180</f>
        <v>1.4969696969696971</v>
      </c>
      <c r="F179" s="4">
        <f>base1!F179/base1!F180</f>
        <v>0.76220005392289025</v>
      </c>
      <c r="G179" s="4">
        <f>base1!G179/base1!G180</f>
        <v>0.63149606299212602</v>
      </c>
      <c r="H179" s="4">
        <f>base1!H179/base1!H180</f>
        <v>0.63983050847457623</v>
      </c>
      <c r="I179" s="4">
        <f>base1!I179/base1!I180</f>
        <v>0.85291576673866087</v>
      </c>
      <c r="J179" s="4">
        <f>base1!J179/base1!J180</f>
        <v>0.8174180327868853</v>
      </c>
      <c r="K179" s="4">
        <f>base1!K179/base1!K180</f>
        <v>0.78946405706969092</v>
      </c>
      <c r="L179" s="4">
        <f>base1!L179/base1!L180</f>
        <v>0.88722800378429523</v>
      </c>
      <c r="M179" s="4">
        <f>base1!M179/base1!M180</f>
        <v>1.0897876643073812</v>
      </c>
      <c r="N179" s="4">
        <f>base1!N179/base1!N180</f>
        <v>1.358974358974359</v>
      </c>
      <c r="O179" s="4">
        <f>base1!O179/base1!O180</f>
        <v>1.5371322773091955</v>
      </c>
      <c r="P179" s="4">
        <f>base1!P179/base1!P180</f>
        <v>1.7668274271335709</v>
      </c>
      <c r="Q179" s="4">
        <f>base1!Q179/base1!Q180</f>
        <v>1.0181664554288128</v>
      </c>
      <c r="R179" s="4">
        <f>base1!R179/base1!R180</f>
        <v>0.95789135326261654</v>
      </c>
      <c r="S179" s="4">
        <f>base1!S179/base1!S180</f>
        <v>1.0295815295815296</v>
      </c>
      <c r="T179" s="4">
        <f>base1!T179/base1!T180</f>
        <v>0.93572649572649569</v>
      </c>
      <c r="U179" s="4">
        <f>base1!U179/base1!U180</f>
        <v>0.41046363249680989</v>
      </c>
      <c r="V179" s="4">
        <f>base1!V179/base1!V180</f>
        <v>0.17829457364341086</v>
      </c>
      <c r="W179" s="4">
        <f>base1!W179/base1!W180</f>
        <v>0.9901531183866551</v>
      </c>
    </row>
    <row r="180" spans="1:23">
      <c r="B180" t="s">
        <v>349</v>
      </c>
      <c r="C180" s="4">
        <f>base1!C180/base1!C179</f>
        <v>0.24803767660910517</v>
      </c>
      <c r="D180" s="4">
        <f>base1!D180/base1!D179</f>
        <v>1.0300127713920817</v>
      </c>
      <c r="E180" s="4">
        <f>base1!E180/base1!E179</f>
        <v>0.66801619433198378</v>
      </c>
      <c r="F180" s="4">
        <f>base1!F180/base1!F179</f>
        <v>1.3119915104350901</v>
      </c>
      <c r="G180" s="4">
        <f>base1!G180/base1!G179</f>
        <v>1.5835411471321696</v>
      </c>
      <c r="H180" s="4">
        <f>base1!H180/base1!H179</f>
        <v>1.5629139072847682</v>
      </c>
      <c r="I180" s="4">
        <f>base1!I180/base1!I179</f>
        <v>1.1724487211952392</v>
      </c>
      <c r="J180" s="4">
        <f>base1!J180/base1!J179</f>
        <v>1.2233642516921535</v>
      </c>
      <c r="K180" s="4">
        <f>base1!K180/base1!K179</f>
        <v>1.2666821130676553</v>
      </c>
      <c r="L180" s="4">
        <f>base1!L180/base1!L179</f>
        <v>1.127105992748987</v>
      </c>
      <c r="M180" s="4">
        <f>base1!M180/base1!M179</f>
        <v>0.91760994618667657</v>
      </c>
      <c r="N180" s="4">
        <f>base1!N180/base1!N179</f>
        <v>0.73584905660377353</v>
      </c>
      <c r="O180" s="4">
        <f>base1!O180/base1!O179</f>
        <v>0.65056209850107072</v>
      </c>
      <c r="P180" s="4">
        <f>base1!P180/base1!P179</f>
        <v>0.56598623308806073</v>
      </c>
      <c r="Q180" s="4">
        <f>base1!Q180/base1!Q179</f>
        <v>0.98215767634854767</v>
      </c>
      <c r="R180" s="4">
        <f>base1!R180/base1!R179</f>
        <v>1.0439597315436242</v>
      </c>
      <c r="S180" s="4">
        <f>base1!S180/base1!S179</f>
        <v>0.97126839523475827</v>
      </c>
      <c r="T180" s="4">
        <f>base1!T180/base1!T179</f>
        <v>1.0686883449031788</v>
      </c>
      <c r="U180" s="4">
        <f>base1!U180/base1!U179</f>
        <v>2.4362694300518135</v>
      </c>
      <c r="V180" s="4">
        <f>base1!V180/base1!V179</f>
        <v>5.6086956521739131</v>
      </c>
      <c r="W180" s="4">
        <f>base1!W180/base1!W179</f>
        <v>1.0099448069500496</v>
      </c>
    </row>
    <row r="181" spans="1:23">
      <c r="A181" t="s">
        <v>85</v>
      </c>
      <c r="B181" t="s">
        <v>348</v>
      </c>
      <c r="C181" s="4">
        <f>base1!C181/base1!C182</f>
        <v>4.931490384615385</v>
      </c>
      <c r="D181" s="4">
        <f>base1!D181/base1!D182</f>
        <v>2.025519099698843</v>
      </c>
      <c r="E181" s="4">
        <f>base1!E181/base1!E182</f>
        <v>2.9608402489626555</v>
      </c>
      <c r="F181" s="4">
        <f>base1!F181/base1!F182</f>
        <v>1.6986635633305804</v>
      </c>
      <c r="G181" s="4">
        <f>base1!G181/base1!G182</f>
        <v>1.7444470063792177</v>
      </c>
      <c r="H181" s="4">
        <f>base1!H181/base1!H182</f>
        <v>1.805450416351249</v>
      </c>
      <c r="I181" s="4">
        <f>base1!I181/base1!I182</f>
        <v>1.6556051903850244</v>
      </c>
      <c r="J181" s="4">
        <f>base1!J181/base1!J182</f>
        <v>1.475884851344974</v>
      </c>
      <c r="K181" s="4">
        <f>base1!K181/base1!K182</f>
        <v>1.4039061803264068</v>
      </c>
      <c r="L181" s="4">
        <f>base1!L181/base1!L182</f>
        <v>1.2838715116769244</v>
      </c>
      <c r="M181" s="4">
        <f>base1!M181/base1!M182</f>
        <v>1.0503881247446547</v>
      </c>
      <c r="N181" s="4">
        <f>base1!N181/base1!N182</f>
        <v>1.0656497175141242</v>
      </c>
      <c r="O181" s="4">
        <f>base1!O181/base1!O182</f>
        <v>1.1043031123139377</v>
      </c>
      <c r="P181" s="4">
        <f>base1!P181/base1!P182</f>
        <v>1.0662570574559946</v>
      </c>
      <c r="Q181" s="4">
        <f>base1!Q181/base1!Q182</f>
        <v>0.5823573293547184</v>
      </c>
      <c r="R181" s="4">
        <f>base1!R181/base1!R182</f>
        <v>0.54397550004785145</v>
      </c>
      <c r="S181" s="4">
        <f>base1!S181/base1!S182</f>
        <v>0.54207127967868218</v>
      </c>
      <c r="T181" s="4">
        <f>base1!T181/base1!T182</f>
        <v>0.38504999775794807</v>
      </c>
      <c r="U181" s="4">
        <f>base1!U181/base1!U182</f>
        <v>0.18964430952517328</v>
      </c>
      <c r="V181" s="4">
        <f>base1!V181/base1!V182</f>
        <v>8.0383609415867474E-2</v>
      </c>
      <c r="W181" s="4">
        <f>base1!W181/base1!W182</f>
        <v>1.1236534778884284</v>
      </c>
    </row>
    <row r="182" spans="1:23">
      <c r="B182" t="s">
        <v>349</v>
      </c>
      <c r="C182" s="4">
        <f>base1!C182/base1!C181</f>
        <v>0.20277845478917864</v>
      </c>
      <c r="D182" s="4">
        <f>base1!D182/base1!D181</f>
        <v>0.49370060255106035</v>
      </c>
      <c r="E182" s="4">
        <f>base1!E182/base1!E181</f>
        <v>0.33774196373828502</v>
      </c>
      <c r="F182" s="4">
        <f>base1!F182/base1!F181</f>
        <v>0.58869809277553098</v>
      </c>
      <c r="G182" s="4">
        <f>base1!G182/base1!G181</f>
        <v>0.57324756575758906</v>
      </c>
      <c r="H182" s="4">
        <f>base1!H182/base1!H181</f>
        <v>0.55387840670859534</v>
      </c>
      <c r="I182" s="4">
        <f>base1!I182/base1!I181</f>
        <v>0.60400873699087754</v>
      </c>
      <c r="J182" s="4">
        <f>base1!J182/base1!J181</f>
        <v>0.67755963420093368</v>
      </c>
      <c r="K182" s="4">
        <f>base1!K182/base1!K181</f>
        <v>0.71229831025282686</v>
      </c>
      <c r="L182" s="4">
        <f>base1!L182/base1!L181</f>
        <v>0.77889414236931964</v>
      </c>
      <c r="M182" s="4">
        <f>base1!M182/base1!M181</f>
        <v>0.95202904187734994</v>
      </c>
      <c r="N182" s="4">
        <f>base1!N182/base1!N181</f>
        <v>0.93839465592195948</v>
      </c>
      <c r="O182" s="4">
        <f>base1!O182/base1!O181</f>
        <v>0.90554847563964314</v>
      </c>
      <c r="P182" s="4">
        <f>base1!P182/base1!P181</f>
        <v>0.93786014639464255</v>
      </c>
      <c r="Q182" s="4">
        <f>base1!Q182/base1!Q181</f>
        <v>1.717158777941459</v>
      </c>
      <c r="R182" s="4">
        <f>base1!R182/base1!R181</f>
        <v>1.8383180858550316</v>
      </c>
      <c r="S182" s="4">
        <f>base1!S182/base1!S181</f>
        <v>1.8447758394297504</v>
      </c>
      <c r="T182" s="4">
        <f>base1!T182/base1!T181</f>
        <v>2.597065331314778</v>
      </c>
      <c r="U182" s="4">
        <f>base1!U182/base1!U181</f>
        <v>5.2730292962851104</v>
      </c>
      <c r="V182" s="4">
        <f>base1!V182/base1!V181</f>
        <v>12.440347071583513</v>
      </c>
      <c r="W182" s="4">
        <f>base1!W182/base1!W181</f>
        <v>0.88995408253370223</v>
      </c>
    </row>
    <row r="183" spans="1:23">
      <c r="A183" t="s">
        <v>86</v>
      </c>
      <c r="B183" t="s">
        <v>348</v>
      </c>
      <c r="C183" s="4">
        <f>base1!C183/base1!C184</f>
        <v>1.9447779111644659</v>
      </c>
      <c r="D183" s="4">
        <f>base1!D183/base1!D184</f>
        <v>0.70878743249877274</v>
      </c>
      <c r="E183" s="4">
        <f>base1!E183/base1!E184</f>
        <v>1.4215141146278871</v>
      </c>
      <c r="F183" s="4">
        <f>base1!F183/base1!F184</f>
        <v>1.0461105092091008</v>
      </c>
      <c r="G183" s="4">
        <f>base1!G183/base1!G184</f>
        <v>0.88343060959792474</v>
      </c>
      <c r="H183" s="4">
        <f>base1!H183/base1!H184</f>
        <v>0.85575704128313945</v>
      </c>
      <c r="I183" s="4">
        <f>base1!I183/base1!I184</f>
        <v>1.2381862878994809</v>
      </c>
      <c r="J183" s="4">
        <f>base1!J183/base1!J184</f>
        <v>1.1021052631578947</v>
      </c>
      <c r="K183" s="4">
        <f>base1!K183/base1!K184</f>
        <v>0.83361118580263516</v>
      </c>
      <c r="L183" s="4">
        <f>base1!L183/base1!L184</f>
        <v>1.0019621421975993</v>
      </c>
      <c r="M183" s="4">
        <f>base1!M183/base1!M184</f>
        <v>1.4234704387832178</v>
      </c>
      <c r="N183" s="4">
        <f>base1!N183/base1!N184</f>
        <v>1.7138624338624338</v>
      </c>
      <c r="O183" s="4">
        <f>base1!O183/base1!O184</f>
        <v>1.5199629825489158</v>
      </c>
      <c r="P183" s="4">
        <f>base1!P183/base1!P184</f>
        <v>0.97583695590809005</v>
      </c>
      <c r="Q183" s="4">
        <f>base1!Q183/base1!Q184</f>
        <v>0.5974651050858335</v>
      </c>
      <c r="R183" s="4">
        <f>base1!R183/base1!R184</f>
        <v>0.67112262038073911</v>
      </c>
      <c r="S183" s="4">
        <f>base1!S183/base1!S184</f>
        <v>0.7176088483146067</v>
      </c>
      <c r="T183" s="4">
        <f>base1!T183/base1!T184</f>
        <v>0.45209424083769634</v>
      </c>
      <c r="U183" s="4">
        <f>base1!U183/base1!U184</f>
        <v>0.22052505966587113</v>
      </c>
      <c r="V183" s="4">
        <f>base1!V183/base1!V184</f>
        <v>0.11512415349887133</v>
      </c>
      <c r="W183" s="4">
        <f>base1!W183/base1!W184</f>
        <v>0.99012708306250152</v>
      </c>
    </row>
    <row r="184" spans="1:23">
      <c r="B184" t="s">
        <v>349</v>
      </c>
      <c r="C184" s="4">
        <f>base1!C184/base1!C183</f>
        <v>0.51419753086419751</v>
      </c>
      <c r="D184" s="4">
        <f>base1!D184/base1!D183</f>
        <v>1.4108602299487463</v>
      </c>
      <c r="E184" s="4">
        <f>base1!E184/base1!E183</f>
        <v>0.70347525199338046</v>
      </c>
      <c r="F184" s="4">
        <f>base1!F184/base1!F183</f>
        <v>0.95592195202783881</v>
      </c>
      <c r="G184" s="4">
        <f>base1!G184/base1!G183</f>
        <v>1.1319508166636081</v>
      </c>
      <c r="H184" s="4">
        <f>base1!H184/base1!H183</f>
        <v>1.1685559706299111</v>
      </c>
      <c r="I184" s="4">
        <f>base1!I184/base1!I183</f>
        <v>0.80763291418486649</v>
      </c>
      <c r="J184" s="4">
        <f>base1!J184/base1!J183</f>
        <v>0.90735434574976126</v>
      </c>
      <c r="K184" s="4">
        <f>base1!K184/base1!K183</f>
        <v>1.1996000258047868</v>
      </c>
      <c r="L184" s="4">
        <f>base1!L184/base1!L183</f>
        <v>0.99804170026494643</v>
      </c>
      <c r="M184" s="4">
        <f>base1!M184/base1!M183</f>
        <v>0.7025084418716836</v>
      </c>
      <c r="N184" s="4">
        <f>base1!N184/base1!N183</f>
        <v>0.58347740182761176</v>
      </c>
      <c r="O184" s="4">
        <f>base1!O184/base1!O183</f>
        <v>0.6579107593285205</v>
      </c>
      <c r="P184" s="4">
        <f>base1!P184/base1!P183</f>
        <v>1.0247613537749494</v>
      </c>
      <c r="Q184" s="4">
        <f>base1!Q184/base1!Q183</f>
        <v>1.6737379162191193</v>
      </c>
      <c r="R184" s="4">
        <f>base1!R184/base1!R183</f>
        <v>1.4900406716028782</v>
      </c>
      <c r="S184" s="4">
        <f>base1!S184/base1!S183</f>
        <v>1.3935168195718655</v>
      </c>
      <c r="T184" s="4">
        <f>base1!T184/base1!T183</f>
        <v>2.2119281991893458</v>
      </c>
      <c r="U184" s="4">
        <f>base1!U184/base1!U183</f>
        <v>4.5346320346320343</v>
      </c>
      <c r="V184" s="4">
        <f>base1!V184/base1!V183</f>
        <v>8.6862745098039209</v>
      </c>
      <c r="W184" s="4">
        <f>base1!W184/base1!W183</f>
        <v>1.0099713633799019</v>
      </c>
    </row>
    <row r="185" spans="1:23">
      <c r="A185" t="s">
        <v>87</v>
      </c>
      <c r="B185" t="s">
        <v>348</v>
      </c>
      <c r="C185" s="4">
        <f>base1!C185/base1!C186</f>
        <v>16.508522727272727</v>
      </c>
      <c r="D185" s="4">
        <f>base1!D185/base1!D186</f>
        <v>1.7777473280350782</v>
      </c>
      <c r="E185" s="4">
        <f>base1!E185/base1!E186</f>
        <v>2.5574568993142344</v>
      </c>
      <c r="F185" s="4">
        <f>base1!F185/base1!F186</f>
        <v>1.5127515241720813</v>
      </c>
      <c r="G185" s="4">
        <f>base1!G185/base1!G186</f>
        <v>1.5318668922729837</v>
      </c>
      <c r="H185" s="4">
        <f>base1!H185/base1!H186</f>
        <v>1.5994285272994053</v>
      </c>
      <c r="I185" s="4">
        <f>base1!I185/base1!I186</f>
        <v>1.4794383149448345</v>
      </c>
      <c r="J185" s="4">
        <f>base1!J185/base1!J186</f>
        <v>1.3968705547652915</v>
      </c>
      <c r="K185" s="4">
        <f>base1!K185/base1!K186</f>
        <v>1.3397616915765549</v>
      </c>
      <c r="L185" s="4">
        <f>base1!L185/base1!L186</f>
        <v>1.1218416619876475</v>
      </c>
      <c r="M185" s="4">
        <f>base1!M185/base1!M186</f>
        <v>1.0272225069764793</v>
      </c>
      <c r="N185" s="4">
        <f>base1!N185/base1!N186</f>
        <v>0.96272229822161426</v>
      </c>
      <c r="O185" s="4">
        <f>base1!O185/base1!O186</f>
        <v>1.0358433734939758</v>
      </c>
      <c r="P185" s="4">
        <f>base1!P185/base1!P186</f>
        <v>1.1593658327565179</v>
      </c>
      <c r="Q185" s="4">
        <f>base1!Q185/base1!Q186</f>
        <v>0.62102048371174734</v>
      </c>
      <c r="R185" s="4">
        <f>base1!R185/base1!R186</f>
        <v>0.57384375395252751</v>
      </c>
      <c r="S185" s="4">
        <f>base1!S185/base1!S186</f>
        <v>0.64235741092526522</v>
      </c>
      <c r="T185" s="4">
        <f>base1!T185/base1!T186</f>
        <v>0.41024757804090417</v>
      </c>
      <c r="U185" s="4">
        <f>base1!U185/base1!U186</f>
        <v>0.20929526123936817</v>
      </c>
      <c r="V185" s="4">
        <f>base1!V185/base1!V186</f>
        <v>5.7616523984236986E-2</v>
      </c>
      <c r="W185" s="4">
        <f>base1!W185/base1!W186</f>
        <v>1.0865954336092516</v>
      </c>
    </row>
    <row r="186" spans="1:23">
      <c r="B186" t="s">
        <v>349</v>
      </c>
      <c r="C186" s="4">
        <f>base1!C186/base1!C185</f>
        <v>6.0574771984167955E-2</v>
      </c>
      <c r="D186" s="4">
        <f>base1!D186/base1!D185</f>
        <v>0.56250963465392323</v>
      </c>
      <c r="E186" s="4">
        <f>base1!E186/base1!E185</f>
        <v>0.39101343223736967</v>
      </c>
      <c r="F186" s="4">
        <f>base1!F186/base1!F185</f>
        <v>0.66104709466235267</v>
      </c>
      <c r="G186" s="4">
        <f>base1!G186/base1!G185</f>
        <v>0.65279823269513992</v>
      </c>
      <c r="H186" s="4">
        <f>base1!H186/base1!H185</f>
        <v>0.62522331128385877</v>
      </c>
      <c r="I186" s="4">
        <f>base1!I186/base1!I185</f>
        <v>0.67593220338983051</v>
      </c>
      <c r="J186" s="4">
        <f>base1!J186/base1!J185</f>
        <v>0.71588594704684316</v>
      </c>
      <c r="K186" s="4">
        <f>base1!K186/base1!K185</f>
        <v>0.74640139831379804</v>
      </c>
      <c r="L186" s="4">
        <f>base1!L186/base1!L185</f>
        <v>0.89139139139139134</v>
      </c>
      <c r="M186" s="4">
        <f>base1!M186/base1!M185</f>
        <v>0.97349891888895046</v>
      </c>
      <c r="N186" s="4">
        <f>base1!N186/base1!N185</f>
        <v>1.0387211367673179</v>
      </c>
      <c r="O186" s="4">
        <f>base1!O186/base1!O185</f>
        <v>0.96539691770863623</v>
      </c>
      <c r="P186" s="4">
        <f>base1!P186/base1!P185</f>
        <v>0.86254051287883093</v>
      </c>
      <c r="Q186" s="4">
        <f>base1!Q186/base1!Q185</f>
        <v>1.6102528438726342</v>
      </c>
      <c r="R186" s="4">
        <f>base1!R186/base1!R185</f>
        <v>1.7426346337521124</v>
      </c>
      <c r="S186" s="4">
        <f>base1!S186/base1!S185</f>
        <v>1.5567657241777264</v>
      </c>
      <c r="T186" s="4">
        <f>base1!T186/base1!T185</f>
        <v>2.4375524769101595</v>
      </c>
      <c r="U186" s="4">
        <f>base1!U186/base1!U185</f>
        <v>4.7779390420899857</v>
      </c>
      <c r="V186" s="4">
        <f>base1!V186/base1!V185</f>
        <v>17.356132075471699</v>
      </c>
      <c r="W186" s="4">
        <f>base1!W186/base1!W185</f>
        <v>0.92030572655582144</v>
      </c>
    </row>
    <row r="187" spans="1:23">
      <c r="A187" t="s">
        <v>143</v>
      </c>
      <c r="B187" t="s">
        <v>348</v>
      </c>
      <c r="C187" s="4">
        <f>base1!C187/base1!C188</f>
        <v>4.6266781889447852</v>
      </c>
      <c r="D187" s="4">
        <f>base1!D187/base1!D188</f>
        <v>0.9390948116188359</v>
      </c>
      <c r="E187" s="4">
        <f>base1!E187/base1!E188</f>
        <v>1.1718130135449758</v>
      </c>
      <c r="F187" s="4">
        <f>base1!F187/base1!F188</f>
        <v>0.66195542783760597</v>
      </c>
      <c r="G187" s="4">
        <f>base1!G187/base1!G188</f>
        <v>0.60383880345415042</v>
      </c>
      <c r="H187" s="4">
        <f>base1!H187/base1!H188</f>
        <v>0.7711607447659875</v>
      </c>
      <c r="I187" s="4">
        <f>base1!I187/base1!I188</f>
        <v>0.90841421660219568</v>
      </c>
      <c r="J187" s="4">
        <f>base1!J187/base1!J188</f>
        <v>1.000554672000995</v>
      </c>
      <c r="K187" s="4">
        <f>base1!K187/base1!K188</f>
        <v>1.0173706148171098</v>
      </c>
      <c r="L187" s="4">
        <f>base1!L187/base1!L188</f>
        <v>1.0115406989183269</v>
      </c>
      <c r="M187" s="4">
        <f>base1!M187/base1!M188</f>
        <v>1.0936061680646021</v>
      </c>
      <c r="N187" s="4">
        <f>base1!N187/base1!N188</f>
        <v>1.1532856334872688</v>
      </c>
      <c r="O187" s="4">
        <f>base1!O187/base1!O188</f>
        <v>1.1996587385400779</v>
      </c>
      <c r="P187" s="4">
        <f>base1!P187/base1!P188</f>
        <v>1.3558033824994413</v>
      </c>
      <c r="Q187" s="4">
        <f>base1!Q187/base1!Q188</f>
        <v>1.0651450313207276</v>
      </c>
      <c r="R187" s="4">
        <f>base1!R187/base1!R188</f>
        <v>1.1978206235816813</v>
      </c>
      <c r="S187" s="4">
        <f>base1!S187/base1!S188</f>
        <v>1.3115692085470936</v>
      </c>
      <c r="T187" s="4">
        <f>base1!T187/base1!T188</f>
        <v>1.1675857139833579</v>
      </c>
      <c r="U187" s="4">
        <f>base1!U187/base1!U188</f>
        <v>0.68703913884546475</v>
      </c>
      <c r="V187" s="4">
        <f>base1!V187/base1!V188</f>
        <v>0.25478405141025351</v>
      </c>
      <c r="W187" s="4">
        <f>base1!W187/base1!W188</f>
        <v>0.99570724534329924</v>
      </c>
    </row>
    <row r="188" spans="1:23">
      <c r="B188" t="s">
        <v>349</v>
      </c>
      <c r="C188" s="4">
        <f>base1!C188/base1!C189</f>
        <v>2.6482223130363711</v>
      </c>
      <c r="D188" s="4">
        <f>base1!D188/base1!D189</f>
        <v>17.102767166682195</v>
      </c>
      <c r="E188" s="4">
        <f>base1!E188/base1!E189</f>
        <v>13.797777136258661</v>
      </c>
      <c r="F188" s="4">
        <f>base1!F188/base1!F189</f>
        <v>32.870221092417296</v>
      </c>
      <c r="G188" s="4">
        <f>base1!G188/base1!G189</f>
        <v>39.560219649579665</v>
      </c>
      <c r="H188" s="4">
        <f>base1!H188/base1!H189</f>
        <v>35.616304564480764</v>
      </c>
      <c r="I188" s="4">
        <f>base1!I188/base1!I189</f>
        <v>36.731960675199403</v>
      </c>
      <c r="J188" s="4">
        <f>base1!J188/base1!J189</f>
        <v>35.043723867983275</v>
      </c>
      <c r="K188" s="4">
        <f>base1!K188/base1!K189</f>
        <v>38.556326917008519</v>
      </c>
      <c r="L188" s="4">
        <f>base1!L188/base1!L189</f>
        <v>42.863183463044663</v>
      </c>
      <c r="M188" s="4">
        <f>base1!M188/base1!M189</f>
        <v>42.915972598689073</v>
      </c>
      <c r="N188" s="4">
        <f>base1!N188/base1!N189</f>
        <v>43.863143696709862</v>
      </c>
      <c r="O188" s="4">
        <f>base1!O188/base1!O189</f>
        <v>41.170653192616435</v>
      </c>
      <c r="P188" s="4">
        <f>base1!P188/base1!P189</f>
        <v>50.925048980782861</v>
      </c>
      <c r="Q188" s="4">
        <f>base1!Q188/base1!Q189</f>
        <v>63.882017179274037</v>
      </c>
      <c r="R188" s="4">
        <f>base1!R188/base1!R189</f>
        <v>58.540828856485035</v>
      </c>
      <c r="S188" s="4">
        <f>base1!S188/base1!S189</f>
        <v>61.140464408070045</v>
      </c>
      <c r="T188" s="4">
        <f>base1!T188/base1!T189</f>
        <v>84.440885345064615</v>
      </c>
      <c r="U188" s="4">
        <f>base1!U188/base1!U189</f>
        <v>143.19352640545145</v>
      </c>
      <c r="V188" s="4">
        <f>base1!V188/base1!V189</f>
        <v>297.328125</v>
      </c>
      <c r="W188" s="4">
        <f>base1!W188/base1!W189</f>
        <v>37.246277135458499</v>
      </c>
    </row>
    <row r="189" spans="1:23">
      <c r="A189" t="s">
        <v>88</v>
      </c>
      <c r="B189" t="s">
        <v>348</v>
      </c>
      <c r="C189" s="4">
        <f>base1!C189/base1!C188</f>
        <v>0.37761180210487333</v>
      </c>
      <c r="D189" s="4">
        <f>base1!D189/base1!D188</f>
        <v>5.8470070384171187E-2</v>
      </c>
      <c r="E189" s="4">
        <f>base1!E189/base1!E188</f>
        <v>7.2475442248747274E-2</v>
      </c>
      <c r="F189" s="4">
        <f>base1!F189/base1!F188</f>
        <v>3.0422673373215796E-2</v>
      </c>
      <c r="G189" s="4">
        <f>base1!G189/base1!G188</f>
        <v>2.5277918294132253E-2</v>
      </c>
      <c r="H189" s="4">
        <f>base1!H189/base1!H188</f>
        <v>2.8077028547124301E-2</v>
      </c>
      <c r="I189" s="4">
        <f>base1!I189/base1!I188</f>
        <v>2.7224247810849301E-2</v>
      </c>
      <c r="J189" s="4">
        <f>base1!J189/base1!J188</f>
        <v>2.8535780151881126E-2</v>
      </c>
      <c r="K189" s="4">
        <f>base1!K189/base1!K188</f>
        <v>2.5936080533617057E-2</v>
      </c>
      <c r="L189" s="4">
        <f>base1!L189/base1!L188</f>
        <v>2.3330045022488113E-2</v>
      </c>
      <c r="M189" s="4">
        <f>base1!M189/base1!M188</f>
        <v>2.330134771384737E-2</v>
      </c>
      <c r="N189" s="4">
        <f>base1!N189/base1!N188</f>
        <v>2.2798183525432291E-2</v>
      </c>
      <c r="O189" s="4">
        <f>base1!O189/base1!O188</f>
        <v>2.4289145846715408E-2</v>
      </c>
      <c r="P189" s="4">
        <f>base1!P189/base1!P188</f>
        <v>1.9636701780637682E-2</v>
      </c>
      <c r="Q189" s="4">
        <f>base1!Q189/base1!Q188</f>
        <v>1.5653857598041554E-2</v>
      </c>
      <c r="R189" s="4">
        <f>base1!R189/base1!R188</f>
        <v>1.7082095001619061E-2</v>
      </c>
      <c r="S189" s="4">
        <f>base1!S189/base1!S188</f>
        <v>1.6355780246052696E-2</v>
      </c>
      <c r="T189" s="4">
        <f>base1!T189/base1!T188</f>
        <v>1.1842604396123233E-2</v>
      </c>
      <c r="U189" s="4">
        <f>base1!U189/base1!U188</f>
        <v>6.983555926742855E-3</v>
      </c>
      <c r="V189" s="4">
        <f>base1!V189/base1!V188</f>
        <v>3.3632876136423353E-3</v>
      </c>
      <c r="W189" s="4">
        <f>base1!W189/base1!W188</f>
        <v>2.684832087682661E-2</v>
      </c>
    </row>
    <row r="190" spans="1:23">
      <c r="B190" t="s">
        <v>349</v>
      </c>
      <c r="C190" s="4">
        <f>base1!C190/base1!C191</f>
        <v>4.352741661955907E-3</v>
      </c>
      <c r="D190" s="4">
        <f>base1!D190/base1!D191</f>
        <v>0.17461271080976698</v>
      </c>
      <c r="E190" s="4">
        <f>base1!E190/base1!E191</f>
        <v>9.8240360647915831E-2</v>
      </c>
      <c r="F190" s="4">
        <f>base1!F190/base1!F191</f>
        <v>0.18079785899473111</v>
      </c>
      <c r="G190" s="4">
        <f>base1!G190/base1!G191</f>
        <v>0.27629982406115394</v>
      </c>
      <c r="H190" s="4">
        <f>base1!H190/base1!H191</f>
        <v>0.40257039015632529</v>
      </c>
      <c r="I190" s="4">
        <f>base1!I190/base1!I191</f>
        <v>0.38880122168490711</v>
      </c>
      <c r="J190" s="4">
        <f>base1!J190/base1!J191</f>
        <v>0.40486799742433999</v>
      </c>
      <c r="K190" s="4">
        <f>base1!K190/base1!K191</f>
        <v>0.4668142212758804</v>
      </c>
      <c r="L190" s="4">
        <f>base1!L190/base1!L191</f>
        <v>0.54680572831945906</v>
      </c>
      <c r="M190" s="4">
        <f>base1!M190/base1!M191</f>
        <v>0.66533411448461244</v>
      </c>
      <c r="N190" s="4">
        <f>base1!N190/base1!N191</f>
        <v>0.74149506890680716</v>
      </c>
      <c r="O190" s="4">
        <f>base1!O190/base1!O191</f>
        <v>0.80075924196318282</v>
      </c>
      <c r="P190" s="4">
        <f>base1!P190/base1!P191</f>
        <v>1.0751578815731884</v>
      </c>
      <c r="Q190" s="4">
        <f>base1!Q190/base1!Q191</f>
        <v>1.552734375</v>
      </c>
      <c r="R190" s="4">
        <f>base1!R190/base1!R191</f>
        <v>1.6405442733643665</v>
      </c>
      <c r="S190" s="4">
        <f>base1!S190/base1!S191</f>
        <v>1.5549689270197438</v>
      </c>
      <c r="T190" s="4">
        <f>base1!T190/base1!T191</f>
        <v>1.7773964053919122</v>
      </c>
      <c r="U190" s="4">
        <f>base1!U190/base1!U191</f>
        <v>3.1908888013653671</v>
      </c>
      <c r="V190" s="4">
        <f>base1!V190/base1!V191</f>
        <v>9.8408871745419475</v>
      </c>
      <c r="W190" s="4">
        <f>base1!W190/base1!W191</f>
        <v>0.52750986112491016</v>
      </c>
    </row>
    <row r="191" spans="1:23">
      <c r="A191" t="s">
        <v>89</v>
      </c>
      <c r="B191" t="s">
        <v>348</v>
      </c>
      <c r="C191" s="4">
        <f>base1!C191/base1!C192</f>
        <v>89.343434343434339</v>
      </c>
      <c r="D191" s="4">
        <f>base1!D191/base1!D192</f>
        <v>4.0868116450368293</v>
      </c>
      <c r="E191" s="4">
        <f>base1!E191/base1!E192</f>
        <v>5.1919446461367613</v>
      </c>
      <c r="F191" s="4">
        <f>base1!F191/base1!F192</f>
        <v>4.6566966545936053</v>
      </c>
      <c r="G191" s="4">
        <f>base1!G191/base1!G192</f>
        <v>2.9282288150648426</v>
      </c>
      <c r="H191" s="4">
        <f>base1!H191/base1!H192</f>
        <v>2.2013688066319643</v>
      </c>
      <c r="I191" s="4">
        <f>base1!I191/base1!I192</f>
        <v>1.9463984940057466</v>
      </c>
      <c r="J191" s="4">
        <f>base1!J191/base1!J192</f>
        <v>1.6094598515939145</v>
      </c>
      <c r="K191" s="4">
        <f>base1!K191/base1!K192</f>
        <v>1.3335201374878578</v>
      </c>
      <c r="L191" s="4">
        <f>base1!L191/base1!L192</f>
        <v>1.1019999297037011</v>
      </c>
      <c r="M191" s="4">
        <f>base1!M191/base1!M192</f>
        <v>0.84671724540414361</v>
      </c>
      <c r="N191" s="4">
        <f>base1!N191/base1!N192</f>
        <v>0.80632544164119568</v>
      </c>
      <c r="O191" s="4">
        <f>base1!O191/base1!O192</f>
        <v>0.69259019677399158</v>
      </c>
      <c r="P191" s="4">
        <f>base1!P191/base1!P192</f>
        <v>0.48574031890660591</v>
      </c>
      <c r="Q191" s="4">
        <f>base1!Q191/base1!Q192</f>
        <v>0.32350741457124438</v>
      </c>
      <c r="R191" s="4">
        <f>base1!R191/base1!R192</f>
        <v>0.32244709452884029</v>
      </c>
      <c r="S191" s="4">
        <f>base1!S191/base1!S192</f>
        <v>0.34533644806563729</v>
      </c>
      <c r="T191" s="4">
        <f>base1!T191/base1!T192</f>
        <v>0.29233407523625349</v>
      </c>
      <c r="U191" s="4">
        <f>base1!U191/base1!U192</f>
        <v>0.17220174982479144</v>
      </c>
      <c r="V191" s="4">
        <f>base1!V191/base1!V192</f>
        <v>6.3568932753019058E-2</v>
      </c>
      <c r="W191" s="4">
        <f>base1!W191/base1!W192</f>
        <v>1.1130110968935305</v>
      </c>
    </row>
    <row r="192" spans="1:23">
      <c r="B192" t="s">
        <v>349</v>
      </c>
      <c r="C192" s="4">
        <f>base1!C192/base1!C191</f>
        <v>1.1192764273600905E-2</v>
      </c>
      <c r="D192" s="4">
        <f>base1!D192/base1!D191</f>
        <v>0.24468952495386859</v>
      </c>
      <c r="E192" s="4">
        <f>base1!E192/base1!E191</f>
        <v>0.19260605960891419</v>
      </c>
      <c r="F192" s="4">
        <f>base1!F192/base1!F191</f>
        <v>0.21474450112904575</v>
      </c>
      <c r="G192" s="4">
        <f>base1!G192/base1!G191</f>
        <v>0.34150336710550266</v>
      </c>
      <c r="H192" s="4">
        <f>base1!H192/base1!H191</f>
        <v>0.45426281910934013</v>
      </c>
      <c r="I192" s="4">
        <f>base1!I192/base1!I191</f>
        <v>0.5137694069737847</v>
      </c>
      <c r="J192" s="4">
        <f>base1!J192/base1!J191</f>
        <v>0.62132646490663235</v>
      </c>
      <c r="K192" s="4">
        <f>base1!K192/base1!K191</f>
        <v>0.74989493738268009</v>
      </c>
      <c r="L192" s="4">
        <f>base1!L192/base1!L191</f>
        <v>0.90744107421937292</v>
      </c>
      <c r="M192" s="4">
        <f>base1!M192/base1!M191</f>
        <v>1.181031808939587</v>
      </c>
      <c r="N192" s="4">
        <f>base1!N192/base1!N191</f>
        <v>1.2401940312891515</v>
      </c>
      <c r="O192" s="4">
        <f>base1!O192/base1!O191</f>
        <v>1.443855261968606</v>
      </c>
      <c r="P192" s="4">
        <f>base1!P192/base1!P191</f>
        <v>2.0587131870193209</v>
      </c>
      <c r="Q192" s="4">
        <f>base1!Q192/base1!Q191</f>
        <v>3.0911192602040818</v>
      </c>
      <c r="R192" s="4">
        <f>base1!R192/base1!R191</f>
        <v>3.1012839531433833</v>
      </c>
      <c r="S192" s="4">
        <f>base1!S192/base1!S191</f>
        <v>2.8957267777594455</v>
      </c>
      <c r="T192" s="4">
        <f>base1!T192/base1!T191</f>
        <v>3.4207438841737394</v>
      </c>
      <c r="U192" s="4">
        <f>base1!U192/base1!U191</f>
        <v>5.807141919390836</v>
      </c>
      <c r="V192" s="4">
        <f>base1!V192/base1!V191</f>
        <v>15.730954676952749</v>
      </c>
      <c r="W192" s="4">
        <f>base1!W192/base1!W191</f>
        <v>0.89846363867444801</v>
      </c>
    </row>
    <row r="193" spans="1:23">
      <c r="A193" t="s">
        <v>90</v>
      </c>
      <c r="B193" t="s">
        <v>348</v>
      </c>
      <c r="C193" s="4">
        <f>base1!C193/base1!C194</f>
        <v>20.182908545727138</v>
      </c>
      <c r="D193" s="4">
        <f>base1!D193/base1!D194</f>
        <v>3.3619570644033949</v>
      </c>
      <c r="E193" s="4">
        <f>base1!E193/base1!E194</f>
        <v>3.3851333273878534</v>
      </c>
      <c r="F193" s="4">
        <f>base1!F193/base1!F194</f>
        <v>2.6570402469428944</v>
      </c>
      <c r="G193" s="4">
        <f>base1!G193/base1!G194</f>
        <v>1.2424925437697789</v>
      </c>
      <c r="H193" s="4">
        <f>base1!H193/base1!H194</f>
        <v>1.4854697929145986</v>
      </c>
      <c r="I193" s="4">
        <f>base1!I193/base1!I194</f>
        <v>1.3647206092005981</v>
      </c>
      <c r="J193" s="4">
        <f>base1!J193/base1!J194</f>
        <v>1.1658516825323342</v>
      </c>
      <c r="K193" s="4">
        <f>base1!K193/base1!K194</f>
        <v>1.0470670881629787</v>
      </c>
      <c r="L193" s="4">
        <f>base1!L193/base1!L194</f>
        <v>0.92837327210981968</v>
      </c>
      <c r="M193" s="4">
        <f>base1!M193/base1!M194</f>
        <v>0.83329337140615123</v>
      </c>
      <c r="N193" s="4">
        <f>base1!N193/base1!N194</f>
        <v>0.78726808045730334</v>
      </c>
      <c r="O193" s="4">
        <f>base1!O193/base1!O194</f>
        <v>0.65177419594003472</v>
      </c>
      <c r="P193" s="4">
        <f>base1!P193/base1!P194</f>
        <v>0.50184739645987286</v>
      </c>
      <c r="Q193" s="4">
        <f>base1!Q193/base1!Q194</f>
        <v>0.38529497006825836</v>
      </c>
      <c r="R193" s="4">
        <f>base1!R193/base1!R194</f>
        <v>0.56599838536060276</v>
      </c>
      <c r="S193" s="4">
        <f>base1!S193/base1!S194</f>
        <v>0.5845618633094648</v>
      </c>
      <c r="T193" s="4">
        <f>base1!T193/base1!T194</f>
        <v>0.62174630380111806</v>
      </c>
      <c r="U193" s="4">
        <f>base1!U193/base1!U194</f>
        <v>0.42224581563827129</v>
      </c>
      <c r="V193" s="4">
        <f>base1!V193/base1!V194</f>
        <v>0.15694849368318756</v>
      </c>
      <c r="W193" s="4">
        <f>base1!W193/base1!W194</f>
        <v>0.90269796413727477</v>
      </c>
    </row>
    <row r="194" spans="1:23">
      <c r="B194" t="s">
        <v>349</v>
      </c>
      <c r="C194" s="4">
        <f>base1!C194/base1!C193</f>
        <v>4.9546872678651016E-2</v>
      </c>
      <c r="D194" s="4">
        <f>base1!D194/base1!D193</f>
        <v>0.29744579744579747</v>
      </c>
      <c r="E194" s="4">
        <f>base1!E194/base1!E193</f>
        <v>0.29540933939274189</v>
      </c>
      <c r="F194" s="4">
        <f>base1!F194/base1!F193</f>
        <v>0.37635861976519475</v>
      </c>
      <c r="G194" s="4">
        <f>base1!G194/base1!G193</f>
        <v>0.80483380364276025</v>
      </c>
      <c r="H194" s="4">
        <f>base1!H194/base1!H193</f>
        <v>0.67318770450251164</v>
      </c>
      <c r="I194" s="4">
        <f>base1!I194/base1!I193</f>
        <v>0.73275071341214837</v>
      </c>
      <c r="J194" s="4">
        <f>base1!J194/base1!J193</f>
        <v>0.85774203956022133</v>
      </c>
      <c r="K194" s="4">
        <f>base1!K194/base1!K193</f>
        <v>0.95504864139550483</v>
      </c>
      <c r="L194" s="4">
        <f>base1!L194/base1!L193</f>
        <v>1.0771529405703393</v>
      </c>
      <c r="M194" s="4">
        <f>base1!M194/base1!M193</f>
        <v>1.2000575479348139</v>
      </c>
      <c r="N194" s="4">
        <f>base1!N194/base1!N193</f>
        <v>1.2702153495403068</v>
      </c>
      <c r="O194" s="4">
        <f>base1!O194/base1!O193</f>
        <v>1.5342736890001138</v>
      </c>
      <c r="P194" s="4">
        <f>base1!P194/base1!P193</f>
        <v>1.9926376166424107</v>
      </c>
      <c r="Q194" s="4">
        <f>base1!Q194/base1!Q193</f>
        <v>2.5954141052576971</v>
      </c>
      <c r="R194" s="4">
        <f>base1!R194/base1!R193</f>
        <v>1.7667894924521574</v>
      </c>
      <c r="S194" s="4">
        <f>base1!S194/base1!S193</f>
        <v>1.710682928131088</v>
      </c>
      <c r="T194" s="4">
        <f>base1!T194/base1!T193</f>
        <v>1.6083730516552879</v>
      </c>
      <c r="U194" s="4">
        <f>base1!U194/base1!U193</f>
        <v>2.3682887146871763</v>
      </c>
      <c r="V194" s="4">
        <f>base1!V194/base1!V193</f>
        <v>6.3715170278637769</v>
      </c>
      <c r="W194" s="4">
        <f>base1!W194/base1!W193</f>
        <v>1.1077902462710421</v>
      </c>
    </row>
    <row r="195" spans="1:23">
      <c r="A195" t="s">
        <v>91</v>
      </c>
      <c r="B195" t="s">
        <v>348</v>
      </c>
      <c r="C195" s="4">
        <f>base1!C195/base1!C196</f>
        <v>4.4750863344844598</v>
      </c>
      <c r="D195" s="4">
        <f>base1!D195/base1!D196</f>
        <v>3.1419193908362875</v>
      </c>
      <c r="E195" s="4">
        <f>base1!E195/base1!E196</f>
        <v>4.0032504418076247</v>
      </c>
      <c r="F195" s="4">
        <f>base1!F195/base1!F196</f>
        <v>2.0916187976204679</v>
      </c>
      <c r="G195" s="4">
        <f>base1!G195/base1!G196</f>
        <v>1.6824267956953367</v>
      </c>
      <c r="H195" s="4">
        <f>base1!H195/base1!H196</f>
        <v>1.432276328105381</v>
      </c>
      <c r="I195" s="4">
        <f>base1!I195/base1!I196</f>
        <v>1.3481735424243126</v>
      </c>
      <c r="J195" s="4">
        <f>base1!J195/base1!J196</f>
        <v>1.1687960047333481</v>
      </c>
      <c r="K195" s="4">
        <f>base1!K195/base1!K196</f>
        <v>1.0872141450855672</v>
      </c>
      <c r="L195" s="4">
        <f>base1!L195/base1!L196</f>
        <v>0.9423199829569664</v>
      </c>
      <c r="M195" s="4">
        <f>base1!M195/base1!M196</f>
        <v>0.81900360332132227</v>
      </c>
      <c r="N195" s="4">
        <f>base1!N195/base1!N196</f>
        <v>0.8085017827661316</v>
      </c>
      <c r="O195" s="4">
        <f>base1!O195/base1!O196</f>
        <v>0.76384557479298854</v>
      </c>
      <c r="P195" s="4">
        <f>base1!P195/base1!P196</f>
        <v>0.65289750733960394</v>
      </c>
      <c r="Q195" s="4">
        <f>base1!Q195/base1!Q196</f>
        <v>0.41637085161247112</v>
      </c>
      <c r="R195" s="4">
        <f>base1!R195/base1!R196</f>
        <v>0.41184724322090127</v>
      </c>
      <c r="S195" s="4">
        <f>base1!S195/base1!S196</f>
        <v>0.44655176707927574</v>
      </c>
      <c r="T195" s="4">
        <f>base1!T195/base1!T196</f>
        <v>0.38794430194210333</v>
      </c>
      <c r="U195" s="4">
        <f>base1!U195/base1!U196</f>
        <v>0.29878148645550134</v>
      </c>
      <c r="V195" s="4">
        <f>base1!V195/base1!V196</f>
        <v>0.10805123513266239</v>
      </c>
      <c r="W195" s="4">
        <f>base1!W195/base1!W196</f>
        <v>0.93215495351849531</v>
      </c>
    </row>
    <row r="196" spans="1:23">
      <c r="B196" t="s">
        <v>349</v>
      </c>
      <c r="C196" s="4">
        <f>base1!C196/base1!C195</f>
        <v>0.2234593760335134</v>
      </c>
      <c r="D196" s="4">
        <f>base1!D196/base1!D195</f>
        <v>0.31827678422196221</v>
      </c>
      <c r="E196" s="4">
        <f>base1!E196/base1!E195</f>
        <v>0.24979701233692012</v>
      </c>
      <c r="F196" s="4">
        <f>base1!F196/base1!F195</f>
        <v>0.47809859097539709</v>
      </c>
      <c r="G196" s="4">
        <f>base1!G196/base1!G195</f>
        <v>0.59437950141938045</v>
      </c>
      <c r="H196" s="4">
        <f>base1!H196/base1!H195</f>
        <v>0.6981892951640154</v>
      </c>
      <c r="I196" s="4">
        <f>base1!I196/base1!I195</f>
        <v>0.74174426995635889</v>
      </c>
      <c r="J196" s="4">
        <f>base1!J196/base1!J195</f>
        <v>0.85558129558129559</v>
      </c>
      <c r="K196" s="4">
        <f>base1!K196/base1!K195</f>
        <v>0.91978199926868764</v>
      </c>
      <c r="L196" s="4">
        <f>base1!L196/base1!L195</f>
        <v>1.0612106482789805</v>
      </c>
      <c r="M196" s="4">
        <f>base1!M196/base1!M195</f>
        <v>1.2209958490349484</v>
      </c>
      <c r="N196" s="4">
        <f>base1!N196/base1!N195</f>
        <v>1.236855652412657</v>
      </c>
      <c r="O196" s="4">
        <f>base1!O196/base1!O195</f>
        <v>1.3091651414895116</v>
      </c>
      <c r="P196" s="4">
        <f>base1!P196/base1!P195</f>
        <v>1.5316339682085063</v>
      </c>
      <c r="Q196" s="4">
        <f>base1!Q196/base1!Q195</f>
        <v>2.4017051052620997</v>
      </c>
      <c r="R196" s="4">
        <f>base1!R196/base1!R195</f>
        <v>2.4280847242763577</v>
      </c>
      <c r="S196" s="4">
        <f>base1!S196/base1!S195</f>
        <v>2.2393820240385955</v>
      </c>
      <c r="T196" s="4">
        <f>base1!T196/base1!T195</f>
        <v>2.5776896193444792</v>
      </c>
      <c r="U196" s="4">
        <f>base1!U196/base1!U195</f>
        <v>3.346927588664145</v>
      </c>
      <c r="V196" s="4">
        <f>base1!V196/base1!V195</f>
        <v>9.2548687552921258</v>
      </c>
      <c r="W196" s="4">
        <f>base1!W196/base1!W195</f>
        <v>1.0727830134093244</v>
      </c>
    </row>
    <row r="197" spans="1:23">
      <c r="A197" t="s">
        <v>92</v>
      </c>
      <c r="B197" t="s">
        <v>348</v>
      </c>
      <c r="C197" s="4">
        <f>base1!C197/base1!C198</f>
        <v>18.931836407377705</v>
      </c>
      <c r="D197" s="4">
        <f>base1!D197/base1!D198</f>
        <v>5.3396582811024302</v>
      </c>
      <c r="E197" s="4">
        <f>base1!E197/base1!E198</f>
        <v>7.9381448246077069</v>
      </c>
      <c r="F197" s="4">
        <f>base1!F197/base1!F198</f>
        <v>5.4551315667705218</v>
      </c>
      <c r="G197" s="4">
        <f>base1!G197/base1!G198</f>
        <v>4.0131257390618842</v>
      </c>
      <c r="H197" s="4">
        <f>base1!H197/base1!H198</f>
        <v>2.7403405370006548</v>
      </c>
      <c r="I197" s="4">
        <f>base1!I197/base1!I198</f>
        <v>2.1914112326543234</v>
      </c>
      <c r="J197" s="4">
        <f>base1!J197/base1!J198</f>
        <v>1.8651049811998801</v>
      </c>
      <c r="K197" s="4">
        <f>base1!K197/base1!K198</f>
        <v>1.5320401108476416</v>
      </c>
      <c r="L197" s="4">
        <f>base1!L197/base1!L198</f>
        <v>1.2366323568223805</v>
      </c>
      <c r="M197" s="4">
        <f>base1!M197/base1!M198</f>
        <v>0.95665029112081512</v>
      </c>
      <c r="N197" s="4">
        <f>base1!N197/base1!N198</f>
        <v>0.83100760456273759</v>
      </c>
      <c r="O197" s="4">
        <f>base1!O197/base1!O198</f>
        <v>0.76515460041978633</v>
      </c>
      <c r="P197" s="4">
        <f>base1!P197/base1!P198</f>
        <v>0.52103101230084481</v>
      </c>
      <c r="Q197" s="4">
        <f>base1!Q197/base1!Q198</f>
        <v>0.35354298080022101</v>
      </c>
      <c r="R197" s="4">
        <f>base1!R197/base1!R198</f>
        <v>0.31869991710417245</v>
      </c>
      <c r="S197" s="4">
        <f>base1!S197/base1!S198</f>
        <v>0.29707426856714181</v>
      </c>
      <c r="T197" s="4">
        <f>base1!T197/base1!T198</f>
        <v>0.22897487016037893</v>
      </c>
      <c r="U197" s="4">
        <f>base1!U197/base1!U198</f>
        <v>0.13962673400346395</v>
      </c>
      <c r="V197" s="4">
        <f>base1!V197/base1!V198</f>
        <v>6.7753001715265868E-2</v>
      </c>
      <c r="W197" s="4">
        <f>base1!W197/base1!W198</f>
        <v>1.1981447645818692</v>
      </c>
    </row>
    <row r="198" spans="1:23">
      <c r="B198" t="s">
        <v>349</v>
      </c>
      <c r="C198" s="4">
        <f>base1!C198/base1!C197</f>
        <v>5.2821077600813282E-2</v>
      </c>
      <c r="D198" s="4">
        <f>base1!D198/base1!D197</f>
        <v>0.1872779019472271</v>
      </c>
      <c r="E198" s="4">
        <f>base1!E198/base1!E197</f>
        <v>0.12597401812323558</v>
      </c>
      <c r="F198" s="4">
        <f>base1!F198/base1!F197</f>
        <v>0.18331363556681501</v>
      </c>
      <c r="G198" s="4">
        <f>base1!G198/base1!G197</f>
        <v>0.24918232445758401</v>
      </c>
      <c r="H198" s="4">
        <f>base1!H198/base1!H197</f>
        <v>0.36491815031664476</v>
      </c>
      <c r="I198" s="4">
        <f>base1!I198/base1!I197</f>
        <v>0.45632694817793767</v>
      </c>
      <c r="J198" s="4">
        <f>base1!J198/base1!J197</f>
        <v>0.53616284878327269</v>
      </c>
      <c r="K198" s="4">
        <f>base1!K198/base1!K197</f>
        <v>0.65272442471935255</v>
      </c>
      <c r="L198" s="4">
        <f>base1!L198/base1!L197</f>
        <v>0.80864777189687553</v>
      </c>
      <c r="M198" s="4">
        <f>base1!M198/base1!M197</f>
        <v>1.0453140601968522</v>
      </c>
      <c r="N198" s="4">
        <f>base1!N198/base1!N197</f>
        <v>1.2033584223650797</v>
      </c>
      <c r="O198" s="4">
        <f>base1!O198/base1!O197</f>
        <v>1.3069254232430552</v>
      </c>
      <c r="P198" s="4">
        <f>base1!P198/base1!P197</f>
        <v>1.9192715527316773</v>
      </c>
      <c r="Q198" s="4">
        <f>base1!Q198/base1!Q197</f>
        <v>2.8285104055426769</v>
      </c>
      <c r="R198" s="4">
        <f>base1!R198/base1!R197</f>
        <v>3.1377479137314404</v>
      </c>
      <c r="S198" s="4">
        <f>base1!S198/base1!S197</f>
        <v>3.3661616161616164</v>
      </c>
      <c r="T198" s="4">
        <f>base1!T198/base1!T197</f>
        <v>4.3672914818101152</v>
      </c>
      <c r="U198" s="4">
        <f>base1!U198/base1!U197</f>
        <v>7.1619522374217484</v>
      </c>
      <c r="V198" s="4">
        <f>base1!V198/base1!V197</f>
        <v>14.759493670886076</v>
      </c>
      <c r="W198" s="4">
        <f>base1!W198/base1!W197</f>
        <v>0.83462368618618621</v>
      </c>
    </row>
    <row r="199" spans="1:23">
      <c r="A199" t="s">
        <v>93</v>
      </c>
      <c r="B199" t="s">
        <v>348</v>
      </c>
      <c r="C199" s="4">
        <f>base1!C199/base1!C200</f>
        <v>8.8320908768193114</v>
      </c>
      <c r="D199" s="4">
        <f>base1!D199/base1!D200</f>
        <v>3.5505793226381464</v>
      </c>
      <c r="E199" s="4">
        <f>base1!E199/base1!E200</f>
        <v>6.2623881624225737</v>
      </c>
      <c r="F199" s="4">
        <f>base1!F199/base1!F200</f>
        <v>2.023994316285779</v>
      </c>
      <c r="G199" s="4">
        <f>base1!G199/base1!G200</f>
        <v>1.7962907331573039</v>
      </c>
      <c r="H199" s="4">
        <f>base1!H199/base1!H200</f>
        <v>1.4771703596077006</v>
      </c>
      <c r="I199" s="4">
        <f>base1!I199/base1!I200</f>
        <v>1.3958998235272031</v>
      </c>
      <c r="J199" s="4">
        <f>base1!J199/base1!J200</f>
        <v>1.3181503136718264</v>
      </c>
      <c r="K199" s="4">
        <f>base1!K199/base1!K200</f>
        <v>1.2665271118914174</v>
      </c>
      <c r="L199" s="4">
        <f>base1!L199/base1!L200</f>
        <v>1.0789796647558683</v>
      </c>
      <c r="M199" s="4">
        <f>base1!M199/base1!M200</f>
        <v>0.9863166473641316</v>
      </c>
      <c r="N199" s="4">
        <f>base1!N199/base1!N200</f>
        <v>0.90530298346913285</v>
      </c>
      <c r="O199" s="4">
        <f>base1!O199/base1!O200</f>
        <v>0.84723539883382548</v>
      </c>
      <c r="P199" s="4">
        <f>base1!P199/base1!P200</f>
        <v>0.71509534347554538</v>
      </c>
      <c r="Q199" s="4">
        <f>base1!Q199/base1!Q200</f>
        <v>0.43536571621773923</v>
      </c>
      <c r="R199" s="4">
        <f>base1!R199/base1!R200</f>
        <v>0.42394893617021279</v>
      </c>
      <c r="S199" s="4">
        <f>base1!S199/base1!S200</f>
        <v>0.44750219280759113</v>
      </c>
      <c r="T199" s="4">
        <f>base1!T199/base1!T200</f>
        <v>0.36187772749313074</v>
      </c>
      <c r="U199" s="4">
        <f>base1!U199/base1!U200</f>
        <v>0.26395734565331258</v>
      </c>
      <c r="V199" s="4">
        <f>base1!V199/base1!V200</f>
        <v>0.1560981391489866</v>
      </c>
      <c r="W199" s="4">
        <f>base1!W199/base1!W200</f>
        <v>1.0364297538261293</v>
      </c>
    </row>
    <row r="200" spans="1:23">
      <c r="B200" t="s">
        <v>349</v>
      </c>
      <c r="C200" s="4">
        <f>base1!C200/base1!C199</f>
        <v>0.11322347266881029</v>
      </c>
      <c r="D200" s="4">
        <f>base1!D200/base1!D199</f>
        <v>0.281644179479134</v>
      </c>
      <c r="E200" s="4">
        <f>base1!E200/base1!E199</f>
        <v>0.15968349039756025</v>
      </c>
      <c r="F200" s="4">
        <f>base1!F200/base1!F199</f>
        <v>0.4940725336793903</v>
      </c>
      <c r="G200" s="4">
        <f>base1!G200/base1!G199</f>
        <v>0.55670275503916911</v>
      </c>
      <c r="H200" s="4">
        <f>base1!H200/base1!H199</f>
        <v>0.67696998758191629</v>
      </c>
      <c r="I200" s="4">
        <f>base1!I200/base1!I199</f>
        <v>0.71638378567393823</v>
      </c>
      <c r="J200" s="4">
        <f>base1!J200/base1!J199</f>
        <v>0.75863882110258729</v>
      </c>
      <c r="K200" s="4">
        <f>base1!K200/base1!K199</f>
        <v>0.7895606739176797</v>
      </c>
      <c r="L200" s="4">
        <f>base1!L200/base1!L199</f>
        <v>0.92680152616802247</v>
      </c>
      <c r="M200" s="4">
        <f>base1!M200/base1!M199</f>
        <v>1.0138731843089501</v>
      </c>
      <c r="N200" s="4">
        <f>base1!N200/base1!N199</f>
        <v>1.1046025676044797</v>
      </c>
      <c r="O200" s="4">
        <f>base1!O200/base1!O199</f>
        <v>1.1803095118268747</v>
      </c>
      <c r="P200" s="4">
        <f>base1!P200/base1!P199</f>
        <v>1.3984149234418806</v>
      </c>
      <c r="Q200" s="4">
        <f>base1!Q200/base1!Q199</f>
        <v>2.2969194926223144</v>
      </c>
      <c r="R200" s="4">
        <f>base1!R200/base1!R199</f>
        <v>2.3587746416670012</v>
      </c>
      <c r="S200" s="4">
        <f>base1!S200/base1!S199</f>
        <v>2.2346259215537785</v>
      </c>
      <c r="T200" s="4">
        <f>base1!T200/base1!T199</f>
        <v>2.7633643190129247</v>
      </c>
      <c r="U200" s="4">
        <f>base1!U200/base1!U199</f>
        <v>3.788490892439198</v>
      </c>
      <c r="V200" s="4">
        <f>base1!V200/base1!V199</f>
        <v>6.4062262718299161</v>
      </c>
      <c r="W200" s="4">
        <f>base1!W200/base1!W199</f>
        <v>0.96485072558787155</v>
      </c>
    </row>
    <row r="201" spans="1:23">
      <c r="A201" t="s">
        <v>94</v>
      </c>
      <c r="B201" t="s">
        <v>348</v>
      </c>
      <c r="C201" s="4">
        <f>base1!C201/base1!C202</f>
        <v>8.8214528173794982</v>
      </c>
      <c r="D201" s="4">
        <f>base1!D201/base1!D202</f>
        <v>3.1189336978810664</v>
      </c>
      <c r="E201" s="4">
        <f>base1!E201/base1!E202</f>
        <v>4.1809610542668878</v>
      </c>
      <c r="F201" s="4">
        <f>base1!F201/base1!F202</f>
        <v>2.4999072642967541</v>
      </c>
      <c r="G201" s="4">
        <f>base1!G201/base1!G202</f>
        <v>2.0309667998110208</v>
      </c>
      <c r="H201" s="4">
        <f>base1!H201/base1!H202</f>
        <v>1.5988337906703254</v>
      </c>
      <c r="I201" s="4">
        <f>base1!I201/base1!I202</f>
        <v>1.4084876969864528</v>
      </c>
      <c r="J201" s="4">
        <f>base1!J201/base1!J202</f>
        <v>1.2495283208221268</v>
      </c>
      <c r="K201" s="4">
        <f>base1!K201/base1!K202</f>
        <v>1.1934972244250595</v>
      </c>
      <c r="L201" s="4">
        <f>base1!L201/base1!L202</f>
        <v>1.0496554663635718</v>
      </c>
      <c r="M201" s="4">
        <f>base1!M201/base1!M202</f>
        <v>1.0781340265742345</v>
      </c>
      <c r="N201" s="4">
        <f>base1!N201/base1!N202</f>
        <v>0.91546734393127016</v>
      </c>
      <c r="O201" s="4">
        <f>base1!O201/base1!O202</f>
        <v>0.94178120460386638</v>
      </c>
      <c r="P201" s="4">
        <f>base1!P201/base1!P202</f>
        <v>0.67627285398048698</v>
      </c>
      <c r="Q201" s="4">
        <f>base1!Q201/base1!Q202</f>
        <v>0.4782432108110104</v>
      </c>
      <c r="R201" s="4">
        <f>base1!R201/base1!R202</f>
        <v>0.47582244892701653</v>
      </c>
      <c r="S201" s="4">
        <f>base1!S201/base1!S202</f>
        <v>0.5126267823019256</v>
      </c>
      <c r="T201" s="4">
        <f>base1!T201/base1!T202</f>
        <v>0.37176955945189333</v>
      </c>
      <c r="U201" s="4">
        <f>base1!U201/base1!U202</f>
        <v>0.24179705145579236</v>
      </c>
      <c r="V201" s="4">
        <f>base1!V201/base1!V202</f>
        <v>0.13540790580319595</v>
      </c>
      <c r="W201" s="4">
        <f>base1!W201/base1!W202</f>
        <v>1.1244770857164963</v>
      </c>
    </row>
    <row r="202" spans="1:23">
      <c r="B202" t="s">
        <v>349</v>
      </c>
      <c r="C202" s="4">
        <f>base1!C202/base1!C201</f>
        <v>0.11336001231337541</v>
      </c>
      <c r="D202" s="4">
        <f>base1!D202/base1!D201</f>
        <v>0.32062239754547445</v>
      </c>
      <c r="E202" s="4">
        <f>base1!E202/base1!E201</f>
        <v>0.23917945826820081</v>
      </c>
      <c r="F202" s="4">
        <f>base1!F202/base1!F201</f>
        <v>0.40001483826293399</v>
      </c>
      <c r="G202" s="4">
        <f>base1!G202/base1!G201</f>
        <v>0.49237634022035653</v>
      </c>
      <c r="H202" s="4">
        <f>base1!H202/base1!H201</f>
        <v>0.62545588280364095</v>
      </c>
      <c r="I202" s="4">
        <f>base1!I202/base1!I201</f>
        <v>0.7099813524389047</v>
      </c>
      <c r="J202" s="4">
        <f>base1!J202/base1!J201</f>
        <v>0.80030198862723678</v>
      </c>
      <c r="K202" s="4">
        <f>base1!K202/base1!K201</f>
        <v>0.83787375415282395</v>
      </c>
      <c r="L202" s="4">
        <f>base1!L202/base1!L201</f>
        <v>0.95269355711965353</v>
      </c>
      <c r="M202" s="4">
        <f>base1!M202/base1!M201</f>
        <v>0.92752846617548557</v>
      </c>
      <c r="N202" s="4">
        <f>base1!N202/base1!N201</f>
        <v>1.0923382539301982</v>
      </c>
      <c r="O202" s="4">
        <f>base1!O202/base1!O201</f>
        <v>1.0618177503559563</v>
      </c>
      <c r="P202" s="4">
        <f>base1!P202/base1!P201</f>
        <v>1.4786930957143722</v>
      </c>
      <c r="Q202" s="4">
        <f>base1!Q202/base1!Q201</f>
        <v>2.0909862960818373</v>
      </c>
      <c r="R202" s="4">
        <f>base1!R202/base1!R201</f>
        <v>2.1016242555495399</v>
      </c>
      <c r="S202" s="4">
        <f>base1!S202/base1!S201</f>
        <v>1.9507369386935827</v>
      </c>
      <c r="T202" s="4">
        <f>base1!T202/base1!T201</f>
        <v>2.6898383005707038</v>
      </c>
      <c r="U202" s="4">
        <f>base1!U202/base1!U201</f>
        <v>4.1356997282608692</v>
      </c>
      <c r="V202" s="4">
        <f>base1!V202/base1!V201</f>
        <v>7.3850931677018634</v>
      </c>
      <c r="W202" s="4">
        <f>base1!W202/base1!W201</f>
        <v>0.88930224786467604</v>
      </c>
    </row>
    <row r="203" spans="1:23">
      <c r="A203" t="s">
        <v>95</v>
      </c>
      <c r="B203" t="s">
        <v>348</v>
      </c>
      <c r="C203" s="4">
        <f>base1!C203/base1!C204</f>
        <v>7.3906770255271921</v>
      </c>
      <c r="D203" s="4">
        <f>base1!D203/base1!D204</f>
        <v>3.4387020995448538</v>
      </c>
      <c r="E203" s="4">
        <f>base1!E203/base1!E204</f>
        <v>6.1482855258819651</v>
      </c>
      <c r="F203" s="4">
        <f>base1!F203/base1!F204</f>
        <v>3.6056570851317842</v>
      </c>
      <c r="G203" s="4">
        <f>base1!G203/base1!G204</f>
        <v>1.8922079012553004</v>
      </c>
      <c r="H203" s="4">
        <f>base1!H203/base1!H204</f>
        <v>1.7980300045461433</v>
      </c>
      <c r="I203" s="4">
        <f>base1!I203/base1!I204</f>
        <v>1.4142948683718695</v>
      </c>
      <c r="J203" s="4">
        <f>base1!J203/base1!J204</f>
        <v>1.3103265963327004</v>
      </c>
      <c r="K203" s="4">
        <f>base1!K203/base1!K204</f>
        <v>1.224767496678524</v>
      </c>
      <c r="L203" s="4">
        <f>base1!L203/base1!L204</f>
        <v>1.1081563558017851</v>
      </c>
      <c r="M203" s="4">
        <f>base1!M203/base1!M204</f>
        <v>0.90104275650415011</v>
      </c>
      <c r="N203" s="4">
        <f>base1!N203/base1!N204</f>
        <v>0.79592713270142179</v>
      </c>
      <c r="O203" s="4">
        <f>base1!O203/base1!O204</f>
        <v>0.75808085800425051</v>
      </c>
      <c r="P203" s="4">
        <f>base1!P203/base1!P204</f>
        <v>0.55106223352668848</v>
      </c>
      <c r="Q203" s="4">
        <f>base1!Q203/base1!Q204</f>
        <v>0.41832848409558993</v>
      </c>
      <c r="R203" s="4">
        <f>base1!R203/base1!R204</f>
        <v>0.60533600941241605</v>
      </c>
      <c r="S203" s="4">
        <f>base1!S203/base1!S204</f>
        <v>0.46583125365050709</v>
      </c>
      <c r="T203" s="4">
        <f>base1!T203/base1!T204</f>
        <v>0.34845890410958902</v>
      </c>
      <c r="U203" s="4">
        <f>base1!U203/base1!U204</f>
        <v>0.27331840747590774</v>
      </c>
      <c r="V203" s="4">
        <f>base1!V203/base1!V204</f>
        <v>0.18409656316225928</v>
      </c>
      <c r="W203" s="4">
        <f>base1!W203/base1!W204</f>
        <v>1.0681569293869817</v>
      </c>
    </row>
    <row r="204" spans="1:23">
      <c r="B204" t="s">
        <v>349</v>
      </c>
      <c r="C204" s="4">
        <f>base1!C204/base1!C203</f>
        <v>0.1353056014416579</v>
      </c>
      <c r="D204" s="4">
        <f>base1!D204/base1!D203</f>
        <v>0.2908073950727979</v>
      </c>
      <c r="E204" s="4">
        <f>base1!E204/base1!E203</f>
        <v>0.16264696813288465</v>
      </c>
      <c r="F204" s="4">
        <f>base1!F204/base1!F203</f>
        <v>0.27734195914624826</v>
      </c>
      <c r="G204" s="4">
        <f>base1!G204/base1!G203</f>
        <v>0.52848315416957881</v>
      </c>
      <c r="H204" s="4">
        <f>base1!H204/base1!H203</f>
        <v>0.55616424501904727</v>
      </c>
      <c r="I204" s="4">
        <f>base1!I204/base1!I203</f>
        <v>0.70706613052424916</v>
      </c>
      <c r="J204" s="4">
        <f>base1!J204/base1!J203</f>
        <v>0.76316851294842636</v>
      </c>
      <c r="K204" s="4">
        <f>base1!K204/base1!K203</f>
        <v>0.81648149768174261</v>
      </c>
      <c r="L204" s="4">
        <f>base1!L204/base1!L203</f>
        <v>0.90239973336295964</v>
      </c>
      <c r="M204" s="4">
        <f>base1!M204/base1!M203</f>
        <v>1.1098252472277592</v>
      </c>
      <c r="N204" s="4">
        <f>base1!N204/base1!N203</f>
        <v>1.2563964198656519</v>
      </c>
      <c r="O204" s="4">
        <f>base1!O204/base1!O203</f>
        <v>1.319120499405082</v>
      </c>
      <c r="P204" s="4">
        <f>base1!P204/base1!P203</f>
        <v>1.8146770712269633</v>
      </c>
      <c r="Q204" s="4">
        <f>base1!Q204/base1!Q203</f>
        <v>2.390465956823288</v>
      </c>
      <c r="R204" s="4">
        <f>base1!R204/base1!R203</f>
        <v>1.6519750757445835</v>
      </c>
      <c r="S204" s="4">
        <f>base1!S204/base1!S203</f>
        <v>2.1467001025874843</v>
      </c>
      <c r="T204" s="4">
        <f>base1!T204/base1!T203</f>
        <v>2.86977886977887</v>
      </c>
      <c r="U204" s="4">
        <f>base1!U204/base1!U203</f>
        <v>3.6587363772348458</v>
      </c>
      <c r="V204" s="4">
        <f>base1!V204/base1!V203</f>
        <v>5.4319319319319321</v>
      </c>
      <c r="W204" s="4">
        <f>base1!W204/base1!W203</f>
        <v>0.9361920261790585</v>
      </c>
    </row>
    <row r="205" spans="1:23">
      <c r="A205" t="s">
        <v>96</v>
      </c>
      <c r="B205" t="s">
        <v>348</v>
      </c>
      <c r="C205" s="4">
        <f>base1!C205/base1!C206</f>
        <v>3.2938975244674729</v>
      </c>
      <c r="D205" s="4">
        <f>base1!D205/base1!D206</f>
        <v>1.7693727969563029</v>
      </c>
      <c r="E205" s="4">
        <f>base1!E205/base1!E206</f>
        <v>3.8752292891101709</v>
      </c>
      <c r="F205" s="4">
        <f>base1!F205/base1!F206</f>
        <v>1.5963558765594221</v>
      </c>
      <c r="G205" s="4">
        <f>base1!G205/base1!G206</f>
        <v>1.2914555964266947</v>
      </c>
      <c r="H205" s="4">
        <f>base1!H205/base1!H206</f>
        <v>1.0251070638618287</v>
      </c>
      <c r="I205" s="4">
        <f>base1!I205/base1!I206</f>
        <v>0.95469197707736386</v>
      </c>
      <c r="J205" s="4">
        <f>base1!J205/base1!J206</f>
        <v>1.1569527438584337</v>
      </c>
      <c r="K205" s="4">
        <f>base1!K205/base1!K206</f>
        <v>1.0561154787988143</v>
      </c>
      <c r="L205" s="4">
        <f>base1!L205/base1!L206</f>
        <v>1.0194566122920641</v>
      </c>
      <c r="M205" s="4">
        <f>base1!M205/base1!M206</f>
        <v>1.0561505065123009</v>
      </c>
      <c r="N205" s="4">
        <f>base1!N205/base1!N206</f>
        <v>1.0002270869288763</v>
      </c>
      <c r="O205" s="4">
        <f>base1!O205/base1!O206</f>
        <v>0.95745347915091383</v>
      </c>
      <c r="P205" s="4">
        <f>base1!P205/base1!P206</f>
        <v>0.843614248479583</v>
      </c>
      <c r="Q205" s="4">
        <f>base1!Q205/base1!Q206</f>
        <v>0.52407334460017541</v>
      </c>
      <c r="R205" s="4">
        <f>base1!R205/base1!R206</f>
        <v>0.55708092485549132</v>
      </c>
      <c r="S205" s="4">
        <f>base1!S205/base1!S206</f>
        <v>0.53614340708480768</v>
      </c>
      <c r="T205" s="4">
        <f>base1!T205/base1!T206</f>
        <v>0.48959480499753161</v>
      </c>
      <c r="U205" s="4">
        <f>base1!U205/base1!U206</f>
        <v>0.38420378325420151</v>
      </c>
      <c r="V205" s="4">
        <f>base1!V205/base1!V206</f>
        <v>0.19901334230294876</v>
      </c>
      <c r="W205" s="4">
        <f>base1!W205/base1!W206</f>
        <v>1.0031715974669353</v>
      </c>
    </row>
    <row r="206" spans="1:23">
      <c r="B206" t="s">
        <v>349</v>
      </c>
      <c r="C206" s="4">
        <f>base1!C206/base1!C205</f>
        <v>0.30359171545923269</v>
      </c>
      <c r="D206" s="4">
        <f>base1!D206/base1!D205</f>
        <v>0.5651720212496838</v>
      </c>
      <c r="E206" s="4">
        <f>base1!E206/base1!E205</f>
        <v>0.25804924699813558</v>
      </c>
      <c r="F206" s="4">
        <f>base1!F206/base1!F205</f>
        <v>0.626426735218509</v>
      </c>
      <c r="G206" s="4">
        <f>base1!G206/base1!G205</f>
        <v>0.77432007942579062</v>
      </c>
      <c r="H206" s="4">
        <f>base1!H206/base1!H205</f>
        <v>0.97550786181567772</v>
      </c>
      <c r="I206" s="4">
        <f>base1!I206/base1!I205</f>
        <v>1.0474582629900582</v>
      </c>
      <c r="J206" s="4">
        <f>base1!J206/base1!J205</f>
        <v>0.86433953790109286</v>
      </c>
      <c r="K206" s="4">
        <f>base1!K206/base1!K205</f>
        <v>0.94686615249438644</v>
      </c>
      <c r="L206" s="4">
        <f>base1!L206/base1!L205</f>
        <v>0.98091472255173318</v>
      </c>
      <c r="M206" s="4">
        <f>base1!M206/base1!M205</f>
        <v>0.9468347492463689</v>
      </c>
      <c r="N206" s="4">
        <f>base1!N206/base1!N205</f>
        <v>0.999772964627889</v>
      </c>
      <c r="O206" s="4">
        <f>base1!O206/base1!O205</f>
        <v>1.0444371677324908</v>
      </c>
      <c r="P206" s="4">
        <f>base1!P206/base1!P205</f>
        <v>1.1853759011328526</v>
      </c>
      <c r="Q206" s="4">
        <f>base1!Q206/base1!Q205</f>
        <v>1.9081298644618481</v>
      </c>
      <c r="R206" s="4">
        <f>base1!R206/base1!R205</f>
        <v>1.7950713359273671</v>
      </c>
      <c r="S206" s="4">
        <f>base1!S206/base1!S205</f>
        <v>1.8651726138671307</v>
      </c>
      <c r="T206" s="4">
        <f>base1!T206/base1!T205</f>
        <v>2.0425053325576887</v>
      </c>
      <c r="U206" s="4">
        <f>base1!U206/base1!U205</f>
        <v>2.6027854060415851</v>
      </c>
      <c r="V206" s="4">
        <f>base1!V206/base1!V205</f>
        <v>5.0247887323943665</v>
      </c>
      <c r="W206" s="4">
        <f>base1!W206/base1!W205</f>
        <v>0.99683842976122561</v>
      </c>
    </row>
    <row r="207" spans="1:23">
      <c r="A207" t="s">
        <v>97</v>
      </c>
      <c r="B207" t="s">
        <v>348</v>
      </c>
      <c r="C207" s="4">
        <f>base1!C207/base1!C208</f>
        <v>5.5599144079885878</v>
      </c>
      <c r="D207" s="4">
        <f>base1!D207/base1!D208</f>
        <v>2.3980921120114882</v>
      </c>
      <c r="E207" s="4">
        <f>base1!E207/base1!E208</f>
        <v>2.5734551574897813</v>
      </c>
      <c r="F207" s="4">
        <f>base1!F207/base1!F208</f>
        <v>1.0091140164866801</v>
      </c>
      <c r="G207" s="4">
        <f>base1!G207/base1!G208</f>
        <v>1.0699984444790116</v>
      </c>
      <c r="H207" s="4">
        <f>base1!H207/base1!H208</f>
        <v>1.0349472972211262</v>
      </c>
      <c r="I207" s="4">
        <f>base1!I207/base1!I208</f>
        <v>0.93253813062182245</v>
      </c>
      <c r="J207" s="4">
        <f>base1!J207/base1!J208</f>
        <v>1.2470672731625569</v>
      </c>
      <c r="K207" s="4">
        <f>base1!K207/base1!K208</f>
        <v>1.275520942959377</v>
      </c>
      <c r="L207" s="4">
        <f>base1!L207/base1!L208</f>
        <v>1.0955354838709677</v>
      </c>
      <c r="M207" s="4">
        <f>base1!M207/base1!M208</f>
        <v>1.2882284252669038</v>
      </c>
      <c r="N207" s="4">
        <f>base1!N207/base1!N208</f>
        <v>1.2302692176109897</v>
      </c>
      <c r="O207" s="4">
        <f>base1!O207/base1!O208</f>
        <v>1.1650986463419475</v>
      </c>
      <c r="P207" s="4">
        <f>base1!P207/base1!P208</f>
        <v>1.0630763257514479</v>
      </c>
      <c r="Q207" s="4">
        <f>base1!Q207/base1!Q208</f>
        <v>0.71316568276545966</v>
      </c>
      <c r="R207" s="4">
        <f>base1!R207/base1!R208</f>
        <v>0.87309107737058989</v>
      </c>
      <c r="S207" s="4">
        <f>base1!S207/base1!S208</f>
        <v>1.0520095807122365</v>
      </c>
      <c r="T207" s="4">
        <f>base1!T207/base1!T208</f>
        <v>1.0847864647291581</v>
      </c>
      <c r="U207" s="4">
        <f>base1!U207/base1!U208</f>
        <v>0.6856738750139576</v>
      </c>
      <c r="V207" s="4">
        <f>base1!V207/base1!V208</f>
        <v>0.3436426116838488</v>
      </c>
      <c r="W207" s="4">
        <f>base1!W207/base1!W208</f>
        <v>1.1113450387470871</v>
      </c>
    </row>
    <row r="208" spans="1:23">
      <c r="B208" t="s">
        <v>349</v>
      </c>
      <c r="C208" s="4">
        <f>base1!C208/base1!C207</f>
        <v>0.17985888389993585</v>
      </c>
      <c r="D208" s="4">
        <f>base1!D208/base1!D207</f>
        <v>0.41699816074254675</v>
      </c>
      <c r="E208" s="4">
        <f>base1!E208/base1!E207</f>
        <v>0.38858264038120155</v>
      </c>
      <c r="F208" s="4">
        <f>base1!F208/base1!F207</f>
        <v>0.99096829858888358</v>
      </c>
      <c r="G208" s="4">
        <f>base1!G208/base1!G207</f>
        <v>0.93458079790658555</v>
      </c>
      <c r="H208" s="4">
        <f>base1!H208/base1!H207</f>
        <v>0.96623277599259305</v>
      </c>
      <c r="I208" s="4">
        <f>base1!I208/base1!I207</f>
        <v>1.0723422101069406</v>
      </c>
      <c r="J208" s="4">
        <f>base1!J208/base1!J207</f>
        <v>0.80188135918602421</v>
      </c>
      <c r="K208" s="4">
        <f>base1!K208/base1!K207</f>
        <v>0.78399339933993395</v>
      </c>
      <c r="L208" s="4">
        <f>base1!L208/base1!L207</f>
        <v>0.91279562800339209</v>
      </c>
      <c r="M208" s="4">
        <f>base1!M208/base1!M207</f>
        <v>0.77625984676810189</v>
      </c>
      <c r="N208" s="4">
        <f>base1!N208/base1!N207</f>
        <v>0.8128302209672934</v>
      </c>
      <c r="O208" s="4">
        <f>base1!O208/base1!O207</f>
        <v>0.85829642248722315</v>
      </c>
      <c r="P208" s="4">
        <f>base1!P208/base1!P207</f>
        <v>0.94066623042624742</v>
      </c>
      <c r="Q208" s="4">
        <f>base1!Q208/base1!Q207</f>
        <v>1.4021987094531472</v>
      </c>
      <c r="R208" s="4">
        <f>base1!R208/base1!R207</f>
        <v>1.1453558808682485</v>
      </c>
      <c r="S208" s="4">
        <f>base1!S208/base1!S207</f>
        <v>0.95056168530611229</v>
      </c>
      <c r="T208" s="4">
        <f>base1!T208/base1!T207</f>
        <v>0.92184041054538135</v>
      </c>
      <c r="U208" s="4">
        <f>base1!U208/base1!U207</f>
        <v>1.4584192812941048</v>
      </c>
      <c r="V208" s="4">
        <f>base1!V208/base1!V207</f>
        <v>2.91</v>
      </c>
      <c r="W208" s="4">
        <f>base1!W208/base1!W207</f>
        <v>0.89981055849890168</v>
      </c>
    </row>
    <row r="209" spans="1:23">
      <c r="A209" t="s">
        <v>98</v>
      </c>
      <c r="B209" t="s">
        <v>348</v>
      </c>
      <c r="C209" s="4">
        <f>base1!C209/base1!C210</f>
        <v>6.4915514592933947</v>
      </c>
      <c r="D209" s="4">
        <f>base1!D209/base1!D210</f>
        <v>1.564516129032258</v>
      </c>
      <c r="E209" s="4">
        <f>base1!E209/base1!E210</f>
        <v>0.96016107504015569</v>
      </c>
      <c r="F209" s="4">
        <f>base1!F209/base1!F210</f>
        <v>1.1244842383231557</v>
      </c>
      <c r="G209" s="4">
        <f>base1!G209/base1!G210</f>
        <v>0.88060803585069003</v>
      </c>
      <c r="H209" s="4">
        <f>base1!H209/base1!H210</f>
        <v>0.96340671237820286</v>
      </c>
      <c r="I209" s="4">
        <f>base1!I209/base1!I210</f>
        <v>1.1158423362592842</v>
      </c>
      <c r="J209" s="4">
        <f>base1!J209/base1!J210</f>
        <v>1.0249919323030585</v>
      </c>
      <c r="K209" s="4">
        <f>base1!K209/base1!K210</f>
        <v>1.0782840523509452</v>
      </c>
      <c r="L209" s="4">
        <f>base1!L209/base1!L210</f>
        <v>1.0391801197170325</v>
      </c>
      <c r="M209" s="4">
        <f>base1!M209/base1!M210</f>
        <v>1.1175742574257426</v>
      </c>
      <c r="N209" s="4">
        <f>base1!N209/base1!N210</f>
        <v>1.3649217598765</v>
      </c>
      <c r="O209" s="4">
        <f>base1!O209/base1!O210</f>
        <v>1.0801448202090018</v>
      </c>
      <c r="P209" s="4">
        <f>base1!P209/base1!P210</f>
        <v>1.0396607392414823</v>
      </c>
      <c r="Q209" s="4">
        <f>base1!Q209/base1!Q210</f>
        <v>0.7307768431469569</v>
      </c>
      <c r="R209" s="4">
        <f>base1!R209/base1!R210</f>
        <v>0.83805354436773871</v>
      </c>
      <c r="S209" s="4">
        <f>base1!S209/base1!S210</f>
        <v>0.91794756722390514</v>
      </c>
      <c r="T209" s="4">
        <f>base1!T209/base1!T210</f>
        <v>1.0660542765665497</v>
      </c>
      <c r="U209" s="4">
        <f>base1!U209/base1!U210</f>
        <v>0.59428340571659433</v>
      </c>
      <c r="V209" s="4">
        <f>base1!V209/base1!V210</f>
        <v>0.11751560959579363</v>
      </c>
      <c r="W209" s="4">
        <f>base1!W209/base1!W210</f>
        <v>0.9987000653452407</v>
      </c>
    </row>
    <row r="210" spans="1:23">
      <c r="B210" t="s">
        <v>349</v>
      </c>
      <c r="C210" s="4">
        <f>base1!C210/base1!C209</f>
        <v>0.15404637955513487</v>
      </c>
      <c r="D210" s="4">
        <f>base1!D210/base1!D209</f>
        <v>0.63917525773195871</v>
      </c>
      <c r="E210" s="4">
        <f>base1!E210/base1!E209</f>
        <v>1.041491918382734</v>
      </c>
      <c r="F210" s="4">
        <f>base1!F210/base1!F209</f>
        <v>0.88929659120096871</v>
      </c>
      <c r="G210" s="4">
        <f>base1!G210/base1!G209</f>
        <v>1.1355790082405668</v>
      </c>
      <c r="H210" s="4">
        <f>base1!H210/base1!H209</f>
        <v>1.0379832184596944</v>
      </c>
      <c r="I210" s="4">
        <f>base1!I210/base1!I209</f>
        <v>0.89618395673386031</v>
      </c>
      <c r="J210" s="4">
        <f>base1!J210/base1!J209</f>
        <v>0.97561743510809484</v>
      </c>
      <c r="K210" s="4">
        <f>base1!K210/base1!K209</f>
        <v>0.92739941559901107</v>
      </c>
      <c r="L210" s="4">
        <f>base1!L210/base1!L209</f>
        <v>0.96229708500610922</v>
      </c>
      <c r="M210" s="4">
        <f>base1!M210/base1!M209</f>
        <v>0.89479512735326694</v>
      </c>
      <c r="N210" s="4">
        <f>base1!N210/base1!N209</f>
        <v>0.73264272678199627</v>
      </c>
      <c r="O210" s="4">
        <f>base1!O210/base1!O209</f>
        <v>0.92580178258551082</v>
      </c>
      <c r="P210" s="4">
        <f>base1!P210/base1!P209</f>
        <v>0.96185222953555205</v>
      </c>
      <c r="Q210" s="4">
        <f>base1!Q210/base1!Q209</f>
        <v>1.3684067980228858</v>
      </c>
      <c r="R210" s="4">
        <f>base1!R210/base1!R209</f>
        <v>1.1932411797797959</v>
      </c>
      <c r="S210" s="4">
        <f>base1!S210/base1!S209</f>
        <v>1.0893868404970461</v>
      </c>
      <c r="T210" s="4">
        <f>base1!T210/base1!T209</f>
        <v>0.93803854267224429</v>
      </c>
      <c r="U210" s="4">
        <f>base1!U210/base1!U209</f>
        <v>1.6826988443235893</v>
      </c>
      <c r="V210" s="4">
        <f>base1!V210/base1!V209</f>
        <v>8.509507829977629</v>
      </c>
      <c r="W210" s="4">
        <f>base1!W210/base1!W209</f>
        <v>1.0013016266843939</v>
      </c>
    </row>
    <row r="211" spans="1:23">
      <c r="A211" t="s">
        <v>99</v>
      </c>
      <c r="B211" t="s">
        <v>348</v>
      </c>
      <c r="C211" s="4">
        <f>base1!C211/base1!C212</f>
        <v>3.4956331877729259</v>
      </c>
      <c r="D211" s="4">
        <f>base1!D211/base1!D212</f>
        <v>0.62740166985212753</v>
      </c>
      <c r="E211" s="4">
        <f>base1!E211/base1!E212</f>
        <v>0.38343146038653525</v>
      </c>
      <c r="F211" s="4">
        <f>base1!F211/base1!F212</f>
        <v>0.2478925841643293</v>
      </c>
      <c r="G211" s="4">
        <f>base1!G211/base1!G212</f>
        <v>0.25120684183272923</v>
      </c>
      <c r="H211" s="4">
        <f>base1!H211/base1!H212</f>
        <v>0.40753264259358685</v>
      </c>
      <c r="I211" s="4">
        <f>base1!I211/base1!I212</f>
        <v>0.61988757774964953</v>
      </c>
      <c r="J211" s="4">
        <f>base1!J211/base1!J212</f>
        <v>0.63223656319186017</v>
      </c>
      <c r="K211" s="4">
        <f>base1!K211/base1!K212</f>
        <v>0.61949322778893767</v>
      </c>
      <c r="L211" s="4">
        <f>base1!L211/base1!L212</f>
        <v>0.61526762051347439</v>
      </c>
      <c r="M211" s="4">
        <f>base1!M211/base1!M212</f>
        <v>0.8761469807495349</v>
      </c>
      <c r="N211" s="4">
        <f>base1!N211/base1!N212</f>
        <v>1.058578450849728</v>
      </c>
      <c r="O211" s="4">
        <f>base1!O211/base1!O212</f>
        <v>1.0645610775661867</v>
      </c>
      <c r="P211" s="4">
        <f>base1!P211/base1!P212</f>
        <v>0.96514997422644511</v>
      </c>
      <c r="Q211" s="4">
        <f>base1!Q211/base1!Q212</f>
        <v>0.76648785105711581</v>
      </c>
      <c r="R211" s="4">
        <f>base1!R211/base1!R212</f>
        <v>1.657030109171824</v>
      </c>
      <c r="S211" s="4">
        <f>base1!S211/base1!S212</f>
        <v>3.6202690261865795</v>
      </c>
      <c r="T211" s="4">
        <f>base1!T211/base1!T212</f>
        <v>5.1858856550940624</v>
      </c>
      <c r="U211" s="4">
        <f>base1!U211/base1!U212</f>
        <v>3.5611480277110137</v>
      </c>
      <c r="V211" s="4">
        <f>base1!V211/base1!V212</f>
        <v>1.053596981917523</v>
      </c>
      <c r="W211" s="4">
        <f>base1!W211/base1!W212</f>
        <v>0.91033403619413755</v>
      </c>
    </row>
    <row r="212" spans="1:23">
      <c r="B212" t="s">
        <v>349</v>
      </c>
      <c r="C212" s="4">
        <f>base1!C212/base1!C211</f>
        <v>0.28607120549656467</v>
      </c>
      <c r="D212" s="4">
        <f>base1!D212/base1!D211</f>
        <v>1.5938752605419273</v>
      </c>
      <c r="E212" s="4">
        <f>base1!E212/base1!E211</f>
        <v>2.6080280397229409</v>
      </c>
      <c r="F212" s="4">
        <f>base1!F212/base1!F211</f>
        <v>4.0340053066577202</v>
      </c>
      <c r="G212" s="4">
        <f>base1!G212/base1!G211</f>
        <v>3.9807832967617527</v>
      </c>
      <c r="H212" s="4">
        <f>base1!H212/base1!H211</f>
        <v>2.4537911702873161</v>
      </c>
      <c r="I212" s="4">
        <f>base1!I212/base1!I211</f>
        <v>1.6131957404764519</v>
      </c>
      <c r="J212" s="4">
        <f>base1!J212/base1!J211</f>
        <v>1.5816864417829271</v>
      </c>
      <c r="K212" s="4">
        <f>base1!K212/base1!K211</f>
        <v>1.6142226502929609</v>
      </c>
      <c r="L212" s="4">
        <f>base1!L212/base1!L211</f>
        <v>1.6253089983273383</v>
      </c>
      <c r="M212" s="4">
        <f>base1!M212/base1!M211</f>
        <v>1.1413610067394286</v>
      </c>
      <c r="N212" s="4">
        <f>base1!N212/base1!N211</f>
        <v>0.9446630990809356</v>
      </c>
      <c r="O212" s="4">
        <f>base1!O212/base1!O211</f>
        <v>0.93935427574171027</v>
      </c>
      <c r="P212" s="4">
        <f>base1!P212/base1!P211</f>
        <v>1.0361084046046696</v>
      </c>
      <c r="Q212" s="4">
        <f>base1!Q212/base1!Q211</f>
        <v>1.3046521202140799</v>
      </c>
      <c r="R212" s="4">
        <f>base1!R212/base1!R211</f>
        <v>0.60348933580923003</v>
      </c>
      <c r="S212" s="4">
        <f>base1!S212/base1!S211</f>
        <v>0.27622256599348716</v>
      </c>
      <c r="T212" s="4">
        <f>base1!T212/base1!T211</f>
        <v>0.19283109318419051</v>
      </c>
      <c r="U212" s="4">
        <f>base1!U212/base1!U211</f>
        <v>0.2808083214228998</v>
      </c>
      <c r="V212" s="4">
        <f>base1!V212/base1!V211</f>
        <v>0.94912952216322999</v>
      </c>
      <c r="W212" s="4">
        <f>base1!W212/base1!W211</f>
        <v>1.0984978702770818</v>
      </c>
    </row>
    <row r="213" spans="1:23">
      <c r="A213" t="s">
        <v>100</v>
      </c>
      <c r="B213" t="s">
        <v>348</v>
      </c>
      <c r="C213" s="4">
        <f>base1!C213/base1!C214</f>
        <v>4.7067745197168858</v>
      </c>
      <c r="D213" s="4">
        <f>base1!D213/base1!D214</f>
        <v>0.39816522909707336</v>
      </c>
      <c r="E213" s="4">
        <f>base1!E213/base1!E214</f>
        <v>0.14333036944052163</v>
      </c>
      <c r="F213" s="4">
        <f>base1!F213/base1!F214</f>
        <v>0.112916343376366</v>
      </c>
      <c r="G213" s="4">
        <f>base1!G213/base1!G214</f>
        <v>0.19298791325986492</v>
      </c>
      <c r="H213" s="4">
        <f>base1!H213/base1!H214</f>
        <v>0.37413499882711704</v>
      </c>
      <c r="I213" s="4">
        <f>base1!I213/base1!I214</f>
        <v>0.57875690323465856</v>
      </c>
      <c r="J213" s="4">
        <f>base1!J213/base1!J214</f>
        <v>0.77996979787810738</v>
      </c>
      <c r="K213" s="4">
        <f>base1!K213/base1!K214</f>
        <v>0.97174882763353543</v>
      </c>
      <c r="L213" s="4">
        <f>base1!L213/base1!L214</f>
        <v>1.1220222150791099</v>
      </c>
      <c r="M213" s="4">
        <f>base1!M213/base1!M214</f>
        <v>1.5459797785267213</v>
      </c>
      <c r="N213" s="4">
        <f>base1!N213/base1!N214</f>
        <v>2.0837412717739729</v>
      </c>
      <c r="O213" s="4">
        <f>base1!O213/base1!O214</f>
        <v>3.1965355201326822</v>
      </c>
      <c r="P213" s="4">
        <f>base1!P213/base1!P214</f>
        <v>3.6118710796743629</v>
      </c>
      <c r="Q213" s="4">
        <f>base1!Q213/base1!Q214</f>
        <v>2.1595404260506506</v>
      </c>
      <c r="R213" s="4">
        <f>base1!R213/base1!R214</f>
        <v>1.7979056791255827</v>
      </c>
      <c r="S213" s="4">
        <f>base1!S213/base1!S214</f>
        <v>2.1439081659274719</v>
      </c>
      <c r="T213" s="4">
        <f>base1!T213/base1!T214</f>
        <v>3.1252745396181787</v>
      </c>
      <c r="U213" s="4">
        <f>base1!U213/base1!U214</f>
        <v>2.6847931368479312</v>
      </c>
      <c r="V213" s="4">
        <f>base1!V213/base1!V214</f>
        <v>0.79817799579537496</v>
      </c>
      <c r="W213" s="4">
        <f>base1!W213/base1!W214</f>
        <v>1.053402771647983</v>
      </c>
    </row>
    <row r="214" spans="1:23">
      <c r="B214" t="s">
        <v>349</v>
      </c>
      <c r="C214" s="4">
        <f>base1!C214/base1!C213</f>
        <v>0.21245972073039743</v>
      </c>
      <c r="D214" s="4">
        <f>base1!D214/base1!D213</f>
        <v>2.5115201602804911</v>
      </c>
      <c r="E214" s="4">
        <f>base1!E214/base1!E213</f>
        <v>6.9768884563921665</v>
      </c>
      <c r="F214" s="4">
        <f>base1!F214/base1!F213</f>
        <v>8.8561139167149605</v>
      </c>
      <c r="G214" s="4">
        <f>base1!G214/base1!G213</f>
        <v>5.181671655537647</v>
      </c>
      <c r="H214" s="4">
        <f>base1!H214/base1!H213</f>
        <v>2.6728320075238057</v>
      </c>
      <c r="I214" s="4">
        <f>base1!I214/base1!I213</f>
        <v>1.7278411616535783</v>
      </c>
      <c r="J214" s="4">
        <f>base1!J214/base1!J213</f>
        <v>1.2821009258569762</v>
      </c>
      <c r="K214" s="4">
        <f>base1!K214/base1!K213</f>
        <v>1.029072504708098</v>
      </c>
      <c r="L214" s="4">
        <f>base1!L214/base1!L213</f>
        <v>0.89124795085228625</v>
      </c>
      <c r="M214" s="4">
        <f>base1!M214/base1!M213</f>
        <v>0.64683899096854558</v>
      </c>
      <c r="N214" s="4">
        <f>base1!N214/base1!N213</f>
        <v>0.47990602938370541</v>
      </c>
      <c r="O214" s="4">
        <f>base1!O214/base1!O213</f>
        <v>0.31283869479995385</v>
      </c>
      <c r="P214" s="4">
        <f>base1!P214/base1!P213</f>
        <v>0.27686480993949469</v>
      </c>
      <c r="Q214" s="4">
        <f>base1!Q214/base1!Q213</f>
        <v>0.4630614865723035</v>
      </c>
      <c r="R214" s="4">
        <f>base1!R214/base1!R213</f>
        <v>0.55620270385171333</v>
      </c>
      <c r="S214" s="4">
        <f>base1!S214/base1!S213</f>
        <v>0.46643788940809972</v>
      </c>
      <c r="T214" s="4">
        <f>base1!T214/base1!T213</f>
        <v>0.31997188961267131</v>
      </c>
      <c r="U214" s="4">
        <f>base1!U214/base1!U213</f>
        <v>0.37246817502448076</v>
      </c>
      <c r="V214" s="4">
        <f>base1!V214/base1!V213</f>
        <v>1.2528533801580333</v>
      </c>
      <c r="W214" s="4">
        <f>base1!W214/base1!W213</f>
        <v>0.94930450812803757</v>
      </c>
    </row>
    <row r="215" spans="1:23">
      <c r="A215" t="s">
        <v>101</v>
      </c>
      <c r="B215" t="s">
        <v>348</v>
      </c>
      <c r="C215" s="4">
        <f>base1!C215/base1!C216</f>
        <v>7.0350250178699074</v>
      </c>
      <c r="D215" s="4">
        <f>base1!D215/base1!D216</f>
        <v>0.7035575858250277</v>
      </c>
      <c r="E215" s="4">
        <f>base1!E215/base1!E216</f>
        <v>0.41073192977122447</v>
      </c>
      <c r="F215" s="4">
        <f>base1!F215/base1!F216</f>
        <v>0.17219464796869666</v>
      </c>
      <c r="G215" s="4">
        <f>base1!G215/base1!G216</f>
        <v>0.25725294650951952</v>
      </c>
      <c r="H215" s="4">
        <f>base1!H215/base1!H216</f>
        <v>0.32943993854912679</v>
      </c>
      <c r="I215" s="4">
        <f>base1!I215/base1!I216</f>
        <v>0.50013639181649105</v>
      </c>
      <c r="J215" s="4">
        <f>base1!J215/base1!J216</f>
        <v>0.59995673388938298</v>
      </c>
      <c r="K215" s="4">
        <f>base1!K215/base1!K216</f>
        <v>0.70295356844964385</v>
      </c>
      <c r="L215" s="4">
        <f>base1!L215/base1!L216</f>
        <v>0.80498227648680587</v>
      </c>
      <c r="M215" s="4">
        <f>base1!M215/base1!M216</f>
        <v>1.0419426048565121</v>
      </c>
      <c r="N215" s="4">
        <f>base1!N215/base1!N216</f>
        <v>1.3813053568891205</v>
      </c>
      <c r="O215" s="4">
        <f>base1!O215/base1!O216</f>
        <v>1.6681832954176146</v>
      </c>
      <c r="P215" s="4">
        <f>base1!P215/base1!P216</f>
        <v>2.0038353180709771</v>
      </c>
      <c r="Q215" s="4">
        <f>base1!Q215/base1!Q216</f>
        <v>1.4353840335967198</v>
      </c>
      <c r="R215" s="4">
        <f>base1!R215/base1!R216</f>
        <v>1.5008927164837473</v>
      </c>
      <c r="S215" s="4">
        <f>base1!S215/base1!S216</f>
        <v>1.7386153897781804</v>
      </c>
      <c r="T215" s="4">
        <f>base1!T215/base1!T216</f>
        <v>2.4138643622017657</v>
      </c>
      <c r="U215" s="4">
        <f>base1!U215/base1!U216</f>
        <v>2.4972238457042666</v>
      </c>
      <c r="V215" s="4">
        <f>base1!V215/base1!V216</f>
        <v>1.1453333333333333</v>
      </c>
      <c r="W215" s="4">
        <f>base1!W215/base1!W216</f>
        <v>0.99645528648382919</v>
      </c>
    </row>
    <row r="216" spans="1:23">
      <c r="B216" t="s">
        <v>349</v>
      </c>
      <c r="C216" s="4">
        <f>base1!C216/base1!C215</f>
        <v>0.14214590530380003</v>
      </c>
      <c r="D216" s="4">
        <f>base1!D216/base1!D215</f>
        <v>1.4213477619281849</v>
      </c>
      <c r="E216" s="4">
        <f>base1!E216/base1!E215</f>
        <v>2.4346780162842339</v>
      </c>
      <c r="F216" s="4">
        <f>base1!F216/base1!F215</f>
        <v>5.8073814244319051</v>
      </c>
      <c r="G216" s="4">
        <f>base1!G216/base1!G215</f>
        <v>3.8872246696035244</v>
      </c>
      <c r="H216" s="4">
        <f>base1!H216/base1!H215</f>
        <v>3.0354546701412701</v>
      </c>
      <c r="I216" s="4">
        <f>base1!I216/base1!I215</f>
        <v>1.9994545815152718</v>
      </c>
      <c r="J216" s="4">
        <f>base1!J216/base1!J215</f>
        <v>1.6667868589743591</v>
      </c>
      <c r="K216" s="4">
        <f>base1!K216/base1!K215</f>
        <v>1.4225690641353292</v>
      </c>
      <c r="L216" s="4">
        <f>base1!L216/base1!L215</f>
        <v>1.2422633754923307</v>
      </c>
      <c r="M216" s="4">
        <f>base1!M216/base1!M215</f>
        <v>0.9597457627118644</v>
      </c>
      <c r="N216" s="4">
        <f>base1!N216/base1!N215</f>
        <v>0.72395288631337118</v>
      </c>
      <c r="O216" s="4">
        <f>base1!O216/base1!O215</f>
        <v>0.599454510033119</v>
      </c>
      <c r="P216" s="4">
        <f>base1!P216/base1!P215</f>
        <v>0.49904300567107751</v>
      </c>
      <c r="Q216" s="4">
        <f>base1!Q216/base1!Q215</f>
        <v>0.69667766715660451</v>
      </c>
      <c r="R216" s="4">
        <f>base1!R216/base1!R215</f>
        <v>0.66627013977572902</v>
      </c>
      <c r="S216" s="4">
        <f>base1!S216/base1!S215</f>
        <v>0.57517033720010036</v>
      </c>
      <c r="T216" s="4">
        <f>base1!T216/base1!T215</f>
        <v>0.41427348431784572</v>
      </c>
      <c r="U216" s="4">
        <f>base1!U216/base1!U215</f>
        <v>0.40044467848575271</v>
      </c>
      <c r="V216" s="4">
        <f>base1!V216/base1!V215</f>
        <v>0.87310826542491271</v>
      </c>
      <c r="W216" s="4">
        <f>base1!W216/base1!W215</f>
        <v>1.003557323207827</v>
      </c>
    </row>
    <row r="217" spans="1:23">
      <c r="A217" t="s">
        <v>102</v>
      </c>
      <c r="B217" t="s">
        <v>348</v>
      </c>
      <c r="C217" s="4">
        <f>base1!C217/base1!C218</f>
        <v>1.6660231660231659</v>
      </c>
      <c r="D217" s="4">
        <f>base1!D217/base1!D218</f>
        <v>0.28032172561923041</v>
      </c>
      <c r="E217" s="4">
        <f>base1!E217/base1!E218</f>
        <v>0.18130371306873769</v>
      </c>
      <c r="F217" s="4">
        <f>base1!F217/base1!F218</f>
        <v>7.5471551143290017E-2</v>
      </c>
      <c r="G217" s="4">
        <f>base1!G217/base1!G218</f>
        <v>0.14961305288602117</v>
      </c>
      <c r="H217" s="4">
        <f>base1!H217/base1!H218</f>
        <v>0.31229955584601049</v>
      </c>
      <c r="I217" s="4">
        <f>base1!I217/base1!I218</f>
        <v>0.51571161631890372</v>
      </c>
      <c r="J217" s="4">
        <f>base1!J217/base1!J218</f>
        <v>0.66286405669345783</v>
      </c>
      <c r="K217" s="4">
        <f>base1!K217/base1!K218</f>
        <v>0.8204947228468723</v>
      </c>
      <c r="L217" s="4">
        <f>base1!L217/base1!L218</f>
        <v>0.91898152149487478</v>
      </c>
      <c r="M217" s="4">
        <f>base1!M217/base1!M218</f>
        <v>1.188201654224798</v>
      </c>
      <c r="N217" s="4">
        <f>base1!N217/base1!N218</f>
        <v>1.3922822356594216</v>
      </c>
      <c r="O217" s="4">
        <f>base1!O217/base1!O218</f>
        <v>1.7599101105397417</v>
      </c>
      <c r="P217" s="4">
        <f>base1!P217/base1!P218</f>
        <v>2.9917486216659217</v>
      </c>
      <c r="Q217" s="4">
        <f>base1!Q217/base1!Q218</f>
        <v>3.0393090569561156</v>
      </c>
      <c r="R217" s="4">
        <f>base1!R217/base1!R218</f>
        <v>3.6031652247309558</v>
      </c>
      <c r="S217" s="4">
        <f>base1!S217/base1!S218</f>
        <v>5.1935620243990819</v>
      </c>
      <c r="T217" s="4">
        <f>base1!T217/base1!T218</f>
        <v>5.6532228496003523</v>
      </c>
      <c r="U217" s="4">
        <f>base1!U217/base1!U218</f>
        <v>4.2024635130938828</v>
      </c>
      <c r="V217" s="4">
        <f>base1!V217/base1!V218</f>
        <v>1.8863173957273651</v>
      </c>
      <c r="W217" s="4">
        <f>base1!W217/base1!W218</f>
        <v>0.93867292431064853</v>
      </c>
    </row>
    <row r="218" spans="1:23">
      <c r="B218" t="s">
        <v>349</v>
      </c>
      <c r="C218" s="4">
        <f>base1!C218/base1!C217</f>
        <v>0.6002317497103129</v>
      </c>
      <c r="D218" s="4">
        <f>base1!D218/base1!D217</f>
        <v>3.5673296380828172</v>
      </c>
      <c r="E218" s="4">
        <f>base1!E218/base1!E217</f>
        <v>5.5156068404449607</v>
      </c>
      <c r="F218" s="4">
        <f>base1!F218/base1!F217</f>
        <v>13.250025802456394</v>
      </c>
      <c r="G218" s="4">
        <f>base1!G218/base1!G217</f>
        <v>6.683908794788274</v>
      </c>
      <c r="H218" s="4">
        <f>base1!H218/base1!H217</f>
        <v>3.202053865529936</v>
      </c>
      <c r="I218" s="4">
        <f>base1!I218/base1!I217</f>
        <v>1.939068208581177</v>
      </c>
      <c r="J218" s="4">
        <f>base1!J218/base1!J217</f>
        <v>1.5086049543676663</v>
      </c>
      <c r="K218" s="4">
        <f>base1!K218/base1!K217</f>
        <v>1.2187768819893172</v>
      </c>
      <c r="L218" s="4">
        <f>base1!L218/base1!L217</f>
        <v>1.0881611616883606</v>
      </c>
      <c r="M218" s="4">
        <f>base1!M218/base1!M217</f>
        <v>0.84160798501195166</v>
      </c>
      <c r="N218" s="4">
        <f>base1!N218/base1!N217</f>
        <v>0.71824517643606489</v>
      </c>
      <c r="O218" s="4">
        <f>base1!O218/base1!O217</f>
        <v>0.56821083873045819</v>
      </c>
      <c r="P218" s="4">
        <f>base1!P218/base1!P217</f>
        <v>0.33425268177884587</v>
      </c>
      <c r="Q218" s="4">
        <f>base1!Q218/base1!Q217</f>
        <v>0.32902214985714723</v>
      </c>
      <c r="R218" s="4">
        <f>base1!R218/base1!R217</f>
        <v>0.27753376202021623</v>
      </c>
      <c r="S218" s="4">
        <f>base1!S218/base1!S217</f>
        <v>0.19254607826036396</v>
      </c>
      <c r="T218" s="4">
        <f>base1!T218/base1!T217</f>
        <v>0.17689024943898926</v>
      </c>
      <c r="U218" s="4">
        <f>base1!U218/base1!U217</f>
        <v>0.23795566502463053</v>
      </c>
      <c r="V218" s="4">
        <f>base1!V218/base1!V217</f>
        <v>0.53013347714709447</v>
      </c>
      <c r="W218" s="4">
        <f>base1!W218/base1!W217</f>
        <v>1.0653338070173799</v>
      </c>
    </row>
    <row r="219" spans="1:23">
      <c r="A219" t="s">
        <v>103</v>
      </c>
      <c r="B219" t="s">
        <v>348</v>
      </c>
      <c r="C219" s="4">
        <f>base1!C219/base1!C220</f>
        <v>1.2117537313432836</v>
      </c>
      <c r="D219" s="4">
        <f>base1!D219/base1!D220</f>
        <v>0.13916883705129657</v>
      </c>
      <c r="E219" s="4">
        <f>base1!E219/base1!E220</f>
        <v>8.2505715592135348E-2</v>
      </c>
      <c r="F219" s="4">
        <f>base1!F219/base1!F220</f>
        <v>4.8759200908700034E-2</v>
      </c>
      <c r="G219" s="4">
        <f>base1!G219/base1!G220</f>
        <v>0.11112044912091976</v>
      </c>
      <c r="H219" s="4">
        <f>base1!H219/base1!H220</f>
        <v>0.22228970543577284</v>
      </c>
      <c r="I219" s="4">
        <f>base1!I219/base1!I220</f>
        <v>0.34986700683964822</v>
      </c>
      <c r="J219" s="4">
        <f>base1!J219/base1!J220</f>
        <v>0.39382697384488352</v>
      </c>
      <c r="K219" s="4">
        <f>base1!K219/base1!K220</f>
        <v>0.46531708622357615</v>
      </c>
      <c r="L219" s="4">
        <f>base1!L219/base1!L220</f>
        <v>0.58068993060755825</v>
      </c>
      <c r="M219" s="4">
        <f>base1!M219/base1!M220</f>
        <v>0.75282725545383422</v>
      </c>
      <c r="N219" s="4">
        <f>base1!N219/base1!N220</f>
        <v>0.98209372267133077</v>
      </c>
      <c r="O219" s="4">
        <f>base1!O219/base1!O220</f>
        <v>1.0574784920113185</v>
      </c>
      <c r="P219" s="4">
        <f>base1!P219/base1!P220</f>
        <v>1.4485614391468251</v>
      </c>
      <c r="Q219" s="4">
        <f>base1!Q219/base1!Q220</f>
        <v>1.637628111273792</v>
      </c>
      <c r="R219" s="4">
        <f>base1!R219/base1!R220</f>
        <v>3.0986848838399346</v>
      </c>
      <c r="S219" s="4">
        <f>base1!S219/base1!S220</f>
        <v>7.401366176774995</v>
      </c>
      <c r="T219" s="4">
        <f>base1!T219/base1!T220</f>
        <v>13.761412051125989</v>
      </c>
      <c r="U219" s="4">
        <f>base1!U219/base1!U220</f>
        <v>8.8894687791239519</v>
      </c>
      <c r="V219" s="4">
        <f>base1!V219/base1!V220</f>
        <v>2.3718199608610568</v>
      </c>
      <c r="W219" s="4">
        <f>base1!W219/base1!W220</f>
        <v>0.90797761247621211</v>
      </c>
    </row>
    <row r="220" spans="1:23">
      <c r="B220" t="s">
        <v>349</v>
      </c>
      <c r="C220" s="4">
        <f>base1!C220/base1!C219</f>
        <v>0.82525019245573517</v>
      </c>
      <c r="D220" s="4">
        <f>base1!D220/base1!D219</f>
        <v>7.1855166802278276</v>
      </c>
      <c r="E220" s="4">
        <f>base1!E220/base1!E219</f>
        <v>12.120372422966083</v>
      </c>
      <c r="F220" s="4">
        <f>base1!F220/base1!F219</f>
        <v>20.508949723611476</v>
      </c>
      <c r="G220" s="4">
        <f>base1!G220/base1!G219</f>
        <v>8.9992436847678103</v>
      </c>
      <c r="H220" s="4">
        <f>base1!H220/base1!H219</f>
        <v>4.4986338797814209</v>
      </c>
      <c r="I220" s="4">
        <f>base1!I220/base1!I219</f>
        <v>2.8582289282805164</v>
      </c>
      <c r="J220" s="4">
        <f>base1!J220/base1!J219</f>
        <v>2.5391861563902669</v>
      </c>
      <c r="K220" s="4">
        <f>base1!K220/base1!K219</f>
        <v>2.1490721695087696</v>
      </c>
      <c r="L220" s="4">
        <f>base1!L220/base1!L219</f>
        <v>1.7220894444539967</v>
      </c>
      <c r="M220" s="4">
        <f>base1!M220/base1!M219</f>
        <v>1.3283259775141381</v>
      </c>
      <c r="N220" s="4">
        <f>base1!N220/base1!N219</f>
        <v>1.0182327581526165</v>
      </c>
      <c r="O220" s="4">
        <f>base1!O220/base1!O219</f>
        <v>0.94564571057895019</v>
      </c>
      <c r="P220" s="4">
        <f>base1!P220/base1!P219</f>
        <v>0.69034006634125289</v>
      </c>
      <c r="Q220" s="4">
        <f>base1!Q220/base1!Q219</f>
        <v>0.61063924899418864</v>
      </c>
      <c r="R220" s="4">
        <f>base1!R220/base1!R219</f>
        <v>0.32271755195732771</v>
      </c>
      <c r="S220" s="4">
        <f>base1!S220/base1!S219</f>
        <v>0.13511019129656562</v>
      </c>
      <c r="T220" s="4">
        <f>base1!T220/base1!T219</f>
        <v>7.266696152145069E-2</v>
      </c>
      <c r="U220" s="4">
        <f>base1!U220/base1!U219</f>
        <v>0.11249266124297576</v>
      </c>
      <c r="V220" s="4">
        <f>base1!V220/base1!V219</f>
        <v>0.42161716171617164</v>
      </c>
      <c r="W220" s="4">
        <f>base1!W220/base1!W219</f>
        <v>1.1013487406069704</v>
      </c>
    </row>
    <row r="221" spans="1:23">
      <c r="A221" t="s">
        <v>104</v>
      </c>
      <c r="B221" t="s">
        <v>348</v>
      </c>
      <c r="C221" s="4">
        <f>base1!C221/base1!C222</f>
        <v>2.4497895369813589</v>
      </c>
      <c r="D221" s="4">
        <f>base1!D221/base1!D222</f>
        <v>0.24550088823665714</v>
      </c>
      <c r="E221" s="4">
        <f>base1!E221/base1!E222</f>
        <v>0.17844806531523674</v>
      </c>
      <c r="F221" s="4">
        <f>base1!F221/base1!F222</f>
        <v>8.8133562278415331E-2</v>
      </c>
      <c r="G221" s="4">
        <f>base1!G221/base1!G222</f>
        <v>0.13318985600496994</v>
      </c>
      <c r="H221" s="4">
        <f>base1!H221/base1!H222</f>
        <v>0.29139452676920197</v>
      </c>
      <c r="I221" s="4">
        <f>base1!I221/base1!I222</f>
        <v>0.4160652246399415</v>
      </c>
      <c r="J221" s="4">
        <f>base1!J221/base1!J222</f>
        <v>0.62930924227097795</v>
      </c>
      <c r="K221" s="4">
        <f>base1!K221/base1!K222</f>
        <v>0.88468035586921434</v>
      </c>
      <c r="L221" s="4">
        <f>base1!L221/base1!L222</f>
        <v>1.0801498706014137</v>
      </c>
      <c r="M221" s="4">
        <f>base1!M221/base1!M222</f>
        <v>1.349961672268412</v>
      </c>
      <c r="N221" s="4">
        <f>base1!N221/base1!N222</f>
        <v>1.977357817792833</v>
      </c>
      <c r="O221" s="4">
        <f>base1!O221/base1!O222</f>
        <v>2.7400335763862786</v>
      </c>
      <c r="P221" s="4">
        <f>base1!P221/base1!P222</f>
        <v>3.8230452674897117</v>
      </c>
      <c r="Q221" s="4">
        <f>base1!Q221/base1!Q222</f>
        <v>3.8612009749612231</v>
      </c>
      <c r="R221" s="4">
        <f>base1!R221/base1!R222</f>
        <v>6.3075643495009635</v>
      </c>
      <c r="S221" s="4">
        <f>base1!S221/base1!S222</f>
        <v>4.6486252435592119</v>
      </c>
      <c r="T221" s="4">
        <f>base1!T221/base1!T222</f>
        <v>2.5375331174565794</v>
      </c>
      <c r="U221" s="4">
        <f>base1!U221/base1!U222</f>
        <v>1.5515956786290823</v>
      </c>
      <c r="V221" s="4">
        <f>base1!V221/base1!V222</f>
        <v>0.79088937093275491</v>
      </c>
      <c r="W221" s="4">
        <f>base1!W221/base1!W222</f>
        <v>0.93784811705046134</v>
      </c>
    </row>
    <row r="222" spans="1:23">
      <c r="B222" t="s">
        <v>349</v>
      </c>
      <c r="C222" s="4">
        <f>base1!C222/base1!C221</f>
        <v>0.40819833087874324</v>
      </c>
      <c r="D222" s="4">
        <f>base1!D222/base1!D221</f>
        <v>4.0733050180902941</v>
      </c>
      <c r="E222" s="4">
        <f>base1!E222/base1!E221</f>
        <v>5.6038713461726468</v>
      </c>
      <c r="F222" s="4">
        <f>base1!F222/base1!F221</f>
        <v>11.346415305907913</v>
      </c>
      <c r="G222" s="4">
        <f>base1!G222/base1!G221</f>
        <v>7.5080792936864897</v>
      </c>
      <c r="H222" s="4">
        <f>base1!H222/base1!H221</f>
        <v>3.4317734484836313</v>
      </c>
      <c r="I222" s="4">
        <f>base1!I222/base1!I221</f>
        <v>2.4034693138927667</v>
      </c>
      <c r="J222" s="4">
        <f>base1!J222/base1!J221</f>
        <v>1.5890438799076212</v>
      </c>
      <c r="K222" s="4">
        <f>base1!K222/base1!K221</f>
        <v>1.130351763058514</v>
      </c>
      <c r="L222" s="4">
        <f>base1!L222/base1!L221</f>
        <v>0.92579745386926049</v>
      </c>
      <c r="M222" s="4">
        <f>base1!M222/base1!M221</f>
        <v>0.74076177164322532</v>
      </c>
      <c r="N222" s="4">
        <f>base1!N222/base1!N221</f>
        <v>0.50572536290686143</v>
      </c>
      <c r="O222" s="4">
        <f>base1!O222/base1!O221</f>
        <v>0.3649590313848855</v>
      </c>
      <c r="P222" s="4">
        <f>base1!P222/base1!P221</f>
        <v>0.26157158234660927</v>
      </c>
      <c r="Q222" s="4">
        <f>base1!Q222/base1!Q221</f>
        <v>0.25898677807363879</v>
      </c>
      <c r="R222" s="4">
        <f>base1!R222/base1!R221</f>
        <v>0.15853980151294331</v>
      </c>
      <c r="S222" s="4">
        <f>base1!S222/base1!S221</f>
        <v>0.21511736214605068</v>
      </c>
      <c r="T222" s="4">
        <f>base1!T222/base1!T221</f>
        <v>0.39408352668213459</v>
      </c>
      <c r="U222" s="4">
        <f>base1!U222/base1!U221</f>
        <v>0.64449779911964789</v>
      </c>
      <c r="V222" s="4">
        <f>base1!V222/base1!V221</f>
        <v>1.2643993417443773</v>
      </c>
      <c r="W222" s="4">
        <f>base1!W222/base1!W221</f>
        <v>1.0662707338422843</v>
      </c>
    </row>
    <row r="223" spans="1:23">
      <c r="A223" t="s">
        <v>105</v>
      </c>
      <c r="B223" t="s">
        <v>348</v>
      </c>
      <c r="C223" s="4">
        <f>base1!C223/base1!C224</f>
        <v>3.3635359116022099</v>
      </c>
      <c r="D223" s="4">
        <f>base1!D223/base1!D224</f>
        <v>0.29909258471572381</v>
      </c>
      <c r="E223" s="4">
        <f>base1!E223/base1!E224</f>
        <v>0.2748987141095649</v>
      </c>
      <c r="F223" s="4">
        <f>base1!F223/base1!F224</f>
        <v>0.23395504222136418</v>
      </c>
      <c r="G223" s="4">
        <f>base1!G223/base1!G224</f>
        <v>0.32096972405317842</v>
      </c>
      <c r="H223" s="4">
        <f>base1!H223/base1!H224</f>
        <v>0.45724652287845191</v>
      </c>
      <c r="I223" s="4">
        <f>base1!I223/base1!I224</f>
        <v>0.51522811088550946</v>
      </c>
      <c r="J223" s="4">
        <f>base1!J223/base1!J224</f>
        <v>0.49814141414141416</v>
      </c>
      <c r="K223" s="4">
        <f>base1!K223/base1!K224</f>
        <v>0.43954237401865398</v>
      </c>
      <c r="L223" s="4">
        <f>base1!L223/base1!L224</f>
        <v>0.39955798918063068</v>
      </c>
      <c r="M223" s="4">
        <f>base1!M223/base1!M224</f>
        <v>0.37006802721088433</v>
      </c>
      <c r="N223" s="4">
        <f>base1!N223/base1!N224</f>
        <v>0.42694949843350294</v>
      </c>
      <c r="O223" s="4">
        <f>base1!O223/base1!O224</f>
        <v>0.46456938171624357</v>
      </c>
      <c r="P223" s="4">
        <f>base1!P223/base1!P224</f>
        <v>0.77075821190417382</v>
      </c>
      <c r="Q223" s="4">
        <f>base1!Q223/base1!Q224</f>
        <v>0.57790806206977019</v>
      </c>
      <c r="R223" s="4">
        <f>base1!R223/base1!R224</f>
        <v>0.53393263628998033</v>
      </c>
      <c r="S223" s="4">
        <f>base1!S223/base1!S224</f>
        <v>0.57419740437158473</v>
      </c>
      <c r="T223" s="4">
        <f>base1!T223/base1!T224</f>
        <v>0.54431879375336567</v>
      </c>
      <c r="U223" s="4">
        <f>base1!U223/base1!U224</f>
        <v>0.48271557518724795</v>
      </c>
      <c r="V223" s="4">
        <f>base1!V223/base1!V224</f>
        <v>0.16563706563706565</v>
      </c>
      <c r="W223" s="4">
        <f>base1!W223/base1!W224</f>
        <v>0.44878175895765471</v>
      </c>
    </row>
    <row r="224" spans="1:23">
      <c r="B224" t="s">
        <v>349</v>
      </c>
      <c r="C224" s="4">
        <f>base1!C224/base1!C223</f>
        <v>0.29730617608409987</v>
      </c>
      <c r="D224" s="4">
        <f>base1!D224/base1!D223</f>
        <v>3.3434463142924864</v>
      </c>
      <c r="E224" s="4">
        <f>base1!E224/base1!E223</f>
        <v>3.6377034473920289</v>
      </c>
      <c r="F224" s="4">
        <f>base1!F224/base1!F223</f>
        <v>4.2743254879448909</v>
      </c>
      <c r="G224" s="4">
        <f>base1!G224/base1!G223</f>
        <v>3.1155586494953011</v>
      </c>
      <c r="H224" s="4">
        <f>base1!H224/base1!H223</f>
        <v>2.1870040557220949</v>
      </c>
      <c r="I224" s="4">
        <f>base1!I224/base1!I223</f>
        <v>1.9408878880488982</v>
      </c>
      <c r="J224" s="4">
        <f>base1!J224/base1!J223</f>
        <v>2.007462081271798</v>
      </c>
      <c r="K224" s="4">
        <f>base1!K224/base1!K223</f>
        <v>2.2750935043126477</v>
      </c>
      <c r="L224" s="4">
        <f>base1!L224/base1!L223</f>
        <v>2.5027656237100637</v>
      </c>
      <c r="M224" s="4">
        <f>base1!M224/base1!M223</f>
        <v>2.7022058823529411</v>
      </c>
      <c r="N224" s="4">
        <f>base1!N224/base1!N223</f>
        <v>2.3421973879089806</v>
      </c>
      <c r="O224" s="4">
        <f>base1!O224/base1!O223</f>
        <v>2.1525310090512906</v>
      </c>
      <c r="P224" s="4">
        <f>base1!P224/base1!P223</f>
        <v>1.2974237375032043</v>
      </c>
      <c r="Q224" s="4">
        <f>base1!Q224/base1!Q223</f>
        <v>1.7303790440619795</v>
      </c>
      <c r="R224" s="4">
        <f>base1!R224/base1!R223</f>
        <v>1.8728954404219957</v>
      </c>
      <c r="S224" s="4">
        <f>base1!S224/base1!S223</f>
        <v>1.7415613382899628</v>
      </c>
      <c r="T224" s="4">
        <f>base1!T224/base1!T223</f>
        <v>1.8371586861891571</v>
      </c>
      <c r="U224" s="4">
        <f>base1!U224/base1!U223</f>
        <v>2.0716132882434852</v>
      </c>
      <c r="V224" s="4">
        <f>base1!V224/base1!V223</f>
        <v>6.0372960372960369</v>
      </c>
      <c r="W224" s="4">
        <f>base1!W224/base1!W223</f>
        <v>2.2282545581233308</v>
      </c>
    </row>
    <row r="225" spans="1:23">
      <c r="A225" t="s">
        <v>106</v>
      </c>
      <c r="B225" t="s">
        <v>348</v>
      </c>
      <c r="C225" s="4">
        <f>base1!C225/base1!C226</f>
        <v>4.8764940239043826</v>
      </c>
      <c r="D225" s="4">
        <f>base1!D225/base1!D226</f>
        <v>0.95202513373524666</v>
      </c>
      <c r="E225" s="4">
        <f>base1!E225/base1!E226</f>
        <v>0.7730152085949491</v>
      </c>
      <c r="F225" s="4">
        <f>base1!F225/base1!F226</f>
        <v>0.44436809318358472</v>
      </c>
      <c r="G225" s="4">
        <f>base1!G225/base1!G226</f>
        <v>0.54081172028890345</v>
      </c>
      <c r="H225" s="4">
        <f>base1!H225/base1!H226</f>
        <v>0.59160986692632267</v>
      </c>
      <c r="I225" s="4">
        <f>base1!I225/base1!I226</f>
        <v>0.84298355629877364</v>
      </c>
      <c r="J225" s="4">
        <f>base1!J225/base1!J226</f>
        <v>0.88527833668678735</v>
      </c>
      <c r="K225" s="4">
        <f>base1!K225/base1!K226</f>
        <v>1.1018667412430958</v>
      </c>
      <c r="L225" s="4">
        <f>base1!L225/base1!L226</f>
        <v>1.099482017559972</v>
      </c>
      <c r="M225" s="4">
        <f>base1!M225/base1!M226</f>
        <v>1.3891774891774891</v>
      </c>
      <c r="N225" s="4">
        <f>base1!N225/base1!N226</f>
        <v>1.5079152327476906</v>
      </c>
      <c r="O225" s="4">
        <f>base1!O225/base1!O226</f>
        <v>1.5633837301830202</v>
      </c>
      <c r="P225" s="4">
        <f>base1!P225/base1!P226</f>
        <v>1.4983754425100626</v>
      </c>
      <c r="Q225" s="4">
        <f>base1!Q225/base1!Q226</f>
        <v>1.1735524256651018</v>
      </c>
      <c r="R225" s="4">
        <f>base1!R225/base1!R226</f>
        <v>1.2966301865994803</v>
      </c>
      <c r="S225" s="4">
        <f>base1!S225/base1!S226</f>
        <v>1.543970396168916</v>
      </c>
      <c r="T225" s="4">
        <f>base1!T225/base1!T226</f>
        <v>1.3484842060631756</v>
      </c>
      <c r="U225" s="4">
        <f>base1!U225/base1!U226</f>
        <v>0.89355552822531059</v>
      </c>
      <c r="V225" s="4">
        <f>base1!V225/base1!V226</f>
        <v>0.51488664299371756</v>
      </c>
      <c r="W225" s="4">
        <f>base1!W225/base1!W226</f>
        <v>1.0022291408897734</v>
      </c>
    </row>
    <row r="226" spans="1:23">
      <c r="B226" t="s">
        <v>349</v>
      </c>
      <c r="C226" s="4">
        <f>base1!C226/base1!C225</f>
        <v>0.20506535947712418</v>
      </c>
      <c r="D226" s="4">
        <f>base1!D226/base1!D225</f>
        <v>1.050392436674991</v>
      </c>
      <c r="E226" s="4">
        <f>base1!E226/base1!E225</f>
        <v>1.2936356088227863</v>
      </c>
      <c r="F226" s="4">
        <f>base1!F226/base1!F225</f>
        <v>2.2503865946713311</v>
      </c>
      <c r="G226" s="4">
        <f>base1!G226/base1!G225</f>
        <v>1.8490723526956785</v>
      </c>
      <c r="H226" s="4">
        <f>base1!H226/base1!H225</f>
        <v>1.6903031134275133</v>
      </c>
      <c r="I226" s="4">
        <f>base1!I226/base1!I225</f>
        <v>1.1862627598462618</v>
      </c>
      <c r="J226" s="4">
        <f>base1!J226/base1!J225</f>
        <v>1.1295882419788628</v>
      </c>
      <c r="K226" s="4">
        <f>base1!K226/base1!K225</f>
        <v>0.90755076142131985</v>
      </c>
      <c r="L226" s="4">
        <f>base1!L226/base1!L225</f>
        <v>0.90951919542918236</v>
      </c>
      <c r="M226" s="4">
        <f>base1!M226/base1!M225</f>
        <v>0.71985042069180427</v>
      </c>
      <c r="N226" s="4">
        <f>base1!N226/base1!N225</f>
        <v>0.66316725123720754</v>
      </c>
      <c r="O226" s="4">
        <f>base1!O226/base1!O225</f>
        <v>0.63963822873027676</v>
      </c>
      <c r="P226" s="4">
        <f>base1!P226/base1!P225</f>
        <v>0.66738947504692858</v>
      </c>
      <c r="Q226" s="4">
        <f>base1!Q226/base1!Q225</f>
        <v>0.85211361514868644</v>
      </c>
      <c r="R226" s="4">
        <f>base1!R226/base1!R225</f>
        <v>0.77122992379390953</v>
      </c>
      <c r="S226" s="4">
        <f>base1!S226/base1!S225</f>
        <v>0.64768081206823624</v>
      </c>
      <c r="T226" s="4">
        <f>base1!T226/base1!T225</f>
        <v>0.74157338699534647</v>
      </c>
      <c r="U226" s="4">
        <f>base1!U226/base1!U225</f>
        <v>1.119124630101163</v>
      </c>
      <c r="V226" s="4">
        <f>base1!V226/base1!V225</f>
        <v>1.9421750663129973</v>
      </c>
      <c r="W226" s="4">
        <f>base1!W226/base1!W225</f>
        <v>0.99777581712721453</v>
      </c>
    </row>
    <row r="227" spans="1:23">
      <c r="A227" t="s">
        <v>107</v>
      </c>
      <c r="B227" t="s">
        <v>348</v>
      </c>
      <c r="C227" s="4">
        <f>base1!C227/base1!C228</f>
        <v>1.1518467852257182</v>
      </c>
      <c r="D227" s="4">
        <f>base1!D227/base1!D228</f>
        <v>0.3235475896168109</v>
      </c>
      <c r="E227" s="4">
        <f>base1!E227/base1!E228</f>
        <v>0.35218113579031562</v>
      </c>
      <c r="F227" s="4">
        <f>base1!F227/base1!F228</f>
        <v>0.24812051405713637</v>
      </c>
      <c r="G227" s="4">
        <f>base1!G227/base1!G228</f>
        <v>0.43271046292076309</v>
      </c>
      <c r="H227" s="4">
        <f>base1!H227/base1!H228</f>
        <v>0.44446268779246367</v>
      </c>
      <c r="I227" s="4">
        <f>base1!I227/base1!I228</f>
        <v>0.47532362459546923</v>
      </c>
      <c r="J227" s="4">
        <f>base1!J227/base1!J228</f>
        <v>0.62349493029150826</v>
      </c>
      <c r="K227" s="4">
        <f>base1!K227/base1!K228</f>
        <v>0.83211678832116787</v>
      </c>
      <c r="L227" s="4">
        <f>base1!L227/base1!L228</f>
        <v>0.86010265982267853</v>
      </c>
      <c r="M227" s="4">
        <f>base1!M227/base1!M228</f>
        <v>0.81339108464176146</v>
      </c>
      <c r="N227" s="4">
        <f>base1!N227/base1!N228</f>
        <v>0.90649549722168998</v>
      </c>
      <c r="O227" s="4">
        <f>base1!O227/base1!O228</f>
        <v>1.145040850390934</v>
      </c>
      <c r="P227" s="4">
        <f>base1!P227/base1!P228</f>
        <v>1.9022157646204141</v>
      </c>
      <c r="Q227" s="4">
        <f>base1!Q227/base1!Q228</f>
        <v>1.345736186521878</v>
      </c>
      <c r="R227" s="4">
        <f>base1!R227/base1!R228</f>
        <v>1.3642768338168256</v>
      </c>
      <c r="S227" s="4">
        <f>base1!S227/base1!S228</f>
        <v>1.3404996214988645</v>
      </c>
      <c r="T227" s="4">
        <f>base1!T227/base1!T228</f>
        <v>1.2019771863117872</v>
      </c>
      <c r="U227" s="4">
        <f>base1!U227/base1!U228</f>
        <v>0.77378435517970401</v>
      </c>
      <c r="V227" s="4">
        <f>base1!V227/base1!V228</f>
        <v>0.35523465703971119</v>
      </c>
      <c r="W227" s="4">
        <f>base1!W227/base1!W228</f>
        <v>0.76353896949022504</v>
      </c>
    </row>
    <row r="228" spans="1:23">
      <c r="B228" t="s">
        <v>349</v>
      </c>
      <c r="C228" s="4">
        <f>base1!C228/base1!C227</f>
        <v>0.86817102137767221</v>
      </c>
      <c r="D228" s="4">
        <f>base1!D228/base1!D227</f>
        <v>3.090735434574976</v>
      </c>
      <c r="E228" s="4">
        <f>base1!E228/base1!E227</f>
        <v>2.8394479385045424</v>
      </c>
      <c r="F228" s="4">
        <f>base1!F228/base1!F227</f>
        <v>4.0302995655156639</v>
      </c>
      <c r="G228" s="4">
        <f>base1!G228/base1!G227</f>
        <v>2.3110141438459224</v>
      </c>
      <c r="H228" s="4">
        <f>base1!H228/base1!H227</f>
        <v>2.249907646841522</v>
      </c>
      <c r="I228" s="4">
        <f>base1!I228/base1!I227</f>
        <v>2.1038297872340426</v>
      </c>
      <c r="J228" s="4">
        <f>base1!J228/base1!J227</f>
        <v>1.6038622792529538</v>
      </c>
      <c r="K228" s="4">
        <f>base1!K228/base1!K227</f>
        <v>1.2017543859649122</v>
      </c>
      <c r="L228" s="4">
        <f>base1!L228/base1!L227</f>
        <v>1.1626519097222223</v>
      </c>
      <c r="M228" s="4">
        <f>base1!M228/base1!M227</f>
        <v>1.2294209008209451</v>
      </c>
      <c r="N228" s="4">
        <f>base1!N228/base1!N227</f>
        <v>1.1031494398647221</v>
      </c>
      <c r="O228" s="4">
        <f>base1!O228/base1!O227</f>
        <v>0.87333128740217891</v>
      </c>
      <c r="P228" s="4">
        <f>base1!P228/base1!P227</f>
        <v>0.52570271921784295</v>
      </c>
      <c r="Q228" s="4">
        <f>base1!Q228/base1!Q227</f>
        <v>0.74308769431588939</v>
      </c>
      <c r="R228" s="4">
        <f>base1!R228/base1!R227</f>
        <v>0.73298906439854195</v>
      </c>
      <c r="S228" s="4">
        <f>base1!S228/base1!S227</f>
        <v>0.74599051276259321</v>
      </c>
      <c r="T228" s="4">
        <f>base1!T228/base1!T227</f>
        <v>0.83196254586865748</v>
      </c>
      <c r="U228" s="4">
        <f>base1!U228/base1!U227</f>
        <v>1.2923497267759563</v>
      </c>
      <c r="V228" s="4">
        <f>base1!V228/base1!V227</f>
        <v>2.815040650406504</v>
      </c>
      <c r="W228" s="4">
        <f>base1!W228/base1!W227</f>
        <v>1.309690847433298</v>
      </c>
    </row>
    <row r="229" spans="1:23">
      <c r="A229" t="s">
        <v>108</v>
      </c>
      <c r="B229" t="s">
        <v>348</v>
      </c>
      <c r="C229" s="4">
        <f>base1!C229/base1!C230</f>
        <v>2.3628472222222223</v>
      </c>
      <c r="D229" s="4">
        <f>base1!D229/base1!D230</f>
        <v>0.57401530707485537</v>
      </c>
      <c r="E229" s="4">
        <f>base1!E229/base1!E230</f>
        <v>0.48010829749960182</v>
      </c>
      <c r="F229" s="4">
        <f>base1!F229/base1!F230</f>
        <v>0.21923987459210442</v>
      </c>
      <c r="G229" s="4">
        <f>base1!G229/base1!G230</f>
        <v>0.25335587440576818</v>
      </c>
      <c r="H229" s="4">
        <f>base1!H229/base1!H230</f>
        <v>0.45436961970142747</v>
      </c>
      <c r="I229" s="4">
        <f>base1!I229/base1!I230</f>
        <v>0.67327097790740553</v>
      </c>
      <c r="J229" s="4">
        <f>base1!J229/base1!J230</f>
        <v>0.71272895896127986</v>
      </c>
      <c r="K229" s="4">
        <f>base1!K229/base1!K230</f>
        <v>0.80870395466305289</v>
      </c>
      <c r="L229" s="4">
        <f>base1!L229/base1!L230</f>
        <v>0.9133658599216794</v>
      </c>
      <c r="M229" s="4">
        <f>base1!M229/base1!M230</f>
        <v>1.0421909932928777</v>
      </c>
      <c r="N229" s="4">
        <f>base1!N229/base1!N230</f>
        <v>1.1949671127981936</v>
      </c>
      <c r="O229" s="4">
        <f>base1!O229/base1!O230</f>
        <v>1.4020129681602633</v>
      </c>
      <c r="P229" s="4">
        <f>base1!P229/base1!P230</f>
        <v>1.8607978951890034</v>
      </c>
      <c r="Q229" s="4">
        <f>base1!Q229/base1!Q230</f>
        <v>2.060148067278496</v>
      </c>
      <c r="R229" s="4">
        <f>base1!R229/base1!R230</f>
        <v>2.6720354677591334</v>
      </c>
      <c r="S229" s="4">
        <f>base1!S229/base1!S230</f>
        <v>2.1714305345609453</v>
      </c>
      <c r="T229" s="4">
        <f>base1!T229/base1!T230</f>
        <v>1.9923867529501331</v>
      </c>
      <c r="U229" s="4">
        <f>base1!U229/base1!U230</f>
        <v>1.5884763442195455</v>
      </c>
      <c r="V229" s="4">
        <f>base1!V229/base1!V230</f>
        <v>0.93524829600778969</v>
      </c>
      <c r="W229" s="4">
        <f>base1!W229/base1!W230</f>
        <v>0.92400719352720095</v>
      </c>
    </row>
    <row r="230" spans="1:23">
      <c r="B230" t="s">
        <v>349</v>
      </c>
      <c r="C230" s="4">
        <f>base1!C230/base1!C229</f>
        <v>0.42321822189566494</v>
      </c>
      <c r="D230" s="4">
        <f>base1!D230/base1!D229</f>
        <v>1.7421138211382114</v>
      </c>
      <c r="E230" s="4">
        <f>base1!E230/base1!E229</f>
        <v>2.0828633981291049</v>
      </c>
      <c r="F230" s="4">
        <f>base1!F230/base1!F229</f>
        <v>4.5612140668320444</v>
      </c>
      <c r="G230" s="4">
        <f>base1!G230/base1!G229</f>
        <v>3.9470172236797079</v>
      </c>
      <c r="H230" s="4">
        <f>base1!H230/base1!H229</f>
        <v>2.2008513699862102</v>
      </c>
      <c r="I230" s="4">
        <f>base1!I230/base1!I229</f>
        <v>1.4852860628392173</v>
      </c>
      <c r="J230" s="4">
        <f>base1!J230/base1!J229</f>
        <v>1.4030579050097594</v>
      </c>
      <c r="K230" s="4">
        <f>base1!K230/base1!K229</f>
        <v>1.2365464447575885</v>
      </c>
      <c r="L230" s="4">
        <f>base1!L230/base1!L229</f>
        <v>1.0948515199437709</v>
      </c>
      <c r="M230" s="4">
        <f>base1!M230/base1!M229</f>
        <v>0.95951702368912994</v>
      </c>
      <c r="N230" s="4">
        <f>base1!N230/base1!N229</f>
        <v>0.83684311416600488</v>
      </c>
      <c r="O230" s="4">
        <f>base1!O230/base1!O229</f>
        <v>0.71326016428522121</v>
      </c>
      <c r="P230" s="4">
        <f>base1!P230/base1!P229</f>
        <v>0.53740387528675104</v>
      </c>
      <c r="Q230" s="4">
        <f>base1!Q230/base1!Q229</f>
        <v>0.48540200380889292</v>
      </c>
      <c r="R230" s="4">
        <f>base1!R230/base1!R229</f>
        <v>0.37424652930922225</v>
      </c>
      <c r="S230" s="4">
        <f>base1!S230/base1!S229</f>
        <v>0.46052589943992661</v>
      </c>
      <c r="T230" s="4">
        <f>base1!T230/base1!T229</f>
        <v>0.50191058463889948</v>
      </c>
      <c r="U230" s="4">
        <f>base1!U230/base1!U229</f>
        <v>0.62953408380237652</v>
      </c>
      <c r="V230" s="4">
        <f>base1!V230/base1!V229</f>
        <v>1.0692347735554399</v>
      </c>
      <c r="W230" s="4">
        <f>base1!W230/base1!W229</f>
        <v>1.0822426567727386</v>
      </c>
    </row>
    <row r="231" spans="1:23">
      <c r="A231" t="s">
        <v>109</v>
      </c>
      <c r="B231" t="s">
        <v>348</v>
      </c>
      <c r="C231" s="4">
        <f>base1!C231/base1!C232</f>
        <v>1.1242672919109027</v>
      </c>
      <c r="D231" s="4">
        <f>base1!D231/base1!D232</f>
        <v>0.3388985796162472</v>
      </c>
      <c r="E231" s="4">
        <f>base1!E231/base1!E232</f>
        <v>0.6185950621008699</v>
      </c>
      <c r="F231" s="4">
        <f>base1!F231/base1!F232</f>
        <v>0.54177092811646954</v>
      </c>
      <c r="G231" s="4">
        <f>base1!G231/base1!G232</f>
        <v>0.40188691825576744</v>
      </c>
      <c r="H231" s="4">
        <f>base1!H231/base1!H232</f>
        <v>0.62032487427018901</v>
      </c>
      <c r="I231" s="4">
        <f>base1!I231/base1!I232</f>
        <v>0.88732980557702601</v>
      </c>
      <c r="J231" s="4">
        <f>base1!J231/base1!J232</f>
        <v>1.0636483315208058</v>
      </c>
      <c r="K231" s="4">
        <f>base1!K231/base1!K232</f>
        <v>0.94757574283907986</v>
      </c>
      <c r="L231" s="4">
        <f>base1!L231/base1!L232</f>
        <v>1.1139066339066339</v>
      </c>
      <c r="M231" s="4">
        <f>base1!M231/base1!M232</f>
        <v>1.2041459854014598</v>
      </c>
      <c r="N231" s="4">
        <f>base1!N231/base1!N232</f>
        <v>1.7743978066453423</v>
      </c>
      <c r="O231" s="4">
        <f>base1!O231/base1!O232</f>
        <v>2.141652499149949</v>
      </c>
      <c r="P231" s="4">
        <f>base1!P231/base1!P232</f>
        <v>1.7569349079923098</v>
      </c>
      <c r="Q231" s="4">
        <f>base1!Q231/base1!Q232</f>
        <v>0.90078532462082606</v>
      </c>
      <c r="R231" s="4">
        <f>base1!R231/base1!R232</f>
        <v>0.92445631438382292</v>
      </c>
      <c r="S231" s="4">
        <f>base1!S231/base1!S232</f>
        <v>1.0810631229235881</v>
      </c>
      <c r="T231" s="4">
        <f>base1!T231/base1!T232</f>
        <v>0.81259134345137718</v>
      </c>
      <c r="U231" s="4">
        <f>base1!U231/base1!U232</f>
        <v>0.43241825493967478</v>
      </c>
      <c r="V231" s="4">
        <f>base1!V231/base1!V232</f>
        <v>0.13336847654190828</v>
      </c>
      <c r="W231" s="4">
        <f>base1!W231/base1!W232</f>
        <v>0.94181617801980522</v>
      </c>
    </row>
    <row r="232" spans="1:23">
      <c r="B232" t="s">
        <v>349</v>
      </c>
      <c r="C232" s="4">
        <f>base1!C232/base1!C231</f>
        <v>0.88946819603753913</v>
      </c>
      <c r="D232" s="4">
        <f>base1!D232/base1!D231</f>
        <v>2.950735294117647</v>
      </c>
      <c r="E232" s="4">
        <f>base1!E232/base1!E231</f>
        <v>1.6165664119655341</v>
      </c>
      <c r="F232" s="4">
        <f>base1!F232/base1!F231</f>
        <v>1.8457985619062616</v>
      </c>
      <c r="G232" s="4">
        <f>base1!G232/base1!G231</f>
        <v>2.4882621318954792</v>
      </c>
      <c r="H232" s="4">
        <f>base1!H232/base1!H231</f>
        <v>1.6120585220389525</v>
      </c>
      <c r="I232" s="4">
        <f>base1!I232/base1!I231</f>
        <v>1.1269766818547307</v>
      </c>
      <c r="J232" s="4">
        <f>base1!J232/base1!J231</f>
        <v>0.94016036162083627</v>
      </c>
      <c r="K232" s="4">
        <f>base1!K232/base1!K231</f>
        <v>1.0553246086733385</v>
      </c>
      <c r="L232" s="4">
        <f>base1!L232/base1!L231</f>
        <v>0.89774130933474505</v>
      </c>
      <c r="M232" s="4">
        <f>base1!M232/base1!M231</f>
        <v>0.83046409000533439</v>
      </c>
      <c r="N232" s="4">
        <f>base1!N232/base1!N231</f>
        <v>0.56357148112721656</v>
      </c>
      <c r="O232" s="4">
        <f>base1!O232/base1!O231</f>
        <v>0.46692915886069919</v>
      </c>
      <c r="P232" s="4">
        <f>base1!P232/base1!P231</f>
        <v>0.56917304986712525</v>
      </c>
      <c r="Q232" s="4">
        <f>base1!Q232/base1!Q231</f>
        <v>1.1101424198056702</v>
      </c>
      <c r="R232" s="4">
        <f>base1!R232/base1!R231</f>
        <v>1.0817168799009493</v>
      </c>
      <c r="S232" s="4">
        <f>base1!S232/base1!S231</f>
        <v>0.9250153657037492</v>
      </c>
      <c r="T232" s="4">
        <f>base1!T232/base1!T231</f>
        <v>1.2306308799114554</v>
      </c>
      <c r="U232" s="4">
        <f>base1!U232/base1!U231</f>
        <v>2.3125758188435097</v>
      </c>
      <c r="V232" s="4">
        <f>base1!V232/base1!V231</f>
        <v>7.4980237154150196</v>
      </c>
      <c r="W232" s="4">
        <f>base1!W232/base1!W231</f>
        <v>1.0617783207998486</v>
      </c>
    </row>
    <row r="233" spans="1:23">
      <c r="A233" t="s">
        <v>110</v>
      </c>
      <c r="B233" t="s">
        <v>348</v>
      </c>
      <c r="C233" s="4">
        <f>base1!C233/base1!C234</f>
        <v>2.2596153846153846</v>
      </c>
      <c r="D233" s="4">
        <f>base1!D233/base1!D234</f>
        <v>0.64129181084198383</v>
      </c>
      <c r="E233" s="4">
        <f>base1!E233/base1!E234</f>
        <v>1.1543523781034999</v>
      </c>
      <c r="F233" s="4">
        <f>base1!F233/base1!F234</f>
        <v>0.82121477096926077</v>
      </c>
      <c r="G233" s="4">
        <f>base1!G233/base1!G234</f>
        <v>1.0515126737530662</v>
      </c>
      <c r="H233" s="4">
        <f>base1!H233/base1!H234</f>
        <v>1.3125601077130218</v>
      </c>
      <c r="I233" s="4">
        <f>base1!I233/base1!I234</f>
        <v>1.7043303121852971</v>
      </c>
      <c r="J233" s="4">
        <f>base1!J233/base1!J234</f>
        <v>1.1545026486168335</v>
      </c>
      <c r="K233" s="4">
        <f>base1!K233/base1!K234</f>
        <v>0.99159064994298751</v>
      </c>
      <c r="L233" s="4">
        <f>base1!L233/base1!L234</f>
        <v>1.0605970592603595</v>
      </c>
      <c r="M233" s="4">
        <f>base1!M233/base1!M234</f>
        <v>1.2415221727788859</v>
      </c>
      <c r="N233" s="4">
        <f>base1!N233/base1!N234</f>
        <v>1.0311842105263158</v>
      </c>
      <c r="O233" s="4">
        <f>base1!O233/base1!O234</f>
        <v>1.0107365504502424</v>
      </c>
      <c r="P233" s="4">
        <f>base1!P233/base1!P234</f>
        <v>1.2212945896129241</v>
      </c>
      <c r="Q233" s="4">
        <f>base1!Q233/base1!Q234</f>
        <v>0.82261831591886914</v>
      </c>
      <c r="R233" s="4">
        <f>base1!R233/base1!R234</f>
        <v>0.74359849778081255</v>
      </c>
      <c r="S233" s="4">
        <f>base1!S233/base1!S234</f>
        <v>0.62772119033353302</v>
      </c>
      <c r="T233" s="4">
        <f>base1!T233/base1!T234</f>
        <v>0.55888223552894212</v>
      </c>
      <c r="U233" s="4">
        <f>base1!U233/base1!U234</f>
        <v>0.33386941138629783</v>
      </c>
      <c r="V233" s="4">
        <f>base1!V233/base1!V234</f>
        <v>0.16597510373443983</v>
      </c>
      <c r="W233" s="4">
        <f>base1!W233/base1!W234</f>
        <v>0.98757336830489229</v>
      </c>
    </row>
    <row r="234" spans="1:23">
      <c r="B234" t="s">
        <v>349</v>
      </c>
      <c r="C234" s="4">
        <f>base1!C234/base1!C233</f>
        <v>0.44255319148936167</v>
      </c>
      <c r="D234" s="4">
        <f>base1!D234/base1!D233</f>
        <v>1.5593525179856116</v>
      </c>
      <c r="E234" s="4">
        <f>base1!E234/base1!E233</f>
        <v>0.86628660274682556</v>
      </c>
      <c r="F234" s="4">
        <f>base1!F234/base1!F233</f>
        <v>1.2177082480137604</v>
      </c>
      <c r="G234" s="4">
        <f>base1!G234/base1!G233</f>
        <v>0.95101088646967336</v>
      </c>
      <c r="H234" s="4">
        <f>base1!H234/base1!H233</f>
        <v>0.76186987104337633</v>
      </c>
      <c r="I234" s="4">
        <f>base1!I234/base1!I233</f>
        <v>0.58674072323327819</v>
      </c>
      <c r="J234" s="4">
        <f>base1!J234/base1!J233</f>
        <v>0.86617384654601071</v>
      </c>
      <c r="K234" s="4">
        <f>base1!K234/base1!K233</f>
        <v>1.0084806669541468</v>
      </c>
      <c r="L234" s="4">
        <f>base1!L234/base1!L233</f>
        <v>0.94286514493768381</v>
      </c>
      <c r="M234" s="4">
        <f>base1!M234/base1!M233</f>
        <v>0.80546285996786549</v>
      </c>
      <c r="N234" s="4">
        <f>base1!N234/base1!N233</f>
        <v>0.96975883628939641</v>
      </c>
      <c r="O234" s="4">
        <f>base1!O234/base1!O233</f>
        <v>0.98937749857224444</v>
      </c>
      <c r="P234" s="4">
        <f>base1!P234/base1!P233</f>
        <v>0.81880326704545459</v>
      </c>
      <c r="Q234" s="4">
        <f>base1!Q234/base1!Q233</f>
        <v>1.2156306037059175</v>
      </c>
      <c r="R234" s="4">
        <f>base1!R234/base1!R233</f>
        <v>1.3448117539026629</v>
      </c>
      <c r="S234" s="4">
        <f>base1!S234/base1!S233</f>
        <v>1.5930639516385618</v>
      </c>
      <c r="T234" s="4">
        <f>base1!T234/base1!T233</f>
        <v>1.7892857142857144</v>
      </c>
      <c r="U234" s="4">
        <f>base1!U234/base1!U233</f>
        <v>2.9951830443159921</v>
      </c>
      <c r="V234" s="4">
        <f>base1!V234/base1!V233</f>
        <v>6.0250000000000004</v>
      </c>
      <c r="W234" s="4">
        <f>base1!W234/base1!W233</f>
        <v>1.012582995951417</v>
      </c>
    </row>
    <row r="235" spans="1:23">
      <c r="A235" t="s">
        <v>111</v>
      </c>
      <c r="B235" t="s">
        <v>348</v>
      </c>
      <c r="C235" s="4">
        <f>base1!C235/base1!C236</f>
        <v>8.4414990859232173</v>
      </c>
      <c r="D235" s="4">
        <f>base1!D235/base1!D236</f>
        <v>1.9176785032455135</v>
      </c>
      <c r="E235" s="4">
        <f>base1!E235/base1!E236</f>
        <v>2.6415971715153144</v>
      </c>
      <c r="F235" s="4">
        <f>base1!F235/base1!F236</f>
        <v>1.6681374825824431</v>
      </c>
      <c r="G235" s="4">
        <f>base1!G235/base1!G236</f>
        <v>1.3081644917582418</v>
      </c>
      <c r="H235" s="4">
        <f>base1!H235/base1!H236</f>
        <v>1.511367091173192</v>
      </c>
      <c r="I235" s="4">
        <f>base1!I235/base1!I236</f>
        <v>1.3845462713387242</v>
      </c>
      <c r="J235" s="4">
        <f>base1!J235/base1!J236</f>
        <v>1.2177755882693868</v>
      </c>
      <c r="K235" s="4">
        <f>base1!K235/base1!K236</f>
        <v>1.1464610138788993</v>
      </c>
      <c r="L235" s="4">
        <f>base1!L235/base1!L236</f>
        <v>0.99795918367346936</v>
      </c>
      <c r="M235" s="4">
        <f>base1!M235/base1!M236</f>
        <v>0.85660006830601088</v>
      </c>
      <c r="N235" s="4">
        <f>base1!N235/base1!N236</f>
        <v>0.73822047302019345</v>
      </c>
      <c r="O235" s="4">
        <f>base1!O235/base1!O236</f>
        <v>0.63945024706334885</v>
      </c>
      <c r="P235" s="4">
        <f>base1!P235/base1!P236</f>
        <v>0.57137336411016992</v>
      </c>
      <c r="Q235" s="4">
        <f>base1!Q235/base1!Q236</f>
        <v>0.44763383297644538</v>
      </c>
      <c r="R235" s="4">
        <f>base1!R235/base1!R236</f>
        <v>0.5492995604465104</v>
      </c>
      <c r="S235" s="4">
        <f>base1!S235/base1!S236</f>
        <v>0.56640403180011356</v>
      </c>
      <c r="T235" s="4">
        <f>base1!T235/base1!T236</f>
        <v>0.49282785112383853</v>
      </c>
      <c r="U235" s="4">
        <f>base1!U235/base1!U236</f>
        <v>0.4108027486283492</v>
      </c>
      <c r="V235" s="4">
        <f>base1!V235/base1!V236</f>
        <v>0.18279977268422049</v>
      </c>
      <c r="W235" s="4">
        <f>base1!W235/base1!W236</f>
        <v>0.89609385642660244</v>
      </c>
    </row>
    <row r="236" spans="1:23">
      <c r="B236" t="s">
        <v>349</v>
      </c>
      <c r="C236" s="4">
        <f>base1!C236/base1!C235</f>
        <v>0.11846237141310233</v>
      </c>
      <c r="D236" s="4">
        <f>base1!D236/base1!D235</f>
        <v>0.52146384198789419</v>
      </c>
      <c r="E236" s="4">
        <f>base1!E236/base1!E235</f>
        <v>0.37855885476526469</v>
      </c>
      <c r="F236" s="4">
        <f>base1!F236/base1!F235</f>
        <v>0.59947097313100373</v>
      </c>
      <c r="G236" s="4">
        <f>base1!G236/base1!G235</f>
        <v>0.76442986054142736</v>
      </c>
      <c r="H236" s="4">
        <f>base1!H236/base1!H235</f>
        <v>0.66165262287387405</v>
      </c>
      <c r="I236" s="4">
        <f>base1!I236/base1!I235</f>
        <v>0.72225827384815056</v>
      </c>
      <c r="J236" s="4">
        <f>base1!J236/base1!J235</f>
        <v>0.8211693596363896</v>
      </c>
      <c r="K236" s="4">
        <f>base1!K236/base1!K235</f>
        <v>0.87224945976717705</v>
      </c>
      <c r="L236" s="4">
        <f>base1!L236/base1!L235</f>
        <v>1.0020449897750512</v>
      </c>
      <c r="M236" s="4">
        <f>base1!M236/base1!M235</f>
        <v>1.1674059307251432</v>
      </c>
      <c r="N236" s="4">
        <f>base1!N236/base1!N235</f>
        <v>1.3546088689586449</v>
      </c>
      <c r="O236" s="4">
        <f>base1!O236/base1!O235</f>
        <v>1.5638433241561205</v>
      </c>
      <c r="P236" s="4">
        <f>base1!P236/base1!P235</f>
        <v>1.7501690887487433</v>
      </c>
      <c r="Q236" s="4">
        <f>base1!Q236/base1!Q235</f>
        <v>2.2339687627065943</v>
      </c>
      <c r="R236" s="4">
        <f>base1!R236/base1!R235</f>
        <v>1.8205002734521172</v>
      </c>
      <c r="S236" s="4">
        <f>base1!S236/base1!S235</f>
        <v>1.7655241556488501</v>
      </c>
      <c r="T236" s="4">
        <f>base1!T236/base1!T235</f>
        <v>2.0291061020995715</v>
      </c>
      <c r="U236" s="4">
        <f>base1!U236/base1!U235</f>
        <v>2.4342582987551866</v>
      </c>
      <c r="V236" s="4">
        <f>base1!V236/base1!V235</f>
        <v>5.4704663212435234</v>
      </c>
      <c r="W236" s="4">
        <f>base1!W236/base1!W235</f>
        <v>1.1159545318028954</v>
      </c>
    </row>
    <row r="237" spans="1:23">
      <c r="A237" t="s">
        <v>112</v>
      </c>
      <c r="B237" t="s">
        <v>348</v>
      </c>
      <c r="C237" s="4">
        <f>base1!C237/base1!C238</f>
        <v>5.1909650924024637</v>
      </c>
      <c r="D237" s="4">
        <f>base1!D237/base1!D238</f>
        <v>1.5508122220073486</v>
      </c>
      <c r="E237" s="4">
        <f>base1!E237/base1!E238</f>
        <v>2.2588232347268491</v>
      </c>
      <c r="F237" s="4">
        <f>base1!F237/base1!F238</f>
        <v>1.9399872550581487</v>
      </c>
      <c r="G237" s="4">
        <f>base1!G237/base1!G238</f>
        <v>1.7360902255639097</v>
      </c>
      <c r="H237" s="4">
        <f>base1!H237/base1!H238</f>
        <v>1.650495191617626</v>
      </c>
      <c r="I237" s="4">
        <f>base1!I237/base1!I238</f>
        <v>1.6420830445466574</v>
      </c>
      <c r="J237" s="4">
        <f>base1!J237/base1!J238</f>
        <v>1.6727208548599299</v>
      </c>
      <c r="K237" s="4">
        <f>base1!K237/base1!K238</f>
        <v>1.7369539403787264</v>
      </c>
      <c r="L237" s="4">
        <f>base1!L237/base1!L238</f>
        <v>1.6501272674549732</v>
      </c>
      <c r="M237" s="4">
        <f>base1!M237/base1!M238</f>
        <v>1.4821818844099077</v>
      </c>
      <c r="N237" s="4">
        <f>base1!N237/base1!N238</f>
        <v>1.3004198492589407</v>
      </c>
      <c r="O237" s="4">
        <f>base1!O237/base1!O238</f>
        <v>1.2202712856408431</v>
      </c>
      <c r="P237" s="4">
        <f>base1!P237/base1!P238</f>
        <v>1.0284941562832028</v>
      </c>
      <c r="Q237" s="4">
        <f>base1!Q237/base1!Q238</f>
        <v>0.83834472395208715</v>
      </c>
      <c r="R237" s="4">
        <f>base1!R237/base1!R238</f>
        <v>0.95620173230362249</v>
      </c>
      <c r="S237" s="4">
        <f>base1!S237/base1!S238</f>
        <v>1.0083757631863166</v>
      </c>
      <c r="T237" s="4">
        <f>base1!T237/base1!T238</f>
        <v>1.0247704687270207</v>
      </c>
      <c r="U237" s="4">
        <f>base1!U237/base1!U238</f>
        <v>0.72023485607904913</v>
      </c>
      <c r="V237" s="4">
        <f>base1!V237/base1!V238</f>
        <v>0.19661746617466175</v>
      </c>
      <c r="W237" s="4">
        <f>base1!W237/base1!W238</f>
        <v>1.3553803161384217</v>
      </c>
    </row>
    <row r="238" spans="1:23">
      <c r="B238" t="s">
        <v>349</v>
      </c>
      <c r="C238" s="4">
        <f>base1!C238/base1!C237</f>
        <v>0.19264240506329114</v>
      </c>
      <c r="D238" s="4">
        <f>base1!D238/base1!D237</f>
        <v>0.64482339370888797</v>
      </c>
      <c r="E238" s="4">
        <f>base1!E238/base1!E237</f>
        <v>0.44270839108883442</v>
      </c>
      <c r="F238" s="4">
        <f>base1!F238/base1!F237</f>
        <v>0.51546730391794571</v>
      </c>
      <c r="G238" s="4">
        <f>base1!G238/base1!G237</f>
        <v>0.57600692940666953</v>
      </c>
      <c r="H238" s="4">
        <f>base1!H238/base1!H237</f>
        <v>0.60587877206713625</v>
      </c>
      <c r="I238" s="4">
        <f>base1!I238/base1!I237</f>
        <v>0.60898259885271377</v>
      </c>
      <c r="J238" s="4">
        <f>base1!J238/base1!J237</f>
        <v>0.59782838068563315</v>
      </c>
      <c r="K238" s="4">
        <f>base1!K238/base1!K237</f>
        <v>0.57572050516317064</v>
      </c>
      <c r="L238" s="4">
        <f>base1!L238/base1!L237</f>
        <v>0.60601386312603733</v>
      </c>
      <c r="M238" s="4">
        <f>base1!M238/base1!M237</f>
        <v>0.67468102971594746</v>
      </c>
      <c r="N238" s="4">
        <f>base1!N238/base1!N237</f>
        <v>0.76898241792438149</v>
      </c>
      <c r="O238" s="4">
        <f>base1!O238/base1!O237</f>
        <v>0.81948990504585673</v>
      </c>
      <c r="P238" s="4">
        <f>base1!P238/base1!P237</f>
        <v>0.97229526671675437</v>
      </c>
      <c r="Q238" s="4">
        <f>base1!Q238/base1!Q237</f>
        <v>1.1928267351476189</v>
      </c>
      <c r="R238" s="4">
        <f>base1!R238/base1!R237</f>
        <v>1.0458044220343143</v>
      </c>
      <c r="S238" s="4">
        <f>base1!S238/base1!S237</f>
        <v>0.99169380751491831</v>
      </c>
      <c r="T238" s="4">
        <f>base1!T238/base1!T237</f>
        <v>0.97582827620141055</v>
      </c>
      <c r="U238" s="4">
        <f>base1!U238/base1!U237</f>
        <v>1.3884359963415118</v>
      </c>
      <c r="V238" s="4">
        <f>base1!V238/base1!V237</f>
        <v>5.0860181420081325</v>
      </c>
      <c r="W238" s="4">
        <f>base1!W238/base1!W237</f>
        <v>0.73780029715133655</v>
      </c>
    </row>
    <row r="239" spans="1:23">
      <c r="A239" t="s">
        <v>144</v>
      </c>
      <c r="B239" t="s">
        <v>348</v>
      </c>
      <c r="C239" s="4">
        <f>base1!C239/base1!C240</f>
        <v>5.0389610389610393</v>
      </c>
      <c r="D239" s="4">
        <f>base1!D239/base1!D240</f>
        <v>0.63439306358381498</v>
      </c>
      <c r="E239" s="4">
        <f>base1!E239/base1!E240</f>
        <v>0.67695735200509233</v>
      </c>
      <c r="F239" s="4">
        <f>base1!F239/base1!F240</f>
        <v>0.45118937287611988</v>
      </c>
      <c r="G239" s="4">
        <f>base1!G239/base1!G240</f>
        <v>1.1165523996082272</v>
      </c>
      <c r="H239" s="4">
        <f>base1!H239/base1!H240</f>
        <v>1.3839110529758012</v>
      </c>
      <c r="I239" s="4">
        <f>base1!I239/base1!I240</f>
        <v>1.4166054371785453</v>
      </c>
      <c r="J239" s="4">
        <f>base1!J239/base1!J240</f>
        <v>1.3195105370496261</v>
      </c>
      <c r="K239" s="4">
        <f>base1!K239/base1!K240</f>
        <v>1.3653088042049935</v>
      </c>
      <c r="L239" s="4">
        <f>base1!L239/base1!L240</f>
        <v>1.3043170559094126</v>
      </c>
      <c r="M239" s="4">
        <f>base1!M239/base1!M240</f>
        <v>1.7396199859254047</v>
      </c>
      <c r="N239" s="4">
        <f>base1!N239/base1!N240</f>
        <v>1.6681180454765361</v>
      </c>
      <c r="O239" s="4">
        <f>base1!O239/base1!O240</f>
        <v>1.6828217555196554</v>
      </c>
      <c r="P239" s="4">
        <f>base1!P239/base1!P240</f>
        <v>1.3609215017064846</v>
      </c>
      <c r="Q239" s="4">
        <f>base1!Q239/base1!Q240</f>
        <v>0.92768309534776605</v>
      </c>
      <c r="R239" s="4">
        <f>base1!R239/base1!R240</f>
        <v>0.76128093158660848</v>
      </c>
      <c r="S239" s="4">
        <f>base1!S239/base1!S240</f>
        <v>0.55205479452054795</v>
      </c>
      <c r="T239" s="4">
        <f>base1!T239/base1!T240</f>
        <v>0.3557755775577558</v>
      </c>
      <c r="U239" s="4">
        <f>base1!U239/base1!U240</f>
        <v>0.22386587771203156</v>
      </c>
      <c r="V239" s="4">
        <f>base1!V239/base1!V240</f>
        <v>0.13178294573643412</v>
      </c>
      <c r="W239" s="4">
        <f>base1!W239/base1!W240</f>
        <v>0.98315058986814707</v>
      </c>
    </row>
    <row r="240" spans="1:23">
      <c r="B240" t="s">
        <v>349</v>
      </c>
      <c r="C240" s="4">
        <f>base1!C240/base1!C239</f>
        <v>0.19845360824742267</v>
      </c>
      <c r="D240" s="4">
        <f>base1!D240/base1!D239</f>
        <v>1.5763097949886105</v>
      </c>
      <c r="E240" s="4">
        <f>base1!E240/base1!E239</f>
        <v>1.4771979313587211</v>
      </c>
      <c r="F240" s="4">
        <f>base1!F240/base1!F239</f>
        <v>2.2163642588154739</v>
      </c>
      <c r="G240" s="4">
        <f>base1!G240/base1!G239</f>
        <v>0.89561403508771931</v>
      </c>
      <c r="H240" s="4">
        <f>base1!H240/base1!H239</f>
        <v>0.72258979206049145</v>
      </c>
      <c r="I240" s="4">
        <f>base1!I240/base1!I239</f>
        <v>0.70591286307053946</v>
      </c>
      <c r="J240" s="4">
        <f>base1!J240/base1!J239</f>
        <v>0.75785677485832048</v>
      </c>
      <c r="K240" s="4">
        <f>base1!K240/base1!K239</f>
        <v>0.73243503368623675</v>
      </c>
      <c r="L240" s="4">
        <f>base1!L240/base1!L239</f>
        <v>0.76668475311991313</v>
      </c>
      <c r="M240" s="4">
        <f>base1!M240/base1!M239</f>
        <v>0.57483818770226536</v>
      </c>
      <c r="N240" s="4">
        <f>base1!N240/base1!N239</f>
        <v>0.59947795823665895</v>
      </c>
      <c r="O240" s="4">
        <f>base1!O240/base1!O239</f>
        <v>0.59423999999999999</v>
      </c>
      <c r="P240" s="4">
        <f>base1!P240/base1!P239</f>
        <v>0.73479623824451412</v>
      </c>
      <c r="Q240" s="4">
        <f>base1!Q240/base1!Q239</f>
        <v>1.0779543197616683</v>
      </c>
      <c r="R240" s="4">
        <f>base1!R240/base1!R239</f>
        <v>1.3135755258126196</v>
      </c>
      <c r="S240" s="4">
        <f>base1!S240/base1!S239</f>
        <v>1.8114143920595533</v>
      </c>
      <c r="T240" s="4">
        <f>base1!T240/base1!T239</f>
        <v>2.8107606679035251</v>
      </c>
      <c r="U240" s="4">
        <f>base1!U240/base1!U239</f>
        <v>4.4669603524229071</v>
      </c>
      <c r="V240" s="4">
        <f>base1!V240/base1!V239</f>
        <v>7.5882352941176467</v>
      </c>
      <c r="W240" s="4">
        <f>base1!W240/base1!W239</f>
        <v>1.0171381783274041</v>
      </c>
    </row>
    <row r="241" spans="1:23">
      <c r="A241" t="s">
        <v>145</v>
      </c>
      <c r="B241" t="s">
        <v>348</v>
      </c>
      <c r="C241" s="4">
        <f>base1!C241/base1!C242</f>
        <v>6.2258541560428355</v>
      </c>
      <c r="D241" s="4">
        <f>base1!D241/base1!D242</f>
        <v>1.589742855588546</v>
      </c>
      <c r="E241" s="4">
        <f>base1!E241/base1!E242</f>
        <v>1.8247865937562091</v>
      </c>
      <c r="F241" s="4">
        <f>base1!F241/base1!F242</f>
        <v>0.88890572407637503</v>
      </c>
      <c r="G241" s="4">
        <f>base1!G241/base1!G242</f>
        <v>0.77170173913850759</v>
      </c>
      <c r="H241" s="4">
        <f>base1!H241/base1!H242</f>
        <v>0.84794287514017419</v>
      </c>
      <c r="I241" s="4">
        <f>base1!I241/base1!I242</f>
        <v>0.91542139676165468</v>
      </c>
      <c r="J241" s="4">
        <f>base1!J241/base1!J242</f>
        <v>0.95064163502999388</v>
      </c>
      <c r="K241" s="4">
        <f>base1!K241/base1!K242</f>
        <v>0.96705699031560888</v>
      </c>
      <c r="L241" s="4">
        <f>base1!L241/base1!L242</f>
        <v>0.947785071326954</v>
      </c>
      <c r="M241" s="4">
        <f>base1!M241/base1!M242</f>
        <v>1.0150806718979575</v>
      </c>
      <c r="N241" s="4">
        <f>base1!N241/base1!N242</f>
        <v>1.0839462395210764</v>
      </c>
      <c r="O241" s="4">
        <f>base1!O241/base1!O242</f>
        <v>1.1044742574599771</v>
      </c>
      <c r="P241" s="4">
        <f>base1!P241/base1!P242</f>
        <v>1.0723670808718679</v>
      </c>
      <c r="Q241" s="4">
        <f>base1!Q241/base1!Q242</f>
        <v>0.79359651272454534</v>
      </c>
      <c r="R241" s="4">
        <f>base1!R241/base1!R242</f>
        <v>0.92212016225040461</v>
      </c>
      <c r="S241" s="4">
        <f>base1!S241/base1!S242</f>
        <v>1.0594374629011831</v>
      </c>
      <c r="T241" s="4">
        <f>base1!T241/base1!T242</f>
        <v>1.0188720159209588</v>
      </c>
      <c r="U241" s="4">
        <f>base1!U241/base1!U242</f>
        <v>0.6831913596271455</v>
      </c>
      <c r="V241" s="4">
        <f>base1!V241/base1!V242</f>
        <v>0.27383477328445843</v>
      </c>
      <c r="W241" s="4">
        <f>base1!W241/base1!W242</f>
        <v>0.99145907320453341</v>
      </c>
    </row>
    <row r="242" spans="1:23">
      <c r="B242" t="s">
        <v>349</v>
      </c>
      <c r="C242" s="4">
        <f>base1!C242/base1!C241</f>
        <v>0.16062053092416187</v>
      </c>
      <c r="D242" s="4">
        <f>base1!D242/base1!D241</f>
        <v>0.62903254855627921</v>
      </c>
      <c r="E242" s="4">
        <f>base1!E242/base1!E241</f>
        <v>0.54800928690601713</v>
      </c>
      <c r="F242" s="4">
        <f>base1!F242/base1!F241</f>
        <v>1.1249786933693766</v>
      </c>
      <c r="G242" s="4">
        <f>base1!G242/base1!G241</f>
        <v>1.295837432109916</v>
      </c>
      <c r="H242" s="4">
        <f>base1!H242/base1!H241</f>
        <v>1.1793247273110103</v>
      </c>
      <c r="I242" s="4">
        <f>base1!I242/base1!I241</f>
        <v>1.0923930809761997</v>
      </c>
      <c r="J242" s="4">
        <f>base1!J242/base1!J241</f>
        <v>1.0519211058628302</v>
      </c>
      <c r="K242" s="4">
        <f>base1!K242/base1!K241</f>
        <v>1.0340652205757179</v>
      </c>
      <c r="L242" s="4">
        <f>base1!L242/base1!L241</f>
        <v>1.0550915289264284</v>
      </c>
      <c r="M242" s="4">
        <f>base1!M242/base1!M241</f>
        <v>0.98514337597448265</v>
      </c>
      <c r="N242" s="4">
        <f>base1!N242/base1!N241</f>
        <v>0.92255497877997483</v>
      </c>
      <c r="O242" s="4">
        <f>base1!O242/base1!O241</f>
        <v>0.90540815527901697</v>
      </c>
      <c r="P242" s="4">
        <f>base1!P242/base1!P241</f>
        <v>0.93251650282566367</v>
      </c>
      <c r="Q242" s="4">
        <f>base1!Q242/base1!Q241</f>
        <v>1.2600861822928606</v>
      </c>
      <c r="R242" s="4">
        <f>base1!R242/base1!R241</f>
        <v>1.0844573635170629</v>
      </c>
      <c r="S242" s="4">
        <f>base1!S242/base1!S241</f>
        <v>0.94389714826732818</v>
      </c>
      <c r="T242" s="4">
        <f>base1!T242/base1!T241</f>
        <v>0.98147754023462863</v>
      </c>
      <c r="U242" s="4">
        <f>base1!U242/base1!U241</f>
        <v>1.4637187457197265</v>
      </c>
      <c r="V242" s="4">
        <f>base1!V242/base1!V241</f>
        <v>3.6518371571502501</v>
      </c>
      <c r="W242" s="4">
        <f>base1!W242/base1!W241</f>
        <v>1.0086145026318243</v>
      </c>
    </row>
    <row r="243" spans="1:23">
      <c r="A243" t="s">
        <v>146</v>
      </c>
      <c r="B243" t="s">
        <v>348</v>
      </c>
      <c r="C243" s="4">
        <f>base1!C243/base1!C244</f>
        <v>4.4157425694489412</v>
      </c>
      <c r="D243" s="4">
        <f>base1!D243/base1!D244</f>
        <v>1.1261575200819682</v>
      </c>
      <c r="E243" s="4">
        <f>base1!E243/base1!E244</f>
        <v>1.2745705438233466</v>
      </c>
      <c r="F243" s="4">
        <f>base1!F243/base1!F244</f>
        <v>0.67983241349729007</v>
      </c>
      <c r="G243" s="4">
        <f>base1!G243/base1!G244</f>
        <v>0.6408294089114438</v>
      </c>
      <c r="H243" s="4">
        <f>base1!H243/base1!H244</f>
        <v>0.78377977275718436</v>
      </c>
      <c r="I243" s="4">
        <f>base1!I243/base1!I244</f>
        <v>0.90133762471958889</v>
      </c>
      <c r="J243" s="4">
        <f>base1!J243/base1!J244</f>
        <v>0.95205372260748833</v>
      </c>
      <c r="K243" s="4">
        <f>base1!K243/base1!K244</f>
        <v>0.98157588899414061</v>
      </c>
      <c r="L243" s="4">
        <f>base1!L243/base1!L244</f>
        <v>0.98236642326707069</v>
      </c>
      <c r="M243" s="4">
        <f>base1!M243/base1!M244</f>
        <v>1.0641678741266636</v>
      </c>
      <c r="N243" s="4">
        <f>base1!N243/base1!N244</f>
        <v>1.1193125931864549</v>
      </c>
      <c r="O243" s="4">
        <f>base1!O243/base1!O244</f>
        <v>1.1723930770827597</v>
      </c>
      <c r="P243" s="4">
        <f>base1!P243/base1!P244</f>
        <v>1.2544826580005439</v>
      </c>
      <c r="Q243" s="4">
        <f>base1!Q243/base1!Q244</f>
        <v>0.96973230057245363</v>
      </c>
      <c r="R243" s="4">
        <f>base1!R243/base1!R244</f>
        <v>1.1251866609828132</v>
      </c>
      <c r="S243" s="4">
        <f>base1!S243/base1!S244</f>
        <v>1.2925085018989064</v>
      </c>
      <c r="T243" s="4">
        <f>base1!T243/base1!T244</f>
        <v>1.2078830978281092</v>
      </c>
      <c r="U243" s="4">
        <f>base1!U243/base1!U244</f>
        <v>0.7961725834935609</v>
      </c>
      <c r="V243" s="4">
        <f>base1!V243/base1!V244</f>
        <v>0.31059535273411787</v>
      </c>
      <c r="W243" s="4">
        <f>base1!W243/base1!W244</f>
        <v>0.99366697446075125</v>
      </c>
    </row>
    <row r="244" spans="1:23">
      <c r="B244" t="s">
        <v>349</v>
      </c>
      <c r="C244" s="4">
        <f>base1!C244/base1!C243</f>
        <v>0.22646247698375091</v>
      </c>
      <c r="D244" s="4">
        <f>base1!D244/base1!D243</f>
        <v>0.88797524517459525</v>
      </c>
      <c r="E244" s="4">
        <f>base1!E244/base1!E243</f>
        <v>0.7845779936199424</v>
      </c>
      <c r="F244" s="4">
        <f>base1!F244/base1!F243</f>
        <v>1.4709507521944394</v>
      </c>
      <c r="G244" s="4">
        <f>base1!G244/base1!G243</f>
        <v>1.5604776967066285</v>
      </c>
      <c r="H244" s="4">
        <f>base1!H244/base1!H243</f>
        <v>1.2758685982443705</v>
      </c>
      <c r="I244" s="4">
        <f>base1!I244/base1!I243</f>
        <v>1.1094621733017143</v>
      </c>
      <c r="J244" s="4">
        <f>base1!J244/base1!J243</f>
        <v>1.0503608948255527</v>
      </c>
      <c r="K244" s="4">
        <f>base1!K244/base1!K243</f>
        <v>1.0187699302850026</v>
      </c>
      <c r="L244" s="4">
        <f>base1!L244/base1!L243</f>
        <v>1.0179501012201588</v>
      </c>
      <c r="M244" s="4">
        <f>base1!M244/base1!M243</f>
        <v>0.93970136132955084</v>
      </c>
      <c r="N244" s="4">
        <f>base1!N244/base1!N243</f>
        <v>0.89340547590303054</v>
      </c>
      <c r="O244" s="4">
        <f>base1!O244/base1!O243</f>
        <v>0.85295624782114743</v>
      </c>
      <c r="P244" s="4">
        <f>base1!P244/base1!P243</f>
        <v>0.79714135035860056</v>
      </c>
      <c r="Q244" s="4">
        <f>base1!Q244/base1!Q243</f>
        <v>1.0312124278109316</v>
      </c>
      <c r="R244" s="4">
        <f>base1!R244/base1!R243</f>
        <v>0.8887414281347179</v>
      </c>
      <c r="S244" s="4">
        <f>base1!S244/base1!S243</f>
        <v>0.77368930148686565</v>
      </c>
      <c r="T244" s="4">
        <f>base1!T244/base1!T243</f>
        <v>0.82789468765487062</v>
      </c>
      <c r="U244" s="4">
        <f>base1!U244/base1!U243</f>
        <v>1.2560090873916505</v>
      </c>
      <c r="V244" s="4">
        <f>base1!V244/base1!V243</f>
        <v>3.2196231888119726</v>
      </c>
      <c r="W244" s="4">
        <f>base1!W244/base1!W243</f>
        <v>1.0063733883705712</v>
      </c>
    </row>
    <row r="246" spans="1:23">
      <c r="A246" t="s">
        <v>148</v>
      </c>
      <c r="B246" t="s">
        <v>348</v>
      </c>
      <c r="C246" s="4">
        <f>base2!E3/base2!E4</f>
        <v>8.2781155015197569</v>
      </c>
      <c r="D246" s="4">
        <f>base2!F3/base2!F4</f>
        <v>4.311359623307828</v>
      </c>
      <c r="E246" s="4">
        <f>base2!G3/base2!G4</f>
        <v>5.6080153719461983</v>
      </c>
      <c r="F246" s="4">
        <f>base2!H3/base2!H4</f>
        <v>1.7718644067796609</v>
      </c>
      <c r="G246" s="4">
        <f>base2!I3/base2!I4</f>
        <v>1.8563730342021334</v>
      </c>
      <c r="H246" s="4">
        <f>base2!J3/base2!J4</f>
        <v>2.2602739726027399</v>
      </c>
      <c r="I246" s="4">
        <f>base2!K3/base2!K4</f>
        <v>2.0137987012987013</v>
      </c>
      <c r="J246" s="4">
        <f>base2!L3/base2!L4</f>
        <v>1.7782939189189189</v>
      </c>
      <c r="K246" s="4">
        <f>base2!M3/base2!M4</f>
        <v>1.5495619524405506</v>
      </c>
      <c r="L246" s="4">
        <f>base2!N3/base2!N4</f>
        <v>1.2671248310049572</v>
      </c>
      <c r="M246" s="4">
        <f>base2!O3/base2!O4</f>
        <v>1.0467299051422865</v>
      </c>
      <c r="N246" s="4">
        <f>base2!P3/base2!P4</f>
        <v>1.0902287609490604</v>
      </c>
      <c r="O246" s="4">
        <f>base2!Q3/base2!Q4</f>
        <v>1.0171618658803963</v>
      </c>
      <c r="P246" s="4">
        <f>base2!R3/base2!R4</f>
        <v>0.72543668122270744</v>
      </c>
      <c r="Q246" s="4">
        <f>base2!S3/base2!S4</f>
        <v>0.33003286424538636</v>
      </c>
      <c r="R246" s="4">
        <f>base2!T3/base2!T4</f>
        <v>0.31637118491921007</v>
      </c>
      <c r="S246" s="4">
        <f>base2!U3/base2!U4</f>
        <v>0.28340760834463607</v>
      </c>
      <c r="T246" s="4">
        <f>base2!V3/base2!V4</f>
        <v>0.20734722712822323</v>
      </c>
      <c r="U246" s="4">
        <f>base2!W3/base2!W4</f>
        <v>0.10605829391118572</v>
      </c>
      <c r="V246" s="4">
        <f>base2!X3/base2!X4</f>
        <v>4.384992876365363E-2</v>
      </c>
      <c r="W246" s="4">
        <f>base2!D3/base2!D4</f>
        <v>1.1065650512223253</v>
      </c>
    </row>
    <row r="247" spans="1:23">
      <c r="B247" t="s">
        <v>349</v>
      </c>
      <c r="C247" s="4">
        <f>base2!E4/base2!E3</f>
        <v>0.12080044060950983</v>
      </c>
      <c r="D247" s="4">
        <f>base2!F4/base2!F3</f>
        <v>0.23194539249146759</v>
      </c>
      <c r="E247" s="4">
        <f>base2!G4/base2!G3</f>
        <v>0.1783162016642193</v>
      </c>
      <c r="F247" s="4">
        <f>base2!H4/base2!H3</f>
        <v>0.56437727185766218</v>
      </c>
      <c r="G247" s="4">
        <f>base2!I4/base2!I3</f>
        <v>0.53868483412322277</v>
      </c>
      <c r="H247" s="4">
        <f>base2!J4/base2!J3</f>
        <v>0.44242424242424244</v>
      </c>
      <c r="I247" s="4">
        <f>base2!K4/base2!K3</f>
        <v>0.49657396211205157</v>
      </c>
      <c r="J247" s="4">
        <f>base2!L4/base2!L3</f>
        <v>0.56233673711707433</v>
      </c>
      <c r="K247" s="4">
        <f>base2!M4/base2!M3</f>
        <v>0.64534367175510865</v>
      </c>
      <c r="L247" s="4">
        <f>base2!N4/base2!N3</f>
        <v>0.78918822797190358</v>
      </c>
      <c r="M247" s="4">
        <f>base2!O4/base2!O3</f>
        <v>0.955356291138033</v>
      </c>
      <c r="N247" s="4">
        <f>base2!P4/base2!P3</f>
        <v>0.91723868954758192</v>
      </c>
      <c r="O247" s="4">
        <f>base2!Q4/base2!Q3</f>
        <v>0.98312769436598779</v>
      </c>
      <c r="P247" s="4">
        <f>base2!R4/base2!R3</f>
        <v>1.3784800601956357</v>
      </c>
      <c r="Q247" s="4">
        <f>base2!S4/base2!S3</f>
        <v>3.0300012766500704</v>
      </c>
      <c r="R247" s="4">
        <f>base2!T4/base2!T3</f>
        <v>3.1608441212981027</v>
      </c>
      <c r="S247" s="4">
        <f>base2!U4/base2!U3</f>
        <v>3.5284867821330903</v>
      </c>
      <c r="T247" s="4">
        <f>base2!V4/base2!V3</f>
        <v>4.8228279386712094</v>
      </c>
      <c r="U247" s="4">
        <f>base2!W4/base2!W3</f>
        <v>9.4287769784172664</v>
      </c>
      <c r="V247" s="4">
        <f>base2!X4/base2!X3</f>
        <v>22.80505415162455</v>
      </c>
      <c r="W247" s="4">
        <f>base2!D6/base2!D5</f>
        <v>0.8306415170978142</v>
      </c>
    </row>
    <row r="248" spans="1:23">
      <c r="A248" t="s">
        <v>149</v>
      </c>
      <c r="B248" t="s">
        <v>348</v>
      </c>
      <c r="C248" s="4">
        <f>base2!E5/base2!E6</f>
        <v>4.5513698630136989</v>
      </c>
      <c r="D248" s="4">
        <f>base2!F5/base2!F6</f>
        <v>2.3546630360789651</v>
      </c>
      <c r="E248" s="4">
        <f>base2!G5/base2!G6</f>
        <v>4.3847987288135597</v>
      </c>
      <c r="F248" s="4">
        <f>base2!H5/base2!H6</f>
        <v>1.7967095184173716</v>
      </c>
      <c r="G248" s="4">
        <f>base2!I5/base2!I6</f>
        <v>2.0085924074363382</v>
      </c>
      <c r="H248" s="4">
        <f>base2!J5/base2!J6</f>
        <v>1.770426464726983</v>
      </c>
      <c r="I248" s="4">
        <f>base2!K5/base2!K6</f>
        <v>1.5811611374407584</v>
      </c>
      <c r="J248" s="4">
        <f>base2!L5/base2!L6</f>
        <v>1.620507996237065</v>
      </c>
      <c r="K248" s="4">
        <f>base2!M5/base2!M6</f>
        <v>1.4040488539401037</v>
      </c>
      <c r="L248" s="4">
        <f>base2!N5/base2!N6</f>
        <v>1.1323617788461537</v>
      </c>
      <c r="M248" s="4">
        <f>base2!O5/base2!O6</f>
        <v>1.1059035601622353</v>
      </c>
      <c r="N248" s="4">
        <f>base2!P5/base2!P6</f>
        <v>1.0942172819902078</v>
      </c>
      <c r="O248" s="4">
        <f>base2!Q5/base2!Q6</f>
        <v>1.1286049118516255</v>
      </c>
      <c r="P248" s="4">
        <f>base2!R5/base2!R6</f>
        <v>1.1351981351981353</v>
      </c>
      <c r="Q248" s="4">
        <f>base2!S5/base2!S6</f>
        <v>0.58996904024767804</v>
      </c>
      <c r="R248" s="4">
        <f>base2!T5/base2!T6</f>
        <v>0.49379978648271333</v>
      </c>
      <c r="S248" s="4">
        <f>base2!U5/base2!U6</f>
        <v>0.42965986394557826</v>
      </c>
      <c r="T248" s="4">
        <f>base2!V5/base2!V6</f>
        <v>0.35893596406236239</v>
      </c>
      <c r="U248" s="4">
        <f>base2!W5/base2!W6</f>
        <v>0.18843868179362508</v>
      </c>
      <c r="V248" s="4">
        <f>base2!X5/base2!X6</f>
        <v>7.7590480912245907E-2</v>
      </c>
      <c r="W248" s="4">
        <f>base2!D5/base2!D6</f>
        <v>1.2038887768262643</v>
      </c>
    </row>
    <row r="249" spans="1:23">
      <c r="B249" t="s">
        <v>349</v>
      </c>
      <c r="C249" s="4">
        <f>base2!E6/base2!E5</f>
        <v>0.21971407072987209</v>
      </c>
      <c r="D249" s="4">
        <f>base2!F6/base2!F5</f>
        <v>0.42468921653657127</v>
      </c>
      <c r="E249" s="4">
        <f>base2!G6/base2!G5</f>
        <v>0.22806063900465059</v>
      </c>
      <c r="F249" s="4">
        <f>base2!H6/base2!H5</f>
        <v>0.55657299621858081</v>
      </c>
      <c r="G249" s="4">
        <f>base2!I6/base2!I5</f>
        <v>0.49786108734541495</v>
      </c>
      <c r="H249" s="4">
        <f>base2!J6/base2!J5</f>
        <v>0.56483565961278703</v>
      </c>
      <c r="I249" s="4">
        <f>base2!K6/base2!K5</f>
        <v>0.63244660921693518</v>
      </c>
      <c r="J249" s="4">
        <f>base2!L6/base2!L5</f>
        <v>0.61709044467665153</v>
      </c>
      <c r="K249" s="4">
        <f>base2!M6/base2!M5</f>
        <v>0.71222592945662533</v>
      </c>
      <c r="L249" s="4">
        <f>base2!N6/base2!N5</f>
        <v>0.88310999071248508</v>
      </c>
      <c r="M249" s="4">
        <f>base2!O6/base2!O5</f>
        <v>0.90423797881010592</v>
      </c>
      <c r="N249" s="4">
        <f>base2!P6/base2!P5</f>
        <v>0.91389527149594874</v>
      </c>
      <c r="O249" s="4">
        <f>base2!Q6/base2!Q5</f>
        <v>0.88604966139954855</v>
      </c>
      <c r="P249" s="4">
        <f>base2!R6/base2!R5</f>
        <v>0.8809034907597536</v>
      </c>
      <c r="Q249" s="4">
        <f>base2!S6/base2!S5</f>
        <v>1.6950041981528128</v>
      </c>
      <c r="R249" s="4">
        <f>base2!T6/base2!T5</f>
        <v>2.0251122567769833</v>
      </c>
      <c r="S249" s="4">
        <f>base2!U6/base2!U5</f>
        <v>2.3274224192526916</v>
      </c>
      <c r="T249" s="4">
        <f>base2!V6/base2!V5</f>
        <v>2.7860122699386505</v>
      </c>
      <c r="U249" s="4">
        <f>base2!W6/base2!W5</f>
        <v>5.3067660550458715</v>
      </c>
      <c r="V249" s="4">
        <f>base2!X6/base2!X5</f>
        <v>12.888178913738018</v>
      </c>
      <c r="W249" s="4">
        <f>base2!D8/base2!D7</f>
        <v>0.95968130569750465</v>
      </c>
    </row>
    <row r="250" spans="1:23">
      <c r="A250" t="s">
        <v>150</v>
      </c>
      <c r="B250" t="s">
        <v>348</v>
      </c>
      <c r="C250" s="4">
        <f>base2!E7/base2!E8</f>
        <v>0.27149443992405747</v>
      </c>
      <c r="D250" s="4">
        <f>base2!F7/base2!F8</f>
        <v>0.27963586983855554</v>
      </c>
      <c r="E250" s="4">
        <f>base2!G7/base2!G8</f>
        <v>0.46311222986905176</v>
      </c>
      <c r="F250" s="4">
        <f>base2!H7/base2!H8</f>
        <v>0.72794185016644775</v>
      </c>
      <c r="G250" s="4">
        <f>base2!I7/base2!I8</f>
        <v>0.72986128011681672</v>
      </c>
      <c r="H250" s="4">
        <f>base2!J7/base2!J8</f>
        <v>0.62483890368588368</v>
      </c>
      <c r="I250" s="4">
        <f>base2!K7/base2!K8</f>
        <v>1.0062561444275628</v>
      </c>
      <c r="J250" s="4">
        <f>base2!L7/base2!L8</f>
        <v>1.0344989659710473</v>
      </c>
      <c r="K250" s="4">
        <f>base2!M7/base2!M8</f>
        <v>0.86430246189917936</v>
      </c>
      <c r="L250" s="4">
        <f>base2!N7/base2!N8</f>
        <v>0.90061694218144428</v>
      </c>
      <c r="M250" s="4">
        <f>base2!O7/base2!O8</f>
        <v>1.2783288247670574</v>
      </c>
      <c r="N250" s="4">
        <f>base2!P7/base2!P8</f>
        <v>1.1118017535915696</v>
      </c>
      <c r="O250" s="4">
        <f>base2!Q7/base2!Q8</f>
        <v>1.1830841228170301</v>
      </c>
      <c r="P250" s="4">
        <f>base2!R7/base2!R8</f>
        <v>1.59115613561578</v>
      </c>
      <c r="Q250" s="4">
        <f>base2!S7/base2!S8</f>
        <v>1.6215857619984444</v>
      </c>
      <c r="R250" s="4">
        <f>base2!T7/base2!T8</f>
        <v>1.8229097114029231</v>
      </c>
      <c r="S250" s="4">
        <f>base2!U7/base2!U8</f>
        <v>2.3375959079283888</v>
      </c>
      <c r="T250" s="4">
        <f>base2!V7/base2!V8</f>
        <v>2.5818205227243465</v>
      </c>
      <c r="U250" s="4">
        <f>base2!W7/base2!W8</f>
        <v>1.649</v>
      </c>
      <c r="V250" s="4">
        <f>base2!X7/base2!X8</f>
        <v>2.2200000000000002</v>
      </c>
      <c r="W250" s="4">
        <f>base2!D7/base2!D8</f>
        <v>1.0420125869526982</v>
      </c>
    </row>
    <row r="251" spans="1:23">
      <c r="B251" t="s">
        <v>349</v>
      </c>
      <c r="C251" s="4">
        <f>base2!E8/base2!E7</f>
        <v>3.6833166833166833</v>
      </c>
      <c r="D251" s="4">
        <f>base2!F8/base2!F7</f>
        <v>3.5760791366906477</v>
      </c>
      <c r="E251" s="4">
        <f>base2!G8/base2!G7</f>
        <v>2.1593038047877875</v>
      </c>
      <c r="F251" s="4">
        <f>base2!H8/base2!H7</f>
        <v>1.3737361023704635</v>
      </c>
      <c r="G251" s="4">
        <f>base2!I8/base2!I7</f>
        <v>1.3701233744581527</v>
      </c>
      <c r="H251" s="4">
        <f>base2!J8/base2!J7</f>
        <v>1.6004125128910278</v>
      </c>
      <c r="I251" s="4">
        <f>base2!K8/base2!K7</f>
        <v>0.99378275157651652</v>
      </c>
      <c r="J251" s="4">
        <f>base2!L8/base2!L7</f>
        <v>0.96665152203543847</v>
      </c>
      <c r="K251" s="4">
        <f>base2!M8/base2!M7</f>
        <v>1.1570023736859953</v>
      </c>
      <c r="L251" s="4">
        <f>base2!N8/base2!N7</f>
        <v>1.1103499758485926</v>
      </c>
      <c r="M251" s="4">
        <f>base2!O8/base2!O7</f>
        <v>0.78227133787914416</v>
      </c>
      <c r="N251" s="4">
        <f>base2!P8/base2!P7</f>
        <v>0.89944092709837464</v>
      </c>
      <c r="O251" s="4">
        <f>base2!Q8/base2!Q7</f>
        <v>0.84524843222383017</v>
      </c>
      <c r="P251" s="4">
        <f>base2!R8/base2!R7</f>
        <v>0.62847383585835115</v>
      </c>
      <c r="Q251" s="4">
        <f>base2!S8/base2!S7</f>
        <v>0.61668030358603954</v>
      </c>
      <c r="R251" s="4">
        <f>base2!T8/base2!T7</f>
        <v>0.54857352163119122</v>
      </c>
      <c r="S251" s="4">
        <f>base2!U8/base2!U7</f>
        <v>0.42778993435448576</v>
      </c>
      <c r="T251" s="4">
        <f>base2!V8/base2!V7</f>
        <v>0.3873235924799282</v>
      </c>
      <c r="U251" s="4">
        <f>base2!W8/base2!W7</f>
        <v>0.60642813826561548</v>
      </c>
      <c r="V251" s="4">
        <f>base2!X8/base2!X7</f>
        <v>0.45045045045045046</v>
      </c>
      <c r="W251" s="4">
        <f>base2!D10/base2!D9</f>
        <v>0.91631724523168123</v>
      </c>
    </row>
    <row r="252" spans="1:23">
      <c r="A252" t="s">
        <v>151</v>
      </c>
      <c r="B252" t="s">
        <v>348</v>
      </c>
      <c r="C252" s="4">
        <f>base2!E9/base2!E10</f>
        <v>2.6035447761194028</v>
      </c>
      <c r="D252" s="4">
        <f>base2!F9/base2!F10</f>
        <v>1.4931238960383548</v>
      </c>
      <c r="E252" s="4">
        <f>base2!G9/base2!G10</f>
        <v>2.5780790248003362</v>
      </c>
      <c r="F252" s="4">
        <f>base2!H9/base2!H10</f>
        <v>2.1373476835529166</v>
      </c>
      <c r="G252" s="4">
        <f>base2!I9/base2!I10</f>
        <v>2.1732458461212825</v>
      </c>
      <c r="H252" s="4">
        <f>base2!J9/base2!J10</f>
        <v>1.7352070179359669</v>
      </c>
      <c r="I252" s="4">
        <f>base2!K9/base2!K10</f>
        <v>1.5120560443141089</v>
      </c>
      <c r="J252" s="4">
        <f>base2!L9/base2!L10</f>
        <v>1.4700217112954406</v>
      </c>
      <c r="K252" s="4">
        <f>base2!M9/base2!M10</f>
        <v>1.2934680695905822</v>
      </c>
      <c r="L252" s="4">
        <f>base2!N9/base2!N10</f>
        <v>1.1153204670002383</v>
      </c>
      <c r="M252" s="4">
        <f>base2!O9/base2!O10</f>
        <v>0.90495271678153555</v>
      </c>
      <c r="N252" s="4">
        <f>base2!P9/base2!P10</f>
        <v>0.94703549203309856</v>
      </c>
      <c r="O252" s="4">
        <f>base2!Q9/base2!Q10</f>
        <v>1.0061683817776976</v>
      </c>
      <c r="P252" s="4">
        <f>base2!R9/base2!R10</f>
        <v>0.84721849566228424</v>
      </c>
      <c r="Q252" s="4">
        <f>base2!S9/base2!S10</f>
        <v>0.60215053763440862</v>
      </c>
      <c r="R252" s="4">
        <f>base2!T9/base2!T10</f>
        <v>0.4823617842979705</v>
      </c>
      <c r="S252" s="4">
        <f>base2!U9/base2!U10</f>
        <v>0.45412816868040751</v>
      </c>
      <c r="T252" s="4">
        <f>base2!V9/base2!V10</f>
        <v>0.43194057567316618</v>
      </c>
      <c r="U252" s="4">
        <f>base2!W9/base2!W10</f>
        <v>0.25436274729711544</v>
      </c>
      <c r="V252" s="4">
        <f>base2!X9/base2!X10</f>
        <v>0.10881360903358264</v>
      </c>
      <c r="W252" s="4">
        <f>base2!D9/base2!D10</f>
        <v>1.0913250898679314</v>
      </c>
    </row>
    <row r="253" spans="1:23">
      <c r="B253" t="s">
        <v>349</v>
      </c>
      <c r="C253" s="4">
        <f>base2!E10/base2!E9</f>
        <v>0.38409172339663206</v>
      </c>
      <c r="D253" s="4">
        <f>base2!F10/base2!F9</f>
        <v>0.6697367865140057</v>
      </c>
      <c r="E253" s="4">
        <f>base2!G10/base2!G9</f>
        <v>0.38788570496881752</v>
      </c>
      <c r="F253" s="4">
        <f>base2!H10/base2!H9</f>
        <v>0.46786959730281152</v>
      </c>
      <c r="G253" s="4">
        <f>base2!I10/base2!I9</f>
        <v>0.46014122230338445</v>
      </c>
      <c r="H253" s="4">
        <f>base2!J10/base2!J9</f>
        <v>0.57630011270326842</v>
      </c>
      <c r="I253" s="4">
        <f>base2!K10/base2!K9</f>
        <v>0.66135114750565671</v>
      </c>
      <c r="J253" s="4">
        <f>base2!L10/base2!L9</f>
        <v>0.68026206165265468</v>
      </c>
      <c r="K253" s="4">
        <f>base2!M10/base2!M9</f>
        <v>0.77311533505154639</v>
      </c>
      <c r="L253" s="4">
        <f>base2!N10/base2!N9</f>
        <v>0.89660328989532156</v>
      </c>
      <c r="M253" s="4">
        <f>base2!O10/base2!O9</f>
        <v>1.1050301098122564</v>
      </c>
      <c r="N253" s="4">
        <f>base2!P10/base2!P9</f>
        <v>1.0559266346535725</v>
      </c>
      <c r="O253" s="4">
        <f>base2!Q10/base2!Q9</f>
        <v>0.99386943389455429</v>
      </c>
      <c r="P253" s="4">
        <f>base2!R10/base2!R9</f>
        <v>1.1803330606212556</v>
      </c>
      <c r="Q253" s="4">
        <f>base2!S10/base2!S9</f>
        <v>1.6607142857142858</v>
      </c>
      <c r="R253" s="4">
        <f>base2!T10/base2!T9</f>
        <v>2.0731327243417517</v>
      </c>
      <c r="S253" s="4">
        <f>base2!U10/base2!U9</f>
        <v>2.2020215194000654</v>
      </c>
      <c r="T253" s="4">
        <f>base2!V10/base2!V9</f>
        <v>2.315133276010318</v>
      </c>
      <c r="U253" s="4">
        <f>base2!W10/base2!W9</f>
        <v>3.9313932980599646</v>
      </c>
      <c r="V253" s="4">
        <f>base2!X10/base2!X9</f>
        <v>9.1900269541778972</v>
      </c>
      <c r="W253" s="4">
        <f>base2!D12/base2!D11</f>
        <v>0.95560279830914885</v>
      </c>
    </row>
    <row r="254" spans="1:23">
      <c r="A254" t="s">
        <v>152</v>
      </c>
      <c r="B254" t="s">
        <v>348</v>
      </c>
      <c r="C254" s="4">
        <f>base2!E11/base2!E12</f>
        <v>3.8811594202898552</v>
      </c>
      <c r="D254" s="4">
        <f>base2!F11/base2!F12</f>
        <v>2.1260587942202291</v>
      </c>
      <c r="E254" s="4">
        <f>base2!G11/base2!G12</f>
        <v>2.7545389221556884</v>
      </c>
      <c r="F254" s="4">
        <f>base2!H11/base2!H12</f>
        <v>1.0945373875524076</v>
      </c>
      <c r="G254" s="4">
        <f>base2!I11/base2!I12</f>
        <v>0.95714285714285718</v>
      </c>
      <c r="H254" s="4">
        <f>base2!J11/base2!J12</f>
        <v>1.1527274722862475</v>
      </c>
      <c r="I254" s="4">
        <f>base2!K11/base2!K12</f>
        <v>1.0431193601312552</v>
      </c>
      <c r="J254" s="4">
        <f>base2!L11/base2!L12</f>
        <v>0.99262219489701808</v>
      </c>
      <c r="K254" s="4">
        <f>base2!M11/base2!M12</f>
        <v>1.1040130678557238</v>
      </c>
      <c r="L254" s="4">
        <f>base2!N11/base2!N12</f>
        <v>1.1691499999999999</v>
      </c>
      <c r="M254" s="4">
        <f>base2!O11/base2!O12</f>
        <v>1.2244576713069999</v>
      </c>
      <c r="N254" s="4">
        <f>base2!P11/base2!P12</f>
        <v>1.2263574563290596</v>
      </c>
      <c r="O254" s="4">
        <f>base2!Q11/base2!Q12</f>
        <v>1.0094251360060986</v>
      </c>
      <c r="P254" s="4">
        <f>base2!R11/base2!R12</f>
        <v>1.0245063968903647</v>
      </c>
      <c r="Q254" s="4">
        <f>base2!S11/base2!S12</f>
        <v>0.60585377140212859</v>
      </c>
      <c r="R254" s="4">
        <f>base2!T11/base2!T12</f>
        <v>0.67005300353356889</v>
      </c>
      <c r="S254" s="4">
        <f>base2!U11/base2!U12</f>
        <v>0.87950406819062377</v>
      </c>
      <c r="T254" s="4">
        <f>base2!V11/base2!V12</f>
        <v>0.71007805424985981</v>
      </c>
      <c r="U254" s="4">
        <f>base2!W11/base2!W12</f>
        <v>0.37293668391229368</v>
      </c>
      <c r="V254" s="4">
        <f>base2!X11/base2!X12</f>
        <v>0.13167376351130036</v>
      </c>
      <c r="W254" s="4">
        <f>base2!D11/base2!D12</f>
        <v>1.0464598908347778</v>
      </c>
    </row>
    <row r="255" spans="1:23">
      <c r="B255" t="s">
        <v>349</v>
      </c>
      <c r="C255" s="4">
        <f>base2!E12/base2!E11</f>
        <v>0.25765496639283048</v>
      </c>
      <c r="D255" s="4">
        <f>base2!F12/base2!F11</f>
        <v>0.47035387860323413</v>
      </c>
      <c r="E255" s="4">
        <f>base2!G12/base2!G11</f>
        <v>0.36303716457105095</v>
      </c>
      <c r="F255" s="4">
        <f>base2!H12/base2!H11</f>
        <v>0.91362799605794087</v>
      </c>
      <c r="G255" s="4">
        <f>base2!I12/base2!I11</f>
        <v>1.044776119402985</v>
      </c>
      <c r="H255" s="4">
        <f>base2!J12/base2!J11</f>
        <v>0.86750773625327304</v>
      </c>
      <c r="I255" s="4">
        <f>base2!K12/base2!K11</f>
        <v>0.95866306217743913</v>
      </c>
      <c r="J255" s="4">
        <f>base2!L12/base2!L11</f>
        <v>1.0074326416847321</v>
      </c>
      <c r="K255" s="4">
        <f>base2!M12/base2!M11</f>
        <v>0.90578637981365218</v>
      </c>
      <c r="L255" s="4">
        <f>base2!N12/base2!N11</f>
        <v>0.8553222426549203</v>
      </c>
      <c r="M255" s="4">
        <f>base2!O12/base2!O11</f>
        <v>0.81668809255985864</v>
      </c>
      <c r="N255" s="4">
        <f>base2!P12/base2!P11</f>
        <v>0.81542293793635756</v>
      </c>
      <c r="O255" s="4">
        <f>base2!Q12/base2!Q11</f>
        <v>0.99066286773540213</v>
      </c>
      <c r="P255" s="4">
        <f>base2!R12/base2!R11</f>
        <v>0.97607980100002512</v>
      </c>
      <c r="Q255" s="4">
        <f>base2!S12/base2!S11</f>
        <v>1.6505632995990072</v>
      </c>
      <c r="R255" s="4">
        <f>base2!T12/base2!T11</f>
        <v>1.4924192485168095</v>
      </c>
      <c r="S255" s="4">
        <f>base2!U12/base2!U11</f>
        <v>1.1370044052863437</v>
      </c>
      <c r="T255" s="4">
        <f>base2!V12/base2!V11</f>
        <v>1.4082958824243896</v>
      </c>
      <c r="U255" s="4">
        <f>base2!W12/base2!W11</f>
        <v>2.6814203137902561</v>
      </c>
      <c r="V255" s="4">
        <f>base2!X12/base2!X11</f>
        <v>7.5945273631840795</v>
      </c>
      <c r="W255" s="4">
        <f>base2!D14/base2!D13</f>
        <v>0.94862516464329838</v>
      </c>
    </row>
    <row r="256" spans="1:23">
      <c r="A256" t="s">
        <v>153</v>
      </c>
      <c r="B256" t="s">
        <v>348</v>
      </c>
      <c r="C256" s="4">
        <f>base2!E13/base2!E14</f>
        <v>6.7669452181986998</v>
      </c>
      <c r="D256" s="4">
        <f>base2!F13/base2!F14</f>
        <v>3.1283260764392842</v>
      </c>
      <c r="E256" s="4">
        <f>base2!G13/base2!G14</f>
        <v>2.155255544840887</v>
      </c>
      <c r="F256" s="4">
        <f>base2!H13/base2!H14</f>
        <v>2.4962223319032613</v>
      </c>
      <c r="G256" s="4">
        <f>base2!I13/base2!I14</f>
        <v>2.4758442284835351</v>
      </c>
      <c r="H256" s="4">
        <f>base2!J13/base2!J14</f>
        <v>2.2125838926174497</v>
      </c>
      <c r="I256" s="4">
        <f>base2!K13/base2!K14</f>
        <v>2.2048486820696387</v>
      </c>
      <c r="J256" s="4">
        <f>base2!L13/base2!L14</f>
        <v>1.8204323808224783</v>
      </c>
      <c r="K256" s="4">
        <f>base2!M13/base2!M14</f>
        <v>1.3845576778810087</v>
      </c>
      <c r="L256" s="4">
        <f>base2!N13/base2!N14</f>
        <v>1.127463358401493</v>
      </c>
      <c r="M256" s="4">
        <f>base2!O13/base2!O14</f>
        <v>1.0353298240622184</v>
      </c>
      <c r="N256" s="4">
        <f>base2!P13/base2!P14</f>
        <v>1.0065030814019433</v>
      </c>
      <c r="O256" s="4">
        <f>base2!Q13/base2!Q14</f>
        <v>0.94717719396310784</v>
      </c>
      <c r="P256" s="4">
        <f>base2!R13/base2!R14</f>
        <v>0.60387676269372181</v>
      </c>
      <c r="Q256" s="4">
        <f>base2!S13/base2!S14</f>
        <v>0.35660685838853023</v>
      </c>
      <c r="R256" s="4">
        <f>base2!T13/base2!T14</f>
        <v>0.34053321533270647</v>
      </c>
      <c r="S256" s="4">
        <f>base2!U13/base2!U14</f>
        <v>0.34050112191473447</v>
      </c>
      <c r="T256" s="4">
        <f>base2!V13/base2!V14</f>
        <v>0.33447304907481901</v>
      </c>
      <c r="U256" s="4">
        <f>base2!W13/base2!W14</f>
        <v>0.1475175662111034</v>
      </c>
      <c r="V256" s="4">
        <f>base2!X13/base2!X14</f>
        <v>9.0243902439024387E-2</v>
      </c>
      <c r="W256" s="4">
        <f>base2!D13/base2!D14</f>
        <v>1.0541571500224955</v>
      </c>
    </row>
    <row r="257" spans="1:23">
      <c r="B257" t="s">
        <v>349</v>
      </c>
      <c r="C257" s="4">
        <f>base2!E14/base2!E13</f>
        <v>0.14777716794731066</v>
      </c>
      <c r="D257" s="4">
        <f>base2!F14/base2!F13</f>
        <v>0.31965977189251887</v>
      </c>
      <c r="E257" s="4">
        <f>base2!G14/base2!G13</f>
        <v>0.46398210290827741</v>
      </c>
      <c r="F257" s="4">
        <f>base2!H14/base2!H13</f>
        <v>0.40060534160734929</v>
      </c>
      <c r="G257" s="4">
        <f>base2!I14/base2!I13</f>
        <v>0.40390263187620018</v>
      </c>
      <c r="H257" s="4">
        <f>base2!J14/base2!J13</f>
        <v>0.45196026389626148</v>
      </c>
      <c r="I257" s="4">
        <f>base2!K14/base2!K13</f>
        <v>0.45354586377389122</v>
      </c>
      <c r="J257" s="4">
        <f>base2!L14/base2!L13</f>
        <v>0.54932004645412658</v>
      </c>
      <c r="K257" s="4">
        <f>base2!M14/base2!M13</f>
        <v>0.72225232359438174</v>
      </c>
      <c r="L257" s="4">
        <f>base2!N14/base2!N13</f>
        <v>0.88694678416670725</v>
      </c>
      <c r="M257" s="4">
        <f>base2!O14/base2!O13</f>
        <v>0.96587577867350682</v>
      </c>
      <c r="N257" s="4">
        <f>base2!P14/base2!P13</f>
        <v>0.99353893542691862</v>
      </c>
      <c r="O257" s="4">
        <f>base2!Q14/base2!Q13</f>
        <v>1.0557686633225141</v>
      </c>
      <c r="P257" s="4">
        <f>base2!R14/base2!R13</f>
        <v>1.6559670147585834</v>
      </c>
      <c r="Q257" s="4">
        <f>base2!S14/base2!S13</f>
        <v>2.8042085464056896</v>
      </c>
      <c r="R257" s="4">
        <f>base2!T14/base2!T13</f>
        <v>2.9365711037115245</v>
      </c>
      <c r="S257" s="4">
        <f>base2!U14/base2!U13</f>
        <v>2.9368478857770457</v>
      </c>
      <c r="T257" s="4">
        <f>base2!V14/base2!V13</f>
        <v>2.989777510523151</v>
      </c>
      <c r="U257" s="4">
        <f>base2!W14/base2!W13</f>
        <v>6.7788537032190526</v>
      </c>
      <c r="V257" s="4">
        <f>base2!X14/base2!X13</f>
        <v>11.081081081081081</v>
      </c>
      <c r="W257" s="4">
        <f>base2!D16/base2!D15</f>
        <v>0.8784098148414542</v>
      </c>
    </row>
    <row r="258" spans="1:23">
      <c r="A258" t="s">
        <v>154</v>
      </c>
      <c r="B258" t="s">
        <v>348</v>
      </c>
      <c r="C258" s="4">
        <f>base2!E15/base2!E16</f>
        <v>9.2006326253953912</v>
      </c>
      <c r="D258" s="4">
        <f>base2!F15/base2!F16</f>
        <v>3.847613797448417</v>
      </c>
      <c r="E258" s="4">
        <f>base2!G15/base2!G16</f>
        <v>7.7528119554311665</v>
      </c>
      <c r="F258" s="4">
        <f>base2!H15/base2!H16</f>
        <v>4.5885939538313201</v>
      </c>
      <c r="G258" s="4">
        <f>base2!I15/base2!I16</f>
        <v>2.6534861638632665</v>
      </c>
      <c r="H258" s="4">
        <f>base2!J15/base2!J16</f>
        <v>2.1903558643925036</v>
      </c>
      <c r="I258" s="4">
        <f>base2!K15/base2!K16</f>
        <v>1.9367374058712197</v>
      </c>
      <c r="J258" s="4">
        <f>base2!L15/base2!L16</f>
        <v>1.6972776006446866</v>
      </c>
      <c r="K258" s="4">
        <f>base2!M15/base2!M16</f>
        <v>1.5172952465967418</v>
      </c>
      <c r="L258" s="4">
        <f>base2!N15/base2!N16</f>
        <v>1.2137318767474707</v>
      </c>
      <c r="M258" s="4">
        <f>base2!O15/base2!O16</f>
        <v>1.0210803345753967</v>
      </c>
      <c r="N258" s="4">
        <f>base2!P15/base2!P16</f>
        <v>0.82176273047922788</v>
      </c>
      <c r="O258" s="4">
        <f>base2!Q15/base2!Q16</f>
        <v>0.7514882453839169</v>
      </c>
      <c r="P258" s="4">
        <f>base2!R15/base2!R16</f>
        <v>0.50816574585635355</v>
      </c>
      <c r="Q258" s="4">
        <f>base2!S15/base2!S16</f>
        <v>0.33446038653024424</v>
      </c>
      <c r="R258" s="4">
        <f>base2!T15/base2!T16</f>
        <v>0.33418360603737673</v>
      </c>
      <c r="S258" s="4">
        <f>base2!U15/base2!U16</f>
        <v>0.35133471805523503</v>
      </c>
      <c r="T258" s="4">
        <f>base2!V15/base2!V16</f>
        <v>0.27188002926115584</v>
      </c>
      <c r="U258" s="4">
        <f>base2!W15/base2!W16</f>
        <v>0.16329201784828953</v>
      </c>
      <c r="V258" s="4">
        <f>base2!X15/base2!X16</f>
        <v>6.6140053915115044E-2</v>
      </c>
      <c r="W258" s="4">
        <f>base2!D15/base2!D16</f>
        <v>1.1384207952873249</v>
      </c>
    </row>
    <row r="259" spans="1:23">
      <c r="B259" t="s">
        <v>349</v>
      </c>
      <c r="C259" s="4">
        <f>base2!E16/base2!E15</f>
        <v>0.10868817838023673</v>
      </c>
      <c r="D259" s="4">
        <f>base2!F16/base2!F15</f>
        <v>0.25990134474077409</v>
      </c>
      <c r="E259" s="4">
        <f>base2!G16/base2!G15</f>
        <v>0.12898545788918026</v>
      </c>
      <c r="F259" s="4">
        <f>base2!H16/base2!H15</f>
        <v>0.21793168235446808</v>
      </c>
      <c r="G259" s="4">
        <f>base2!I16/base2!I15</f>
        <v>0.37686271502696622</v>
      </c>
      <c r="H259" s="4">
        <f>base2!J16/base2!J15</f>
        <v>0.45654681791963087</v>
      </c>
      <c r="I259" s="4">
        <f>base2!K16/base2!K15</f>
        <v>0.51633225907058944</v>
      </c>
      <c r="J259" s="4">
        <f>base2!L16/base2!L15</f>
        <v>0.58917881177490605</v>
      </c>
      <c r="K259" s="4">
        <f>base2!M16/base2!M15</f>
        <v>0.65906750992793062</v>
      </c>
      <c r="L259" s="4">
        <f>base2!N16/base2!N15</f>
        <v>0.82390519616224944</v>
      </c>
      <c r="M259" s="4">
        <f>base2!O16/base2!O15</f>
        <v>0.97935487163782986</v>
      </c>
      <c r="N259" s="4">
        <f>base2!P16/base2!P15</f>
        <v>1.2168962681196669</v>
      </c>
      <c r="O259" s="4">
        <f>base2!Q16/base2!Q15</f>
        <v>1.3306928034371643</v>
      </c>
      <c r="P259" s="4">
        <f>base2!R16/base2!R15</f>
        <v>1.9678618800147862</v>
      </c>
      <c r="Q259" s="4">
        <f>base2!S16/base2!S15</f>
        <v>2.9898907023764174</v>
      </c>
      <c r="R259" s="4">
        <f>base2!T16/base2!T15</f>
        <v>2.9923670160174014</v>
      </c>
      <c r="S259" s="4">
        <f>base2!U16/base2!U15</f>
        <v>2.8462885920735714</v>
      </c>
      <c r="T259" s="4">
        <f>base2!V16/base2!V15</f>
        <v>3.6780928805897863</v>
      </c>
      <c r="U259" s="4">
        <f>base2!W16/base2!W15</f>
        <v>6.123998056837503</v>
      </c>
      <c r="V259" s="4">
        <f>base2!X16/base2!X15</f>
        <v>15.119431279620853</v>
      </c>
      <c r="W259" s="4">
        <f>base2!D18/base2!D17</f>
        <v>0.90926202510577536</v>
      </c>
    </row>
    <row r="260" spans="1:23">
      <c r="A260" t="s">
        <v>155</v>
      </c>
      <c r="B260" t="s">
        <v>348</v>
      </c>
      <c r="C260" s="4">
        <f>base2!E17/base2!E18</f>
        <v>10.958483754512635</v>
      </c>
      <c r="D260" s="4">
        <f>base2!F17/base2!F18</f>
        <v>4.3069663692518878</v>
      </c>
      <c r="E260" s="4">
        <f>base2!G17/base2!G18</f>
        <v>8.8297981525829634</v>
      </c>
      <c r="F260" s="4">
        <f>base2!H17/base2!H18</f>
        <v>6.0180350660384647</v>
      </c>
      <c r="G260" s="4">
        <f>base2!I17/base2!I18</f>
        <v>3.5061558250643148</v>
      </c>
      <c r="H260" s="4">
        <f>base2!J17/base2!J18</f>
        <v>2.419480582760805</v>
      </c>
      <c r="I260" s="4">
        <f>base2!K17/base2!K18</f>
        <v>1.9794032810528213</v>
      </c>
      <c r="J260" s="4">
        <f>base2!L17/base2!L18</f>
        <v>1.7394058626795199</v>
      </c>
      <c r="K260" s="4">
        <f>base2!M17/base2!M18</f>
        <v>1.4379123346343823</v>
      </c>
      <c r="L260" s="4">
        <f>base2!N17/base2!N18</f>
        <v>1.0947006869479883</v>
      </c>
      <c r="M260" s="4">
        <f>base2!O17/base2!O18</f>
        <v>0.83564987282583558</v>
      </c>
      <c r="N260" s="4">
        <f>base2!P17/base2!P18</f>
        <v>0.71162837565497783</v>
      </c>
      <c r="O260" s="4">
        <f>base2!Q17/base2!Q18</f>
        <v>0.62802989496364126</v>
      </c>
      <c r="P260" s="4">
        <f>base2!R17/base2!R18</f>
        <v>0.43091282097526884</v>
      </c>
      <c r="Q260" s="4">
        <f>base2!S17/base2!S18</f>
        <v>0.3098466862500503</v>
      </c>
      <c r="R260" s="4">
        <f>base2!T17/base2!T18</f>
        <v>0.28710676147246345</v>
      </c>
      <c r="S260" s="4">
        <f>base2!U17/base2!U18</f>
        <v>0.26537024702441286</v>
      </c>
      <c r="T260" s="4">
        <f>base2!V17/base2!V18</f>
        <v>0.20113965670976372</v>
      </c>
      <c r="U260" s="4">
        <f>base2!W17/base2!W18</f>
        <v>0.13339687456563612</v>
      </c>
      <c r="V260" s="4">
        <f>base2!X17/base2!X18</f>
        <v>6.1307751681552544E-2</v>
      </c>
      <c r="W260" s="4">
        <f>base2!D17/base2!D18</f>
        <v>1.0997929885872766</v>
      </c>
    </row>
    <row r="261" spans="1:23">
      <c r="B261" t="s">
        <v>349</v>
      </c>
      <c r="C261" s="4">
        <f>base2!E18/base2!E17</f>
        <v>9.1253500247076264E-2</v>
      </c>
      <c r="D261" s="4">
        <f>base2!F18/base2!F17</f>
        <v>0.2321819847814828</v>
      </c>
      <c r="E261" s="4">
        <f>base2!G18/base2!G17</f>
        <v>0.11325287200449446</v>
      </c>
      <c r="F261" s="4">
        <f>base2!H18/base2!H17</f>
        <v>0.16616719394728904</v>
      </c>
      <c r="G261" s="4">
        <f>base2!I18/base2!I17</f>
        <v>0.28521265166007181</v>
      </c>
      <c r="H261" s="4">
        <f>base2!J18/base2!J17</f>
        <v>0.4133118517772631</v>
      </c>
      <c r="I261" s="4">
        <f>base2!K18/base2!K17</f>
        <v>0.50520275962567451</v>
      </c>
      <c r="J261" s="4">
        <f>base2!L18/base2!L17</f>
        <v>0.5749089510710973</v>
      </c>
      <c r="K261" s="4">
        <f>base2!M18/base2!M17</f>
        <v>0.69545268923106485</v>
      </c>
      <c r="L261" s="4">
        <f>base2!N18/base2!N17</f>
        <v>0.91349170775437027</v>
      </c>
      <c r="M261" s="4">
        <f>base2!O18/base2!O17</f>
        <v>1.1966734304863802</v>
      </c>
      <c r="N261" s="4">
        <f>base2!P18/base2!P17</f>
        <v>1.4052278326866983</v>
      </c>
      <c r="O261" s="4">
        <f>base2!Q18/base2!Q17</f>
        <v>1.5922808898418654</v>
      </c>
      <c r="P261" s="4">
        <f>base2!R18/base2!R17</f>
        <v>2.3206550172648321</v>
      </c>
      <c r="Q261" s="4">
        <f>base2!S18/base2!S17</f>
        <v>3.2274025974025973</v>
      </c>
      <c r="R261" s="4">
        <f>base2!T18/base2!T17</f>
        <v>3.4830249029015308</v>
      </c>
      <c r="S261" s="4">
        <f>base2!U18/base2!U17</f>
        <v>3.7683199650788453</v>
      </c>
      <c r="T261" s="4">
        <f>base2!V18/base2!V17</f>
        <v>4.9716700145459587</v>
      </c>
      <c r="U261" s="4">
        <f>base2!W18/base2!W17</f>
        <v>7.4964275081869607</v>
      </c>
      <c r="V261" s="4">
        <f>base2!X18/base2!X17</f>
        <v>16.311151079136689</v>
      </c>
      <c r="W261" s="4">
        <f>base2!D20/base2!D19</f>
        <v>0.7562663810976803</v>
      </c>
    </row>
    <row r="262" spans="1:23">
      <c r="A262" t="s">
        <v>156</v>
      </c>
      <c r="B262" t="s">
        <v>348</v>
      </c>
      <c r="C262" s="4">
        <f>base2!E19/base2!E20</f>
        <v>11.69659090909091</v>
      </c>
      <c r="D262" s="4">
        <f>base2!F19/base2!F20</f>
        <v>6.1040195545898968</v>
      </c>
      <c r="E262" s="4">
        <f>base2!G19/base2!G20</f>
        <v>6.8825726519085357</v>
      </c>
      <c r="F262" s="4">
        <f>base2!H19/base2!H20</f>
        <v>5.4492618699295123</v>
      </c>
      <c r="G262" s="4">
        <f>base2!I19/base2!I20</f>
        <v>3.9947766170260057</v>
      </c>
      <c r="H262" s="4">
        <f>base2!J19/base2!J20</f>
        <v>2.78299199782992</v>
      </c>
      <c r="I262" s="4">
        <f>base2!K19/base2!K20</f>
        <v>2.2211390456644433</v>
      </c>
      <c r="J262" s="4">
        <f>base2!L19/base2!L20</f>
        <v>1.9361370716510904</v>
      </c>
      <c r="K262" s="4">
        <f>base2!M19/base2!M20</f>
        <v>1.6452104942037828</v>
      </c>
      <c r="L262" s="4">
        <f>base2!N19/base2!N20</f>
        <v>1.2201082055906223</v>
      </c>
      <c r="M262" s="4">
        <f>base2!O19/base2!O20</f>
        <v>0.98100600600600596</v>
      </c>
      <c r="N262" s="4">
        <f>base2!P19/base2!P20</f>
        <v>0.79212014349121418</v>
      </c>
      <c r="O262" s="4">
        <f>base2!Q19/base2!Q20</f>
        <v>0.75084191517399579</v>
      </c>
      <c r="P262" s="4">
        <f>base2!R19/base2!R20</f>
        <v>0.50899448579262963</v>
      </c>
      <c r="Q262" s="4">
        <f>base2!S19/base2!S20</f>
        <v>0.35775293008217701</v>
      </c>
      <c r="R262" s="4">
        <f>base2!T19/base2!T20</f>
        <v>0.33305212192348604</v>
      </c>
      <c r="S262" s="4">
        <f>base2!U19/base2!U20</f>
        <v>0.30374745580077422</v>
      </c>
      <c r="T262" s="4">
        <f>base2!V19/base2!V20</f>
        <v>0.2397091680236301</v>
      </c>
      <c r="U262" s="4">
        <f>base2!W19/base2!W20</f>
        <v>0.14338604749563655</v>
      </c>
      <c r="V262" s="4">
        <f>base2!X19/base2!X20</f>
        <v>7.2786277236903105E-2</v>
      </c>
      <c r="W262" s="4">
        <f>base2!D19/base2!D20</f>
        <v>1.3222854076212582</v>
      </c>
    </row>
    <row r="263" spans="1:23">
      <c r="B263" t="s">
        <v>349</v>
      </c>
      <c r="C263" s="4">
        <f>base2!E20/base2!E19</f>
        <v>8.5494996599630821E-2</v>
      </c>
      <c r="D263" s="4">
        <f>base2!F20/base2!F19</f>
        <v>0.16382647385984428</v>
      </c>
      <c r="E263" s="4">
        <f>base2!G20/base2!G19</f>
        <v>0.14529450694904036</v>
      </c>
      <c r="F263" s="4">
        <f>base2!H20/base2!H19</f>
        <v>0.18351109267078319</v>
      </c>
      <c r="G263" s="4">
        <f>base2!I20/base2!I19</f>
        <v>0.25032688830157185</v>
      </c>
      <c r="H263" s="4">
        <f>base2!J20/base2!J19</f>
        <v>0.35932550319216339</v>
      </c>
      <c r="I263" s="4">
        <f>base2!K20/base2!K19</f>
        <v>0.4502194502194502</v>
      </c>
      <c r="J263" s="4">
        <f>base2!L20/base2!L19</f>
        <v>0.51649235720032183</v>
      </c>
      <c r="K263" s="4">
        <f>base2!M20/base2!M19</f>
        <v>0.60782495827925087</v>
      </c>
      <c r="L263" s="4">
        <f>base2!N20/base2!N19</f>
        <v>0.81959943832680515</v>
      </c>
      <c r="M263" s="4">
        <f>base2!O20/base2!O19</f>
        <v>1.0193617509757404</v>
      </c>
      <c r="N263" s="4">
        <f>base2!P20/base2!P19</f>
        <v>1.262434755910347</v>
      </c>
      <c r="O263" s="4">
        <f>base2!Q20/base2!Q19</f>
        <v>1.3318382735309413</v>
      </c>
      <c r="P263" s="4">
        <f>base2!R20/base2!R19</f>
        <v>1.9646578261899124</v>
      </c>
      <c r="Q263" s="4">
        <f>base2!S20/base2!S19</f>
        <v>2.7952251845157403</v>
      </c>
      <c r="R263" s="4">
        <f>base2!T20/base2!T19</f>
        <v>3.0025330396475769</v>
      </c>
      <c r="S263" s="4">
        <f>base2!U20/base2!U19</f>
        <v>3.2922086453816846</v>
      </c>
      <c r="T263" s="4">
        <f>base2!V20/base2!V19</f>
        <v>4.1717219589257502</v>
      </c>
      <c r="U263" s="4">
        <f>base2!W20/base2!W19</f>
        <v>6.9741792696421987</v>
      </c>
      <c r="V263" s="4">
        <f>base2!X20/base2!X19</f>
        <v>13.738853503184714</v>
      </c>
      <c r="W263" s="4">
        <f>base2!D22/base2!D21</f>
        <v>1.0112928945996504</v>
      </c>
    </row>
    <row r="264" spans="1:23">
      <c r="A264" t="s">
        <v>157</v>
      </c>
      <c r="B264" t="s">
        <v>348</v>
      </c>
      <c r="C264" s="4">
        <f>base2!E21/base2!E22</f>
        <v>4.3312597200622083</v>
      </c>
      <c r="D264" s="4">
        <f>base2!F21/base2!F22</f>
        <v>2.6314957310003164</v>
      </c>
      <c r="E264" s="4">
        <f>base2!G21/base2!G22</f>
        <v>3.512313142659639</v>
      </c>
      <c r="F264" s="4">
        <f>base2!H21/base2!H22</f>
        <v>2.3959820952786957</v>
      </c>
      <c r="G264" s="4">
        <f>base2!I21/base2!I22</f>
        <v>1.5064437835435682</v>
      </c>
      <c r="H264" s="4">
        <f>base2!J21/base2!J22</f>
        <v>1.4631379146714982</v>
      </c>
      <c r="I264" s="4">
        <f>base2!K21/base2!K22</f>
        <v>1.5324899367452558</v>
      </c>
      <c r="J264" s="4">
        <f>base2!L21/base2!L22</f>
        <v>1.409452605806226</v>
      </c>
      <c r="K264" s="4">
        <f>base2!M21/base2!M22</f>
        <v>1.1127193137289513</v>
      </c>
      <c r="L264" s="4">
        <f>base2!N21/base2!N22</f>
        <v>0.8900387693846924</v>
      </c>
      <c r="M264" s="4">
        <f>base2!O21/base2!O22</f>
        <v>0.89257489708224402</v>
      </c>
      <c r="N264" s="4">
        <f>base2!P21/base2!P22</f>
        <v>0.83490178405747162</v>
      </c>
      <c r="O264" s="4">
        <f>base2!Q21/base2!Q22</f>
        <v>0.74954951043181872</v>
      </c>
      <c r="P264" s="4">
        <f>base2!R21/base2!R22</f>
        <v>0.61634336611172547</v>
      </c>
      <c r="Q264" s="4">
        <f>base2!S21/base2!S22</f>
        <v>0.38748960194187998</v>
      </c>
      <c r="R264" s="4">
        <f>base2!T21/base2!T22</f>
        <v>0.44750092103647304</v>
      </c>
      <c r="S264" s="4">
        <f>base2!U21/base2!U22</f>
        <v>0.5207097795524892</v>
      </c>
      <c r="T264" s="4">
        <f>base2!V21/base2!V22</f>
        <v>0.59945619052083821</v>
      </c>
      <c r="U264" s="4">
        <f>base2!W21/base2!W22</f>
        <v>0.31713895641170792</v>
      </c>
      <c r="V264" s="4">
        <f>base2!X21/base2!X22</f>
        <v>0.10915780866721178</v>
      </c>
      <c r="W264" s="4">
        <f>base2!D21/base2!D22</f>
        <v>0.98883321077409425</v>
      </c>
    </row>
    <row r="265" spans="1:23">
      <c r="B265" t="s">
        <v>349</v>
      </c>
      <c r="C265" s="4">
        <f>base2!E22/base2!E21</f>
        <v>0.23087971274685817</v>
      </c>
      <c r="D265" s="4">
        <f>base2!F22/base2!F21</f>
        <v>0.38001201682355296</v>
      </c>
      <c r="E265" s="4">
        <f>base2!G22/base2!G21</f>
        <v>0.28471265498917536</v>
      </c>
      <c r="F265" s="4">
        <f>base2!H22/base2!H21</f>
        <v>0.41736538932010764</v>
      </c>
      <c r="G265" s="4">
        <f>base2!I22/base2!I21</f>
        <v>0.66381501316147773</v>
      </c>
      <c r="H265" s="4">
        <f>base2!J22/base2!J21</f>
        <v>0.68346257039242853</v>
      </c>
      <c r="I265" s="4">
        <f>base2!K22/base2!K21</f>
        <v>0.65253283302063791</v>
      </c>
      <c r="J265" s="4">
        <f>base2!L22/base2!L21</f>
        <v>0.70949530043118159</v>
      </c>
      <c r="K265" s="4">
        <f>base2!M22/base2!M21</f>
        <v>0.89869923857868017</v>
      </c>
      <c r="L265" s="4">
        <f>base2!N22/base2!N21</f>
        <v>1.1235465626866197</v>
      </c>
      <c r="M265" s="4">
        <f>base2!O22/base2!O21</f>
        <v>1.1203541610557501</v>
      </c>
      <c r="N265" s="4">
        <f>base2!P22/base2!P21</f>
        <v>1.1977456739164947</v>
      </c>
      <c r="O265" s="4">
        <f>base2!Q22/base2!Q21</f>
        <v>1.3341346850108617</v>
      </c>
      <c r="P265" s="4">
        <f>base2!R22/base2!R21</f>
        <v>1.6224722370399107</v>
      </c>
      <c r="Q265" s="4">
        <f>base2!S22/base2!S21</f>
        <v>2.5807144114024281</v>
      </c>
      <c r="R265" s="4">
        <f>base2!T22/base2!T21</f>
        <v>2.2346322722283207</v>
      </c>
      <c r="S265" s="4">
        <f>base2!U22/base2!U21</f>
        <v>1.9204555767311009</v>
      </c>
      <c r="T265" s="4">
        <f>base2!V22/base2!V21</f>
        <v>1.6681786189098302</v>
      </c>
      <c r="U265" s="4">
        <f>base2!W22/base2!W21</f>
        <v>3.1531919361612766</v>
      </c>
      <c r="V265" s="4">
        <f>base2!X22/base2!X21</f>
        <v>9.1610486891385765</v>
      </c>
      <c r="W265" s="4">
        <f>base2!D24/base2!D23</f>
        <v>1.0212385483393422</v>
      </c>
    </row>
    <row r="266" spans="1:23">
      <c r="A266" t="s">
        <v>158</v>
      </c>
      <c r="B266" t="s">
        <v>348</v>
      </c>
      <c r="C266" s="4">
        <f>base2!E23/base2!E24</f>
        <v>3.1230838593327324</v>
      </c>
      <c r="D266" s="4">
        <f>base2!F23/base2!F24</f>
        <v>0.90794797687861273</v>
      </c>
      <c r="E266" s="4">
        <f>base2!G23/base2!G24</f>
        <v>1.5890483785220628</v>
      </c>
      <c r="F266" s="4">
        <f>base2!H23/base2!H24</f>
        <v>0.70591544767722236</v>
      </c>
      <c r="G266" s="4">
        <f>base2!I23/base2!I24</f>
        <v>0.58543377160245735</v>
      </c>
      <c r="H266" s="4">
        <f>base2!J23/base2!J24</f>
        <v>0.79524391120051729</v>
      </c>
      <c r="I266" s="4">
        <f>base2!K23/base2!K24</f>
        <v>0.84977568210950372</v>
      </c>
      <c r="J266" s="4">
        <f>base2!L23/base2!L24</f>
        <v>0.81515757878939465</v>
      </c>
      <c r="K266" s="4">
        <f>base2!M23/base2!M24</f>
        <v>0.79770298756996438</v>
      </c>
      <c r="L266" s="4">
        <f>base2!N23/base2!N24</f>
        <v>0.81707669520609805</v>
      </c>
      <c r="M266" s="4">
        <f>base2!O23/base2!O24</f>
        <v>0.93747445092719905</v>
      </c>
      <c r="N266" s="4">
        <f>base2!P23/base2!P24</f>
        <v>0.94721711913996054</v>
      </c>
      <c r="O266" s="4">
        <f>base2!Q23/base2!Q24</f>
        <v>1.0164279696714407</v>
      </c>
      <c r="P266" s="4">
        <f>base2!R23/base2!R24</f>
        <v>1.0908395395263768</v>
      </c>
      <c r="Q266" s="4">
        <f>base2!S23/base2!S24</f>
        <v>0.87408651386137315</v>
      </c>
      <c r="R266" s="4">
        <f>base2!T23/base2!T24</f>
        <v>1.8602606779502087</v>
      </c>
      <c r="S266" s="4">
        <f>base2!U23/base2!U24</f>
        <v>1.7277705806147685</v>
      </c>
      <c r="T266" s="4">
        <f>base2!V23/base2!V24</f>
        <v>1.4346448218129635</v>
      </c>
      <c r="U266" s="4">
        <f>base2!W23/base2!W24</f>
        <v>0.71891213389121333</v>
      </c>
      <c r="V266" s="4">
        <f>base2!X23/base2!X24</f>
        <v>0.37270266419717907</v>
      </c>
      <c r="W266" s="4">
        <f>base2!D23/base2!D24</f>
        <v>0.9792031466361325</v>
      </c>
    </row>
    <row r="267" spans="1:23">
      <c r="B267" t="s">
        <v>349</v>
      </c>
      <c r="C267" s="4">
        <f>base2!E24/base2!E23</f>
        <v>0.32019633318897067</v>
      </c>
      <c r="D267" s="4">
        <f>base2!F24/base2!F23</f>
        <v>1.1013846888429095</v>
      </c>
      <c r="E267" s="4">
        <f>base2!G24/base2!G23</f>
        <v>0.62930746068919374</v>
      </c>
      <c r="F267" s="4">
        <f>base2!H24/base2!H23</f>
        <v>1.4166002504838893</v>
      </c>
      <c r="G267" s="4">
        <f>base2!I24/base2!I23</f>
        <v>1.7081351444122983</v>
      </c>
      <c r="H267" s="4">
        <f>base2!J24/base2!J23</f>
        <v>1.2574758334086187</v>
      </c>
      <c r="I267" s="4">
        <f>base2!K24/base2!K23</f>
        <v>1.1767811447811447</v>
      </c>
      <c r="J267" s="4">
        <f>base2!L24/base2!L23</f>
        <v>1.2267566738263271</v>
      </c>
      <c r="K267" s="4">
        <f>base2!M24/base2!M23</f>
        <v>1.2535994168033533</v>
      </c>
      <c r="L267" s="4">
        <f>base2!N24/base2!N23</f>
        <v>1.2238753177849011</v>
      </c>
      <c r="M267" s="4">
        <f>base2!O24/base2!O23</f>
        <v>1.0666957366261669</v>
      </c>
      <c r="N267" s="4">
        <f>base2!P24/base2!P23</f>
        <v>1.0557241627009069</v>
      </c>
      <c r="O267" s="4">
        <f>base2!Q24/base2!Q23</f>
        <v>0.9838375466224617</v>
      </c>
      <c r="P267" s="4">
        <f>base2!R24/base2!R23</f>
        <v>0.91672511287423841</v>
      </c>
      <c r="Q267" s="4">
        <f>base2!S24/base2!S23</f>
        <v>1.144051514514725</v>
      </c>
      <c r="R267" s="4">
        <f>base2!T24/base2!T23</f>
        <v>0.53755907000189029</v>
      </c>
      <c r="S267" s="4">
        <f>base2!U24/base2!U23</f>
        <v>0.5787805459936608</v>
      </c>
      <c r="T267" s="4">
        <f>base2!V24/base2!V23</f>
        <v>0.69703663568540819</v>
      </c>
      <c r="U267" s="4">
        <f>base2!W24/base2!W23</f>
        <v>1.3909905715283437</v>
      </c>
      <c r="V267" s="4">
        <f>base2!X24/base2!X23</f>
        <v>2.6831039755351682</v>
      </c>
      <c r="W267" s="4">
        <f>base2!D26/base2!D25</f>
        <v>0.98343286938704111</v>
      </c>
    </row>
    <row r="268" spans="1:23">
      <c r="A268" t="s">
        <v>159</v>
      </c>
      <c r="B268" t="s">
        <v>348</v>
      </c>
      <c r="C268" s="4">
        <f>base2!E25/base2!E26</f>
        <v>3.8900523560209423</v>
      </c>
      <c r="D268" s="4">
        <f>base2!F25/base2!F26</f>
        <v>2.3068805403123682</v>
      </c>
      <c r="E268" s="4">
        <f>base2!G25/base2!G26</f>
        <v>2.0857624668754515</v>
      </c>
      <c r="F268" s="4">
        <f>base2!H25/base2!H26</f>
        <v>0.5991457622796672</v>
      </c>
      <c r="G268" s="4">
        <f>base2!I25/base2!I26</f>
        <v>0.90538641686182675</v>
      </c>
      <c r="H268" s="4">
        <f>base2!J25/base2!J26</f>
        <v>1.3162069587164233</v>
      </c>
      <c r="I268" s="4">
        <f>base2!K25/base2!K26</f>
        <v>1.2494577006507592</v>
      </c>
      <c r="J268" s="4">
        <f>base2!L25/base2!L26</f>
        <v>1.3129657228017884</v>
      </c>
      <c r="K268" s="4">
        <f>base2!M25/base2!M26</f>
        <v>1.3511006003274513</v>
      </c>
      <c r="L268" s="4">
        <f>base2!N25/base2!N26</f>
        <v>1.1064223268325488</v>
      </c>
      <c r="M268" s="4">
        <f>base2!O25/base2!O26</f>
        <v>1.0661316211878009</v>
      </c>
      <c r="N268" s="4">
        <f>base2!P25/base2!P26</f>
        <v>0.952024403771492</v>
      </c>
      <c r="O268" s="4">
        <f>base2!Q25/base2!Q26</f>
        <v>0.99309174645497511</v>
      </c>
      <c r="P268" s="4">
        <f>base2!R25/base2!R26</f>
        <v>1.557257283689816</v>
      </c>
      <c r="Q268" s="4">
        <f>base2!S25/base2!S26</f>
        <v>0.95501673606008652</v>
      </c>
      <c r="R268" s="4">
        <f>base2!T25/base2!T26</f>
        <v>0.82841219020514645</v>
      </c>
      <c r="S268" s="4">
        <f>base2!U25/base2!U26</f>
        <v>0.86364217252396169</v>
      </c>
      <c r="T268" s="4">
        <f>base2!V25/base2!V26</f>
        <v>0.586220120158507</v>
      </c>
      <c r="U268" s="4">
        <f>base2!W25/base2!W26</f>
        <v>0.40294013460857242</v>
      </c>
      <c r="V268" s="4">
        <f>base2!X25/base2!X26</f>
        <v>0.12806702573309395</v>
      </c>
      <c r="W268" s="4">
        <f>base2!D25/base2!D26</f>
        <v>1.0168462242097773</v>
      </c>
    </row>
    <row r="269" spans="1:23">
      <c r="B269" t="s">
        <v>349</v>
      </c>
      <c r="C269" s="4">
        <f>base2!E26/base2!E25</f>
        <v>0.25706594885598921</v>
      </c>
      <c r="D269" s="4">
        <f>base2!F26/base2!F25</f>
        <v>0.43348581884720949</v>
      </c>
      <c r="E269" s="4">
        <f>base2!G26/base2!G25</f>
        <v>0.47944097944097946</v>
      </c>
      <c r="F269" s="4">
        <f>base2!H26/base2!H25</f>
        <v>1.6690429323828271</v>
      </c>
      <c r="G269" s="4">
        <f>base2!I26/base2!I25</f>
        <v>1.1045007759958614</v>
      </c>
      <c r="H269" s="4">
        <f>base2!J26/base2!J25</f>
        <v>0.75975893713189979</v>
      </c>
      <c r="I269" s="4">
        <f>base2!K26/base2!K25</f>
        <v>0.80034722222222221</v>
      </c>
      <c r="J269" s="4">
        <f>base2!L26/base2!L25</f>
        <v>0.76163450624290574</v>
      </c>
      <c r="K269" s="4">
        <f>base2!M26/base2!M25</f>
        <v>0.74013733674431126</v>
      </c>
      <c r="L269" s="4">
        <f>base2!N26/base2!N25</f>
        <v>0.90381401002887096</v>
      </c>
      <c r="M269" s="4">
        <f>base2!O26/base2!O25</f>
        <v>0.93797049081601924</v>
      </c>
      <c r="N269" s="4">
        <f>base2!P26/base2!P25</f>
        <v>1.0503932420623361</v>
      </c>
      <c r="O269" s="4">
        <f>base2!Q26/base2!Q25</f>
        <v>1.0069563094947522</v>
      </c>
      <c r="P269" s="4">
        <f>base2!R26/base2!R25</f>
        <v>0.64215464616775941</v>
      </c>
      <c r="Q269" s="4">
        <f>base2!S26/base2!S25</f>
        <v>1.0471020687296975</v>
      </c>
      <c r="R269" s="4">
        <f>base2!T26/base2!T25</f>
        <v>1.2071285427998855</v>
      </c>
      <c r="S269" s="4">
        <f>base2!U26/base2!U25</f>
        <v>1.1578869488014205</v>
      </c>
      <c r="T269" s="4">
        <f>base2!V26/base2!V25</f>
        <v>1.7058438726559093</v>
      </c>
      <c r="U269" s="4">
        <f>base2!W26/base2!W25</f>
        <v>2.4817582417582416</v>
      </c>
      <c r="V269" s="4">
        <f>base2!X26/base2!X25</f>
        <v>7.8084112149532707</v>
      </c>
      <c r="W269" s="4">
        <f>base2!D28/base2!D27</f>
        <v>0.91820062155055038</v>
      </c>
    </row>
    <row r="270" spans="1:23">
      <c r="A270" t="s">
        <v>160</v>
      </c>
      <c r="B270" t="s">
        <v>348</v>
      </c>
      <c r="C270" s="4">
        <f>base2!E27/base2!E28</f>
        <v>2.3283582089552239</v>
      </c>
      <c r="D270" s="4">
        <f>base2!F27/base2!F28</f>
        <v>1.5843729481286934</v>
      </c>
      <c r="E270" s="4">
        <f>base2!G27/base2!G28</f>
        <v>1.7255597428508092</v>
      </c>
      <c r="F270" s="4">
        <f>base2!H27/base2!H28</f>
        <v>0.57623826481061835</v>
      </c>
      <c r="G270" s="4">
        <f>base2!I27/base2!I28</f>
        <v>0.76013698630136983</v>
      </c>
      <c r="H270" s="4">
        <f>base2!J27/base2!J28</f>
        <v>1.1047830923248054</v>
      </c>
      <c r="I270" s="4">
        <f>base2!K27/base2!K28</f>
        <v>1.1691292875989445</v>
      </c>
      <c r="J270" s="4">
        <f>base2!L27/base2!L28</f>
        <v>0.9923371647509579</v>
      </c>
      <c r="K270" s="4">
        <f>base2!M27/base2!M28</f>
        <v>1.0970548862115128</v>
      </c>
      <c r="L270" s="4">
        <f>base2!N27/base2!N28</f>
        <v>1.2186396799246881</v>
      </c>
      <c r="M270" s="4">
        <f>base2!O27/base2!O28</f>
        <v>1.3203955500618048</v>
      </c>
      <c r="N270" s="4">
        <f>base2!P27/base2!P28</f>
        <v>1.2828947368421053</v>
      </c>
      <c r="O270" s="4">
        <f>base2!Q27/base2!Q28</f>
        <v>1.3280736357659435</v>
      </c>
      <c r="P270" s="4">
        <f>base2!R27/base2!R28</f>
        <v>1.6363636363636365</v>
      </c>
      <c r="Q270" s="4">
        <f>base2!S27/base2!S28</f>
        <v>1.2080873143675077</v>
      </c>
      <c r="R270" s="4">
        <f>base2!T27/base2!T28</f>
        <v>1.0977596741344195</v>
      </c>
      <c r="S270" s="4">
        <f>base2!U27/base2!U28</f>
        <v>1.2360267314702309</v>
      </c>
      <c r="T270" s="4">
        <f>base2!V27/base2!V28</f>
        <v>0.88983299150307649</v>
      </c>
      <c r="U270" s="4">
        <f>base2!W27/base2!W28</f>
        <v>0.70764899108399815</v>
      </c>
      <c r="V270" s="4">
        <f>base2!X27/base2!X28</f>
        <v>0.45748299319727892</v>
      </c>
      <c r="W270" s="4">
        <f>base2!D27/base2!D28</f>
        <v>1.0890866075774555</v>
      </c>
    </row>
    <row r="271" spans="1:23">
      <c r="B271" t="s">
        <v>349</v>
      </c>
      <c r="C271" s="4">
        <f>base2!E28/base2!E27</f>
        <v>0.42948717948717946</v>
      </c>
      <c r="D271" s="4">
        <f>base2!F28/base2!F27</f>
        <v>0.63116452548694568</v>
      </c>
      <c r="E271" s="4">
        <f>base2!G28/base2!G27</f>
        <v>0.57952209660842757</v>
      </c>
      <c r="F271" s="4">
        <f>base2!H28/base2!H27</f>
        <v>1.7353932584269662</v>
      </c>
      <c r="G271" s="4">
        <f>base2!I28/base2!I27</f>
        <v>1.3155523517750947</v>
      </c>
      <c r="H271" s="4">
        <f>base2!J28/base2!J27</f>
        <v>0.90515505436971411</v>
      </c>
      <c r="I271" s="4">
        <f>base2!K28/base2!K27</f>
        <v>0.85533739562175581</v>
      </c>
      <c r="J271" s="4">
        <f>base2!L28/base2!L27</f>
        <v>1.0077220077220077</v>
      </c>
      <c r="K271" s="4">
        <f>base2!M28/base2!M27</f>
        <v>0.91153142159853573</v>
      </c>
      <c r="L271" s="4">
        <f>base2!N28/base2!N27</f>
        <v>0.82058709926612594</v>
      </c>
      <c r="M271" s="4">
        <f>base2!O28/base2!O27</f>
        <v>0.75734881108406671</v>
      </c>
      <c r="N271" s="4">
        <f>base2!P28/base2!P27</f>
        <v>0.77948717948717949</v>
      </c>
      <c r="O271" s="4">
        <f>base2!Q28/base2!Q27</f>
        <v>0.75297029702970297</v>
      </c>
      <c r="P271" s="4">
        <f>base2!R28/base2!R27</f>
        <v>0.61111111111111116</v>
      </c>
      <c r="Q271" s="4">
        <f>base2!S28/base2!S27</f>
        <v>0.82775473933649291</v>
      </c>
      <c r="R271" s="4">
        <f>base2!T28/base2!T27</f>
        <v>0.91094619666048238</v>
      </c>
      <c r="S271" s="4">
        <f>base2!U28/base2!U27</f>
        <v>0.80904399115261738</v>
      </c>
      <c r="T271" s="4">
        <f>base2!V28/base2!V27</f>
        <v>1.1238063878827791</v>
      </c>
      <c r="U271" s="4">
        <f>base2!W28/base2!W27</f>
        <v>1.4131299734748011</v>
      </c>
      <c r="V271" s="4">
        <f>base2!X28/base2!X27</f>
        <v>2.1858736059479553</v>
      </c>
      <c r="W271" s="4">
        <f>base2!D30/base2!D29</f>
        <v>1.0427641336316331</v>
      </c>
    </row>
    <row r="272" spans="1:23">
      <c r="A272" t="s">
        <v>161</v>
      </c>
      <c r="B272" t="s">
        <v>348</v>
      </c>
      <c r="C272" s="4">
        <f>base2!E29/base2!E30</f>
        <v>3.7044854881266489</v>
      </c>
      <c r="D272" s="4">
        <f>base2!F29/base2!F30</f>
        <v>1.1547045396905908</v>
      </c>
      <c r="E272" s="4">
        <f>base2!G29/base2!G30</f>
        <v>1.2618279569892472</v>
      </c>
      <c r="F272" s="4">
        <f>base2!H29/base2!H30</f>
        <v>0.55056415418816329</v>
      </c>
      <c r="G272" s="4">
        <f>base2!I29/base2!I30</f>
        <v>0.54822335025380708</v>
      </c>
      <c r="H272" s="4">
        <f>base2!J29/base2!J30</f>
        <v>0.74993316103734065</v>
      </c>
      <c r="I272" s="4">
        <f>base2!K29/base2!K30</f>
        <v>0.82196501148612833</v>
      </c>
      <c r="J272" s="4">
        <f>base2!L29/base2!L30</f>
        <v>0.84852419285034186</v>
      </c>
      <c r="K272" s="4">
        <f>base2!M29/base2!M30</f>
        <v>0.74648181691514559</v>
      </c>
      <c r="L272" s="4">
        <f>base2!N29/base2!N30</f>
        <v>0.75843618463294571</v>
      </c>
      <c r="M272" s="4">
        <f>base2!O29/base2!O30</f>
        <v>1.0044674910251297</v>
      </c>
      <c r="N272" s="4">
        <f>base2!P29/base2!P30</f>
        <v>1.1434871099050203</v>
      </c>
      <c r="O272" s="4">
        <f>base2!Q29/base2!Q30</f>
        <v>1.3570391872278664</v>
      </c>
      <c r="P272" s="4">
        <f>base2!R29/base2!R30</f>
        <v>1.3696273252491906</v>
      </c>
      <c r="Q272" s="4">
        <f>base2!S29/base2!S30</f>
        <v>1.2259138785625774</v>
      </c>
      <c r="R272" s="4">
        <f>base2!T29/base2!T30</f>
        <v>1.2744532564287432</v>
      </c>
      <c r="S272" s="4">
        <f>base2!U29/base2!U30</f>
        <v>1.3452546833875212</v>
      </c>
      <c r="T272" s="4">
        <f>base2!V29/base2!V30</f>
        <v>1.066383257030739</v>
      </c>
      <c r="U272" s="4">
        <f>base2!W29/base2!W30</f>
        <v>0.7090002623983207</v>
      </c>
      <c r="V272" s="4">
        <f>base2!X29/base2!X30</f>
        <v>0.2808988764044944</v>
      </c>
      <c r="W272" s="4">
        <f>base2!D29/base2!D30</f>
        <v>0.95898963892946854</v>
      </c>
    </row>
    <row r="273" spans="1:23">
      <c r="B273" t="s">
        <v>349</v>
      </c>
      <c r="C273" s="4">
        <f>base2!E30/base2!E29</f>
        <v>0.26994301994301995</v>
      </c>
      <c r="D273" s="4">
        <f>base2!F30/base2!F29</f>
        <v>0.86602240281133314</v>
      </c>
      <c r="E273" s="4">
        <f>base2!G30/base2!G29</f>
        <v>0.79250106518960373</v>
      </c>
      <c r="F273" s="4">
        <f>base2!H30/base2!H29</f>
        <v>1.8163187566661587</v>
      </c>
      <c r="G273" s="4">
        <f>base2!I30/base2!I29</f>
        <v>1.8240740740740742</v>
      </c>
      <c r="H273" s="4">
        <f>base2!J30/base2!J29</f>
        <v>1.3334521687462864</v>
      </c>
      <c r="I273" s="4">
        <f>base2!K30/base2!K29</f>
        <v>1.2165967967322369</v>
      </c>
      <c r="J273" s="4">
        <f>base2!L30/base2!L29</f>
        <v>1.1785167805773742</v>
      </c>
      <c r="K273" s="4">
        <f>base2!M30/base2!M29</f>
        <v>1.3396173588427438</v>
      </c>
      <c r="L273" s="4">
        <f>base2!N30/base2!N29</f>
        <v>1.3185024927099991</v>
      </c>
      <c r="M273" s="4">
        <f>base2!O30/base2!O29</f>
        <v>0.99555237868318636</v>
      </c>
      <c r="N273" s="4">
        <f>base2!P30/base2!P29</f>
        <v>0.87451794719667753</v>
      </c>
      <c r="O273" s="4">
        <f>base2!Q30/base2!Q29</f>
        <v>0.73689839572192517</v>
      </c>
      <c r="P273" s="4">
        <f>base2!R30/base2!R29</f>
        <v>0.73012561998794789</v>
      </c>
      <c r="Q273" s="4">
        <f>base2!S30/base2!S29</f>
        <v>0.81571798597510903</v>
      </c>
      <c r="R273" s="4">
        <f>base2!T30/base2!T29</f>
        <v>0.78465019800113145</v>
      </c>
      <c r="S273" s="4">
        <f>base2!U30/base2!U29</f>
        <v>0.74335366555414895</v>
      </c>
      <c r="T273" s="4">
        <f>base2!V30/base2!V29</f>
        <v>0.9377491567003986</v>
      </c>
      <c r="U273" s="4">
        <f>base2!W30/base2!W29</f>
        <v>1.4104367135455218</v>
      </c>
      <c r="V273" s="4">
        <f>base2!X30/base2!X29</f>
        <v>3.56</v>
      </c>
      <c r="W273" s="4">
        <f>base2!D32/base2!D31</f>
        <v>1.2447058462199971</v>
      </c>
    </row>
    <row r="274" spans="1:23">
      <c r="A274" t="s">
        <v>162</v>
      </c>
      <c r="B274" t="s">
        <v>348</v>
      </c>
      <c r="C274" s="4">
        <f>base2!E31/base2!E32</f>
        <v>4.9546742209631729</v>
      </c>
      <c r="D274" s="4">
        <f>base2!F31/base2!F32</f>
        <v>1.4128187456926258</v>
      </c>
      <c r="E274" s="4">
        <f>base2!G31/base2!G32</f>
        <v>1.2068649885583524</v>
      </c>
      <c r="F274" s="4">
        <f>base2!H31/base2!H32</f>
        <v>0.48023263864848026</v>
      </c>
      <c r="G274" s="4">
        <f>base2!I31/base2!I32</f>
        <v>0.52545263710312251</v>
      </c>
      <c r="H274" s="4">
        <f>base2!J31/base2!J32</f>
        <v>0.69747899159663862</v>
      </c>
      <c r="I274" s="4">
        <f>base2!K31/base2!K32</f>
        <v>0.81216397849462363</v>
      </c>
      <c r="J274" s="4">
        <f>base2!L31/base2!L32</f>
        <v>0.92003853564547211</v>
      </c>
      <c r="K274" s="4">
        <f>base2!M31/base2!M32</f>
        <v>0.91217391304347828</v>
      </c>
      <c r="L274" s="4">
        <f>base2!N31/base2!N32</f>
        <v>0.87842465753424659</v>
      </c>
      <c r="M274" s="4">
        <f>base2!O31/base2!O32</f>
        <v>0.94562931811354756</v>
      </c>
      <c r="N274" s="4">
        <f>base2!P31/base2!P32</f>
        <v>1.0054270208511853</v>
      </c>
      <c r="O274" s="4">
        <f>base2!Q31/base2!Q32</f>
        <v>1.0623716632443532</v>
      </c>
      <c r="P274" s="4">
        <f>base2!R31/base2!R32</f>
        <v>1.0234701223902087</v>
      </c>
      <c r="Q274" s="4">
        <f>base2!S31/base2!S32</f>
        <v>0.88092571855169843</v>
      </c>
      <c r="R274" s="4">
        <f>base2!T31/base2!T32</f>
        <v>0.82468643101482331</v>
      </c>
      <c r="S274" s="4">
        <f>base2!U31/base2!U32</f>
        <v>0.78672403196066376</v>
      </c>
      <c r="T274" s="4">
        <f>base2!V31/base2!V32</f>
        <v>0.56893092576669535</v>
      </c>
      <c r="U274" s="4">
        <f>base2!W31/base2!W32</f>
        <v>0.39411000433087917</v>
      </c>
      <c r="V274" s="4">
        <f>base2!X31/base2!X32</f>
        <v>0.28454172366621067</v>
      </c>
      <c r="W274" s="4">
        <f>base2!D31/base2!D32</f>
        <v>0.80340266982505493</v>
      </c>
    </row>
    <row r="275" spans="1:23">
      <c r="B275" t="s">
        <v>349</v>
      </c>
      <c r="C275" s="4">
        <f>base2!E32/base2!E31</f>
        <v>0.20182961692395654</v>
      </c>
      <c r="D275" s="4">
        <f>base2!F32/base2!F31</f>
        <v>0.70780487804878045</v>
      </c>
      <c r="E275" s="4">
        <f>base2!G32/base2!G31</f>
        <v>0.82859309821767158</v>
      </c>
      <c r="F275" s="4">
        <f>base2!H32/base2!H31</f>
        <v>2.0823241061130333</v>
      </c>
      <c r="G275" s="4">
        <f>base2!I32/base2!I31</f>
        <v>1.9031210986267166</v>
      </c>
      <c r="H275" s="4">
        <f>base2!J32/base2!J31</f>
        <v>1.4337349397590362</v>
      </c>
      <c r="I275" s="4">
        <f>base2!K32/base2!K31</f>
        <v>1.2312784443525031</v>
      </c>
      <c r="J275" s="4">
        <f>base2!L32/base2!L31</f>
        <v>1.086910994764398</v>
      </c>
      <c r="K275" s="4">
        <f>base2!M32/base2!M31</f>
        <v>1.0962821734985702</v>
      </c>
      <c r="L275" s="4">
        <f>base2!N32/base2!N31</f>
        <v>1.138401559454191</v>
      </c>
      <c r="M275" s="4">
        <f>base2!O32/base2!O31</f>
        <v>1.0574968233799238</v>
      </c>
      <c r="N275" s="4">
        <f>base2!P32/base2!P31</f>
        <v>0.99460227272727275</v>
      </c>
      <c r="O275" s="4">
        <f>base2!Q32/base2!Q31</f>
        <v>0.941290166706934</v>
      </c>
      <c r="P275" s="4">
        <f>base2!R32/base2!R31</f>
        <v>0.97706809229037705</v>
      </c>
      <c r="Q275" s="4">
        <f>base2!S32/base2!S31</f>
        <v>1.1351694915254238</v>
      </c>
      <c r="R275" s="4">
        <f>base2!T32/base2!T31</f>
        <v>1.2125820947113723</v>
      </c>
      <c r="S275" s="4">
        <f>base2!U32/base2!U31</f>
        <v>1.2710937499999999</v>
      </c>
      <c r="T275" s="4">
        <f>base2!V32/base2!V31</f>
        <v>1.7576826196473552</v>
      </c>
      <c r="U275" s="4">
        <f>base2!W32/base2!W31</f>
        <v>2.5373626373626372</v>
      </c>
      <c r="V275" s="4">
        <f>base2!X32/base2!X31</f>
        <v>3.5144230769230771</v>
      </c>
      <c r="W275" s="4">
        <f>base2!D34/base2!D33</f>
        <v>1.1419737274977511</v>
      </c>
    </row>
    <row r="276" spans="1:23">
      <c r="A276" t="s">
        <v>163</v>
      </c>
      <c r="B276" t="s">
        <v>348</v>
      </c>
      <c r="C276" s="4">
        <f>base2!E33/base2!E34</f>
        <v>1.3279497532525797</v>
      </c>
      <c r="D276" s="4">
        <f>base2!F33/base2!F34</f>
        <v>0.19105344694035631</v>
      </c>
      <c r="E276" s="4">
        <f>base2!G33/base2!G34</f>
        <v>7.4314327155049889E-2</v>
      </c>
      <c r="F276" s="4">
        <f>base2!H33/base2!H34</f>
        <v>5.4210639751303212E-2</v>
      </c>
      <c r="G276" s="4">
        <f>base2!I33/base2!I34</f>
        <v>0.1777082841633231</v>
      </c>
      <c r="H276" s="4">
        <f>base2!J33/base2!J34</f>
        <v>0.42780561122244487</v>
      </c>
      <c r="I276" s="4">
        <f>base2!K33/base2!K34</f>
        <v>0.61535005615874205</v>
      </c>
      <c r="J276" s="4">
        <f>base2!L33/base2!L34</f>
        <v>0.66344294003868476</v>
      </c>
      <c r="K276" s="4">
        <f>base2!M33/base2!M34</f>
        <v>0.78199623511495586</v>
      </c>
      <c r="L276" s="4">
        <f>base2!N33/base2!N34</f>
        <v>0.95692995174823514</v>
      </c>
      <c r="M276" s="4">
        <f>base2!O33/base2!O34</f>
        <v>1.361482484345913</v>
      </c>
      <c r="N276" s="4">
        <f>base2!P33/base2!P34</f>
        <v>1.5906352683461118</v>
      </c>
      <c r="O276" s="4">
        <f>base2!Q33/base2!Q34</f>
        <v>2.3380736910148676</v>
      </c>
      <c r="P276" s="4">
        <f>base2!R33/base2!R34</f>
        <v>4.9852415026833627</v>
      </c>
      <c r="Q276" s="4">
        <f>base2!S33/base2!S34</f>
        <v>3.5545928482267422</v>
      </c>
      <c r="R276" s="4">
        <f>base2!T33/base2!T34</f>
        <v>3.9230023542445647</v>
      </c>
      <c r="S276" s="4">
        <f>base2!U33/base2!U34</f>
        <v>5.4924027056170965</v>
      </c>
      <c r="T276" s="4">
        <f>base2!V33/base2!V34</f>
        <v>5.4779183576032464</v>
      </c>
      <c r="U276" s="4">
        <f>base2!W33/base2!W34</f>
        <v>2.8898845424780286</v>
      </c>
      <c r="V276" s="4">
        <f>base2!X33/base2!X34</f>
        <v>0.6480566888554864</v>
      </c>
      <c r="W276" s="4">
        <f>base2!D33/base2!D34</f>
        <v>0.87567688811121902</v>
      </c>
    </row>
    <row r="277" spans="1:23">
      <c r="B277" t="s">
        <v>349</v>
      </c>
      <c r="C277" s="4">
        <f>base2!E34/base2!E33</f>
        <v>0.75304054054054059</v>
      </c>
      <c r="D277" s="4">
        <f>base2!F34/base2!F33</f>
        <v>5.2341374417190352</v>
      </c>
      <c r="E277" s="4">
        <f>base2!G34/base2!G33</f>
        <v>13.456355433503335</v>
      </c>
      <c r="F277" s="4">
        <f>base2!H34/base2!H33</f>
        <v>18.446563342318058</v>
      </c>
      <c r="G277" s="4">
        <f>base2!I34/base2!I33</f>
        <v>5.6271996812537353</v>
      </c>
      <c r="H277" s="4">
        <f>base2!J34/base2!J33</f>
        <v>2.3375102471015343</v>
      </c>
      <c r="I277" s="4">
        <f>base2!K34/base2!K33</f>
        <v>1.6250912630810417</v>
      </c>
      <c r="J277" s="4">
        <f>base2!L34/base2!L33</f>
        <v>1.5072886297376094</v>
      </c>
      <c r="K277" s="4">
        <f>base2!M34/base2!M33</f>
        <v>1.2787785351076491</v>
      </c>
      <c r="L277" s="4">
        <f>base2!N34/base2!N33</f>
        <v>1.0450085695124072</v>
      </c>
      <c r="M277" s="4">
        <f>base2!O34/base2!O33</f>
        <v>0.73449347420758238</v>
      </c>
      <c r="N277" s="4">
        <f>base2!P34/base2!P33</f>
        <v>0.62867963504906177</v>
      </c>
      <c r="O277" s="4">
        <f>base2!Q34/base2!Q33</f>
        <v>0.42770251589715236</v>
      </c>
      <c r="P277" s="4">
        <f>base2!R34/base2!R33</f>
        <v>0.20059208755719027</v>
      </c>
      <c r="Q277" s="4">
        <f>base2!S34/base2!S33</f>
        <v>0.28132617227845486</v>
      </c>
      <c r="R277" s="4">
        <f>base2!T34/base2!T33</f>
        <v>0.25490680598700932</v>
      </c>
      <c r="S277" s="4">
        <f>base2!U34/base2!U33</f>
        <v>0.18206967944599128</v>
      </c>
      <c r="T277" s="4">
        <f>base2!V34/base2!V33</f>
        <v>0.18255109600383493</v>
      </c>
      <c r="U277" s="4">
        <f>base2!W34/base2!W33</f>
        <v>0.34603458556946931</v>
      </c>
      <c r="V277" s="4">
        <f>base2!X34/base2!X33</f>
        <v>1.5430748840291584</v>
      </c>
      <c r="W277" s="4">
        <f>base2!D36/base2!D35</f>
        <v>1.0962110463541346</v>
      </c>
    </row>
    <row r="278" spans="1:23">
      <c r="A278" t="s">
        <v>164</v>
      </c>
      <c r="B278" t="s">
        <v>348</v>
      </c>
      <c r="C278" s="4">
        <f>base2!E35/base2!E36</f>
        <v>1.6038461538461539</v>
      </c>
      <c r="D278" s="4">
        <f>base2!F35/base2!F36</f>
        <v>0.51390123143328681</v>
      </c>
      <c r="E278" s="4">
        <f>base2!G35/base2!G36</f>
        <v>0.22232830121128946</v>
      </c>
      <c r="F278" s="4">
        <f>base2!H35/base2!H36</f>
        <v>0.13297408023836405</v>
      </c>
      <c r="G278" s="4">
        <f>base2!I35/base2!I36</f>
        <v>0.28391663389697208</v>
      </c>
      <c r="H278" s="4">
        <f>base2!J35/base2!J36</f>
        <v>0.50366008911521321</v>
      </c>
      <c r="I278" s="4">
        <f>base2!K35/base2!K36</f>
        <v>0.69976583407671722</v>
      </c>
      <c r="J278" s="4">
        <f>base2!L35/base2!L36</f>
        <v>0.86233181562388095</v>
      </c>
      <c r="K278" s="4">
        <f>base2!M35/base2!M36</f>
        <v>0.66776470588235293</v>
      </c>
      <c r="L278" s="4">
        <f>base2!N35/base2!N36</f>
        <v>0.77921970230938264</v>
      </c>
      <c r="M278" s="4">
        <f>base2!O35/base2!O36</f>
        <v>1.0708566853482786</v>
      </c>
      <c r="N278" s="4">
        <f>base2!P35/base2!P36</f>
        <v>1.3467376956439752</v>
      </c>
      <c r="O278" s="4">
        <f>base2!Q35/base2!Q36</f>
        <v>1.4592599302504643</v>
      </c>
      <c r="P278" s="4">
        <f>base2!R35/base2!R36</f>
        <v>2.4135858007524948</v>
      </c>
      <c r="Q278" s="4">
        <f>base2!S35/base2!S36</f>
        <v>1.8620933188944866</v>
      </c>
      <c r="R278" s="4">
        <f>base2!T35/base2!T36</f>
        <v>1.9297173414820474</v>
      </c>
      <c r="S278" s="4">
        <f>base2!U35/base2!U36</f>
        <v>3.0329043088975935</v>
      </c>
      <c r="T278" s="4">
        <f>base2!V35/base2!V36</f>
        <v>3.1599410898379969</v>
      </c>
      <c r="U278" s="4">
        <f>base2!W35/base2!W36</f>
        <v>1.9806418746816097</v>
      </c>
      <c r="V278" s="4">
        <f>base2!X35/base2!X36</f>
        <v>0.54662379421221863</v>
      </c>
      <c r="W278" s="4">
        <f>base2!D35/base2!D36</f>
        <v>0.91223309902402383</v>
      </c>
    </row>
    <row r="279" spans="1:23">
      <c r="B279" t="s">
        <v>349</v>
      </c>
      <c r="C279" s="4">
        <f>base2!E36/base2!E35</f>
        <v>0.6235011990407674</v>
      </c>
      <c r="D279" s="4">
        <f>base2!F36/base2!F35</f>
        <v>1.945899209486166</v>
      </c>
      <c r="E279" s="4">
        <f>base2!G36/base2!G35</f>
        <v>4.4978529253891573</v>
      </c>
      <c r="F279" s="4">
        <f>base2!H36/base2!H35</f>
        <v>7.5202625820568931</v>
      </c>
      <c r="G279" s="4">
        <f>base2!I36/base2!I35</f>
        <v>3.5221606648199444</v>
      </c>
      <c r="H279" s="4">
        <f>base2!J36/base2!J35</f>
        <v>1.9854660347551343</v>
      </c>
      <c r="I279" s="4">
        <f>base2!K36/base2!K35</f>
        <v>1.4290494781292327</v>
      </c>
      <c r="J279" s="4">
        <f>base2!L36/base2!L35</f>
        <v>1.1596464167062173</v>
      </c>
      <c r="K279" s="4">
        <f>base2!M36/base2!M35</f>
        <v>1.4975334742776603</v>
      </c>
      <c r="L279" s="4">
        <f>base2!N36/base2!N35</f>
        <v>1.2833351069490262</v>
      </c>
      <c r="M279" s="4">
        <f>base2!O36/base2!O35</f>
        <v>0.93383177570093456</v>
      </c>
      <c r="N279" s="4">
        <f>base2!P36/base2!P35</f>
        <v>0.74253509293940556</v>
      </c>
      <c r="O279" s="4">
        <f>base2!Q36/base2!Q35</f>
        <v>0.68527887271485766</v>
      </c>
      <c r="P279" s="4">
        <f>base2!R36/base2!R35</f>
        <v>0.41432129725333378</v>
      </c>
      <c r="Q279" s="4">
        <f>base2!S36/base2!S35</f>
        <v>0.53703001340109735</v>
      </c>
      <c r="R279" s="4">
        <f>base2!T36/base2!T35</f>
        <v>0.5182106096595408</v>
      </c>
      <c r="S279" s="4">
        <f>base2!U36/base2!U35</f>
        <v>0.32971696372559872</v>
      </c>
      <c r="T279" s="4">
        <f>base2!V36/base2!V35</f>
        <v>0.31646159582401195</v>
      </c>
      <c r="U279" s="4">
        <f>base2!W36/base2!W35</f>
        <v>0.5048868312757202</v>
      </c>
      <c r="V279" s="4">
        <f>base2!X36/base2!X35</f>
        <v>1.8294117647058823</v>
      </c>
      <c r="W279" s="4">
        <f>base2!D38/base2!D37</f>
        <v>1.0233382160348545</v>
      </c>
    </row>
    <row r="280" spans="1:23">
      <c r="A280" t="s">
        <v>165</v>
      </c>
      <c r="B280" t="s">
        <v>348</v>
      </c>
      <c r="C280" s="4">
        <f>base2!E37/base2!E38</f>
        <v>2.2830687830687832</v>
      </c>
      <c r="D280" s="4">
        <f>base2!F37/base2!F38</f>
        <v>1.2044258534610714</v>
      </c>
      <c r="E280" s="4">
        <f>base2!G37/base2!G38</f>
        <v>1.1006112308165867</v>
      </c>
      <c r="F280" s="4">
        <f>base2!H37/base2!H38</f>
        <v>0.4089988722575354</v>
      </c>
      <c r="G280" s="4">
        <f>base2!I37/base2!I38</f>
        <v>0.50664252747532956</v>
      </c>
      <c r="H280" s="4">
        <f>base2!J37/base2!J38</f>
        <v>0.84458527111974246</v>
      </c>
      <c r="I280" s="4">
        <f>base2!K37/base2!K38</f>
        <v>0.84878809212511319</v>
      </c>
      <c r="J280" s="4">
        <f>base2!L37/base2!L38</f>
        <v>0.96834273986659825</v>
      </c>
      <c r="K280" s="4">
        <f>base2!M37/base2!M38</f>
        <v>1.1393054459352803</v>
      </c>
      <c r="L280" s="4">
        <f>base2!N37/base2!N38</f>
        <v>1.1134865938930529</v>
      </c>
      <c r="M280" s="4">
        <f>base2!O37/base2!O38</f>
        <v>1.1977590143911636</v>
      </c>
      <c r="N280" s="4">
        <f>base2!P37/base2!P38</f>
        <v>1.145894285157012</v>
      </c>
      <c r="O280" s="4">
        <f>base2!Q37/base2!Q38</f>
        <v>1.2249291054395464</v>
      </c>
      <c r="P280" s="4">
        <f>base2!R37/base2!R38</f>
        <v>1.600121322414316</v>
      </c>
      <c r="Q280" s="4">
        <f>base2!S37/base2!S38</f>
        <v>1.1902442301877918</v>
      </c>
      <c r="R280" s="4">
        <f>base2!T37/base2!T38</f>
        <v>1.3028527624158135</v>
      </c>
      <c r="S280" s="4">
        <f>base2!U37/base2!U38</f>
        <v>1.4645401450484565</v>
      </c>
      <c r="T280" s="4">
        <f>base2!V37/base2!V38</f>
        <v>1.3504214927009801</v>
      </c>
      <c r="U280" s="4">
        <f>base2!W37/base2!W38</f>
        <v>0.83756295052829066</v>
      </c>
      <c r="V280" s="4">
        <f>base2!X37/base2!X38</f>
        <v>0.32007233273056057</v>
      </c>
      <c r="W280" s="4">
        <f>base2!D37/base2!D38</f>
        <v>0.97719403451452891</v>
      </c>
    </row>
    <row r="281" spans="1:23">
      <c r="B281" t="s">
        <v>349</v>
      </c>
      <c r="C281" s="4">
        <f>base2!E38/base2!E37</f>
        <v>0.43800695249130939</v>
      </c>
      <c r="D281" s="4">
        <f>base2!F38/base2!F37</f>
        <v>0.8302711180820076</v>
      </c>
      <c r="E281" s="4">
        <f>base2!G38/base2!G37</f>
        <v>0.90858604019337563</v>
      </c>
      <c r="F281" s="4">
        <f>base2!H38/base2!H37</f>
        <v>2.4449945166849445</v>
      </c>
      <c r="G281" s="4">
        <f>base2!I38/base2!I37</f>
        <v>1.9737782475212642</v>
      </c>
      <c r="H281" s="4">
        <f>base2!J38/base2!J37</f>
        <v>1.1840130703134455</v>
      </c>
      <c r="I281" s="4">
        <f>base2!K38/base2!K37</f>
        <v>1.1781503643580782</v>
      </c>
      <c r="J281" s="4">
        <f>base2!L38/base2!L37</f>
        <v>1.0326922057966408</v>
      </c>
      <c r="K281" s="4">
        <f>base2!M38/base2!M37</f>
        <v>0.87772774506408036</v>
      </c>
      <c r="L281" s="4">
        <f>base2!N38/base2!N37</f>
        <v>0.89807996385814326</v>
      </c>
      <c r="M281" s="4">
        <f>base2!O38/base2!O37</f>
        <v>0.8348924850365772</v>
      </c>
      <c r="N281" s="4">
        <f>base2!P38/base2!P37</f>
        <v>0.87268085106382975</v>
      </c>
      <c r="O281" s="4">
        <f>base2!Q38/base2!Q37</f>
        <v>0.8163737767020941</v>
      </c>
      <c r="P281" s="4">
        <f>base2!R38/base2!R37</f>
        <v>0.62495261202517249</v>
      </c>
      <c r="Q281" s="4">
        <f>base2!S38/base2!S37</f>
        <v>0.8401637030764888</v>
      </c>
      <c r="R281" s="4">
        <f>base2!T38/base2!T37</f>
        <v>0.76754644027906194</v>
      </c>
      <c r="S281" s="4">
        <f>base2!U38/base2!U37</f>
        <v>0.68280818616065564</v>
      </c>
      <c r="T281" s="4">
        <f>base2!V38/base2!V37</f>
        <v>0.74050954120990664</v>
      </c>
      <c r="U281" s="4">
        <f>base2!W38/base2!W37</f>
        <v>1.1939401084649848</v>
      </c>
      <c r="V281" s="4">
        <f>base2!X38/base2!X37</f>
        <v>3.1242937853107344</v>
      </c>
      <c r="W281" s="4">
        <f>base2!D40/base2!D39</f>
        <v>1.0180812137922068</v>
      </c>
    </row>
    <row r="282" spans="1:23">
      <c r="A282" t="s">
        <v>166</v>
      </c>
      <c r="B282" t="s">
        <v>348</v>
      </c>
      <c r="C282" s="4">
        <f>base2!E39/base2!E40</f>
        <v>1.7265469061876249</v>
      </c>
      <c r="D282" s="4">
        <f>base2!F39/base2!F40</f>
        <v>0.54878346488729757</v>
      </c>
      <c r="E282" s="4">
        <f>base2!G39/base2!G40</f>
        <v>0.58348368309435639</v>
      </c>
      <c r="F282" s="4">
        <f>base2!H39/base2!H40</f>
        <v>0.26760563380281688</v>
      </c>
      <c r="G282" s="4">
        <f>base2!I39/base2!I40</f>
        <v>0.49409163153893992</v>
      </c>
      <c r="H282" s="4">
        <f>base2!J39/base2!J40</f>
        <v>0.9090673070682157</v>
      </c>
      <c r="I282" s="4">
        <f>base2!K39/base2!K40</f>
        <v>1.0713241945584859</v>
      </c>
      <c r="J282" s="4">
        <f>base2!L39/base2!L40</f>
        <v>1.0638566912539515</v>
      </c>
      <c r="K282" s="4">
        <f>base2!M39/base2!M40</f>
        <v>1.2253786556850701</v>
      </c>
      <c r="L282" s="4">
        <f>base2!N39/base2!N40</f>
        <v>1.3550455373406194</v>
      </c>
      <c r="M282" s="4">
        <f>base2!O39/base2!O40</f>
        <v>1.319342933642087</v>
      </c>
      <c r="N282" s="4">
        <f>base2!P39/base2!P40</f>
        <v>1.4125025018346788</v>
      </c>
      <c r="O282" s="4">
        <f>base2!Q39/base2!Q40</f>
        <v>1.7555250985095083</v>
      </c>
      <c r="P282" s="4">
        <f>base2!R39/base2!R40</f>
        <v>2.0672910163024629</v>
      </c>
      <c r="Q282" s="4">
        <f>base2!S39/base2!S40</f>
        <v>1.3999734325185973</v>
      </c>
      <c r="R282" s="4">
        <f>base2!T39/base2!T40</f>
        <v>1.5931094635848233</v>
      </c>
      <c r="S282" s="4">
        <f>base2!U39/base2!U40</f>
        <v>1.778601603586516</v>
      </c>
      <c r="T282" s="4">
        <f>base2!V39/base2!V40</f>
        <v>1.4341684434968016</v>
      </c>
      <c r="U282" s="4">
        <f>base2!W39/base2!W40</f>
        <v>1.0182764140875133</v>
      </c>
      <c r="V282" s="4">
        <f>base2!X39/base2!X40</f>
        <v>0.45358490566037735</v>
      </c>
      <c r="W282" s="4">
        <f>base2!D39/base2!D40</f>
        <v>0.9822399101886411</v>
      </c>
    </row>
    <row r="283" spans="1:23">
      <c r="B283" t="s">
        <v>349</v>
      </c>
      <c r="C283" s="4">
        <f>base2!E40/base2!E39</f>
        <v>0.57919075144508669</v>
      </c>
      <c r="D283" s="4">
        <f>base2!F40/base2!F39</f>
        <v>1.8222123368920522</v>
      </c>
      <c r="E283" s="4">
        <f>base2!G40/base2!G39</f>
        <v>1.7138439839427146</v>
      </c>
      <c r="F283" s="4">
        <f>base2!H40/base2!H39</f>
        <v>3.736842105263158</v>
      </c>
      <c r="G283" s="4">
        <f>base2!I40/base2!I39</f>
        <v>2.0239160839160841</v>
      </c>
      <c r="H283" s="4">
        <f>base2!J40/base2!J39</f>
        <v>1.100028559188919</v>
      </c>
      <c r="I283" s="4">
        <f>base2!K40/base2!K39</f>
        <v>0.93342426604312811</v>
      </c>
      <c r="J283" s="4">
        <f>base2!L40/base2!L39</f>
        <v>0.9399762282091918</v>
      </c>
      <c r="K283" s="4">
        <f>base2!M40/base2!M39</f>
        <v>0.8160742766005924</v>
      </c>
      <c r="L283" s="4">
        <f>base2!N40/base2!N39</f>
        <v>0.73798257877191098</v>
      </c>
      <c r="M283" s="4">
        <f>base2!O40/base2!O39</f>
        <v>0.75795304958315046</v>
      </c>
      <c r="N283" s="4">
        <f>base2!P40/base2!P39</f>
        <v>0.70796334781787262</v>
      </c>
      <c r="O283" s="4">
        <f>base2!Q40/base2!Q39</f>
        <v>0.56963013564945841</v>
      </c>
      <c r="P283" s="4">
        <f>base2!R40/base2!R39</f>
        <v>0.48372483221476509</v>
      </c>
      <c r="Q283" s="4">
        <f>base2!S40/base2!S39</f>
        <v>0.71429926938039667</v>
      </c>
      <c r="R283" s="4">
        <f>base2!T40/base2!T39</f>
        <v>0.62770325759649603</v>
      </c>
      <c r="S283" s="4">
        <f>base2!U40/base2!U39</f>
        <v>0.56223945710130874</v>
      </c>
      <c r="T283" s="4">
        <f>base2!V40/base2!V39</f>
        <v>0.69726816576844453</v>
      </c>
      <c r="U283" s="4">
        <f>base2!W40/base2!W39</f>
        <v>0.98205161797458407</v>
      </c>
      <c r="V283" s="4">
        <f>base2!X40/base2!X39</f>
        <v>2.2046589018302827</v>
      </c>
      <c r="W283" s="4">
        <f>base2!D42/base2!D41</f>
        <v>0.97534558633186641</v>
      </c>
    </row>
    <row r="284" spans="1:23">
      <c r="A284" t="s">
        <v>167</v>
      </c>
      <c r="B284" t="s">
        <v>348</v>
      </c>
      <c r="C284" s="4">
        <f>base2!E41/base2!E42</f>
        <v>7.0386740331491708</v>
      </c>
      <c r="D284" s="4">
        <f>base2!F41/base2!F42</f>
        <v>1.8497966298663568</v>
      </c>
      <c r="E284" s="4">
        <f>base2!G41/base2!G42</f>
        <v>1.3327908172006167</v>
      </c>
      <c r="F284" s="4">
        <f>base2!H41/base2!H42</f>
        <v>0.835786514660524</v>
      </c>
      <c r="G284" s="4">
        <f>base2!I41/base2!I42</f>
        <v>0.7767371218833059</v>
      </c>
      <c r="H284" s="4">
        <f>base2!J41/base2!J42</f>
        <v>1.2501551831160769</v>
      </c>
      <c r="I284" s="4">
        <f>base2!K41/base2!K42</f>
        <v>1.3786323550672257</v>
      </c>
      <c r="J284" s="4">
        <f>base2!L41/base2!L42</f>
        <v>1.4060262529832936</v>
      </c>
      <c r="K284" s="4">
        <f>base2!M41/base2!M42</f>
        <v>1.2195864518584296</v>
      </c>
      <c r="L284" s="4">
        <f>base2!N41/base2!N42</f>
        <v>0.99340514398768964</v>
      </c>
      <c r="M284" s="4">
        <f>base2!O41/base2!O42</f>
        <v>1.0864749733759318</v>
      </c>
      <c r="N284" s="4">
        <f>base2!P41/base2!P42</f>
        <v>1.1152563568153397</v>
      </c>
      <c r="O284" s="4">
        <f>base2!Q41/base2!Q42</f>
        <v>1.2908275174476571</v>
      </c>
      <c r="P284" s="4">
        <f>base2!R41/base2!R42</f>
        <v>1.4245380635624538</v>
      </c>
      <c r="Q284" s="4">
        <f>base2!S41/base2!S42</f>
        <v>0.83727508446609566</v>
      </c>
      <c r="R284" s="4">
        <f>base2!T41/base2!T42</f>
        <v>0.8617506631299735</v>
      </c>
      <c r="S284" s="4">
        <f>base2!U41/base2!U42</f>
        <v>0.73102155576382377</v>
      </c>
      <c r="T284" s="4">
        <f>base2!V41/base2!V42</f>
        <v>0.61365762394761458</v>
      </c>
      <c r="U284" s="4">
        <f>base2!W41/base2!W42</f>
        <v>0.34268878895952859</v>
      </c>
      <c r="V284" s="4">
        <f>base2!X41/base2!X42</f>
        <v>9.8597919493441877E-2</v>
      </c>
      <c r="W284" s="4">
        <f>base2!D41/base2!D42</f>
        <v>1.0252776185319659</v>
      </c>
    </row>
    <row r="285" spans="1:23">
      <c r="B285" t="s">
        <v>349</v>
      </c>
      <c r="C285" s="4">
        <f>base2!E42/base2!E41</f>
        <v>0.14207221350078492</v>
      </c>
      <c r="D285" s="4">
        <f>base2!F42/base2!F41</f>
        <v>0.54059996858803205</v>
      </c>
      <c r="E285" s="4">
        <f>base2!G42/base2!G41</f>
        <v>0.75030528954302977</v>
      </c>
      <c r="F285" s="4">
        <f>base2!H42/base2!H41</f>
        <v>1.1964777876395571</v>
      </c>
      <c r="G285" s="4">
        <f>base2!I42/base2!I41</f>
        <v>1.2874368583998697</v>
      </c>
      <c r="H285" s="4">
        <f>base2!J42/base2!J41</f>
        <v>0.79990069513406159</v>
      </c>
      <c r="I285" s="4">
        <f>base2!K42/base2!K41</f>
        <v>0.72535654362416102</v>
      </c>
      <c r="J285" s="4">
        <f>base2!L42/base2!L41</f>
        <v>0.71122427328665394</v>
      </c>
      <c r="K285" s="4">
        <f>base2!M42/base2!M41</f>
        <v>0.81995007281048471</v>
      </c>
      <c r="L285" s="4">
        <f>base2!N42/base2!N41</f>
        <v>1.0066386368665634</v>
      </c>
      <c r="M285" s="4">
        <f>base2!O42/base2!O41</f>
        <v>0.92040776318368944</v>
      </c>
      <c r="N285" s="4">
        <f>base2!P42/base2!P41</f>
        <v>0.89665483087273412</v>
      </c>
      <c r="O285" s="4">
        <f>base2!Q42/base2!Q41</f>
        <v>0.77469684096701941</v>
      </c>
      <c r="P285" s="4">
        <f>base2!R42/base2!R41</f>
        <v>0.70198194458856489</v>
      </c>
      <c r="Q285" s="4">
        <f>base2!S42/base2!S41</f>
        <v>1.1943506006006006</v>
      </c>
      <c r="R285" s="4">
        <f>base2!T42/base2!T41</f>
        <v>1.1604284658950996</v>
      </c>
      <c r="S285" s="4">
        <f>base2!U42/base2!U41</f>
        <v>1.367948717948718</v>
      </c>
      <c r="T285" s="4">
        <f>base2!V42/base2!V41</f>
        <v>1.6295731707317074</v>
      </c>
      <c r="U285" s="4">
        <f>base2!W42/base2!W41</f>
        <v>2.9180995475113121</v>
      </c>
      <c r="V285" s="4">
        <f>base2!X42/base2!X41</f>
        <v>10.142201834862385</v>
      </c>
      <c r="W285" s="4">
        <f>base2!D44/base2!D43</f>
        <v>0.98958255637602244</v>
      </c>
    </row>
    <row r="286" spans="1:23">
      <c r="A286" t="s">
        <v>168</v>
      </c>
      <c r="B286" t="s">
        <v>348</v>
      </c>
      <c r="C286" s="4">
        <f>base2!E43/base2!E44</f>
        <v>4.4540229885057467</v>
      </c>
      <c r="D286" s="4">
        <f>base2!F43/base2!F44</f>
        <v>1.3943661971830985</v>
      </c>
      <c r="E286" s="4">
        <f>base2!G43/base2!G44</f>
        <v>0.92524115755627012</v>
      </c>
      <c r="F286" s="4">
        <f>base2!H43/base2!H44</f>
        <v>0.37107056495933172</v>
      </c>
      <c r="G286" s="4">
        <f>base2!I43/base2!I44</f>
        <v>0.4950325732899023</v>
      </c>
      <c r="H286" s="4">
        <f>base2!J43/base2!J44</f>
        <v>1.0321669202347317</v>
      </c>
      <c r="I286" s="4">
        <f>base2!K43/base2!K44</f>
        <v>1.2514131236175965</v>
      </c>
      <c r="J286" s="4">
        <f>base2!L43/base2!L44</f>
        <v>1.4859693877551021</v>
      </c>
      <c r="K286" s="4">
        <f>base2!M43/base2!M44</f>
        <v>1.4121043627031651</v>
      </c>
      <c r="L286" s="4">
        <f>base2!N43/base2!N44</f>
        <v>1.2325381474317645</v>
      </c>
      <c r="M286" s="4">
        <f>base2!O43/base2!O44</f>
        <v>1.1615353037766831</v>
      </c>
      <c r="N286" s="4">
        <f>base2!P43/base2!P44</f>
        <v>1.0845744680851064</v>
      </c>
      <c r="O286" s="4">
        <f>base2!Q43/base2!Q44</f>
        <v>1.1378867816911451</v>
      </c>
      <c r="P286" s="4">
        <f>base2!R43/base2!R44</f>
        <v>1.8505142589995325</v>
      </c>
      <c r="Q286" s="4">
        <f>base2!S43/base2!S44</f>
        <v>1.3534061511928714</v>
      </c>
      <c r="R286" s="4">
        <f>base2!T43/base2!T44</f>
        <v>1.2225212171393087</v>
      </c>
      <c r="S286" s="4">
        <f>base2!U43/base2!U44</f>
        <v>1.2694672131147542</v>
      </c>
      <c r="T286" s="4">
        <f>base2!V43/base2!V44</f>
        <v>1.3082843832286815</v>
      </c>
      <c r="U286" s="4">
        <f>base2!W43/base2!W44</f>
        <v>0.72557172557172556</v>
      </c>
      <c r="V286" s="4">
        <f>base2!X43/base2!X44</f>
        <v>0.38293051359516617</v>
      </c>
      <c r="W286" s="4">
        <f>base2!D43/base2!D44</f>
        <v>1.010527109190493</v>
      </c>
    </row>
    <row r="287" spans="1:23">
      <c r="B287" t="s">
        <v>349</v>
      </c>
      <c r="C287" s="4">
        <f>base2!E44/base2!E43</f>
        <v>0.22451612903225807</v>
      </c>
      <c r="D287" s="4">
        <f>base2!F44/base2!F43</f>
        <v>0.71717171717171713</v>
      </c>
      <c r="E287" s="4">
        <f>base2!G44/base2!G43</f>
        <v>1.0807993049522155</v>
      </c>
      <c r="F287" s="4">
        <f>base2!H44/base2!H43</f>
        <v>2.6949052132701423</v>
      </c>
      <c r="G287" s="4">
        <f>base2!I44/base2!I43</f>
        <v>2.0200690903109062</v>
      </c>
      <c r="H287" s="4">
        <f>base2!J44/base2!J43</f>
        <v>0.96883554432512109</v>
      </c>
      <c r="I287" s="4">
        <f>base2!K44/base2!K43</f>
        <v>0.79909662215239596</v>
      </c>
      <c r="J287" s="4">
        <f>base2!L44/base2!L43</f>
        <v>0.67296137339055795</v>
      </c>
      <c r="K287" s="4">
        <f>base2!M44/base2!M43</f>
        <v>0.70816295623201575</v>
      </c>
      <c r="L287" s="4">
        <f>base2!N44/base2!N43</f>
        <v>0.81133391455972104</v>
      </c>
      <c r="M287" s="4">
        <f>base2!O44/base2!O43</f>
        <v>0.86092949284325848</v>
      </c>
      <c r="N287" s="4">
        <f>base2!P44/base2!P43</f>
        <v>0.92202059833251593</v>
      </c>
      <c r="O287" s="4">
        <f>base2!Q44/base2!Q43</f>
        <v>0.87882205513784462</v>
      </c>
      <c r="P287" s="4">
        <f>base2!R44/base2!R43</f>
        <v>0.54039032400682119</v>
      </c>
      <c r="Q287" s="4">
        <f>base2!S44/base2!S43</f>
        <v>0.73887649994690452</v>
      </c>
      <c r="R287" s="4">
        <f>base2!T44/base2!T43</f>
        <v>0.81798171351168303</v>
      </c>
      <c r="S287" s="4">
        <f>base2!U44/base2!U43</f>
        <v>0.78773204196933011</v>
      </c>
      <c r="T287" s="4">
        <f>base2!V44/base2!V43</f>
        <v>0.76435980801981729</v>
      </c>
      <c r="U287" s="4">
        <f>base2!W44/base2!W43</f>
        <v>1.3782234957020056</v>
      </c>
      <c r="V287" s="4">
        <f>base2!X44/base2!X43</f>
        <v>2.611439842209073</v>
      </c>
      <c r="W287" s="4">
        <f>base2!D46/base2!D45</f>
        <v>1.0359676247712577</v>
      </c>
    </row>
    <row r="288" spans="1:23">
      <c r="A288" t="s">
        <v>169</v>
      </c>
      <c r="B288" t="s">
        <v>348</v>
      </c>
      <c r="C288" s="4">
        <f>base2!E45/base2!E46</f>
        <v>3.1515934539190353</v>
      </c>
      <c r="D288" s="4">
        <f>base2!F45/base2!F46</f>
        <v>0.54019600618966912</v>
      </c>
      <c r="E288" s="4">
        <f>base2!G45/base2!G46</f>
        <v>0.28626807543903932</v>
      </c>
      <c r="F288" s="4">
        <f>base2!H45/base2!H46</f>
        <v>0.19648990276081973</v>
      </c>
      <c r="G288" s="4">
        <f>base2!I45/base2!I46</f>
        <v>0.29153382925965288</v>
      </c>
      <c r="H288" s="4">
        <f>base2!J45/base2!J46</f>
        <v>0.64556164789567283</v>
      </c>
      <c r="I288" s="4">
        <f>base2!K45/base2!K46</f>
        <v>1.007397799875102</v>
      </c>
      <c r="J288" s="4">
        <f>base2!L45/base2!L46</f>
        <v>1.1674589027530204</v>
      </c>
      <c r="K288" s="4">
        <f>base2!M45/base2!M46</f>
        <v>1.0272810338075968</v>
      </c>
      <c r="L288" s="4">
        <f>base2!N45/base2!N46</f>
        <v>1.0875201144287503</v>
      </c>
      <c r="M288" s="4">
        <f>base2!O45/base2!O46</f>
        <v>1.4017938583155976</v>
      </c>
      <c r="N288" s="4">
        <f>base2!P45/base2!P46</f>
        <v>1.7565442206183346</v>
      </c>
      <c r="O288" s="4">
        <f>base2!Q45/base2!Q46</f>
        <v>1.7251141552511415</v>
      </c>
      <c r="P288" s="4">
        <f>base2!R45/base2!R46</f>
        <v>2.2310886044097757</v>
      </c>
      <c r="Q288" s="4">
        <f>base2!S45/base2!S46</f>
        <v>1.5827249673403521</v>
      </c>
      <c r="R288" s="4">
        <f>base2!T45/base2!T46</f>
        <v>1.9997381856263909</v>
      </c>
      <c r="S288" s="4">
        <f>base2!U45/base2!U46</f>
        <v>2.7365894039735101</v>
      </c>
      <c r="T288" s="4">
        <f>base2!V45/base2!V46</f>
        <v>3.586606808829031</v>
      </c>
      <c r="U288" s="4">
        <f>base2!W45/base2!W46</f>
        <v>1.48074584515606</v>
      </c>
      <c r="V288" s="4">
        <f>base2!X45/base2!X46</f>
        <v>0.55455659991826722</v>
      </c>
      <c r="W288" s="4">
        <f>base2!D45/base2!D46</f>
        <v>0.96528113049942144</v>
      </c>
    </row>
    <row r="289" spans="1:23">
      <c r="B289" t="s">
        <v>349</v>
      </c>
      <c r="C289" s="4">
        <f>base2!E46/base2!E45</f>
        <v>0.31729980869089913</v>
      </c>
      <c r="D289" s="4">
        <f>base2!F46/base2!F45</f>
        <v>1.8511799208839177</v>
      </c>
      <c r="E289" s="4">
        <f>base2!G46/base2!G45</f>
        <v>3.4932291994709326</v>
      </c>
      <c r="F289" s="4">
        <f>base2!H46/base2!H45</f>
        <v>5.0893200411283477</v>
      </c>
      <c r="G289" s="4">
        <f>base2!I46/base2!I45</f>
        <v>3.4301336573511545</v>
      </c>
      <c r="H289" s="4">
        <f>base2!J46/base2!J45</f>
        <v>1.549038737446198</v>
      </c>
      <c r="I289" s="4">
        <f>base2!K46/base2!K45</f>
        <v>0.99265652567831764</v>
      </c>
      <c r="J289" s="4">
        <f>base2!L46/base2!L45</f>
        <v>0.85656120111968781</v>
      </c>
      <c r="K289" s="4">
        <f>base2!M46/base2!M45</f>
        <v>0.97344345616264294</v>
      </c>
      <c r="L289" s="4">
        <f>base2!N46/base2!N45</f>
        <v>0.91952322235922734</v>
      </c>
      <c r="M289" s="4">
        <f>base2!O46/base2!O45</f>
        <v>0.71337165166467842</v>
      </c>
      <c r="N289" s="4">
        <f>base2!P46/base2!P45</f>
        <v>0.56929964430271063</v>
      </c>
      <c r="O289" s="4">
        <f>base2!Q46/base2!Q45</f>
        <v>0.57967178401270514</v>
      </c>
      <c r="P289" s="4">
        <f>base2!R46/base2!R45</f>
        <v>0.44821169272411993</v>
      </c>
      <c r="Q289" s="4">
        <f>base2!S46/base2!S45</f>
        <v>0.6318217129539716</v>
      </c>
      <c r="R289" s="4">
        <f>base2!T46/base2!T45</f>
        <v>0.50006546216286984</v>
      </c>
      <c r="S289" s="4">
        <f>base2!U46/base2!U45</f>
        <v>0.36541835561739971</v>
      </c>
      <c r="T289" s="4">
        <f>base2!V46/base2!V45</f>
        <v>0.27881506206321061</v>
      </c>
      <c r="U289" s="4">
        <f>base2!W46/base2!W45</f>
        <v>0.67533534081576785</v>
      </c>
      <c r="V289" s="4">
        <f>base2!X46/base2!X45</f>
        <v>1.8032424465733234</v>
      </c>
      <c r="W289" s="4">
        <f>base2!D48/base2!D47</f>
        <v>1.119000919738927</v>
      </c>
    </row>
    <row r="290" spans="1:23">
      <c r="A290" t="s">
        <v>170</v>
      </c>
      <c r="B290" t="s">
        <v>348</v>
      </c>
      <c r="C290" s="4">
        <f>base2!E47/base2!E48</f>
        <v>1.1861948955916473</v>
      </c>
      <c r="D290" s="4">
        <f>base2!F47/base2!F48</f>
        <v>0.28577019028518319</v>
      </c>
      <c r="E290" s="4">
        <f>base2!G47/base2!G48</f>
        <v>0.19417690545605998</v>
      </c>
      <c r="F290" s="4">
        <f>base2!H47/base2!H48</f>
        <v>8.2738205521214067E-2</v>
      </c>
      <c r="G290" s="4">
        <f>base2!I47/base2!I48</f>
        <v>0.19943255350920855</v>
      </c>
      <c r="H290" s="4">
        <f>base2!J47/base2!J48</f>
        <v>0.43339434614602401</v>
      </c>
      <c r="I290" s="4">
        <f>base2!K47/base2!K48</f>
        <v>0.567179356806915</v>
      </c>
      <c r="J290" s="4">
        <f>base2!L47/base2!L48</f>
        <v>0.65758740133633664</v>
      </c>
      <c r="K290" s="4">
        <f>base2!M47/base2!M48</f>
        <v>0.80328179345018769</v>
      </c>
      <c r="L290" s="4">
        <f>base2!N47/base2!N48</f>
        <v>0.89704103149089154</v>
      </c>
      <c r="M290" s="4">
        <f>base2!O47/base2!O48</f>
        <v>1.0508199473890412</v>
      </c>
      <c r="N290" s="4">
        <f>base2!P47/base2!P48</f>
        <v>1.1712979378557433</v>
      </c>
      <c r="O290" s="4">
        <f>base2!Q47/base2!Q48</f>
        <v>1.2710184781515141</v>
      </c>
      <c r="P290" s="4">
        <f>base2!R47/base2!R48</f>
        <v>1.7684354953241783</v>
      </c>
      <c r="Q290" s="4">
        <f>base2!S47/base2!S48</f>
        <v>1.4854200416570238</v>
      </c>
      <c r="R290" s="4">
        <f>base2!T47/base2!T48</f>
        <v>2.5640358943463233</v>
      </c>
      <c r="S290" s="4">
        <f>base2!U47/base2!U48</f>
        <v>5.1152354857054227</v>
      </c>
      <c r="T290" s="4">
        <f>base2!V47/base2!V48</f>
        <v>5.7815759797011559</v>
      </c>
      <c r="U290" s="4">
        <f>base2!W47/base2!W48</f>
        <v>3.5180497468633063</v>
      </c>
      <c r="V290" s="4">
        <f>base2!X47/base2!X48</f>
        <v>1.4189435336976322</v>
      </c>
      <c r="W290" s="4">
        <f>base2!D47/base2!D48</f>
        <v>0.89365431463033018</v>
      </c>
    </row>
    <row r="291" spans="1:23">
      <c r="B291" t="s">
        <v>349</v>
      </c>
      <c r="C291" s="4">
        <f>base2!E48/base2!E47</f>
        <v>0.84303178484107577</v>
      </c>
      <c r="D291" s="4">
        <f>base2!F48/base2!F47</f>
        <v>3.4993153029784319</v>
      </c>
      <c r="E291" s="4">
        <f>base2!G48/base2!G47</f>
        <v>5.1499430256719618</v>
      </c>
      <c r="F291" s="4">
        <f>base2!H48/base2!H47</f>
        <v>12.086314825181944</v>
      </c>
      <c r="G291" s="4">
        <f>base2!I48/base2!I47</f>
        <v>5.0142265262317176</v>
      </c>
      <c r="H291" s="4">
        <f>base2!J48/base2!J47</f>
        <v>2.3073674331299858</v>
      </c>
      <c r="I291" s="4">
        <f>base2!K48/base2!K47</f>
        <v>1.7631107126848946</v>
      </c>
      <c r="J291" s="4">
        <f>base2!L48/base2!L47</f>
        <v>1.5207103998157796</v>
      </c>
      <c r="K291" s="4">
        <f>base2!M48/base2!M47</f>
        <v>1.244893147278846</v>
      </c>
      <c r="L291" s="4">
        <f>base2!N48/base2!N47</f>
        <v>1.114776208550895</v>
      </c>
      <c r="M291" s="4">
        <f>base2!O48/base2!O47</f>
        <v>0.95163781624500665</v>
      </c>
      <c r="N291" s="4">
        <f>base2!P48/base2!P47</f>
        <v>0.8537537441845644</v>
      </c>
      <c r="O291" s="4">
        <f>base2!Q48/base2!Q47</f>
        <v>0.78677062307885115</v>
      </c>
      <c r="P291" s="4">
        <f>base2!R48/base2!R47</f>
        <v>0.56547157227054323</v>
      </c>
      <c r="Q291" s="4">
        <f>base2!S48/base2!S47</f>
        <v>0.67321025161642123</v>
      </c>
      <c r="R291" s="4">
        <f>base2!T48/base2!T47</f>
        <v>0.39001014073359552</v>
      </c>
      <c r="S291" s="4">
        <f>base2!U48/base2!U47</f>
        <v>0.19549442108667528</v>
      </c>
      <c r="T291" s="4">
        <f>base2!V48/base2!V47</f>
        <v>0.17296322032451938</v>
      </c>
      <c r="U291" s="4">
        <f>base2!W48/base2!W47</f>
        <v>0.28424839668387297</v>
      </c>
      <c r="V291" s="4">
        <f>base2!X48/base2!X47</f>
        <v>0.70474967907573816</v>
      </c>
      <c r="W291" s="4">
        <f>base2!D50/base2!D49</f>
        <v>1.2496966444205908</v>
      </c>
    </row>
    <row r="292" spans="1:23">
      <c r="A292" t="s">
        <v>171</v>
      </c>
      <c r="B292" t="s">
        <v>348</v>
      </c>
      <c r="C292" s="4">
        <f>base2!E49/base2!E50</f>
        <v>4.666666666666667</v>
      </c>
      <c r="D292" s="4">
        <f>base2!F49/base2!F50</f>
        <v>0.3875119161105815</v>
      </c>
      <c r="E292" s="4">
        <f>base2!G49/base2!G50</f>
        <v>0.23353783231083844</v>
      </c>
      <c r="F292" s="4">
        <f>base2!H49/base2!H50</f>
        <v>0.11076042278332354</v>
      </c>
      <c r="G292" s="4">
        <f>base2!I49/base2!I50</f>
        <v>0.14814814814814814</v>
      </c>
      <c r="H292" s="4">
        <f>base2!J49/base2!J50</f>
        <v>0.24049098819142326</v>
      </c>
      <c r="I292" s="4">
        <f>base2!K49/base2!K50</f>
        <v>0.34615893601535103</v>
      </c>
      <c r="J292" s="4">
        <f>base2!L49/base2!L50</f>
        <v>0.49200856813313559</v>
      </c>
      <c r="K292" s="4">
        <f>base2!M49/base2!M50</f>
        <v>0.62357861717422558</v>
      </c>
      <c r="L292" s="4">
        <f>base2!N49/base2!N50</f>
        <v>0.64472326688188508</v>
      </c>
      <c r="M292" s="4">
        <f>base2!O49/base2!O50</f>
        <v>0.84517632904729678</v>
      </c>
      <c r="N292" s="4">
        <f>base2!P49/base2!P50</f>
        <v>1.0857603120098351</v>
      </c>
      <c r="O292" s="4">
        <f>base2!Q49/base2!Q50</f>
        <v>1.2556495443586286</v>
      </c>
      <c r="P292" s="4">
        <f>base2!R49/base2!R50</f>
        <v>1.4777849094280417</v>
      </c>
      <c r="Q292" s="4">
        <f>base2!S49/base2!S50</f>
        <v>1.6730170195476501</v>
      </c>
      <c r="R292" s="4">
        <f>base2!T49/base2!T50</f>
        <v>2.4059000273149413</v>
      </c>
      <c r="S292" s="4">
        <f>base2!U49/base2!U50</f>
        <v>3.8626657362177252</v>
      </c>
      <c r="T292" s="4">
        <f>base2!V49/base2!V50</f>
        <v>4.7761136712749614</v>
      </c>
      <c r="U292" s="4">
        <f>base2!W49/base2!W50</f>
        <v>3.3440354276224742</v>
      </c>
      <c r="V292" s="4">
        <f>base2!X49/base2!X50</f>
        <v>1.1516810007818608</v>
      </c>
      <c r="W292" s="4">
        <f>base2!D49/base2!D50</f>
        <v>0.80019419469885822</v>
      </c>
    </row>
    <row r="293" spans="1:23">
      <c r="B293" t="s">
        <v>349</v>
      </c>
      <c r="C293" s="4">
        <f>base2!E50/base2!E49</f>
        <v>0.21428571428571427</v>
      </c>
      <c r="D293" s="4">
        <f>base2!F50/base2!F49</f>
        <v>2.5805658056580567</v>
      </c>
      <c r="E293" s="4">
        <f>base2!G50/base2!G49</f>
        <v>4.2819614711033278</v>
      </c>
      <c r="F293" s="4">
        <f>base2!H50/base2!H49</f>
        <v>9.0284956925115978</v>
      </c>
      <c r="G293" s="4">
        <f>base2!I50/base2!I49</f>
        <v>6.75</v>
      </c>
      <c r="H293" s="4">
        <f>base2!J50/base2!J49</f>
        <v>4.1581599689882411</v>
      </c>
      <c r="I293" s="4">
        <f>base2!K50/base2!K49</f>
        <v>2.8888464111631462</v>
      </c>
      <c r="J293" s="4">
        <f>base2!L50/base2!L49</f>
        <v>2.0324849296718019</v>
      </c>
      <c r="K293" s="4">
        <f>base2!M50/base2!M49</f>
        <v>1.6036470341647453</v>
      </c>
      <c r="L293" s="4">
        <f>base2!N50/base2!N49</f>
        <v>1.5510530662812307</v>
      </c>
      <c r="M293" s="4">
        <f>base2!O50/base2!O49</f>
        <v>1.1831850533807828</v>
      </c>
      <c r="N293" s="4">
        <f>base2!P50/base2!P49</f>
        <v>0.92101358738091521</v>
      </c>
      <c r="O293" s="4">
        <f>base2!Q50/base2!Q49</f>
        <v>0.79640055976828195</v>
      </c>
      <c r="P293" s="4">
        <f>base2!R50/base2!R49</f>
        <v>0.67668846367299662</v>
      </c>
      <c r="Q293" s="4">
        <f>base2!S50/base2!S49</f>
        <v>0.5977225505275372</v>
      </c>
      <c r="R293" s="4">
        <f>base2!T50/base2!T49</f>
        <v>0.41564486830154407</v>
      </c>
      <c r="S293" s="4">
        <f>base2!U50/base2!U49</f>
        <v>0.25888856771209712</v>
      </c>
      <c r="T293" s="4">
        <f>base2!V50/base2!V49</f>
        <v>0.20937525126638257</v>
      </c>
      <c r="U293" s="4">
        <f>base2!W50/base2!W49</f>
        <v>0.29903989405727527</v>
      </c>
      <c r="V293" s="4">
        <f>base2!X50/base2!X49</f>
        <v>0.86829599456890705</v>
      </c>
      <c r="W293" s="4">
        <f>base2!D52/base2!D51</f>
        <v>1.059714568508908</v>
      </c>
    </row>
    <row r="294" spans="1:23">
      <c r="A294" t="s">
        <v>172</v>
      </c>
      <c r="B294" t="s">
        <v>348</v>
      </c>
      <c r="C294" s="4">
        <f>base2!E51/base2!E52</f>
        <v>1.0433734939759036</v>
      </c>
      <c r="D294" s="4">
        <f>base2!F51/base2!F52</f>
        <v>0.1961736150770988</v>
      </c>
      <c r="E294" s="4">
        <f>base2!G51/base2!G52</f>
        <v>8.677478682494566E-2</v>
      </c>
      <c r="F294" s="4">
        <f>base2!H51/base2!H52</f>
        <v>3.5845419496970808E-2</v>
      </c>
      <c r="G294" s="4">
        <f>base2!I51/base2!I52</f>
        <v>0.12657188539821096</v>
      </c>
      <c r="H294" s="4">
        <f>base2!J51/base2!J52</f>
        <v>0.29738488205591979</v>
      </c>
      <c r="I294" s="4">
        <f>base2!K51/base2!K52</f>
        <v>0.47635400313971743</v>
      </c>
      <c r="J294" s="4">
        <f>base2!L51/base2!L52</f>
        <v>0.69260052343564116</v>
      </c>
      <c r="K294" s="4">
        <f>base2!M51/base2!M52</f>
        <v>0.91468548786527981</v>
      </c>
      <c r="L294" s="4">
        <f>base2!N51/base2!N52</f>
        <v>1.0587195352948604</v>
      </c>
      <c r="M294" s="4">
        <f>base2!O51/base2!O52</f>
        <v>1.3380165289256198</v>
      </c>
      <c r="N294" s="4">
        <f>base2!P51/base2!P52</f>
        <v>1.8931940700808625</v>
      </c>
      <c r="O294" s="4">
        <f>base2!Q51/base2!Q52</f>
        <v>3.0286902286902286</v>
      </c>
      <c r="P294" s="4">
        <f>base2!R51/base2!R52</f>
        <v>7.1754158004158004</v>
      </c>
      <c r="Q294" s="4">
        <f>base2!S51/base2!S52</f>
        <v>9.7045833333333338</v>
      </c>
      <c r="R294" s="4">
        <f>base2!T51/base2!T52</f>
        <v>8.6487845766974019</v>
      </c>
      <c r="S294" s="4">
        <f>base2!U51/base2!U52</f>
        <v>7.2386679000925067</v>
      </c>
      <c r="T294" s="4">
        <f>base2!V51/base2!V52</f>
        <v>7.0594594594594593</v>
      </c>
      <c r="U294" s="4">
        <f>base2!W51/base2!W52</f>
        <v>4.3665413533834583</v>
      </c>
      <c r="V294" s="4">
        <f>base2!X51/base2!X52</f>
        <v>1.8743718592964824</v>
      </c>
      <c r="W294" s="4">
        <f>base2!D51/base2!D52</f>
        <v>0.94365032784919567</v>
      </c>
    </row>
    <row r="295" spans="1:23">
      <c r="B295" t="s">
        <v>349</v>
      </c>
      <c r="C295" s="4">
        <f>base2!E52/base2!E51</f>
        <v>0.95842956120092382</v>
      </c>
      <c r="D295" s="4">
        <f>base2!F52/base2!F51</f>
        <v>5.0975254730713244</v>
      </c>
      <c r="E295" s="4">
        <f>base2!G52/base2!G51</f>
        <v>11.524084778420038</v>
      </c>
      <c r="F295" s="4">
        <f>base2!H52/base2!H51</f>
        <v>27.897567221510883</v>
      </c>
      <c r="G295" s="4">
        <f>base2!I52/base2!I51</f>
        <v>7.9006486855582114</v>
      </c>
      <c r="H295" s="4">
        <f>base2!J52/base2!J51</f>
        <v>3.3626457171819566</v>
      </c>
      <c r="I295" s="4">
        <f>base2!K52/base2!K51</f>
        <v>2.0992790937178167</v>
      </c>
      <c r="J295" s="4">
        <f>base2!L52/base2!L51</f>
        <v>1.4438337341119889</v>
      </c>
      <c r="K295" s="4">
        <f>base2!M52/base2!M51</f>
        <v>1.0932719642615405</v>
      </c>
      <c r="L295" s="4">
        <f>base2!N52/base2!N51</f>
        <v>0.94453721374045807</v>
      </c>
      <c r="M295" s="4">
        <f>base2!O52/base2!O51</f>
        <v>0.74737492279184681</v>
      </c>
      <c r="N295" s="4">
        <f>base2!P52/base2!P51</f>
        <v>0.52820786616835735</v>
      </c>
      <c r="O295" s="4">
        <f>base2!Q52/base2!Q51</f>
        <v>0.33017572762218561</v>
      </c>
      <c r="P295" s="4">
        <f>base2!R52/base2!R51</f>
        <v>0.13936474593459128</v>
      </c>
      <c r="Q295" s="4">
        <f>base2!S52/base2!S51</f>
        <v>0.10304409428534628</v>
      </c>
      <c r="R295" s="4">
        <f>base2!T52/base2!T51</f>
        <v>0.11562318278736189</v>
      </c>
      <c r="S295" s="4">
        <f>base2!U52/base2!U51</f>
        <v>0.13814696485623004</v>
      </c>
      <c r="T295" s="4">
        <f>base2!V52/base2!V51</f>
        <v>0.14165390505359879</v>
      </c>
      <c r="U295" s="4">
        <f>base2!W52/base2!W51</f>
        <v>0.22901420576840292</v>
      </c>
      <c r="V295" s="4">
        <f>base2!X52/base2!X51</f>
        <v>0.53351206434316356</v>
      </c>
      <c r="W295" s="4">
        <f>base2!D54/base2!D53</f>
        <v>1.2911760087925892</v>
      </c>
    </row>
    <row r="296" spans="1:23">
      <c r="A296" t="s">
        <v>173</v>
      </c>
      <c r="B296" t="s">
        <v>348</v>
      </c>
      <c r="C296" s="4">
        <f>base2!E53/base2!E54</f>
        <v>2.1068702290076335</v>
      </c>
      <c r="D296" s="4">
        <f>base2!F53/base2!F54</f>
        <v>0.31644260599793173</v>
      </c>
      <c r="E296" s="4">
        <f>base2!G53/base2!G54</f>
        <v>0.11821705426356589</v>
      </c>
      <c r="F296" s="4">
        <f>base2!H53/base2!H54</f>
        <v>3.8307168622669308E-2</v>
      </c>
      <c r="G296" s="4">
        <f>base2!I53/base2!I54</f>
        <v>9.5673116850759909E-2</v>
      </c>
      <c r="H296" s="4">
        <f>base2!J53/base2!J54</f>
        <v>0.40464666021297191</v>
      </c>
      <c r="I296" s="4">
        <f>base2!K53/base2!K54</f>
        <v>0.94817927170868344</v>
      </c>
      <c r="J296" s="4">
        <f>base2!L53/base2!L54</f>
        <v>0.72953869047619047</v>
      </c>
      <c r="K296" s="4">
        <f>base2!M53/base2!M54</f>
        <v>0.85679527285366697</v>
      </c>
      <c r="L296" s="4">
        <f>base2!N53/base2!N54</f>
        <v>0.86470588235294121</v>
      </c>
      <c r="M296" s="4">
        <f>base2!O53/base2!O54</f>
        <v>1.0983477576711251</v>
      </c>
      <c r="N296" s="4">
        <f>base2!P53/base2!P54</f>
        <v>1.5507375949932947</v>
      </c>
      <c r="O296" s="4">
        <f>base2!Q53/base2!Q54</f>
        <v>2.0588798468166587</v>
      </c>
      <c r="P296" s="4">
        <f>base2!R53/base2!R54</f>
        <v>4.9659898477157363</v>
      </c>
      <c r="Q296" s="4">
        <f>base2!S53/base2!S54</f>
        <v>4.18968583283936</v>
      </c>
      <c r="R296" s="4">
        <f>base2!T53/base2!T54</f>
        <v>3.9213226909920182</v>
      </c>
      <c r="S296" s="4">
        <f>base2!U53/base2!U54</f>
        <v>3.0930787589498805</v>
      </c>
      <c r="T296" s="4">
        <f>base2!V53/base2!V54</f>
        <v>3.6442141623488773</v>
      </c>
      <c r="U296" s="4">
        <f>base2!W53/base2!W54</f>
        <v>2.2358490566037736</v>
      </c>
      <c r="V296" s="4">
        <f>base2!X53/base2!X54</f>
        <v>1.111842105263158</v>
      </c>
      <c r="W296" s="4">
        <f>base2!D53/base2!D54</f>
        <v>0.77448774852556701</v>
      </c>
    </row>
    <row r="297" spans="1:23">
      <c r="B297" t="s">
        <v>349</v>
      </c>
      <c r="C297" s="4">
        <f>base2!E54/base2!E53</f>
        <v>0.47463768115942029</v>
      </c>
      <c r="D297" s="4">
        <f>base2!F54/base2!F53</f>
        <v>3.1601307189542482</v>
      </c>
      <c r="E297" s="4">
        <f>base2!G54/base2!G53</f>
        <v>8.4590163934426226</v>
      </c>
      <c r="F297" s="4">
        <f>base2!H54/base2!H53</f>
        <v>26.104774535809018</v>
      </c>
      <c r="G297" s="4">
        <f>base2!I54/base2!I53</f>
        <v>10.452256944444445</v>
      </c>
      <c r="H297" s="4">
        <f>base2!J54/base2!J53</f>
        <v>2.4712918660287082</v>
      </c>
      <c r="I297" s="4">
        <f>base2!K54/base2!K53</f>
        <v>1.0546528803545052</v>
      </c>
      <c r="J297" s="4">
        <f>base2!L54/base2!L53</f>
        <v>1.3707292197858236</v>
      </c>
      <c r="K297" s="4">
        <f>base2!M54/base2!M53</f>
        <v>1.1671399594320486</v>
      </c>
      <c r="L297" s="4">
        <f>base2!N54/base2!N53</f>
        <v>1.1564625850340136</v>
      </c>
      <c r="M297" s="4">
        <f>base2!O54/base2!O53</f>
        <v>0.91045845272206305</v>
      </c>
      <c r="N297" s="4">
        <f>base2!P54/base2!P53</f>
        <v>0.64485442490631306</v>
      </c>
      <c r="O297" s="4">
        <f>base2!Q54/base2!Q53</f>
        <v>0.48570099976749592</v>
      </c>
      <c r="P297" s="4">
        <f>base2!R54/base2!R53</f>
        <v>0.20136972298885822</v>
      </c>
      <c r="Q297" s="4">
        <f>base2!S54/base2!S53</f>
        <v>0.23868138087153368</v>
      </c>
      <c r="R297" s="4">
        <f>base2!T54/base2!T53</f>
        <v>0.25501599302122713</v>
      </c>
      <c r="S297" s="4">
        <f>base2!U54/base2!U53</f>
        <v>0.32330246913580246</v>
      </c>
      <c r="T297" s="4">
        <f>base2!V54/base2!V53</f>
        <v>0.27440758293838863</v>
      </c>
      <c r="U297" s="4">
        <f>base2!W54/base2!W53</f>
        <v>0.4472573839662447</v>
      </c>
      <c r="V297" s="4">
        <f>base2!X54/base2!X53</f>
        <v>0.89940828402366868</v>
      </c>
      <c r="W297" s="4">
        <f>base2!D56/base2!D55</f>
        <v>0.87308149270116098</v>
      </c>
    </row>
    <row r="298" spans="1:23">
      <c r="A298" t="s">
        <v>174</v>
      </c>
      <c r="B298" t="s">
        <v>348</v>
      </c>
      <c r="C298" s="4">
        <f>base2!E55/base2!E56</f>
        <v>7.7264150943396226</v>
      </c>
      <c r="D298" s="4">
        <f>base2!F55/base2!F56</f>
        <v>2.1661676646706587</v>
      </c>
      <c r="E298" s="4">
        <f>base2!G55/base2!G56</f>
        <v>2.736842105263158</v>
      </c>
      <c r="F298" s="4">
        <f>base2!H55/base2!H56</f>
        <v>0.86547271970012496</v>
      </c>
      <c r="G298" s="4">
        <f>base2!I55/base2!I56</f>
        <v>1.0157822506861849</v>
      </c>
      <c r="H298" s="4">
        <f>base2!J55/base2!J56</f>
        <v>1.4530803753569972</v>
      </c>
      <c r="I298" s="4">
        <f>base2!K55/base2!K56</f>
        <v>1.2770634591455827</v>
      </c>
      <c r="J298" s="4">
        <f>base2!L55/base2!L56</f>
        <v>1.2989829207445789</v>
      </c>
      <c r="K298" s="4">
        <f>base2!M55/base2!M56</f>
        <v>1.3920537010159653</v>
      </c>
      <c r="L298" s="4">
        <f>base2!N55/base2!N56</f>
        <v>1.2056140350877194</v>
      </c>
      <c r="M298" s="4">
        <f>base2!O55/base2!O56</f>
        <v>1.1151101950214048</v>
      </c>
      <c r="N298" s="4">
        <f>base2!P55/base2!P56</f>
        <v>1.0640688849970812</v>
      </c>
      <c r="O298" s="4">
        <f>base2!Q55/base2!Q56</f>
        <v>1.0053952321204518</v>
      </c>
      <c r="P298" s="4">
        <f>base2!R55/base2!R56</f>
        <v>1.115604186489058</v>
      </c>
      <c r="Q298" s="4">
        <f>base2!S55/base2!S56</f>
        <v>1.1980406615400823</v>
      </c>
      <c r="R298" s="4">
        <f>base2!T55/base2!T56</f>
        <v>1.0400566171266807</v>
      </c>
      <c r="S298" s="4">
        <f>base2!U55/base2!U56</f>
        <v>1.0397156544583526</v>
      </c>
      <c r="T298" s="4">
        <f>base2!V55/base2!V56</f>
        <v>0.76450612727004286</v>
      </c>
      <c r="U298" s="4">
        <f>base2!W55/base2!W56</f>
        <v>0.55175419481368493</v>
      </c>
      <c r="V298" s="4">
        <f>base2!X55/base2!X56</f>
        <v>0.3111888111888112</v>
      </c>
      <c r="W298" s="4">
        <f>base2!D55/base2!D56</f>
        <v>1.1453684545599236</v>
      </c>
    </row>
    <row r="299" spans="1:23">
      <c r="B299" t="s">
        <v>349</v>
      </c>
      <c r="C299" s="4">
        <f>base2!E56/base2!E55</f>
        <v>0.12942612942612944</v>
      </c>
      <c r="D299" s="4">
        <f>base2!F56/base2!F55</f>
        <v>0.46164478230822392</v>
      </c>
      <c r="E299" s="4">
        <f>base2!G56/base2!G55</f>
        <v>0.36538461538461536</v>
      </c>
      <c r="F299" s="4">
        <f>base2!H56/base2!H55</f>
        <v>1.1554379210779595</v>
      </c>
      <c r="G299" s="4">
        <f>base2!I56/base2!I55</f>
        <v>0.98446295879306467</v>
      </c>
      <c r="H299" s="4">
        <f>base2!J56/base2!J55</f>
        <v>0.68819317703214933</v>
      </c>
      <c r="I299" s="4">
        <f>base2!K56/base2!K55</f>
        <v>0.78304644365053588</v>
      </c>
      <c r="J299" s="4">
        <f>base2!L56/base2!L55</f>
        <v>0.76983306249076677</v>
      </c>
      <c r="K299" s="4">
        <f>base2!M56/base2!M55</f>
        <v>0.71836309135931187</v>
      </c>
      <c r="L299" s="4">
        <f>base2!N56/base2!N55</f>
        <v>0.82945285215366704</v>
      </c>
      <c r="M299" s="4">
        <f>base2!O56/base2!O55</f>
        <v>0.89677235887956774</v>
      </c>
      <c r="N299" s="4">
        <f>base2!P56/base2!P55</f>
        <v>0.93978878068852012</v>
      </c>
      <c r="O299" s="4">
        <f>base2!Q56/base2!Q55</f>
        <v>0.99463372020466745</v>
      </c>
      <c r="P299" s="4">
        <f>base2!R56/base2!R55</f>
        <v>0.89637526652452026</v>
      </c>
      <c r="Q299" s="4">
        <f>base2!S56/base2!S55</f>
        <v>0.83469621032269414</v>
      </c>
      <c r="R299" s="4">
        <f>base2!T56/base2!T55</f>
        <v>0.96148611867174738</v>
      </c>
      <c r="S299" s="4">
        <f>base2!U56/base2!U55</f>
        <v>0.96180142687277048</v>
      </c>
      <c r="T299" s="4">
        <f>base2!V56/base2!V55</f>
        <v>1.3080339899575126</v>
      </c>
      <c r="U299" s="4">
        <f>base2!W56/base2!W55</f>
        <v>1.8124012638230649</v>
      </c>
      <c r="V299" s="4">
        <f>base2!X56/base2!X55</f>
        <v>3.2134831460674156</v>
      </c>
      <c r="W299" s="4">
        <f>base2!D58/base2!D57</f>
        <v>1.0270754956898442</v>
      </c>
    </row>
    <row r="300" spans="1:23">
      <c r="A300" t="s">
        <v>175</v>
      </c>
      <c r="B300" t="s">
        <v>348</v>
      </c>
      <c r="C300" s="4">
        <f>base2!E57/base2!E58</f>
        <v>7.538211382113821</v>
      </c>
      <c r="D300" s="4">
        <f>base2!F57/base2!F58</f>
        <v>2.8383323335332933</v>
      </c>
      <c r="E300" s="4">
        <f>base2!G57/base2!G58</f>
        <v>2.4220238692207401</v>
      </c>
      <c r="F300" s="4">
        <f>base2!H57/base2!H58</f>
        <v>2.5404215581643541</v>
      </c>
      <c r="G300" s="4">
        <f>base2!I57/base2!I58</f>
        <v>2.5201900237529693</v>
      </c>
      <c r="H300" s="4">
        <f>base2!J57/base2!J58</f>
        <v>1.8166130447499269</v>
      </c>
      <c r="I300" s="4">
        <f>base2!K57/base2!K58</f>
        <v>1.605374226223973</v>
      </c>
      <c r="J300" s="4">
        <f>base2!L57/base2!L58</f>
        <v>1.3498204563882776</v>
      </c>
      <c r="K300" s="4">
        <f>base2!M57/base2!M58</f>
        <v>1.2273123909249564</v>
      </c>
      <c r="L300" s="4">
        <f>base2!N57/base2!N58</f>
        <v>0.99683995922528035</v>
      </c>
      <c r="M300" s="4">
        <f>base2!O57/base2!O58</f>
        <v>0.8719856336582863</v>
      </c>
      <c r="N300" s="4">
        <f>base2!P57/base2!P58</f>
        <v>0.81990930684517382</v>
      </c>
      <c r="O300" s="4">
        <f>base2!Q57/base2!Q58</f>
        <v>0.68171952248884604</v>
      </c>
      <c r="P300" s="4">
        <f>base2!R57/base2!R58</f>
        <v>0.4877156748849017</v>
      </c>
      <c r="Q300" s="4">
        <f>base2!S57/base2!S58</f>
        <v>0.41714237388473085</v>
      </c>
      <c r="R300" s="4">
        <f>base2!T57/base2!T58</f>
        <v>0.40076597690636789</v>
      </c>
      <c r="S300" s="4">
        <f>base2!U57/base2!U58</f>
        <v>0.38346859032161107</v>
      </c>
      <c r="T300" s="4">
        <f>base2!V57/base2!V58</f>
        <v>0.32571897147542905</v>
      </c>
      <c r="U300" s="4">
        <f>base2!W57/base2!W58</f>
        <v>0.2252573895715709</v>
      </c>
      <c r="V300" s="4">
        <f>base2!X57/base2!X58</f>
        <v>9.1891891891891897E-2</v>
      </c>
      <c r="W300" s="4">
        <f>base2!D57/base2!D58</f>
        <v>0.97363826144867893</v>
      </c>
    </row>
    <row r="301" spans="1:23">
      <c r="B301" t="s">
        <v>349</v>
      </c>
      <c r="C301" s="4">
        <f>base2!E58/base2!E57</f>
        <v>0.1326574633304573</v>
      </c>
      <c r="D301" s="4">
        <f>base2!F58/base2!F57</f>
        <v>0.35231956039311002</v>
      </c>
      <c r="E301" s="4">
        <f>base2!G58/base2!G57</f>
        <v>0.41287784679089029</v>
      </c>
      <c r="F301" s="4">
        <f>base2!H58/base2!H57</f>
        <v>0.39363545659822508</v>
      </c>
      <c r="G301" s="4">
        <f>base2!I58/base2!I57</f>
        <v>0.39679547596606973</v>
      </c>
      <c r="H301" s="4">
        <f>base2!J58/base2!J57</f>
        <v>0.55047496377394944</v>
      </c>
      <c r="I301" s="4">
        <f>base2!K58/base2!K57</f>
        <v>0.62290772062045396</v>
      </c>
      <c r="J301" s="4">
        <f>base2!L58/base2!L57</f>
        <v>0.74083926885780482</v>
      </c>
      <c r="K301" s="4">
        <f>base2!M58/base2!M57</f>
        <v>0.81478848204763599</v>
      </c>
      <c r="L301" s="4">
        <f>base2!N58/base2!N57</f>
        <v>1.0031700582881686</v>
      </c>
      <c r="M301" s="4">
        <f>base2!O58/base2!O57</f>
        <v>1.1468078846719623</v>
      </c>
      <c r="N301" s="4">
        <f>base2!P58/base2!P57</f>
        <v>1.2196470898077429</v>
      </c>
      <c r="O301" s="4">
        <f>base2!Q58/base2!Q57</f>
        <v>1.4668789245600071</v>
      </c>
      <c r="P301" s="4">
        <f>base2!R58/base2!R57</f>
        <v>2.05037494486105</v>
      </c>
      <c r="Q301" s="4">
        <f>base2!S58/base2!S57</f>
        <v>2.3972630511910795</v>
      </c>
      <c r="R301" s="4">
        <f>base2!T58/base2!T57</f>
        <v>2.4952217943232062</v>
      </c>
      <c r="S301" s="4">
        <f>base2!U58/base2!U57</f>
        <v>2.6077755134033547</v>
      </c>
      <c r="T301" s="4">
        <f>base2!V58/base2!V57</f>
        <v>3.0701312713540729</v>
      </c>
      <c r="U301" s="4">
        <f>base2!W58/base2!W57</f>
        <v>4.4393660154810171</v>
      </c>
      <c r="V301" s="4">
        <f>base2!X58/base2!X57</f>
        <v>10.882352941176471</v>
      </c>
      <c r="W301" s="4">
        <f>base2!D60/base2!D59</f>
        <v>0.82648236520212826</v>
      </c>
    </row>
    <row r="302" spans="1:23">
      <c r="A302" t="s">
        <v>176</v>
      </c>
      <c r="B302" t="s">
        <v>348</v>
      </c>
      <c r="C302" s="4">
        <f>base2!E59/base2!E60</f>
        <v>5.4776902887139105</v>
      </c>
      <c r="D302" s="4">
        <f>base2!F59/base2!F60</f>
        <v>3.278524374176548</v>
      </c>
      <c r="E302" s="4">
        <f>base2!G59/base2!G60</f>
        <v>7.7481953290870491</v>
      </c>
      <c r="F302" s="4">
        <f>base2!H59/base2!H60</f>
        <v>5.1500730536422461</v>
      </c>
      <c r="G302" s="4">
        <f>base2!I59/base2!I60</f>
        <v>2.9079093947270702</v>
      </c>
      <c r="H302" s="4">
        <f>base2!J59/base2!J60</f>
        <v>2.5112324492979718</v>
      </c>
      <c r="I302" s="4">
        <f>base2!K59/base2!K60</f>
        <v>1.9205056179775282</v>
      </c>
      <c r="J302" s="4">
        <f>base2!L59/base2!L60</f>
        <v>1.5739248836945421</v>
      </c>
      <c r="K302" s="4">
        <f>base2!M59/base2!M60</f>
        <v>1.3039847051720668</v>
      </c>
      <c r="L302" s="4">
        <f>base2!N59/base2!N60</f>
        <v>1.0901411154843046</v>
      </c>
      <c r="M302" s="4">
        <f>base2!O59/base2!O60</f>
        <v>0.86644976373073046</v>
      </c>
      <c r="N302" s="4">
        <f>base2!P59/base2!P60</f>
        <v>0.78841360727517684</v>
      </c>
      <c r="O302" s="4">
        <f>base2!Q59/base2!Q60</f>
        <v>0.73503056198445194</v>
      </c>
      <c r="P302" s="4">
        <f>base2!R59/base2!R60</f>
        <v>0.56935456403269757</v>
      </c>
      <c r="Q302" s="4">
        <f>base2!S59/base2!S60</f>
        <v>0.40992298952152506</v>
      </c>
      <c r="R302" s="4">
        <f>base2!T59/base2!T60</f>
        <v>0.39946983230565319</v>
      </c>
      <c r="S302" s="4">
        <f>base2!U59/base2!U60</f>
        <v>0.4037928427419355</v>
      </c>
      <c r="T302" s="4">
        <f>base2!V59/base2!V60</f>
        <v>0.30487225193107548</v>
      </c>
      <c r="U302" s="4">
        <f>base2!W59/base2!W60</f>
        <v>0.2127521747177494</v>
      </c>
      <c r="V302" s="4">
        <f>base2!X59/base2!X60</f>
        <v>0.10814491964042496</v>
      </c>
      <c r="W302" s="4">
        <f>base2!D59/base2!D60</f>
        <v>1.2099471714141601</v>
      </c>
    </row>
    <row r="303" spans="1:23">
      <c r="B303" t="s">
        <v>349</v>
      </c>
      <c r="C303" s="4">
        <f>base2!E60/base2!E59</f>
        <v>0.18255869669381888</v>
      </c>
      <c r="D303" s="4">
        <f>base2!F60/base2!F59</f>
        <v>0.30501527085677543</v>
      </c>
      <c r="E303" s="4">
        <f>base2!G60/base2!G59</f>
        <v>0.12906231161286788</v>
      </c>
      <c r="F303" s="4">
        <f>base2!H60/base2!H59</f>
        <v>0.1941720029180514</v>
      </c>
      <c r="G303" s="4">
        <f>base2!I60/base2!I59</f>
        <v>0.34388966926318476</v>
      </c>
      <c r="H303" s="4">
        <f>base2!J60/base2!J59</f>
        <v>0.39821084674162888</v>
      </c>
      <c r="I303" s="4">
        <f>base2!K60/base2!K59</f>
        <v>0.52069621178879621</v>
      </c>
      <c r="J303" s="4">
        <f>base2!L60/base2!L59</f>
        <v>0.63535433638526417</v>
      </c>
      <c r="K303" s="4">
        <f>base2!M60/base2!M59</f>
        <v>0.76688016050621188</v>
      </c>
      <c r="L303" s="4">
        <f>base2!N60/base2!N59</f>
        <v>0.91731243395561812</v>
      </c>
      <c r="M303" s="4">
        <f>base2!O60/base2!O59</f>
        <v>1.1541350022351364</v>
      </c>
      <c r="N303" s="4">
        <f>base2!P60/base2!P59</f>
        <v>1.2683697881066303</v>
      </c>
      <c r="O303" s="4">
        <f>base2!Q60/base2!Q59</f>
        <v>1.3604876473437753</v>
      </c>
      <c r="P303" s="4">
        <f>base2!R60/base2!R59</f>
        <v>1.7563747850145817</v>
      </c>
      <c r="Q303" s="4">
        <f>base2!S60/base2!S59</f>
        <v>2.4394825993224516</v>
      </c>
      <c r="R303" s="4">
        <f>base2!T60/base2!T59</f>
        <v>2.5033179457587997</v>
      </c>
      <c r="S303" s="4">
        <f>base2!U60/base2!U59</f>
        <v>2.4765173974098924</v>
      </c>
      <c r="T303" s="4">
        <f>base2!V60/base2!V59</f>
        <v>3.2800623660105241</v>
      </c>
      <c r="U303" s="4">
        <f>base2!W60/base2!W59</f>
        <v>4.7003044802087866</v>
      </c>
      <c r="V303" s="4">
        <f>base2!X60/base2!X59</f>
        <v>9.2468513853904284</v>
      </c>
      <c r="W303" s="4">
        <f>base2!D62/base2!D61</f>
        <v>1.0594063459570113</v>
      </c>
    </row>
    <row r="304" spans="1:23">
      <c r="A304" t="s">
        <v>177</v>
      </c>
      <c r="B304" t="s">
        <v>348</v>
      </c>
      <c r="C304" s="4">
        <f>base2!E61/base2!E62</f>
        <v>7.3739376770538243</v>
      </c>
      <c r="D304" s="4">
        <f>base2!F61/base2!F62</f>
        <v>0.99554273728369169</v>
      </c>
      <c r="E304" s="4">
        <f>base2!G61/base2!G62</f>
        <v>1.3530897207367796</v>
      </c>
      <c r="F304" s="4">
        <f>base2!H61/base2!H62</f>
        <v>0.71408605370869527</v>
      </c>
      <c r="G304" s="4">
        <f>base2!I61/base2!I62</f>
        <v>0.80061467537456776</v>
      </c>
      <c r="H304" s="4">
        <f>base2!J61/base2!J62</f>
        <v>1.0959147424511546</v>
      </c>
      <c r="I304" s="4">
        <f>base2!K61/base2!K62</f>
        <v>1.1633393829401089</v>
      </c>
      <c r="J304" s="4">
        <f>base2!L61/base2!L62</f>
        <v>1.1829463570856686</v>
      </c>
      <c r="K304" s="4">
        <f>base2!M61/base2!M62</f>
        <v>1.1083502568390873</v>
      </c>
      <c r="L304" s="4">
        <f>base2!N61/base2!N62</f>
        <v>0.98273512039981825</v>
      </c>
      <c r="M304" s="4">
        <f>base2!O61/base2!O62</f>
        <v>1.0824220098998503</v>
      </c>
      <c r="N304" s="4">
        <f>base2!P61/base2!P62</f>
        <v>1.0848209570085561</v>
      </c>
      <c r="O304" s="4">
        <f>base2!Q61/base2!Q62</f>
        <v>1.1032770605759683</v>
      </c>
      <c r="P304" s="4">
        <f>base2!R61/base2!R62</f>
        <v>1.0518300653594772</v>
      </c>
      <c r="Q304" s="4">
        <f>base2!S61/base2!S62</f>
        <v>0.72189270243252246</v>
      </c>
      <c r="R304" s="4">
        <f>base2!T61/base2!T62</f>
        <v>0.8358036573628489</v>
      </c>
      <c r="S304" s="4">
        <f>base2!U61/base2!U62</f>
        <v>0.88658647528555545</v>
      </c>
      <c r="T304" s="4">
        <f>base2!V61/base2!V62</f>
        <v>0.87727227076428638</v>
      </c>
      <c r="U304" s="4">
        <f>base2!W61/base2!W62</f>
        <v>0.67935079105291873</v>
      </c>
      <c r="V304" s="4">
        <f>base2!X61/base2!X62</f>
        <v>0.2031451960361913</v>
      </c>
      <c r="W304" s="4">
        <f>base2!D61/base2!D62</f>
        <v>0.94392487246869683</v>
      </c>
    </row>
    <row r="305" spans="1:23">
      <c r="B305" t="s">
        <v>349</v>
      </c>
      <c r="C305" s="4">
        <f>base2!E62/base2!E61</f>
        <v>0.13561275451402227</v>
      </c>
      <c r="D305" s="4">
        <f>base2!F62/base2!F61</f>
        <v>1.0044772188569924</v>
      </c>
      <c r="E305" s="4">
        <f>base2!G62/base2!G61</f>
        <v>0.73904929190910085</v>
      </c>
      <c r="F305" s="4">
        <f>base2!H62/base2!H61</f>
        <v>1.4003914441493079</v>
      </c>
      <c r="G305" s="4">
        <f>base2!I62/base2!I61</f>
        <v>1.2490403071017275</v>
      </c>
      <c r="H305" s="4">
        <f>base2!J62/base2!J61</f>
        <v>0.91247974068071314</v>
      </c>
      <c r="I305" s="4">
        <f>base2!K62/base2!K61</f>
        <v>0.85959438377535102</v>
      </c>
      <c r="J305" s="4">
        <f>base2!L62/base2!L61</f>
        <v>0.84534686971235196</v>
      </c>
      <c r="K305" s="4">
        <f>base2!M62/base2!M61</f>
        <v>0.90224186247035998</v>
      </c>
      <c r="L305" s="4">
        <f>base2!N62/base2!N61</f>
        <v>1.0175681923254738</v>
      </c>
      <c r="M305" s="4">
        <f>base2!O62/base2!O61</f>
        <v>0.92385408912049349</v>
      </c>
      <c r="N305" s="4">
        <f>base2!P62/base2!P61</f>
        <v>0.92181110029211299</v>
      </c>
      <c r="O305" s="4">
        <f>base2!Q62/base2!Q61</f>
        <v>0.90639063906390638</v>
      </c>
      <c r="P305" s="4">
        <f>base2!R62/base2!R61</f>
        <v>0.95072391723109428</v>
      </c>
      <c r="Q305" s="4">
        <f>base2!S62/base2!S61</f>
        <v>1.3852474150664698</v>
      </c>
      <c r="R305" s="4">
        <f>base2!T62/base2!T61</f>
        <v>1.1964532473514509</v>
      </c>
      <c r="S305" s="4">
        <f>base2!U62/base2!U61</f>
        <v>1.1279215596853267</v>
      </c>
      <c r="T305" s="4">
        <f>base2!V62/base2!V61</f>
        <v>1.1398969662278191</v>
      </c>
      <c r="U305" s="4">
        <f>base2!W62/base2!W61</f>
        <v>1.4719935755872315</v>
      </c>
      <c r="V305" s="4">
        <f>base2!X62/base2!X61</f>
        <v>4.9225874867444324</v>
      </c>
      <c r="W305" s="4">
        <f>base2!D64/base2!D63</f>
        <v>0.97932927839443351</v>
      </c>
    </row>
    <row r="306" spans="1:23">
      <c r="A306" t="s">
        <v>178</v>
      </c>
      <c r="B306" t="s">
        <v>348</v>
      </c>
      <c r="C306" s="4">
        <f>base2!E63/base2!E64</f>
        <v>4.5305514157973175</v>
      </c>
      <c r="D306" s="4">
        <f>base2!F63/base2!F64</f>
        <v>1.8718553459119496</v>
      </c>
      <c r="E306" s="4">
        <f>base2!G63/base2!G64</f>
        <v>2.829697498545666</v>
      </c>
      <c r="F306" s="4">
        <f>base2!H63/base2!H64</f>
        <v>1.0418201058201058</v>
      </c>
      <c r="G306" s="4">
        <f>base2!I63/base2!I64</f>
        <v>0.80370136939208159</v>
      </c>
      <c r="H306" s="4">
        <f>base2!J63/base2!J64</f>
        <v>0.86171819121036319</v>
      </c>
      <c r="I306" s="4">
        <f>base2!K63/base2!K64</f>
        <v>1.0873203175284274</v>
      </c>
      <c r="J306" s="4">
        <f>base2!L63/base2!L64</f>
        <v>1.158862540192926</v>
      </c>
      <c r="K306" s="4">
        <f>base2!M63/base2!M64</f>
        <v>1.1719745222929936</v>
      </c>
      <c r="L306" s="4">
        <f>base2!N63/base2!N64</f>
        <v>1.1821537125488493</v>
      </c>
      <c r="M306" s="4">
        <f>base2!O63/base2!O64</f>
        <v>1.2146395156851955</v>
      </c>
      <c r="N306" s="4">
        <f>base2!P63/base2!P64</f>
        <v>1.1832865847760905</v>
      </c>
      <c r="O306" s="4">
        <f>base2!Q63/base2!Q64</f>
        <v>1.0949443153593461</v>
      </c>
      <c r="P306" s="4">
        <f>base2!R63/base2!R64</f>
        <v>0.97232540861812777</v>
      </c>
      <c r="Q306" s="4">
        <f>base2!S63/base2!S64</f>
        <v>0.70363431997002623</v>
      </c>
      <c r="R306" s="4">
        <f>base2!T63/base2!T64</f>
        <v>0.74075101738808735</v>
      </c>
      <c r="S306" s="4">
        <f>base2!U63/base2!U64</f>
        <v>0.72598636645321213</v>
      </c>
      <c r="T306" s="4">
        <f>base2!V63/base2!V64</f>
        <v>0.61276849642004771</v>
      </c>
      <c r="U306" s="4">
        <f>base2!W63/base2!W64</f>
        <v>0.40742351747136435</v>
      </c>
      <c r="V306" s="4">
        <f>base2!X63/base2!X64</f>
        <v>0.19232446576537288</v>
      </c>
      <c r="W306" s="4">
        <f>base2!D63/base2!D64</f>
        <v>1.0211070189175342</v>
      </c>
    </row>
    <row r="307" spans="1:23">
      <c r="B307" t="s">
        <v>349</v>
      </c>
      <c r="C307" s="4">
        <f>base2!E64/base2!E63</f>
        <v>0.22072368421052632</v>
      </c>
      <c r="D307" s="4">
        <f>base2!F64/base2!F63</f>
        <v>0.53422931541369167</v>
      </c>
      <c r="E307" s="4">
        <f>base2!G64/base2!G63</f>
        <v>0.3533946651590687</v>
      </c>
      <c r="F307" s="4">
        <f>base2!H64/base2!H63</f>
        <v>0.95985861130297001</v>
      </c>
      <c r="G307" s="4">
        <f>base2!I64/base2!I63</f>
        <v>1.2442432451700292</v>
      </c>
      <c r="H307" s="4">
        <f>base2!J64/base2!J63</f>
        <v>1.1604721940422393</v>
      </c>
      <c r="I307" s="4">
        <f>base2!K64/base2!K63</f>
        <v>0.91969218626677185</v>
      </c>
      <c r="J307" s="4">
        <f>base2!L64/base2!L63</f>
        <v>0.8629151131535594</v>
      </c>
      <c r="K307" s="4">
        <f>base2!M64/base2!M63</f>
        <v>0.85326086956521741</v>
      </c>
      <c r="L307" s="4">
        <f>base2!N64/base2!N63</f>
        <v>0.84591368227731867</v>
      </c>
      <c r="M307" s="4">
        <f>base2!O64/base2!O63</f>
        <v>0.82328953330312638</v>
      </c>
      <c r="N307" s="4">
        <f>base2!P64/base2!P63</f>
        <v>0.84510380905672711</v>
      </c>
      <c r="O307" s="4">
        <f>base2!Q64/base2!Q63</f>
        <v>0.91328845309527296</v>
      </c>
      <c r="P307" s="4">
        <f>base2!R64/base2!R63</f>
        <v>1.0284622731614135</v>
      </c>
      <c r="Q307" s="4">
        <f>base2!S64/base2!S63</f>
        <v>1.4211927582534611</v>
      </c>
      <c r="R307" s="4">
        <f>base2!T64/base2!T63</f>
        <v>1.3499812710700463</v>
      </c>
      <c r="S307" s="4">
        <f>base2!U64/base2!U63</f>
        <v>1.3774363351828141</v>
      </c>
      <c r="T307" s="4">
        <f>base2!V64/base2!V63</f>
        <v>1.631937682570594</v>
      </c>
      <c r="U307" s="4">
        <f>base2!W64/base2!W63</f>
        <v>2.4544483985765124</v>
      </c>
      <c r="V307" s="4">
        <f>base2!X64/base2!X63</f>
        <v>5.1995464852607709</v>
      </c>
      <c r="W307" s="4">
        <f>base2!D66/base2!D65</f>
        <v>0.93175514428235162</v>
      </c>
    </row>
    <row r="308" spans="1:23">
      <c r="A308" t="s">
        <v>179</v>
      </c>
      <c r="B308" t="s">
        <v>348</v>
      </c>
      <c r="C308" s="4">
        <f>base2!E65/base2!E66</f>
        <v>9.0319465081723624</v>
      </c>
      <c r="D308" s="4">
        <f>base2!F65/base2!F66</f>
        <v>2.5795255346499943</v>
      </c>
      <c r="E308" s="4">
        <f>base2!G65/base2!G66</f>
        <v>3.1948531245324423</v>
      </c>
      <c r="F308" s="4">
        <f>base2!H65/base2!H66</f>
        <v>1.8004514767050561</v>
      </c>
      <c r="G308" s="4">
        <f>base2!I65/base2!I66</f>
        <v>1.6471935853379152</v>
      </c>
      <c r="H308" s="4">
        <f>base2!J65/base2!J66</f>
        <v>1.400657611039241</v>
      </c>
      <c r="I308" s="4">
        <f>base2!K65/base2!K66</f>
        <v>1.2665627016562702</v>
      </c>
      <c r="J308" s="4">
        <f>base2!L65/base2!L66</f>
        <v>1.1421135571367174</v>
      </c>
      <c r="K308" s="4">
        <f>base2!M65/base2!M66</f>
        <v>1.0908973475714778</v>
      </c>
      <c r="L308" s="4">
        <f>base2!N65/base2!N66</f>
        <v>0.94594809427288262</v>
      </c>
      <c r="M308" s="4">
        <f>base2!O65/base2!O66</f>
        <v>0.90913314491463082</v>
      </c>
      <c r="N308" s="4">
        <f>base2!P65/base2!P66</f>
        <v>0.89077592612249235</v>
      </c>
      <c r="O308" s="4">
        <f>base2!Q65/base2!Q66</f>
        <v>0.89407317810704567</v>
      </c>
      <c r="P308" s="4">
        <f>base2!R65/base2!R66</f>
        <v>0.80926072634782975</v>
      </c>
      <c r="Q308" s="4">
        <f>base2!S65/base2!S66</f>
        <v>0.62125126594051627</v>
      </c>
      <c r="R308" s="4">
        <f>base2!T65/base2!T66</f>
        <v>0.58667669433918601</v>
      </c>
      <c r="S308" s="4">
        <f>base2!U65/base2!U66</f>
        <v>0.57460035523978681</v>
      </c>
      <c r="T308" s="4">
        <f>base2!V65/base2!V66</f>
        <v>0.42975821049909491</v>
      </c>
      <c r="U308" s="4">
        <f>base2!W65/base2!W66</f>
        <v>0.31168958261975827</v>
      </c>
      <c r="V308" s="4">
        <f>base2!X65/base2!X66</f>
        <v>0.14056162246489859</v>
      </c>
      <c r="W308" s="4">
        <f>base2!D65/base2!D66</f>
        <v>1.0732433366603105</v>
      </c>
    </row>
    <row r="309" spans="1:23">
      <c r="B309" t="s">
        <v>349</v>
      </c>
      <c r="C309" s="4">
        <f>base2!E66/base2!E65</f>
        <v>0.11071810479559102</v>
      </c>
      <c r="D309" s="4">
        <f>base2!F66/base2!F65</f>
        <v>0.38766819190866669</v>
      </c>
      <c r="E309" s="4">
        <f>base2!G66/base2!G65</f>
        <v>0.31300343428036215</v>
      </c>
      <c r="F309" s="4">
        <f>base2!H66/base2!H65</f>
        <v>0.55541624583521987</v>
      </c>
      <c r="G309" s="4">
        <f>base2!I66/base2!I65</f>
        <v>0.60709318497913767</v>
      </c>
      <c r="H309" s="4">
        <f>base2!J66/base2!J65</f>
        <v>0.71395035597460077</v>
      </c>
      <c r="I309" s="4">
        <f>base2!K66/base2!K65</f>
        <v>0.78953848766611467</v>
      </c>
      <c r="J309" s="4">
        <f>base2!L66/base2!L65</f>
        <v>0.87556967847138023</v>
      </c>
      <c r="K309" s="4">
        <f>base2!M66/base2!M65</f>
        <v>0.91667653443852382</v>
      </c>
      <c r="L309" s="4">
        <f>base2!N66/base2!N65</f>
        <v>1.0571404562833495</v>
      </c>
      <c r="M309" s="4">
        <f>base2!O66/base2!O65</f>
        <v>1.0999488970275104</v>
      </c>
      <c r="N309" s="4">
        <f>base2!P66/base2!P65</f>
        <v>1.1226167778836988</v>
      </c>
      <c r="O309" s="4">
        <f>base2!Q66/base2!Q65</f>
        <v>1.1184766800825245</v>
      </c>
      <c r="P309" s="4">
        <f>base2!R66/base2!R65</f>
        <v>1.2356957003374811</v>
      </c>
      <c r="Q309" s="4">
        <f>base2!S66/base2!S65</f>
        <v>1.6096546676425578</v>
      </c>
      <c r="R309" s="4">
        <f>base2!T66/base2!T65</f>
        <v>1.7045163198895572</v>
      </c>
      <c r="S309" s="4">
        <f>base2!U66/base2!U65</f>
        <v>1.740340030911901</v>
      </c>
      <c r="T309" s="4">
        <f>base2!V66/base2!V65</f>
        <v>2.3268898081985707</v>
      </c>
      <c r="U309" s="4">
        <f>base2!W66/base2!W65</f>
        <v>3.2083202511773941</v>
      </c>
      <c r="V309" s="4">
        <f>base2!X66/base2!X65</f>
        <v>7.1143174250832413</v>
      </c>
      <c r="W309" s="4">
        <f>base2!D68/base2!D67</f>
        <v>0.99886988769179397</v>
      </c>
    </row>
    <row r="310" spans="1:23">
      <c r="A310" t="s">
        <v>180</v>
      </c>
      <c r="B310" t="s">
        <v>348</v>
      </c>
      <c r="C310" s="4">
        <f>base2!E67/base2!E68</f>
        <v>7.4895746455379486</v>
      </c>
      <c r="D310" s="4">
        <f>base2!F67/base2!F68</f>
        <v>1.7133079104331672</v>
      </c>
      <c r="E310" s="4">
        <f>base2!G67/base2!G68</f>
        <v>2.206285150045078</v>
      </c>
      <c r="F310" s="4">
        <f>base2!H67/base2!H68</f>
        <v>0.70723755457519688</v>
      </c>
      <c r="G310" s="4">
        <f>base2!I67/base2!I68</f>
        <v>0.89478736168510864</v>
      </c>
      <c r="H310" s="4">
        <f>base2!J67/base2!J68</f>
        <v>0.87893372824879679</v>
      </c>
      <c r="I310" s="4">
        <f>base2!K67/base2!K68</f>
        <v>0.90126995501413276</v>
      </c>
      <c r="J310" s="4">
        <f>base2!L67/base2!L68</f>
        <v>1.0363519863306279</v>
      </c>
      <c r="K310" s="4">
        <f>base2!M67/base2!M68</f>
        <v>1.1030893216924109</v>
      </c>
      <c r="L310" s="4">
        <f>base2!N67/base2!N68</f>
        <v>1.0150602409638554</v>
      </c>
      <c r="M310" s="4">
        <f>base2!O67/base2!O68</f>
        <v>1.0221059670377217</v>
      </c>
      <c r="N310" s="4">
        <f>base2!P67/base2!P68</f>
        <v>1.0045180722891567</v>
      </c>
      <c r="O310" s="4">
        <f>base2!Q67/base2!Q68</f>
        <v>1.0568569960402623</v>
      </c>
      <c r="P310" s="4">
        <f>base2!R67/base2!R68</f>
        <v>1.4023115396746721</v>
      </c>
      <c r="Q310" s="4">
        <f>base2!S67/base2!S68</f>
        <v>1.0352890329551594</v>
      </c>
      <c r="R310" s="4">
        <f>base2!T67/base2!T68</f>
        <v>0.805993690851735</v>
      </c>
      <c r="S310" s="4">
        <f>base2!U67/base2!U68</f>
        <v>0.83420390791255561</v>
      </c>
      <c r="T310" s="4">
        <f>base2!V67/base2!V68</f>
        <v>0.69286387928324422</v>
      </c>
      <c r="U310" s="4">
        <f>base2!W67/base2!W68</f>
        <v>0.44423270933751824</v>
      </c>
      <c r="V310" s="4">
        <f>base2!X67/base2!X68</f>
        <v>0.17682817807974255</v>
      </c>
      <c r="W310" s="4">
        <f>base2!D67/base2!D68</f>
        <v>1.0011313909069954</v>
      </c>
    </row>
    <row r="311" spans="1:23">
      <c r="B311" t="s">
        <v>349</v>
      </c>
      <c r="C311" s="4">
        <f>base2!E68/base2!E67</f>
        <v>0.13351893095768375</v>
      </c>
      <c r="D311" s="4">
        <f>base2!F68/base2!F67</f>
        <v>0.58366624814518886</v>
      </c>
      <c r="E311" s="4">
        <f>base2!G68/base2!G67</f>
        <v>0.45325056916580725</v>
      </c>
      <c r="F311" s="4">
        <f>base2!H68/base2!H67</f>
        <v>1.4139520639577055</v>
      </c>
      <c r="G311" s="4">
        <f>base2!I68/base2!I67</f>
        <v>1.1175839566137251</v>
      </c>
      <c r="H311" s="4">
        <f>base2!J68/base2!J67</f>
        <v>1.137742207245156</v>
      </c>
      <c r="I311" s="4">
        <f>base2!K68/base2!K67</f>
        <v>1.1095454746234374</v>
      </c>
      <c r="J311" s="4">
        <f>base2!L68/base2!L67</f>
        <v>0.96492312765343558</v>
      </c>
      <c r="K311" s="4">
        <f>base2!M68/base2!M67</f>
        <v>0.90654490106544905</v>
      </c>
      <c r="L311" s="4">
        <f>base2!N68/base2!N67</f>
        <v>0.98516320474777452</v>
      </c>
      <c r="M311" s="4">
        <f>base2!O68/base2!O67</f>
        <v>0.97837213777179144</v>
      </c>
      <c r="N311" s="4">
        <f>base2!P68/base2!P67</f>
        <v>0.99550224887556227</v>
      </c>
      <c r="O311" s="4">
        <f>base2!Q68/base2!Q67</f>
        <v>0.94620180757350414</v>
      </c>
      <c r="P311" s="4">
        <f>base2!R68/base2!R67</f>
        <v>0.71310830133508984</v>
      </c>
      <c r="Q311" s="4">
        <f>base2!S68/base2!S67</f>
        <v>0.96591383485012938</v>
      </c>
      <c r="R311" s="4">
        <f>base2!T68/base2!T67</f>
        <v>1.2407045009784736</v>
      </c>
      <c r="S311" s="4">
        <f>base2!U68/base2!U67</f>
        <v>1.198747680890538</v>
      </c>
      <c r="T311" s="4">
        <f>base2!V68/base2!V67</f>
        <v>1.4432849364791289</v>
      </c>
      <c r="U311" s="4">
        <f>base2!W68/base2!W67</f>
        <v>2.2510724198839265</v>
      </c>
      <c r="V311" s="4">
        <f>base2!X68/base2!X67</f>
        <v>5.6552072800808899</v>
      </c>
      <c r="W311" s="4">
        <f>base2!D70/base2!D69</f>
        <v>0.98038883360852025</v>
      </c>
    </row>
    <row r="312" spans="1:23">
      <c r="A312" t="s">
        <v>181</v>
      </c>
      <c r="B312" t="s">
        <v>348</v>
      </c>
      <c r="C312" s="4">
        <f>base2!E69/base2!E70</f>
        <v>6.5455938697318006</v>
      </c>
      <c r="D312" s="4">
        <f>base2!F69/base2!F70</f>
        <v>2.1280127693535515</v>
      </c>
      <c r="E312" s="4">
        <f>base2!G69/base2!G70</f>
        <v>4.1198937230156094</v>
      </c>
      <c r="F312" s="4">
        <f>base2!H69/base2!H70</f>
        <v>2.0606410052489266</v>
      </c>
      <c r="G312" s="4">
        <f>base2!I69/base2!I70</f>
        <v>1.5849045238238659</v>
      </c>
      <c r="H312" s="4">
        <f>base2!J69/base2!J70</f>
        <v>1.5924081071796634</v>
      </c>
      <c r="I312" s="4">
        <f>base2!K69/base2!K70</f>
        <v>1.3973721890002526</v>
      </c>
      <c r="J312" s="4">
        <f>base2!L69/base2!L70</f>
        <v>1.325138100054462</v>
      </c>
      <c r="K312" s="4">
        <f>base2!M69/base2!M70</f>
        <v>1.3266538762168691</v>
      </c>
      <c r="L312" s="4">
        <f>base2!N69/base2!N70</f>
        <v>1.0859613759022042</v>
      </c>
      <c r="M312" s="4">
        <f>base2!O69/base2!O70</f>
        <v>0.90573065902578798</v>
      </c>
      <c r="N312" s="4">
        <f>base2!P69/base2!P70</f>
        <v>0.82803954036830751</v>
      </c>
      <c r="O312" s="4">
        <f>base2!Q69/base2!Q70</f>
        <v>0.77720271613116931</v>
      </c>
      <c r="P312" s="4">
        <f>base2!R69/base2!R70</f>
        <v>0.6683224960232188</v>
      </c>
      <c r="Q312" s="4">
        <f>base2!S69/base2!S70</f>
        <v>0.57418435674597523</v>
      </c>
      <c r="R312" s="4">
        <f>base2!T69/base2!T70</f>
        <v>0.56075067456002581</v>
      </c>
      <c r="S312" s="4">
        <f>base2!U69/base2!U70</f>
        <v>0.57828736791335988</v>
      </c>
      <c r="T312" s="4">
        <f>base2!V69/base2!V70</f>
        <v>0.47661543546521234</v>
      </c>
      <c r="U312" s="4">
        <f>base2!W69/base2!W70</f>
        <v>0.34584289304053317</v>
      </c>
      <c r="V312" s="4">
        <f>base2!X69/base2!X70</f>
        <v>7.573585223918361E-2</v>
      </c>
      <c r="W312" s="4">
        <f>base2!D69/base2!D70</f>
        <v>1.0200034575254155</v>
      </c>
    </row>
    <row r="313" spans="1:23">
      <c r="B313" t="s">
        <v>349</v>
      </c>
      <c r="C313" s="4">
        <f>base2!E70/base2!E69</f>
        <v>0.15277452587216109</v>
      </c>
      <c r="D313" s="4">
        <f>base2!F70/base2!F69</f>
        <v>0.46992199219921993</v>
      </c>
      <c r="E313" s="4">
        <f>base2!G70/base2!G69</f>
        <v>0.24272470777912133</v>
      </c>
      <c r="F313" s="4">
        <f>base2!H70/base2!H69</f>
        <v>0.48528588796047933</v>
      </c>
      <c r="G313" s="4">
        <f>base2!I70/base2!I69</f>
        <v>0.63095283341568165</v>
      </c>
      <c r="H313" s="4">
        <f>base2!J70/base2!J69</f>
        <v>0.62797972171286809</v>
      </c>
      <c r="I313" s="4">
        <f>base2!K70/base2!K69</f>
        <v>0.71562895545777827</v>
      </c>
      <c r="J313" s="4">
        <f>base2!L70/base2!L69</f>
        <v>0.75463832785345231</v>
      </c>
      <c r="K313" s="4">
        <f>base2!M70/base2!M69</f>
        <v>0.75377611140867706</v>
      </c>
      <c r="L313" s="4">
        <f>base2!N70/base2!N69</f>
        <v>0.9208430632896234</v>
      </c>
      <c r="M313" s="4">
        <f>base2!O70/base2!O69</f>
        <v>1.104080987029421</v>
      </c>
      <c r="N313" s="4">
        <f>base2!P70/base2!P69</f>
        <v>1.2076717973578961</v>
      </c>
      <c r="O313" s="4">
        <f>base2!Q70/base2!Q69</f>
        <v>1.2866656011933302</v>
      </c>
      <c r="P313" s="4">
        <f>base2!R70/base2!R69</f>
        <v>1.4962836144980791</v>
      </c>
      <c r="Q313" s="4">
        <f>base2!S70/base2!S69</f>
        <v>1.7416009131060493</v>
      </c>
      <c r="R313" s="4">
        <f>base2!T70/base2!T69</f>
        <v>1.7833237575409364</v>
      </c>
      <c r="S313" s="4">
        <f>base2!U70/base2!U69</f>
        <v>1.7292440670255516</v>
      </c>
      <c r="T313" s="4">
        <f>base2!V70/base2!V69</f>
        <v>2.0981276005547849</v>
      </c>
      <c r="U313" s="4">
        <f>base2!W70/base2!W69</f>
        <v>2.8914863370715529</v>
      </c>
      <c r="V313" s="4">
        <f>base2!X70/base2!X69</f>
        <v>13.203786191536748</v>
      </c>
      <c r="W313" s="4">
        <f>base2!D72/base2!D71</f>
        <v>0.90404583676172512</v>
      </c>
    </row>
    <row r="314" spans="1:23">
      <c r="A314" t="s">
        <v>182</v>
      </c>
      <c r="B314" t="s">
        <v>348</v>
      </c>
      <c r="C314" s="4">
        <f>base2!E71/base2!E72</f>
        <v>7.8779979144942649</v>
      </c>
      <c r="D314" s="4">
        <f>base2!F71/base2!F72</f>
        <v>2.273750200932326</v>
      </c>
      <c r="E314" s="4">
        <f>base2!G71/base2!G72</f>
        <v>3.0478716261581846</v>
      </c>
      <c r="F314" s="4">
        <f>base2!H71/base2!H72</f>
        <v>1.529016405290164</v>
      </c>
      <c r="G314" s="4">
        <f>base2!I71/base2!I72</f>
        <v>1.4576325411334552</v>
      </c>
      <c r="H314" s="4">
        <f>base2!J71/base2!J72</f>
        <v>1.0718753006831521</v>
      </c>
      <c r="I314" s="4">
        <f>base2!K71/base2!K72</f>
        <v>1.0464946667882213</v>
      </c>
      <c r="J314" s="4">
        <f>base2!L71/base2!L72</f>
        <v>1.1148945518453428</v>
      </c>
      <c r="K314" s="4">
        <f>base2!M71/base2!M72</f>
        <v>1.1387505104124132</v>
      </c>
      <c r="L314" s="4">
        <f>base2!N71/base2!N72</f>
        <v>1.2761862917398945</v>
      </c>
      <c r="M314" s="4">
        <f>base2!O71/base2!O72</f>
        <v>1.3691133557800224</v>
      </c>
      <c r="N314" s="4">
        <f>base2!P71/base2!P72</f>
        <v>1.3550154056829853</v>
      </c>
      <c r="O314" s="4">
        <f>base2!Q71/base2!Q72</f>
        <v>1.1547584506020601</v>
      </c>
      <c r="P314" s="4">
        <f>base2!R71/base2!R72</f>
        <v>0.87320027028431835</v>
      </c>
      <c r="Q314" s="4">
        <f>base2!S71/base2!S72</f>
        <v>0.68045239266026558</v>
      </c>
      <c r="R314" s="4">
        <f>base2!T71/base2!T72</f>
        <v>0.6665577460697818</v>
      </c>
      <c r="S314" s="4">
        <f>base2!U71/base2!U72</f>
        <v>0.67996464585593186</v>
      </c>
      <c r="T314" s="4">
        <f>base2!V71/base2!V72</f>
        <v>0.5005893446487506</v>
      </c>
      <c r="U314" s="4">
        <f>base2!W71/base2!W72</f>
        <v>0.3061791509224272</v>
      </c>
      <c r="V314" s="4">
        <f>base2!X71/base2!X72</f>
        <v>0.14149076517150397</v>
      </c>
      <c r="W314" s="4">
        <f>base2!D71/base2!D72</f>
        <v>1.1061386041906689</v>
      </c>
    </row>
    <row r="315" spans="1:23">
      <c r="B315" t="s">
        <v>349</v>
      </c>
      <c r="C315" s="4">
        <f>base2!E72/base2!E71</f>
        <v>0.12693580410324287</v>
      </c>
      <c r="D315" s="4">
        <f>base2!F72/base2!F71</f>
        <v>0.43980205019441498</v>
      </c>
      <c r="E315" s="4">
        <f>base2!G72/base2!G71</f>
        <v>0.32809780812864853</v>
      </c>
      <c r="F315" s="4">
        <f>base2!H72/base2!H71</f>
        <v>0.65401521954908537</v>
      </c>
      <c r="G315" s="4">
        <f>base2!I72/base2!I71</f>
        <v>0.68604395948954311</v>
      </c>
      <c r="H315" s="4">
        <f>base2!J72/base2!J71</f>
        <v>0.93294434470377019</v>
      </c>
      <c r="I315" s="4">
        <f>base2!K72/base2!K71</f>
        <v>0.95557104277376081</v>
      </c>
      <c r="J315" s="4">
        <f>base2!L72/base2!L71</f>
        <v>0.89694581280788177</v>
      </c>
      <c r="K315" s="4">
        <f>base2!M72/base2!M71</f>
        <v>0.87815547905909352</v>
      </c>
      <c r="L315" s="4">
        <f>base2!N72/base2!N71</f>
        <v>0.78358465881704886</v>
      </c>
      <c r="M315" s="4">
        <f>base2!O72/base2!O71</f>
        <v>0.73039971144702753</v>
      </c>
      <c r="N315" s="4">
        <f>base2!P72/base2!P71</f>
        <v>0.73799898938858011</v>
      </c>
      <c r="O315" s="4">
        <f>base2!Q72/base2!Q71</f>
        <v>0.86598197179559655</v>
      </c>
      <c r="P315" s="4">
        <f>base2!R72/base2!R71</f>
        <v>1.1452126551385458</v>
      </c>
      <c r="Q315" s="4">
        <f>base2!S72/base2!S71</f>
        <v>1.4696105279172371</v>
      </c>
      <c r="R315" s="4">
        <f>base2!T72/base2!T71</f>
        <v>1.5002451113895092</v>
      </c>
      <c r="S315" s="4">
        <f>base2!U72/base2!U71</f>
        <v>1.4706646971935007</v>
      </c>
      <c r="T315" s="4">
        <f>base2!V72/base2!V71</f>
        <v>1.9976453967506476</v>
      </c>
      <c r="U315" s="4">
        <f>base2!W72/base2!W71</f>
        <v>3.2660617059891108</v>
      </c>
      <c r="V315" s="4">
        <f>base2!X72/base2!X71</f>
        <v>7.0675990675990672</v>
      </c>
      <c r="W315" s="4">
        <f>base2!D74/base2!D73</f>
        <v>0.87474334342093329</v>
      </c>
    </row>
    <row r="316" spans="1:23">
      <c r="A316" t="s">
        <v>183</v>
      </c>
      <c r="B316" t="s">
        <v>348</v>
      </c>
      <c r="C316" s="4">
        <f>base2!E73/base2!E74</f>
        <v>1.9060402684563758</v>
      </c>
      <c r="D316" s="4">
        <f>base2!F73/base2!F74</f>
        <v>1.3383230696352439</v>
      </c>
      <c r="E316" s="4">
        <f>base2!G73/base2!G74</f>
        <v>2.0534961685823756</v>
      </c>
      <c r="F316" s="4">
        <f>base2!H73/base2!H74</f>
        <v>1.4834214784225652</v>
      </c>
      <c r="G316" s="4">
        <f>base2!I73/base2!I74</f>
        <v>1.275599381283836</v>
      </c>
      <c r="H316" s="4">
        <f>base2!J73/base2!J74</f>
        <v>1.1852307995467757</v>
      </c>
      <c r="I316" s="4">
        <f>base2!K73/base2!K74</f>
        <v>1.2230137834907853</v>
      </c>
      <c r="J316" s="4">
        <f>base2!L73/base2!L74</f>
        <v>1.1748764858386733</v>
      </c>
      <c r="K316" s="4">
        <f>base2!M73/base2!M74</f>
        <v>1.1682721966497414</v>
      </c>
      <c r="L316" s="4">
        <f>base2!N73/base2!N74</f>
        <v>1.152284743202417</v>
      </c>
      <c r="M316" s="4">
        <f>base2!O73/base2!O74</f>
        <v>1.2671165402423405</v>
      </c>
      <c r="N316" s="4">
        <f>base2!P73/base2!P74</f>
        <v>1.2825354323438438</v>
      </c>
      <c r="O316" s="4">
        <f>base2!Q73/base2!Q74</f>
        <v>1.2333398705628555</v>
      </c>
      <c r="P316" s="4">
        <f>base2!R73/base2!R74</f>
        <v>1.1163878395394855</v>
      </c>
      <c r="Q316" s="4">
        <f>base2!S73/base2!S74</f>
        <v>0.79426521117766902</v>
      </c>
      <c r="R316" s="4">
        <f>base2!T73/base2!T74</f>
        <v>0.77881593832488372</v>
      </c>
      <c r="S316" s="4">
        <f>base2!U73/base2!U74</f>
        <v>0.8871717032335219</v>
      </c>
      <c r="T316" s="4">
        <f>base2!V73/base2!V74</f>
        <v>0.67009254315714539</v>
      </c>
      <c r="U316" s="4">
        <f>base2!W73/base2!W74</f>
        <v>0.40457700501683735</v>
      </c>
      <c r="V316" s="4">
        <f>base2!X73/base2!X74</f>
        <v>0.20784850558977869</v>
      </c>
      <c r="W316" s="4">
        <f>base2!D73/base2!D74</f>
        <v>1.1431924661343691</v>
      </c>
    </row>
    <row r="317" spans="1:23">
      <c r="B317" t="s">
        <v>349</v>
      </c>
      <c r="C317" s="4">
        <f>base2!E74/base2!E73</f>
        <v>0.52464788732394363</v>
      </c>
      <c r="D317" s="4">
        <f>base2!F74/base2!F73</f>
        <v>0.74720373778847515</v>
      </c>
      <c r="E317" s="4">
        <f>base2!G74/base2!G73</f>
        <v>0.48697436854257525</v>
      </c>
      <c r="F317" s="4">
        <f>base2!H74/base2!H73</f>
        <v>0.67411724485975222</v>
      </c>
      <c r="G317" s="4">
        <f>base2!I74/base2!I73</f>
        <v>0.78394519052960254</v>
      </c>
      <c r="H317" s="4">
        <f>base2!J74/base2!J73</f>
        <v>0.84371752774429531</v>
      </c>
      <c r="I317" s="4">
        <f>base2!K74/base2!K73</f>
        <v>0.81765227301506904</v>
      </c>
      <c r="J317" s="4">
        <f>base2!L74/base2!L73</f>
        <v>0.85115330169039882</v>
      </c>
      <c r="K317" s="4">
        <f>base2!M74/base2!M73</f>
        <v>0.85596490515455548</v>
      </c>
      <c r="L317" s="4">
        <f>base2!N74/base2!N73</f>
        <v>0.86784104875051205</v>
      </c>
      <c r="M317" s="4">
        <f>base2!O74/base2!O73</f>
        <v>0.78919339164237123</v>
      </c>
      <c r="N317" s="4">
        <f>base2!P74/base2!P73</f>
        <v>0.77970555415571796</v>
      </c>
      <c r="O317" s="4">
        <f>base2!Q74/base2!Q73</f>
        <v>0.81080651316626384</v>
      </c>
      <c r="P317" s="4">
        <f>base2!R74/base2!R73</f>
        <v>0.89574605220754111</v>
      </c>
      <c r="Q317" s="4">
        <f>base2!S74/base2!S73</f>
        <v>1.2590253053099039</v>
      </c>
      <c r="R317" s="4">
        <f>base2!T74/base2!T73</f>
        <v>1.2840004303851948</v>
      </c>
      <c r="S317" s="4">
        <f>base2!U74/base2!U73</f>
        <v>1.1271775197013687</v>
      </c>
      <c r="T317" s="4">
        <f>base2!V74/base2!V73</f>
        <v>1.4923311865082001</v>
      </c>
      <c r="U317" s="4">
        <f>base2!W74/base2!W73</f>
        <v>2.4717173432987938</v>
      </c>
      <c r="V317" s="4">
        <f>base2!X74/base2!X73</f>
        <v>4.8111964873765096</v>
      </c>
      <c r="W317" s="4">
        <f>base2!D76/base2!D75</f>
        <v>1.231626755394321</v>
      </c>
    </row>
    <row r="318" spans="1:23">
      <c r="A318" t="s">
        <v>184</v>
      </c>
      <c r="B318" t="s">
        <v>348</v>
      </c>
      <c r="C318" s="4">
        <f>base2!E75/base2!E76</f>
        <v>2.2624707063943754</v>
      </c>
      <c r="D318" s="4">
        <f>base2!F75/base2!F76</f>
        <v>0.80226325193567605</v>
      </c>
      <c r="E318" s="4">
        <f>base2!G75/base2!G76</f>
        <v>1.2921144789276657</v>
      </c>
      <c r="F318" s="4">
        <f>base2!H75/base2!H76</f>
        <v>1.012373089109369</v>
      </c>
      <c r="G318" s="4">
        <f>base2!I75/base2!I76</f>
        <v>0.59817649659935568</v>
      </c>
      <c r="H318" s="4">
        <f>base2!J75/base2!J76</f>
        <v>0.75100541040997604</v>
      </c>
      <c r="I318" s="4">
        <f>base2!K75/base2!K76</f>
        <v>0.80916479820627807</v>
      </c>
      <c r="J318" s="4">
        <f>base2!L75/base2!L76</f>
        <v>0.85855644600200998</v>
      </c>
      <c r="K318" s="4">
        <f>base2!M75/base2!M76</f>
        <v>0.8111768157811583</v>
      </c>
      <c r="L318" s="4">
        <f>base2!N75/base2!N76</f>
        <v>0.77890857669316305</v>
      </c>
      <c r="M318" s="4">
        <f>base2!O75/base2!O76</f>
        <v>0.8501205950780133</v>
      </c>
      <c r="N318" s="4">
        <f>base2!P75/base2!P76</f>
        <v>0.89693437318509917</v>
      </c>
      <c r="O318" s="4">
        <f>base2!Q75/base2!Q76</f>
        <v>0.90523565095660286</v>
      </c>
      <c r="P318" s="4">
        <f>base2!R75/base2!R76</f>
        <v>0.72798026856673059</v>
      </c>
      <c r="Q318" s="4">
        <f>base2!S75/base2!S76</f>
        <v>0.61546506573943283</v>
      </c>
      <c r="R318" s="4">
        <f>base2!T75/base2!T76</f>
        <v>1.0005663377551242</v>
      </c>
      <c r="S318" s="4">
        <f>base2!U75/base2!U76</f>
        <v>0.85533178414665634</v>
      </c>
      <c r="T318" s="4">
        <f>base2!V75/base2!V76</f>
        <v>0.76734233051514988</v>
      </c>
      <c r="U318" s="4">
        <f>base2!W75/base2!W76</f>
        <v>0.56564685986624641</v>
      </c>
      <c r="V318" s="4">
        <f>base2!X75/base2!X76</f>
        <v>0.25242613758895838</v>
      </c>
      <c r="W318" s="4">
        <f>base2!D75/base2!D76</f>
        <v>0.81193429390857719</v>
      </c>
    </row>
    <row r="319" spans="1:23">
      <c r="B319" t="s">
        <v>349</v>
      </c>
      <c r="C319" s="4">
        <f>base2!E76/base2!E75</f>
        <v>0.44199467298017164</v>
      </c>
      <c r="D319" s="4">
        <f>base2!F76/base2!F75</f>
        <v>1.2464736451373422</v>
      </c>
      <c r="E319" s="4">
        <f>base2!G76/base2!G75</f>
        <v>0.77392523364485977</v>
      </c>
      <c r="F319" s="4">
        <f>base2!H76/base2!H75</f>
        <v>0.98777813313839269</v>
      </c>
      <c r="G319" s="4">
        <f>base2!I76/base2!I75</f>
        <v>1.6717473950999719</v>
      </c>
      <c r="H319" s="4">
        <f>base2!J76/base2!J75</f>
        <v>1.3315483299302693</v>
      </c>
      <c r="I319" s="4">
        <f>base2!K76/base2!K75</f>
        <v>1.2358421945897267</v>
      </c>
      <c r="J319" s="4">
        <f>base2!L76/base2!L75</f>
        <v>1.1647457830602077</v>
      </c>
      <c r="K319" s="4">
        <f>base2!M76/base2!M75</f>
        <v>1.2327768503060657</v>
      </c>
      <c r="L319" s="4">
        <f>base2!N76/base2!N75</f>
        <v>1.2838477196457061</v>
      </c>
      <c r="M319" s="4">
        <f>base2!O76/base2!O75</f>
        <v>1.1763036983102764</v>
      </c>
      <c r="N319" s="4">
        <f>base2!P76/base2!P75</f>
        <v>1.1149087713618389</v>
      </c>
      <c r="O319" s="4">
        <f>base2!Q76/base2!Q75</f>
        <v>1.1046847292671862</v>
      </c>
      <c r="P319" s="4">
        <f>base2!R76/base2!R75</f>
        <v>1.3736636048787834</v>
      </c>
      <c r="Q319" s="4">
        <f>base2!S76/base2!S75</f>
        <v>1.624787588550747</v>
      </c>
      <c r="R319" s="4">
        <f>base2!T76/base2!T75</f>
        <v>0.99943398280178508</v>
      </c>
      <c r="S319" s="4">
        <f>base2!U76/base2!U75</f>
        <v>1.1691369577685875</v>
      </c>
      <c r="T319" s="4">
        <f>base2!V76/base2!V75</f>
        <v>1.3031993156544055</v>
      </c>
      <c r="U319" s="4">
        <f>base2!W76/base2!W75</f>
        <v>1.7678874770673372</v>
      </c>
      <c r="V319" s="4">
        <f>base2!X76/base2!X75</f>
        <v>3.9615548910721912</v>
      </c>
      <c r="W319" s="4">
        <f>base2!D78/base2!D77</f>
        <v>0.81537918115007324</v>
      </c>
    </row>
    <row r="320" spans="1:23">
      <c r="A320" t="s">
        <v>185</v>
      </c>
      <c r="B320" t="s">
        <v>348</v>
      </c>
      <c r="C320" s="4">
        <f>base2!E77/base2!E78</f>
        <v>8.2095084609186149</v>
      </c>
      <c r="D320" s="4">
        <f>base2!F77/base2!F78</f>
        <v>1.7854009765786643</v>
      </c>
      <c r="E320" s="4">
        <f>base2!G77/base2!G78</f>
        <v>2.1986964117726111</v>
      </c>
      <c r="F320" s="4">
        <f>base2!H77/base2!H78</f>
        <v>2.4899148637514874</v>
      </c>
      <c r="G320" s="4">
        <f>base2!I77/base2!I78</f>
        <v>1.8513062929979318</v>
      </c>
      <c r="H320" s="4">
        <f>base2!J77/base2!J78</f>
        <v>1.5795744238072942</v>
      </c>
      <c r="I320" s="4">
        <f>base2!K77/base2!K78</f>
        <v>1.5564844470984203</v>
      </c>
      <c r="J320" s="4">
        <f>base2!L77/base2!L78</f>
        <v>1.441571407178156</v>
      </c>
      <c r="K320" s="4">
        <f>base2!M77/base2!M78</f>
        <v>1.3572549579112569</v>
      </c>
      <c r="L320" s="4">
        <f>base2!N77/base2!N78</f>
        <v>1.3546559117827242</v>
      </c>
      <c r="M320" s="4">
        <f>base2!O77/base2!O78</f>
        <v>1.3326993416239941</v>
      </c>
      <c r="N320" s="4">
        <f>base2!P77/base2!P78</f>
        <v>1.1318486650638997</v>
      </c>
      <c r="O320" s="4">
        <f>base2!Q77/base2!Q78</f>
        <v>1.1194534287894755</v>
      </c>
      <c r="P320" s="4">
        <f>base2!R77/base2!R78</f>
        <v>0.91932668004273388</v>
      </c>
      <c r="Q320" s="4">
        <f>base2!S77/base2!S78</f>
        <v>0.66751740714126417</v>
      </c>
      <c r="R320" s="4">
        <f>base2!T77/base2!T78</f>
        <v>0.65880254434086094</v>
      </c>
      <c r="S320" s="4">
        <f>base2!U77/base2!U78</f>
        <v>0.61641384965152246</v>
      </c>
      <c r="T320" s="4">
        <f>base2!V77/base2!V78</f>
        <v>0.4863740833971763</v>
      </c>
      <c r="U320" s="4">
        <f>base2!W77/base2!W78</f>
        <v>0.27673169078851834</v>
      </c>
      <c r="V320" s="4">
        <f>base2!X77/base2!X78</f>
        <v>9.4360086767895882E-2</v>
      </c>
      <c r="W320" s="4">
        <f>base2!D77/base2!D78</f>
        <v>1.2264232679935774</v>
      </c>
    </row>
    <row r="321" spans="1:23">
      <c r="B321" t="s">
        <v>349</v>
      </c>
      <c r="C321" s="4">
        <f>base2!E78/base2!E77</f>
        <v>0.12180997251668629</v>
      </c>
      <c r="D321" s="4">
        <f>base2!F78/base2!F77</f>
        <v>0.5600982709868817</v>
      </c>
      <c r="E321" s="4">
        <f>base2!G78/base2!G77</f>
        <v>0.45481495064331773</v>
      </c>
      <c r="F321" s="4">
        <f>base2!H78/base2!H77</f>
        <v>0.40162015760383346</v>
      </c>
      <c r="G321" s="4">
        <f>base2!I78/base2!I77</f>
        <v>0.54015913184232722</v>
      </c>
      <c r="H321" s="4">
        <f>base2!J78/base2!J77</f>
        <v>0.63308191429794802</v>
      </c>
      <c r="I321" s="4">
        <f>base2!K78/base2!K77</f>
        <v>0.6424734933035714</v>
      </c>
      <c r="J321" s="4">
        <f>base2!L78/base2!L77</f>
        <v>0.6936874545517504</v>
      </c>
      <c r="K321" s="4">
        <f>base2!M78/base2!M77</f>
        <v>0.73678124671502154</v>
      </c>
      <c r="L321" s="4">
        <f>base2!N78/base2!N77</f>
        <v>0.73819483700772559</v>
      </c>
      <c r="M321" s="4">
        <f>base2!O78/base2!O77</f>
        <v>0.75035678998792399</v>
      </c>
      <c r="N321" s="4">
        <f>base2!P78/base2!P77</f>
        <v>0.88351034097261039</v>
      </c>
      <c r="O321" s="4">
        <f>base2!Q78/base2!Q77</f>
        <v>0.89329307882093234</v>
      </c>
      <c r="P321" s="4">
        <f>base2!R78/base2!R77</f>
        <v>1.0877526147218048</v>
      </c>
      <c r="Q321" s="4">
        <f>base2!S78/base2!S77</f>
        <v>1.4980882735068117</v>
      </c>
      <c r="R321" s="4">
        <f>base2!T78/base2!T77</f>
        <v>1.5179054916985952</v>
      </c>
      <c r="S321" s="4">
        <f>base2!U78/base2!U77</f>
        <v>1.6222867162464478</v>
      </c>
      <c r="T321" s="4">
        <f>base2!V78/base2!V77</f>
        <v>2.0560306030603059</v>
      </c>
      <c r="U321" s="4">
        <f>base2!W78/base2!W77</f>
        <v>3.613608535945426</v>
      </c>
      <c r="V321" s="4">
        <f>base2!X78/base2!X77</f>
        <v>10.597701149425287</v>
      </c>
      <c r="W321" s="4">
        <f>base2!D80/base2!D79</f>
        <v>1.032513376153785</v>
      </c>
    </row>
    <row r="322" spans="1:23">
      <c r="A322" t="s">
        <v>186</v>
      </c>
      <c r="B322" t="s">
        <v>348</v>
      </c>
      <c r="C322" s="4">
        <f>base2!E79/base2!E80</f>
        <v>6.5020632737276483</v>
      </c>
      <c r="D322" s="4">
        <f>base2!F79/base2!F80</f>
        <v>2.257834757834758</v>
      </c>
      <c r="E322" s="4">
        <f>base2!G79/base2!G80</f>
        <v>4.4819295796494494</v>
      </c>
      <c r="F322" s="4">
        <f>base2!H79/base2!H80</f>
        <v>1.6801324503311259</v>
      </c>
      <c r="G322" s="4">
        <f>base2!I79/base2!I80</f>
        <v>1.4530497943467227</v>
      </c>
      <c r="H322" s="4">
        <f>base2!J79/base2!J80</f>
        <v>1.41756429984612</v>
      </c>
      <c r="I322" s="4">
        <f>base2!K79/base2!K80</f>
        <v>1.3654341212263048</v>
      </c>
      <c r="J322" s="4">
        <f>base2!L79/base2!L80</f>
        <v>1.2816272699604343</v>
      </c>
      <c r="K322" s="4">
        <f>base2!M79/base2!M80</f>
        <v>1.2087494056110319</v>
      </c>
      <c r="L322" s="4">
        <f>base2!N79/base2!N80</f>
        <v>0.97098646034816249</v>
      </c>
      <c r="M322" s="4">
        <f>base2!O79/base2!O80</f>
        <v>0.86391280309612195</v>
      </c>
      <c r="N322" s="4">
        <f>base2!P79/base2!P80</f>
        <v>0.79281036644837677</v>
      </c>
      <c r="O322" s="4">
        <f>base2!Q79/base2!Q80</f>
        <v>0.7362694903420991</v>
      </c>
      <c r="P322" s="4">
        <f>base2!R79/base2!R80</f>
        <v>0.62064468804759765</v>
      </c>
      <c r="Q322" s="4">
        <f>base2!S79/base2!S80</f>
        <v>0.42730312035661216</v>
      </c>
      <c r="R322" s="4">
        <f>base2!T79/base2!T80</f>
        <v>0.49207149661007454</v>
      </c>
      <c r="S322" s="4">
        <f>base2!U79/base2!U80</f>
        <v>0.53790462930734428</v>
      </c>
      <c r="T322" s="4">
        <f>base2!V79/base2!V80</f>
        <v>0.46219164043627847</v>
      </c>
      <c r="U322" s="4">
        <f>base2!W79/base2!W80</f>
        <v>0.26100659903476803</v>
      </c>
      <c r="V322" s="4">
        <f>base2!X79/base2!X80</f>
        <v>8.1221719457013578E-2</v>
      </c>
      <c r="W322" s="4">
        <f>base2!D79/base2!D80</f>
        <v>0.96851045525928148</v>
      </c>
    </row>
    <row r="323" spans="1:23">
      <c r="B323" t="s">
        <v>349</v>
      </c>
      <c r="C323" s="4">
        <f>base2!E80/base2!E79</f>
        <v>0.15379733446160354</v>
      </c>
      <c r="D323" s="4">
        <f>base2!F80/base2!F79</f>
        <v>0.44290220820189274</v>
      </c>
      <c r="E323" s="4">
        <f>base2!G80/base2!G79</f>
        <v>0.22311818653746324</v>
      </c>
      <c r="F323" s="4">
        <f>base2!H80/base2!H79</f>
        <v>0.59519117067402438</v>
      </c>
      <c r="G323" s="4">
        <f>base2!I80/base2!I79</f>
        <v>0.68820766080462537</v>
      </c>
      <c r="H323" s="4">
        <f>base2!J80/base2!J79</f>
        <v>0.70543537256726374</v>
      </c>
      <c r="I323" s="4">
        <f>base2!K80/base2!K79</f>
        <v>0.73236781215185531</v>
      </c>
      <c r="J323" s="4">
        <f>base2!L80/base2!L79</f>
        <v>0.78025805430222428</v>
      </c>
      <c r="K323" s="4">
        <f>base2!M80/base2!M79</f>
        <v>0.8273013375295043</v>
      </c>
      <c r="L323" s="4">
        <f>base2!N80/base2!N79</f>
        <v>1.0298804780876494</v>
      </c>
      <c r="M323" s="4">
        <f>base2!O80/base2!O79</f>
        <v>1.1575242274638873</v>
      </c>
      <c r="N323" s="4">
        <f>base2!P80/base2!P79</f>
        <v>1.2613356766256592</v>
      </c>
      <c r="O323" s="4">
        <f>base2!Q80/base2!Q79</f>
        <v>1.3581983405768472</v>
      </c>
      <c r="P323" s="4">
        <f>base2!R80/base2!R79</f>
        <v>1.6112278397898885</v>
      </c>
      <c r="Q323" s="4">
        <f>base2!S80/base2!S79</f>
        <v>2.3402590628531685</v>
      </c>
      <c r="R323" s="4">
        <f>base2!T80/base2!T79</f>
        <v>2.0322250056934639</v>
      </c>
      <c r="S323" s="4">
        <f>base2!U80/base2!U79</f>
        <v>1.8590656140804969</v>
      </c>
      <c r="T323" s="4">
        <f>base2!V80/base2!V79</f>
        <v>2.163604687994932</v>
      </c>
      <c r="U323" s="4">
        <f>base2!W80/base2!W79</f>
        <v>3.8313207547169812</v>
      </c>
      <c r="V323" s="4">
        <f>base2!X80/base2!X79</f>
        <v>12.311977715877438</v>
      </c>
      <c r="W323" s="4">
        <f>base2!D82/base2!D81</f>
        <v>0.85884900452458446</v>
      </c>
    </row>
    <row r="324" spans="1:23">
      <c r="A324" t="s">
        <v>187</v>
      </c>
      <c r="B324" t="s">
        <v>348</v>
      </c>
      <c r="C324" s="4">
        <f>base2!E81/base2!E82</f>
        <v>19.029239766081872</v>
      </c>
      <c r="D324" s="4">
        <f>base2!F81/base2!F82</f>
        <v>2.8405155829165065</v>
      </c>
      <c r="E324" s="4">
        <f>base2!G81/base2!G82</f>
        <v>7.8625710227272725</v>
      </c>
      <c r="F324" s="4">
        <f>base2!H81/base2!H82</f>
        <v>3.2951235904712122</v>
      </c>
      <c r="G324" s="4">
        <f>base2!I81/base2!I82</f>
        <v>2.1471779892584566</v>
      </c>
      <c r="H324" s="4">
        <f>base2!J81/base2!J82</f>
        <v>2.2136775611095851</v>
      </c>
      <c r="I324" s="4">
        <f>base2!K81/base2!K82</f>
        <v>1.8724321582551358</v>
      </c>
      <c r="J324" s="4">
        <f>base2!L81/base2!L82</f>
        <v>1.744422354760327</v>
      </c>
      <c r="K324" s="4">
        <f>base2!M81/base2!M82</f>
        <v>1.3405606459221628</v>
      </c>
      <c r="L324" s="4">
        <f>base2!N81/base2!N82</f>
        <v>1.1478790080842947</v>
      </c>
      <c r="M324" s="4">
        <f>base2!O81/base2!O82</f>
        <v>1.0274132887588801</v>
      </c>
      <c r="N324" s="4">
        <f>base2!P81/base2!P82</f>
        <v>0.9912524298805887</v>
      </c>
      <c r="O324" s="4">
        <f>base2!Q81/base2!Q82</f>
        <v>0.84488655797514534</v>
      </c>
      <c r="P324" s="4">
        <f>base2!R81/base2!R82</f>
        <v>0.61789499036608864</v>
      </c>
      <c r="Q324" s="4">
        <f>base2!S81/base2!S82</f>
        <v>0.36945048121701335</v>
      </c>
      <c r="R324" s="4">
        <f>base2!T81/base2!T82</f>
        <v>0.40967383621124914</v>
      </c>
      <c r="S324" s="4">
        <f>base2!U81/base2!U82</f>
        <v>0.41966304839439167</v>
      </c>
      <c r="T324" s="4">
        <f>base2!V81/base2!V82</f>
        <v>0.34440670770537041</v>
      </c>
      <c r="U324" s="4">
        <f>base2!W81/base2!W82</f>
        <v>0.17948370485805271</v>
      </c>
      <c r="V324" s="4">
        <f>base2!X81/base2!X82</f>
        <v>7.8052434456928846E-2</v>
      </c>
      <c r="W324" s="4">
        <f>base2!D81/base2!D82</f>
        <v>1.1643490237885874</v>
      </c>
    </row>
    <row r="325" spans="1:23">
      <c r="B325" t="s">
        <v>349</v>
      </c>
      <c r="C325" s="4">
        <f>base2!E82/base2!E81</f>
        <v>5.2550706822372464E-2</v>
      </c>
      <c r="D325" s="4">
        <f>base2!F82/base2!F81</f>
        <v>0.35204876396884527</v>
      </c>
      <c r="E325" s="4">
        <f>base2!G82/base2!G81</f>
        <v>0.12718486066573326</v>
      </c>
      <c r="F325" s="4">
        <f>base2!H82/base2!H81</f>
        <v>0.30347875354107651</v>
      </c>
      <c r="G325" s="4">
        <f>base2!I82/base2!I81</f>
        <v>0.46572757591714936</v>
      </c>
      <c r="H325" s="4">
        <f>base2!J82/base2!J81</f>
        <v>0.45173697270471463</v>
      </c>
      <c r="I325" s="4">
        <f>base2!K82/base2!K81</f>
        <v>0.5340647433292699</v>
      </c>
      <c r="J325" s="4">
        <f>base2!L82/base2!L81</f>
        <v>0.57325566670887684</v>
      </c>
      <c r="K325" s="4">
        <f>base2!M82/base2!M81</f>
        <v>0.74595655410435135</v>
      </c>
      <c r="L325" s="4">
        <f>base2!N82/base2!N81</f>
        <v>0.87117195536915404</v>
      </c>
      <c r="M325" s="4">
        <f>base2!O82/base2!O81</f>
        <v>0.97331814853981946</v>
      </c>
      <c r="N325" s="4">
        <f>base2!P82/base2!P81</f>
        <v>1.0088247653733016</v>
      </c>
      <c r="O325" s="4">
        <f>base2!Q82/base2!Q81</f>
        <v>1.1835908508197828</v>
      </c>
      <c r="P325" s="4">
        <f>base2!R82/base2!R81</f>
        <v>1.618397973104658</v>
      </c>
      <c r="Q325" s="4">
        <f>base2!S82/base2!S81</f>
        <v>2.7067226890756304</v>
      </c>
      <c r="R325" s="4">
        <f>base2!T82/base2!T81</f>
        <v>2.4409662312053242</v>
      </c>
      <c r="S325" s="4">
        <f>base2!U82/base2!U81</f>
        <v>2.3828640711302707</v>
      </c>
      <c r="T325" s="4">
        <f>base2!V82/base2!V81</f>
        <v>2.9035439137134054</v>
      </c>
      <c r="U325" s="4">
        <f>base2!W82/base2!W81</f>
        <v>5.571536428841072</v>
      </c>
      <c r="V325" s="4">
        <f>base2!X82/base2!X81</f>
        <v>12.81190019193858</v>
      </c>
      <c r="W325" s="4">
        <f>base2!D84/base2!D83</f>
        <v>0.94473887348094454</v>
      </c>
    </row>
    <row r="326" spans="1:23">
      <c r="A326" t="s">
        <v>188</v>
      </c>
      <c r="B326" t="s">
        <v>348</v>
      </c>
      <c r="C326" s="4">
        <f>base2!E83/base2!E84</f>
        <v>6.8857142857142861</v>
      </c>
      <c r="D326" s="4">
        <f>base2!F83/base2!F84</f>
        <v>1.397835835445506</v>
      </c>
      <c r="E326" s="4">
        <f>base2!G83/base2!G84</f>
        <v>2.8856123988478948</v>
      </c>
      <c r="F326" s="4">
        <f>base2!H83/base2!H84</f>
        <v>2.417713152676801</v>
      </c>
      <c r="G326" s="4">
        <f>base2!I83/base2!I84</f>
        <v>1.8042061611374407</v>
      </c>
      <c r="H326" s="4">
        <f>base2!J83/base2!J84</f>
        <v>1.878073256397391</v>
      </c>
      <c r="I326" s="4">
        <f>base2!K83/base2!K84</f>
        <v>1.7416926011444633</v>
      </c>
      <c r="J326" s="4">
        <f>base2!L83/base2!L84</f>
        <v>1.6104166666666666</v>
      </c>
      <c r="K326" s="4">
        <f>base2!M83/base2!M84</f>
        <v>1.34625748502994</v>
      </c>
      <c r="L326" s="4">
        <f>base2!N83/base2!N84</f>
        <v>1.1138433515482695</v>
      </c>
      <c r="M326" s="4">
        <f>base2!O83/base2!O84</f>
        <v>0.96941916050029464</v>
      </c>
      <c r="N326" s="4">
        <f>base2!P83/base2!P84</f>
        <v>1.0288428910756702</v>
      </c>
      <c r="O326" s="4">
        <f>base2!Q83/base2!Q84</f>
        <v>0.93955481046847356</v>
      </c>
      <c r="P326" s="4">
        <f>base2!R83/base2!R84</f>
        <v>0.68887953117872058</v>
      </c>
      <c r="Q326" s="4">
        <f>base2!S83/base2!S84</f>
        <v>0.37443020820500184</v>
      </c>
      <c r="R326" s="4">
        <f>base2!T83/base2!T84</f>
        <v>0.43710591970968471</v>
      </c>
      <c r="S326" s="4">
        <f>base2!U83/base2!U84</f>
        <v>0.53955455314350154</v>
      </c>
      <c r="T326" s="4">
        <f>base2!V83/base2!V84</f>
        <v>0.37820881476446905</v>
      </c>
      <c r="U326" s="4">
        <f>base2!W83/base2!W84</f>
        <v>0.16011333010849285</v>
      </c>
      <c r="V326" s="4">
        <f>base2!X83/base2!X84</f>
        <v>5.7421932810418824E-2</v>
      </c>
      <c r="W326" s="4">
        <f>base2!D83/base2!D84</f>
        <v>1.0584935457513702</v>
      </c>
    </row>
    <row r="327" spans="1:23">
      <c r="B327" t="s">
        <v>349</v>
      </c>
      <c r="C327" s="4">
        <f>base2!E84/base2!E83</f>
        <v>0.14522821576763487</v>
      </c>
      <c r="D327" s="4">
        <f>base2!F84/base2!F83</f>
        <v>0.71539158937164382</v>
      </c>
      <c r="E327" s="4">
        <f>base2!G84/base2!G83</f>
        <v>0.3465468891106992</v>
      </c>
      <c r="F327" s="4">
        <f>base2!H84/base2!H83</f>
        <v>0.41361399671951887</v>
      </c>
      <c r="G327" s="4">
        <f>base2!I84/base2!I83</f>
        <v>0.55426038417337053</v>
      </c>
      <c r="H327" s="4">
        <f>base2!J84/base2!J83</f>
        <v>0.53246059310713334</v>
      </c>
      <c r="I327" s="4">
        <f>base2!K84/base2!K83</f>
        <v>0.57415412992103287</v>
      </c>
      <c r="J327" s="4">
        <f>base2!L84/base2!L83</f>
        <v>0.62095730918499348</v>
      </c>
      <c r="K327" s="4">
        <f>base2!M84/base2!M83</f>
        <v>0.74279995552096079</v>
      </c>
      <c r="L327" s="4">
        <f>base2!N84/base2!N83</f>
        <v>0.89779231398201143</v>
      </c>
      <c r="M327" s="4">
        <f>base2!O84/base2!O83</f>
        <v>1.0315455282356121</v>
      </c>
      <c r="N327" s="4">
        <f>base2!P84/base2!P83</f>
        <v>0.97196569920844322</v>
      </c>
      <c r="O327" s="4">
        <f>base2!Q84/base2!Q83</f>
        <v>1.0643338620142744</v>
      </c>
      <c r="P327" s="4">
        <f>base2!R84/base2!R83</f>
        <v>1.4516326218735673</v>
      </c>
      <c r="Q327" s="4">
        <f>base2!S84/base2!S83</f>
        <v>2.6707246853664555</v>
      </c>
      <c r="R327" s="4">
        <f>base2!T84/base2!T83</f>
        <v>2.2877750103777501</v>
      </c>
      <c r="S327" s="4">
        <f>base2!U84/base2!U83</f>
        <v>1.8533807085379872</v>
      </c>
      <c r="T327" s="4">
        <f>base2!V84/base2!V83</f>
        <v>2.6440420237766102</v>
      </c>
      <c r="U327" s="4">
        <f>base2!W84/base2!W83</f>
        <v>6.245576176089771</v>
      </c>
      <c r="V327" s="4">
        <f>base2!X84/base2!X83</f>
        <v>17.414948453608247</v>
      </c>
      <c r="W327" s="4">
        <f>base2!D86/base2!D85</f>
        <v>0.94342197511331727</v>
      </c>
    </row>
    <row r="328" spans="1:23">
      <c r="A328" t="s">
        <v>189</v>
      </c>
      <c r="B328" t="s">
        <v>348</v>
      </c>
      <c r="C328" s="4">
        <f>base2!E85/base2!E86</f>
        <v>3.0817995910020448</v>
      </c>
      <c r="D328" s="4">
        <f>base2!F85/base2!F86</f>
        <v>1.2098173811682424</v>
      </c>
      <c r="E328" s="4">
        <f>base2!G85/base2!G86</f>
        <v>2.6441919191919192</v>
      </c>
      <c r="F328" s="4">
        <f>base2!H85/base2!H86</f>
        <v>1.3645864289252105</v>
      </c>
      <c r="G328" s="4">
        <f>base2!I85/base2!I86</f>
        <v>1.2323108697315077</v>
      </c>
      <c r="H328" s="4">
        <f>base2!J85/base2!J86</f>
        <v>1.2207561295152536</v>
      </c>
      <c r="I328" s="4">
        <f>base2!K85/base2!K86</f>
        <v>1.4838674395712568</v>
      </c>
      <c r="J328" s="4">
        <f>base2!L85/base2!L86</f>
        <v>1.5024221453287196</v>
      </c>
      <c r="K328" s="4">
        <f>base2!M85/base2!M86</f>
        <v>1.1308470794485617</v>
      </c>
      <c r="L328" s="4">
        <f>base2!N85/base2!N86</f>
        <v>1.1243723763272697</v>
      </c>
      <c r="M328" s="4">
        <f>base2!O85/base2!O86</f>
        <v>1.200428901352689</v>
      </c>
      <c r="N328" s="4">
        <f>base2!P85/base2!P86</f>
        <v>1.113639679066375</v>
      </c>
      <c r="O328" s="4">
        <f>base2!Q85/base2!Q86</f>
        <v>1.2559199127254059</v>
      </c>
      <c r="P328" s="4">
        <f>base2!R85/base2!R86</f>
        <v>0.99618646193988658</v>
      </c>
      <c r="Q328" s="4">
        <f>base2!S85/base2!S86</f>
        <v>0.54700968630587399</v>
      </c>
      <c r="R328" s="4">
        <f>base2!T85/base2!T86</f>
        <v>0.59301130524152101</v>
      </c>
      <c r="S328" s="4">
        <f>base2!U85/base2!U86</f>
        <v>0.5992971495509567</v>
      </c>
      <c r="T328" s="4">
        <f>base2!V85/base2!V86</f>
        <v>0.46773758099352053</v>
      </c>
      <c r="U328" s="4">
        <f>base2!W85/base2!W86</f>
        <v>0.31766164409689107</v>
      </c>
      <c r="V328" s="4">
        <f>base2!X85/base2!X86</f>
        <v>0.16278656477696818</v>
      </c>
      <c r="W328" s="4">
        <f>base2!D85/base2!D86</f>
        <v>1.0599710695522935</v>
      </c>
    </row>
    <row r="329" spans="1:23">
      <c r="B329" t="s">
        <v>349</v>
      </c>
      <c r="C329" s="4">
        <f>base2!E86/base2!E85</f>
        <v>0.32448573324485736</v>
      </c>
      <c r="D329" s="4">
        <f>base2!F86/base2!F85</f>
        <v>0.82657103093887163</v>
      </c>
      <c r="E329" s="4">
        <f>base2!G86/base2!G85</f>
        <v>0.37818737465380575</v>
      </c>
      <c r="F329" s="4">
        <f>base2!H86/base2!H85</f>
        <v>0.73282276505390009</v>
      </c>
      <c r="G329" s="4">
        <f>base2!I86/base2!I85</f>
        <v>0.81148355058969579</v>
      </c>
      <c r="H329" s="4">
        <f>base2!J86/base2!J85</f>
        <v>0.81916443081640478</v>
      </c>
      <c r="I329" s="4">
        <f>base2!K86/base2!K85</f>
        <v>0.67391464583179772</v>
      </c>
      <c r="J329" s="4">
        <f>base2!L86/base2!L85</f>
        <v>0.66559189313680334</v>
      </c>
      <c r="K329" s="4">
        <f>base2!M86/base2!M85</f>
        <v>0.88429286167289123</v>
      </c>
      <c r="L329" s="4">
        <f>base2!N86/base2!N85</f>
        <v>0.88938506588579791</v>
      </c>
      <c r="M329" s="4">
        <f>base2!O86/base2!O85</f>
        <v>0.83303559158994089</v>
      </c>
      <c r="N329" s="4">
        <f>base2!P86/base2!P85</f>
        <v>0.89795651034844115</v>
      </c>
      <c r="O329" s="4">
        <f>base2!Q86/base2!Q85</f>
        <v>0.79622911450615708</v>
      </c>
      <c r="P329" s="4">
        <f>base2!R86/base2!R85</f>
        <v>1.0038281368055206</v>
      </c>
      <c r="Q329" s="4">
        <f>base2!S86/base2!S85</f>
        <v>1.8281211924295346</v>
      </c>
      <c r="R329" s="4">
        <f>base2!T86/base2!T85</f>
        <v>1.6863084922010398</v>
      </c>
      <c r="S329" s="4">
        <f>base2!U86/base2!U85</f>
        <v>1.6686213187385979</v>
      </c>
      <c r="T329" s="4">
        <f>base2!V86/base2!V85</f>
        <v>2.1379509379509378</v>
      </c>
      <c r="U329" s="4">
        <f>base2!W86/base2!W85</f>
        <v>3.148003602521765</v>
      </c>
      <c r="V329" s="4">
        <f>base2!X86/base2!X85</f>
        <v>6.143013100436681</v>
      </c>
      <c r="W329" s="4">
        <f>base2!D88/base2!D87</f>
        <v>0.82534036369552521</v>
      </c>
    </row>
    <row r="330" spans="1:23">
      <c r="A330" t="s">
        <v>350</v>
      </c>
      <c r="B330" t="s">
        <v>348</v>
      </c>
      <c r="C330" s="4">
        <f>base2!E87/base2!E88</f>
        <v>5.7536407766990294</v>
      </c>
      <c r="D330" s="4">
        <f>base2!F87/base2!F88</f>
        <v>1.4883989501312336</v>
      </c>
      <c r="E330" s="4">
        <f>base2!G87/base2!G88</f>
        <v>5.6108460374723617</v>
      </c>
      <c r="F330" s="4">
        <f>base2!H87/base2!H88</f>
        <v>3.2457307060755336</v>
      </c>
      <c r="G330" s="4">
        <f>base2!I87/base2!I88</f>
        <v>3.236235004613965</v>
      </c>
      <c r="H330" s="4">
        <f>base2!J87/base2!J88</f>
        <v>2.2258564563633545</v>
      </c>
      <c r="I330" s="4">
        <f>base2!K87/base2!K88</f>
        <v>1.7099101551864961</v>
      </c>
      <c r="J330" s="4">
        <f>base2!L87/base2!L88</f>
        <v>1.727997872906142</v>
      </c>
      <c r="K330" s="4">
        <f>base2!M87/base2!M88</f>
        <v>1.5112420343873993</v>
      </c>
      <c r="L330" s="4">
        <f>base2!N87/base2!N88</f>
        <v>1.2485764090644973</v>
      </c>
      <c r="M330" s="4">
        <f>base2!O87/base2!O88</f>
        <v>1.023117709437964</v>
      </c>
      <c r="N330" s="4">
        <f>base2!P87/base2!P88</f>
        <v>0.99318104330037504</v>
      </c>
      <c r="O330" s="4">
        <f>base2!Q87/base2!Q88</f>
        <v>1.1327704178191877</v>
      </c>
      <c r="P330" s="4">
        <f>base2!R87/base2!R88</f>
        <v>0.92091527389676808</v>
      </c>
      <c r="Q330" s="4">
        <f>base2!S87/base2!S88</f>
        <v>0.46257844417301941</v>
      </c>
      <c r="R330" s="4">
        <f>base2!T87/base2!T88</f>
        <v>0.32433212163175812</v>
      </c>
      <c r="S330" s="4">
        <f>base2!U87/base2!U88</f>
        <v>0.26476693715795435</v>
      </c>
      <c r="T330" s="4">
        <f>base2!V87/base2!V88</f>
        <v>0.16960926193921852</v>
      </c>
      <c r="U330" s="4">
        <f>base2!W87/base2!W88</f>
        <v>9.2940813810110975E-2</v>
      </c>
      <c r="V330" s="4">
        <f>base2!X87/base2!X88</f>
        <v>3.6764705882352942E-2</v>
      </c>
      <c r="W330" s="4">
        <f>base2!D87/base2!D88</f>
        <v>1.2116213431297882</v>
      </c>
    </row>
    <row r="331" spans="1:23">
      <c r="B331" t="s">
        <v>349</v>
      </c>
      <c r="C331" s="4">
        <f>base2!E88/base2!E87</f>
        <v>0.17380299514870282</v>
      </c>
      <c r="D331" s="4">
        <f>base2!F88/base2!F87</f>
        <v>0.67186287649008958</v>
      </c>
      <c r="E331" s="4">
        <f>base2!G88/base2!G87</f>
        <v>0.17822624134068943</v>
      </c>
      <c r="F331" s="4">
        <f>base2!H88/base2!H87</f>
        <v>0.30809703285862444</v>
      </c>
      <c r="G331" s="4">
        <f>base2!I88/base2!I87</f>
        <v>0.30900104552799162</v>
      </c>
      <c r="H331" s="4">
        <f>base2!J88/base2!J87</f>
        <v>0.44926526916916221</v>
      </c>
      <c r="I331" s="4">
        <f>base2!K88/base2!K87</f>
        <v>0.5848260488814585</v>
      </c>
      <c r="J331" s="4">
        <f>base2!L88/base2!L87</f>
        <v>0.5787044160640098</v>
      </c>
      <c r="K331" s="4">
        <f>base2!M88/base2!M87</f>
        <v>0.66170737528840795</v>
      </c>
      <c r="L331" s="4">
        <f>base2!N88/base2!N87</f>
        <v>0.80091213700670139</v>
      </c>
      <c r="M331" s="4">
        <f>base2!O88/base2!O87</f>
        <v>0.97740464344941957</v>
      </c>
      <c r="N331" s="4">
        <f>base2!P88/base2!P87</f>
        <v>1.0068657741160316</v>
      </c>
      <c r="O331" s="4">
        <f>base2!Q88/base2!Q87</f>
        <v>0.8827914149852204</v>
      </c>
      <c r="P331" s="4">
        <f>base2!R88/base2!R87</f>
        <v>1.0858762237361883</v>
      </c>
      <c r="Q331" s="4">
        <f>base2!S88/base2!S87</f>
        <v>2.1617955021396704</v>
      </c>
      <c r="R331" s="4">
        <f>base2!T88/base2!T87</f>
        <v>3.0832592065468778</v>
      </c>
      <c r="S331" s="4">
        <f>base2!U88/base2!U87</f>
        <v>3.7769066286528865</v>
      </c>
      <c r="T331" s="4">
        <f>base2!V88/base2!V87</f>
        <v>5.8959044368600679</v>
      </c>
      <c r="U331" s="4">
        <f>base2!W88/base2!W87</f>
        <v>10.759535655058043</v>
      </c>
      <c r="V331" s="4">
        <f>base2!X88/base2!X87</f>
        <v>27.2</v>
      </c>
      <c r="W331" s="4">
        <f>base2!D90/base2!D89</f>
        <v>0.98884549757256901</v>
      </c>
    </row>
    <row r="332" spans="1:23">
      <c r="A332" t="s">
        <v>191</v>
      </c>
      <c r="B332" t="s">
        <v>348</v>
      </c>
      <c r="C332" s="4">
        <f>base2!E89/base2!E90</f>
        <v>7.5088852988691439</v>
      </c>
      <c r="D332" s="4">
        <f>base2!F89/base2!F90</f>
        <v>1.9545024976373702</v>
      </c>
      <c r="E332" s="4">
        <f>base2!G89/base2!G90</f>
        <v>2.7922848664688429</v>
      </c>
      <c r="F332" s="4">
        <f>base2!H89/base2!H90</f>
        <v>1.437190869712144</v>
      </c>
      <c r="G332" s="4">
        <f>base2!I89/base2!I90</f>
        <v>1.4405099881278067</v>
      </c>
      <c r="H332" s="4">
        <f>base2!J89/base2!J90</f>
        <v>1.268969352446861</v>
      </c>
      <c r="I332" s="4">
        <f>base2!K89/base2!K90</f>
        <v>1.2748382703438883</v>
      </c>
      <c r="J332" s="4">
        <f>base2!L89/base2!L90</f>
        <v>1.3041220992056046</v>
      </c>
      <c r="K332" s="4">
        <f>base2!M89/base2!M90</f>
        <v>1.2329640048223205</v>
      </c>
      <c r="L332" s="4">
        <f>base2!N89/base2!N90</f>
        <v>1.1091629906750795</v>
      </c>
      <c r="M332" s="4">
        <f>base2!O89/base2!O90</f>
        <v>1.1213799410629002</v>
      </c>
      <c r="N332" s="4">
        <f>base2!P89/base2!P90</f>
        <v>0.87616707616707612</v>
      </c>
      <c r="O332" s="4">
        <f>base2!Q89/base2!Q90</f>
        <v>0.84178256318229405</v>
      </c>
      <c r="P332" s="4">
        <f>base2!R89/base2!R90</f>
        <v>0.78820620013542553</v>
      </c>
      <c r="Q332" s="4">
        <f>base2!S89/base2!S90</f>
        <v>0.54220989117551988</v>
      </c>
      <c r="R332" s="4">
        <f>base2!T89/base2!T90</f>
        <v>0.55236155412935706</v>
      </c>
      <c r="S332" s="4">
        <f>base2!U89/base2!U90</f>
        <v>0.61039560541014637</v>
      </c>
      <c r="T332" s="4">
        <f>base2!V89/base2!V90</f>
        <v>0.47728052126200277</v>
      </c>
      <c r="U332" s="4">
        <f>base2!W89/base2!W90</f>
        <v>0.29364450673328862</v>
      </c>
      <c r="V332" s="4">
        <f>base2!X89/base2!X90</f>
        <v>0.14148413053196246</v>
      </c>
      <c r="W332" s="4">
        <f>base2!D89/base2!D90</f>
        <v>1.0112803288833425</v>
      </c>
    </row>
    <row r="333" spans="1:23">
      <c r="B333" t="s">
        <v>349</v>
      </c>
      <c r="C333" s="4">
        <f>base2!E90/base2!E89</f>
        <v>0.13317555938037864</v>
      </c>
      <c r="D333" s="4">
        <f>base2!F90/base2!F89</f>
        <v>0.51163915175796093</v>
      </c>
      <c r="E333" s="4">
        <f>base2!G90/base2!G89</f>
        <v>0.35812964930924546</v>
      </c>
      <c r="F333" s="4">
        <f>base2!H90/base2!H89</f>
        <v>0.69580180411269288</v>
      </c>
      <c r="G333" s="4">
        <f>base2!I90/base2!I89</f>
        <v>0.69419858816784319</v>
      </c>
      <c r="H333" s="4">
        <f>base2!J90/base2!J89</f>
        <v>0.78804109655743293</v>
      </c>
      <c r="I333" s="4">
        <f>base2!K90/base2!K89</f>
        <v>0.78441322578922068</v>
      </c>
      <c r="J333" s="4">
        <f>base2!L90/base2!L89</f>
        <v>0.76679936687610917</v>
      </c>
      <c r="K333" s="4">
        <f>base2!M90/base2!M89</f>
        <v>0.8110536853378032</v>
      </c>
      <c r="L333" s="4">
        <f>base2!N90/base2!N89</f>
        <v>0.90158074909383812</v>
      </c>
      <c r="M333" s="4">
        <f>base2!O90/base2!O89</f>
        <v>0.89175841602102301</v>
      </c>
      <c r="N333" s="4">
        <f>base2!P90/base2!P89</f>
        <v>1.1413348289399887</v>
      </c>
      <c r="O333" s="4">
        <f>base2!Q90/base2!Q89</f>
        <v>1.1879552318351394</v>
      </c>
      <c r="P333" s="4">
        <f>base2!R90/base2!R89</f>
        <v>1.2687035446158443</v>
      </c>
      <c r="Q333" s="4">
        <f>base2!S90/base2!S89</f>
        <v>1.8443042376670475</v>
      </c>
      <c r="R333" s="4">
        <f>base2!T90/base2!T89</f>
        <v>1.8104084046476032</v>
      </c>
      <c r="S333" s="4">
        <f>base2!U90/base2!U89</f>
        <v>1.638281781743931</v>
      </c>
      <c r="T333" s="4">
        <f>base2!V90/base2!V89</f>
        <v>2.095203880007185</v>
      </c>
      <c r="U333" s="4">
        <f>base2!W90/base2!W89</f>
        <v>3.4054783150031125</v>
      </c>
      <c r="V333" s="4">
        <f>base2!X90/base2!X89</f>
        <v>7.0679304897314372</v>
      </c>
      <c r="W333" s="4">
        <f>base2!D92/base2!D91</f>
        <v>0.97026135369980016</v>
      </c>
    </row>
    <row r="334" spans="1:23">
      <c r="A334" t="s">
        <v>192</v>
      </c>
      <c r="B334" t="s">
        <v>348</v>
      </c>
      <c r="C334" s="4">
        <f>base2!E91/base2!E92</f>
        <v>3.3862660944206007</v>
      </c>
      <c r="D334" s="4">
        <f>base2!F91/base2!F92</f>
        <v>1.0706131078224101</v>
      </c>
      <c r="E334" s="4">
        <f>base2!G91/base2!G92</f>
        <v>0.83516168351616837</v>
      </c>
      <c r="F334" s="4">
        <f>base2!H91/base2!H92</f>
        <v>0.38206118536219402</v>
      </c>
      <c r="G334" s="4">
        <f>base2!I91/base2!I92</f>
        <v>0.3610527567481866</v>
      </c>
      <c r="H334" s="4">
        <f>base2!J91/base2!J92</f>
        <v>0.83958986526565549</v>
      </c>
      <c r="I334" s="4">
        <f>base2!K91/base2!K92</f>
        <v>1.1368441470274464</v>
      </c>
      <c r="J334" s="4">
        <f>base2!L91/base2!L92</f>
        <v>1.1762208067940552</v>
      </c>
      <c r="K334" s="4">
        <f>base2!M91/base2!M92</f>
        <v>1.4790186251776498</v>
      </c>
      <c r="L334" s="4">
        <f>base2!N91/base2!N92</f>
        <v>2.0021806287479555</v>
      </c>
      <c r="M334" s="4">
        <f>base2!O91/base2!O92</f>
        <v>1.2936781044145118</v>
      </c>
      <c r="N334" s="4">
        <f>base2!P91/base2!P92</f>
        <v>1.4888831437435368</v>
      </c>
      <c r="O334" s="4">
        <f>base2!Q91/base2!Q92</f>
        <v>1.2967570874974506</v>
      </c>
      <c r="P334" s="4">
        <f>base2!R91/base2!R92</f>
        <v>1.3993817164728397</v>
      </c>
      <c r="Q334" s="4">
        <f>base2!S91/base2!S92</f>
        <v>0.85675377731664615</v>
      </c>
      <c r="R334" s="4">
        <f>base2!T91/base2!T92</f>
        <v>1.4475180972078594</v>
      </c>
      <c r="S334" s="4">
        <f>base2!U91/base2!U92</f>
        <v>2.125042705842159</v>
      </c>
      <c r="T334" s="4">
        <f>base2!V91/base2!V92</f>
        <v>1.9526938239159002</v>
      </c>
      <c r="U334" s="4">
        <f>base2!W91/base2!W92</f>
        <v>0.4202673900406898</v>
      </c>
      <c r="V334" s="4">
        <f>base2!X91/base2!X92</f>
        <v>0.14305555555555555</v>
      </c>
      <c r="W334" s="4">
        <f>base2!D91/base2!D92</f>
        <v>1.030650139971875</v>
      </c>
    </row>
    <row r="335" spans="1:23">
      <c r="B335" t="s">
        <v>349</v>
      </c>
      <c r="C335" s="4">
        <f>base2!E92/base2!E91</f>
        <v>0.2953105196451204</v>
      </c>
      <c r="D335" s="4">
        <f>base2!F92/base2!F91</f>
        <v>0.93404423380726698</v>
      </c>
      <c r="E335" s="4">
        <f>base2!G92/base2!G91</f>
        <v>1.1973729395604396</v>
      </c>
      <c r="F335" s="4">
        <f>base2!H92/base2!H91</f>
        <v>2.6173818181818183</v>
      </c>
      <c r="G335" s="4">
        <f>base2!I92/base2!I91</f>
        <v>2.7696783401031948</v>
      </c>
      <c r="H335" s="4">
        <f>base2!J92/base2!J91</f>
        <v>1.1910577311263626</v>
      </c>
      <c r="I335" s="4">
        <f>base2!K92/base2!K91</f>
        <v>0.87962804982084963</v>
      </c>
      <c r="J335" s="4">
        <f>base2!L92/base2!L91</f>
        <v>0.85018050541516244</v>
      </c>
      <c r="K335" s="4">
        <f>base2!M92/base2!M91</f>
        <v>0.67612400748495427</v>
      </c>
      <c r="L335" s="4">
        <f>base2!N92/base2!N91</f>
        <v>0.49945543655835906</v>
      </c>
      <c r="M335" s="4">
        <f>base2!O92/base2!O91</f>
        <v>0.77298981608147133</v>
      </c>
      <c r="N335" s="4">
        <f>base2!P92/base2!P91</f>
        <v>0.67164438270533078</v>
      </c>
      <c r="O335" s="4">
        <f>base2!Q92/base2!Q91</f>
        <v>0.77115445108524694</v>
      </c>
      <c r="P335" s="4">
        <f>base2!R92/base2!R91</f>
        <v>0.71460130443930148</v>
      </c>
      <c r="Q335" s="4">
        <f>base2!S92/base2!S91</f>
        <v>1.1671964880411747</v>
      </c>
      <c r="R335" s="4">
        <f>base2!T92/base2!T91</f>
        <v>0.69083764958028215</v>
      </c>
      <c r="S335" s="4">
        <f>base2!U92/base2!U91</f>
        <v>0.47057877813504823</v>
      </c>
      <c r="T335" s="4">
        <f>base2!V92/base2!V91</f>
        <v>0.51211305518169581</v>
      </c>
      <c r="U335" s="4">
        <f>base2!W92/base2!W91</f>
        <v>2.3794375288151222</v>
      </c>
      <c r="V335" s="4">
        <f>base2!X92/base2!X91</f>
        <v>6.9902912621359219</v>
      </c>
      <c r="W335" s="4">
        <f>base2!D94/base2!D93</f>
        <v>1.0202203511616339</v>
      </c>
    </row>
    <row r="336" spans="1:23">
      <c r="A336" t="s">
        <v>193</v>
      </c>
      <c r="B336" t="s">
        <v>348</v>
      </c>
      <c r="C336" s="4">
        <f>base2!E93/base2!E94</f>
        <v>3.1188118811881189</v>
      </c>
      <c r="D336" s="4">
        <f>base2!F93/base2!F94</f>
        <v>1.5424403183023874</v>
      </c>
      <c r="E336" s="4">
        <f>base2!G93/base2!G94</f>
        <v>1.8790137614678899</v>
      </c>
      <c r="F336" s="4">
        <f>base2!H93/base2!H94</f>
        <v>0.59195902193872618</v>
      </c>
      <c r="G336" s="4">
        <f>base2!I93/base2!I94</f>
        <v>0.82181072595630167</v>
      </c>
      <c r="H336" s="4">
        <f>base2!J93/base2!J94</f>
        <v>1.3006885090218423</v>
      </c>
      <c r="I336" s="4">
        <f>base2!K93/base2!K94</f>
        <v>1.2706451202443059</v>
      </c>
      <c r="J336" s="4">
        <f>base2!L93/base2!L94</f>
        <v>1.1136602820458852</v>
      </c>
      <c r="K336" s="4">
        <f>base2!M93/base2!M94</f>
        <v>1.0579970104633782</v>
      </c>
      <c r="L336" s="4">
        <f>base2!N93/base2!N94</f>
        <v>0.92633273364264745</v>
      </c>
      <c r="M336" s="4">
        <f>base2!O93/base2!O94</f>
        <v>1.0057772642431784</v>
      </c>
      <c r="N336" s="4">
        <f>base2!P93/base2!P94</f>
        <v>0.92032560434139121</v>
      </c>
      <c r="O336" s="4">
        <f>base2!Q93/base2!Q94</f>
        <v>0.92119905411044656</v>
      </c>
      <c r="P336" s="4">
        <f>base2!R93/base2!R94</f>
        <v>1.1991916510828255</v>
      </c>
      <c r="Q336" s="4">
        <f>base2!S93/base2!S94</f>
        <v>0.79911936213257173</v>
      </c>
      <c r="R336" s="4">
        <f>base2!T93/base2!T94</f>
        <v>0.89420277066972553</v>
      </c>
      <c r="S336" s="4">
        <f>base2!U93/base2!U94</f>
        <v>1.1299937901055681</v>
      </c>
      <c r="T336" s="4">
        <f>base2!V93/base2!V94</f>
        <v>1.1294579561566147</v>
      </c>
      <c r="U336" s="4">
        <f>base2!W93/base2!W94</f>
        <v>0.44925619834710745</v>
      </c>
      <c r="V336" s="4">
        <f>base2!X93/base2!X94</f>
        <v>0.24947056332062686</v>
      </c>
      <c r="W336" s="4">
        <f>base2!D93/base2!D94</f>
        <v>0.98018040794950745</v>
      </c>
    </row>
    <row r="337" spans="1:23">
      <c r="B337" t="s">
        <v>349</v>
      </c>
      <c r="C337" s="4">
        <f>base2!E94/base2!E93</f>
        <v>0.32063492063492066</v>
      </c>
      <c r="D337" s="4">
        <f>base2!F94/base2!F93</f>
        <v>0.64832330180567499</v>
      </c>
      <c r="E337" s="4">
        <f>base2!G94/base2!G93</f>
        <v>0.53219407995117485</v>
      </c>
      <c r="F337" s="4">
        <f>base2!H94/base2!H93</f>
        <v>1.6893061224489796</v>
      </c>
      <c r="G337" s="4">
        <f>base2!I94/base2!I93</f>
        <v>1.2168251988149072</v>
      </c>
      <c r="H337" s="4">
        <f>base2!J94/base2!J93</f>
        <v>0.76882358309756316</v>
      </c>
      <c r="I337" s="4">
        <f>base2!K94/base2!K93</f>
        <v>0.78700180252353291</v>
      </c>
      <c r="J337" s="4">
        <f>base2!L94/base2!L93</f>
        <v>0.89793989793989792</v>
      </c>
      <c r="K337" s="4">
        <f>base2!M94/base2!M93</f>
        <v>0.94518225487425822</v>
      </c>
      <c r="L337" s="4">
        <f>base2!N94/base2!N93</f>
        <v>1.0795257078605744</v>
      </c>
      <c r="M337" s="4">
        <f>base2!O94/base2!O93</f>
        <v>0.99425592082007774</v>
      </c>
      <c r="N337" s="4">
        <f>base2!P94/base2!P93</f>
        <v>1.086571964620745</v>
      </c>
      <c r="O337" s="4">
        <f>base2!Q94/base2!Q93</f>
        <v>1.0855417138542847</v>
      </c>
      <c r="P337" s="4">
        <f>base2!R94/base2!R93</f>
        <v>0.83389506514412193</v>
      </c>
      <c r="Q337" s="4">
        <f>base2!S94/base2!S93</f>
        <v>1.2513775130305287</v>
      </c>
      <c r="R337" s="4">
        <f>base2!T94/base2!T93</f>
        <v>1.1183145845668048</v>
      </c>
      <c r="S337" s="4">
        <f>base2!U94/base2!U93</f>
        <v>0.88496061549734384</v>
      </c>
      <c r="T337" s="4">
        <f>base2!V94/base2!V93</f>
        <v>0.88538045577443025</v>
      </c>
      <c r="U337" s="4">
        <f>base2!W94/base2!W93</f>
        <v>2.2259013980868287</v>
      </c>
      <c r="V337" s="4">
        <f>base2!X94/base2!X93</f>
        <v>4.0084889643463502</v>
      </c>
      <c r="W337" s="4">
        <f>base2!D96/base2!D95</f>
        <v>1.0268076785601647</v>
      </c>
    </row>
    <row r="338" spans="1:23">
      <c r="A338" t="s">
        <v>194</v>
      </c>
      <c r="B338" t="s">
        <v>348</v>
      </c>
      <c r="C338" s="4">
        <f>base2!E95/base2!E96</f>
        <v>2.9020501138952164</v>
      </c>
      <c r="D338" s="4">
        <f>base2!F95/base2!F96</f>
        <v>0.84618774790656681</v>
      </c>
      <c r="E338" s="4">
        <f>base2!G95/base2!G96</f>
        <v>0.91074523396880414</v>
      </c>
      <c r="F338" s="4">
        <f>base2!H95/base2!H96</f>
        <v>0.34533851451679148</v>
      </c>
      <c r="G338" s="4">
        <f>base2!I95/base2!I96</f>
        <v>0.78499584755928764</v>
      </c>
      <c r="H338" s="4">
        <f>base2!J95/base2!J96</f>
        <v>1.3525436455791253</v>
      </c>
      <c r="I338" s="4">
        <f>base2!K95/base2!K96</f>
        <v>1.3700248756218905</v>
      </c>
      <c r="J338" s="4">
        <f>base2!L95/base2!L96</f>
        <v>1.3429811866859624</v>
      </c>
      <c r="K338" s="4">
        <f>base2!M95/base2!M96</f>
        <v>1.1802755376344085</v>
      </c>
      <c r="L338" s="4">
        <f>base2!N95/base2!N96</f>
        <v>1.1209248170326014</v>
      </c>
      <c r="M338" s="4">
        <f>base2!O95/base2!O96</f>
        <v>1.3980632008154943</v>
      </c>
      <c r="N338" s="4">
        <f>base2!P95/base2!P96</f>
        <v>1.3002149877149878</v>
      </c>
      <c r="O338" s="4">
        <f>base2!Q95/base2!Q96</f>
        <v>1.3728766744924734</v>
      </c>
      <c r="P338" s="4">
        <f>base2!R95/base2!R96</f>
        <v>1.9428369795342273</v>
      </c>
      <c r="Q338" s="4">
        <f>base2!S95/base2!S96</f>
        <v>1.1745196426386</v>
      </c>
      <c r="R338" s="4">
        <f>base2!T95/base2!T96</f>
        <v>1.0144879815607508</v>
      </c>
      <c r="S338" s="4">
        <f>base2!U95/base2!U96</f>
        <v>1.0624646159652764</v>
      </c>
      <c r="T338" s="4">
        <f>base2!V95/base2!V96</f>
        <v>0.91062939722380676</v>
      </c>
      <c r="U338" s="4">
        <f>base2!W95/base2!W96</f>
        <v>0.42908357606990816</v>
      </c>
      <c r="V338" s="4">
        <f>base2!X95/base2!X96</f>
        <v>0.24672320740169623</v>
      </c>
      <c r="W338" s="4">
        <f>base2!D95/base2!D96</f>
        <v>0.97389221066426401</v>
      </c>
    </row>
    <row r="339" spans="1:23">
      <c r="B339" t="s">
        <v>349</v>
      </c>
      <c r="C339" s="4">
        <f>base2!E96/base2!E95</f>
        <v>0.34458398744113028</v>
      </c>
      <c r="D339" s="4">
        <f>base2!F96/base2!F95</f>
        <v>1.1817708333333334</v>
      </c>
      <c r="E339" s="4">
        <f>base2!G96/base2!G95</f>
        <v>1.0980019029495718</v>
      </c>
      <c r="F339" s="4">
        <f>base2!H96/base2!H95</f>
        <v>2.8957094501875402</v>
      </c>
      <c r="G339" s="4">
        <f>base2!I96/base2!I95</f>
        <v>1.273892088867991</v>
      </c>
      <c r="H339" s="4">
        <f>base2!J96/base2!J95</f>
        <v>0.73934767522553779</v>
      </c>
      <c r="I339" s="4">
        <f>base2!K96/base2!K95</f>
        <v>0.72991375397185654</v>
      </c>
      <c r="J339" s="4">
        <f>base2!L96/base2!L95</f>
        <v>0.74461206896551724</v>
      </c>
      <c r="K339" s="4">
        <f>base2!M96/base2!M95</f>
        <v>0.84725978647686828</v>
      </c>
      <c r="L339" s="4">
        <f>base2!N96/base2!N95</f>
        <v>0.89212049265469651</v>
      </c>
      <c r="M339" s="4">
        <f>base2!O96/base2!O95</f>
        <v>0.71527524608093329</v>
      </c>
      <c r="N339" s="4">
        <f>base2!P96/base2!P95</f>
        <v>0.7691035785992677</v>
      </c>
      <c r="O339" s="4">
        <f>base2!Q96/base2!Q95</f>
        <v>0.72839754551855951</v>
      </c>
      <c r="P339" s="4">
        <f>base2!R96/base2!R95</f>
        <v>0.51471122411914272</v>
      </c>
      <c r="Q339" s="4">
        <f>base2!S96/base2!S95</f>
        <v>0.8514118995519433</v>
      </c>
      <c r="R339" s="4">
        <f>base2!T96/base2!T95</f>
        <v>0.98571892242778314</v>
      </c>
      <c r="S339" s="4">
        <f>base2!U96/base2!U95</f>
        <v>0.94120781527531083</v>
      </c>
      <c r="T339" s="4">
        <f>base2!V96/base2!V95</f>
        <v>1.0981415744414282</v>
      </c>
      <c r="U339" s="4">
        <f>base2!W96/base2!W95</f>
        <v>2.3305483028720628</v>
      </c>
      <c r="V339" s="4">
        <f>base2!X96/base2!X95</f>
        <v>4.0531249999999996</v>
      </c>
      <c r="W339" s="4">
        <f>base2!D98/base2!D97</f>
        <v>0.91784664103144087</v>
      </c>
    </row>
    <row r="340" spans="1:23">
      <c r="A340" t="s">
        <v>195</v>
      </c>
      <c r="B340" t="s">
        <v>348</v>
      </c>
      <c r="C340" s="4">
        <f>base2!E97/base2!E98</f>
        <v>4.300314465408805</v>
      </c>
      <c r="D340" s="4">
        <f>base2!F97/base2!F98</f>
        <v>2.5268938327231765</v>
      </c>
      <c r="E340" s="4">
        <f>base2!G97/base2!G98</f>
        <v>3.5559141119523394</v>
      </c>
      <c r="F340" s="4">
        <f>base2!H97/base2!H98</f>
        <v>1.1844515634165049</v>
      </c>
      <c r="G340" s="4">
        <f>base2!I97/base2!I98</f>
        <v>1.5329862754377661</v>
      </c>
      <c r="H340" s="4">
        <f>base2!J97/base2!J98</f>
        <v>1.7556851311953352</v>
      </c>
      <c r="I340" s="4">
        <f>base2!K97/base2!K98</f>
        <v>1.7522592708008726</v>
      </c>
      <c r="J340" s="4">
        <f>base2!L97/base2!L98</f>
        <v>1.4256714939967818</v>
      </c>
      <c r="K340" s="4">
        <f>base2!M97/base2!M98</f>
        <v>1.2427992552841967</v>
      </c>
      <c r="L340" s="4">
        <f>base2!N97/base2!N98</f>
        <v>1.0578114981833726</v>
      </c>
      <c r="M340" s="4">
        <f>base2!O97/base2!O98</f>
        <v>1.0903971845148315</v>
      </c>
      <c r="N340" s="4">
        <f>base2!P97/base2!P98</f>
        <v>1.0425454874626596</v>
      </c>
      <c r="O340" s="4">
        <f>base2!Q97/base2!Q98</f>
        <v>0.93288281369989245</v>
      </c>
      <c r="P340" s="4">
        <f>base2!R97/base2!R98</f>
        <v>0.90185243328100473</v>
      </c>
      <c r="Q340" s="4">
        <f>base2!S97/base2!S98</f>
        <v>0.63215507411630556</v>
      </c>
      <c r="R340" s="4">
        <f>base2!T97/base2!T98</f>
        <v>0.60668579849530757</v>
      </c>
      <c r="S340" s="4">
        <f>base2!U97/base2!U98</f>
        <v>0.59362058331130496</v>
      </c>
      <c r="T340" s="4">
        <f>base2!V97/base2!V98</f>
        <v>0.477299880525687</v>
      </c>
      <c r="U340" s="4">
        <f>base2!W97/base2!W98</f>
        <v>0.17984245990319825</v>
      </c>
      <c r="V340" s="4">
        <f>base2!X97/base2!X98</f>
        <v>4.4921875E-2</v>
      </c>
      <c r="W340" s="4">
        <f>base2!D97/base2!D98</f>
        <v>1.0895066292079452</v>
      </c>
    </row>
    <row r="341" spans="1:23">
      <c r="B341" t="s">
        <v>349</v>
      </c>
      <c r="C341" s="4">
        <f>base2!E98/base2!E97</f>
        <v>0.23254113345521024</v>
      </c>
      <c r="D341" s="4">
        <f>base2!F98/base2!F97</f>
        <v>0.39574278390727741</v>
      </c>
      <c r="E341" s="4">
        <f>base2!G98/base2!G97</f>
        <v>0.28122164048865622</v>
      </c>
      <c r="F341" s="4">
        <f>base2!H98/base2!H97</f>
        <v>0.84427259913908037</v>
      </c>
      <c r="G341" s="4">
        <f>base2!I98/base2!I97</f>
        <v>0.65232156087922943</v>
      </c>
      <c r="H341" s="4">
        <f>base2!J98/base2!J97</f>
        <v>0.5695782132181999</v>
      </c>
      <c r="I341" s="4">
        <f>base2!K98/base2!K97</f>
        <v>0.57069180152943266</v>
      </c>
      <c r="J341" s="4">
        <f>base2!L98/base2!L97</f>
        <v>0.70142385830873411</v>
      </c>
      <c r="K341" s="4">
        <f>base2!M98/base2!M97</f>
        <v>0.80463517800493478</v>
      </c>
      <c r="L341" s="4">
        <f>base2!N98/base2!N97</f>
        <v>0.94534801495100518</v>
      </c>
      <c r="M341" s="4">
        <f>base2!O98/base2!O97</f>
        <v>0.91709701217263007</v>
      </c>
      <c r="N341" s="4">
        <f>base2!P98/base2!P97</f>
        <v>0.95919076148302507</v>
      </c>
      <c r="O341" s="4">
        <f>base2!Q98/base2!Q97</f>
        <v>1.0719459993414553</v>
      </c>
      <c r="P341" s="4">
        <f>base2!R98/base2!R97</f>
        <v>1.1088288539200668</v>
      </c>
      <c r="Q341" s="4">
        <f>base2!S98/base2!S97</f>
        <v>1.5818903318903319</v>
      </c>
      <c r="R341" s="4">
        <f>base2!T98/base2!T97</f>
        <v>1.6482996676041932</v>
      </c>
      <c r="S341" s="4">
        <f>base2!U98/base2!U97</f>
        <v>1.6845777052100341</v>
      </c>
      <c r="T341" s="4">
        <f>base2!V98/base2!V97</f>
        <v>2.0951188986232792</v>
      </c>
      <c r="U341" s="4">
        <f>base2!W98/base2!W97</f>
        <v>5.5604221635883908</v>
      </c>
      <c r="V341" s="4">
        <f>base2!X98/base2!X97</f>
        <v>22.260869565217391</v>
      </c>
      <c r="W341" s="4">
        <f>base2!D100/base2!D99</f>
        <v>0.88825896375779534</v>
      </c>
    </row>
    <row r="342" spans="1:23">
      <c r="A342" t="s">
        <v>196</v>
      </c>
      <c r="B342" t="s">
        <v>348</v>
      </c>
      <c r="C342" s="4">
        <f>base2!E99/base2!E100</f>
        <v>7.7656529516994635</v>
      </c>
      <c r="D342" s="4">
        <f>base2!F99/base2!F100</f>
        <v>3.6806938644394473</v>
      </c>
      <c r="E342" s="4">
        <f>base2!G99/base2!G100</f>
        <v>4.953491849857933</v>
      </c>
      <c r="F342" s="4">
        <f>base2!H99/base2!H100</f>
        <v>1.4808749057213662</v>
      </c>
      <c r="G342" s="4">
        <f>base2!I99/base2!I100</f>
        <v>1.9624266633379104</v>
      </c>
      <c r="H342" s="4">
        <f>base2!J99/base2!J100</f>
        <v>2.1739945466939332</v>
      </c>
      <c r="I342" s="4">
        <f>base2!K99/base2!K100</f>
        <v>1.8688612099644129</v>
      </c>
      <c r="J342" s="4">
        <f>base2!L99/base2!L100</f>
        <v>1.417930479130318</v>
      </c>
      <c r="K342" s="4">
        <f>base2!M99/base2!M100</f>
        <v>1.4153263954588458</v>
      </c>
      <c r="L342" s="4">
        <f>base2!N99/base2!N100</f>
        <v>1.0778470254957506</v>
      </c>
      <c r="M342" s="4">
        <f>base2!O99/base2!O100</f>
        <v>0.9822350753976451</v>
      </c>
      <c r="N342" s="4">
        <f>base2!P99/base2!P100</f>
        <v>1.0799719396702911</v>
      </c>
      <c r="O342" s="4">
        <f>base2!Q99/base2!Q100</f>
        <v>0.83874312146104157</v>
      </c>
      <c r="P342" s="4">
        <f>base2!R99/base2!R100</f>
        <v>0.72008559709920938</v>
      </c>
      <c r="Q342" s="4">
        <f>base2!S99/base2!S100</f>
        <v>0.48643249542200767</v>
      </c>
      <c r="R342" s="4">
        <f>base2!T99/base2!T100</f>
        <v>0.40939265536723163</v>
      </c>
      <c r="S342" s="4">
        <f>base2!U99/base2!U100</f>
        <v>0.48455031935094078</v>
      </c>
      <c r="T342" s="4">
        <f>base2!V99/base2!V100</f>
        <v>0.35099877700774562</v>
      </c>
      <c r="U342" s="4">
        <f>base2!W99/base2!W100</f>
        <v>0.17078740939330753</v>
      </c>
      <c r="V342" s="4">
        <f>base2!X99/base2!X100</f>
        <v>8.7758112094395282E-2</v>
      </c>
      <c r="W342" s="4">
        <f>base2!D99/base2!D100</f>
        <v>1.1257978143777827</v>
      </c>
    </row>
    <row r="343" spans="1:23">
      <c r="B343" t="s">
        <v>349</v>
      </c>
      <c r="C343" s="4">
        <f>base2!E100/base2!E99</f>
        <v>0.12877217231052754</v>
      </c>
      <c r="D343" s="4">
        <f>base2!F100/base2!F99</f>
        <v>0.27168790364810613</v>
      </c>
      <c r="E343" s="4">
        <f>base2!G100/base2!G99</f>
        <v>0.2018777925371332</v>
      </c>
      <c r="F343" s="4">
        <f>base2!H100/base2!H99</f>
        <v>0.67527648428405118</v>
      </c>
      <c r="G343" s="4">
        <f>base2!I100/base2!I99</f>
        <v>0.50957318236753391</v>
      </c>
      <c r="H343" s="4">
        <f>base2!J100/base2!J99</f>
        <v>0.45998275456612059</v>
      </c>
      <c r="I343" s="4">
        <f>base2!K100/base2!K99</f>
        <v>0.53508521374845286</v>
      </c>
      <c r="J343" s="4">
        <f>base2!L100/base2!L99</f>
        <v>0.7052531945101751</v>
      </c>
      <c r="K343" s="4">
        <f>base2!M100/base2!M99</f>
        <v>0.70655080213903743</v>
      </c>
      <c r="L343" s="4">
        <f>base2!N100/base2!N99</f>
        <v>0.9277754415475189</v>
      </c>
      <c r="M343" s="4">
        <f>base2!O100/base2!O99</f>
        <v>1.0180862250262881</v>
      </c>
      <c r="N343" s="4">
        <f>base2!P100/base2!P99</f>
        <v>0.92594998376096138</v>
      </c>
      <c r="O343" s="4">
        <f>base2!Q100/base2!Q99</f>
        <v>1.1922601502329562</v>
      </c>
      <c r="P343" s="4">
        <f>base2!R100/base2!R99</f>
        <v>1.3887237906554399</v>
      </c>
      <c r="Q343" s="4">
        <f>base2!S100/base2!S99</f>
        <v>2.0557837097878164</v>
      </c>
      <c r="R343" s="4">
        <f>base2!T100/base2!T99</f>
        <v>2.4426427462480595</v>
      </c>
      <c r="S343" s="4">
        <f>base2!U100/base2!U99</f>
        <v>2.0637691485571783</v>
      </c>
      <c r="T343" s="4">
        <f>base2!V100/base2!V99</f>
        <v>2.849012775842044</v>
      </c>
      <c r="U343" s="4">
        <f>base2!W100/base2!W99</f>
        <v>5.8552325581395346</v>
      </c>
      <c r="V343" s="4">
        <f>base2!X100/base2!X99</f>
        <v>11.394957983193278</v>
      </c>
      <c r="W343" s="4">
        <f>base2!D102/base2!D101</f>
        <v>1.0268253566303707</v>
      </c>
    </row>
    <row r="344" spans="1:23">
      <c r="A344" t="s">
        <v>197</v>
      </c>
      <c r="B344" t="s">
        <v>348</v>
      </c>
      <c r="C344" s="4">
        <f>base2!E101/base2!E102</f>
        <v>14.956756756756757</v>
      </c>
      <c r="D344" s="4">
        <f>base2!F101/base2!F102</f>
        <v>4.4377072477498816</v>
      </c>
      <c r="E344" s="4">
        <f>base2!G101/base2!G102</f>
        <v>7.942616263258091</v>
      </c>
      <c r="F344" s="4">
        <f>base2!H101/base2!H102</f>
        <v>2.6027097902097904</v>
      </c>
      <c r="G344" s="4">
        <f>base2!I101/base2!I102</f>
        <v>1.1737107037705385</v>
      </c>
      <c r="H344" s="4">
        <f>base2!J101/base2!J102</f>
        <v>0.87108836843141113</v>
      </c>
      <c r="I344" s="4">
        <f>base2!K101/base2!K102</f>
        <v>1.1501895991332611</v>
      </c>
      <c r="J344" s="4">
        <f>base2!L101/base2!L102</f>
        <v>1.2580774365821095</v>
      </c>
      <c r="K344" s="4">
        <f>base2!M101/base2!M102</f>
        <v>1.2392469603869787</v>
      </c>
      <c r="L344" s="4">
        <f>base2!N101/base2!N102</f>
        <v>1.0035519772673456</v>
      </c>
      <c r="M344" s="4">
        <f>base2!O101/base2!O102</f>
        <v>0.7337035688273853</v>
      </c>
      <c r="N344" s="4">
        <f>base2!P101/base2!P102</f>
        <v>0.66339387988872522</v>
      </c>
      <c r="O344" s="4">
        <f>base2!Q101/base2!Q102</f>
        <v>0.68583162217659133</v>
      </c>
      <c r="P344" s="4">
        <f>base2!R101/base2!R102</f>
        <v>0.58638091492987288</v>
      </c>
      <c r="Q344" s="4">
        <f>base2!S101/base2!S102</f>
        <v>0.35537803138373752</v>
      </c>
      <c r="R344" s="4">
        <f>base2!T101/base2!T102</f>
        <v>0.38783928718752581</v>
      </c>
      <c r="S344" s="4">
        <f>base2!U101/base2!U102</f>
        <v>0.37401171984001486</v>
      </c>
      <c r="T344" s="4">
        <f>base2!V101/base2!V102</f>
        <v>0.22881874617469616</v>
      </c>
      <c r="U344" s="4">
        <f>base2!W101/base2!W102</f>
        <v>0.13127457783946334</v>
      </c>
      <c r="V344" s="4">
        <f>base2!X101/base2!X102</f>
        <v>5.0564681724845996E-2</v>
      </c>
      <c r="W344" s="4">
        <f>base2!D101/base2!D102</f>
        <v>0.97387544390372216</v>
      </c>
    </row>
    <row r="345" spans="1:23">
      <c r="B345" t="s">
        <v>349</v>
      </c>
      <c r="C345" s="4">
        <f>base2!E102/base2!E101</f>
        <v>6.6859414528370076E-2</v>
      </c>
      <c r="D345" s="4">
        <f>base2!F102/base2!F101</f>
        <v>0.22534158838599488</v>
      </c>
      <c r="E345" s="4">
        <f>base2!G102/base2!G101</f>
        <v>0.12590309878445471</v>
      </c>
      <c r="F345" s="4">
        <f>base2!H102/base2!H101</f>
        <v>0.38421494542401341</v>
      </c>
      <c r="G345" s="4">
        <f>base2!I102/base2!I101</f>
        <v>0.85199870529211852</v>
      </c>
      <c r="H345" s="4">
        <f>base2!J102/base2!J101</f>
        <v>1.147989154993222</v>
      </c>
      <c r="I345" s="4">
        <f>base2!K102/base2!K101</f>
        <v>0.86942187683975036</v>
      </c>
      <c r="J345" s="4">
        <f>base2!L102/base2!L101</f>
        <v>0.79486363153984929</v>
      </c>
      <c r="K345" s="4">
        <f>base2!M102/base2!M101</f>
        <v>0.80694166051271232</v>
      </c>
      <c r="L345" s="4">
        <f>base2!N102/base2!N101</f>
        <v>0.99646059462010383</v>
      </c>
      <c r="M345" s="4">
        <f>base2!O102/base2!O101</f>
        <v>1.3629482566075195</v>
      </c>
      <c r="N345" s="4">
        <f>base2!P102/base2!P101</f>
        <v>1.5074000986679823</v>
      </c>
      <c r="O345" s="4">
        <f>base2!Q102/base2!Q101</f>
        <v>1.4580838323353293</v>
      </c>
      <c r="P345" s="4">
        <f>base2!R102/base2!R101</f>
        <v>1.7053761037219179</v>
      </c>
      <c r="Q345" s="4">
        <f>base2!S102/base2!S101</f>
        <v>2.8139049454078355</v>
      </c>
      <c r="R345" s="4">
        <f>base2!T102/base2!T101</f>
        <v>2.5783875771112528</v>
      </c>
      <c r="S345" s="4">
        <f>base2!U102/base2!U101</f>
        <v>2.6737130067147477</v>
      </c>
      <c r="T345" s="4">
        <f>base2!V102/base2!V101</f>
        <v>4.3702713030187237</v>
      </c>
      <c r="U345" s="4">
        <f>base2!W102/base2!W101</f>
        <v>7.6176211453744491</v>
      </c>
      <c r="V345" s="4">
        <f>base2!X102/base2!X101</f>
        <v>19.776649746192895</v>
      </c>
      <c r="W345" s="4">
        <f>base2!D104/base2!D103</f>
        <v>0.94723870782356911</v>
      </c>
    </row>
    <row r="346" spans="1:23">
      <c r="A346" t="s">
        <v>198</v>
      </c>
      <c r="B346" t="s">
        <v>348</v>
      </c>
      <c r="C346" s="4">
        <f>base2!E103/base2!E104</f>
        <v>9.1496945010183293</v>
      </c>
      <c r="D346" s="4">
        <f>base2!F103/base2!F104</f>
        <v>2.4472301814708692</v>
      </c>
      <c r="E346" s="4">
        <f>base2!G103/base2!G104</f>
        <v>4.5014801657785668</v>
      </c>
      <c r="F346" s="4">
        <f>base2!H103/base2!H104</f>
        <v>3.5178819100455718</v>
      </c>
      <c r="G346" s="4">
        <f>base2!I103/base2!I104</f>
        <v>2.5538899299049205</v>
      </c>
      <c r="H346" s="4">
        <f>base2!J103/base2!J104</f>
        <v>2.0583654329258079</v>
      </c>
      <c r="I346" s="4">
        <f>base2!K103/base2!K104</f>
        <v>1.7199091597274792</v>
      </c>
      <c r="J346" s="4">
        <f>base2!L103/base2!L104</f>
        <v>1.4190652063168618</v>
      </c>
      <c r="K346" s="4">
        <f>base2!M103/base2!M104</f>
        <v>1.3173151173151174</v>
      </c>
      <c r="L346" s="4">
        <f>base2!N103/base2!N104</f>
        <v>1.0596846846846846</v>
      </c>
      <c r="M346" s="4">
        <f>base2!O103/base2!O104</f>
        <v>0.89067055393586003</v>
      </c>
      <c r="N346" s="4">
        <f>base2!P103/base2!P104</f>
        <v>0.77284762898178605</v>
      </c>
      <c r="O346" s="4">
        <f>base2!Q103/base2!Q104</f>
        <v>0.73544695125961979</v>
      </c>
      <c r="P346" s="4">
        <f>base2!R103/base2!R104</f>
        <v>0.57621559960074153</v>
      </c>
      <c r="Q346" s="4">
        <f>base2!S103/base2!S104</f>
        <v>0.38396043323107742</v>
      </c>
      <c r="R346" s="4">
        <f>base2!T103/base2!T104</f>
        <v>0.39811479346781942</v>
      </c>
      <c r="S346" s="4">
        <f>base2!U103/base2!U104</f>
        <v>0.39327287928484145</v>
      </c>
      <c r="T346" s="4">
        <f>base2!V103/base2!V104</f>
        <v>0.30282249103089182</v>
      </c>
      <c r="U346" s="4">
        <f>base2!W103/base2!W104</f>
        <v>0.18756243756243757</v>
      </c>
      <c r="V346" s="4">
        <f>base2!X103/base2!X104</f>
        <v>7.0682099112259811E-2</v>
      </c>
      <c r="W346" s="4">
        <f>base2!D103/base2!D104</f>
        <v>1.0557001015062595</v>
      </c>
    </row>
    <row r="347" spans="1:23">
      <c r="B347" t="s">
        <v>349</v>
      </c>
      <c r="C347" s="4">
        <f>base2!E104/base2!E103</f>
        <v>0.10929326655537006</v>
      </c>
      <c r="D347" s="4">
        <f>base2!F104/base2!F103</f>
        <v>0.40862523172992488</v>
      </c>
      <c r="E347" s="4">
        <f>base2!G104/base2!G103</f>
        <v>0.22214915165066421</v>
      </c>
      <c r="F347" s="4">
        <f>base2!H104/base2!H103</f>
        <v>0.28426195806755938</v>
      </c>
      <c r="G347" s="4">
        <f>base2!I104/base2!I103</f>
        <v>0.3915595532487296</v>
      </c>
      <c r="H347" s="4">
        <f>base2!J104/base2!J103</f>
        <v>0.48582238314145071</v>
      </c>
      <c r="I347" s="4">
        <f>base2!K104/base2!K103</f>
        <v>0.58142605633802813</v>
      </c>
      <c r="J347" s="4">
        <f>base2!L104/base2!L103</f>
        <v>0.70468925286066864</v>
      </c>
      <c r="K347" s="4">
        <f>base2!M104/base2!M103</f>
        <v>0.75911980881093022</v>
      </c>
      <c r="L347" s="4">
        <f>base2!N104/base2!N103</f>
        <v>0.94367693942614239</v>
      </c>
      <c r="M347" s="4">
        <f>base2!O104/base2!O103</f>
        <v>1.1227495908346972</v>
      </c>
      <c r="N347" s="4">
        <f>base2!P104/base2!P103</f>
        <v>1.2939161129568106</v>
      </c>
      <c r="O347" s="4">
        <f>base2!Q104/base2!Q103</f>
        <v>1.3597173776943028</v>
      </c>
      <c r="P347" s="4">
        <f>base2!R104/base2!R103</f>
        <v>1.7354615194258847</v>
      </c>
      <c r="Q347" s="4">
        <f>base2!S104/base2!S103</f>
        <v>2.6044350236425893</v>
      </c>
      <c r="R347" s="4">
        <f>base2!T104/base2!T103</f>
        <v>2.511838335092746</v>
      </c>
      <c r="S347" s="4">
        <f>base2!U104/base2!U103</f>
        <v>2.5427636958299265</v>
      </c>
      <c r="T347" s="4">
        <f>base2!V104/base2!V103</f>
        <v>3.3022646257076955</v>
      </c>
      <c r="U347" s="4">
        <f>base2!W104/base2!W103</f>
        <v>5.3315579227696404</v>
      </c>
      <c r="V347" s="4">
        <f>base2!X104/base2!X103</f>
        <v>14.147853736089031</v>
      </c>
      <c r="W347" s="4">
        <f>base2!D106/base2!D105</f>
        <v>1.0444385384495543</v>
      </c>
    </row>
    <row r="348" spans="1:23">
      <c r="A348" t="s">
        <v>199</v>
      </c>
      <c r="B348" t="s">
        <v>348</v>
      </c>
      <c r="C348" s="4">
        <f>base2!E105/base2!E106</f>
        <v>7.2561728395061724</v>
      </c>
      <c r="D348" s="4">
        <f>base2!F105/base2!F106</f>
        <v>2.1652613827993257</v>
      </c>
      <c r="E348" s="4">
        <f>base2!G105/base2!G106</f>
        <v>5.4296875</v>
      </c>
      <c r="F348" s="4">
        <f>base2!H105/base2!H106</f>
        <v>2.3463572267920094</v>
      </c>
      <c r="G348" s="4">
        <f>base2!I105/base2!I106</f>
        <v>1.7626016260162602</v>
      </c>
      <c r="H348" s="4">
        <f>base2!J105/base2!J106</f>
        <v>1.681505034446211</v>
      </c>
      <c r="I348" s="4">
        <f>base2!K105/base2!K106</f>
        <v>1.4710700132100396</v>
      </c>
      <c r="J348" s="4">
        <f>base2!L105/base2!L106</f>
        <v>1.4713441274736572</v>
      </c>
      <c r="K348" s="4">
        <f>base2!M105/base2!M106</f>
        <v>1.1672870140612077</v>
      </c>
      <c r="L348" s="4">
        <f>base2!N105/base2!N106</f>
        <v>1.1181240412009643</v>
      </c>
      <c r="M348" s="4">
        <f>base2!O105/base2!O106</f>
        <v>0.85020532047848596</v>
      </c>
      <c r="N348" s="4">
        <f>base2!P105/base2!P106</f>
        <v>0.75270333803479084</v>
      </c>
      <c r="O348" s="4">
        <f>base2!Q105/base2!Q106</f>
        <v>0.64929025942241803</v>
      </c>
      <c r="P348" s="4">
        <f>base2!R105/base2!R106</f>
        <v>0.49047873287061755</v>
      </c>
      <c r="Q348" s="4">
        <f>base2!S105/base2!S106</f>
        <v>0.32538467735438653</v>
      </c>
      <c r="R348" s="4">
        <f>base2!T105/base2!T106</f>
        <v>0.33517786561264823</v>
      </c>
      <c r="S348" s="4">
        <f>base2!U105/base2!U106</f>
        <v>0.3416108264354224</v>
      </c>
      <c r="T348" s="4">
        <f>base2!V105/base2!V106</f>
        <v>0.2688588007736944</v>
      </c>
      <c r="U348" s="4">
        <f>base2!W105/base2!W106</f>
        <v>0.16345687004369638</v>
      </c>
      <c r="V348" s="4">
        <f>base2!X105/base2!X106</f>
        <v>0.13337320574162678</v>
      </c>
      <c r="W348" s="4">
        <f>base2!D105/base2!D106</f>
        <v>0.95745222259270313</v>
      </c>
    </row>
    <row r="349" spans="1:23">
      <c r="B349" t="s">
        <v>349</v>
      </c>
      <c r="C349" s="4">
        <f>base2!E106/base2!E105</f>
        <v>0.13781369629944704</v>
      </c>
      <c r="D349" s="4">
        <f>base2!F106/base2!F105</f>
        <v>0.46183800623052962</v>
      </c>
      <c r="E349" s="4">
        <f>base2!G106/base2!G105</f>
        <v>0.1841726618705036</v>
      </c>
      <c r="F349" s="4">
        <f>base2!H106/base2!H105</f>
        <v>0.42619256291473645</v>
      </c>
      <c r="G349" s="4">
        <f>base2!I106/base2!I105</f>
        <v>0.56734317343173435</v>
      </c>
      <c r="H349" s="4">
        <f>base2!J106/base2!J105</f>
        <v>0.59470532618972582</v>
      </c>
      <c r="I349" s="4">
        <f>base2!K106/base2!K105</f>
        <v>0.6797772988505747</v>
      </c>
      <c r="J349" s="4">
        <f>base2!L106/base2!L105</f>
        <v>0.67965065502183408</v>
      </c>
      <c r="K349" s="4">
        <f>base2!M106/base2!M105</f>
        <v>0.85668733392382634</v>
      </c>
      <c r="L349" s="4">
        <f>base2!N106/base2!N105</f>
        <v>0.89435515484123873</v>
      </c>
      <c r="M349" s="4">
        <f>base2!O106/base2!O105</f>
        <v>1.1761864762704746</v>
      </c>
      <c r="N349" s="4">
        <f>base2!P106/base2!P105</f>
        <v>1.3285446595877577</v>
      </c>
      <c r="O349" s="4">
        <f>base2!Q106/base2!Q105</f>
        <v>1.5401432340746324</v>
      </c>
      <c r="P349" s="4">
        <f>base2!R106/base2!R105</f>
        <v>2.0388243831640058</v>
      </c>
      <c r="Q349" s="4">
        <f>base2!S106/base2!S105</f>
        <v>3.0732854666996783</v>
      </c>
      <c r="R349" s="4">
        <f>base2!T106/base2!T105</f>
        <v>2.983490566037736</v>
      </c>
      <c r="S349" s="4">
        <f>base2!U106/base2!U105</f>
        <v>2.9273076923076924</v>
      </c>
      <c r="T349" s="4">
        <f>base2!V106/base2!V105</f>
        <v>3.7194244604316546</v>
      </c>
      <c r="U349" s="4">
        <f>base2!W106/base2!W105</f>
        <v>6.1178217821782175</v>
      </c>
      <c r="V349" s="4">
        <f>base2!X106/base2!X105</f>
        <v>7.4977578475336326</v>
      </c>
      <c r="W349" s="4">
        <f>base2!D108/base2!D107</f>
        <v>0.93736109356068775</v>
      </c>
    </row>
    <row r="350" spans="1:23">
      <c r="A350" t="s">
        <v>200</v>
      </c>
      <c r="B350" t="s">
        <v>348</v>
      </c>
      <c r="C350" s="4">
        <f>base2!E107/base2!E108</f>
        <v>3.1645885286783044</v>
      </c>
      <c r="D350" s="4">
        <f>base2!F107/base2!F108</f>
        <v>1.3247783481101261</v>
      </c>
      <c r="E350" s="4">
        <f>base2!G107/base2!G108</f>
        <v>1.7382497541789577</v>
      </c>
      <c r="F350" s="4">
        <f>base2!H107/base2!H108</f>
        <v>1.0986712882726748</v>
      </c>
      <c r="G350" s="4">
        <f>base2!I107/base2!I108</f>
        <v>0.58656883725670028</v>
      </c>
      <c r="H350" s="4">
        <f>base2!J107/base2!J108</f>
        <v>0.87261356155365377</v>
      </c>
      <c r="I350" s="4">
        <f>base2!K107/base2!K108</f>
        <v>1.0827845719661335</v>
      </c>
      <c r="J350" s="4">
        <f>base2!L107/base2!L108</f>
        <v>0.97876918663032564</v>
      </c>
      <c r="K350" s="4">
        <f>base2!M107/base2!M108</f>
        <v>1.3401878238341969</v>
      </c>
      <c r="L350" s="4">
        <f>base2!N107/base2!N108</f>
        <v>1.2074682598954443</v>
      </c>
      <c r="M350" s="4">
        <f>base2!O107/base2!O108</f>
        <v>1.3475533249686324</v>
      </c>
      <c r="N350" s="4">
        <f>base2!P107/base2!P108</f>
        <v>1.2645807602579937</v>
      </c>
      <c r="O350" s="4">
        <f>base2!Q107/base2!Q108</f>
        <v>1.309246785058175</v>
      </c>
      <c r="P350" s="4">
        <f>base2!R107/base2!R108</f>
        <v>1.0175149570796844</v>
      </c>
      <c r="Q350" s="4">
        <f>base2!S107/base2!S108</f>
        <v>0.85813580466939943</v>
      </c>
      <c r="R350" s="4">
        <f>base2!T107/base2!T108</f>
        <v>0.94470731377585504</v>
      </c>
      <c r="S350" s="4">
        <f>base2!U107/base2!U108</f>
        <v>1.0797827194024783</v>
      </c>
      <c r="T350" s="4">
        <f>base2!V107/base2!V108</f>
        <v>1.089906992766104</v>
      </c>
      <c r="U350" s="4">
        <f>base2!W107/base2!W108</f>
        <v>0.56447688564476883</v>
      </c>
      <c r="V350" s="4">
        <f>base2!X107/base2!X108</f>
        <v>0.22345803842264914</v>
      </c>
      <c r="W350" s="4">
        <f>base2!D107/base2!D108</f>
        <v>1.0668247347469588</v>
      </c>
    </row>
    <row r="351" spans="1:23">
      <c r="B351" t="s">
        <v>349</v>
      </c>
      <c r="C351" s="4">
        <f>base2!E108/base2!E107</f>
        <v>0.31599684791174154</v>
      </c>
      <c r="D351" s="4">
        <f>base2!F108/base2!F107</f>
        <v>0.75484325466713631</v>
      </c>
      <c r="E351" s="4">
        <f>base2!G108/base2!G107</f>
        <v>0.57529132254779958</v>
      </c>
      <c r="F351" s="4">
        <f>base2!H108/base2!H107</f>
        <v>0.91019034598801141</v>
      </c>
      <c r="G351" s="4">
        <f>base2!I108/base2!I107</f>
        <v>1.7048297428769978</v>
      </c>
      <c r="H351" s="4">
        <f>base2!J108/base2!J107</f>
        <v>1.145982648057337</v>
      </c>
      <c r="I351" s="4">
        <f>base2!K108/base2!K107</f>
        <v>0.92354474370112949</v>
      </c>
      <c r="J351" s="4">
        <f>base2!L108/base2!L107</f>
        <v>1.0216913381210611</v>
      </c>
      <c r="K351" s="4">
        <f>base2!M108/base2!M107</f>
        <v>0.74616406910716448</v>
      </c>
      <c r="L351" s="4">
        <f>base2!N108/base2!N107</f>
        <v>0.82817911924789711</v>
      </c>
      <c r="M351" s="4">
        <f>base2!O108/base2!O107</f>
        <v>0.74208566108007445</v>
      </c>
      <c r="N351" s="4">
        <f>base2!P108/base2!P107</f>
        <v>0.79077590884427562</v>
      </c>
      <c r="O351" s="4">
        <f>base2!Q108/base2!Q107</f>
        <v>0.7637979420018709</v>
      </c>
      <c r="P351" s="4">
        <f>base2!R108/base2!R107</f>
        <v>0.9827865360034086</v>
      </c>
      <c r="Q351" s="4">
        <f>base2!S108/base2!S107</f>
        <v>1.1653167185877467</v>
      </c>
      <c r="R351" s="4">
        <f>base2!T108/base2!T107</f>
        <v>1.0585289066971952</v>
      </c>
      <c r="S351" s="4">
        <f>base2!U108/base2!U107</f>
        <v>0.92611224650212232</v>
      </c>
      <c r="T351" s="4">
        <f>base2!V108/base2!V107</f>
        <v>0.91750948166877366</v>
      </c>
      <c r="U351" s="4">
        <f>base2!W108/base2!W107</f>
        <v>1.771551724137931</v>
      </c>
      <c r="V351" s="4">
        <f>base2!X108/base2!X107</f>
        <v>4.4751131221719458</v>
      </c>
      <c r="W351" s="4">
        <f>base2!D110/base2!D109</f>
        <v>1.1960076510433895</v>
      </c>
    </row>
    <row r="352" spans="1:23">
      <c r="A352" t="s">
        <v>201</v>
      </c>
      <c r="B352" t="s">
        <v>348</v>
      </c>
      <c r="C352" s="4">
        <f>base2!E109/base2!E110</f>
        <v>5.0147058823529411</v>
      </c>
      <c r="D352" s="4">
        <f>base2!F109/base2!F110</f>
        <v>1.3201396973224679</v>
      </c>
      <c r="E352" s="4">
        <f>base2!G109/base2!G110</f>
        <v>4.2819420783645654</v>
      </c>
      <c r="F352" s="4">
        <f>base2!H109/base2!H110</f>
        <v>2.1757094211123724</v>
      </c>
      <c r="G352" s="4">
        <f>base2!I109/base2!I110</f>
        <v>0.61928064595057497</v>
      </c>
      <c r="H352" s="4">
        <f>base2!J109/base2!J110</f>
        <v>0.40243314863888219</v>
      </c>
      <c r="I352" s="4">
        <f>base2!K109/base2!K110</f>
        <v>0.63982430453879946</v>
      </c>
      <c r="J352" s="4">
        <f>base2!L109/base2!L110</f>
        <v>0.98525073746312686</v>
      </c>
      <c r="K352" s="4">
        <f>base2!M109/base2!M110</f>
        <v>1.1488653555219364</v>
      </c>
      <c r="L352" s="4">
        <f>base2!N109/base2!N110</f>
        <v>1.2024089306698003</v>
      </c>
      <c r="M352" s="4">
        <f>base2!O109/base2!O110</f>
        <v>1.064610866372981</v>
      </c>
      <c r="N352" s="4">
        <f>base2!P109/base2!P110</f>
        <v>1.0010370754472389</v>
      </c>
      <c r="O352" s="4">
        <f>base2!Q109/base2!Q110</f>
        <v>0.91319673936990531</v>
      </c>
      <c r="P352" s="4">
        <f>base2!R109/base2!R110</f>
        <v>0.66215057451552051</v>
      </c>
      <c r="Q352" s="4">
        <f>base2!S109/base2!S110</f>
        <v>0.37952559300873906</v>
      </c>
      <c r="R352" s="4">
        <f>base2!T109/base2!T110</f>
        <v>0.32902268390926437</v>
      </c>
      <c r="S352" s="4">
        <f>base2!U109/base2!U110</f>
        <v>0.28568041725936461</v>
      </c>
      <c r="T352" s="4">
        <f>base2!V109/base2!V110</f>
        <v>0.18763275902761387</v>
      </c>
      <c r="U352" s="4">
        <f>base2!W109/base2!W110</f>
        <v>0.12651087832393232</v>
      </c>
      <c r="V352" s="4">
        <f>base2!X109/base2!X110</f>
        <v>0.12406328059950042</v>
      </c>
      <c r="W352" s="4">
        <f>base2!D109/base2!D110</f>
        <v>0.83611505254803875</v>
      </c>
    </row>
    <row r="353" spans="1:23">
      <c r="B353" t="s">
        <v>349</v>
      </c>
      <c r="C353" s="4">
        <f>base2!E110/base2!E109</f>
        <v>0.19941348973607037</v>
      </c>
      <c r="D353" s="4">
        <f>base2!F110/base2!F109</f>
        <v>0.75749559082892415</v>
      </c>
      <c r="E353" s="4">
        <f>base2!G110/base2!G109</f>
        <v>0.23353888999403222</v>
      </c>
      <c r="F353" s="4">
        <f>base2!H110/base2!H109</f>
        <v>0.45962020033388984</v>
      </c>
      <c r="G353" s="4">
        <f>base2!I110/base2!I109</f>
        <v>1.6147767680758593</v>
      </c>
      <c r="H353" s="4">
        <f>base2!J110/base2!J109</f>
        <v>2.4848847650404071</v>
      </c>
      <c r="I353" s="4">
        <f>base2!K110/base2!K109</f>
        <v>1.562929061784897</v>
      </c>
      <c r="J353" s="4">
        <f>base2!L110/base2!L109</f>
        <v>1.0149700598802396</v>
      </c>
      <c r="K353" s="4">
        <f>base2!M110/base2!M109</f>
        <v>0.87042401896233867</v>
      </c>
      <c r="L353" s="4">
        <f>base2!N110/base2!N109</f>
        <v>0.8316638162716834</v>
      </c>
      <c r="M353" s="4">
        <f>base2!O110/base2!O109</f>
        <v>0.93931034482758624</v>
      </c>
      <c r="N353" s="4">
        <f>base2!P110/base2!P109</f>
        <v>0.99896399896399901</v>
      </c>
      <c r="O353" s="4">
        <f>base2!Q110/base2!Q109</f>
        <v>1.0950542822677924</v>
      </c>
      <c r="P353" s="4">
        <f>base2!R110/base2!R109</f>
        <v>1.5102305102305102</v>
      </c>
      <c r="Q353" s="4">
        <f>base2!S110/base2!S109</f>
        <v>2.6348684210526314</v>
      </c>
      <c r="R353" s="4">
        <f>base2!T110/base2!T109</f>
        <v>3.0393041237113403</v>
      </c>
      <c r="S353" s="4">
        <f>base2!U110/base2!U109</f>
        <v>3.5004149377593361</v>
      </c>
      <c r="T353" s="4">
        <f>base2!V110/base2!V109</f>
        <v>5.3295597484276733</v>
      </c>
      <c r="U353" s="4">
        <f>base2!W110/base2!W109</f>
        <v>7.9044585987261149</v>
      </c>
      <c r="V353" s="4">
        <f>base2!X110/base2!X109</f>
        <v>8.0604026845637584</v>
      </c>
      <c r="W353" s="4">
        <f>base2!D112/base2!D111</f>
        <v>0.7548842807948889</v>
      </c>
    </row>
    <row r="354" spans="1:23">
      <c r="A354" t="s">
        <v>202</v>
      </c>
      <c r="B354" t="s">
        <v>348</v>
      </c>
      <c r="C354" s="4">
        <f>base2!E111/base2!E112</f>
        <v>15.159695817490494</v>
      </c>
      <c r="D354" s="4">
        <f>base2!F111/base2!F112</f>
        <v>3.4097053726169846</v>
      </c>
      <c r="E354" s="4">
        <f>base2!G111/base2!G112</f>
        <v>2.4304753820033955</v>
      </c>
      <c r="F354" s="4">
        <f>base2!H111/base2!H112</f>
        <v>4.0453180096643591</v>
      </c>
      <c r="G354" s="4">
        <f>base2!I111/base2!I112</f>
        <v>2.8348997493734336</v>
      </c>
      <c r="H354" s="4">
        <f>base2!J111/base2!J112</f>
        <v>2.2869996327579876</v>
      </c>
      <c r="I354" s="4">
        <f>base2!K111/base2!K112</f>
        <v>2.1007531380753139</v>
      </c>
      <c r="J354" s="4">
        <f>base2!L111/base2!L112</f>
        <v>1.8492589978828511</v>
      </c>
      <c r="K354" s="4">
        <f>base2!M111/base2!M112</f>
        <v>1.5920892987139044</v>
      </c>
      <c r="L354" s="4">
        <f>base2!N111/base2!N112</f>
        <v>1.2160471976401179</v>
      </c>
      <c r="M354" s="4">
        <f>base2!O111/base2!O112</f>
        <v>1.0975937325125908</v>
      </c>
      <c r="N354" s="4">
        <f>base2!P111/base2!P112</f>
        <v>1.0857548509228585</v>
      </c>
      <c r="O354" s="4">
        <f>base2!Q111/base2!Q112</f>
        <v>0.86994986729578294</v>
      </c>
      <c r="P354" s="4">
        <f>base2!R111/base2!R112</f>
        <v>0.73465053417428239</v>
      </c>
      <c r="Q354" s="4">
        <f>base2!S111/base2!S112</f>
        <v>0.47701800067927091</v>
      </c>
      <c r="R354" s="4">
        <f>base2!T111/base2!T112</f>
        <v>0.50947731188971856</v>
      </c>
      <c r="S354" s="4">
        <f>base2!U111/base2!U112</f>
        <v>0.69225060956217532</v>
      </c>
      <c r="T354" s="4">
        <f>base2!V111/base2!V112</f>
        <v>0.53807778456526167</v>
      </c>
      <c r="U354" s="4">
        <f>base2!W111/base2!W112</f>
        <v>0.36101998210557712</v>
      </c>
      <c r="V354" s="4">
        <f>base2!X111/base2!X112</f>
        <v>0.14197768372450942</v>
      </c>
      <c r="W354" s="4">
        <f>base2!D111/base2!D112</f>
        <v>1.3247063496235552</v>
      </c>
    </row>
    <row r="355" spans="1:23">
      <c r="B355" t="s">
        <v>349</v>
      </c>
      <c r="C355" s="4">
        <f>base2!E112/base2!E111</f>
        <v>6.5964384248808627E-2</v>
      </c>
      <c r="D355" s="4">
        <f>base2!F112/base2!F111</f>
        <v>0.29328047168852295</v>
      </c>
      <c r="E355" s="4">
        <f>base2!G112/base2!G111</f>
        <v>0.41144214313157068</v>
      </c>
      <c r="F355" s="4">
        <f>base2!H112/base2!H111</f>
        <v>0.24719935431799839</v>
      </c>
      <c r="G355" s="4">
        <f>base2!I112/base2!I111</f>
        <v>0.35274615979666263</v>
      </c>
      <c r="H355" s="4">
        <f>base2!J112/base2!J111</f>
        <v>0.43725411481332799</v>
      </c>
      <c r="I355" s="4">
        <f>base2!K112/base2!K111</f>
        <v>0.4760197578075207</v>
      </c>
      <c r="J355" s="4">
        <f>base2!L112/base2!L111</f>
        <v>0.54075713631506639</v>
      </c>
      <c r="K355" s="4">
        <f>base2!M112/base2!M111</f>
        <v>0.62810547172687092</v>
      </c>
      <c r="L355" s="4">
        <f>base2!N112/base2!N111</f>
        <v>0.82233650300795658</v>
      </c>
      <c r="M355" s="4">
        <f>base2!O112/base2!O111</f>
        <v>0.91108391964923019</v>
      </c>
      <c r="N355" s="4">
        <f>base2!P112/base2!P111</f>
        <v>0.9210182198587743</v>
      </c>
      <c r="O355" s="4">
        <f>base2!Q112/base2!Q111</f>
        <v>1.1494915254237288</v>
      </c>
      <c r="P355" s="4">
        <f>base2!R112/base2!R111</f>
        <v>1.361191414805081</v>
      </c>
      <c r="Q355" s="4">
        <f>base2!S112/base2!S111</f>
        <v>2.0963569479055417</v>
      </c>
      <c r="R355" s="4">
        <f>base2!T112/base2!T111</f>
        <v>1.9627959413754228</v>
      </c>
      <c r="S355" s="4">
        <f>base2!U112/base2!U111</f>
        <v>1.444563552833078</v>
      </c>
      <c r="T355" s="4">
        <f>base2!V112/base2!V111</f>
        <v>1.8584673604541153</v>
      </c>
      <c r="U355" s="4">
        <f>base2!W112/base2!W111</f>
        <v>2.7699297810821975</v>
      </c>
      <c r="V355" s="4">
        <f>base2!X112/base2!X111</f>
        <v>7.0433604336043363</v>
      </c>
      <c r="W355" s="4">
        <f>base2!D114/base2!D113</f>
        <v>0.95251144257972775</v>
      </c>
    </row>
    <row r="356" spans="1:23">
      <c r="A356" t="s">
        <v>203</v>
      </c>
      <c r="B356" t="s">
        <v>348</v>
      </c>
      <c r="C356" s="4">
        <f>base2!E113/base2!E114</f>
        <v>16.671641791044777</v>
      </c>
      <c r="D356" s="4">
        <f>base2!F113/base2!F114</f>
        <v>3.5127819548872181</v>
      </c>
      <c r="E356" s="4">
        <f>base2!G113/base2!G114</f>
        <v>4.401617482577648</v>
      </c>
      <c r="F356" s="4">
        <f>base2!H113/base2!H114</f>
        <v>3.054348929260124</v>
      </c>
      <c r="G356" s="4">
        <f>base2!I113/base2!I114</f>
        <v>1.5650355092907871</v>
      </c>
      <c r="H356" s="4">
        <f>base2!J113/base2!J114</f>
        <v>1.5151180754800264</v>
      </c>
      <c r="I356" s="4">
        <f>base2!K113/base2!K114</f>
        <v>1.4797898140662895</v>
      </c>
      <c r="J356" s="4">
        <f>base2!L113/base2!L114</f>
        <v>1.2554100988511889</v>
      </c>
      <c r="K356" s="4">
        <f>base2!M113/base2!M114</f>
        <v>1.1551883593316481</v>
      </c>
      <c r="L356" s="4">
        <f>base2!N113/base2!N114</f>
        <v>0.97074051776038528</v>
      </c>
      <c r="M356" s="4">
        <f>base2!O113/base2!O114</f>
        <v>0.97035678362227085</v>
      </c>
      <c r="N356" s="4">
        <f>base2!P113/base2!P114</f>
        <v>0.84214067827023142</v>
      </c>
      <c r="O356" s="4">
        <f>base2!Q113/base2!Q114</f>
        <v>0.74983788949182617</v>
      </c>
      <c r="P356" s="4">
        <f>base2!R113/base2!R114</f>
        <v>0.53978933575244425</v>
      </c>
      <c r="Q356" s="4">
        <f>base2!S113/base2!S114</f>
        <v>0.40412266191627433</v>
      </c>
      <c r="R356" s="4">
        <f>base2!T113/base2!T114</f>
        <v>0.49746826415632578</v>
      </c>
      <c r="S356" s="4">
        <f>base2!U113/base2!U114</f>
        <v>0.52872249214061162</v>
      </c>
      <c r="T356" s="4">
        <f>base2!V113/base2!V114</f>
        <v>0.54281949934123852</v>
      </c>
      <c r="U356" s="4">
        <f>base2!W113/base2!W114</f>
        <v>0.2568232662192394</v>
      </c>
      <c r="V356" s="4">
        <f>base2!X113/base2!X114</f>
        <v>0.10045281220209723</v>
      </c>
      <c r="W356" s="4">
        <f>base2!D113/base2!D114</f>
        <v>1.0498561542648317</v>
      </c>
    </row>
    <row r="357" spans="1:23">
      <c r="B357" t="s">
        <v>349</v>
      </c>
      <c r="C357" s="4">
        <f>base2!E114/base2!E113</f>
        <v>5.998209489704566E-2</v>
      </c>
      <c r="D357" s="4">
        <f>base2!F114/base2!F113</f>
        <v>0.28467465753424659</v>
      </c>
      <c r="E357" s="4">
        <f>base2!G114/base2!G113</f>
        <v>0.22718921032056294</v>
      </c>
      <c r="F357" s="4">
        <f>base2!H114/base2!H113</f>
        <v>0.32740201697984683</v>
      </c>
      <c r="G357" s="4">
        <f>base2!I114/base2!I113</f>
        <v>0.63896313793746506</v>
      </c>
      <c r="H357" s="4">
        <f>base2!J114/base2!J113</f>
        <v>0.66001456664238889</v>
      </c>
      <c r="I357" s="4">
        <f>base2!K114/base2!K113</f>
        <v>0.67577164709095872</v>
      </c>
      <c r="J357" s="4">
        <f>base2!L114/base2!L113</f>
        <v>0.7965524579697808</v>
      </c>
      <c r="K357" s="4">
        <f>base2!M114/base2!M113</f>
        <v>0.86565969257045261</v>
      </c>
      <c r="L357" s="4">
        <f>base2!N114/base2!N113</f>
        <v>1.0301414041180847</v>
      </c>
      <c r="M357" s="4">
        <f>base2!O114/base2!O113</f>
        <v>1.0305487804878048</v>
      </c>
      <c r="N357" s="4">
        <f>base2!P114/base2!P113</f>
        <v>1.18745006125819</v>
      </c>
      <c r="O357" s="4">
        <f>base2!Q114/base2!Q113</f>
        <v>1.3336215920986756</v>
      </c>
      <c r="P357" s="4">
        <f>base2!R114/base2!R113</f>
        <v>1.8525745763503105</v>
      </c>
      <c r="Q357" s="4">
        <f>base2!S114/base2!S113</f>
        <v>2.4744962216624686</v>
      </c>
      <c r="R357" s="4">
        <f>base2!T114/base2!T113</f>
        <v>2.0101784818292594</v>
      </c>
      <c r="S357" s="4">
        <f>base2!U114/base2!U113</f>
        <v>1.8913513513513514</v>
      </c>
      <c r="T357" s="4">
        <f>base2!V114/base2!V113</f>
        <v>1.8422330097087378</v>
      </c>
      <c r="U357" s="4">
        <f>base2!W114/base2!W113</f>
        <v>3.8937282229965158</v>
      </c>
      <c r="V357" s="4">
        <f>base2!X114/base2!X113</f>
        <v>9.9549228944246746</v>
      </c>
      <c r="W357" s="4">
        <f>base2!D116/base2!D115</f>
        <v>0.89411711101853786</v>
      </c>
    </row>
    <row r="358" spans="1:23">
      <c r="A358" t="s">
        <v>204</v>
      </c>
      <c r="B358" t="s">
        <v>348</v>
      </c>
      <c r="C358" s="4">
        <f>base2!E115/base2!E116</f>
        <v>13.716867469879517</v>
      </c>
      <c r="D358" s="4">
        <f>base2!F115/base2!F116</f>
        <v>3.9288083694820108</v>
      </c>
      <c r="E358" s="4">
        <f>base2!G115/base2!G116</f>
        <v>9.4737923946557032</v>
      </c>
      <c r="F358" s="4">
        <f>base2!H115/base2!H116</f>
        <v>4.0791889518639737</v>
      </c>
      <c r="G358" s="4">
        <f>base2!I115/base2!I116</f>
        <v>2.7788692653359806</v>
      </c>
      <c r="H358" s="4">
        <f>base2!J115/base2!J116</f>
        <v>2.1751843058852929</v>
      </c>
      <c r="I358" s="4">
        <f>base2!K115/base2!K116</f>
        <v>1.8504197405240397</v>
      </c>
      <c r="J358" s="4">
        <f>base2!L115/base2!L116</f>
        <v>1.4987154454835063</v>
      </c>
      <c r="K358" s="4">
        <f>base2!M115/base2!M116</f>
        <v>1.4234749186951809</v>
      </c>
      <c r="L358" s="4">
        <f>base2!N115/base2!N116</f>
        <v>1.0843574438202248</v>
      </c>
      <c r="M358" s="4">
        <f>base2!O115/base2!O116</f>
        <v>0.82480574695792408</v>
      </c>
      <c r="N358" s="4">
        <f>base2!P115/base2!P116</f>
        <v>0.7446090380648791</v>
      </c>
      <c r="O358" s="4">
        <f>base2!Q115/base2!Q116</f>
        <v>0.62604356587659538</v>
      </c>
      <c r="P358" s="4">
        <f>base2!R115/base2!R116</f>
        <v>0.53517110266159695</v>
      </c>
      <c r="Q358" s="4">
        <f>base2!S115/base2!S116</f>
        <v>0.34827772998119999</v>
      </c>
      <c r="R358" s="4">
        <f>base2!T115/base2!T116</f>
        <v>0.34639669978110793</v>
      </c>
      <c r="S358" s="4">
        <f>base2!U115/base2!U116</f>
        <v>0.37245159307448006</v>
      </c>
      <c r="T358" s="4">
        <f>base2!V115/base2!V116</f>
        <v>0.27939198278181326</v>
      </c>
      <c r="U358" s="4">
        <f>base2!W115/base2!W116</f>
        <v>0.23932248422451013</v>
      </c>
      <c r="V358" s="4">
        <f>base2!X115/base2!X116</f>
        <v>0.12617850408548084</v>
      </c>
      <c r="W358" s="4">
        <f>base2!D115/base2!D116</f>
        <v>1.1184217231463618</v>
      </c>
    </row>
    <row r="359" spans="1:23">
      <c r="B359" t="s">
        <v>349</v>
      </c>
      <c r="C359" s="4">
        <f>base2!E116/base2!E115</f>
        <v>7.2902942468159856E-2</v>
      </c>
      <c r="D359" s="4">
        <f>base2!F116/base2!F115</f>
        <v>0.25453010326687014</v>
      </c>
      <c r="E359" s="4">
        <f>base2!G116/base2!G115</f>
        <v>0.10555435018442179</v>
      </c>
      <c r="F359" s="4">
        <f>base2!H116/base2!H115</f>
        <v>0.24514677103718199</v>
      </c>
      <c r="G359" s="4">
        <f>base2!I116/base2!I115</f>
        <v>0.35985859877402127</v>
      </c>
      <c r="H359" s="4">
        <f>base2!J116/base2!J115</f>
        <v>0.45973115808823528</v>
      </c>
      <c r="I359" s="4">
        <f>base2!K116/base2!K115</f>
        <v>0.54041792686279899</v>
      </c>
      <c r="J359" s="4">
        <f>base2!L116/base2!L115</f>
        <v>0.66723806911684036</v>
      </c>
      <c r="K359" s="4">
        <f>base2!M116/base2!M115</f>
        <v>0.70250623096095266</v>
      </c>
      <c r="L359" s="4">
        <f>base2!N116/base2!N115</f>
        <v>0.92220513235651258</v>
      </c>
      <c r="M359" s="4">
        <f>base2!O116/base2!O115</f>
        <v>1.2124066832563101</v>
      </c>
      <c r="N359" s="4">
        <f>base2!P116/base2!P115</f>
        <v>1.3429866532359607</v>
      </c>
      <c r="O359" s="4">
        <f>base2!Q116/base2!Q115</f>
        <v>1.5973329245861434</v>
      </c>
      <c r="P359" s="4">
        <f>base2!R116/base2!R115</f>
        <v>1.8685612788632326</v>
      </c>
      <c r="Q359" s="4">
        <f>base2!S116/base2!S115</f>
        <v>2.8712717291857275</v>
      </c>
      <c r="R359" s="4">
        <f>base2!T116/base2!T115</f>
        <v>2.8868635314132947</v>
      </c>
      <c r="S359" s="4">
        <f>base2!U116/base2!U115</f>
        <v>2.6849126667583549</v>
      </c>
      <c r="T359" s="4">
        <f>base2!V116/base2!V115</f>
        <v>3.5792007703418394</v>
      </c>
      <c r="U359" s="4">
        <f>base2!W116/base2!W115</f>
        <v>4.1784623924507356</v>
      </c>
      <c r="V359" s="4">
        <f>base2!X116/base2!X115</f>
        <v>7.9252801992528017</v>
      </c>
      <c r="W359" s="4">
        <f>base2!D118/base2!D117</f>
        <v>0.94630409163230256</v>
      </c>
    </row>
    <row r="360" spans="1:23">
      <c r="A360" t="s">
        <v>205</v>
      </c>
      <c r="B360" t="s">
        <v>348</v>
      </c>
      <c r="C360" s="4">
        <f>base2!E117/base2!E118</f>
        <v>2.6001580403002764</v>
      </c>
      <c r="D360" s="4">
        <f>base2!F117/base2!F118</f>
        <v>1.0426709722062046</v>
      </c>
      <c r="E360" s="4">
        <f>base2!G117/base2!G118</f>
        <v>2.4784695090878208</v>
      </c>
      <c r="F360" s="4">
        <f>base2!H117/base2!H118</f>
        <v>1.1015829954686382</v>
      </c>
      <c r="G360" s="4">
        <f>base2!I117/base2!I118</f>
        <v>1.455452233349229</v>
      </c>
      <c r="H360" s="4">
        <f>base2!J117/base2!J118</f>
        <v>1.6430626710646361</v>
      </c>
      <c r="I360" s="4">
        <f>base2!K117/base2!K118</f>
        <v>1.3023435986829364</v>
      </c>
      <c r="J360" s="4">
        <f>base2!L117/base2!L118</f>
        <v>1.2571064913025032</v>
      </c>
      <c r="K360" s="4">
        <f>base2!M117/base2!M118</f>
        <v>1.1299916920520632</v>
      </c>
      <c r="L360" s="4">
        <f>base2!N117/base2!N118</f>
        <v>1.0436318067897015</v>
      </c>
      <c r="M360" s="4">
        <f>base2!O117/base2!O118</f>
        <v>0.95722518902342302</v>
      </c>
      <c r="N360" s="4">
        <f>base2!P117/base2!P118</f>
        <v>0.91978221415607986</v>
      </c>
      <c r="O360" s="4">
        <f>base2!Q117/base2!Q118</f>
        <v>0.94786917028686313</v>
      </c>
      <c r="P360" s="4">
        <f>base2!R117/base2!R118</f>
        <v>1.244343046216245</v>
      </c>
      <c r="Q360" s="4">
        <f>base2!S117/base2!S118</f>
        <v>0.76760653718859839</v>
      </c>
      <c r="R360" s="4">
        <f>base2!T117/base2!T118</f>
        <v>0.63110526128561772</v>
      </c>
      <c r="S360" s="4">
        <f>base2!U117/base2!U118</f>
        <v>0.5901807302979386</v>
      </c>
      <c r="T360" s="4">
        <f>base2!V117/base2!V118</f>
        <v>0.46422147493548133</v>
      </c>
      <c r="U360" s="4">
        <f>base2!W117/base2!W118</f>
        <v>0.36519698653822402</v>
      </c>
      <c r="V360" s="4">
        <f>base2!X117/base2!X118</f>
        <v>0.27943760984182775</v>
      </c>
      <c r="W360" s="4">
        <f>base2!D117/base2!D118</f>
        <v>1.0567427625458916</v>
      </c>
    </row>
    <row r="361" spans="1:23">
      <c r="B361" t="s">
        <v>349</v>
      </c>
      <c r="C361" s="4">
        <f>base2!E118/base2!E117</f>
        <v>0.38459200729372434</v>
      </c>
      <c r="D361" s="4">
        <f>base2!F118/base2!F117</f>
        <v>0.95907532352615865</v>
      </c>
      <c r="E361" s="4">
        <f>base2!G118/base2!G117</f>
        <v>0.40347480424241383</v>
      </c>
      <c r="F361" s="4">
        <f>base2!H118/base2!H117</f>
        <v>0.90778452836826651</v>
      </c>
      <c r="G361" s="4">
        <f>base2!I118/base2!I117</f>
        <v>0.68707167235494881</v>
      </c>
      <c r="H361" s="4">
        <f>base2!J118/base2!J117</f>
        <v>0.6086195113616949</v>
      </c>
      <c r="I361" s="4">
        <f>base2!K118/base2!K117</f>
        <v>0.76784651992861397</v>
      </c>
      <c r="J361" s="4">
        <f>base2!L118/base2!L117</f>
        <v>0.79547755653054342</v>
      </c>
      <c r="K361" s="4">
        <f>base2!M118/base2!M117</f>
        <v>0.88496225860209787</v>
      </c>
      <c r="L361" s="4">
        <f>base2!N118/base2!N117</f>
        <v>0.95819233708110463</v>
      </c>
      <c r="M361" s="4">
        <f>base2!O118/base2!O117</f>
        <v>1.0446862571807336</v>
      </c>
      <c r="N361" s="4">
        <f>base2!P118/base2!P117</f>
        <v>1.0872138910812943</v>
      </c>
      <c r="O361" s="4">
        <f>base2!Q118/base2!Q117</f>
        <v>1.0549979167455779</v>
      </c>
      <c r="P361" s="4">
        <f>base2!R118/base2!R117</f>
        <v>0.80363690948469968</v>
      </c>
      <c r="Q361" s="4">
        <f>base2!S118/base2!S117</f>
        <v>1.3027507603863766</v>
      </c>
      <c r="R361" s="4">
        <f>base2!T118/base2!T117</f>
        <v>1.5845217293275464</v>
      </c>
      <c r="S361" s="4">
        <f>base2!U118/base2!U117</f>
        <v>1.6943962224845497</v>
      </c>
      <c r="T361" s="4">
        <f>base2!V118/base2!V117</f>
        <v>2.1541442048517521</v>
      </c>
      <c r="U361" s="4">
        <f>base2!W118/base2!W117</f>
        <v>2.7382482245519109</v>
      </c>
      <c r="V361" s="4">
        <f>base2!X118/base2!X117</f>
        <v>3.5786163522012577</v>
      </c>
      <c r="W361" s="4">
        <f>base2!D120/base2!D119</f>
        <v>1.0777433013436744</v>
      </c>
    </row>
    <row r="362" spans="1:23">
      <c r="A362" t="s">
        <v>206</v>
      </c>
      <c r="B362" t="s">
        <v>348</v>
      </c>
      <c r="C362" s="4">
        <f>base2!E119/base2!E120</f>
        <v>1.8333333333333333</v>
      </c>
      <c r="D362" s="4">
        <f>base2!F119/base2!F120</f>
        <v>0.91890790546047274</v>
      </c>
      <c r="E362" s="4">
        <f>base2!G119/base2!G120</f>
        <v>1.2899366643209007</v>
      </c>
      <c r="F362" s="4">
        <f>base2!H119/base2!H120</f>
        <v>0.44264596581055415</v>
      </c>
      <c r="G362" s="4">
        <f>base2!I119/base2!I120</f>
        <v>0.22640553345663686</v>
      </c>
      <c r="H362" s="4">
        <f>base2!J119/base2!J120</f>
        <v>0.57245143494336526</v>
      </c>
      <c r="I362" s="4">
        <f>base2!K119/base2!K120</f>
        <v>0.84749754661432775</v>
      </c>
      <c r="J362" s="4">
        <f>base2!L119/base2!L120</f>
        <v>1.2996846717719808</v>
      </c>
      <c r="K362" s="4">
        <f>base2!M119/base2!M120</f>
        <v>0.82079821911273654</v>
      </c>
      <c r="L362" s="4">
        <f>base2!N119/base2!N120</f>
        <v>0.78785798352295022</v>
      </c>
      <c r="M362" s="4">
        <f>base2!O119/base2!O120</f>
        <v>0.87397776521575277</v>
      </c>
      <c r="N362" s="4">
        <f>base2!P119/base2!P120</f>
        <v>1.1577195348053262</v>
      </c>
      <c r="O362" s="4">
        <f>base2!Q119/base2!Q120</f>
        <v>1.3495217985343435</v>
      </c>
      <c r="P362" s="4">
        <f>base2!R119/base2!R120</f>
        <v>0.98816646283013254</v>
      </c>
      <c r="Q362" s="4">
        <f>base2!S119/base2!S120</f>
        <v>0.67821448459802458</v>
      </c>
      <c r="R362" s="4">
        <f>base2!T119/base2!T120</f>
        <v>1.1286822724881642</v>
      </c>
      <c r="S362" s="4">
        <f>base2!U119/base2!U120</f>
        <v>1.7797058046331367</v>
      </c>
      <c r="T362" s="4">
        <f>base2!V119/base2!V120</f>
        <v>3.5637954859511747</v>
      </c>
      <c r="U362" s="4">
        <f>base2!W119/base2!W120</f>
        <v>1.8823174411587207</v>
      </c>
      <c r="V362" s="4">
        <f>base2!X119/base2!X120</f>
        <v>0.43680188124632569</v>
      </c>
      <c r="W362" s="4">
        <f>base2!D119/base2!D120</f>
        <v>0.92786473249543922</v>
      </c>
    </row>
    <row r="363" spans="1:23">
      <c r="B363" t="s">
        <v>349</v>
      </c>
      <c r="C363" s="4">
        <f>base2!E120/base2!E119</f>
        <v>0.54545454545454541</v>
      </c>
      <c r="D363" s="4">
        <f>base2!F120/base2!F119</f>
        <v>1.0882483370288247</v>
      </c>
      <c r="E363" s="4">
        <f>base2!G120/base2!G119</f>
        <v>0.77523186033824332</v>
      </c>
      <c r="F363" s="4">
        <f>base2!H120/base2!H119</f>
        <v>2.259141791044776</v>
      </c>
      <c r="G363" s="4">
        <f>base2!I120/base2!I119</f>
        <v>4.4168531781557743</v>
      </c>
      <c r="H363" s="4">
        <f>base2!J120/base2!J119</f>
        <v>1.7468730777117081</v>
      </c>
      <c r="I363" s="4">
        <f>base2!K120/base2!K119</f>
        <v>1.1799444187123669</v>
      </c>
      <c r="J363" s="4">
        <f>base2!L120/base2!L119</f>
        <v>0.76941739925008668</v>
      </c>
      <c r="K363" s="4">
        <f>base2!M120/base2!M119</f>
        <v>1.2183262301433553</v>
      </c>
      <c r="L363" s="4">
        <f>base2!N120/base2!N119</f>
        <v>1.2692642848250966</v>
      </c>
      <c r="M363" s="4">
        <f>base2!O120/base2!O119</f>
        <v>1.1441938683109827</v>
      </c>
      <c r="N363" s="4">
        <f>base2!P120/base2!P119</f>
        <v>0.86376706096451317</v>
      </c>
      <c r="O363" s="4">
        <f>base2!Q120/base2!Q119</f>
        <v>0.74100322135296826</v>
      </c>
      <c r="P363" s="4">
        <f>base2!R120/base2!R119</f>
        <v>1.011975246696772</v>
      </c>
      <c r="Q363" s="4">
        <f>base2!S120/base2!S119</f>
        <v>1.4744598098530683</v>
      </c>
      <c r="R363" s="4">
        <f>base2!T120/base2!T119</f>
        <v>0.88598893096417131</v>
      </c>
      <c r="S363" s="4">
        <f>base2!U120/base2!U119</f>
        <v>0.56189062113338284</v>
      </c>
      <c r="T363" s="4">
        <f>base2!V120/base2!V119</f>
        <v>0.28059971565206154</v>
      </c>
      <c r="U363" s="4">
        <f>base2!W120/base2!W119</f>
        <v>0.53126001923693489</v>
      </c>
      <c r="V363" s="4">
        <f>base2!X120/base2!X119</f>
        <v>2.2893674293405115</v>
      </c>
      <c r="W363" s="4">
        <f>base2!D122/base2!D121</f>
        <v>0.83577447252089643</v>
      </c>
    </row>
    <row r="364" spans="1:23">
      <c r="A364" t="s">
        <v>207</v>
      </c>
      <c r="B364" t="s">
        <v>348</v>
      </c>
      <c r="C364" s="4">
        <f>base2!E121/base2!E122</f>
        <v>4.1187635574837307</v>
      </c>
      <c r="D364" s="4">
        <f>base2!F121/base2!F122</f>
        <v>1.5728624535315985</v>
      </c>
      <c r="E364" s="4">
        <f>base2!G121/base2!G122</f>
        <v>3.4251794588625071</v>
      </c>
      <c r="F364" s="4">
        <f>base2!H121/base2!H122</f>
        <v>1.7081273709621796</v>
      </c>
      <c r="G364" s="4">
        <f>base2!I121/base2!I122</f>
        <v>1.9466697991307411</v>
      </c>
      <c r="H364" s="4">
        <f>base2!J121/base2!J122</f>
        <v>1.9166448230668414</v>
      </c>
      <c r="I364" s="4">
        <f>base2!K121/base2!K122</f>
        <v>1.6957523265456556</v>
      </c>
      <c r="J364" s="4">
        <f>base2!L121/base2!L122</f>
        <v>1.326787588067756</v>
      </c>
      <c r="K364" s="4">
        <f>base2!M121/base2!M122</f>
        <v>1.3240591594669791</v>
      </c>
      <c r="L364" s="4">
        <f>base2!N121/base2!N122</f>
        <v>1.031278156776934</v>
      </c>
      <c r="M364" s="4">
        <f>base2!O121/base2!O122</f>
        <v>1.0229478691264382</v>
      </c>
      <c r="N364" s="4">
        <f>base2!P121/base2!P122</f>
        <v>0.82289126648420008</v>
      </c>
      <c r="O364" s="4">
        <f>base2!Q121/base2!Q122</f>
        <v>0.93013674614305752</v>
      </c>
      <c r="P364" s="4">
        <f>base2!R121/base2!R122</f>
        <v>1.1305134957208689</v>
      </c>
      <c r="Q364" s="4">
        <f>base2!S121/base2!S122</f>
        <v>0.6683249889093098</v>
      </c>
      <c r="R364" s="4">
        <f>base2!T121/base2!T122</f>
        <v>0.61176159873228275</v>
      </c>
      <c r="S364" s="4">
        <f>base2!U121/base2!U122</f>
        <v>0.66387128230131642</v>
      </c>
      <c r="T364" s="4">
        <f>base2!V121/base2!V122</f>
        <v>0.60116834838024424</v>
      </c>
      <c r="U364" s="4">
        <f>base2!W121/base2!W122</f>
        <v>0.40720683191001872</v>
      </c>
      <c r="V364" s="4">
        <f>base2!X121/base2!X122</f>
        <v>0.15834411384217334</v>
      </c>
      <c r="W364" s="4">
        <f>base2!D121/base2!D122</f>
        <v>1.1964950269224661</v>
      </c>
    </row>
    <row r="365" spans="1:23">
      <c r="B365" t="s">
        <v>349</v>
      </c>
      <c r="C365" s="4">
        <f>base2!E122/base2!E121</f>
        <v>0.24279131007241606</v>
      </c>
      <c r="D365" s="4">
        <f>base2!F122/base2!F121</f>
        <v>0.63578350271803352</v>
      </c>
      <c r="E365" s="4">
        <f>base2!G122/base2!G121</f>
        <v>0.2919555054006126</v>
      </c>
      <c r="F365" s="4">
        <f>base2!H122/base2!H121</f>
        <v>0.5854364358301366</v>
      </c>
      <c r="G365" s="4">
        <f>base2!I122/base2!I121</f>
        <v>0.51369780352401639</v>
      </c>
      <c r="H365" s="4">
        <f>base2!J122/base2!J121</f>
        <v>0.52174507658643321</v>
      </c>
      <c r="I365" s="4">
        <f>base2!K122/base2!K121</f>
        <v>0.58970875896544228</v>
      </c>
      <c r="J365" s="4">
        <f>base2!L122/base2!L121</f>
        <v>0.75370014687605924</v>
      </c>
      <c r="K365" s="4">
        <f>base2!M122/base2!M121</f>
        <v>0.75525326255253267</v>
      </c>
      <c r="L365" s="4">
        <f>base2!N122/base2!N121</f>
        <v>0.96967049425861207</v>
      </c>
      <c r="M365" s="4">
        <f>base2!O122/base2!O121</f>
        <v>0.97756692220686192</v>
      </c>
      <c r="N365" s="4">
        <f>base2!P122/base2!P121</f>
        <v>1.2152273826802129</v>
      </c>
      <c r="O365" s="4">
        <f>base2!Q122/base2!Q121</f>
        <v>1.0751107341438131</v>
      </c>
      <c r="P365" s="4">
        <f>base2!R122/base2!R121</f>
        <v>0.88455379240064058</v>
      </c>
      <c r="Q365" s="4">
        <f>base2!S122/base2!S121</f>
        <v>1.4962780332843393</v>
      </c>
      <c r="R365" s="4">
        <f>base2!T122/base2!T121</f>
        <v>1.634623686861419</v>
      </c>
      <c r="S365" s="4">
        <f>base2!U122/base2!U121</f>
        <v>1.5063160987074031</v>
      </c>
      <c r="T365" s="4">
        <f>base2!V122/base2!V121</f>
        <v>1.6634275618374559</v>
      </c>
      <c r="U365" s="4">
        <f>base2!W122/base2!W121</f>
        <v>2.4557544757033249</v>
      </c>
      <c r="V365" s="4">
        <f>base2!X122/base2!X121</f>
        <v>6.3153594771241828</v>
      </c>
      <c r="W365" s="4">
        <f>base2!D124/base2!D123</f>
        <v>1.0411599290132316</v>
      </c>
    </row>
    <row r="366" spans="1:23">
      <c r="A366" t="s">
        <v>208</v>
      </c>
      <c r="B366" t="s">
        <v>348</v>
      </c>
      <c r="C366" s="4">
        <f>base2!E123/base2!E124</f>
        <v>5.4059829059829063</v>
      </c>
      <c r="D366" s="4">
        <f>base2!F123/base2!F124</f>
        <v>2.0294685142957376</v>
      </c>
      <c r="E366" s="4">
        <f>base2!G123/base2!G124</f>
        <v>4.9355685131195335</v>
      </c>
      <c r="F366" s="4">
        <f>base2!H123/base2!H124</f>
        <v>1.7306180778849589</v>
      </c>
      <c r="G366" s="4">
        <f>base2!I123/base2!I124</f>
        <v>1.4508834795502286</v>
      </c>
      <c r="H366" s="4">
        <f>base2!J123/base2!J124</f>
        <v>1.4113331646850493</v>
      </c>
      <c r="I366" s="4">
        <f>base2!K123/base2!K124</f>
        <v>1.3493201713540697</v>
      </c>
      <c r="J366" s="4">
        <f>base2!L123/base2!L124</f>
        <v>1.1372195198493644</v>
      </c>
      <c r="K366" s="4">
        <f>base2!M123/base2!M124</f>
        <v>1.2102523659305993</v>
      </c>
      <c r="L366" s="4">
        <f>base2!N123/base2!N124</f>
        <v>0.92971597551750218</v>
      </c>
      <c r="M366" s="4">
        <f>base2!O123/base2!O124</f>
        <v>0.76382030591352523</v>
      </c>
      <c r="N366" s="4">
        <f>base2!P123/base2!P124</f>
        <v>0.61730512673908899</v>
      </c>
      <c r="O366" s="4">
        <f>base2!Q123/base2!Q124</f>
        <v>0.5946520941097948</v>
      </c>
      <c r="P366" s="4">
        <f>base2!R123/base2!R124</f>
        <v>0.71124942064490504</v>
      </c>
      <c r="Q366" s="4">
        <f>base2!S123/base2!S124</f>
        <v>0.51212729800710644</v>
      </c>
      <c r="R366" s="4">
        <f>base2!T123/base2!T124</f>
        <v>0.49751525719267653</v>
      </c>
      <c r="S366" s="4">
        <f>base2!U123/base2!U124</f>
        <v>0.59161269074541667</v>
      </c>
      <c r="T366" s="4">
        <f>base2!V123/base2!V124</f>
        <v>0.47780392156862744</v>
      </c>
      <c r="U366" s="4">
        <f>base2!W123/base2!W124</f>
        <v>0.31227033647957347</v>
      </c>
      <c r="V366" s="4">
        <f>base2!X123/base2!X124</f>
        <v>0.22394613583138173</v>
      </c>
      <c r="W366" s="4">
        <f>base2!D123/base2!D124</f>
        <v>0.96046723671718581</v>
      </c>
    </row>
    <row r="367" spans="1:23">
      <c r="B367" t="s">
        <v>349</v>
      </c>
      <c r="C367" s="4">
        <f>base2!E124/base2!E123</f>
        <v>0.18498023715415018</v>
      </c>
      <c r="D367" s="4">
        <f>base2!F124/base2!F123</f>
        <v>0.49273984442523766</v>
      </c>
      <c r="E367" s="4">
        <f>base2!G124/base2!G123</f>
        <v>0.20261090436529033</v>
      </c>
      <c r="F367" s="4">
        <f>base2!H124/base2!H123</f>
        <v>0.57782824112303877</v>
      </c>
      <c r="G367" s="4">
        <f>base2!I124/base2!I123</f>
        <v>0.68923522398228576</v>
      </c>
      <c r="H367" s="4">
        <f>base2!J124/base2!J123</f>
        <v>0.70854991934038358</v>
      </c>
      <c r="I367" s="4">
        <f>base2!K124/base2!K123</f>
        <v>0.74111394851266477</v>
      </c>
      <c r="J367" s="4">
        <f>base2!L124/base2!L123</f>
        <v>0.87933770265608835</v>
      </c>
      <c r="K367" s="4">
        <f>base2!M124/base2!M123</f>
        <v>0.82627394760849737</v>
      </c>
      <c r="L367" s="4">
        <f>base2!N124/base2!N123</f>
        <v>1.0755973074931577</v>
      </c>
      <c r="M367" s="4">
        <f>base2!O124/base2!O123</f>
        <v>1.3092084515925575</v>
      </c>
      <c r="N367" s="4">
        <f>base2!P124/base2!P123</f>
        <v>1.6199444272923742</v>
      </c>
      <c r="O367" s="4">
        <f>base2!Q124/base2!Q123</f>
        <v>1.6816555594528235</v>
      </c>
      <c r="P367" s="4">
        <f>base2!R124/base2!R123</f>
        <v>1.4059765406814373</v>
      </c>
      <c r="Q367" s="4">
        <f>base2!S124/base2!S123</f>
        <v>1.9526395173453996</v>
      </c>
      <c r="R367" s="4">
        <f>base2!T124/base2!T123</f>
        <v>2.0099886094804171</v>
      </c>
      <c r="S367" s="4">
        <f>base2!U124/base2!U123</f>
        <v>1.6902950454629802</v>
      </c>
      <c r="T367" s="4">
        <f>base2!V124/base2!V123</f>
        <v>2.0929087327642812</v>
      </c>
      <c r="U367" s="4">
        <f>base2!W124/base2!W123</f>
        <v>3.2023534840793726</v>
      </c>
      <c r="V367" s="4">
        <f>base2!X124/base2!X123</f>
        <v>4.4653594771241831</v>
      </c>
      <c r="W367" s="4">
        <f>base2!D126/base2!D125</f>
        <v>0.98918620166031168</v>
      </c>
    </row>
    <row r="368" spans="1:23">
      <c r="A368" t="s">
        <v>209</v>
      </c>
      <c r="B368" t="s">
        <v>348</v>
      </c>
      <c r="C368" s="4">
        <f>base2!E125/base2!E126</f>
        <v>3.2963446475195823</v>
      </c>
      <c r="D368" s="4">
        <f>base2!F125/base2!F126</f>
        <v>1.2267512814254333</v>
      </c>
      <c r="E368" s="4">
        <f>base2!G125/base2!G126</f>
        <v>1.4963875903102422</v>
      </c>
      <c r="F368" s="4">
        <f>base2!H125/base2!H126</f>
        <v>0.96989548432264838</v>
      </c>
      <c r="G368" s="4">
        <f>base2!I125/base2!I126</f>
        <v>1.1046744270643871</v>
      </c>
      <c r="H368" s="4">
        <f>base2!J125/base2!J126</f>
        <v>1.3403663003663004</v>
      </c>
      <c r="I368" s="4">
        <f>base2!K125/base2!K126</f>
        <v>1.3308258642765685</v>
      </c>
      <c r="J368" s="4">
        <f>base2!L125/base2!L126</f>
        <v>1.2041709202275048</v>
      </c>
      <c r="K368" s="4">
        <f>base2!M125/base2!M126</f>
        <v>1.0214012738853504</v>
      </c>
      <c r="L368" s="4">
        <f>base2!N125/base2!N126</f>
        <v>0.91754158310723133</v>
      </c>
      <c r="M368" s="4">
        <f>base2!O125/base2!O126</f>
        <v>0.93434867889696549</v>
      </c>
      <c r="N368" s="4">
        <f>base2!P125/base2!P126</f>
        <v>0.86764260474507826</v>
      </c>
      <c r="O368" s="4">
        <f>base2!Q125/base2!Q126</f>
        <v>0.85919515361315446</v>
      </c>
      <c r="P368" s="4">
        <f>base2!R125/base2!R126</f>
        <v>0.98480000000000001</v>
      </c>
      <c r="Q368" s="4">
        <f>base2!S125/base2!S126</f>
        <v>0.88557388557388561</v>
      </c>
      <c r="R368" s="4">
        <f>base2!T125/base2!T126</f>
        <v>0.83254062623860481</v>
      </c>
      <c r="S368" s="4">
        <f>base2!U125/base2!U126</f>
        <v>1.0101723312589757</v>
      </c>
      <c r="T368" s="4">
        <f>base2!V125/base2!V126</f>
        <v>0.9007600434310532</v>
      </c>
      <c r="U368" s="4">
        <f>base2!W125/base2!W126</f>
        <v>0.68933054393305437</v>
      </c>
      <c r="V368" s="4">
        <f>base2!X125/base2!X126</f>
        <v>0.34605466735430634</v>
      </c>
      <c r="W368" s="4">
        <f>base2!D125/base2!D126</f>
        <v>1.0109320149447474</v>
      </c>
    </row>
    <row r="369" spans="1:23">
      <c r="B369" t="s">
        <v>349</v>
      </c>
      <c r="C369" s="4">
        <f>base2!E126/base2!E125</f>
        <v>0.30336633663366336</v>
      </c>
      <c r="D369" s="4">
        <f>base2!F126/base2!F125</f>
        <v>0.81516116195781929</v>
      </c>
      <c r="E369" s="4">
        <f>base2!G126/base2!G125</f>
        <v>0.66827605793808575</v>
      </c>
      <c r="F369" s="4">
        <f>base2!H126/base2!H125</f>
        <v>1.0310389275586491</v>
      </c>
      <c r="G369" s="4">
        <f>base2!I126/base2!I125</f>
        <v>0.9052440931917346</v>
      </c>
      <c r="H369" s="4">
        <f>base2!J126/base2!J125</f>
        <v>0.74606471359860083</v>
      </c>
      <c r="I369" s="4">
        <f>base2!K126/base2!K125</f>
        <v>0.75141310883944679</v>
      </c>
      <c r="J369" s="4">
        <f>base2!L126/base2!L125</f>
        <v>0.830446893544871</v>
      </c>
      <c r="K369" s="4">
        <f>base2!M126/base2!M125</f>
        <v>0.9790471439261661</v>
      </c>
      <c r="L369" s="4">
        <f>base2!N126/base2!N125</f>
        <v>1.0898688608896889</v>
      </c>
      <c r="M369" s="4">
        <f>base2!O126/base2!O125</f>
        <v>1.0702642627809336</v>
      </c>
      <c r="N369" s="4">
        <f>base2!P126/base2!P125</f>
        <v>1.1525482895043053</v>
      </c>
      <c r="O369" s="4">
        <f>base2!Q126/base2!Q125</f>
        <v>1.1638799355358582</v>
      </c>
      <c r="P369" s="4">
        <f>base2!R126/base2!R125</f>
        <v>1.0154346060113728</v>
      </c>
      <c r="Q369" s="4">
        <f>base2!S126/base2!S125</f>
        <v>1.129211256440745</v>
      </c>
      <c r="R369" s="4">
        <f>base2!T126/base2!T125</f>
        <v>1.201142585098786</v>
      </c>
      <c r="S369" s="4">
        <f>base2!U126/base2!U125</f>
        <v>0.98993010306835683</v>
      </c>
      <c r="T369" s="4">
        <f>base2!V126/base2!V125</f>
        <v>1.1101735776277724</v>
      </c>
      <c r="U369" s="4">
        <f>base2!W126/base2!W125</f>
        <v>1.4506828528072837</v>
      </c>
      <c r="V369" s="4">
        <f>base2!X126/base2!X125</f>
        <v>2.8897168405365128</v>
      </c>
      <c r="W369" s="4">
        <f>base2!D128/base2!D127</f>
        <v>1.0973313925278991</v>
      </c>
    </row>
    <row r="370" spans="1:23">
      <c r="A370" t="s">
        <v>210</v>
      </c>
      <c r="B370" t="s">
        <v>348</v>
      </c>
      <c r="C370" s="4">
        <f>base2!E127/base2!E128</f>
        <v>6.8019230769230772</v>
      </c>
      <c r="D370" s="4">
        <f>base2!F127/base2!F128</f>
        <v>1.4784044715447155</v>
      </c>
      <c r="E370" s="4">
        <f>base2!G127/base2!G128</f>
        <v>1.6494615670256221</v>
      </c>
      <c r="F370" s="4">
        <f>base2!H127/base2!H128</f>
        <v>0.63755568328782874</v>
      </c>
      <c r="G370" s="4">
        <f>base2!I127/base2!I128</f>
        <v>0.42822926296327424</v>
      </c>
      <c r="H370" s="4">
        <f>base2!J127/base2!J128</f>
        <v>0.49215987188897042</v>
      </c>
      <c r="I370" s="4">
        <f>base2!K127/base2!K128</f>
        <v>0.6947084032047699</v>
      </c>
      <c r="J370" s="4">
        <f>base2!L127/base2!L128</f>
        <v>0.84853979767131127</v>
      </c>
      <c r="K370" s="4">
        <f>base2!M127/base2!M128</f>
        <v>0.78535031847133763</v>
      </c>
      <c r="L370" s="4">
        <f>base2!N127/base2!N128</f>
        <v>0.87142857142857144</v>
      </c>
      <c r="M370" s="4">
        <f>base2!O127/base2!O128</f>
        <v>0.87733105218135155</v>
      </c>
      <c r="N370" s="4">
        <f>base2!P127/base2!P128</f>
        <v>0.89474104859335035</v>
      </c>
      <c r="O370" s="4">
        <f>base2!Q127/base2!Q128</f>
        <v>0.85462605791928148</v>
      </c>
      <c r="P370" s="4">
        <f>base2!R127/base2!R128</f>
        <v>1.0659312857359713</v>
      </c>
      <c r="Q370" s="4">
        <f>base2!S127/base2!S128</f>
        <v>0.81035256570089265</v>
      </c>
      <c r="R370" s="4">
        <f>base2!T127/base2!T128</f>
        <v>1.0198050927381326</v>
      </c>
      <c r="S370" s="4">
        <f>base2!U127/base2!U128</f>
        <v>1.3512199596404328</v>
      </c>
      <c r="T370" s="4">
        <f>base2!V127/base2!V128</f>
        <v>1.8764527785916594</v>
      </c>
      <c r="U370" s="4">
        <f>base2!W127/base2!W128</f>
        <v>1.4400687194396722</v>
      </c>
      <c r="V370" s="4">
        <f>base2!X127/base2!X128</f>
        <v>0.7341834232466895</v>
      </c>
      <c r="W370" s="4">
        <f>base2!D127/base2!D128</f>
        <v>0.91130173328616904</v>
      </c>
    </row>
    <row r="371" spans="1:23">
      <c r="B371" t="s">
        <v>349</v>
      </c>
      <c r="C371" s="4">
        <f>base2!E128/base2!E127</f>
        <v>0.14701724625388748</v>
      </c>
      <c r="D371" s="4">
        <f>base2!F128/base2!F127</f>
        <v>0.67640488056367076</v>
      </c>
      <c r="E371" s="4">
        <f>base2!G128/base2!G127</f>
        <v>0.6062584421431787</v>
      </c>
      <c r="F371" s="4">
        <f>base2!H128/base2!H127</f>
        <v>1.5684904490899871</v>
      </c>
      <c r="G371" s="4">
        <f>base2!I128/base2!I127</f>
        <v>2.3351977234815031</v>
      </c>
      <c r="H371" s="4">
        <f>base2!J128/base2!J127</f>
        <v>2.031860086767896</v>
      </c>
      <c r="I371" s="4">
        <f>base2!K128/base2!K127</f>
        <v>1.4394528630816683</v>
      </c>
      <c r="J371" s="4">
        <f>base2!L128/base2!L127</f>
        <v>1.1784951074119896</v>
      </c>
      <c r="K371" s="4">
        <f>base2!M128/base2!M127</f>
        <v>1.2733171127331711</v>
      </c>
      <c r="L371" s="4">
        <f>base2!N128/base2!N127</f>
        <v>1.1475409836065573</v>
      </c>
      <c r="M371" s="4">
        <f>base2!O128/base2!O127</f>
        <v>1.1398205928237128</v>
      </c>
      <c r="N371" s="4">
        <f>base2!P128/base2!P127</f>
        <v>1.117641804376954</v>
      </c>
      <c r="O371" s="4">
        <f>base2!Q128/base2!Q127</f>
        <v>1.1701023982753975</v>
      </c>
      <c r="P371" s="4">
        <f>base2!R128/base2!R127</f>
        <v>0.93814677679673408</v>
      </c>
      <c r="Q371" s="4">
        <f>base2!S128/base2!S127</f>
        <v>1.2340307692307693</v>
      </c>
      <c r="R371" s="4">
        <f>base2!T128/base2!T127</f>
        <v>0.98057953144266341</v>
      </c>
      <c r="S371" s="4">
        <f>base2!U128/base2!U127</f>
        <v>0.7400719570972778</v>
      </c>
      <c r="T371" s="4">
        <f>base2!V128/base2!V127</f>
        <v>0.53292041846666316</v>
      </c>
      <c r="U371" s="4">
        <f>base2!W128/base2!W127</f>
        <v>0.69441130586399924</v>
      </c>
      <c r="V371" s="4">
        <f>base2!X128/base2!X127</f>
        <v>1.3620574482297929</v>
      </c>
      <c r="W371" s="4">
        <f>base2!D130/base2!D129</f>
        <v>0.95732375919467583</v>
      </c>
    </row>
    <row r="372" spans="1:23">
      <c r="A372" t="s">
        <v>211</v>
      </c>
      <c r="B372" t="s">
        <v>348</v>
      </c>
      <c r="C372" s="4">
        <f>base2!E129/base2!E130</f>
        <v>1.7690217391304348</v>
      </c>
      <c r="D372" s="4">
        <f>base2!F129/base2!F130</f>
        <v>1.0274535809018568</v>
      </c>
      <c r="E372" s="4">
        <f>base2!G129/base2!G130</f>
        <v>1.0827865578821247</v>
      </c>
      <c r="F372" s="4">
        <f>base2!H129/base2!H130</f>
        <v>0.611823959707399</v>
      </c>
      <c r="G372" s="4">
        <f>base2!I129/base2!I130</f>
        <v>0.71988795518207283</v>
      </c>
      <c r="H372" s="4">
        <f>base2!J129/base2!J130</f>
        <v>0.99290548805349421</v>
      </c>
      <c r="I372" s="4">
        <f>base2!K129/base2!K130</f>
        <v>1.258139534883721</v>
      </c>
      <c r="J372" s="4">
        <f>base2!L129/base2!L130</f>
        <v>1.3949367088607596</v>
      </c>
      <c r="K372" s="4">
        <f>base2!M129/base2!M130</f>
        <v>1.2635598955815528</v>
      </c>
      <c r="L372" s="4">
        <f>base2!N129/base2!N130</f>
        <v>1.231907894736842</v>
      </c>
      <c r="M372" s="4">
        <f>base2!O129/base2!O130</f>
        <v>1.2695563203422937</v>
      </c>
      <c r="N372" s="4">
        <f>base2!P129/base2!P130</f>
        <v>1.1781974248927038</v>
      </c>
      <c r="O372" s="4">
        <f>base2!Q129/base2!Q130</f>
        <v>1.2595243420562141</v>
      </c>
      <c r="P372" s="4">
        <f>base2!R129/base2!R130</f>
        <v>1.760726377346876</v>
      </c>
      <c r="Q372" s="4">
        <f>base2!S129/base2!S130</f>
        <v>1.1206532538499752</v>
      </c>
      <c r="R372" s="4">
        <f>base2!T129/base2!T130</f>
        <v>1.0298054613599856</v>
      </c>
      <c r="S372" s="4">
        <f>base2!U129/base2!U130</f>
        <v>1.0546601261387527</v>
      </c>
      <c r="T372" s="4">
        <f>base2!V129/base2!V130</f>
        <v>0.89021857383048164</v>
      </c>
      <c r="U372" s="4">
        <f>base2!W129/base2!W130</f>
        <v>0.57587970857231441</v>
      </c>
      <c r="V372" s="4">
        <f>base2!X129/base2!X130</f>
        <v>0.2992741485203797</v>
      </c>
      <c r="W372" s="4">
        <f>base2!D129/base2!D130</f>
        <v>1.0445786917909825</v>
      </c>
    </row>
    <row r="373" spans="1:23">
      <c r="B373" t="s">
        <v>349</v>
      </c>
      <c r="C373" s="4">
        <f>base2!E130/base2!E129</f>
        <v>0.56528417818740395</v>
      </c>
      <c r="D373" s="4">
        <f>base2!F130/base2!F129</f>
        <v>0.97327997934684396</v>
      </c>
      <c r="E373" s="4">
        <f>base2!G130/base2!G129</f>
        <v>0.92354304984719149</v>
      </c>
      <c r="F373" s="4">
        <f>base2!H130/base2!H129</f>
        <v>1.6344570756566053</v>
      </c>
      <c r="G373" s="4">
        <f>base2!I130/base2!I129</f>
        <v>1.3891050583657587</v>
      </c>
      <c r="H373" s="4">
        <f>base2!J130/base2!J129</f>
        <v>1.0071452036793693</v>
      </c>
      <c r="I373" s="4">
        <f>base2!K130/base2!K129</f>
        <v>0.79482439926062842</v>
      </c>
      <c r="J373" s="4">
        <f>base2!L130/base2!L129</f>
        <v>0.71687840290381122</v>
      </c>
      <c r="K373" s="4">
        <f>base2!M130/base2!M129</f>
        <v>0.79141479837784068</v>
      </c>
      <c r="L373" s="4">
        <f>base2!N130/base2!N129</f>
        <v>0.81174899866488648</v>
      </c>
      <c r="M373" s="4">
        <f>base2!O130/base2!O129</f>
        <v>0.78767675287566852</v>
      </c>
      <c r="N373" s="4">
        <f>base2!P130/base2!P129</f>
        <v>0.84875418913011802</v>
      </c>
      <c r="O373" s="4">
        <f>base2!Q130/base2!Q129</f>
        <v>0.79395051497573099</v>
      </c>
      <c r="P373" s="4">
        <f>base2!R130/base2!R129</f>
        <v>0.5679474181029962</v>
      </c>
      <c r="Q373" s="4">
        <f>base2!S130/base2!S129</f>
        <v>0.89233667645592063</v>
      </c>
      <c r="R373" s="4">
        <f>base2!T130/base2!T129</f>
        <v>0.97105719237435006</v>
      </c>
      <c r="S373" s="4">
        <f>base2!U130/base2!U129</f>
        <v>0.94817275747508301</v>
      </c>
      <c r="T373" s="4">
        <f>base2!V130/base2!V129</f>
        <v>1.1233196311520943</v>
      </c>
      <c r="U373" s="4">
        <f>base2!W130/base2!W129</f>
        <v>1.7364737550471063</v>
      </c>
      <c r="V373" s="4">
        <f>base2!X130/base2!X129</f>
        <v>3.341417910447761</v>
      </c>
      <c r="W373" s="4">
        <f>base2!D132/base2!D131</f>
        <v>1.0518551450974052</v>
      </c>
    </row>
    <row r="374" spans="1:23">
      <c r="A374" t="s">
        <v>212</v>
      </c>
      <c r="B374" t="s">
        <v>348</v>
      </c>
      <c r="C374" s="4">
        <f>base2!E131/base2!E132</f>
        <v>4.1096938775510203</v>
      </c>
      <c r="D374" s="4">
        <f>base2!F131/base2!F132</f>
        <v>1.6455875412930627</v>
      </c>
      <c r="E374" s="4">
        <f>base2!G131/base2!G132</f>
        <v>0.93209844424787969</v>
      </c>
      <c r="F374" s="4">
        <f>base2!H131/base2!H132</f>
        <v>0.5335348573587757</v>
      </c>
      <c r="G374" s="4">
        <f>base2!I131/base2!I132</f>
        <v>0.74178470254957507</v>
      </c>
      <c r="H374" s="4">
        <f>base2!J131/base2!J132</f>
        <v>0.70786253732217086</v>
      </c>
      <c r="I374" s="4">
        <f>base2!K131/base2!K132</f>
        <v>0.94563122389977516</v>
      </c>
      <c r="J374" s="4">
        <f>base2!L131/base2!L132</f>
        <v>0.92996767738956443</v>
      </c>
      <c r="K374" s="4">
        <f>base2!M131/base2!M132</f>
        <v>1.0974278450725288</v>
      </c>
      <c r="L374" s="4">
        <f>base2!N131/base2!N132</f>
        <v>1.0532008653152791</v>
      </c>
      <c r="M374" s="4">
        <f>base2!O131/base2!O132</f>
        <v>1.1763204899208981</v>
      </c>
      <c r="N374" s="4">
        <f>base2!P131/base2!P132</f>
        <v>1.3361745903446249</v>
      </c>
      <c r="O374" s="4">
        <f>base2!Q131/base2!Q132</f>
        <v>1.4333261292414092</v>
      </c>
      <c r="P374" s="4">
        <f>base2!R131/base2!R132</f>
        <v>1.2839615233608166</v>
      </c>
      <c r="Q374" s="4">
        <f>base2!S131/base2!S132</f>
        <v>0.90825280462068203</v>
      </c>
      <c r="R374" s="4">
        <f>base2!T131/base2!T132</f>
        <v>0.95912951167728233</v>
      </c>
      <c r="S374" s="4">
        <f>base2!U131/base2!U132</f>
        <v>1.1628827131417805</v>
      </c>
      <c r="T374" s="4">
        <f>base2!V131/base2!V132</f>
        <v>1.0495091046404297</v>
      </c>
      <c r="U374" s="4">
        <f>base2!W131/base2!W132</f>
        <v>0.70498796762196458</v>
      </c>
      <c r="V374" s="4">
        <f>base2!X131/base2!X132</f>
        <v>0.33361774744027306</v>
      </c>
      <c r="W374" s="4">
        <f>base2!D131/base2!D132</f>
        <v>0.95070124879923146</v>
      </c>
    </row>
    <row r="375" spans="1:23">
      <c r="B375" t="s">
        <v>349</v>
      </c>
      <c r="C375" s="4">
        <f>base2!E132/base2!E131</f>
        <v>0.24332712600869025</v>
      </c>
      <c r="D375" s="4">
        <f>base2!F132/base2!F131</f>
        <v>0.60768568970461712</v>
      </c>
      <c r="E375" s="4">
        <f>base2!G132/base2!G131</f>
        <v>1.072848051803059</v>
      </c>
      <c r="F375" s="4">
        <f>base2!H132/base2!H131</f>
        <v>1.8742917847025495</v>
      </c>
      <c r="G375" s="4">
        <f>base2!I132/base2!I131</f>
        <v>1.3481000572847051</v>
      </c>
      <c r="H375" s="4">
        <f>base2!J132/base2!J131</f>
        <v>1.4127036638822263</v>
      </c>
      <c r="I375" s="4">
        <f>base2!K132/base2!K131</f>
        <v>1.0574946921443737</v>
      </c>
      <c r="J375" s="4">
        <f>base2!L132/base2!L131</f>
        <v>1.0753061900033101</v>
      </c>
      <c r="K375" s="4">
        <f>base2!M132/base2!M131</f>
        <v>0.91122163929958433</v>
      </c>
      <c r="L375" s="4">
        <f>base2!N132/base2!N131</f>
        <v>0.9494864967668315</v>
      </c>
      <c r="M375" s="4">
        <f>base2!O132/base2!O131</f>
        <v>0.85010845986984818</v>
      </c>
      <c r="N375" s="4">
        <f>base2!P132/base2!P131</f>
        <v>0.74840519137703476</v>
      </c>
      <c r="O375" s="4">
        <f>base2!Q132/base2!Q131</f>
        <v>0.69767792521109773</v>
      </c>
      <c r="P375" s="4">
        <f>base2!R132/base2!R131</f>
        <v>0.77883953826160079</v>
      </c>
      <c r="Q375" s="4">
        <f>base2!S132/base2!S131</f>
        <v>1.1010150421915128</v>
      </c>
      <c r="R375" s="4">
        <f>base2!T132/base2!T131</f>
        <v>1.042612064194798</v>
      </c>
      <c r="S375" s="4">
        <f>base2!U132/base2!U131</f>
        <v>0.85993195074530138</v>
      </c>
      <c r="T375" s="4">
        <f>base2!V132/base2!V131</f>
        <v>0.95282641720636441</v>
      </c>
      <c r="U375" s="4">
        <f>base2!W132/base2!W131</f>
        <v>1.4184639255236617</v>
      </c>
      <c r="V375" s="4">
        <f>base2!X132/base2!X131</f>
        <v>2.9974424552429668</v>
      </c>
      <c r="W375" s="4">
        <f>base2!D134/base2!D133</f>
        <v>1.0417876956004632</v>
      </c>
    </row>
    <row r="376" spans="1:23">
      <c r="A376" t="s">
        <v>213</v>
      </c>
      <c r="B376" t="s">
        <v>348</v>
      </c>
      <c r="C376" s="4">
        <f>base2!E133/base2!E134</f>
        <v>3.3650927487352447</v>
      </c>
      <c r="D376" s="4">
        <f>base2!F133/base2!F134</f>
        <v>0.83004606117869373</v>
      </c>
      <c r="E376" s="4">
        <f>base2!G133/base2!G134</f>
        <v>0.70341922695738357</v>
      </c>
      <c r="F376" s="4">
        <f>base2!H133/base2!H134</f>
        <v>0.36488321222940184</v>
      </c>
      <c r="G376" s="4">
        <f>base2!I133/base2!I134</f>
        <v>0.60344827586206895</v>
      </c>
      <c r="H376" s="4">
        <f>base2!J133/base2!J134</f>
        <v>0.94870152556189591</v>
      </c>
      <c r="I376" s="4">
        <f>base2!K133/base2!K134</f>
        <v>1.0284348103283392</v>
      </c>
      <c r="J376" s="4">
        <f>base2!L133/base2!L134</f>
        <v>1.0811889088370237</v>
      </c>
      <c r="K376" s="4">
        <f>base2!M133/base2!M134</f>
        <v>1.0162168357114205</v>
      </c>
      <c r="L376" s="4">
        <f>base2!N133/base2!N134</f>
        <v>1.1062299836848148</v>
      </c>
      <c r="M376" s="4">
        <f>base2!O133/base2!O134</f>
        <v>1.1452815322140735</v>
      </c>
      <c r="N376" s="4">
        <f>base2!P133/base2!P134</f>
        <v>1.1832397057971853</v>
      </c>
      <c r="O376" s="4">
        <f>base2!Q133/base2!Q134</f>
        <v>1.2574025487256373</v>
      </c>
      <c r="P376" s="4">
        <f>base2!R133/base2!R134</f>
        <v>1.9184491491455016</v>
      </c>
      <c r="Q376" s="4">
        <f>base2!S133/base2!S134</f>
        <v>1.2499434517077583</v>
      </c>
      <c r="R376" s="4">
        <f>base2!T133/base2!T134</f>
        <v>1.3427615750249398</v>
      </c>
      <c r="S376" s="4">
        <f>base2!U133/base2!U134</f>
        <v>1.3850054824561404</v>
      </c>
      <c r="T376" s="4">
        <f>base2!V133/base2!V134</f>
        <v>1.241785079928952</v>
      </c>
      <c r="U376" s="4">
        <f>base2!W133/base2!W134</f>
        <v>0.80331618067467125</v>
      </c>
      <c r="V376" s="4">
        <f>base2!X133/base2!X134</f>
        <v>0.23357239775150224</v>
      </c>
      <c r="W376" s="4">
        <f>base2!D133/base2!D134</f>
        <v>0.95988847269272282</v>
      </c>
    </row>
    <row r="377" spans="1:23">
      <c r="B377" t="s">
        <v>349</v>
      </c>
      <c r="C377" s="4">
        <f>base2!E134/base2!E133</f>
        <v>0.29716862941618644</v>
      </c>
      <c r="D377" s="4">
        <f>base2!F134/base2!F133</f>
        <v>1.2047524188958452</v>
      </c>
      <c r="E377" s="4">
        <f>base2!G134/base2!G133</f>
        <v>1.4216273335681577</v>
      </c>
      <c r="F377" s="4">
        <f>base2!H134/base2!H133</f>
        <v>2.7406029285099054</v>
      </c>
      <c r="G377" s="4">
        <f>base2!I134/base2!I133</f>
        <v>1.6571428571428573</v>
      </c>
      <c r="H377" s="4">
        <f>base2!J134/base2!J133</f>
        <v>1.0540723009881545</v>
      </c>
      <c r="I377" s="4">
        <f>base2!K134/base2!K133</f>
        <v>0.97235137313247788</v>
      </c>
      <c r="J377" s="4">
        <f>base2!L134/base2!L133</f>
        <v>0.92490774907749074</v>
      </c>
      <c r="K377" s="4">
        <f>base2!M134/base2!M133</f>
        <v>0.98404195331002597</v>
      </c>
      <c r="L377" s="4">
        <f>base2!N134/base2!N133</f>
        <v>0.90397115857322341</v>
      </c>
      <c r="M377" s="4">
        <f>base2!O134/base2!O133</f>
        <v>0.87314775613886542</v>
      </c>
      <c r="N377" s="4">
        <f>base2!P134/base2!P133</f>
        <v>0.84513729137095595</v>
      </c>
      <c r="O377" s="4">
        <f>base2!Q134/base2!Q133</f>
        <v>0.79529026007899251</v>
      </c>
      <c r="P377" s="4">
        <f>base2!R134/base2!R133</f>
        <v>0.52125436863698527</v>
      </c>
      <c r="Q377" s="4">
        <f>base2!S134/base2!S133</f>
        <v>0.80003619254433589</v>
      </c>
      <c r="R377" s="4">
        <f>base2!T134/base2!T133</f>
        <v>0.7447338519360196</v>
      </c>
      <c r="S377" s="4">
        <f>base2!U134/base2!U133</f>
        <v>0.72201880257298368</v>
      </c>
      <c r="T377" s="4">
        <f>base2!V134/base2!V133</f>
        <v>0.8052923296978366</v>
      </c>
      <c r="U377" s="4">
        <f>base2!W134/base2!W133</f>
        <v>1.2448398576512456</v>
      </c>
      <c r="V377" s="4">
        <f>base2!X134/base2!X133</f>
        <v>4.2813278008298754</v>
      </c>
      <c r="W377" s="4">
        <f>base2!D136/base2!D135</f>
        <v>0.97732819979843788</v>
      </c>
    </row>
    <row r="378" spans="1:23">
      <c r="A378" t="s">
        <v>214</v>
      </c>
      <c r="B378" t="s">
        <v>348</v>
      </c>
      <c r="C378" s="4">
        <f>base2!E135/base2!E136</f>
        <v>5.2926447574334894</v>
      </c>
      <c r="D378" s="4">
        <f>base2!F135/base2!F136</f>
        <v>1.1193458594293668</v>
      </c>
      <c r="E378" s="4">
        <f>base2!G135/base2!G136</f>
        <v>1.437845959196584</v>
      </c>
      <c r="F378" s="4">
        <f>base2!H135/base2!H136</f>
        <v>0.60671840611606631</v>
      </c>
      <c r="G378" s="4">
        <f>base2!I135/base2!I136</f>
        <v>0.72527037720917964</v>
      </c>
      <c r="H378" s="4">
        <f>base2!J135/base2!J136</f>
        <v>0.80875391450003642</v>
      </c>
      <c r="I378" s="4">
        <f>base2!K135/base2!K136</f>
        <v>1.1114468864468865</v>
      </c>
      <c r="J378" s="4">
        <f>base2!L135/base2!L136</f>
        <v>1.2126731905823078</v>
      </c>
      <c r="K378" s="4">
        <f>base2!M135/base2!M136</f>
        <v>1.0856274579907044</v>
      </c>
      <c r="L378" s="4">
        <f>base2!N135/base2!N136</f>
        <v>1.1276323558354655</v>
      </c>
      <c r="M378" s="4">
        <f>base2!O135/base2!O136</f>
        <v>1.0801759741425749</v>
      </c>
      <c r="N378" s="4">
        <f>base2!P135/base2!P136</f>
        <v>1.3495327102803738</v>
      </c>
      <c r="O378" s="4">
        <f>base2!Q135/base2!Q136</f>
        <v>1.3469622583614607</v>
      </c>
      <c r="P378" s="4">
        <f>base2!R135/base2!R136</f>
        <v>1.5220569857535615</v>
      </c>
      <c r="Q378" s="4">
        <f>base2!S135/base2!S136</f>
        <v>1.2902995720399428</v>
      </c>
      <c r="R378" s="4">
        <f>base2!T135/base2!T136</f>
        <v>1.2045696582437797</v>
      </c>
      <c r="S378" s="4">
        <f>base2!U135/base2!U136</f>
        <v>1.0436476228525768</v>
      </c>
      <c r="T378" s="4">
        <f>base2!V135/base2!V136</f>
        <v>0.80051865150608414</v>
      </c>
      <c r="U378" s="4">
        <f>base2!W135/base2!W136</f>
        <v>0.49183228968145931</v>
      </c>
      <c r="V378" s="4">
        <f>base2!X135/base2!X136</f>
        <v>0.17519443307408925</v>
      </c>
      <c r="W378" s="4">
        <f>base2!D135/base2!D136</f>
        <v>1.0231977346056707</v>
      </c>
    </row>
    <row r="379" spans="1:23">
      <c r="B379" t="s">
        <v>349</v>
      </c>
      <c r="C379" s="4">
        <f>base2!E136/base2!E135</f>
        <v>0.18894145476049676</v>
      </c>
      <c r="D379" s="4">
        <f>base2!F136/base2!F135</f>
        <v>0.89337892446378608</v>
      </c>
      <c r="E379" s="4">
        <f>base2!G136/base2!G135</f>
        <v>0.69548479348842329</v>
      </c>
      <c r="F379" s="4">
        <f>base2!H136/base2!H135</f>
        <v>1.6482110809882011</v>
      </c>
      <c r="G379" s="4">
        <f>base2!I136/base2!I135</f>
        <v>1.3787961447535915</v>
      </c>
      <c r="H379" s="4">
        <f>base2!J136/base2!J135</f>
        <v>1.2364700585321926</v>
      </c>
      <c r="I379" s="4">
        <f>base2!K136/base2!K135</f>
        <v>0.899728104144352</v>
      </c>
      <c r="J379" s="4">
        <f>base2!L136/base2!L135</f>
        <v>0.82462448066474914</v>
      </c>
      <c r="K379" s="4">
        <f>base2!M136/base2!M135</f>
        <v>0.92112629672320101</v>
      </c>
      <c r="L379" s="4">
        <f>base2!N136/base2!N135</f>
        <v>0.88681385810280133</v>
      </c>
      <c r="M379" s="4">
        <f>base2!O136/base2!O135</f>
        <v>0.92577508104064499</v>
      </c>
      <c r="N379" s="4">
        <f>base2!P136/base2!P135</f>
        <v>0.74099722991689754</v>
      </c>
      <c r="O379" s="4">
        <f>base2!Q136/base2!Q135</f>
        <v>0.74241129904892078</v>
      </c>
      <c r="P379" s="4">
        <f>base2!R136/base2!R135</f>
        <v>0.65700562420460606</v>
      </c>
      <c r="Q379" s="4">
        <f>base2!S136/base2!S135</f>
        <v>0.77501381978993922</v>
      </c>
      <c r="R379" s="4">
        <f>base2!T136/base2!T135</f>
        <v>0.83017199807104969</v>
      </c>
      <c r="S379" s="4">
        <f>base2!U136/base2!U135</f>
        <v>0.95817781605895302</v>
      </c>
      <c r="T379" s="4">
        <f>base2!V136/base2!V135</f>
        <v>1.2491901320707699</v>
      </c>
      <c r="U379" s="4">
        <f>base2!W136/base2!W135</f>
        <v>2.033213396069748</v>
      </c>
      <c r="V379" s="4">
        <f>base2!X136/base2!X135</f>
        <v>5.7079439252336446</v>
      </c>
      <c r="W379" s="4">
        <f>base2!D138/base2!D137</f>
        <v>0.712045748794919</v>
      </c>
    </row>
    <row r="380" spans="1:23">
      <c r="A380" t="s">
        <v>215</v>
      </c>
      <c r="B380" t="s">
        <v>348</v>
      </c>
      <c r="C380" s="4">
        <f>base2!E137/base2!E138</f>
        <v>3.0523882896764252</v>
      </c>
      <c r="D380" s="4">
        <f>base2!F137/base2!F138</f>
        <v>0.72772073921971248</v>
      </c>
      <c r="E380" s="4">
        <f>base2!G137/base2!G138</f>
        <v>0.70825599225244129</v>
      </c>
      <c r="F380" s="4">
        <f>base2!H137/base2!H138</f>
        <v>0.62870438403134954</v>
      </c>
      <c r="G380" s="4">
        <f>base2!I137/base2!I138</f>
        <v>0.85161924939467315</v>
      </c>
      <c r="H380" s="4">
        <f>base2!J137/base2!J138</f>
        <v>0.89483495997368134</v>
      </c>
      <c r="I380" s="4">
        <f>base2!K137/base2!K138</f>
        <v>1.1230195712954334</v>
      </c>
      <c r="J380" s="4">
        <f>base2!L137/base2!L138</f>
        <v>1.3321086617679805</v>
      </c>
      <c r="K380" s="4">
        <f>base2!M137/base2!M138</f>
        <v>1.598739732193091</v>
      </c>
      <c r="L380" s="4">
        <f>base2!N137/base2!N138</f>
        <v>1.8569689592209373</v>
      </c>
      <c r="M380" s="4">
        <f>base2!O137/base2!O138</f>
        <v>2.2862611073137389</v>
      </c>
      <c r="N380" s="4">
        <f>base2!P137/base2!P138</f>
        <v>2.1118499800505388</v>
      </c>
      <c r="O380" s="4">
        <f>base2!Q137/base2!Q138</f>
        <v>2.2107234839616017</v>
      </c>
      <c r="P380" s="4">
        <f>base2!R137/base2!R138</f>
        <v>2.3486356932153392</v>
      </c>
      <c r="Q380" s="4">
        <f>base2!S137/base2!S138</f>
        <v>1.730506721820062</v>
      </c>
      <c r="R380" s="4">
        <f>base2!T137/base2!T138</f>
        <v>2.0868456832087015</v>
      </c>
      <c r="S380" s="4">
        <f>base2!U137/base2!U138</f>
        <v>1.8181057563587684</v>
      </c>
      <c r="T380" s="4">
        <f>base2!V137/base2!V138</f>
        <v>1.8624466571834992</v>
      </c>
      <c r="U380" s="4">
        <f>base2!W137/base2!W138</f>
        <v>1.2349099544824857</v>
      </c>
      <c r="V380" s="4">
        <f>base2!X137/base2!X138</f>
        <v>0.47645951035781542</v>
      </c>
      <c r="W380" s="4">
        <f>base2!D137/base2!D138</f>
        <v>1.4044041435433336</v>
      </c>
    </row>
    <row r="381" spans="1:23">
      <c r="B381" t="s">
        <v>349</v>
      </c>
      <c r="C381" s="4">
        <f>base2!E138/base2!E137</f>
        <v>0.32761231701161031</v>
      </c>
      <c r="D381" s="4">
        <f>base2!F138/base2!F137</f>
        <v>1.3741534988713318</v>
      </c>
      <c r="E381" s="4">
        <f>base2!G138/base2!G137</f>
        <v>1.4119188696444849</v>
      </c>
      <c r="F381" s="4">
        <f>base2!H138/base2!H137</f>
        <v>1.5905726529022204</v>
      </c>
      <c r="G381" s="4">
        <f>base2!I138/base2!I137</f>
        <v>1.1742336739227011</v>
      </c>
      <c r="H381" s="4">
        <f>base2!J138/base2!J137</f>
        <v>1.1175245098039215</v>
      </c>
      <c r="I381" s="4">
        <f>base2!K138/base2!K137</f>
        <v>0.89045643153526965</v>
      </c>
      <c r="J381" s="4">
        <f>base2!L138/base2!L137</f>
        <v>0.75068951107396575</v>
      </c>
      <c r="K381" s="4">
        <f>base2!M138/base2!M137</f>
        <v>0.62549268018018023</v>
      </c>
      <c r="L381" s="4">
        <f>base2!N138/base2!N137</f>
        <v>0.53851196329072437</v>
      </c>
      <c r="M381" s="4">
        <f>base2!O138/base2!O137</f>
        <v>0.43739535996173162</v>
      </c>
      <c r="N381" s="4">
        <f>base2!P138/base2!P137</f>
        <v>0.47351848353170856</v>
      </c>
      <c r="O381" s="4">
        <f>base2!Q138/base2!Q137</f>
        <v>0.4523406058038551</v>
      </c>
      <c r="P381" s="4">
        <f>base2!R138/base2!R137</f>
        <v>0.42577910354030929</v>
      </c>
      <c r="Q381" s="4">
        <f>base2!S138/base2!S137</f>
        <v>0.5778654236882993</v>
      </c>
      <c r="R381" s="4">
        <f>base2!T138/base2!T137</f>
        <v>0.47919211662187472</v>
      </c>
      <c r="S381" s="4">
        <f>base2!U138/base2!U137</f>
        <v>0.55002300966405893</v>
      </c>
      <c r="T381" s="4">
        <f>base2!V138/base2!V137</f>
        <v>0.53692812953486591</v>
      </c>
      <c r="U381" s="4">
        <f>base2!W138/base2!W137</f>
        <v>0.80977564102564104</v>
      </c>
      <c r="V381" s="4">
        <f>base2!X138/base2!X137</f>
        <v>2.0988142292490117</v>
      </c>
      <c r="W381" s="4">
        <f>base2!D140/base2!D139</f>
        <v>1.0068989838876765</v>
      </c>
    </row>
    <row r="382" spans="1:23">
      <c r="A382" t="s">
        <v>216</v>
      </c>
      <c r="B382" t="s">
        <v>348</v>
      </c>
      <c r="C382" s="4">
        <f>base2!E139/base2!E140</f>
        <v>7.2537313432835822</v>
      </c>
      <c r="D382" s="4">
        <f>base2!F139/base2!F140</f>
        <v>0.81203995793901151</v>
      </c>
      <c r="E382" s="4">
        <f>base2!G139/base2!G140</f>
        <v>0.66022695301509893</v>
      </c>
      <c r="F382" s="4">
        <f>base2!H139/base2!H140</f>
        <v>0.64412664783427498</v>
      </c>
      <c r="G382" s="4">
        <f>base2!I139/base2!I140</f>
        <v>1.0797925968601469</v>
      </c>
      <c r="H382" s="4">
        <f>base2!J139/base2!J140</f>
        <v>1.0058006679557039</v>
      </c>
      <c r="I382" s="4">
        <f>base2!K139/base2!K140</f>
        <v>0.92783841016452195</v>
      </c>
      <c r="J382" s="4">
        <f>base2!L139/base2!L140</f>
        <v>0.94626821728249666</v>
      </c>
      <c r="K382" s="4">
        <f>base2!M139/base2!M140</f>
        <v>1.0579477448547658</v>
      </c>
      <c r="L382" s="4">
        <f>base2!N139/base2!N140</f>
        <v>1.0452744765138653</v>
      </c>
      <c r="M382" s="4">
        <f>base2!O139/base2!O140</f>
        <v>1.1264705882352941</v>
      </c>
      <c r="N382" s="4">
        <f>base2!P139/base2!P140</f>
        <v>1.3614214564544354</v>
      </c>
      <c r="O382" s="4">
        <f>base2!Q139/base2!Q140</f>
        <v>1.4073134156188718</v>
      </c>
      <c r="P382" s="4">
        <f>base2!R139/base2!R140</f>
        <v>1.141119691119691</v>
      </c>
      <c r="Q382" s="4">
        <f>base2!S139/base2!S140</f>
        <v>1.0741113346747149</v>
      </c>
      <c r="R382" s="4">
        <f>base2!T139/base2!T140</f>
        <v>1.0524404416037187</v>
      </c>
      <c r="S382" s="4">
        <f>base2!U139/base2!U140</f>
        <v>1.0382653061224489</v>
      </c>
      <c r="T382" s="4">
        <f>base2!V139/base2!V140</f>
        <v>0.96964285714285714</v>
      </c>
      <c r="U382" s="4">
        <f>base2!W139/base2!W140</f>
        <v>0.60065645514223198</v>
      </c>
      <c r="V382" s="4">
        <f>base2!X139/base2!X140</f>
        <v>0.2720125786163522</v>
      </c>
      <c r="W382" s="4">
        <f>base2!D139/base2!D140</f>
        <v>0.99314828597697125</v>
      </c>
    </row>
    <row r="383" spans="1:23">
      <c r="B383" t="s">
        <v>349</v>
      </c>
      <c r="C383" s="4">
        <f>base2!E140/base2!E139</f>
        <v>0.13786008230452676</v>
      </c>
      <c r="D383" s="4">
        <f>base2!F140/base2!F139</f>
        <v>1.2314664940110067</v>
      </c>
      <c r="E383" s="4">
        <f>base2!G140/base2!G139</f>
        <v>1.5146306818181818</v>
      </c>
      <c r="F383" s="4">
        <f>base2!H140/base2!H139</f>
        <v>1.5524897213339424</v>
      </c>
      <c r="G383" s="4">
        <f>base2!I140/base2!I139</f>
        <v>0.92610377484327067</v>
      </c>
      <c r="H383" s="4">
        <f>base2!J140/base2!J139</f>
        <v>0.994232785739252</v>
      </c>
      <c r="I383" s="4">
        <f>base2!K140/base2!K139</f>
        <v>1.0777738764044944</v>
      </c>
      <c r="J383" s="4">
        <f>base2!L140/base2!L139</f>
        <v>1.0567828251400124</v>
      </c>
      <c r="K383" s="4">
        <f>base2!M140/base2!M139</f>
        <v>0.94522626931567333</v>
      </c>
      <c r="L383" s="4">
        <f>base2!N140/base2!N139</f>
        <v>0.95668651867893884</v>
      </c>
      <c r="M383" s="4">
        <f>base2!O140/base2!O139</f>
        <v>0.8877284595300261</v>
      </c>
      <c r="N383" s="4">
        <f>base2!P140/base2!P139</f>
        <v>0.73452639905082062</v>
      </c>
      <c r="O383" s="4">
        <f>base2!Q140/base2!Q139</f>
        <v>0.71057377049180326</v>
      </c>
      <c r="P383" s="4">
        <f>base2!R140/base2!R139</f>
        <v>0.87633226188462188</v>
      </c>
      <c r="Q383" s="4">
        <f>base2!S140/base2!S139</f>
        <v>0.93100218545113955</v>
      </c>
      <c r="R383" s="4">
        <f>base2!T140/base2!T139</f>
        <v>0.95017253278122848</v>
      </c>
      <c r="S383" s="4">
        <f>base2!U140/base2!U139</f>
        <v>0.96314496314496312</v>
      </c>
      <c r="T383" s="4">
        <f>base2!V140/base2!V139</f>
        <v>1.0313075506445673</v>
      </c>
      <c r="U383" s="4">
        <f>base2!W140/base2!W139</f>
        <v>1.6648451730418943</v>
      </c>
      <c r="V383" s="4">
        <f>base2!X140/base2!X139</f>
        <v>3.6763005780346822</v>
      </c>
      <c r="W383" s="4">
        <f>base2!D142/base2!D141</f>
        <v>1.0736811272629243</v>
      </c>
    </row>
    <row r="384" spans="1:23">
      <c r="A384" t="s">
        <v>217</v>
      </c>
      <c r="B384" t="s">
        <v>348</v>
      </c>
      <c r="C384" s="4">
        <f>base2!E141/base2!E142</f>
        <v>6.5729275970619101</v>
      </c>
      <c r="D384" s="4">
        <f>base2!F141/base2!F142</f>
        <v>1.591084945332212</v>
      </c>
      <c r="E384" s="4">
        <f>base2!G141/base2!G142</f>
        <v>1.4145975670721547</v>
      </c>
      <c r="F384" s="4">
        <f>base2!H141/base2!H142</f>
        <v>0.69317817248519842</v>
      </c>
      <c r="G384" s="4">
        <f>base2!I141/base2!I142</f>
        <v>0.58067729083665343</v>
      </c>
      <c r="H384" s="4">
        <f>base2!J141/base2!J142</f>
        <v>0.72933805502587856</v>
      </c>
      <c r="I384" s="4">
        <f>base2!K141/base2!K142</f>
        <v>0.7698492462311558</v>
      </c>
      <c r="J384" s="4">
        <f>base2!L141/base2!L142</f>
        <v>0.79055055846594835</v>
      </c>
      <c r="K384" s="4">
        <f>base2!M141/base2!M142</f>
        <v>0.8354817566091326</v>
      </c>
      <c r="L384" s="4">
        <f>base2!N141/base2!N142</f>
        <v>0.88377306432143476</v>
      </c>
      <c r="M384" s="4">
        <f>base2!O141/base2!O142</f>
        <v>0.92403553508266845</v>
      </c>
      <c r="N384" s="4">
        <f>base2!P141/base2!P142</f>
        <v>1.00680922688497</v>
      </c>
      <c r="O384" s="4">
        <f>base2!Q141/base2!Q142</f>
        <v>0.97034563366171311</v>
      </c>
      <c r="P384" s="4">
        <f>base2!R141/base2!R142</f>
        <v>1.0334700433074253</v>
      </c>
      <c r="Q384" s="4">
        <f>base2!S141/base2!S142</f>
        <v>0.90464625437303037</v>
      </c>
      <c r="R384" s="4">
        <f>base2!T141/base2!T142</f>
        <v>1.0358000961076406</v>
      </c>
      <c r="S384" s="4">
        <f>base2!U141/base2!U142</f>
        <v>1.2064421669106882</v>
      </c>
      <c r="T384" s="4">
        <f>base2!V141/base2!V142</f>
        <v>1.2219191533467897</v>
      </c>
      <c r="U384" s="4">
        <f>base2!W141/base2!W142</f>
        <v>0.84669793188283227</v>
      </c>
      <c r="V384" s="4">
        <f>base2!X141/base2!X142</f>
        <v>0.28210010881392816</v>
      </c>
      <c r="W384" s="4">
        <f>base2!D141/base2!D142</f>
        <v>0.93137522361899427</v>
      </c>
    </row>
    <row r="385" spans="1:23">
      <c r="B385" t="s">
        <v>349</v>
      </c>
      <c r="C385" s="4">
        <f>base2!E142/base2!E141</f>
        <v>0.15213920817369092</v>
      </c>
      <c r="D385" s="4">
        <f>base2!F142/base2!F141</f>
        <v>0.62850195580928214</v>
      </c>
      <c r="E385" s="4">
        <f>base2!G142/base2!G141</f>
        <v>0.70691483095771002</v>
      </c>
      <c r="F385" s="4">
        <f>base2!H142/base2!H141</f>
        <v>1.44263053814112</v>
      </c>
      <c r="G385" s="4">
        <f>base2!I142/base2!I141</f>
        <v>1.7221269296740995</v>
      </c>
      <c r="H385" s="4">
        <f>base2!J142/base2!J141</f>
        <v>1.3711062971539554</v>
      </c>
      <c r="I385" s="4">
        <f>base2!K142/base2!K141</f>
        <v>1.2989556135770235</v>
      </c>
      <c r="J385" s="4">
        <f>base2!L142/base2!L141</f>
        <v>1.2649412353088272</v>
      </c>
      <c r="K385" s="4">
        <f>base2!M142/base2!M141</f>
        <v>1.1969142259414225</v>
      </c>
      <c r="L385" s="4">
        <f>base2!N142/base2!N141</f>
        <v>1.1315121951219511</v>
      </c>
      <c r="M385" s="4">
        <f>base2!O142/base2!O141</f>
        <v>1.0822094627676146</v>
      </c>
      <c r="N385" s="4">
        <f>base2!P142/base2!P141</f>
        <v>0.99323682510733691</v>
      </c>
      <c r="O385" s="4">
        <f>base2!Q142/base2!Q141</f>
        <v>1.0305606222252814</v>
      </c>
      <c r="P385" s="4">
        <f>base2!R142/base2!R141</f>
        <v>0.96761392018649051</v>
      </c>
      <c r="Q385" s="4">
        <f>base2!S142/base2!S141</f>
        <v>1.1054044552398608</v>
      </c>
      <c r="R385" s="4">
        <f>base2!T142/base2!T141</f>
        <v>0.96543725353746235</v>
      </c>
      <c r="S385" s="4">
        <f>base2!U142/base2!U141</f>
        <v>0.82888349514563109</v>
      </c>
      <c r="T385" s="4">
        <f>base2!V142/base2!V141</f>
        <v>0.81838474931916605</v>
      </c>
      <c r="U385" s="4">
        <f>base2!W142/base2!W141</f>
        <v>1.1810587487514754</v>
      </c>
      <c r="V385" s="4">
        <f>base2!X142/base2!X141</f>
        <v>3.544840887174542</v>
      </c>
      <c r="W385" s="4">
        <f>base2!D144/base2!D143</f>
        <v>1.1425477986668264</v>
      </c>
    </row>
    <row r="386" spans="1:23">
      <c r="A386" t="s">
        <v>218</v>
      </c>
      <c r="B386" t="s">
        <v>348</v>
      </c>
      <c r="C386" s="4">
        <f>base2!E143/base2!E144</f>
        <v>2.313465783664459</v>
      </c>
      <c r="D386" s="4">
        <f>base2!F143/base2!F144</f>
        <v>0.48370335380255081</v>
      </c>
      <c r="E386" s="4">
        <f>base2!G143/base2!G144</f>
        <v>0.39422883571284939</v>
      </c>
      <c r="F386" s="4">
        <f>base2!H143/base2!H144</f>
        <v>0.21552714187275093</v>
      </c>
      <c r="G386" s="4">
        <f>base2!I143/base2!I144</f>
        <v>0.37503444475062003</v>
      </c>
      <c r="H386" s="4">
        <f>base2!J143/base2!J144</f>
        <v>0.64067656765676573</v>
      </c>
      <c r="I386" s="4">
        <f>base2!K143/base2!K144</f>
        <v>0.99881628787878785</v>
      </c>
      <c r="J386" s="4">
        <f>base2!L143/base2!L144</f>
        <v>0.67965367965367962</v>
      </c>
      <c r="K386" s="4">
        <f>base2!M143/base2!M144</f>
        <v>1.1084283478649677</v>
      </c>
      <c r="L386" s="4">
        <f>base2!N143/base2!N144</f>
        <v>1.0620265151515151</v>
      </c>
      <c r="M386" s="4">
        <f>base2!O143/base2!O144</f>
        <v>1.3661675245671503</v>
      </c>
      <c r="N386" s="4">
        <f>base2!P143/base2!P144</f>
        <v>1.5109247406753477</v>
      </c>
      <c r="O386" s="4">
        <f>base2!Q143/base2!Q144</f>
        <v>1.4097599999999999</v>
      </c>
      <c r="P386" s="4">
        <f>base2!R143/base2!R144</f>
        <v>2.3125734430082256</v>
      </c>
      <c r="Q386" s="4">
        <f>base2!S143/base2!S144</f>
        <v>1.8143512724238631</v>
      </c>
      <c r="R386" s="4">
        <f>base2!T143/base2!T144</f>
        <v>1.5484154929577465</v>
      </c>
      <c r="S386" s="4">
        <f>base2!U143/base2!U144</f>
        <v>1.7583931133428981</v>
      </c>
      <c r="T386" s="4">
        <f>base2!V143/base2!V144</f>
        <v>1.9548462436745815</v>
      </c>
      <c r="U386" s="4">
        <f>base2!W143/base2!W144</f>
        <v>0.9369900271985494</v>
      </c>
      <c r="V386" s="4">
        <f>base2!X143/base2!X144</f>
        <v>0.17637452367991291</v>
      </c>
      <c r="W386" s="4">
        <f>base2!D143/base2!D144</f>
        <v>0.87523690577045687</v>
      </c>
    </row>
    <row r="387" spans="1:23">
      <c r="B387" t="s">
        <v>349</v>
      </c>
      <c r="C387" s="4">
        <f>base2!E144/base2!E143</f>
        <v>0.43225190839694655</v>
      </c>
      <c r="D387" s="4">
        <f>base2!F144/base2!F143</f>
        <v>2.0673828125</v>
      </c>
      <c r="E387" s="4">
        <f>base2!G144/base2!G143</f>
        <v>2.5365978066819688</v>
      </c>
      <c r="F387" s="4">
        <f>base2!H144/base2!H143</f>
        <v>4.6397868561278859</v>
      </c>
      <c r="G387" s="4">
        <f>base2!I144/base2!I143</f>
        <v>2.6664217487141806</v>
      </c>
      <c r="H387" s="4">
        <f>base2!J144/base2!J143</f>
        <v>1.5608499678042498</v>
      </c>
      <c r="I387" s="4">
        <f>base2!K144/base2!K143</f>
        <v>1.0011851149561508</v>
      </c>
      <c r="J387" s="4">
        <f>base2!L144/base2!L143</f>
        <v>1.4713375796178343</v>
      </c>
      <c r="K387" s="4">
        <f>base2!M144/base2!M143</f>
        <v>0.90217829770068581</v>
      </c>
      <c r="L387" s="4">
        <f>base2!N144/base2!N143</f>
        <v>0.94159607668301382</v>
      </c>
      <c r="M387" s="4">
        <f>base2!O144/base2!O143</f>
        <v>0.73197465319404009</v>
      </c>
      <c r="N387" s="4">
        <f>base2!P144/base2!P143</f>
        <v>0.66184633362547474</v>
      </c>
      <c r="O387" s="4">
        <f>base2!Q144/base2!Q143</f>
        <v>0.70934059698104646</v>
      </c>
      <c r="P387" s="4">
        <f>base2!R144/base2!R143</f>
        <v>0.43241869918699188</v>
      </c>
      <c r="Q387" s="4">
        <f>base2!S144/base2!S143</f>
        <v>0.55116118647965051</v>
      </c>
      <c r="R387" s="4">
        <f>base2!T144/base2!T143</f>
        <v>0.6458214894826606</v>
      </c>
      <c r="S387" s="4">
        <f>base2!U144/base2!U143</f>
        <v>0.56870104438642299</v>
      </c>
      <c r="T387" s="4">
        <f>base2!V144/base2!V143</f>
        <v>0.51154918359219437</v>
      </c>
      <c r="U387" s="4">
        <f>base2!W144/base2!W143</f>
        <v>1.0672472181906145</v>
      </c>
      <c r="V387" s="4">
        <f>base2!X144/base2!X143</f>
        <v>5.6697530864197532</v>
      </c>
      <c r="W387" s="4">
        <f>base2!D146/base2!D145</f>
        <v>0.98862641075048174</v>
      </c>
    </row>
    <row r="388" spans="1:23">
      <c r="A388" t="s">
        <v>219</v>
      </c>
      <c r="B388" t="s">
        <v>348</v>
      </c>
      <c r="C388" s="4">
        <f>base2!E145/base2!E146</f>
        <v>2.4116161616161618</v>
      </c>
      <c r="D388" s="4">
        <f>base2!F145/base2!F146</f>
        <v>1.8711790393013101</v>
      </c>
      <c r="E388" s="4">
        <f>base2!G145/base2!G146</f>
        <v>1.9676966292134832</v>
      </c>
      <c r="F388" s="4">
        <f>base2!H145/base2!H146</f>
        <v>1.2131837307152875</v>
      </c>
      <c r="G388" s="4">
        <f>base2!I145/base2!I146</f>
        <v>1.2456361724500526</v>
      </c>
      <c r="H388" s="4">
        <f>base2!J145/base2!J146</f>
        <v>1.4858845671267251</v>
      </c>
      <c r="I388" s="4">
        <f>base2!K145/base2!K146</f>
        <v>1.4075354303491185</v>
      </c>
      <c r="J388" s="4">
        <f>base2!L145/base2!L146</f>
        <v>1.3481960517358746</v>
      </c>
      <c r="K388" s="4">
        <f>base2!M145/base2!M146</f>
        <v>1.1277241379310345</v>
      </c>
      <c r="L388" s="4">
        <f>base2!N145/base2!N146</f>
        <v>1.0190449903394976</v>
      </c>
      <c r="M388" s="4">
        <f>base2!O145/base2!O146</f>
        <v>0.9356234096692112</v>
      </c>
      <c r="N388" s="4">
        <f>base2!P145/base2!P146</f>
        <v>0.91010255291293918</v>
      </c>
      <c r="O388" s="4">
        <f>base2!Q145/base2!Q146</f>
        <v>0.94341390294172756</v>
      </c>
      <c r="P388" s="4">
        <f>base2!R145/base2!R146</f>
        <v>0.97636448452806712</v>
      </c>
      <c r="Q388" s="4">
        <f>base2!S145/base2!S146</f>
        <v>0.69718638271413025</v>
      </c>
      <c r="R388" s="4">
        <f>base2!T145/base2!T146</f>
        <v>0.71285184377045607</v>
      </c>
      <c r="S388" s="4">
        <f>base2!U145/base2!U146</f>
        <v>0.60199115044247786</v>
      </c>
      <c r="T388" s="4">
        <f>base2!V145/base2!V146</f>
        <v>0.53672440254330189</v>
      </c>
      <c r="U388" s="4">
        <f>base2!W145/base2!W146</f>
        <v>0.33120665742024963</v>
      </c>
      <c r="V388" s="4">
        <f>base2!X145/base2!X146</f>
        <v>0.15089820359281436</v>
      </c>
      <c r="W388" s="4">
        <f>base2!D145/base2!D146</f>
        <v>1.0115044359788896</v>
      </c>
    </row>
    <row r="389" spans="1:23">
      <c r="B389" t="s">
        <v>349</v>
      </c>
      <c r="C389" s="4">
        <f>base2!E146/base2!E145</f>
        <v>0.41465968586387436</v>
      </c>
      <c r="D389" s="4">
        <f>base2!F146/base2!F145</f>
        <v>0.53442240373395566</v>
      </c>
      <c r="E389" s="4">
        <f>base2!G146/base2!G145</f>
        <v>0.50820842255531762</v>
      </c>
      <c r="F389" s="4">
        <f>base2!H146/base2!H145</f>
        <v>0.82427745664739882</v>
      </c>
      <c r="G389" s="4">
        <f>base2!I146/base2!I145</f>
        <v>0.80280263380043893</v>
      </c>
      <c r="H389" s="4">
        <f>base2!J146/base2!J145</f>
        <v>0.67299978889592571</v>
      </c>
      <c r="I389" s="4">
        <f>base2!K146/base2!K145</f>
        <v>0.71046168958742628</v>
      </c>
      <c r="J389" s="4">
        <f>base2!L146/base2!L145</f>
        <v>0.74173188588740213</v>
      </c>
      <c r="K389" s="4">
        <f>base2!M146/base2!M145</f>
        <v>0.88674168297455969</v>
      </c>
      <c r="L389" s="4">
        <f>base2!N146/base2!N145</f>
        <v>0.98131094257854823</v>
      </c>
      <c r="M389" s="4">
        <f>base2!O146/base2!O145</f>
        <v>1.0688060919227631</v>
      </c>
      <c r="N389" s="4">
        <f>base2!P146/base2!P145</f>
        <v>1.0987772716374971</v>
      </c>
      <c r="O389" s="4">
        <f>base2!Q146/base2!Q145</f>
        <v>1.0599801390268122</v>
      </c>
      <c r="P389" s="4">
        <f>base2!R146/base2!R145</f>
        <v>1.0242076763815895</v>
      </c>
      <c r="Q389" s="4">
        <f>base2!S146/base2!S145</f>
        <v>1.4343366778149387</v>
      </c>
      <c r="R389" s="4">
        <f>base2!T146/base2!T145</f>
        <v>1.4028160391796756</v>
      </c>
      <c r="S389" s="4">
        <f>base2!U146/base2!U145</f>
        <v>1.661153987504594</v>
      </c>
      <c r="T389" s="4">
        <f>base2!V146/base2!V145</f>
        <v>1.8631535947712419</v>
      </c>
      <c r="U389" s="4">
        <f>base2!W146/base2!W145</f>
        <v>3.0192629815745393</v>
      </c>
      <c r="V389" s="4">
        <f>base2!X146/base2!X145</f>
        <v>6.6269841269841274</v>
      </c>
      <c r="W389" s="4">
        <f>base2!D148/base2!D147</f>
        <v>0.9632106100600587</v>
      </c>
    </row>
    <row r="390" spans="1:23">
      <c r="A390" t="s">
        <v>220</v>
      </c>
      <c r="B390" t="s">
        <v>348</v>
      </c>
      <c r="C390" s="4">
        <f>base2!E147/base2!E148</f>
        <v>8.9817073170731714</v>
      </c>
      <c r="D390" s="4">
        <f>base2!F147/base2!F148</f>
        <v>1.2897758337889558</v>
      </c>
      <c r="E390" s="4">
        <f>base2!G147/base2!G148</f>
        <v>1.2769230769230768</v>
      </c>
      <c r="F390" s="4">
        <f>base2!H147/base2!H148</f>
        <v>0.65219628271914598</v>
      </c>
      <c r="G390" s="4">
        <f>base2!I147/base2!I148</f>
        <v>0.68305360043313479</v>
      </c>
      <c r="H390" s="4">
        <f>base2!J147/base2!J148</f>
        <v>1.0416989914662529</v>
      </c>
      <c r="I390" s="4">
        <f>base2!K147/base2!K148</f>
        <v>1.2783147459727386</v>
      </c>
      <c r="J390" s="4">
        <f>base2!L147/base2!L148</f>
        <v>1.1827249575551784</v>
      </c>
      <c r="K390" s="4">
        <f>base2!M147/base2!M148</f>
        <v>1.1942184154175588</v>
      </c>
      <c r="L390" s="4">
        <f>base2!N147/base2!N148</f>
        <v>1.0764940239043825</v>
      </c>
      <c r="M390" s="4">
        <f>base2!O147/base2!O148</f>
        <v>1.1845927173226689</v>
      </c>
      <c r="N390" s="4">
        <f>base2!P147/base2!P148</f>
        <v>1.1140029325513197</v>
      </c>
      <c r="O390" s="4">
        <f>base2!Q147/base2!Q148</f>
        <v>1.1810181190681621</v>
      </c>
      <c r="P390" s="4">
        <f>base2!R147/base2!R148</f>
        <v>1.0743525480367586</v>
      </c>
      <c r="Q390" s="4">
        <f>base2!S147/base2!S148</f>
        <v>1.0863309352517985</v>
      </c>
      <c r="R390" s="4">
        <f>base2!T147/base2!T148</f>
        <v>1.1223062381852551</v>
      </c>
      <c r="S390" s="4">
        <f>base2!U147/base2!U148</f>
        <v>1.3853006681514477</v>
      </c>
      <c r="T390" s="4">
        <f>base2!V147/base2!V148</f>
        <v>1.0872961176200322</v>
      </c>
      <c r="U390" s="4">
        <f>base2!W147/base2!W148</f>
        <v>0.90853242320819116</v>
      </c>
      <c r="V390" s="4">
        <f>base2!X147/base2!X148</f>
        <v>0.37325581395348839</v>
      </c>
      <c r="W390" s="4">
        <f>base2!D147/base2!D148</f>
        <v>1.0381945439094025</v>
      </c>
    </row>
    <row r="391" spans="1:23">
      <c r="B391" t="s">
        <v>349</v>
      </c>
      <c r="C391" s="4">
        <f>base2!E148/base2!E147</f>
        <v>0.11133740665308893</v>
      </c>
      <c r="D391" s="4">
        <f>base2!F148/base2!F147</f>
        <v>0.77532852903772786</v>
      </c>
      <c r="E391" s="4">
        <f>base2!G148/base2!G147</f>
        <v>0.7831325301204819</v>
      </c>
      <c r="F391" s="4">
        <f>base2!H148/base2!H147</f>
        <v>1.5332807415442264</v>
      </c>
      <c r="G391" s="4">
        <f>base2!I148/base2!I147</f>
        <v>1.4640139505389982</v>
      </c>
      <c r="H391" s="4">
        <f>base2!J148/base2!J147</f>
        <v>0.95997021038912678</v>
      </c>
      <c r="I391" s="4">
        <f>base2!K148/base2!K147</f>
        <v>0.7822799534703373</v>
      </c>
      <c r="J391" s="4">
        <f>base2!L148/base2!L147</f>
        <v>0.84550511394222139</v>
      </c>
      <c r="K391" s="4">
        <f>base2!M148/base2!M147</f>
        <v>0.83736776044468353</v>
      </c>
      <c r="L391" s="4">
        <f>base2!N148/base2!N147</f>
        <v>0.92894152479644709</v>
      </c>
      <c r="M391" s="4">
        <f>base2!O148/base2!O147</f>
        <v>0.84417199715707181</v>
      </c>
      <c r="N391" s="4">
        <f>base2!P148/base2!P147</f>
        <v>0.89766370516617311</v>
      </c>
      <c r="O391" s="4">
        <f>base2!Q148/base2!Q147</f>
        <v>0.84672706019871424</v>
      </c>
      <c r="P391" s="4">
        <f>base2!R148/base2!R147</f>
        <v>0.93079315707620525</v>
      </c>
      <c r="Q391" s="4">
        <f>base2!S148/base2!S147</f>
        <v>0.92052980132450335</v>
      </c>
      <c r="R391" s="4">
        <f>base2!T148/base2!T147</f>
        <v>0.89102240188647464</v>
      </c>
      <c r="S391" s="4">
        <f>base2!U148/base2!U147</f>
        <v>0.72186495176848875</v>
      </c>
      <c r="T391" s="4">
        <f>base2!V148/base2!V147</f>
        <v>0.9197126558208325</v>
      </c>
      <c r="U391" s="4">
        <f>base2!W148/base2!W147</f>
        <v>1.1006761833208114</v>
      </c>
      <c r="V391" s="4">
        <f>base2!X148/base2!X147</f>
        <v>2.6791277258566977</v>
      </c>
      <c r="W391" s="4">
        <f>base2!D150/base2!D149</f>
        <v>1.1254132644797392</v>
      </c>
    </row>
    <row r="392" spans="1:23">
      <c r="A392" t="s">
        <v>221</v>
      </c>
      <c r="B392" t="s">
        <v>348</v>
      </c>
      <c r="C392" s="4">
        <f>base2!E149/base2!E150</f>
        <v>6.2262295081967212</v>
      </c>
      <c r="D392" s="4">
        <f>base2!F149/base2!F150</f>
        <v>1.4184521206821163</v>
      </c>
      <c r="E392" s="4">
        <f>base2!G149/base2!G150</f>
        <v>1.8988018827556696</v>
      </c>
      <c r="F392" s="4">
        <f>base2!H149/base2!H150</f>
        <v>0.49593640360616426</v>
      </c>
      <c r="G392" s="4">
        <f>base2!I149/base2!I150</f>
        <v>0.48137908603024882</v>
      </c>
      <c r="H392" s="4">
        <f>base2!J149/base2!J150</f>
        <v>0.75631216526396328</v>
      </c>
      <c r="I392" s="4">
        <f>base2!K149/base2!K150</f>
        <v>0.96303746542620061</v>
      </c>
      <c r="J392" s="4">
        <f>base2!L149/base2!L150</f>
        <v>0.88970434053260639</v>
      </c>
      <c r="K392" s="4">
        <f>base2!M149/base2!M150</f>
        <v>0.92430441898527005</v>
      </c>
      <c r="L392" s="4">
        <f>base2!N149/base2!N150</f>
        <v>0.93131188118811881</v>
      </c>
      <c r="M392" s="4">
        <f>base2!O149/base2!O150</f>
        <v>0.82910500352360816</v>
      </c>
      <c r="N392" s="4">
        <f>base2!P149/base2!P150</f>
        <v>0.80344827586206902</v>
      </c>
      <c r="O392" s="4">
        <f>base2!Q149/base2!Q150</f>
        <v>0.8654480071920887</v>
      </c>
      <c r="P392" s="4">
        <f>base2!R149/base2!R150</f>
        <v>1.1585797321202931</v>
      </c>
      <c r="Q392" s="4">
        <f>base2!S149/base2!S150</f>
        <v>1.3791892287428655</v>
      </c>
      <c r="R392" s="4">
        <f>base2!T149/base2!T150</f>
        <v>1.1817658349328215</v>
      </c>
      <c r="S392" s="4">
        <f>base2!U149/base2!U150</f>
        <v>1.3007254856073016</v>
      </c>
      <c r="T392" s="4">
        <f>base2!V149/base2!V150</f>
        <v>0.84233781883912429</v>
      </c>
      <c r="U392" s="4">
        <f>base2!W149/base2!W150</f>
        <v>0.69512195121951215</v>
      </c>
      <c r="V392" s="4">
        <f>base2!X149/base2!X150</f>
        <v>0.36216216216216218</v>
      </c>
      <c r="W392" s="4">
        <f>base2!D149/base2!D150</f>
        <v>0.88856247883508299</v>
      </c>
    </row>
    <row r="393" spans="1:23">
      <c r="B393" t="s">
        <v>349</v>
      </c>
      <c r="C393" s="4">
        <f>base2!E150/base2!E149</f>
        <v>0.16061084781463927</v>
      </c>
      <c r="D393" s="4">
        <f>base2!F150/base2!F149</f>
        <v>0.7049938347718866</v>
      </c>
      <c r="E393" s="4">
        <f>base2!G150/base2!G149</f>
        <v>0.52664788732394363</v>
      </c>
      <c r="F393" s="4">
        <f>base2!H150/base2!H149</f>
        <v>2.0163875705202829</v>
      </c>
      <c r="G393" s="4">
        <f>base2!I150/base2!I149</f>
        <v>2.0773648648648648</v>
      </c>
      <c r="H393" s="4">
        <f>base2!J150/base2!J149</f>
        <v>1.3222053616590794</v>
      </c>
      <c r="I393" s="4">
        <f>base2!K150/base2!K149</f>
        <v>1.0383812010443865</v>
      </c>
      <c r="J393" s="4">
        <f>base2!L150/base2!L149</f>
        <v>1.1239688899363658</v>
      </c>
      <c r="K393" s="4">
        <f>base2!M150/base2!M149</f>
        <v>1.0818946436476318</v>
      </c>
      <c r="L393" s="4">
        <f>base2!N150/base2!N149</f>
        <v>1.0737541528239203</v>
      </c>
      <c r="M393" s="4">
        <f>base2!O150/base2!O149</f>
        <v>1.2061198470038248</v>
      </c>
      <c r="N393" s="4">
        <f>base2!P150/base2!P149</f>
        <v>1.2446351931330473</v>
      </c>
      <c r="O393" s="4">
        <f>base2!Q150/base2!Q149</f>
        <v>1.1554709141274238</v>
      </c>
      <c r="P393" s="4">
        <f>base2!R150/base2!R149</f>
        <v>0.86312574980913948</v>
      </c>
      <c r="Q393" s="4">
        <f>base2!S150/base2!S149</f>
        <v>0.72506366723259763</v>
      </c>
      <c r="R393" s="4">
        <f>base2!T150/base2!T149</f>
        <v>0.8461913269449407</v>
      </c>
      <c r="S393" s="4">
        <f>base2!U150/base2!U149</f>
        <v>0.76880172724001439</v>
      </c>
      <c r="T393" s="4">
        <f>base2!V150/base2!V149</f>
        <v>1.1871721506914641</v>
      </c>
      <c r="U393" s="4">
        <f>base2!W150/base2!W149</f>
        <v>1.4385964912280702</v>
      </c>
      <c r="V393" s="4">
        <f>base2!X150/base2!X149</f>
        <v>2.7611940298507465</v>
      </c>
      <c r="W393" s="4">
        <f>base2!D152/base2!D151</f>
        <v>1.0009180172519556</v>
      </c>
    </row>
    <row r="394" spans="1:23">
      <c r="A394" t="s">
        <v>222</v>
      </c>
      <c r="B394" t="s">
        <v>348</v>
      </c>
      <c r="C394" s="4">
        <f>base2!E151/base2!E152</f>
        <v>3.6406844106463878</v>
      </c>
      <c r="D394" s="4">
        <f>base2!F151/base2!F152</f>
        <v>1.0296384113811499</v>
      </c>
      <c r="E394" s="4">
        <f>base2!G151/base2!G152</f>
        <v>0.41209239130434783</v>
      </c>
      <c r="F394" s="4">
        <f>base2!H151/base2!H152</f>
        <v>0.1848363926576217</v>
      </c>
      <c r="G394" s="4">
        <f>base2!I151/base2!I152</f>
        <v>0.31184173641424051</v>
      </c>
      <c r="H394" s="4">
        <f>base2!J151/base2!J152</f>
        <v>0.64036877503211664</v>
      </c>
      <c r="I394" s="4">
        <f>base2!K151/base2!K152</f>
        <v>0.84992652461425422</v>
      </c>
      <c r="J394" s="4">
        <f>base2!L151/base2!L152</f>
        <v>0.99430848036425723</v>
      </c>
      <c r="K394" s="4">
        <f>base2!M151/base2!M152</f>
        <v>1.0803491092315998</v>
      </c>
      <c r="L394" s="4">
        <f>base2!N151/base2!N152</f>
        <v>1.155983098085049</v>
      </c>
      <c r="M394" s="4">
        <f>base2!O151/base2!O152</f>
        <v>1.6673841738417383</v>
      </c>
      <c r="N394" s="4">
        <f>base2!P151/base2!P152</f>
        <v>2.1023359288097887</v>
      </c>
      <c r="O394" s="4">
        <f>base2!Q151/base2!Q152</f>
        <v>1.8714828897338402</v>
      </c>
      <c r="P394" s="4">
        <f>base2!R151/base2!R152</f>
        <v>1.719119769119769</v>
      </c>
      <c r="Q394" s="4">
        <f>base2!S151/base2!S152</f>
        <v>1.1716726059166243</v>
      </c>
      <c r="R394" s="4">
        <f>base2!T151/base2!T152</f>
        <v>1.4130607910804354</v>
      </c>
      <c r="S394" s="4">
        <f>base2!U151/base2!U152</f>
        <v>2.5335195530726256</v>
      </c>
      <c r="T394" s="4">
        <f>base2!V151/base2!V152</f>
        <v>2.6362367948973491</v>
      </c>
      <c r="U394" s="4">
        <f>base2!W151/base2!W152</f>
        <v>1.3334031413612566</v>
      </c>
      <c r="V394" s="4">
        <f>base2!X151/base2!X152</f>
        <v>0.60176991150442483</v>
      </c>
      <c r="W394" s="4">
        <f>base2!D151/base2!D152</f>
        <v>0.99908282473076471</v>
      </c>
    </row>
    <row r="395" spans="1:23">
      <c r="B395" t="s">
        <v>349</v>
      </c>
      <c r="C395" s="4">
        <f>base2!E152/base2!E151</f>
        <v>0.27467362924281985</v>
      </c>
      <c r="D395" s="4">
        <f>base2!F152/base2!F151</f>
        <v>0.97121473805411629</v>
      </c>
      <c r="E395" s="4">
        <f>base2!G152/base2!G151</f>
        <v>2.4266402901417736</v>
      </c>
      <c r="F395" s="4">
        <f>base2!H152/base2!H151</f>
        <v>5.4101899827288431</v>
      </c>
      <c r="G395" s="4">
        <f>base2!I152/base2!I151</f>
        <v>3.2067548478232952</v>
      </c>
      <c r="H395" s="4">
        <f>base2!J152/base2!J151</f>
        <v>1.5616001888128392</v>
      </c>
      <c r="I395" s="4">
        <f>base2!K152/base2!K151</f>
        <v>1.1765722930624596</v>
      </c>
      <c r="J395" s="4">
        <f>base2!L152/base2!L151</f>
        <v>1.0057240984544935</v>
      </c>
      <c r="K395" s="4">
        <f>base2!M152/base2!M151</f>
        <v>0.92562671774798033</v>
      </c>
      <c r="L395" s="4">
        <f>base2!N152/base2!N151</f>
        <v>0.86506455125213877</v>
      </c>
      <c r="M395" s="4">
        <f>base2!O152/base2!O151</f>
        <v>0.59974180856949655</v>
      </c>
      <c r="N395" s="4">
        <f>base2!P152/base2!P151</f>
        <v>0.47566137566137567</v>
      </c>
      <c r="O395" s="4">
        <f>base2!Q152/base2!Q151</f>
        <v>0.5343356359203576</v>
      </c>
      <c r="P395" s="4">
        <f>base2!R152/base2!R151</f>
        <v>0.58169303731061406</v>
      </c>
      <c r="Q395" s="4">
        <f>base2!S152/base2!S151</f>
        <v>0.85348073766534716</v>
      </c>
      <c r="R395" s="4">
        <f>base2!T152/base2!T151</f>
        <v>0.70768363704677817</v>
      </c>
      <c r="S395" s="4">
        <f>base2!U152/base2!U151</f>
        <v>0.39470782800441012</v>
      </c>
      <c r="T395" s="4">
        <f>base2!V152/base2!V151</f>
        <v>0.37932859519128986</v>
      </c>
      <c r="U395" s="4">
        <f>base2!W152/base2!W151</f>
        <v>0.74996073504005023</v>
      </c>
      <c r="V395" s="4">
        <f>base2!X152/base2!X151</f>
        <v>1.661764705882353</v>
      </c>
      <c r="W395" s="4">
        <f>base2!D154/base2!D153</f>
        <v>0.94505283510797766</v>
      </c>
    </row>
    <row r="396" spans="1:23">
      <c r="A396" t="s">
        <v>223</v>
      </c>
      <c r="B396" t="s">
        <v>348</v>
      </c>
      <c r="C396" s="4">
        <f>base2!E153/base2!E154</f>
        <v>5.1220930232558137</v>
      </c>
      <c r="D396" s="4">
        <f>base2!F153/base2!F154</f>
        <v>1.6039076376554173</v>
      </c>
      <c r="E396" s="4">
        <f>base2!G153/base2!G154</f>
        <v>1.4716459197787</v>
      </c>
      <c r="F396" s="4">
        <f>base2!H153/base2!H154</f>
        <v>0.45019804849772971</v>
      </c>
      <c r="G396" s="4">
        <f>base2!I153/base2!I154</f>
        <v>0.46095353965477909</v>
      </c>
      <c r="H396" s="4">
        <f>base2!J153/base2!J154</f>
        <v>0.65781259202544318</v>
      </c>
      <c r="I396" s="4">
        <f>base2!K153/base2!K154</f>
        <v>0.78941989780583111</v>
      </c>
      <c r="J396" s="4">
        <f>base2!L153/base2!L154</f>
        <v>0.93444491093384519</v>
      </c>
      <c r="K396" s="4">
        <f>base2!M153/base2!M154</f>
        <v>0.99590254706533776</v>
      </c>
      <c r="L396" s="4">
        <f>base2!N153/base2!N154</f>
        <v>1.0823079481210509</v>
      </c>
      <c r="M396" s="4">
        <f>base2!O153/base2!O154</f>
        <v>1.2869063267988798</v>
      </c>
      <c r="N396" s="4">
        <f>base2!P153/base2!P154</f>
        <v>1.4485461289936581</v>
      </c>
      <c r="O396" s="4">
        <f>base2!Q153/base2!Q154</f>
        <v>1.464506734619585</v>
      </c>
      <c r="P396" s="4">
        <f>base2!R153/base2!R154</f>
        <v>1.5170247584859842</v>
      </c>
      <c r="Q396" s="4">
        <f>base2!S153/base2!S154</f>
        <v>1.3723367097450228</v>
      </c>
      <c r="R396" s="4">
        <f>base2!T153/base2!T154</f>
        <v>1.4817311103228095</v>
      </c>
      <c r="S396" s="4">
        <f>base2!U153/base2!U154</f>
        <v>1.655203930081115</v>
      </c>
      <c r="T396" s="4">
        <f>base2!V153/base2!V154</f>
        <v>1.2887669980573648</v>
      </c>
      <c r="U396" s="4">
        <f>base2!W153/base2!W154</f>
        <v>0.80927598346854435</v>
      </c>
      <c r="V396" s="4">
        <f>base2!X153/base2!X154</f>
        <v>0.37126673532440785</v>
      </c>
      <c r="W396" s="4">
        <f>base2!D153/base2!D154</f>
        <v>1.0581418973106878</v>
      </c>
    </row>
    <row r="397" spans="1:23">
      <c r="B397" t="s">
        <v>349</v>
      </c>
      <c r="C397" s="4">
        <f>base2!E154/base2!E153</f>
        <v>0.19523269012485811</v>
      </c>
      <c r="D397" s="4">
        <f>base2!F154/base2!F153</f>
        <v>0.62347729789590256</v>
      </c>
      <c r="E397" s="4">
        <f>base2!G154/base2!G153</f>
        <v>0.67951127819548873</v>
      </c>
      <c r="F397" s="4">
        <f>base2!H154/base2!H153</f>
        <v>2.2212446351931332</v>
      </c>
      <c r="G397" s="4">
        <f>base2!I154/base2!I153</f>
        <v>2.1694160343121083</v>
      </c>
      <c r="H397" s="4">
        <f>base2!J154/base2!J153</f>
        <v>1.5201898110842511</v>
      </c>
      <c r="I397" s="4">
        <f>base2!K154/base2!K153</f>
        <v>1.2667529698446542</v>
      </c>
      <c r="J397" s="4">
        <f>base2!L154/base2!L153</f>
        <v>1.0701540436456995</v>
      </c>
      <c r="K397" s="4">
        <f>base2!M154/base2!M153</f>
        <v>1.0041143111308797</v>
      </c>
      <c r="L397" s="4">
        <f>base2!N154/base2!N153</f>
        <v>0.92395145183591953</v>
      </c>
      <c r="M397" s="4">
        <f>base2!O154/base2!O153</f>
        <v>0.77705733445840919</v>
      </c>
      <c r="N397" s="4">
        <f>base2!P154/base2!P153</f>
        <v>0.69034736276898934</v>
      </c>
      <c r="O397" s="4">
        <f>base2!Q154/base2!Q153</f>
        <v>0.68282376336067607</v>
      </c>
      <c r="P397" s="4">
        <f>base2!R154/base2!R153</f>
        <v>0.65918502279291502</v>
      </c>
      <c r="Q397" s="4">
        <f>base2!S154/base2!S153</f>
        <v>0.72868414354797661</v>
      </c>
      <c r="R397" s="4">
        <f>base2!T154/base2!T153</f>
        <v>0.67488628202058898</v>
      </c>
      <c r="S397" s="4">
        <f>base2!U154/base2!U153</f>
        <v>0.60415516289342908</v>
      </c>
      <c r="T397" s="4">
        <f>base2!V154/base2!V153</f>
        <v>0.77593544954779214</v>
      </c>
      <c r="U397" s="4">
        <f>base2!W154/base2!W153</f>
        <v>1.2356724040098355</v>
      </c>
      <c r="V397" s="4">
        <f>base2!X154/base2!X153</f>
        <v>2.693481276005548</v>
      </c>
      <c r="W397" s="4">
        <f>base2!D156/base2!D155</f>
        <v>0.87274978284093974</v>
      </c>
    </row>
    <row r="398" spans="1:23">
      <c r="A398" t="s">
        <v>224</v>
      </c>
      <c r="B398" t="s">
        <v>348</v>
      </c>
      <c r="C398" s="4">
        <f>base2!E155/base2!E156</f>
        <v>10.714285714285714</v>
      </c>
      <c r="D398" s="4">
        <f>base2!F155/base2!F156</f>
        <v>2.6917159763313609</v>
      </c>
      <c r="E398" s="4">
        <f>base2!G155/base2!G156</f>
        <v>1.4080633006782215</v>
      </c>
      <c r="F398" s="4">
        <f>base2!H155/base2!H156</f>
        <v>2.7216477076870045</v>
      </c>
      <c r="G398" s="4">
        <f>base2!I155/base2!I156</f>
        <v>1.8610242846838183</v>
      </c>
      <c r="H398" s="4">
        <f>base2!J155/base2!J156</f>
        <v>1.5597406606977462</v>
      </c>
      <c r="I398" s="4">
        <f>base2!K155/base2!K156</f>
        <v>1.5378061767838125</v>
      </c>
      <c r="J398" s="4">
        <f>base2!L155/base2!L156</f>
        <v>1.5547680412371134</v>
      </c>
      <c r="K398" s="4">
        <f>base2!M155/base2!M156</f>
        <v>1.4695678636640293</v>
      </c>
      <c r="L398" s="4">
        <f>base2!N155/base2!N156</f>
        <v>0.99842436974789917</v>
      </c>
      <c r="M398" s="4">
        <f>base2!O155/base2!O156</f>
        <v>1.1187720181177654</v>
      </c>
      <c r="N398" s="4">
        <f>base2!P155/base2!P156</f>
        <v>1.4635384927889499</v>
      </c>
      <c r="O398" s="4">
        <f>base2!Q155/base2!Q156</f>
        <v>0.84928639391056138</v>
      </c>
      <c r="P398" s="4">
        <f>base2!R155/base2!R156</f>
        <v>0.64664664664664662</v>
      </c>
      <c r="Q398" s="4">
        <f>base2!S155/base2!S156</f>
        <v>0.47486413043478259</v>
      </c>
      <c r="R398" s="4">
        <f>base2!T155/base2!T156</f>
        <v>0.44575303354746609</v>
      </c>
      <c r="S398" s="4">
        <f>base2!U155/base2!U156</f>
        <v>0.50568643379366374</v>
      </c>
      <c r="T398" s="4">
        <f>base2!V155/base2!V156</f>
        <v>0.37682570593963</v>
      </c>
      <c r="U398" s="4">
        <f>base2!W155/base2!W156</f>
        <v>0.22347499277247759</v>
      </c>
      <c r="V398" s="4">
        <f>base2!X155/base2!X156</f>
        <v>0.12989493791786055</v>
      </c>
      <c r="W398" s="4">
        <f>base2!D155/base2!D156</f>
        <v>1.1458037798014002</v>
      </c>
    </row>
    <row r="399" spans="1:23">
      <c r="B399" t="s">
        <v>349</v>
      </c>
      <c r="C399" s="4">
        <f>base2!E156/base2!E155</f>
        <v>9.3333333333333338E-2</v>
      </c>
      <c r="D399" s="4">
        <f>base2!F156/base2!F155</f>
        <v>0.3715102220268191</v>
      </c>
      <c r="E399" s="4">
        <f>base2!G156/base2!G155</f>
        <v>0.71019534385871019</v>
      </c>
      <c r="F399" s="4">
        <f>base2!H156/base2!H155</f>
        <v>0.36742448230004432</v>
      </c>
      <c r="G399" s="4">
        <f>base2!I156/base2!I155</f>
        <v>0.53733850129198968</v>
      </c>
      <c r="H399" s="4">
        <f>base2!J156/base2!J155</f>
        <v>0.64113222486144106</v>
      </c>
      <c r="I399" s="4">
        <f>base2!K156/base2!K155</f>
        <v>0.65027700831024926</v>
      </c>
      <c r="J399" s="4">
        <f>base2!L156/base2!L155</f>
        <v>0.64318276004973063</v>
      </c>
      <c r="K399" s="4">
        <f>base2!M156/base2!M155</f>
        <v>0.6804721474425347</v>
      </c>
      <c r="L399" s="4">
        <f>base2!N156/base2!N155</f>
        <v>1.0015781167806417</v>
      </c>
      <c r="M399" s="4">
        <f>base2!O156/base2!O155</f>
        <v>0.89383715699505173</v>
      </c>
      <c r="N399" s="4">
        <f>base2!P156/base2!P155</f>
        <v>0.68327550312283136</v>
      </c>
      <c r="O399" s="4">
        <f>base2!Q156/base2!Q155</f>
        <v>1.1774591082231682</v>
      </c>
      <c r="P399" s="4">
        <f>base2!R156/base2!R155</f>
        <v>1.5464396284829722</v>
      </c>
      <c r="Q399" s="4">
        <f>base2!S156/base2!S155</f>
        <v>2.1058655221745353</v>
      </c>
      <c r="R399" s="4">
        <f>base2!T156/base2!T155</f>
        <v>2.243394715772618</v>
      </c>
      <c r="S399" s="4">
        <f>base2!U156/base2!U155</f>
        <v>1.9775100401606425</v>
      </c>
      <c r="T399" s="4">
        <f>base2!V156/base2!V155</f>
        <v>2.6537467700258399</v>
      </c>
      <c r="U399" s="4">
        <f>base2!W156/base2!W155</f>
        <v>4.4747736093143597</v>
      </c>
      <c r="V399" s="4">
        <f>base2!X156/base2!X155</f>
        <v>7.6985294117647056</v>
      </c>
      <c r="W399" s="4">
        <f>base2!D158/base2!D157</f>
        <v>0.91631894302651207</v>
      </c>
    </row>
    <row r="400" spans="1:23">
      <c r="A400" t="s">
        <v>225</v>
      </c>
      <c r="B400" t="s">
        <v>348</v>
      </c>
      <c r="C400" s="4">
        <f>base2!E157/base2!E158</f>
        <v>6.9040479760119942</v>
      </c>
      <c r="D400" s="4">
        <f>base2!F157/base2!F158</f>
        <v>2.10320019846192</v>
      </c>
      <c r="E400" s="4">
        <f>base2!G157/base2!G158</f>
        <v>1.7631839281637622</v>
      </c>
      <c r="F400" s="4">
        <f>base2!H157/base2!H158</f>
        <v>1.475787213740458</v>
      </c>
      <c r="G400" s="4">
        <f>base2!I157/base2!I158</f>
        <v>1.360086455331412</v>
      </c>
      <c r="H400" s="4">
        <f>base2!J157/base2!J158</f>
        <v>1.3053480729011055</v>
      </c>
      <c r="I400" s="4">
        <f>base2!K157/base2!K158</f>
        <v>1.4832775919732442</v>
      </c>
      <c r="J400" s="4">
        <f>base2!L157/base2!L158</f>
        <v>1.3570432357043236</v>
      </c>
      <c r="K400" s="4">
        <f>base2!M157/base2!M158</f>
        <v>1.5174030235556077</v>
      </c>
      <c r="L400" s="4">
        <f>base2!N157/base2!N158</f>
        <v>1.1228769133990355</v>
      </c>
      <c r="M400" s="4">
        <f>base2!O157/base2!O158</f>
        <v>1.0802773033256305</v>
      </c>
      <c r="N400" s="4">
        <f>base2!P157/base2!P158</f>
        <v>1.0785940932389553</v>
      </c>
      <c r="O400" s="4">
        <f>base2!Q157/base2!Q158</f>
        <v>1.047106824925816</v>
      </c>
      <c r="P400" s="4">
        <f>base2!R157/base2!R158</f>
        <v>0.92312172393709957</v>
      </c>
      <c r="Q400" s="4">
        <f>base2!S157/base2!S158</f>
        <v>0.68333678113363672</v>
      </c>
      <c r="R400" s="4">
        <f>base2!T157/base2!T158</f>
        <v>0.63500892734514491</v>
      </c>
      <c r="S400" s="4">
        <f>base2!U157/base2!U158</f>
        <v>0.6525070166123037</v>
      </c>
      <c r="T400" s="4">
        <f>base2!V157/base2!V158</f>
        <v>0.52577319587628868</v>
      </c>
      <c r="U400" s="4">
        <f>base2!W157/base2!W158</f>
        <v>0.38759926695174102</v>
      </c>
      <c r="V400" s="4">
        <f>base2!X157/base2!X158</f>
        <v>0.21846846846846846</v>
      </c>
      <c r="W400" s="4">
        <f>base2!D157/base2!D158</f>
        <v>1.0913230678142454</v>
      </c>
    </row>
    <row r="401" spans="1:23">
      <c r="B401" t="s">
        <v>349</v>
      </c>
      <c r="C401" s="4">
        <f>base2!E158/base2!E157</f>
        <v>0.14484256243213897</v>
      </c>
      <c r="D401" s="4">
        <f>base2!F158/base2!F157</f>
        <v>0.47546591177164427</v>
      </c>
      <c r="E401" s="4">
        <f>base2!G158/base2!G157</f>
        <v>0.56715580492015538</v>
      </c>
      <c r="F401" s="4">
        <f>base2!H158/base2!H157</f>
        <v>0.67760446132708319</v>
      </c>
      <c r="G401" s="4">
        <f>base2!I158/base2!I157</f>
        <v>0.73524737790020134</v>
      </c>
      <c r="H401" s="4">
        <f>base2!J158/base2!J157</f>
        <v>0.76607919432364391</v>
      </c>
      <c r="I401" s="4">
        <f>base2!K158/base2!K157</f>
        <v>0.67418263810597523</v>
      </c>
      <c r="J401" s="4">
        <f>base2!L158/base2!L157</f>
        <v>0.73689619732785205</v>
      </c>
      <c r="K401" s="4">
        <f>base2!M158/base2!M157</f>
        <v>0.65902069817732467</v>
      </c>
      <c r="L401" s="4">
        <f>base2!N158/base2!N157</f>
        <v>0.8905695611577964</v>
      </c>
      <c r="M401" s="4">
        <f>base2!O158/base2!O157</f>
        <v>0.92568824404761907</v>
      </c>
      <c r="N401" s="4">
        <f>base2!P158/base2!P157</f>
        <v>0.92713283548314096</v>
      </c>
      <c r="O401" s="4">
        <f>base2!Q158/base2!Q157</f>
        <v>0.955012398157988</v>
      </c>
      <c r="P401" s="4">
        <f>base2!R158/base2!R157</f>
        <v>1.0832807570977918</v>
      </c>
      <c r="Q401" s="4">
        <f>base2!S158/base2!S157</f>
        <v>1.4634072504351774</v>
      </c>
      <c r="R401" s="4">
        <f>base2!T158/base2!T157</f>
        <v>1.5747810100573159</v>
      </c>
      <c r="S401" s="4">
        <f>base2!U158/base2!U157</f>
        <v>1.5325505696349686</v>
      </c>
      <c r="T401" s="4">
        <f>base2!V158/base2!V157</f>
        <v>1.9019607843137254</v>
      </c>
      <c r="U401" s="4">
        <f>base2!W158/base2!W157</f>
        <v>2.5799842395587076</v>
      </c>
      <c r="V401" s="4">
        <f>base2!X158/base2!X157</f>
        <v>4.5773195876288657</v>
      </c>
      <c r="W401" s="4">
        <f>base2!D160/base2!D159</f>
        <v>1.0437099445524591</v>
      </c>
    </row>
    <row r="402" spans="1:23">
      <c r="A402" t="s">
        <v>226</v>
      </c>
      <c r="B402" t="s">
        <v>348</v>
      </c>
      <c r="C402" s="4">
        <f>base2!E159/base2!E160</f>
        <v>3.5748917748917748</v>
      </c>
      <c r="D402" s="4">
        <f>base2!F159/base2!F160</f>
        <v>1.1191505356136064</v>
      </c>
      <c r="E402" s="4">
        <f>base2!G159/base2!G160</f>
        <v>0.51184097509100579</v>
      </c>
      <c r="F402" s="4">
        <f>base2!H159/base2!H160</f>
        <v>0.28028687730180268</v>
      </c>
      <c r="G402" s="4">
        <f>base2!I159/base2!I160</f>
        <v>0.31278983156731299</v>
      </c>
      <c r="H402" s="4">
        <f>base2!J159/base2!J160</f>
        <v>0.28772788290824058</v>
      </c>
      <c r="I402" s="4">
        <f>base2!K159/base2!K160</f>
        <v>0.61133939154484396</v>
      </c>
      <c r="J402" s="4">
        <f>base2!L159/base2!L160</f>
        <v>0.74371734262254297</v>
      </c>
      <c r="K402" s="4">
        <f>base2!M159/base2!M160</f>
        <v>0.78319621784610804</v>
      </c>
      <c r="L402" s="4">
        <f>base2!N159/base2!N160</f>
        <v>0.9243678054643798</v>
      </c>
      <c r="M402" s="4">
        <f>base2!O159/base2!O160</f>
        <v>1.3149664929262845</v>
      </c>
      <c r="N402" s="4">
        <f>base2!P159/base2!P160</f>
        <v>1.5711355677838919</v>
      </c>
      <c r="O402" s="4">
        <f>base2!Q159/base2!Q160</f>
        <v>1.8337408312958434</v>
      </c>
      <c r="P402" s="4">
        <f>base2!R159/base2!R160</f>
        <v>1.4907671374886613</v>
      </c>
      <c r="Q402" s="4">
        <f>base2!S159/base2!S160</f>
        <v>1.1573662666620019</v>
      </c>
      <c r="R402" s="4">
        <f>base2!T159/base2!T160</f>
        <v>1.4096609603738497</v>
      </c>
      <c r="S402" s="4">
        <f>base2!U159/base2!U160</f>
        <v>2.0035427622474398</v>
      </c>
      <c r="T402" s="4">
        <f>base2!V159/base2!V160</f>
        <v>2.3276845637583894</v>
      </c>
      <c r="U402" s="4">
        <f>base2!W159/base2!W160</f>
        <v>1.9054522311010538</v>
      </c>
      <c r="V402" s="4">
        <f>base2!X159/base2!X160</f>
        <v>0.6058721934369603</v>
      </c>
      <c r="W402" s="4">
        <f>base2!D159/base2!D160</f>
        <v>0.95812060162825996</v>
      </c>
    </row>
    <row r="403" spans="1:23">
      <c r="B403" t="s">
        <v>349</v>
      </c>
      <c r="C403" s="4">
        <f>base2!E160/base2!E159</f>
        <v>0.27972874788084284</v>
      </c>
      <c r="D403" s="4">
        <f>base2!F160/base2!F159</f>
        <v>0.89353484466834587</v>
      </c>
      <c r="E403" s="4">
        <f>base2!G160/base2!G159</f>
        <v>1.9537318203611955</v>
      </c>
      <c r="F403" s="4">
        <f>base2!H160/base2!H159</f>
        <v>3.5677731673582298</v>
      </c>
      <c r="G403" s="4">
        <f>base2!I160/base2!I159</f>
        <v>3.1970348747887538</v>
      </c>
      <c r="H403" s="4">
        <f>base2!J160/base2!J159</f>
        <v>3.4755060576416583</v>
      </c>
      <c r="I403" s="4">
        <f>base2!K160/base2!K159</f>
        <v>1.6357526013054999</v>
      </c>
      <c r="J403" s="4">
        <f>base2!L160/base2!L159</f>
        <v>1.3445968551354968</v>
      </c>
      <c r="K403" s="4">
        <f>base2!M160/base2!M159</f>
        <v>1.2768192404581966</v>
      </c>
      <c r="L403" s="4">
        <f>base2!N160/base2!N159</f>
        <v>1.0818204551137784</v>
      </c>
      <c r="M403" s="4">
        <f>base2!O160/base2!O159</f>
        <v>0.76047565118912797</v>
      </c>
      <c r="N403" s="4">
        <f>base2!P160/base2!P159</f>
        <v>0.63648231286019041</v>
      </c>
      <c r="O403" s="4">
        <f>base2!Q160/base2!Q159</f>
        <v>0.54533333333333334</v>
      </c>
      <c r="P403" s="4">
        <f>base2!R160/base2!R159</f>
        <v>0.67079557554816693</v>
      </c>
      <c r="Q403" s="4">
        <f>base2!S160/base2!S159</f>
        <v>0.86403071249357632</v>
      </c>
      <c r="R403" s="4">
        <f>base2!T160/base2!T159</f>
        <v>0.70939043366484</v>
      </c>
      <c r="S403" s="4">
        <f>base2!U160/base2!U159</f>
        <v>0.499115875559485</v>
      </c>
      <c r="T403" s="4">
        <f>base2!V160/base2!V159</f>
        <v>0.42961147552800405</v>
      </c>
      <c r="U403" s="4">
        <f>base2!W160/base2!W159</f>
        <v>0.52480979773612912</v>
      </c>
      <c r="V403" s="4">
        <f>base2!X160/base2!X159</f>
        <v>1.6505131128848347</v>
      </c>
      <c r="W403" s="4">
        <f>base2!D162/base2!D161</f>
        <v>0.9762956618215578</v>
      </c>
    </row>
    <row r="404" spans="1:23">
      <c r="A404" t="s">
        <v>227</v>
      </c>
      <c r="B404" t="s">
        <v>348</v>
      </c>
      <c r="C404" s="4">
        <f>base2!E161/base2!E162</f>
        <v>6.8227474150664698</v>
      </c>
      <c r="D404" s="4">
        <f>base2!F161/base2!F162</f>
        <v>1.7405529953917052</v>
      </c>
      <c r="E404" s="4">
        <f>base2!G161/base2!G162</f>
        <v>1.9749202006383948</v>
      </c>
      <c r="F404" s="4">
        <f>base2!H161/base2!H162</f>
        <v>0.76134394755326618</v>
      </c>
      <c r="G404" s="4">
        <f>base2!I161/base2!I162</f>
        <v>0.68119337706966576</v>
      </c>
      <c r="H404" s="4">
        <f>base2!J161/base2!J162</f>
        <v>0.53160375458244369</v>
      </c>
      <c r="I404" s="4">
        <f>base2!K161/base2!K162</f>
        <v>0.8555013282263545</v>
      </c>
      <c r="J404" s="4">
        <f>base2!L161/base2!L162</f>
        <v>1.0329492490937338</v>
      </c>
      <c r="K404" s="4">
        <f>base2!M161/base2!M162</f>
        <v>0.89005750997357647</v>
      </c>
      <c r="L404" s="4">
        <f>base2!N161/base2!N162</f>
        <v>0.96914199698946313</v>
      </c>
      <c r="M404" s="4">
        <f>base2!O161/base2!O162</f>
        <v>1.2326432803035345</v>
      </c>
      <c r="N404" s="4">
        <f>base2!P161/base2!P162</f>
        <v>1.5751621013629746</v>
      </c>
      <c r="O404" s="4">
        <f>base2!Q161/base2!Q162</f>
        <v>1.4707196425722036</v>
      </c>
      <c r="P404" s="4">
        <f>base2!R161/base2!R162</f>
        <v>1.241947351209941</v>
      </c>
      <c r="Q404" s="4">
        <f>base2!S161/base2!S162</f>
        <v>0.82176696542893723</v>
      </c>
      <c r="R404" s="4">
        <f>base2!T161/base2!T162</f>
        <v>0.95820859777272183</v>
      </c>
      <c r="S404" s="4">
        <f>base2!U161/base2!U162</f>
        <v>1.3015948745910577</v>
      </c>
      <c r="T404" s="4">
        <f>base2!V161/base2!V162</f>
        <v>1.1299000302938504</v>
      </c>
      <c r="U404" s="4">
        <f>base2!W161/base2!W162</f>
        <v>0.72325422700735464</v>
      </c>
      <c r="V404" s="4">
        <f>base2!X161/base2!X162</f>
        <v>0.35229820627802688</v>
      </c>
      <c r="W404" s="4">
        <f>base2!D161/base2!D162</f>
        <v>1.0242798765839183</v>
      </c>
    </row>
    <row r="405" spans="1:23">
      <c r="B405" t="s">
        <v>349</v>
      </c>
      <c r="C405" s="4">
        <f>base2!E162/base2!E161</f>
        <v>0.14656852132496212</v>
      </c>
      <c r="D405" s="4">
        <f>base2!F162/base2!F161</f>
        <v>0.57453005030447446</v>
      </c>
      <c r="E405" s="4">
        <f>base2!G162/base2!G161</f>
        <v>0.50634957284691762</v>
      </c>
      <c r="F405" s="4">
        <f>base2!H162/base2!H161</f>
        <v>1.3134668019805025</v>
      </c>
      <c r="G405" s="4">
        <f>base2!I162/base2!I161</f>
        <v>1.4680119238706719</v>
      </c>
      <c r="H405" s="4">
        <f>base2!J162/base2!J161</f>
        <v>1.8811003334343741</v>
      </c>
      <c r="I405" s="4">
        <f>base2!K162/base2!K161</f>
        <v>1.1689052570768341</v>
      </c>
      <c r="J405" s="4">
        <f>base2!L162/base2!L161</f>
        <v>0.96810177351632509</v>
      </c>
      <c r="K405" s="4">
        <f>base2!M162/base2!M161</f>
        <v>1.1235229058734502</v>
      </c>
      <c r="L405" s="4">
        <f>base2!N162/base2!N161</f>
        <v>1.0318405384416256</v>
      </c>
      <c r="M405" s="4">
        <f>base2!O162/base2!O161</f>
        <v>0.81126471541203149</v>
      </c>
      <c r="N405" s="4">
        <f>base2!P162/base2!P161</f>
        <v>0.63485529466123414</v>
      </c>
      <c r="O405" s="4">
        <f>base2!Q162/base2!Q161</f>
        <v>0.67993924270369965</v>
      </c>
      <c r="P405" s="4">
        <f>base2!R162/base2!R161</f>
        <v>0.8051871112135075</v>
      </c>
      <c r="Q405" s="4">
        <f>base2!S162/base2!S161</f>
        <v>1.2168899968837643</v>
      </c>
      <c r="R405" s="4">
        <f>base2!T162/base2!T161</f>
        <v>1.0436140964758811</v>
      </c>
      <c r="S405" s="4">
        <f>base2!U162/base2!U161</f>
        <v>0.76828821280829451</v>
      </c>
      <c r="T405" s="4">
        <f>base2!V162/base2!V161</f>
        <v>0.88503405008311442</v>
      </c>
      <c r="U405" s="4">
        <f>base2!W162/base2!W161</f>
        <v>1.3826396896949367</v>
      </c>
      <c r="V405" s="4">
        <f>base2!X162/base2!X161</f>
        <v>2.8385043754972155</v>
      </c>
      <c r="W405" s="4">
        <f>base2!D164/base2!D163</f>
        <v>0.92577723493457553</v>
      </c>
    </row>
    <row r="406" spans="1:23">
      <c r="A406" t="s">
        <v>228</v>
      </c>
      <c r="B406" t="s">
        <v>348</v>
      </c>
      <c r="C406" s="4">
        <f>base2!E163/base2!E164</f>
        <v>5.7517482517482517</v>
      </c>
      <c r="D406" s="4">
        <f>base2!F163/base2!F164</f>
        <v>2.0210856886496185</v>
      </c>
      <c r="E406" s="4">
        <f>base2!G163/base2!G164</f>
        <v>5.2731997030438009</v>
      </c>
      <c r="F406" s="4">
        <f>base2!H163/base2!H164</f>
        <v>1.3817843977582642</v>
      </c>
      <c r="G406" s="4">
        <f>base2!I163/base2!I164</f>
        <v>0.97384462409753147</v>
      </c>
      <c r="H406" s="4">
        <f>base2!J163/base2!J164</f>
        <v>0.64626431205123225</v>
      </c>
      <c r="I406" s="4">
        <f>base2!K163/base2!K164</f>
        <v>0.81936824162360833</v>
      </c>
      <c r="J406" s="4">
        <f>base2!L163/base2!L164</f>
        <v>1.3269601304283385</v>
      </c>
      <c r="K406" s="4">
        <f>base2!M163/base2!M164</f>
        <v>1.2061685331375069</v>
      </c>
      <c r="L406" s="4">
        <f>base2!N163/base2!N164</f>
        <v>1.1922325035839958</v>
      </c>
      <c r="M406" s="4">
        <f>base2!O163/base2!O164</f>
        <v>1.3467287268913073</v>
      </c>
      <c r="N406" s="4">
        <f>base2!P163/base2!P164</f>
        <v>1.3265411548616692</v>
      </c>
      <c r="O406" s="4">
        <f>base2!Q163/base2!Q164</f>
        <v>1.3018173007026896</v>
      </c>
      <c r="P406" s="4">
        <f>base2!R163/base2!R164</f>
        <v>1.0779942279942281</v>
      </c>
      <c r="Q406" s="4">
        <f>base2!S163/base2!S164</f>
        <v>0.59139648499460695</v>
      </c>
      <c r="R406" s="4">
        <f>base2!T163/base2!T164</f>
        <v>0.66604084623133986</v>
      </c>
      <c r="S406" s="4">
        <f>base2!U163/base2!U164</f>
        <v>0.69716684155299058</v>
      </c>
      <c r="T406" s="4">
        <f>base2!V163/base2!V164</f>
        <v>0.54931060416144395</v>
      </c>
      <c r="U406" s="4">
        <f>base2!W163/base2!W164</f>
        <v>0.32339811826110842</v>
      </c>
      <c r="V406" s="4">
        <f>base2!X163/base2!X164</f>
        <v>0.13391707442698944</v>
      </c>
      <c r="W406" s="4">
        <f>base2!D163/base2!D164</f>
        <v>1.0801734610277707</v>
      </c>
    </row>
    <row r="407" spans="1:23">
      <c r="B407" t="s">
        <v>349</v>
      </c>
      <c r="C407" s="4">
        <f>base2!E164/base2!E163</f>
        <v>0.17386018237082068</v>
      </c>
      <c r="D407" s="4">
        <f>base2!F164/base2!F163</f>
        <v>0.49478357380688126</v>
      </c>
      <c r="E407" s="4">
        <f>base2!G164/base2!G163</f>
        <v>0.18963818105026045</v>
      </c>
      <c r="F407" s="4">
        <f>base2!H164/base2!H163</f>
        <v>0.72370190430746539</v>
      </c>
      <c r="G407" s="4">
        <f>base2!I164/base2!I163</f>
        <v>1.0268578531474741</v>
      </c>
      <c r="H407" s="4">
        <f>base2!J164/base2!J163</f>
        <v>1.547354513242448</v>
      </c>
      <c r="I407" s="4">
        <f>base2!K164/base2!K163</f>
        <v>1.2204524769210765</v>
      </c>
      <c r="J407" s="4">
        <f>base2!L164/base2!L163</f>
        <v>0.75360214453255892</v>
      </c>
      <c r="K407" s="4">
        <f>base2!M164/base2!M163</f>
        <v>0.82907153729071537</v>
      </c>
      <c r="L407" s="4">
        <f>base2!N164/base2!N163</f>
        <v>0.83876257105378227</v>
      </c>
      <c r="M407" s="4">
        <f>base2!O164/base2!O163</f>
        <v>0.74254003796913792</v>
      </c>
      <c r="N407" s="4">
        <f>base2!P164/base2!P163</f>
        <v>0.75384016269308984</v>
      </c>
      <c r="O407" s="4">
        <f>base2!Q164/base2!Q163</f>
        <v>0.76815694449614713</v>
      </c>
      <c r="P407" s="4">
        <f>base2!R164/base2!R163</f>
        <v>0.92764875175691053</v>
      </c>
      <c r="Q407" s="4">
        <f>base2!S164/base2!S163</f>
        <v>1.6909129921682222</v>
      </c>
      <c r="R407" s="4">
        <f>base2!T164/base2!T163</f>
        <v>1.5014094190443452</v>
      </c>
      <c r="S407" s="4">
        <f>base2!U164/base2!U163</f>
        <v>1.434376881396749</v>
      </c>
      <c r="T407" s="4">
        <f>base2!V164/base2!V163</f>
        <v>1.8204636728733115</v>
      </c>
      <c r="U407" s="4">
        <f>base2!W164/base2!W163</f>
        <v>3.0921639413888298</v>
      </c>
      <c r="V407" s="4">
        <f>base2!X164/base2!X163</f>
        <v>7.467307692307692</v>
      </c>
      <c r="W407" s="4">
        <f>base2!D166/base2!D165</f>
        <v>0.90748182638642561</v>
      </c>
    </row>
    <row r="408" spans="1:23">
      <c r="A408" t="s">
        <v>229</v>
      </c>
      <c r="B408" t="s">
        <v>348</v>
      </c>
      <c r="C408" s="4">
        <f>base2!E165/base2!E166</f>
        <v>6.5115995115995116</v>
      </c>
      <c r="D408" s="4">
        <f>base2!F165/base2!F166</f>
        <v>2.6476510067114094</v>
      </c>
      <c r="E408" s="4">
        <f>base2!G165/base2!G166</f>
        <v>7.2770503101309441</v>
      </c>
      <c r="F408" s="4">
        <f>base2!H165/base2!H166</f>
        <v>1.9839739867611195</v>
      </c>
      <c r="G408" s="4">
        <f>base2!I165/base2!I166</f>
        <v>1.7704071692967076</v>
      </c>
      <c r="H408" s="4">
        <f>base2!J165/base2!J166</f>
        <v>1.6273722122177587</v>
      </c>
      <c r="I408" s="4">
        <f>base2!K165/base2!K166</f>
        <v>1.5464753587024329</v>
      </c>
      <c r="J408" s="4">
        <f>base2!L165/base2!L166</f>
        <v>1.511744966442953</v>
      </c>
      <c r="K408" s="4">
        <f>base2!M165/base2!M166</f>
        <v>1.3221510883482714</v>
      </c>
      <c r="L408" s="4">
        <f>base2!N165/base2!N166</f>
        <v>1.0454014939309058</v>
      </c>
      <c r="M408" s="4">
        <f>base2!O165/base2!O166</f>
        <v>0.92196125121766426</v>
      </c>
      <c r="N408" s="4">
        <f>base2!P165/base2!P166</f>
        <v>0.747056872823744</v>
      </c>
      <c r="O408" s="4">
        <f>base2!Q165/base2!Q166</f>
        <v>0.83744647722849352</v>
      </c>
      <c r="P408" s="4">
        <f>base2!R165/base2!R166</f>
        <v>0.71699988953937921</v>
      </c>
      <c r="Q408" s="4">
        <f>base2!S165/base2!S166</f>
        <v>0.4778543307086614</v>
      </c>
      <c r="R408" s="4">
        <f>base2!T165/base2!T166</f>
        <v>0.4450139794967381</v>
      </c>
      <c r="S408" s="4">
        <f>base2!U165/base2!U166</f>
        <v>0.4264541595293066</v>
      </c>
      <c r="T408" s="4">
        <f>base2!V165/base2!V166</f>
        <v>0.34097139242285796</v>
      </c>
      <c r="U408" s="4">
        <f>base2!W165/base2!W166</f>
        <v>0.26933593750000001</v>
      </c>
      <c r="V408" s="4">
        <f>base2!X165/base2!X166</f>
        <v>0.11829059829059829</v>
      </c>
      <c r="W408" s="4">
        <f>base2!D165/base2!D166</f>
        <v>1.10195044233776</v>
      </c>
    </row>
    <row r="409" spans="1:23">
      <c r="B409" t="s">
        <v>349</v>
      </c>
      <c r="C409" s="4">
        <f>base2!E166/base2!E165</f>
        <v>0.15357209825614102</v>
      </c>
      <c r="D409" s="4">
        <f>base2!F166/base2!F165</f>
        <v>0.37769328263624841</v>
      </c>
      <c r="E409" s="4">
        <f>base2!G166/base2!G165</f>
        <v>0.13741831612842126</v>
      </c>
      <c r="F409" s="4">
        <f>base2!H166/base2!H165</f>
        <v>0.50403886677593068</v>
      </c>
      <c r="G409" s="4">
        <f>base2!I166/base2!I165</f>
        <v>0.56484181568088032</v>
      </c>
      <c r="H409" s="4">
        <f>base2!J166/base2!J165</f>
        <v>0.61448757235274087</v>
      </c>
      <c r="I409" s="4">
        <f>base2!K166/base2!K165</f>
        <v>0.64663170633319889</v>
      </c>
      <c r="J409" s="4">
        <f>base2!L166/base2!L165</f>
        <v>0.66148723640399554</v>
      </c>
      <c r="K409" s="4">
        <f>base2!M166/base2!M165</f>
        <v>0.75634321131125315</v>
      </c>
      <c r="L409" s="4">
        <f>base2!N166/base2!N165</f>
        <v>0.95657028022775481</v>
      </c>
      <c r="M409" s="4">
        <f>base2!O166/base2!O165</f>
        <v>1.0846442826954683</v>
      </c>
      <c r="N409" s="4">
        <f>base2!P166/base2!P165</f>
        <v>1.3385861724558872</v>
      </c>
      <c r="O409" s="4">
        <f>base2!Q166/base2!Q165</f>
        <v>1.1941061634284651</v>
      </c>
      <c r="P409" s="4">
        <f>base2!R166/base2!R165</f>
        <v>1.394700354336774</v>
      </c>
      <c r="Q409" s="4">
        <f>base2!S166/base2!S165</f>
        <v>2.0926879505664262</v>
      </c>
      <c r="R409" s="4">
        <f>base2!T166/base2!T165</f>
        <v>2.2471204188481675</v>
      </c>
      <c r="S409" s="4">
        <f>base2!U166/base2!U165</f>
        <v>2.3449179182675515</v>
      </c>
      <c r="T409" s="4">
        <f>base2!V166/base2!V165</f>
        <v>2.9327973613687899</v>
      </c>
      <c r="U409" s="4">
        <f>base2!W166/base2!W165</f>
        <v>3.7128353879622917</v>
      </c>
      <c r="V409" s="4">
        <f>base2!X166/base2!X165</f>
        <v>8.4537572254335256</v>
      </c>
      <c r="W409" s="4">
        <f>base2!D168/base2!D167</f>
        <v>0.87729017062490267</v>
      </c>
    </row>
    <row r="410" spans="1:23">
      <c r="A410" t="s">
        <v>230</v>
      </c>
      <c r="B410" t="s">
        <v>348</v>
      </c>
      <c r="C410" s="4">
        <f>base2!E167/base2!E168</f>
        <v>8.5962219598583243</v>
      </c>
      <c r="D410" s="4">
        <f>base2!F167/base2!F168</f>
        <v>2.3503715787565707</v>
      </c>
      <c r="E410" s="4">
        <f>base2!G167/base2!G168</f>
        <v>7.8912490922294847</v>
      </c>
      <c r="F410" s="4">
        <f>base2!H167/base2!H168</f>
        <v>3.3140241950969722</v>
      </c>
      <c r="G410" s="4">
        <f>base2!I167/base2!I168</f>
        <v>2.4993770764119603</v>
      </c>
      <c r="H410" s="4">
        <f>base2!J167/base2!J168</f>
        <v>1.988037982488593</v>
      </c>
      <c r="I410" s="4">
        <f>base2!K167/base2!K168</f>
        <v>1.7344574591324495</v>
      </c>
      <c r="J410" s="4">
        <f>base2!L167/base2!L168</f>
        <v>1.4886275380006657</v>
      </c>
      <c r="K410" s="4">
        <f>base2!M167/base2!M168</f>
        <v>1.4172971836906263</v>
      </c>
      <c r="L410" s="4">
        <f>base2!N167/base2!N168</f>
        <v>1.0857353347453724</v>
      </c>
      <c r="M410" s="4">
        <f>base2!O167/base2!O168</f>
        <v>0.94506629929395558</v>
      </c>
      <c r="N410" s="4">
        <f>base2!P167/base2!P168</f>
        <v>0.69821528511908459</v>
      </c>
      <c r="O410" s="4">
        <f>base2!Q167/base2!Q168</f>
        <v>0.75741270749856893</v>
      </c>
      <c r="P410" s="4">
        <f>base2!R167/base2!R168</f>
        <v>0.5672132446134347</v>
      </c>
      <c r="Q410" s="4">
        <f>base2!S167/base2!S168</f>
        <v>0.41826713591419473</v>
      </c>
      <c r="R410" s="4">
        <f>base2!T167/base2!T168</f>
        <v>0.41087219584845946</v>
      </c>
      <c r="S410" s="4">
        <f>base2!U167/base2!U168</f>
        <v>0.39754939004642126</v>
      </c>
      <c r="T410" s="4">
        <f>base2!V167/base2!V168</f>
        <v>0.31468827798082527</v>
      </c>
      <c r="U410" s="4">
        <f>base2!W167/base2!W168</f>
        <v>0.21682991985752448</v>
      </c>
      <c r="V410" s="4">
        <f>base2!X167/base2!X168</f>
        <v>8.4573588471533193E-2</v>
      </c>
      <c r="W410" s="4">
        <f>base2!D167/base2!D168</f>
        <v>1.1398737082483095</v>
      </c>
    </row>
    <row r="411" spans="1:23">
      <c r="B411" t="s">
        <v>349</v>
      </c>
      <c r="C411" s="4">
        <f>base2!E168/base2!E167</f>
        <v>0.11633017442658976</v>
      </c>
      <c r="D411" s="4">
        <f>base2!F168/base2!F167</f>
        <v>0.42546464101179921</v>
      </c>
      <c r="E411" s="4">
        <f>base2!G168/base2!G167</f>
        <v>0.12672265040837455</v>
      </c>
      <c r="F411" s="4">
        <f>base2!H168/base2!H167</f>
        <v>0.30174794785127956</v>
      </c>
      <c r="G411" s="4">
        <f>base2!I168/base2!I167</f>
        <v>0.40009969261443884</v>
      </c>
      <c r="H411" s="4">
        <f>base2!J168/base2!J167</f>
        <v>0.50300849823211957</v>
      </c>
      <c r="I411" s="4">
        <f>base2!K168/base2!K167</f>
        <v>0.57654916512059373</v>
      </c>
      <c r="J411" s="4">
        <f>base2!L168/base2!L167</f>
        <v>0.67175970783334571</v>
      </c>
      <c r="K411" s="4">
        <f>base2!M168/base2!M167</f>
        <v>0.70556832505375544</v>
      </c>
      <c r="L411" s="4">
        <f>base2!N168/base2!N167</f>
        <v>0.9210347752332485</v>
      </c>
      <c r="M411" s="4">
        <f>base2!O168/base2!O167</f>
        <v>1.0581268221574345</v>
      </c>
      <c r="N411" s="4">
        <f>base2!P168/base2!P167</f>
        <v>1.4322230138938368</v>
      </c>
      <c r="O411" s="4">
        <f>base2!Q168/base2!Q167</f>
        <v>1.3202841596130592</v>
      </c>
      <c r="P411" s="4">
        <f>base2!R168/base2!R167</f>
        <v>1.7630053767195029</v>
      </c>
      <c r="Q411" s="4">
        <f>base2!S168/base2!S167</f>
        <v>2.3908165718406922</v>
      </c>
      <c r="R411" s="4">
        <f>base2!T168/base2!T167</f>
        <v>2.4338468509288629</v>
      </c>
      <c r="S411" s="4">
        <f>base2!U168/base2!U167</f>
        <v>2.5154107264086898</v>
      </c>
      <c r="T411" s="4">
        <f>base2!V168/base2!V167</f>
        <v>3.1777478538966504</v>
      </c>
      <c r="U411" s="4">
        <f>base2!W168/base2!W167</f>
        <v>4.6119096509240247</v>
      </c>
      <c r="V411" s="4">
        <f>base2!X168/base2!X167</f>
        <v>11.824022346368714</v>
      </c>
      <c r="W411" s="4">
        <f>base2!D170/base2!D169</f>
        <v>0.95269013664251001</v>
      </c>
    </row>
    <row r="412" spans="1:23">
      <c r="A412" t="s">
        <v>231</v>
      </c>
      <c r="B412" t="s">
        <v>348</v>
      </c>
      <c r="C412" s="4">
        <f>base2!E169/base2!E170</f>
        <v>5.0797792272955347</v>
      </c>
      <c r="D412" s="4">
        <f>base2!F169/base2!F170</f>
        <v>3.6666666666666665</v>
      </c>
      <c r="E412" s="4">
        <f>base2!G169/base2!G170</f>
        <v>5.98356890459364</v>
      </c>
      <c r="F412" s="4">
        <f>base2!H169/base2!H170</f>
        <v>3.0742704445198505</v>
      </c>
      <c r="G412" s="4">
        <f>base2!I169/base2!I170</f>
        <v>2.6655946442635861</v>
      </c>
      <c r="H412" s="4">
        <f>base2!J169/base2!J170</f>
        <v>1.8779444708437989</v>
      </c>
      <c r="I412" s="4">
        <f>base2!K169/base2!K170</f>
        <v>1.5186289120715351</v>
      </c>
      <c r="J412" s="4">
        <f>base2!L169/base2!L170</f>
        <v>1.4270220588235294</v>
      </c>
      <c r="K412" s="4">
        <f>base2!M169/base2!M170</f>
        <v>1.1317024956758093</v>
      </c>
      <c r="L412" s="4">
        <f>base2!N169/base2!N170</f>
        <v>1.0876213982937168</v>
      </c>
      <c r="M412" s="4">
        <f>base2!O169/base2!O170</f>
        <v>0.9549415909512331</v>
      </c>
      <c r="N412" s="4">
        <f>base2!P169/base2!P170</f>
        <v>0.84231884057971018</v>
      </c>
      <c r="O412" s="4">
        <f>base2!Q169/base2!Q170</f>
        <v>0.73361823361823364</v>
      </c>
      <c r="P412" s="4">
        <f>base2!R169/base2!R170</f>
        <v>0.57461294534601759</v>
      </c>
      <c r="Q412" s="4">
        <f>base2!S169/base2!S170</f>
        <v>0.34985417219044734</v>
      </c>
      <c r="R412" s="4">
        <f>base2!T169/base2!T170</f>
        <v>0.36791227456661835</v>
      </c>
      <c r="S412" s="4">
        <f>base2!U169/base2!U170</f>
        <v>0.38778396790116332</v>
      </c>
      <c r="T412" s="4">
        <f>base2!V169/base2!V170</f>
        <v>0.3265534197586053</v>
      </c>
      <c r="U412" s="4">
        <f>base2!W169/base2!W170</f>
        <v>0.25207736389684815</v>
      </c>
      <c r="V412" s="4">
        <f>base2!X169/base2!X170</f>
        <v>0.1427844882390337</v>
      </c>
      <c r="W412" s="4">
        <f>base2!D169/base2!D170</f>
        <v>1.0496592349787732</v>
      </c>
    </row>
    <row r="413" spans="1:23">
      <c r="B413" t="s">
        <v>349</v>
      </c>
      <c r="C413" s="4">
        <f>base2!E170/base2!E169</f>
        <v>0.19685894903200316</v>
      </c>
      <c r="D413" s="4">
        <f>base2!F170/base2!F169</f>
        <v>0.27272727272727271</v>
      </c>
      <c r="E413" s="4">
        <f>base2!G170/base2!G169</f>
        <v>0.16712433932736884</v>
      </c>
      <c r="F413" s="4">
        <f>base2!H170/base2!H169</f>
        <v>0.32528042605444335</v>
      </c>
      <c r="G413" s="4">
        <f>base2!I170/base2!I169</f>
        <v>0.3751508137788393</v>
      </c>
      <c r="H413" s="4">
        <f>base2!J170/base2!J169</f>
        <v>0.53249710815500284</v>
      </c>
      <c r="I413" s="4">
        <f>base2!K170/base2!K169</f>
        <v>0.65848871442590773</v>
      </c>
      <c r="J413" s="4">
        <f>base2!L170/base2!L169</f>
        <v>0.70076001545794153</v>
      </c>
      <c r="K413" s="4">
        <f>base2!M170/base2!M169</f>
        <v>0.88362445414847157</v>
      </c>
      <c r="L413" s="4">
        <f>base2!N170/base2!N169</f>
        <v>0.91943759250123336</v>
      </c>
      <c r="M413" s="4">
        <f>base2!O170/base2!O169</f>
        <v>1.0471844660194174</v>
      </c>
      <c r="N413" s="4">
        <f>base2!P170/base2!P169</f>
        <v>1.1871988988300068</v>
      </c>
      <c r="O413" s="4">
        <f>base2!Q170/base2!Q169</f>
        <v>1.3631067961165049</v>
      </c>
      <c r="P413" s="4">
        <f>base2!R170/base2!R169</f>
        <v>1.7403018990423633</v>
      </c>
      <c r="Q413" s="4">
        <f>base2!S170/base2!S169</f>
        <v>2.8583337844421588</v>
      </c>
      <c r="R413" s="4">
        <f>base2!T170/base2!T169</f>
        <v>2.7180392423110868</v>
      </c>
      <c r="S413" s="4">
        <f>base2!U170/base2!U169</f>
        <v>2.5787553967545036</v>
      </c>
      <c r="T413" s="4">
        <f>base2!V170/base2!V169</f>
        <v>3.0622861054072552</v>
      </c>
      <c r="U413" s="4">
        <f>base2!W170/base2!W169</f>
        <v>3.967036089798238</v>
      </c>
      <c r="V413" s="4">
        <f>base2!X170/base2!X169</f>
        <v>7.0035618878005339</v>
      </c>
      <c r="W413" s="4">
        <f>base2!D172/base2!D171</f>
        <v>0.99498603897078697</v>
      </c>
    </row>
    <row r="414" spans="1:23">
      <c r="A414" t="s">
        <v>232</v>
      </c>
      <c r="B414" t="s">
        <v>348</v>
      </c>
      <c r="C414" s="4">
        <f>base2!E171/base2!E172</f>
        <v>4.0174672489082965</v>
      </c>
      <c r="D414" s="4">
        <f>base2!F171/base2!F172</f>
        <v>1.8021944529106979</v>
      </c>
      <c r="E414" s="4">
        <f>base2!G171/base2!G172</f>
        <v>3.197453310696095</v>
      </c>
      <c r="F414" s="4">
        <f>base2!H171/base2!H172</f>
        <v>1.9147053914204639</v>
      </c>
      <c r="G414" s="4">
        <f>base2!I171/base2!I172</f>
        <v>1.262830148164054</v>
      </c>
      <c r="H414" s="4">
        <f>base2!J171/base2!J172</f>
        <v>1.2327989785785218</v>
      </c>
      <c r="I414" s="4">
        <f>base2!K171/base2!K172</f>
        <v>1.2202582231786043</v>
      </c>
      <c r="J414" s="4">
        <f>base2!L171/base2!L172</f>
        <v>1.2162361623616236</v>
      </c>
      <c r="K414" s="4">
        <f>base2!M171/base2!M172</f>
        <v>1.1421696686374261</v>
      </c>
      <c r="L414" s="4">
        <f>base2!N171/base2!N172</f>
        <v>1.0722758620689654</v>
      </c>
      <c r="M414" s="4">
        <f>base2!O171/base2!O172</f>
        <v>0.98044554455445543</v>
      </c>
      <c r="N414" s="4">
        <f>base2!P171/base2!P172</f>
        <v>0.9636188411034815</v>
      </c>
      <c r="O414" s="4">
        <f>base2!Q171/base2!Q172</f>
        <v>0.97963180571876229</v>
      </c>
      <c r="P414" s="4">
        <f>base2!R171/base2!R172</f>
        <v>0.80082335329341314</v>
      </c>
      <c r="Q414" s="4">
        <f>base2!S171/base2!S172</f>
        <v>0.50171908824653</v>
      </c>
      <c r="R414" s="4">
        <f>base2!T171/base2!T172</f>
        <v>0.51898290223586141</v>
      </c>
      <c r="S414" s="4">
        <f>base2!U171/base2!U172</f>
        <v>0.54751415984896157</v>
      </c>
      <c r="T414" s="4">
        <f>base2!V171/base2!V172</f>
        <v>0.43943298969072164</v>
      </c>
      <c r="U414" s="4">
        <f>base2!W171/base2!W172</f>
        <v>0.24449083739271632</v>
      </c>
      <c r="V414" s="4">
        <f>base2!X171/base2!X172</f>
        <v>6.5206929740134742E-2</v>
      </c>
      <c r="W414" s="4">
        <f>base2!D171/base2!D172</f>
        <v>1.0050392275196138</v>
      </c>
    </row>
    <row r="415" spans="1:23">
      <c r="B415" t="s">
        <v>349</v>
      </c>
      <c r="C415" s="4">
        <f>base2!E172/base2!E171</f>
        <v>0.24891304347826088</v>
      </c>
      <c r="D415" s="4">
        <f>base2!F172/base2!F171</f>
        <v>0.55487907999323527</v>
      </c>
      <c r="E415" s="4">
        <f>base2!G172/base2!G171</f>
        <v>0.31274889821058782</v>
      </c>
      <c r="F415" s="4">
        <f>base2!H172/base2!H171</f>
        <v>0.52227355941068787</v>
      </c>
      <c r="G415" s="4">
        <f>base2!I172/base2!I171</f>
        <v>0.79187213059003569</v>
      </c>
      <c r="H415" s="4">
        <f>base2!J172/base2!J171</f>
        <v>0.81116225546605292</v>
      </c>
      <c r="I415" s="4">
        <f>base2!K172/base2!K171</f>
        <v>0.81949867741529159</v>
      </c>
      <c r="J415" s="4">
        <f>base2!L172/base2!L171</f>
        <v>0.82220873786407767</v>
      </c>
      <c r="K415" s="4">
        <f>base2!M172/base2!M171</f>
        <v>0.87552666425905867</v>
      </c>
      <c r="L415" s="4">
        <f>base2!N172/base2!N171</f>
        <v>0.93259583226138409</v>
      </c>
      <c r="M415" s="4">
        <f>base2!O172/base2!O171</f>
        <v>1.0199444584700834</v>
      </c>
      <c r="N415" s="4">
        <f>base2!P172/base2!P171</f>
        <v>1.0377547193399175</v>
      </c>
      <c r="O415" s="4">
        <f>base2!Q172/base2!Q171</f>
        <v>1.0207916833266693</v>
      </c>
      <c r="P415" s="4">
        <f>base2!R172/base2!R171</f>
        <v>1.2487148331619777</v>
      </c>
      <c r="Q415" s="4">
        <f>base2!S172/base2!S171</f>
        <v>1.9931472081218273</v>
      </c>
      <c r="R415" s="4">
        <f>base2!T172/base2!T171</f>
        <v>1.9268457509714478</v>
      </c>
      <c r="S415" s="4">
        <f>base2!U172/base2!U171</f>
        <v>1.8264367816091953</v>
      </c>
      <c r="T415" s="4">
        <f>base2!V172/base2!V171</f>
        <v>2.275659824046921</v>
      </c>
      <c r="U415" s="4">
        <f>base2!W172/base2!W171</f>
        <v>4.0901328273244779</v>
      </c>
      <c r="V415" s="4">
        <f>base2!X172/base2!X171</f>
        <v>15.335793357933579</v>
      </c>
      <c r="W415" s="4">
        <f>base2!D174/base2!D173</f>
        <v>0.88170794600211988</v>
      </c>
    </row>
    <row r="416" spans="1:23">
      <c r="A416" t="s">
        <v>233</v>
      </c>
      <c r="B416" t="s">
        <v>348</v>
      </c>
      <c r="C416" s="4">
        <f>base2!E173/base2!E174</f>
        <v>4.2985074626865671</v>
      </c>
      <c r="D416" s="4">
        <f>base2!F173/base2!F174</f>
        <v>3.4162556294231181</v>
      </c>
      <c r="E416" s="4">
        <f>base2!G173/base2!G174</f>
        <v>4.4248841826604899</v>
      </c>
      <c r="F416" s="4">
        <f>base2!H173/base2!H174</f>
        <v>1.5072803882873753</v>
      </c>
      <c r="G416" s="4">
        <f>base2!I173/base2!I174</f>
        <v>1.0038492265233496</v>
      </c>
      <c r="H416" s="4">
        <f>base2!J173/base2!J174</f>
        <v>1.2021183253948358</v>
      </c>
      <c r="I416" s="4">
        <f>base2!K173/base2!K174</f>
        <v>1.2937665782493368</v>
      </c>
      <c r="J416" s="4">
        <f>base2!L173/base2!L174</f>
        <v>1.5073951101720495</v>
      </c>
      <c r="K416" s="4">
        <f>base2!M173/base2!M174</f>
        <v>1.628732849071832</v>
      </c>
      <c r="L416" s="4">
        <f>base2!N173/base2!N174</f>
        <v>1.4357008760951189</v>
      </c>
      <c r="M416" s="4">
        <f>base2!O173/base2!O174</f>
        <v>1.578689902927463</v>
      </c>
      <c r="N416" s="4">
        <f>base2!P173/base2!P174</f>
        <v>1.4012450851900393</v>
      </c>
      <c r="O416" s="4">
        <f>base2!Q173/base2!Q174</f>
        <v>1.4149398678787195</v>
      </c>
      <c r="P416" s="4">
        <f>base2!R173/base2!R174</f>
        <v>0.91109410248146949</v>
      </c>
      <c r="Q416" s="4">
        <f>base2!S173/base2!S174</f>
        <v>0.4756141207092891</v>
      </c>
      <c r="R416" s="4">
        <f>base2!T173/base2!T174</f>
        <v>0.45694826575255965</v>
      </c>
      <c r="S416" s="4">
        <f>base2!U173/base2!U174</f>
        <v>0.41493936319273322</v>
      </c>
      <c r="T416" s="4">
        <f>base2!V173/base2!V174</f>
        <v>0.26958808063102541</v>
      </c>
      <c r="U416" s="4">
        <f>base2!W173/base2!W174</f>
        <v>0.16061314947057376</v>
      </c>
      <c r="V416" s="4">
        <f>base2!X173/base2!X174</f>
        <v>5.6408487148525102E-2</v>
      </c>
      <c r="W416" s="4">
        <f>base2!D173/base2!D174</f>
        <v>1.1341623998448072</v>
      </c>
    </row>
    <row r="417" spans="1:23">
      <c r="B417" t="s">
        <v>349</v>
      </c>
      <c r="C417" s="4">
        <f>base2!E174/base2!E173</f>
        <v>0.2326388888888889</v>
      </c>
      <c r="D417" s="4">
        <f>base2!F174/base2!F173</f>
        <v>0.29271814187068423</v>
      </c>
      <c r="E417" s="4">
        <f>base2!G174/base2!G173</f>
        <v>0.22599461561471731</v>
      </c>
      <c r="F417" s="4">
        <f>base2!H174/base2!H173</f>
        <v>0.66344656758669496</v>
      </c>
      <c r="G417" s="4">
        <f>base2!I174/base2!I173</f>
        <v>0.99616553320792944</v>
      </c>
      <c r="H417" s="4">
        <f>base2!J174/base2!J173</f>
        <v>0.83186486627391687</v>
      </c>
      <c r="I417" s="4">
        <f>base2!K174/base2!K173</f>
        <v>0.77293695540748331</v>
      </c>
      <c r="J417" s="4">
        <f>base2!L174/base2!L173</f>
        <v>0.66339607529034839</v>
      </c>
      <c r="K417" s="4">
        <f>base2!M174/base2!M173</f>
        <v>0.61397423191278488</v>
      </c>
      <c r="L417" s="4">
        <f>base2!N174/base2!N173</f>
        <v>0.69652391849188189</v>
      </c>
      <c r="M417" s="4">
        <f>base2!O174/base2!O173</f>
        <v>0.63343662244601528</v>
      </c>
      <c r="N417" s="4">
        <f>base2!P174/base2!P173</f>
        <v>0.71365103119300377</v>
      </c>
      <c r="O417" s="4">
        <f>base2!Q174/base2!Q173</f>
        <v>0.70674381484437354</v>
      </c>
      <c r="P417" s="4">
        <f>base2!R174/base2!R173</f>
        <v>1.0975814652694875</v>
      </c>
      <c r="Q417" s="4">
        <f>base2!S174/base2!S173</f>
        <v>2.102544807771241</v>
      </c>
      <c r="R417" s="4">
        <f>base2!T174/base2!T173</f>
        <v>2.1884315467377355</v>
      </c>
      <c r="S417" s="4">
        <f>base2!U174/base2!U173</f>
        <v>2.4099906846762926</v>
      </c>
      <c r="T417" s="4">
        <f>base2!V174/base2!V173</f>
        <v>3.7093628088426529</v>
      </c>
      <c r="U417" s="4">
        <f>base2!W174/base2!W173</f>
        <v>6.2261402836335762</v>
      </c>
      <c r="V417" s="4">
        <f>base2!X174/base2!X173</f>
        <v>17.727828746177369</v>
      </c>
      <c r="W417" s="4">
        <f>base2!D176/base2!D175</f>
        <v>0.91024669225432042</v>
      </c>
    </row>
    <row r="418" spans="1:23">
      <c r="A418" t="s">
        <v>234</v>
      </c>
      <c r="B418" t="s">
        <v>348</v>
      </c>
      <c r="C418" s="4">
        <f>base2!E175/base2!E176</f>
        <v>3.3354838709677419</v>
      </c>
      <c r="D418" s="4">
        <f>base2!F175/base2!F176</f>
        <v>2.9002666666666665</v>
      </c>
      <c r="E418" s="4">
        <f>base2!G175/base2!G176</f>
        <v>7.1607885693615483</v>
      </c>
      <c r="F418" s="4">
        <f>base2!H175/base2!H176</f>
        <v>3.5957817674742896</v>
      </c>
      <c r="G418" s="4">
        <f>base2!I175/base2!I176</f>
        <v>3.2757731958762886</v>
      </c>
      <c r="H418" s="4">
        <f>base2!J175/base2!J176</f>
        <v>2.4374274821813362</v>
      </c>
      <c r="I418" s="4">
        <f>base2!K175/base2!K176</f>
        <v>1.8423319489309338</v>
      </c>
      <c r="J418" s="4">
        <f>base2!L175/base2!L176</f>
        <v>1.4380552813425469</v>
      </c>
      <c r="K418" s="4">
        <f>base2!M175/base2!M176</f>
        <v>1.3452233599639924</v>
      </c>
      <c r="L418" s="4">
        <f>base2!N175/base2!N176</f>
        <v>1.0230953809238152</v>
      </c>
      <c r="M418" s="4">
        <f>base2!O175/base2!O176</f>
        <v>0.8867602427921093</v>
      </c>
      <c r="N418" s="4">
        <f>base2!P175/base2!P176</f>
        <v>0.70867695777824768</v>
      </c>
      <c r="O418" s="4">
        <f>base2!Q175/base2!Q176</f>
        <v>0.77503590547068812</v>
      </c>
      <c r="P418" s="4">
        <f>base2!R175/base2!R176</f>
        <v>0.60755561646338674</v>
      </c>
      <c r="Q418" s="4">
        <f>base2!S175/base2!S176</f>
        <v>0.34833261659955433</v>
      </c>
      <c r="R418" s="4">
        <f>base2!T175/base2!T176</f>
        <v>0.31929587703811402</v>
      </c>
      <c r="S418" s="4">
        <f>base2!U175/base2!U176</f>
        <v>0.31930032611918174</v>
      </c>
      <c r="T418" s="4">
        <f>base2!V175/base2!V176</f>
        <v>0.26653707621062261</v>
      </c>
      <c r="U418" s="4">
        <f>base2!W175/base2!W176</f>
        <v>0.19173276388041488</v>
      </c>
      <c r="V418" s="4">
        <f>base2!X175/base2!X176</f>
        <v>8.4419490675756964E-2</v>
      </c>
      <c r="W418" s="4">
        <f>base2!D175/base2!D176</f>
        <v>1.0986032781106803</v>
      </c>
    </row>
    <row r="419" spans="1:23">
      <c r="B419" t="s">
        <v>349</v>
      </c>
      <c r="C419" s="4">
        <f>base2!E176/base2!E175</f>
        <v>0.29980657640232106</v>
      </c>
      <c r="D419" s="4">
        <f>base2!F176/base2!F175</f>
        <v>0.34479588083854357</v>
      </c>
      <c r="E419" s="4">
        <f>base2!G176/base2!G175</f>
        <v>0.13964942412608608</v>
      </c>
      <c r="F419" s="4">
        <f>base2!H176/base2!H175</f>
        <v>0.27810364050608366</v>
      </c>
      <c r="G419" s="4">
        <f>base2!I176/base2!I175</f>
        <v>0.30527143981117233</v>
      </c>
      <c r="H419" s="4">
        <f>base2!J176/base2!J175</f>
        <v>0.41026861611696702</v>
      </c>
      <c r="I419" s="4">
        <f>base2!K176/base2!K175</f>
        <v>0.54279034816732075</v>
      </c>
      <c r="J419" s="4">
        <f>base2!L176/base2!L175</f>
        <v>0.6953835592929466</v>
      </c>
      <c r="K419" s="4">
        <f>base2!M176/base2!M175</f>
        <v>0.7433709744876621</v>
      </c>
      <c r="L419" s="4">
        <f>base2!N176/base2!N175</f>
        <v>0.97742597478745241</v>
      </c>
      <c r="M419" s="4">
        <f>base2!O176/base2!O175</f>
        <v>1.1277005347593583</v>
      </c>
      <c r="N419" s="4">
        <f>base2!P176/base2!P175</f>
        <v>1.4110801670976725</v>
      </c>
      <c r="O419" s="4">
        <f>base2!Q176/base2!Q175</f>
        <v>1.2902628032345014</v>
      </c>
      <c r="P419" s="4">
        <f>base2!R176/base2!R175</f>
        <v>1.6459398496240603</v>
      </c>
      <c r="Q419" s="4">
        <f>base2!S176/base2!S175</f>
        <v>2.8708193041526373</v>
      </c>
      <c r="R419" s="4">
        <f>base2!T176/base2!T175</f>
        <v>3.1318913644495039</v>
      </c>
      <c r="S419" s="4">
        <f>base2!U176/base2!U175</f>
        <v>3.1318477251624883</v>
      </c>
      <c r="T419" s="4">
        <f>base2!V176/base2!V175</f>
        <v>3.7518232518232519</v>
      </c>
      <c r="U419" s="4">
        <f>base2!W176/base2!W175</f>
        <v>5.2155926809864761</v>
      </c>
      <c r="V419" s="4">
        <f>base2!X176/base2!X175</f>
        <v>11.845605700712589</v>
      </c>
      <c r="W419" s="4">
        <f>base2!D178/base2!D177</f>
        <v>0.46033203125</v>
      </c>
    </row>
    <row r="420" spans="1:23">
      <c r="A420" t="s">
        <v>235</v>
      </c>
      <c r="B420" t="s">
        <v>348</v>
      </c>
      <c r="C420" s="4">
        <f>base2!E177/base2!E178</f>
        <v>5.2424242424242422</v>
      </c>
      <c r="D420" s="4">
        <f>base2!F177/base2!F178</f>
        <v>4.6676923076923078</v>
      </c>
      <c r="E420" s="4">
        <f>base2!G177/base2!G178</f>
        <v>14.438405797101449</v>
      </c>
      <c r="F420" s="4">
        <f>base2!H177/base2!H178</f>
        <v>3.3925061425061425</v>
      </c>
      <c r="G420" s="4">
        <f>base2!I177/base2!I178</f>
        <v>0.49465240641711228</v>
      </c>
      <c r="H420" s="4">
        <f>base2!J177/base2!J178</f>
        <v>0.28458106098165592</v>
      </c>
      <c r="I420" s="4">
        <f>base2!K177/base2!K178</f>
        <v>0.39652777777777776</v>
      </c>
      <c r="J420" s="4">
        <f>base2!L177/base2!L178</f>
        <v>0.83984625240230626</v>
      </c>
      <c r="K420" s="4">
        <f>base2!M177/base2!M178</f>
        <v>1.8153034300791557</v>
      </c>
      <c r="L420" s="4">
        <f>base2!N177/base2!N178</f>
        <v>2.7962962962962963</v>
      </c>
      <c r="M420" s="4">
        <f>base2!O177/base2!O178</f>
        <v>4.7908343125734429</v>
      </c>
      <c r="N420" s="4">
        <f>base2!P177/base2!P178</f>
        <v>4.9718640093786632</v>
      </c>
      <c r="O420" s="4">
        <f>base2!Q177/base2!Q178</f>
        <v>5.6863270777479888</v>
      </c>
      <c r="P420" s="4">
        <f>base2!R177/base2!R178</f>
        <v>4.3085365853658537</v>
      </c>
      <c r="Q420" s="4">
        <f>base2!S177/base2!S178</f>
        <v>2.4057428214731584</v>
      </c>
      <c r="R420" s="4">
        <f>base2!T177/base2!T178</f>
        <v>1.7569060773480663</v>
      </c>
      <c r="S420" s="4">
        <f>base2!U177/base2!U178</f>
        <v>1.3092783505154639</v>
      </c>
      <c r="T420" s="4">
        <f>base2!V177/base2!V178</f>
        <v>0.84517766497461932</v>
      </c>
      <c r="U420" s="4">
        <f>base2!W177/base2!W178</f>
        <v>0.31168831168831168</v>
      </c>
      <c r="V420" s="4">
        <f>base2!X177/base2!X178</f>
        <v>9.6638655462184878E-2</v>
      </c>
      <c r="W420" s="4">
        <f>base2!D177/base2!D178</f>
        <v>2.1723450294878868</v>
      </c>
    </row>
    <row r="421" spans="1:23">
      <c r="B421" t="s">
        <v>349</v>
      </c>
      <c r="C421" s="4">
        <f>base2!E178/base2!E177</f>
        <v>0.19075144508670519</v>
      </c>
      <c r="D421" s="4">
        <f>base2!F178/base2!F177</f>
        <v>0.21423862887277523</v>
      </c>
      <c r="E421" s="4">
        <f>base2!G178/base2!G177</f>
        <v>6.925972396486825E-2</v>
      </c>
      <c r="F421" s="4">
        <f>base2!H178/base2!H177</f>
        <v>0.29476733659243165</v>
      </c>
      <c r="G421" s="4">
        <f>base2!I178/base2!I177</f>
        <v>2.0216216216216214</v>
      </c>
      <c r="H421" s="4">
        <f>base2!J178/base2!J177</f>
        <v>3.513937282229965</v>
      </c>
      <c r="I421" s="4">
        <f>base2!K178/base2!K177</f>
        <v>2.5218914185639227</v>
      </c>
      <c r="J421" s="4">
        <f>base2!L178/base2!L177</f>
        <v>1.1906941266209001</v>
      </c>
      <c r="K421" s="4">
        <f>base2!M178/base2!M177</f>
        <v>0.55087209302325579</v>
      </c>
      <c r="L421" s="4">
        <f>base2!N178/base2!N177</f>
        <v>0.35761589403973509</v>
      </c>
      <c r="M421" s="4">
        <f>base2!O178/base2!O177</f>
        <v>0.20873191071866568</v>
      </c>
      <c r="N421" s="4">
        <f>base2!P178/base2!P177</f>
        <v>0.20113180853572271</v>
      </c>
      <c r="O421" s="4">
        <f>base2!Q178/base2!Q177</f>
        <v>0.17586044318717586</v>
      </c>
      <c r="P421" s="4">
        <f>base2!R178/base2!R177</f>
        <v>0.23209736767619588</v>
      </c>
      <c r="Q421" s="4">
        <f>base2!S178/base2!S177</f>
        <v>0.41567202906071615</v>
      </c>
      <c r="R421" s="4">
        <f>base2!T178/base2!T177</f>
        <v>0.5691823899371069</v>
      </c>
      <c r="S421" s="4">
        <f>base2!U178/base2!U177</f>
        <v>0.76377952755905509</v>
      </c>
      <c r="T421" s="4">
        <f>base2!V178/base2!V177</f>
        <v>1.1831831831831832</v>
      </c>
      <c r="U421" s="4">
        <f>base2!W178/base2!W177</f>
        <v>3.2083333333333335</v>
      </c>
      <c r="V421" s="4">
        <f>base2!X178/base2!X177</f>
        <v>10.347826086956522</v>
      </c>
      <c r="W421" s="4">
        <f>base2!D180/base2!D179</f>
        <v>0.84506417494296837</v>
      </c>
    </row>
    <row r="422" spans="1:23">
      <c r="A422" t="s">
        <v>236</v>
      </c>
      <c r="B422" t="s">
        <v>348</v>
      </c>
      <c r="C422" s="4">
        <f>base2!E179/base2!E180</f>
        <v>13.383050847457627</v>
      </c>
      <c r="D422" s="4">
        <f>base2!F179/base2!F180</f>
        <v>3.6701153999204137</v>
      </c>
      <c r="E422" s="4">
        <f>base2!G179/base2!G180</f>
        <v>7.8665837135351859</v>
      </c>
      <c r="F422" s="4">
        <f>base2!H179/base2!H180</f>
        <v>2.6391803049377534</v>
      </c>
      <c r="G422" s="4">
        <f>base2!I179/base2!I180</f>
        <v>0.88482490272373537</v>
      </c>
      <c r="H422" s="4">
        <f>base2!J179/base2!J180</f>
        <v>0.60058942143632699</v>
      </c>
      <c r="I422" s="4">
        <f>base2!K179/base2!K180</f>
        <v>0.84238597351642963</v>
      </c>
      <c r="J422" s="4">
        <f>base2!L179/base2!L180</f>
        <v>1.2252282718971932</v>
      </c>
      <c r="K422" s="4">
        <f>base2!M179/base2!M180</f>
        <v>1.3941828980697004</v>
      </c>
      <c r="L422" s="4">
        <f>base2!N179/base2!N180</f>
        <v>1.7842820488453863</v>
      </c>
      <c r="M422" s="4">
        <f>base2!O179/base2!O180</f>
        <v>2.0523560209424083</v>
      </c>
      <c r="N422" s="4">
        <f>base2!P179/base2!P180</f>
        <v>1.9334364065424363</v>
      </c>
      <c r="O422" s="4">
        <f>base2!Q179/base2!Q180</f>
        <v>1.8183509450811133</v>
      </c>
      <c r="P422" s="4">
        <f>base2!R179/base2!R180</f>
        <v>1.1306301369863014</v>
      </c>
      <c r="Q422" s="4">
        <f>base2!S179/base2!S180</f>
        <v>0.51725892298058862</v>
      </c>
      <c r="R422" s="4">
        <f>base2!T179/base2!T180</f>
        <v>0.45009746588693955</v>
      </c>
      <c r="S422" s="4">
        <f>base2!U179/base2!U180</f>
        <v>0.36545109847217577</v>
      </c>
      <c r="T422" s="4">
        <f>base2!V179/base2!V180</f>
        <v>0.25599919338576327</v>
      </c>
      <c r="U422" s="4">
        <f>base2!W179/base2!W180</f>
        <v>0.11672926899739959</v>
      </c>
      <c r="V422" s="4">
        <f>base2!X179/base2!X180</f>
        <v>3.4155764334006494E-2</v>
      </c>
      <c r="W422" s="4">
        <f>base2!D179/base2!D180</f>
        <v>1.1833420817625926</v>
      </c>
    </row>
    <row r="423" spans="1:23">
      <c r="B423" t="s">
        <v>349</v>
      </c>
      <c r="C423" s="4">
        <f>base2!E180/base2!E179</f>
        <v>7.4721377912867273E-2</v>
      </c>
      <c r="D423" s="4">
        <f>base2!F180/base2!F179</f>
        <v>0.27247099642198852</v>
      </c>
      <c r="E423" s="4">
        <f>base2!G180/base2!G179</f>
        <v>0.12711998453399884</v>
      </c>
      <c r="F423" s="4">
        <f>base2!H180/base2!H179</f>
        <v>0.37890552537432093</v>
      </c>
      <c r="G423" s="4">
        <f>base2!I180/base2!I179</f>
        <v>1.1301671064204046</v>
      </c>
      <c r="H423" s="4">
        <f>base2!J180/base2!J179</f>
        <v>1.6650309917355373</v>
      </c>
      <c r="I423" s="4">
        <f>base2!K180/base2!K179</f>
        <v>1.1871042864420347</v>
      </c>
      <c r="J423" s="4">
        <f>base2!L180/base2!L179</f>
        <v>0.81617444107093573</v>
      </c>
      <c r="K423" s="4">
        <f>base2!M180/base2!M179</f>
        <v>0.71726600676606944</v>
      </c>
      <c r="L423" s="4">
        <f>base2!N180/base2!N179</f>
        <v>0.56044951001278231</v>
      </c>
      <c r="M423" s="4">
        <f>base2!O180/base2!O179</f>
        <v>0.48724489795918369</v>
      </c>
      <c r="N423" s="4">
        <f>base2!P180/base2!P179</f>
        <v>0.51721380471380474</v>
      </c>
      <c r="O423" s="4">
        <f>base2!Q180/base2!Q179</f>
        <v>0.54994884387149578</v>
      </c>
      <c r="P423" s="4">
        <f>base2!R180/base2!R179</f>
        <v>0.88446253755936799</v>
      </c>
      <c r="Q423" s="4">
        <f>base2!S180/base2!S179</f>
        <v>1.9332677612166149</v>
      </c>
      <c r="R423" s="4">
        <f>base2!T180/base2!T179</f>
        <v>2.2217410134257256</v>
      </c>
      <c r="S423" s="4">
        <f>base2!U180/base2!U179</f>
        <v>2.736344217271895</v>
      </c>
      <c r="T423" s="4">
        <f>base2!V180/base2!V179</f>
        <v>3.9062623079952736</v>
      </c>
      <c r="U423" s="4">
        <f>base2!W180/base2!W179</f>
        <v>8.5668316831683171</v>
      </c>
      <c r="V423" s="4">
        <f>base2!X180/base2!X179</f>
        <v>29.277634961439588</v>
      </c>
      <c r="W423" s="4">
        <f>base2!D182/base2!D181</f>
        <v>0.92420452653536911</v>
      </c>
    </row>
    <row r="424" spans="1:23">
      <c r="A424" t="s">
        <v>237</v>
      </c>
      <c r="B424" t="s">
        <v>348</v>
      </c>
      <c r="C424" s="4">
        <f>base2!E181/base2!E182</f>
        <v>7.6915146708961144</v>
      </c>
      <c r="D424" s="4">
        <f>base2!F181/base2!F182</f>
        <v>3.6819002639255451</v>
      </c>
      <c r="E424" s="4">
        <f>base2!G181/base2!G182</f>
        <v>6.5235375221587555</v>
      </c>
      <c r="F424" s="4">
        <f>base2!H181/base2!H182</f>
        <v>2.5502849552213225</v>
      </c>
      <c r="G424" s="4">
        <f>base2!I181/base2!I182</f>
        <v>1.0978195216235807</v>
      </c>
      <c r="H424" s="4">
        <f>base2!J181/base2!J182</f>
        <v>0.66004476776720766</v>
      </c>
      <c r="I424" s="4">
        <f>base2!K181/base2!K182</f>
        <v>0.89936809994189426</v>
      </c>
      <c r="J424" s="4">
        <f>base2!L181/base2!L182</f>
        <v>1.1508644222020019</v>
      </c>
      <c r="K424" s="4">
        <f>base2!M181/base2!M182</f>
        <v>1.3273149980213692</v>
      </c>
      <c r="L424" s="4">
        <f>base2!N181/base2!N182</f>
        <v>1.4474698042482299</v>
      </c>
      <c r="M424" s="4">
        <f>base2!O181/base2!O182</f>
        <v>1.5140653357531761</v>
      </c>
      <c r="N424" s="4">
        <f>base2!P181/base2!P182</f>
        <v>1.4216450983868107</v>
      </c>
      <c r="O424" s="4">
        <f>base2!Q181/base2!Q182</f>
        <v>1.1900011689981687</v>
      </c>
      <c r="P424" s="4">
        <f>base2!R181/base2!R182</f>
        <v>0.82581162784033924</v>
      </c>
      <c r="Q424" s="4">
        <f>base2!S181/base2!S182</f>
        <v>0.488549975439171</v>
      </c>
      <c r="R424" s="4">
        <f>base2!T181/base2!T182</f>
        <v>0.43509709174945227</v>
      </c>
      <c r="S424" s="4">
        <f>base2!U181/base2!U182</f>
        <v>0.4097111465532518</v>
      </c>
      <c r="T424" s="4">
        <f>base2!V181/base2!V182</f>
        <v>0.31936764497377002</v>
      </c>
      <c r="U424" s="4">
        <f>base2!W181/base2!W182</f>
        <v>0.15778042756153648</v>
      </c>
      <c r="V424" s="4">
        <f>base2!X181/base2!X182</f>
        <v>4.7862356621480709E-2</v>
      </c>
      <c r="W424" s="4">
        <f>base2!D181/base2!D182</f>
        <v>1.0820115800003391</v>
      </c>
    </row>
    <row r="425" spans="1:23">
      <c r="B425" t="s">
        <v>349</v>
      </c>
      <c r="C425" s="4">
        <f>base2!E182/base2!E181</f>
        <v>0.13001340344365397</v>
      </c>
      <c r="D425" s="4">
        <f>base2!F182/base2!F181</f>
        <v>0.27159888327171205</v>
      </c>
      <c r="E425" s="4">
        <f>base2!G182/base2!G181</f>
        <v>0.15329106280193236</v>
      </c>
      <c r="F425" s="4">
        <f>base2!H182/base2!H181</f>
        <v>0.3921130452315344</v>
      </c>
      <c r="G425" s="4">
        <f>base2!I182/base2!I181</f>
        <v>0.91089653654644986</v>
      </c>
      <c r="H425" s="4">
        <f>base2!J182/base2!J181</f>
        <v>1.5150487494701144</v>
      </c>
      <c r="I425" s="4">
        <f>base2!K182/base2!K181</f>
        <v>1.1118917827579244</v>
      </c>
      <c r="J425" s="4">
        <f>base2!L182/base2!L181</f>
        <v>0.86891208096141681</v>
      </c>
      <c r="K425" s="4">
        <f>base2!M182/base2!M181</f>
        <v>0.75340066336227784</v>
      </c>
      <c r="L425" s="4">
        <f>base2!N182/base2!N181</f>
        <v>0.69086069848577492</v>
      </c>
      <c r="M425" s="4">
        <f>base2!O182/base2!O181</f>
        <v>0.66047347917290977</v>
      </c>
      <c r="N425" s="4">
        <f>base2!P182/base2!P181</f>
        <v>0.7034104370596671</v>
      </c>
      <c r="O425" s="4">
        <f>base2!Q182/base2!Q181</f>
        <v>0.84033530894921249</v>
      </c>
      <c r="P425" s="4">
        <f>base2!R182/base2!R181</f>
        <v>1.2109299097848716</v>
      </c>
      <c r="Q425" s="4">
        <f>base2!S182/base2!S181</f>
        <v>2.0468735037824382</v>
      </c>
      <c r="R425" s="4">
        <f>base2!T182/base2!T181</f>
        <v>2.2983375870869835</v>
      </c>
      <c r="S425" s="4">
        <f>base2!U182/base2!U181</f>
        <v>2.4407439446366781</v>
      </c>
      <c r="T425" s="4">
        <f>base2!V182/base2!V181</f>
        <v>3.1311875693673694</v>
      </c>
      <c r="U425" s="4">
        <f>base2!W182/base2!W181</f>
        <v>6.337921727395412</v>
      </c>
      <c r="V425" s="4">
        <f>base2!X182/base2!X181</f>
        <v>20.893246187363836</v>
      </c>
      <c r="W425" s="4">
        <f>base2!D184/base2!D183</f>
        <v>0.8376413694283813</v>
      </c>
    </row>
    <row r="426" spans="1:23">
      <c r="A426" t="s">
        <v>238</v>
      </c>
      <c r="B426" t="s">
        <v>348</v>
      </c>
      <c r="C426" s="4">
        <f>base2!E183/base2!E184</f>
        <v>6.63558106169297</v>
      </c>
      <c r="D426" s="4">
        <f>base2!F183/base2!F184</f>
        <v>7.7997539218701935</v>
      </c>
      <c r="E426" s="4">
        <f>base2!G183/base2!G184</f>
        <v>9.8925424174667889</v>
      </c>
      <c r="F426" s="4">
        <f>base2!H183/base2!H184</f>
        <v>5.9528363197474699</v>
      </c>
      <c r="G426" s="4">
        <f>base2!I183/base2!I184</f>
        <v>3.4062401842738979</v>
      </c>
      <c r="H426" s="4">
        <f>base2!J183/base2!J184</f>
        <v>2.7936926749591655</v>
      </c>
      <c r="I426" s="4">
        <f>base2!K183/base2!K184</f>
        <v>2.2622464713557111</v>
      </c>
      <c r="J426" s="4">
        <f>base2!L183/base2!L184</f>
        <v>1.8276400546554754</v>
      </c>
      <c r="K426" s="4">
        <f>base2!M183/base2!M184</f>
        <v>1.4899016508605549</v>
      </c>
      <c r="L426" s="4">
        <f>base2!N183/base2!N184</f>
        <v>1.1081243429944436</v>
      </c>
      <c r="M426" s="4">
        <f>base2!O183/base2!O184</f>
        <v>0.93221107154418903</v>
      </c>
      <c r="N426" s="4">
        <f>base2!P183/base2!P184</f>
        <v>0.79651227991476958</v>
      </c>
      <c r="O426" s="4">
        <f>base2!Q183/base2!Q184</f>
        <v>0.70107773446457233</v>
      </c>
      <c r="P426" s="4">
        <f>base2!R183/base2!R184</f>
        <v>0.45787569043235349</v>
      </c>
      <c r="Q426" s="4">
        <f>base2!S183/base2!S184</f>
        <v>0.26959637320854052</v>
      </c>
      <c r="R426" s="4">
        <f>base2!T183/base2!T184</f>
        <v>0.26489934882490995</v>
      </c>
      <c r="S426" s="4">
        <f>base2!U183/base2!U184</f>
        <v>0.25942208694998686</v>
      </c>
      <c r="T426" s="4">
        <f>base2!V183/base2!V184</f>
        <v>0.18954413892908828</v>
      </c>
      <c r="U426" s="4">
        <f>base2!W183/base2!W184</f>
        <v>0.11369301994301995</v>
      </c>
      <c r="V426" s="4">
        <f>base2!X183/base2!X184</f>
        <v>5.6814338856949614E-2</v>
      </c>
      <c r="W426" s="4">
        <f>base2!D183/base2!D184</f>
        <v>1.1938283333384245</v>
      </c>
    </row>
    <row r="427" spans="1:23">
      <c r="B427" t="s">
        <v>349</v>
      </c>
      <c r="C427" s="4">
        <f>base2!E184/base2!E183</f>
        <v>0.1507027027027027</v>
      </c>
      <c r="D427" s="4">
        <f>base2!F184/base2!F183</f>
        <v>0.12820917300942541</v>
      </c>
      <c r="E427" s="4">
        <f>base2!G184/base2!G183</f>
        <v>0.10108624838791166</v>
      </c>
      <c r="F427" s="4">
        <f>base2!H184/base2!H183</f>
        <v>0.16798714869459433</v>
      </c>
      <c r="G427" s="4">
        <f>base2!I184/base2!I183</f>
        <v>0.29357882765192267</v>
      </c>
      <c r="H427" s="4">
        <f>base2!J184/base2!J183</f>
        <v>0.35794917922194736</v>
      </c>
      <c r="I427" s="4">
        <f>base2!K184/base2!K183</f>
        <v>0.44203848372044252</v>
      </c>
      <c r="J427" s="4">
        <f>base2!L184/base2!L183</f>
        <v>0.54715369005660575</v>
      </c>
      <c r="K427" s="4">
        <f>base2!M184/base2!M183</f>
        <v>0.67118524194023688</v>
      </c>
      <c r="L427" s="4">
        <f>base2!N184/base2!N183</f>
        <v>0.90242580295432984</v>
      </c>
      <c r="M427" s="4">
        <f>base2!O184/base2!O183</f>
        <v>1.0727184331157105</v>
      </c>
      <c r="N427" s="4">
        <f>base2!P184/base2!P183</f>
        <v>1.2554734248504047</v>
      </c>
      <c r="O427" s="4">
        <f>base2!Q184/base2!Q183</f>
        <v>1.4263753516059396</v>
      </c>
      <c r="P427" s="4">
        <f>base2!R184/base2!R183</f>
        <v>2.1839988907376595</v>
      </c>
      <c r="Q427" s="4">
        <f>base2!S184/base2!S183</f>
        <v>3.7092487116897206</v>
      </c>
      <c r="R427" s="4">
        <f>base2!T184/base2!T183</f>
        <v>3.7750187172448215</v>
      </c>
      <c r="S427" s="4">
        <f>base2!U184/base2!U183</f>
        <v>3.8547219003476245</v>
      </c>
      <c r="T427" s="4">
        <f>base2!V184/base2!V183</f>
        <v>5.2758159954189727</v>
      </c>
      <c r="U427" s="4">
        <f>base2!W184/base2!W183</f>
        <v>8.7956147220046983</v>
      </c>
      <c r="V427" s="4">
        <f>base2!X184/base2!X183</f>
        <v>17.601190476190474</v>
      </c>
      <c r="W427" s="4">
        <f>base2!D186/base2!D185</f>
        <v>1.1057048659239734</v>
      </c>
    </row>
    <row r="428" spans="1:23">
      <c r="A428" t="s">
        <v>239</v>
      </c>
      <c r="B428" t="s">
        <v>348</v>
      </c>
      <c r="C428" s="4">
        <f>base2!E185/base2!E186</f>
        <v>3.7800769971126083</v>
      </c>
      <c r="D428" s="4">
        <f>base2!F185/base2!F186</f>
        <v>2.1135297654840648</v>
      </c>
      <c r="E428" s="4">
        <f>base2!G185/base2!G186</f>
        <v>1.969710800381727</v>
      </c>
      <c r="F428" s="4">
        <f>base2!H185/base2!H186</f>
        <v>1.1180994297342703</v>
      </c>
      <c r="G428" s="4">
        <f>base2!I185/base2!I186</f>
        <v>0.69803634168947903</v>
      </c>
      <c r="H428" s="4">
        <f>base2!J185/base2!J186</f>
        <v>1.0077970133474297</v>
      </c>
      <c r="I428" s="4">
        <f>base2!K185/base2!K186</f>
        <v>1.1250710821207559</v>
      </c>
      <c r="J428" s="4">
        <f>base2!L185/base2!L186</f>
        <v>1.0084067484309323</v>
      </c>
      <c r="K428" s="4">
        <f>base2!M185/base2!M186</f>
        <v>0.89269842846148117</v>
      </c>
      <c r="L428" s="4">
        <f>base2!N185/base2!N186</f>
        <v>0.87130826432710129</v>
      </c>
      <c r="M428" s="4">
        <f>base2!O185/base2!O186</f>
        <v>0.89575847965109712</v>
      </c>
      <c r="N428" s="4">
        <f>base2!P185/base2!P186</f>
        <v>0.90972103736563725</v>
      </c>
      <c r="O428" s="4">
        <f>base2!Q185/base2!Q186</f>
        <v>0.77178430734757308</v>
      </c>
      <c r="P428" s="4">
        <f>base2!R185/base2!R186</f>
        <v>0.67189458689458692</v>
      </c>
      <c r="Q428" s="4">
        <f>base2!S185/base2!S186</f>
        <v>0.57547856997173741</v>
      </c>
      <c r="R428" s="4">
        <f>base2!T185/base2!T186</f>
        <v>0.88435281267067178</v>
      </c>
      <c r="S428" s="4">
        <f>base2!U185/base2!U186</f>
        <v>0.96089653312558054</v>
      </c>
      <c r="T428" s="4">
        <f>base2!V185/base2!V186</f>
        <v>1.0789535233385679</v>
      </c>
      <c r="U428" s="4">
        <f>base2!W185/base2!W186</f>
        <v>0.70112910354803715</v>
      </c>
      <c r="V428" s="4">
        <f>base2!X185/base2!X186</f>
        <v>0.21099373656165279</v>
      </c>
      <c r="W428" s="4">
        <f>base2!D185/base2!D186</f>
        <v>0.90440046961750309</v>
      </c>
    </row>
    <row r="429" spans="1:23">
      <c r="B429" t="s">
        <v>349</v>
      </c>
      <c r="C429" s="4">
        <f>base2!E186/base2!E185</f>
        <v>0.26454487587523873</v>
      </c>
      <c r="D429" s="4">
        <f>base2!F186/base2!F185</f>
        <v>0.47314214180038694</v>
      </c>
      <c r="E429" s="4">
        <f>base2!G186/base2!G185</f>
        <v>0.50768874283788334</v>
      </c>
      <c r="F429" s="4">
        <f>base2!H186/base2!H185</f>
        <v>0.89437484127655975</v>
      </c>
      <c r="G429" s="4">
        <f>base2!I186/base2!I185</f>
        <v>1.4325901679841897</v>
      </c>
      <c r="H429" s="4">
        <f>base2!J186/base2!J185</f>
        <v>0.99226330972987153</v>
      </c>
      <c r="I429" s="4">
        <f>base2!K186/base2!K185</f>
        <v>0.88883272878634711</v>
      </c>
      <c r="J429" s="4">
        <f>base2!L186/base2!L185</f>
        <v>0.99166333580768573</v>
      </c>
      <c r="K429" s="4">
        <f>base2!M186/base2!M185</f>
        <v>1.1201991267347109</v>
      </c>
      <c r="L429" s="4">
        <f>base2!N186/base2!N185</f>
        <v>1.1476994319252618</v>
      </c>
      <c r="M429" s="4">
        <f>base2!O186/base2!O185</f>
        <v>1.116372351160444</v>
      </c>
      <c r="N429" s="4">
        <f>base2!P186/base2!P185</f>
        <v>1.0992380729105615</v>
      </c>
      <c r="O429" s="4">
        <f>base2!Q186/base2!Q185</f>
        <v>1.295698798848018</v>
      </c>
      <c r="P429" s="4">
        <f>base2!R186/base2!R185</f>
        <v>1.4883287043907818</v>
      </c>
      <c r="Q429" s="4">
        <f>base2!S186/base2!S185</f>
        <v>1.7376841678902335</v>
      </c>
      <c r="R429" s="4">
        <f>base2!T186/base2!T185</f>
        <v>1.1307704184035818</v>
      </c>
      <c r="S429" s="4">
        <f>base2!U186/base2!U185</f>
        <v>1.040694773606087</v>
      </c>
      <c r="T429" s="4">
        <f>base2!V186/base2!V185</f>
        <v>0.92682398117180731</v>
      </c>
      <c r="U429" s="4">
        <f>base2!W186/base2!W185</f>
        <v>1.4262708464668463</v>
      </c>
      <c r="V429" s="4">
        <f>base2!X186/base2!X185</f>
        <v>4.7394771821001331</v>
      </c>
      <c r="W429" s="4">
        <f>base2!D188/base2!D187</f>
        <v>0.88702615474810931</v>
      </c>
    </row>
    <row r="430" spans="1:23">
      <c r="A430" t="s">
        <v>240</v>
      </c>
      <c r="B430" t="s">
        <v>348</v>
      </c>
      <c r="C430" s="4">
        <f>base2!E187/base2!E188</f>
        <v>5.7528379772961813</v>
      </c>
      <c r="D430" s="4">
        <f>base2!F187/base2!F188</f>
        <v>3.8867512024486226</v>
      </c>
      <c r="E430" s="4">
        <f>base2!G187/base2!G188</f>
        <v>4.2350998668442079</v>
      </c>
      <c r="F430" s="4">
        <f>base2!H187/base2!H188</f>
        <v>2.435080684280309</v>
      </c>
      <c r="G430" s="4">
        <f>base2!I187/base2!I188</f>
        <v>2.1904657051634921</v>
      </c>
      <c r="H430" s="4">
        <f>base2!J187/base2!J188</f>
        <v>1.9773761804470413</v>
      </c>
      <c r="I430" s="4">
        <f>base2!K187/base2!K188</f>
        <v>1.6461163128049585</v>
      </c>
      <c r="J430" s="4">
        <f>base2!L187/base2!L188</f>
        <v>1.4566683670577567</v>
      </c>
      <c r="K430" s="4">
        <f>base2!M187/base2!M188</f>
        <v>1.222158348575908</v>
      </c>
      <c r="L430" s="4">
        <f>base2!N187/base2!N188</f>
        <v>1.0575083249643216</v>
      </c>
      <c r="M430" s="4">
        <f>base2!O187/base2!O188</f>
        <v>0.95927580531389611</v>
      </c>
      <c r="N430" s="4">
        <f>base2!P187/base2!P188</f>
        <v>1.0984103870889455</v>
      </c>
      <c r="O430" s="4">
        <f>base2!Q187/base2!Q188</f>
        <v>0.83975067859656183</v>
      </c>
      <c r="P430" s="4">
        <f>base2!R187/base2!R188</f>
        <v>0.57247320444756089</v>
      </c>
      <c r="Q430" s="4">
        <f>base2!S187/base2!S188</f>
        <v>0.34228512544425987</v>
      </c>
      <c r="R430" s="4">
        <f>base2!T187/base2!T188</f>
        <v>0.37929831700723776</v>
      </c>
      <c r="S430" s="4">
        <f>base2!U187/base2!U188</f>
        <v>0.4509987307101343</v>
      </c>
      <c r="T430" s="4">
        <f>base2!V187/base2!V188</f>
        <v>0.37595755264466924</v>
      </c>
      <c r="U430" s="4">
        <f>base2!W187/base2!W188</f>
        <v>0.18303783270782106</v>
      </c>
      <c r="V430" s="4">
        <f>base2!X187/base2!X188</f>
        <v>5.8675699300699304E-2</v>
      </c>
      <c r="W430" s="4">
        <f>base2!D187/base2!D188</f>
        <v>1.1273624736397678</v>
      </c>
    </row>
    <row r="431" spans="1:23">
      <c r="B431" t="s">
        <v>349</v>
      </c>
      <c r="C431" s="4">
        <f>base2!E188/base2!E187</f>
        <v>0.17382724908063504</v>
      </c>
      <c r="D431" s="4">
        <f>base2!F188/base2!F187</f>
        <v>0.25728428394645064</v>
      </c>
      <c r="E431" s="4">
        <f>base2!G188/base2!G187</f>
        <v>0.23612194079030108</v>
      </c>
      <c r="F431" s="4">
        <f>base2!H188/base2!H187</f>
        <v>0.41066401062416996</v>
      </c>
      <c r="G431" s="4">
        <f>base2!I188/base2!I187</f>
        <v>0.45652392440691597</v>
      </c>
      <c r="H431" s="4">
        <f>base2!J188/base2!J187</f>
        <v>0.50572066655213876</v>
      </c>
      <c r="I431" s="4">
        <f>base2!K188/base2!K187</f>
        <v>0.60749048668135386</v>
      </c>
      <c r="J431" s="4">
        <f>base2!L188/base2!L187</f>
        <v>0.68649805447470813</v>
      </c>
      <c r="K431" s="4">
        <f>base2!M188/base2!M187</f>
        <v>0.81822457880783372</v>
      </c>
      <c r="L431" s="4">
        <f>base2!N188/base2!N187</f>
        <v>0.94561903333833164</v>
      </c>
      <c r="M431" s="4">
        <f>base2!O188/base2!O187</f>
        <v>1.0424530614245797</v>
      </c>
      <c r="N431" s="4">
        <f>base2!P188/base2!P187</f>
        <v>0.91040653999116217</v>
      </c>
      <c r="O431" s="4">
        <f>base2!Q188/base2!Q187</f>
        <v>1.1908296420447744</v>
      </c>
      <c r="P431" s="4">
        <f>base2!R188/base2!R187</f>
        <v>1.7468066491688539</v>
      </c>
      <c r="Q431" s="4">
        <f>base2!S188/base2!S187</f>
        <v>2.921540919144753</v>
      </c>
      <c r="R431" s="4">
        <f>base2!T188/base2!T187</f>
        <v>2.6364472373361942</v>
      </c>
      <c r="S431" s="4">
        <f>base2!U188/base2!U187</f>
        <v>2.2173011405717671</v>
      </c>
      <c r="T431" s="4">
        <f>base2!V188/base2!V187</f>
        <v>2.6598747464055745</v>
      </c>
      <c r="U431" s="4">
        <f>base2!W188/base2!W187</f>
        <v>5.4633514023096863</v>
      </c>
      <c r="V431" s="4">
        <f>base2!X188/base2!X187</f>
        <v>17.042830540037244</v>
      </c>
      <c r="W431" s="4">
        <f>base2!D190/base2!D189</f>
        <v>0.93740497006557066</v>
      </c>
    </row>
    <row r="432" spans="1:23">
      <c r="A432" t="s">
        <v>241</v>
      </c>
      <c r="B432" t="s">
        <v>348</v>
      </c>
      <c r="C432" s="4">
        <f>base2!E189/base2!E190</f>
        <v>5.6401699029126213</v>
      </c>
      <c r="D432" s="4">
        <f>base2!F189/base2!F190</f>
        <v>2.3933243121335139</v>
      </c>
      <c r="E432" s="4">
        <f>base2!G189/base2!G190</f>
        <v>3.2511882858019012</v>
      </c>
      <c r="F432" s="4">
        <f>base2!H189/base2!H190</f>
        <v>2.6532538194337709</v>
      </c>
      <c r="G432" s="4">
        <f>base2!I189/base2!I190</f>
        <v>1.9287352685280392</v>
      </c>
      <c r="H432" s="4">
        <f>base2!J189/base2!J190</f>
        <v>1.6731700753498386</v>
      </c>
      <c r="I432" s="4">
        <f>base2!K189/base2!K190</f>
        <v>1.4062301335028609</v>
      </c>
      <c r="J432" s="4">
        <f>base2!L189/base2!L190</f>
        <v>1.1417101698275292</v>
      </c>
      <c r="K432" s="4">
        <f>base2!M189/base2!M190</f>
        <v>0.98826866818356429</v>
      </c>
      <c r="L432" s="4">
        <f>base2!N189/base2!N190</f>
        <v>1.002541909327842</v>
      </c>
      <c r="M432" s="4">
        <f>base2!O189/base2!O190</f>
        <v>0.9537093540231889</v>
      </c>
      <c r="N432" s="4">
        <f>base2!P189/base2!P190</f>
        <v>1.0069694784907475</v>
      </c>
      <c r="O432" s="4">
        <f>base2!Q189/base2!Q190</f>
        <v>0.8757163159583734</v>
      </c>
      <c r="P432" s="4">
        <f>base2!R189/base2!R190</f>
        <v>0.67949608880811108</v>
      </c>
      <c r="Q432" s="4">
        <f>base2!S189/base2!S190</f>
        <v>0.4653666725855139</v>
      </c>
      <c r="R432" s="4">
        <f>base2!T189/base2!T190</f>
        <v>0.4988307799899469</v>
      </c>
      <c r="S432" s="4">
        <f>base2!U189/base2!U190</f>
        <v>0.53523258283772301</v>
      </c>
      <c r="T432" s="4">
        <f>base2!V189/base2!V190</f>
        <v>0.54836728699970627</v>
      </c>
      <c r="U432" s="4">
        <f>base2!W189/base2!W190</f>
        <v>0.27462201497809807</v>
      </c>
      <c r="V432" s="4">
        <f>base2!X189/base2!X190</f>
        <v>0.1023846791271522</v>
      </c>
      <c r="W432" s="4">
        <f>base2!D189/base2!D190</f>
        <v>1.0667748005753062</v>
      </c>
    </row>
    <row r="433" spans="1:23">
      <c r="B433" t="s">
        <v>349</v>
      </c>
      <c r="C433" s="4">
        <f>base2!E190/base2!E189</f>
        <v>0.17729962345346961</v>
      </c>
      <c r="D433" s="4">
        <f>base2!F190/base2!F189</f>
        <v>0.41782887297399168</v>
      </c>
      <c r="E433" s="4">
        <f>base2!G190/base2!G189</f>
        <v>0.30757984837945224</v>
      </c>
      <c r="F433" s="4">
        <f>base2!H190/base2!H189</f>
        <v>0.37689571675182187</v>
      </c>
      <c r="G433" s="4">
        <f>base2!I190/base2!I189</f>
        <v>0.51847447201148245</v>
      </c>
      <c r="H433" s="4">
        <f>base2!J190/base2!J189</f>
        <v>0.59766787293928425</v>
      </c>
      <c r="I433" s="4">
        <f>base2!K190/base2!K189</f>
        <v>0.71112115732368897</v>
      </c>
      <c r="J433" s="4">
        <f>base2!L190/base2!L189</f>
        <v>0.87587903342497464</v>
      </c>
      <c r="K433" s="4">
        <f>base2!M190/base2!M189</f>
        <v>1.0118705896423872</v>
      </c>
      <c r="L433" s="4">
        <f>base2!N190/base2!N189</f>
        <v>0.99746453559278514</v>
      </c>
      <c r="M433" s="4">
        <f>base2!O190/base2!O189</f>
        <v>1.0485374771480804</v>
      </c>
      <c r="N433" s="4">
        <f>base2!P190/base2!P189</f>
        <v>0.99307875894988062</v>
      </c>
      <c r="O433" s="4">
        <f>base2!Q190/base2!Q189</f>
        <v>1.1419223117998116</v>
      </c>
      <c r="P433" s="4">
        <f>base2!R190/base2!R189</f>
        <v>1.4716788168039021</v>
      </c>
      <c r="Q433" s="4">
        <f>base2!S190/base2!S189</f>
        <v>2.1488431787436264</v>
      </c>
      <c r="R433" s="4">
        <f>base2!T190/base2!T189</f>
        <v>2.0046878422782037</v>
      </c>
      <c r="S433" s="4">
        <f>base2!U190/base2!U189</f>
        <v>1.8683466441787786</v>
      </c>
      <c r="T433" s="4">
        <f>base2!V190/base2!V189</f>
        <v>1.8235952867854708</v>
      </c>
      <c r="U433" s="4">
        <f>base2!W190/base2!W189</f>
        <v>3.6413686647800358</v>
      </c>
      <c r="V433" s="4">
        <f>base2!X190/base2!X189</f>
        <v>9.7670863309352516</v>
      </c>
      <c r="W433" s="4">
        <f>base2!D192/base2!D191</f>
        <v>0.9835233318133455</v>
      </c>
    </row>
    <row r="434" spans="1:23">
      <c r="A434" t="s">
        <v>242</v>
      </c>
      <c r="B434" t="s">
        <v>348</v>
      </c>
      <c r="C434" s="4">
        <f>base2!E191/base2!E192</f>
        <v>6.2762577228596648</v>
      </c>
      <c r="D434" s="4">
        <f>base2!F191/base2!F192</f>
        <v>2.5688202247191012</v>
      </c>
      <c r="E434" s="4">
        <f>base2!G191/base2!G192</f>
        <v>2.575167987162772</v>
      </c>
      <c r="F434" s="4">
        <f>base2!H191/base2!H192</f>
        <v>1.1090747984698839</v>
      </c>
      <c r="G434" s="4">
        <f>base2!I191/base2!I192</f>
        <v>1.0879014823965412</v>
      </c>
      <c r="H434" s="4">
        <f>base2!J191/base2!J192</f>
        <v>1.084119760479042</v>
      </c>
      <c r="I434" s="4">
        <f>base2!K191/base2!K192</f>
        <v>1.3012526733883287</v>
      </c>
      <c r="J434" s="4">
        <f>base2!L191/base2!L192</f>
        <v>1.1961753330468414</v>
      </c>
      <c r="K434" s="4">
        <f>base2!M191/base2!M192</f>
        <v>0.97355141029106962</v>
      </c>
      <c r="L434" s="4">
        <f>base2!N191/base2!N192</f>
        <v>1.0161954284476222</v>
      </c>
      <c r="M434" s="4">
        <f>base2!O191/base2!O192</f>
        <v>1.0117741773170976</v>
      </c>
      <c r="N434" s="4">
        <f>base2!P191/base2!P192</f>
        <v>1.3840438544828524</v>
      </c>
      <c r="O434" s="4">
        <f>base2!Q191/base2!Q192</f>
        <v>0.95822155453017133</v>
      </c>
      <c r="P434" s="4">
        <f>base2!R191/base2!R192</f>
        <v>0.73297692740574005</v>
      </c>
      <c r="Q434" s="4">
        <f>base2!S191/base2!S192</f>
        <v>0.52009290397503205</v>
      </c>
      <c r="R434" s="4">
        <f>base2!T191/base2!T192</f>
        <v>0.66496699612335419</v>
      </c>
      <c r="S434" s="4">
        <f>base2!U191/base2!U192</f>
        <v>0.83066492403202086</v>
      </c>
      <c r="T434" s="4">
        <f>base2!V191/base2!V192</f>
        <v>0.77766887200849466</v>
      </c>
      <c r="U434" s="4">
        <f>base2!W191/base2!W192</f>
        <v>0.50692536000879407</v>
      </c>
      <c r="V434" s="4">
        <f>base2!X191/base2!X192</f>
        <v>0.2392101551480959</v>
      </c>
      <c r="W434" s="4">
        <f>base2!D191/base2!D192</f>
        <v>1.0167526968132785</v>
      </c>
    </row>
    <row r="435" spans="1:23">
      <c r="B435" t="s">
        <v>349</v>
      </c>
      <c r="C435" s="4">
        <f>base2!E192/base2!E191</f>
        <v>0.15933061454085221</v>
      </c>
      <c r="D435" s="4">
        <f>base2!F192/base2!F191</f>
        <v>0.38928376161837069</v>
      </c>
      <c r="E435" s="4">
        <f>base2!G192/base2!G191</f>
        <v>0.38832418117381312</v>
      </c>
      <c r="F435" s="4">
        <f>base2!H192/base2!H191</f>
        <v>0.90165244163841152</v>
      </c>
      <c r="G435" s="4">
        <f>base2!I192/base2!I191</f>
        <v>0.91920088002554912</v>
      </c>
      <c r="H435" s="4">
        <f>base2!J192/base2!J191</f>
        <v>0.92240731739649151</v>
      </c>
      <c r="I435" s="4">
        <f>base2!K192/base2!K191</f>
        <v>0.76849025592862175</v>
      </c>
      <c r="J435" s="4">
        <f>base2!L192/base2!L191</f>
        <v>0.83599784444045266</v>
      </c>
      <c r="K435" s="4">
        <f>base2!M192/base2!M191</f>
        <v>1.0271671217660943</v>
      </c>
      <c r="L435" s="4">
        <f>base2!N192/base2!N191</f>
        <v>0.9840626832258409</v>
      </c>
      <c r="M435" s="4">
        <f>base2!O192/base2!O191</f>
        <v>0.98836284066043367</v>
      </c>
      <c r="N435" s="4">
        <f>base2!P192/base2!P191</f>
        <v>0.72252045826513911</v>
      </c>
      <c r="O435" s="4">
        <f>base2!Q192/base2!Q191</f>
        <v>1.0435999850684983</v>
      </c>
      <c r="P435" s="4">
        <f>base2!R192/base2!R191</f>
        <v>1.364299424184261</v>
      </c>
      <c r="Q435" s="4">
        <f>base2!S192/base2!S191</f>
        <v>1.9227334046611155</v>
      </c>
      <c r="R435" s="4">
        <f>base2!T192/base2!T191</f>
        <v>1.5038340336134455</v>
      </c>
      <c r="S435" s="4">
        <f>base2!U192/base2!U191</f>
        <v>1.203854852984561</v>
      </c>
      <c r="T435" s="4">
        <f>base2!V192/base2!V191</f>
        <v>1.2858943388299549</v>
      </c>
      <c r="U435" s="4">
        <f>base2!W192/base2!W191</f>
        <v>1.972677003144313</v>
      </c>
      <c r="V435" s="4">
        <f>base2!X192/base2!X191</f>
        <v>4.180424528301887</v>
      </c>
      <c r="W435" s="4">
        <f>base2!D194/base2!D193</f>
        <v>0.89223417469851962</v>
      </c>
    </row>
    <row r="436" spans="1:23">
      <c r="A436" t="s">
        <v>243</v>
      </c>
      <c r="B436" t="s">
        <v>348</v>
      </c>
      <c r="C436" s="4">
        <f>base2!E193/base2!E194</f>
        <v>5.6880811496196113</v>
      </c>
      <c r="D436" s="4">
        <f>base2!F193/base2!F194</f>
        <v>1.1585445094217024</v>
      </c>
      <c r="E436" s="4">
        <f>base2!G193/base2!G194</f>
        <v>1.6034120514328936</v>
      </c>
      <c r="F436" s="4">
        <f>base2!H193/base2!H194</f>
        <v>0.66499970408948339</v>
      </c>
      <c r="G436" s="4">
        <f>base2!I193/base2!I194</f>
        <v>0.77106542434676928</v>
      </c>
      <c r="H436" s="4">
        <f>base2!J193/base2!J194</f>
        <v>0.90713683618994101</v>
      </c>
      <c r="I436" s="4">
        <f>base2!K193/base2!K194</f>
        <v>1.0475413846530213</v>
      </c>
      <c r="J436" s="4">
        <f>base2!L193/base2!L194</f>
        <v>1.1970306995470559</v>
      </c>
      <c r="K436" s="4">
        <f>base2!M193/base2!M194</f>
        <v>1.3443006112909026</v>
      </c>
      <c r="L436" s="4">
        <f>base2!N193/base2!N194</f>
        <v>1.395456457719815</v>
      </c>
      <c r="M436" s="4">
        <f>base2!O193/base2!O194</f>
        <v>1.784342418145235</v>
      </c>
      <c r="N436" s="4">
        <f>base2!P193/base2!P194</f>
        <v>1.5462263350029715</v>
      </c>
      <c r="O436" s="4">
        <f>base2!Q193/base2!Q194</f>
        <v>1.8050566561319663</v>
      </c>
      <c r="P436" s="4">
        <f>base2!R193/base2!R194</f>
        <v>1.6644035532994923</v>
      </c>
      <c r="Q436" s="4">
        <f>base2!S193/base2!S194</f>
        <v>1.0333636088404481</v>
      </c>
      <c r="R436" s="4">
        <f>base2!T193/base2!T194</f>
        <v>1.0104421602218958</v>
      </c>
      <c r="S436" s="4">
        <f>base2!U193/base2!U194</f>
        <v>1.0013605442176872</v>
      </c>
      <c r="T436" s="4">
        <f>base2!V193/base2!V194</f>
        <v>0.84609083462273593</v>
      </c>
      <c r="U436" s="4">
        <f>base2!W193/base2!W194</f>
        <v>0.4975734045134676</v>
      </c>
      <c r="V436" s="4">
        <f>base2!X193/base2!X194</f>
        <v>8.0130733686464561E-2</v>
      </c>
      <c r="W436" s="4">
        <f>base2!D193/base2!D194</f>
        <v>1.1207819968764297</v>
      </c>
    </row>
    <row r="437" spans="1:23">
      <c r="B437" t="s">
        <v>349</v>
      </c>
      <c r="C437" s="4">
        <f>base2!E194/base2!E193</f>
        <v>0.17580621191856144</v>
      </c>
      <c r="D437" s="4">
        <f>base2!F194/base2!F193</f>
        <v>0.86315199102636009</v>
      </c>
      <c r="E437" s="4">
        <f>base2!G194/base2!G193</f>
        <v>0.62367000366895542</v>
      </c>
      <c r="F437" s="4">
        <f>base2!H194/base2!H193</f>
        <v>1.5037600676367195</v>
      </c>
      <c r="G437" s="4">
        <f>base2!I194/base2!I193</f>
        <v>1.2969068102712287</v>
      </c>
      <c r="H437" s="4">
        <f>base2!J194/base2!J193</f>
        <v>1.1023695214495897</v>
      </c>
      <c r="I437" s="4">
        <f>base2!K194/base2!K193</f>
        <v>0.95461622294877779</v>
      </c>
      <c r="J437" s="4">
        <f>base2!L194/base2!L193</f>
        <v>0.83540046247635069</v>
      </c>
      <c r="K437" s="4">
        <f>base2!M194/base2!M193</f>
        <v>0.74388123578975529</v>
      </c>
      <c r="L437" s="4">
        <f>base2!N194/base2!N193</f>
        <v>0.71661139583961408</v>
      </c>
      <c r="M437" s="4">
        <f>base2!O194/base2!O193</f>
        <v>0.56043054843669915</v>
      </c>
      <c r="N437" s="4">
        <f>base2!P194/base2!P193</f>
        <v>0.64673584802064454</v>
      </c>
      <c r="O437" s="4">
        <f>base2!Q194/base2!Q193</f>
        <v>0.55399923132766793</v>
      </c>
      <c r="P437" s="4">
        <f>base2!R194/base2!R193</f>
        <v>0.60081582859974836</v>
      </c>
      <c r="Q437" s="4">
        <f>base2!S194/base2!S193</f>
        <v>0.96771358256181883</v>
      </c>
      <c r="R437" s="4">
        <f>base2!T194/base2!T193</f>
        <v>0.98966575165509452</v>
      </c>
      <c r="S437" s="4">
        <f>base2!U194/base2!U193</f>
        <v>0.99864130434782605</v>
      </c>
      <c r="T437" s="4">
        <f>base2!V194/base2!V193</f>
        <v>1.1819061962134252</v>
      </c>
      <c r="U437" s="4">
        <f>base2!W194/base2!W193</f>
        <v>2.0097537186052183</v>
      </c>
      <c r="V437" s="4">
        <f>base2!X194/base2!X193</f>
        <v>12.479606188466947</v>
      </c>
      <c r="W437" s="4">
        <f>base2!D196/base2!D195</f>
        <v>0.93739779124710332</v>
      </c>
    </row>
    <row r="438" spans="1:23">
      <c r="A438" t="s">
        <v>244</v>
      </c>
      <c r="B438" t="s">
        <v>348</v>
      </c>
      <c r="C438" s="4">
        <f>base2!E195/base2!E196</f>
        <v>8.9627727856225938</v>
      </c>
      <c r="D438" s="4">
        <f>base2!F195/base2!F196</f>
        <v>2.4899146625290922</v>
      </c>
      <c r="E438" s="4">
        <f>base2!G195/base2!G196</f>
        <v>5.2239568549531645</v>
      </c>
      <c r="F438" s="4">
        <f>base2!H195/base2!H196</f>
        <v>2.6833385432947798</v>
      </c>
      <c r="G438" s="4">
        <f>base2!I195/base2!I196</f>
        <v>2.1797022238974746</v>
      </c>
      <c r="H438" s="4">
        <f>base2!J195/base2!J196</f>
        <v>1.8410565338276181</v>
      </c>
      <c r="I438" s="4">
        <f>base2!K195/base2!K196</f>
        <v>1.6759909534579216</v>
      </c>
      <c r="J438" s="4">
        <f>base2!L195/base2!L196</f>
        <v>1.3696020743991224</v>
      </c>
      <c r="K438" s="4">
        <f>base2!M195/base2!M196</f>
        <v>1.3361911183893651</v>
      </c>
      <c r="L438" s="4">
        <f>base2!N195/base2!N196</f>
        <v>1.1012237762237762</v>
      </c>
      <c r="M438" s="4">
        <f>base2!O195/base2!O196</f>
        <v>0.91550166061635896</v>
      </c>
      <c r="N438" s="4">
        <f>base2!P195/base2!P196</f>
        <v>0.79468032584547021</v>
      </c>
      <c r="O438" s="4">
        <f>base2!Q195/base2!Q196</f>
        <v>0.79766452035359603</v>
      </c>
      <c r="P438" s="4">
        <f>base2!R195/base2!R196</f>
        <v>0.65137651336556524</v>
      </c>
      <c r="Q438" s="4">
        <f>base2!S195/base2!S196</f>
        <v>0.43883342450765866</v>
      </c>
      <c r="R438" s="4">
        <f>base2!T195/base2!T196</f>
        <v>0.42247159620040975</v>
      </c>
      <c r="S438" s="4">
        <f>base2!U195/base2!U196</f>
        <v>0.38975817923186346</v>
      </c>
      <c r="T438" s="4">
        <f>base2!V195/base2!V196</f>
        <v>0.31586077532305129</v>
      </c>
      <c r="U438" s="4">
        <f>base2!W195/base2!W196</f>
        <v>0.20455011272801804</v>
      </c>
      <c r="V438" s="4">
        <f>base2!X195/base2!X196</f>
        <v>0.10952478074648174</v>
      </c>
      <c r="W438" s="4">
        <f>base2!D195/base2!D196</f>
        <v>1.0667829701941278</v>
      </c>
    </row>
    <row r="439" spans="1:23">
      <c r="B439" t="s">
        <v>349</v>
      </c>
      <c r="C439" s="4">
        <f>base2!E196/base2!E195</f>
        <v>0.11157261529647665</v>
      </c>
      <c r="D439" s="4">
        <f>base2!F196/base2!F195</f>
        <v>0.40162019006075711</v>
      </c>
      <c r="E439" s="4">
        <f>base2!G196/base2!G195</f>
        <v>0.19142577700499891</v>
      </c>
      <c r="F439" s="4">
        <f>base2!H196/base2!H195</f>
        <v>0.37267008387698042</v>
      </c>
      <c r="G439" s="4">
        <f>base2!I196/base2!I195</f>
        <v>0.45877826293718388</v>
      </c>
      <c r="H439" s="4">
        <f>base2!J196/base2!J195</f>
        <v>0.54316637301787063</v>
      </c>
      <c r="I439" s="4">
        <f>base2!K196/base2!K195</f>
        <v>0.59666193181818183</v>
      </c>
      <c r="J439" s="4">
        <f>base2!L196/base2!L195</f>
        <v>0.7301390810456565</v>
      </c>
      <c r="K439" s="4">
        <f>base2!M196/base2!M195</f>
        <v>0.74839593396294424</v>
      </c>
      <c r="L439" s="4">
        <f>base2!N196/base2!N195</f>
        <v>0.90808064772186059</v>
      </c>
      <c r="M439" s="4">
        <f>base2!O196/base2!O195</f>
        <v>1.0922973086982199</v>
      </c>
      <c r="N439" s="4">
        <f>base2!P196/base2!P195</f>
        <v>1.2583676322124719</v>
      </c>
      <c r="O439" s="4">
        <f>base2!Q196/base2!Q195</f>
        <v>1.2536598713914353</v>
      </c>
      <c r="P439" s="4">
        <f>base2!R196/base2!R195</f>
        <v>1.5352104036314562</v>
      </c>
      <c r="Q439" s="4">
        <f>base2!S196/base2!S195</f>
        <v>2.2787689910401245</v>
      </c>
      <c r="R439" s="4">
        <f>base2!T196/base2!T195</f>
        <v>2.3670230353796979</v>
      </c>
      <c r="S439" s="4">
        <f>base2!U196/base2!U195</f>
        <v>2.5656934306569341</v>
      </c>
      <c r="T439" s="4">
        <f>base2!V196/base2!V195</f>
        <v>3.1659518310788517</v>
      </c>
      <c r="U439" s="4">
        <f>base2!W196/base2!W195</f>
        <v>4.8887775551102202</v>
      </c>
      <c r="V439" s="4">
        <f>base2!X196/base2!X195</f>
        <v>9.1303538175046555</v>
      </c>
      <c r="W439" s="4">
        <f>base2!D198/base2!D197</f>
        <v>0.90722459130458744</v>
      </c>
    </row>
    <row r="440" spans="1:23">
      <c r="A440" t="s">
        <v>245</v>
      </c>
      <c r="B440" t="s">
        <v>348</v>
      </c>
      <c r="C440" s="4">
        <f>base2!E197/base2!E198</f>
        <v>8.1894892672094741</v>
      </c>
      <c r="D440" s="4">
        <f>base2!F197/base2!F198</f>
        <v>3.3600139811254808</v>
      </c>
      <c r="E440" s="4">
        <f>base2!G197/base2!G198</f>
        <v>5.074573472757292</v>
      </c>
      <c r="F440" s="4">
        <f>base2!H197/base2!H198</f>
        <v>2.4187574671445637</v>
      </c>
      <c r="G440" s="4">
        <f>base2!I197/base2!I198</f>
        <v>2.3254716981132075</v>
      </c>
      <c r="H440" s="4">
        <f>base2!J197/base2!J198</f>
        <v>1.9178664921465969</v>
      </c>
      <c r="I440" s="4">
        <f>base2!K197/base2!K198</f>
        <v>1.7433336085197721</v>
      </c>
      <c r="J440" s="4">
        <f>base2!L197/base2!L198</f>
        <v>1.5500365230094959</v>
      </c>
      <c r="K440" s="4">
        <f>base2!M197/base2!M198</f>
        <v>1.4074555403556772</v>
      </c>
      <c r="L440" s="4">
        <f>base2!N197/base2!N198</f>
        <v>1.1306979617047561</v>
      </c>
      <c r="M440" s="4">
        <f>base2!O197/base2!O198</f>
        <v>0.96103409516672911</v>
      </c>
      <c r="N440" s="4">
        <f>base2!P197/base2!P198</f>
        <v>0.82018941212412166</v>
      </c>
      <c r="O440" s="4">
        <f>base2!Q197/base2!Q198</f>
        <v>0.81640359489464542</v>
      </c>
      <c r="P440" s="4">
        <f>base2!R197/base2!R198</f>
        <v>0.66511640059572019</v>
      </c>
      <c r="Q440" s="4">
        <f>base2!S197/base2!S198</f>
        <v>0.45437377599552364</v>
      </c>
      <c r="R440" s="4">
        <f>base2!T197/base2!T198</f>
        <v>0.45059338307048197</v>
      </c>
      <c r="S440" s="4">
        <f>base2!U197/base2!U198</f>
        <v>0.44654511918274686</v>
      </c>
      <c r="T440" s="4">
        <f>base2!V197/base2!V198</f>
        <v>0.3429249895236765</v>
      </c>
      <c r="U440" s="4">
        <f>base2!W197/base2!W198</f>
        <v>0.23852870146758312</v>
      </c>
      <c r="V440" s="4">
        <f>base2!X197/base2!X198</f>
        <v>0.10022026431718062</v>
      </c>
      <c r="W440" s="4">
        <f>base2!D197/base2!D198</f>
        <v>1.1022628901207381</v>
      </c>
    </row>
    <row r="441" spans="1:23">
      <c r="B441" t="s">
        <v>349</v>
      </c>
      <c r="C441" s="4">
        <f>base2!E198/base2!E197</f>
        <v>0.12210773680404917</v>
      </c>
      <c r="D441" s="4">
        <f>base2!F198/base2!F197</f>
        <v>0.29761780921668574</v>
      </c>
      <c r="E441" s="4">
        <f>base2!G198/base2!G197</f>
        <v>0.19706089691448403</v>
      </c>
      <c r="F441" s="4">
        <f>base2!H198/base2!H197</f>
        <v>0.4134354161521363</v>
      </c>
      <c r="G441" s="4">
        <f>base2!I198/base2!I197</f>
        <v>0.43002028397565922</v>
      </c>
      <c r="H441" s="4">
        <f>base2!J198/base2!J197</f>
        <v>0.52141272820337825</v>
      </c>
      <c r="I441" s="4">
        <f>base2!K198/base2!K197</f>
        <v>0.5736136761850642</v>
      </c>
      <c r="J441" s="4">
        <f>base2!L198/base2!L197</f>
        <v>0.64514608859566447</v>
      </c>
      <c r="K441" s="4">
        <f>base2!M198/base2!M197</f>
        <v>0.71050201681489045</v>
      </c>
      <c r="L441" s="4">
        <f>base2!N198/base2!N197</f>
        <v>0.88440948322954227</v>
      </c>
      <c r="M441" s="4">
        <f>base2!O198/base2!O197</f>
        <v>1.0405458089668616</v>
      </c>
      <c r="N441" s="4">
        <f>base2!P198/base2!P197</f>
        <v>1.219230564571915</v>
      </c>
      <c r="O441" s="4">
        <f>base2!Q198/base2!Q197</f>
        <v>1.2248843663274747</v>
      </c>
      <c r="P441" s="4">
        <f>base2!R198/base2!R197</f>
        <v>1.5034962287869265</v>
      </c>
      <c r="Q441" s="4">
        <f>base2!S198/base2!S197</f>
        <v>2.2008312381343322</v>
      </c>
      <c r="R441" s="4">
        <f>base2!T198/base2!T197</f>
        <v>2.2192957943272322</v>
      </c>
      <c r="S441" s="4">
        <f>base2!U198/base2!U197</f>
        <v>2.2394153626181588</v>
      </c>
      <c r="T441" s="4">
        <f>base2!V198/base2!V197</f>
        <v>2.9160896130346234</v>
      </c>
      <c r="U441" s="4">
        <f>base2!W198/base2!W197</f>
        <v>4.1923676012461062</v>
      </c>
      <c r="V441" s="4">
        <f>base2!X198/base2!X197</f>
        <v>9.9780219780219781</v>
      </c>
      <c r="W441" s="4">
        <f>base2!D200/base2!D199</f>
        <v>0.86725935515404506</v>
      </c>
    </row>
    <row r="442" spans="1:23">
      <c r="A442" t="s">
        <v>246</v>
      </c>
      <c r="B442" t="s">
        <v>348</v>
      </c>
      <c r="C442" s="4">
        <f>base2!E199/base2!E200</f>
        <v>5.7856838517256071</v>
      </c>
      <c r="D442" s="4">
        <f>base2!F199/base2!F200</f>
        <v>1.8955650929899857</v>
      </c>
      <c r="E442" s="4">
        <f>base2!G199/base2!G200</f>
        <v>3.3314849944063427</v>
      </c>
      <c r="F442" s="4">
        <f>base2!H199/base2!H200</f>
        <v>2.6428376120309891</v>
      </c>
      <c r="G442" s="4">
        <f>base2!I199/base2!I200</f>
        <v>2.176850218218962</v>
      </c>
      <c r="H442" s="4">
        <f>base2!J199/base2!J200</f>
        <v>1.6841988582829905</v>
      </c>
      <c r="I442" s="4">
        <f>base2!K199/base2!K200</f>
        <v>1.4452062131762184</v>
      </c>
      <c r="J442" s="4">
        <f>base2!L199/base2!L200</f>
        <v>1.4270558375634517</v>
      </c>
      <c r="K442" s="4">
        <f>base2!M199/base2!M200</f>
        <v>1.2567011707272975</v>
      </c>
      <c r="L442" s="4">
        <f>base2!N199/base2!N200</f>
        <v>1.1331285651601579</v>
      </c>
      <c r="M442" s="4">
        <f>base2!O199/base2!O200</f>
        <v>0.97089054531188701</v>
      </c>
      <c r="N442" s="4">
        <f>base2!P199/base2!P200</f>
        <v>0.95842360466315901</v>
      </c>
      <c r="O442" s="4">
        <f>base2!Q199/base2!Q200</f>
        <v>0.93052989648397411</v>
      </c>
      <c r="P442" s="4">
        <f>base2!R199/base2!R200</f>
        <v>0.75373674059787854</v>
      </c>
      <c r="Q442" s="4">
        <f>base2!S199/base2!S200</f>
        <v>0.63414634146341464</v>
      </c>
      <c r="R442" s="4">
        <f>base2!T199/base2!T200</f>
        <v>0.61902653714940492</v>
      </c>
      <c r="S442" s="4">
        <f>base2!U199/base2!U200</f>
        <v>0.60129176866133838</v>
      </c>
      <c r="T442" s="4">
        <f>base2!V199/base2!V200</f>
        <v>0.48502683053487972</v>
      </c>
      <c r="U442" s="4">
        <f>base2!W199/base2!W200</f>
        <v>0.34080563100110939</v>
      </c>
      <c r="V442" s="4">
        <f>base2!X199/base2!X200</f>
        <v>0.16469989827060019</v>
      </c>
      <c r="W442" s="4">
        <f>base2!D199/base2!D200</f>
        <v>1.1530576108024539</v>
      </c>
    </row>
    <row r="443" spans="1:23">
      <c r="B443" t="s">
        <v>349</v>
      </c>
      <c r="C443" s="4">
        <f>base2!E200/base2!E199</f>
        <v>0.17284041534722733</v>
      </c>
      <c r="D443" s="4">
        <f>base2!F200/base2!F199</f>
        <v>0.52754716981132077</v>
      </c>
      <c r="E443" s="4">
        <f>base2!G200/base2!G199</f>
        <v>0.300166442796239</v>
      </c>
      <c r="F443" s="4">
        <f>base2!H200/base2!H199</f>
        <v>0.37838117463127524</v>
      </c>
      <c r="G443" s="4">
        <f>base2!I200/base2!I199</f>
        <v>0.45937933240908607</v>
      </c>
      <c r="H443" s="4">
        <f>base2!J200/base2!J199</f>
        <v>0.59375411346584173</v>
      </c>
      <c r="I443" s="4">
        <f>base2!K200/base2!K199</f>
        <v>0.69194277666592541</v>
      </c>
      <c r="J443" s="4">
        <f>base2!L200/base2!L199</f>
        <v>0.70074342830718883</v>
      </c>
      <c r="K443" s="4">
        <f>base2!M200/base2!M199</f>
        <v>0.79573411984749298</v>
      </c>
      <c r="L443" s="4">
        <f>base2!N200/base2!N199</f>
        <v>0.88251239157372985</v>
      </c>
      <c r="M443" s="4">
        <f>base2!O200/base2!O199</f>
        <v>1.029982220785518</v>
      </c>
      <c r="N443" s="4">
        <f>base2!P200/base2!P199</f>
        <v>1.0433799784714748</v>
      </c>
      <c r="O443" s="4">
        <f>base2!Q200/base2!Q199</f>
        <v>1.074656498172192</v>
      </c>
      <c r="P443" s="4">
        <f>base2!R200/base2!R199</f>
        <v>1.326723172877019</v>
      </c>
      <c r="Q443" s="4">
        <f>base2!S200/base2!S199</f>
        <v>1.5769230769230769</v>
      </c>
      <c r="R443" s="4">
        <f>base2!T200/base2!T199</f>
        <v>1.6154396297854439</v>
      </c>
      <c r="S443" s="4">
        <f>base2!U200/base2!U199</f>
        <v>1.6630861290955463</v>
      </c>
      <c r="T443" s="4">
        <f>base2!V200/base2!V199</f>
        <v>2.061741613133476</v>
      </c>
      <c r="U443" s="4">
        <f>base2!W200/base2!W199</f>
        <v>2.9342238186103939</v>
      </c>
      <c r="V443" s="4">
        <f>base2!X200/base2!X199</f>
        <v>6.0716491661519454</v>
      </c>
      <c r="W443" s="4">
        <f>base2!D202/base2!D201</f>
        <v>0.94817172188879473</v>
      </c>
    </row>
    <row r="444" spans="1:23">
      <c r="A444" t="s">
        <v>351</v>
      </c>
      <c r="B444" t="s">
        <v>348</v>
      </c>
      <c r="C444" s="4">
        <f>base2!E201/base2!E202</f>
        <v>17.368956743002546</v>
      </c>
      <c r="D444" s="4">
        <f>base2!F201/base2!F202</f>
        <v>4.2060977686935788</v>
      </c>
      <c r="E444" s="4">
        <f>base2!G201/base2!G202</f>
        <v>7.2341376228775696</v>
      </c>
      <c r="F444" s="4">
        <f>base2!H201/base2!H202</f>
        <v>2.3615559308216385</v>
      </c>
      <c r="G444" s="4">
        <f>base2!I201/base2!I202</f>
        <v>1.6655603036966353</v>
      </c>
      <c r="H444" s="4">
        <f>base2!J201/base2!J202</f>
        <v>1.529551403006878</v>
      </c>
      <c r="I444" s="4">
        <f>base2!K201/base2!K202</f>
        <v>1.6196587223240728</v>
      </c>
      <c r="J444" s="4">
        <f>base2!L201/base2!L202</f>
        <v>1.3270653340109548</v>
      </c>
      <c r="K444" s="4">
        <f>base2!M201/base2!M202</f>
        <v>1.3145452555543395</v>
      </c>
      <c r="L444" s="4">
        <f>base2!N201/base2!N202</f>
        <v>1.1453417525202172</v>
      </c>
      <c r="M444" s="4">
        <f>base2!O201/base2!O202</f>
        <v>1.0477054826398584</v>
      </c>
      <c r="N444" s="4">
        <f>base2!P201/base2!P202</f>
        <v>0.90672451193058567</v>
      </c>
      <c r="O444" s="4">
        <f>base2!Q201/base2!Q202</f>
        <v>0.71426988699313099</v>
      </c>
      <c r="P444" s="4">
        <f>base2!R201/base2!R202</f>
        <v>0.49317782589158055</v>
      </c>
      <c r="Q444" s="4">
        <f>base2!S201/base2!S202</f>
        <v>0.38872603021080343</v>
      </c>
      <c r="R444" s="4">
        <f>base2!T201/base2!T202</f>
        <v>0.41179485865135712</v>
      </c>
      <c r="S444" s="4">
        <f>base2!U201/base2!U202</f>
        <v>0.40842672719534684</v>
      </c>
      <c r="T444" s="4">
        <f>base2!V201/base2!V202</f>
        <v>0.38566037735849057</v>
      </c>
      <c r="U444" s="4">
        <f>base2!W201/base2!W202</f>
        <v>0.24880070614422228</v>
      </c>
      <c r="V444" s="4">
        <f>base2!X201/base2!X202</f>
        <v>0.15125646266682699</v>
      </c>
      <c r="W444" s="4">
        <f>base2!D201/base2!D202</f>
        <v>1.054661278030905</v>
      </c>
    </row>
    <row r="445" spans="1:23">
      <c r="B445" t="s">
        <v>349</v>
      </c>
      <c r="C445" s="4">
        <f>base2!E202/base2!E201</f>
        <v>5.7573981834163492E-2</v>
      </c>
      <c r="D445" s="4">
        <f>base2!F202/base2!F201</f>
        <v>0.23775006074350044</v>
      </c>
      <c r="E445" s="4">
        <f>base2!G202/base2!G201</f>
        <v>0.13823347745521927</v>
      </c>
      <c r="F445" s="4">
        <f>base2!H202/base2!H201</f>
        <v>0.4234496362963876</v>
      </c>
      <c r="G445" s="4">
        <f>base2!I202/base2!I201</f>
        <v>0.60039855523726493</v>
      </c>
      <c r="H445" s="4">
        <f>base2!J202/base2!J201</f>
        <v>0.65378646185681877</v>
      </c>
      <c r="I445" s="4">
        <f>base2!K202/base2!K201</f>
        <v>0.6174140182847192</v>
      </c>
      <c r="J445" s="4">
        <f>base2!L202/base2!L201</f>
        <v>0.75354240245095949</v>
      </c>
      <c r="K445" s="4">
        <f>base2!M202/base2!M201</f>
        <v>0.7607193406044459</v>
      </c>
      <c r="L445" s="4">
        <f>base2!N202/base2!N201</f>
        <v>0.87310184737402075</v>
      </c>
      <c r="M445" s="4">
        <f>base2!O202/base2!O201</f>
        <v>0.95446670516636312</v>
      </c>
      <c r="N445" s="4">
        <f>base2!P202/base2!P201</f>
        <v>1.1028708133971292</v>
      </c>
      <c r="O445" s="4">
        <f>base2!Q202/base2!Q201</f>
        <v>1.4000310221808594</v>
      </c>
      <c r="P445" s="4">
        <f>base2!R202/base2!R201</f>
        <v>2.0276661834748393</v>
      </c>
      <c r="Q445" s="4">
        <f>base2!S202/base2!S201</f>
        <v>2.5725058840482253</v>
      </c>
      <c r="R445" s="4">
        <f>base2!T202/base2!T201</f>
        <v>2.4283936017924939</v>
      </c>
      <c r="S445" s="4">
        <f>base2!U202/base2!U201</f>
        <v>2.4484195901354635</v>
      </c>
      <c r="T445" s="4">
        <f>base2!V202/base2!V201</f>
        <v>2.5929549902152642</v>
      </c>
      <c r="U445" s="4">
        <f>base2!W202/base2!W201</f>
        <v>4.0192811969767082</v>
      </c>
      <c r="V445" s="4">
        <f>base2!X202/base2!X201</f>
        <v>6.6112877583465819</v>
      </c>
      <c r="W445" s="4">
        <f>base2!D204/base2!D203</f>
        <v>0.92932019953673328</v>
      </c>
    </row>
    <row r="446" spans="1:23">
      <c r="A446" t="s">
        <v>248</v>
      </c>
      <c r="B446" t="s">
        <v>348</v>
      </c>
      <c r="C446" s="4">
        <f>base2!E203/base2!E204</f>
        <v>14.95843520782396</v>
      </c>
      <c r="D446" s="4">
        <f>base2!F203/base2!F204</f>
        <v>3.6797724611008866</v>
      </c>
      <c r="E446" s="4">
        <f>base2!G203/base2!G204</f>
        <v>6.9196724709784414</v>
      </c>
      <c r="F446" s="4">
        <f>base2!H203/base2!H204</f>
        <v>3.5445944128066005</v>
      </c>
      <c r="G446" s="4">
        <f>base2!I203/base2!I204</f>
        <v>2.497006350166314</v>
      </c>
      <c r="H446" s="4">
        <f>base2!J203/base2!J204</f>
        <v>1.9312767035991021</v>
      </c>
      <c r="I446" s="4">
        <f>base2!K203/base2!K204</f>
        <v>1.6560402684563758</v>
      </c>
      <c r="J446" s="4">
        <f>base2!L203/base2!L204</f>
        <v>1.4900520355065809</v>
      </c>
      <c r="K446" s="4">
        <f>base2!M203/base2!M204</f>
        <v>1.3113596872284969</v>
      </c>
      <c r="L446" s="4">
        <f>base2!N203/base2!N204</f>
        <v>1.0824006077487971</v>
      </c>
      <c r="M446" s="4">
        <f>base2!O203/base2!O204</f>
        <v>0.89494025143263289</v>
      </c>
      <c r="N446" s="4">
        <f>base2!P203/base2!P204</f>
        <v>0.83146676300578037</v>
      </c>
      <c r="O446" s="4">
        <f>base2!Q203/base2!Q204</f>
        <v>0.73051461403947038</v>
      </c>
      <c r="P446" s="4">
        <f>base2!R203/base2!R204</f>
        <v>0.50538847117794483</v>
      </c>
      <c r="Q446" s="4">
        <f>base2!S203/base2!S204</f>
        <v>0.389515558698727</v>
      </c>
      <c r="R446" s="4">
        <f>base2!T203/base2!T204</f>
        <v>0.40743607670795046</v>
      </c>
      <c r="S446" s="4">
        <f>base2!U203/base2!U204</f>
        <v>0.39526581722319859</v>
      </c>
      <c r="T446" s="4">
        <f>base2!V203/base2!V204</f>
        <v>0.35670325307013812</v>
      </c>
      <c r="U446" s="4">
        <f>base2!W203/base2!W204</f>
        <v>0.28177434139731378</v>
      </c>
      <c r="V446" s="4">
        <f>base2!X203/base2!X204</f>
        <v>0.14503558115892917</v>
      </c>
      <c r="W446" s="4">
        <f>base2!D203/base2!D204</f>
        <v>1.0760553795112822</v>
      </c>
    </row>
    <row r="447" spans="1:23">
      <c r="B447" t="s">
        <v>349</v>
      </c>
      <c r="C447" s="4">
        <f>base2!E204/base2!E203</f>
        <v>6.6851912389669824E-2</v>
      </c>
      <c r="D447" s="4">
        <f>base2!F204/base2!F203</f>
        <v>0.27175593343639176</v>
      </c>
      <c r="E447" s="4">
        <f>base2!G204/base2!G203</f>
        <v>0.14451551055256812</v>
      </c>
      <c r="F447" s="4">
        <f>base2!H204/base2!H203</f>
        <v>0.2821197247242182</v>
      </c>
      <c r="G447" s="4">
        <f>base2!I204/base2!I203</f>
        <v>0.40047955822515019</v>
      </c>
      <c r="H447" s="4">
        <f>base2!J204/base2!J203</f>
        <v>0.51779219318309644</v>
      </c>
      <c r="I447" s="4">
        <f>base2!K204/base2!K203</f>
        <v>0.60385005065856134</v>
      </c>
      <c r="J447" s="4">
        <f>base2!L204/base2!L203</f>
        <v>0.67111750205423171</v>
      </c>
      <c r="K447" s="4">
        <f>base2!M204/base2!M203</f>
        <v>0.76256728778467908</v>
      </c>
      <c r="L447" s="4">
        <f>base2!N204/base2!N203</f>
        <v>0.92387235635410814</v>
      </c>
      <c r="M447" s="4">
        <f>base2!O204/base2!O203</f>
        <v>1.1173930308746154</v>
      </c>
      <c r="N447" s="4">
        <f>base2!P204/base2!P203</f>
        <v>1.2026938952856832</v>
      </c>
      <c r="O447" s="4">
        <f>base2!Q204/base2!Q203</f>
        <v>1.3688980080362485</v>
      </c>
      <c r="P447" s="4">
        <f>base2!R204/base2!R203</f>
        <v>1.9786759236300522</v>
      </c>
      <c r="Q447" s="4">
        <f>base2!S204/base2!S203</f>
        <v>2.5672915437338295</v>
      </c>
      <c r="R447" s="4">
        <f>base2!T204/base2!T203</f>
        <v>2.4543727400870257</v>
      </c>
      <c r="S447" s="4">
        <f>base2!U204/base2!U203</f>
        <v>2.5299430318188132</v>
      </c>
      <c r="T447" s="4">
        <f>base2!V204/base2!V203</f>
        <v>2.8034507434205294</v>
      </c>
      <c r="U447" s="4">
        <f>base2!W204/base2!W203</f>
        <v>3.5489391796322489</v>
      </c>
      <c r="V447" s="4">
        <f>base2!X204/base2!X203</f>
        <v>6.8948598130841123</v>
      </c>
      <c r="W447" s="4">
        <f>base2!D206/base2!D205</f>
        <v>0.88325350596856744</v>
      </c>
    </row>
    <row r="448" spans="1:23">
      <c r="A448" t="s">
        <v>249</v>
      </c>
      <c r="B448" t="s">
        <v>348</v>
      </c>
      <c r="C448" s="4">
        <f>base2!E205/base2!E206</f>
        <v>12.275797373358349</v>
      </c>
      <c r="D448" s="4">
        <f>base2!F205/base2!F206</f>
        <v>4.4050104384133615</v>
      </c>
      <c r="E448" s="4">
        <f>base2!G205/base2!G206</f>
        <v>8.7894033837934114</v>
      </c>
      <c r="F448" s="4">
        <f>base2!H205/base2!H206</f>
        <v>4.7222603747669973</v>
      </c>
      <c r="G448" s="4">
        <f>base2!I205/base2!I206</f>
        <v>3.2365367450163642</v>
      </c>
      <c r="H448" s="4">
        <f>base2!J205/base2!J206</f>
        <v>1.8344671201814058</v>
      </c>
      <c r="I448" s="4">
        <f>base2!K205/base2!K206</f>
        <v>1.606060606060606</v>
      </c>
      <c r="J448" s="4">
        <f>base2!L205/base2!L206</f>
        <v>1.4815384615384615</v>
      </c>
      <c r="K448" s="4">
        <f>base2!M205/base2!M206</f>
        <v>1.2727166413284996</v>
      </c>
      <c r="L448" s="4">
        <f>base2!N205/base2!N206</f>
        <v>1.0285714285714285</v>
      </c>
      <c r="M448" s="4">
        <f>base2!O205/base2!O206</f>
        <v>0.86922609400324147</v>
      </c>
      <c r="N448" s="4">
        <f>base2!P205/base2!P206</f>
        <v>0.79933028422084285</v>
      </c>
      <c r="O448" s="4">
        <f>base2!Q205/base2!Q206</f>
        <v>0.73749384366425108</v>
      </c>
      <c r="P448" s="4">
        <f>base2!R205/base2!R206</f>
        <v>0.47985347985347987</v>
      </c>
      <c r="Q448" s="4">
        <f>base2!S205/base2!S206</f>
        <v>0.30635693767953043</v>
      </c>
      <c r="R448" s="4">
        <f>base2!T205/base2!T206</f>
        <v>0.29778738978539343</v>
      </c>
      <c r="S448" s="4">
        <f>base2!U205/base2!U206</f>
        <v>0.27023303180974062</v>
      </c>
      <c r="T448" s="4">
        <f>base2!V205/base2!V206</f>
        <v>0.19098689771766694</v>
      </c>
      <c r="U448" s="4">
        <f>base2!W205/base2!W206</f>
        <v>0.13439603258944385</v>
      </c>
      <c r="V448" s="4">
        <f>base2!X205/base2!X206</f>
        <v>7.3529411764705885E-2</v>
      </c>
      <c r="W448" s="4">
        <f>base2!D205/base2!D206</f>
        <v>1.1321777872858929</v>
      </c>
    </row>
    <row r="449" spans="1:23">
      <c r="B449" t="s">
        <v>349</v>
      </c>
      <c r="C449" s="4">
        <f>base2!E206/base2!E205</f>
        <v>8.1461103469356561E-2</v>
      </c>
      <c r="D449" s="4">
        <f>base2!F206/base2!F205</f>
        <v>0.22701421800947869</v>
      </c>
      <c r="E449" s="4">
        <f>base2!G206/base2!G205</f>
        <v>0.11377336507775695</v>
      </c>
      <c r="F449" s="4">
        <f>base2!H206/base2!H205</f>
        <v>0.21176299497236881</v>
      </c>
      <c r="G449" s="4">
        <f>base2!I206/base2!I205</f>
        <v>0.3089722375436661</v>
      </c>
      <c r="H449" s="4">
        <f>base2!J206/base2!J205</f>
        <v>0.54511742892459825</v>
      </c>
      <c r="I449" s="4">
        <f>base2!K206/base2!K205</f>
        <v>0.62264150943396224</v>
      </c>
      <c r="J449" s="4">
        <f>base2!L206/base2!L205</f>
        <v>0.67497403946002077</v>
      </c>
      <c r="K449" s="4">
        <f>base2!M206/base2!M205</f>
        <v>0.78572084903059813</v>
      </c>
      <c r="L449" s="4">
        <f>base2!N206/base2!N205</f>
        <v>0.97222222222222221</v>
      </c>
      <c r="M449" s="4">
        <f>base2!O206/base2!O205</f>
        <v>1.1504486656566835</v>
      </c>
      <c r="N449" s="4">
        <f>base2!P206/base2!P205</f>
        <v>1.2510473076530091</v>
      </c>
      <c r="O449" s="4">
        <f>base2!Q206/base2!Q205</f>
        <v>1.3559435222285823</v>
      </c>
      <c r="P449" s="4">
        <f>base2!R206/base2!R205</f>
        <v>2.0839694656488548</v>
      </c>
      <c r="Q449" s="4">
        <f>base2!S206/base2!S205</f>
        <v>3.2641663269465959</v>
      </c>
      <c r="R449" s="4">
        <f>base2!T206/base2!T205</f>
        <v>3.3581005586592179</v>
      </c>
      <c r="S449" s="4">
        <f>base2!U206/base2!U205</f>
        <v>3.7005098647749946</v>
      </c>
      <c r="T449" s="4">
        <f>base2!V206/base2!V205</f>
        <v>5.2359612724757953</v>
      </c>
      <c r="U449" s="4">
        <f>base2!W206/base2!W205</f>
        <v>7.4406958355297839</v>
      </c>
      <c r="V449" s="4">
        <f>base2!X206/base2!X205</f>
        <v>13.6</v>
      </c>
      <c r="W449" s="4">
        <f>base2!D208/base2!D207</f>
        <v>0.88801454795902646</v>
      </c>
    </row>
    <row r="450" spans="1:23">
      <c r="A450" t="s">
        <v>250</v>
      </c>
      <c r="B450" t="s">
        <v>348</v>
      </c>
      <c r="C450" s="4">
        <f>base2!E207/base2!E208</f>
        <v>8.6065088757396442</v>
      </c>
      <c r="D450" s="4">
        <f>base2!F207/base2!F208</f>
        <v>2.4996125532739248</v>
      </c>
      <c r="E450" s="4">
        <f>base2!G207/base2!G208</f>
        <v>3.2816352501391872</v>
      </c>
      <c r="F450" s="4">
        <f>base2!H207/base2!H208</f>
        <v>2.7663456664977191</v>
      </c>
      <c r="G450" s="4">
        <f>base2!I207/base2!I208</f>
        <v>2.5788398329928044</v>
      </c>
      <c r="H450" s="4">
        <f>base2!J207/base2!J208</f>
        <v>1.6758209538702111</v>
      </c>
      <c r="I450" s="4">
        <f>base2!K207/base2!K208</f>
        <v>1.7666096987823114</v>
      </c>
      <c r="J450" s="4">
        <f>base2!L207/base2!L208</f>
        <v>1.5772546740288675</v>
      </c>
      <c r="K450" s="4">
        <f>base2!M207/base2!M208</f>
        <v>1.372236958443855</v>
      </c>
      <c r="L450" s="4">
        <f>base2!N207/base2!N208</f>
        <v>1.1265518622346815</v>
      </c>
      <c r="M450" s="4">
        <f>base2!O207/base2!O208</f>
        <v>0.96539618856569709</v>
      </c>
      <c r="N450" s="4">
        <f>base2!P207/base2!P208</f>
        <v>1.0518559285757965</v>
      </c>
      <c r="O450" s="4">
        <f>base2!Q207/base2!Q208</f>
        <v>0.97426317974263177</v>
      </c>
      <c r="P450" s="4">
        <f>base2!R207/base2!R208</f>
        <v>0.60275623164394909</v>
      </c>
      <c r="Q450" s="4">
        <f>base2!S207/base2!S208</f>
        <v>0.4504964147821291</v>
      </c>
      <c r="R450" s="4">
        <f>base2!T207/base2!T208</f>
        <v>0.44829715479979099</v>
      </c>
      <c r="S450" s="4">
        <f>base2!U207/base2!U208</f>
        <v>0.40533874945596982</v>
      </c>
      <c r="T450" s="4">
        <f>base2!V207/base2!V208</f>
        <v>0.34077097505668935</v>
      </c>
      <c r="U450" s="4">
        <f>base2!W207/base2!W208</f>
        <v>0.20414003044140031</v>
      </c>
      <c r="V450" s="4">
        <f>base2!X207/base2!X208</f>
        <v>0.12425068119891008</v>
      </c>
      <c r="W450" s="4">
        <f>base2!D207/base2!D208</f>
        <v>1.1261076772878957</v>
      </c>
    </row>
    <row r="451" spans="1:23">
      <c r="B451" t="s">
        <v>349</v>
      </c>
      <c r="C451" s="4">
        <f>base2!E208/base2!E207</f>
        <v>0.11619113097284291</v>
      </c>
      <c r="D451" s="4">
        <f>base2!F208/base2!F207</f>
        <v>0.40006200108501899</v>
      </c>
      <c r="E451" s="4">
        <f>base2!G208/base2!G207</f>
        <v>0.30472612699951529</v>
      </c>
      <c r="F451" s="4">
        <f>base2!H208/base2!H207</f>
        <v>0.36148772444118726</v>
      </c>
      <c r="G451" s="4">
        <f>base2!I208/base2!I207</f>
        <v>0.38777127109886322</v>
      </c>
      <c r="H451" s="4">
        <f>base2!J208/base2!J207</f>
        <v>0.5967224587391381</v>
      </c>
      <c r="I451" s="4">
        <f>base2!K208/base2!K207</f>
        <v>0.56605598887478081</v>
      </c>
      <c r="J451" s="4">
        <f>base2!L208/base2!L207</f>
        <v>0.63401302051345043</v>
      </c>
      <c r="K451" s="4">
        <f>base2!M208/base2!M207</f>
        <v>0.72873711340206182</v>
      </c>
      <c r="L451" s="4">
        <f>base2!N208/base2!N207</f>
        <v>0.88766441521507289</v>
      </c>
      <c r="M451" s="4">
        <f>base2!O208/base2!O207</f>
        <v>1.0358441558441558</v>
      </c>
      <c r="N451" s="4">
        <f>base2!P208/base2!P207</f>
        <v>0.95070054066624032</v>
      </c>
      <c r="O451" s="4">
        <f>base2!Q208/base2!Q207</f>
        <v>1.0264167021729869</v>
      </c>
      <c r="P451" s="4">
        <f>base2!R208/base2!R207</f>
        <v>1.6590454772613694</v>
      </c>
      <c r="Q451" s="4">
        <f>base2!S208/base2!S207</f>
        <v>2.2197734925007651</v>
      </c>
      <c r="R451" s="4">
        <f>base2!T208/base2!T207</f>
        <v>2.2306632761178218</v>
      </c>
      <c r="S451" s="4">
        <f>base2!U208/base2!U207</f>
        <v>2.4670722977809594</v>
      </c>
      <c r="T451" s="4">
        <f>base2!V208/base2!V207</f>
        <v>2.9345222251796645</v>
      </c>
      <c r="U451" s="4">
        <f>base2!W208/base2!W207</f>
        <v>4.8985982702057855</v>
      </c>
      <c r="V451" s="4">
        <f>base2!X208/base2!X207</f>
        <v>8.0482456140350873</v>
      </c>
      <c r="W451" s="4">
        <f>base2!D210/base2!D209</f>
        <v>0.75891564748578744</v>
      </c>
    </row>
    <row r="452" spans="1:23">
      <c r="A452" t="s">
        <v>251</v>
      </c>
      <c r="B452" t="s">
        <v>348</v>
      </c>
      <c r="C452" s="4">
        <f>base2!E209/base2!E210</f>
        <v>4.7464698331193835</v>
      </c>
      <c r="D452" s="4">
        <f>base2!F209/base2!F210</f>
        <v>2.3459412780656304</v>
      </c>
      <c r="E452" s="4">
        <f>base2!G209/base2!G210</f>
        <v>4.1052521008403362</v>
      </c>
      <c r="F452" s="4">
        <f>base2!H209/base2!H210</f>
        <v>2.2501643020064175</v>
      </c>
      <c r="G452" s="4">
        <f>base2!I209/base2!I210</f>
        <v>1.8748121528912121</v>
      </c>
      <c r="H452" s="4">
        <f>base2!J209/base2!J210</f>
        <v>1.7187270244722193</v>
      </c>
      <c r="I452" s="4">
        <f>base2!K209/base2!K210</f>
        <v>1.6509839402850033</v>
      </c>
      <c r="J452" s="4">
        <f>base2!L209/base2!L210</f>
        <v>1.5756623730233532</v>
      </c>
      <c r="K452" s="4">
        <f>base2!M209/base2!M210</f>
        <v>1.6050771528123444</v>
      </c>
      <c r="L452" s="4">
        <f>base2!N209/base2!N210</f>
        <v>1.3890627877002393</v>
      </c>
      <c r="M452" s="4">
        <f>base2!O209/base2!O210</f>
        <v>1.218894195741925</v>
      </c>
      <c r="N452" s="4">
        <f>base2!P209/base2!P210</f>
        <v>1.1405611361274679</v>
      </c>
      <c r="O452" s="4">
        <f>base2!Q209/base2!Q210</f>
        <v>1.1364777004676627</v>
      </c>
      <c r="P452" s="4">
        <f>base2!R209/base2!R210</f>
        <v>0.95553621296195557</v>
      </c>
      <c r="Q452" s="4">
        <f>base2!S209/base2!S210</f>
        <v>0.79589974022326759</v>
      </c>
      <c r="R452" s="4">
        <f>base2!T209/base2!T210</f>
        <v>0.81936451129274068</v>
      </c>
      <c r="S452" s="4">
        <f>base2!U209/base2!U210</f>
        <v>0.82610449868872304</v>
      </c>
      <c r="T452" s="4">
        <f>base2!V209/base2!V210</f>
        <v>0.67439236519204548</v>
      </c>
      <c r="U452" s="4">
        <f>base2!W209/base2!W210</f>
        <v>0.52500170543693292</v>
      </c>
      <c r="V452" s="4">
        <f>base2!X209/base2!X210</f>
        <v>0.23418714061683221</v>
      </c>
      <c r="W452" s="4">
        <f>base2!D209/base2!D210</f>
        <v>1.3176694976746115</v>
      </c>
    </row>
    <row r="453" spans="1:23">
      <c r="B453" t="s">
        <v>349</v>
      </c>
      <c r="C453" s="4">
        <f>base2!E210/base2!E209</f>
        <v>0.21068289384719405</v>
      </c>
      <c r="D453" s="4">
        <f>base2!F210/base2!F209</f>
        <v>0.42626812927924612</v>
      </c>
      <c r="E453" s="4">
        <f>base2!G210/base2!G209</f>
        <v>0.2435903996724835</v>
      </c>
      <c r="F453" s="4">
        <f>base2!H210/base2!H209</f>
        <v>0.44441199209689891</v>
      </c>
      <c r="G453" s="4">
        <f>base2!I210/base2!I209</f>
        <v>0.53338677075346763</v>
      </c>
      <c r="H453" s="4">
        <f>base2!J210/base2!J209</f>
        <v>0.58182595942312398</v>
      </c>
      <c r="I453" s="4">
        <f>base2!K210/base2!K209</f>
        <v>0.60569941087820245</v>
      </c>
      <c r="J453" s="4">
        <f>base2!L210/base2!L209</f>
        <v>0.63465372856573177</v>
      </c>
      <c r="K453" s="4">
        <f>base2!M210/base2!M209</f>
        <v>0.62302301060596665</v>
      </c>
      <c r="L453" s="4">
        <f>base2!N210/base2!N209</f>
        <v>0.71990986214209973</v>
      </c>
      <c r="M453" s="4">
        <f>base2!O210/base2!O209</f>
        <v>0.82041575347014672</v>
      </c>
      <c r="N453" s="4">
        <f>base2!P210/base2!P209</f>
        <v>0.87676141885325554</v>
      </c>
      <c r="O453" s="4">
        <f>base2!Q210/base2!Q209</f>
        <v>0.87991167762332512</v>
      </c>
      <c r="P453" s="4">
        <f>base2!R210/base2!R209</f>
        <v>1.0465328120848674</v>
      </c>
      <c r="Q453" s="4">
        <f>base2!S210/base2!S209</f>
        <v>1.256439661256175</v>
      </c>
      <c r="R453" s="4">
        <f>base2!T210/base2!T209</f>
        <v>1.2204580332900483</v>
      </c>
      <c r="S453" s="4">
        <f>base2!U210/base2!U209</f>
        <v>1.2105006105006104</v>
      </c>
      <c r="T453" s="4">
        <f>base2!V210/base2!V209</f>
        <v>1.4828163123039386</v>
      </c>
      <c r="U453" s="4">
        <f>base2!W210/base2!W209</f>
        <v>1.9047557172557172</v>
      </c>
      <c r="V453" s="4">
        <f>base2!X210/base2!X209</f>
        <v>4.2700892857142856</v>
      </c>
      <c r="W453" s="4">
        <f>base2!D212/base2!D211</f>
        <v>0.99519776375474955</v>
      </c>
    </row>
    <row r="454" spans="1:23">
      <c r="A454" t="s">
        <v>252</v>
      </c>
      <c r="B454" t="s">
        <v>348</v>
      </c>
      <c r="C454" s="4">
        <f>base2!E211/base2!E212</f>
        <v>4.9680065627563579</v>
      </c>
      <c r="D454" s="4">
        <f>base2!F211/base2!F212</f>
        <v>1.1136046511627906</v>
      </c>
      <c r="E454" s="4">
        <f>base2!G211/base2!G212</f>
        <v>1.1955383787485936</v>
      </c>
      <c r="F454" s="4">
        <f>base2!H211/base2!H212</f>
        <v>0.52933903814630623</v>
      </c>
      <c r="G454" s="4">
        <f>base2!I211/base2!I212</f>
        <v>0.41432864760058169</v>
      </c>
      <c r="H454" s="4">
        <f>base2!J211/base2!J212</f>
        <v>0.26942537351573281</v>
      </c>
      <c r="I454" s="4">
        <f>base2!K211/base2!K212</f>
        <v>0.40974616107803197</v>
      </c>
      <c r="J454" s="4">
        <f>base2!L211/base2!L212</f>
        <v>0.61239889524561053</v>
      </c>
      <c r="K454" s="4">
        <f>base2!M211/base2!M212</f>
        <v>0.69480519480519476</v>
      </c>
      <c r="L454" s="4">
        <f>base2!N211/base2!N212</f>
        <v>0.91828269210826508</v>
      </c>
      <c r="M454" s="4">
        <f>base2!O211/base2!O212</f>
        <v>1.320973348783314</v>
      </c>
      <c r="N454" s="4">
        <f>base2!P211/base2!P212</f>
        <v>1.8692852788783907</v>
      </c>
      <c r="O454" s="4">
        <f>base2!Q211/base2!Q212</f>
        <v>2.0940455884633278</v>
      </c>
      <c r="P454" s="4">
        <f>base2!R211/base2!R212</f>
        <v>1.8134830753743552</v>
      </c>
      <c r="Q454" s="4">
        <f>base2!S211/base2!S212</f>
        <v>1.3766432496348333</v>
      </c>
      <c r="R454" s="4">
        <f>base2!T211/base2!T212</f>
        <v>1.6119410517815687</v>
      </c>
      <c r="S454" s="4">
        <f>base2!U211/base2!U212</f>
        <v>2.1872340425531913</v>
      </c>
      <c r="T454" s="4">
        <f>base2!V211/base2!V212</f>
        <v>2.1625683060109289</v>
      </c>
      <c r="U454" s="4">
        <f>base2!W211/base2!W212</f>
        <v>1.9191832532601236</v>
      </c>
      <c r="V454" s="4">
        <f>base2!X211/base2!X212</f>
        <v>1.0596068484464172</v>
      </c>
      <c r="W454" s="4">
        <f>base2!D211/base2!D212</f>
        <v>1.0048254089992448</v>
      </c>
    </row>
    <row r="455" spans="1:23">
      <c r="B455" t="s">
        <v>349</v>
      </c>
      <c r="C455" s="4">
        <f>base2!E212/base2!E211</f>
        <v>0.2012879788639366</v>
      </c>
      <c r="D455" s="4">
        <f>base2!F212/base2!F211</f>
        <v>0.89798475514252896</v>
      </c>
      <c r="E455" s="4">
        <f>base2!G212/base2!G211</f>
        <v>0.83644324412799742</v>
      </c>
      <c r="F455" s="4">
        <f>base2!H212/base2!H211</f>
        <v>1.8891484057210339</v>
      </c>
      <c r="G455" s="4">
        <f>base2!I212/base2!I211</f>
        <v>2.4135429828255885</v>
      </c>
      <c r="H455" s="4">
        <f>base2!J212/base2!J211</f>
        <v>3.7116029086310465</v>
      </c>
      <c r="I455" s="4">
        <f>base2!K212/base2!K211</f>
        <v>2.4405353728489483</v>
      </c>
      <c r="J455" s="4">
        <f>base2!L212/base2!L211</f>
        <v>1.6329226061045341</v>
      </c>
      <c r="K455" s="4">
        <f>base2!M212/base2!M211</f>
        <v>1.4392523364485981</v>
      </c>
      <c r="L455" s="4">
        <f>base2!N212/base2!N211</f>
        <v>1.0889892715979672</v>
      </c>
      <c r="M455" s="4">
        <f>base2!O212/base2!O211</f>
        <v>0.75701754385964914</v>
      </c>
      <c r="N455" s="4">
        <f>base2!P212/base2!P211</f>
        <v>0.53496382349943949</v>
      </c>
      <c r="O455" s="4">
        <f>base2!Q212/base2!Q211</f>
        <v>0.47754452219630494</v>
      </c>
      <c r="P455" s="4">
        <f>base2!R212/base2!R211</f>
        <v>0.55142505247454332</v>
      </c>
      <c r="Q455" s="4">
        <f>base2!S212/base2!S211</f>
        <v>0.72640460792239292</v>
      </c>
      <c r="R455" s="4">
        <f>base2!T212/base2!T211</f>
        <v>0.62037008046588815</v>
      </c>
      <c r="S455" s="4">
        <f>base2!U212/base2!U211</f>
        <v>0.45719844357976652</v>
      </c>
      <c r="T455" s="4">
        <f>base2!V212/base2!V211</f>
        <v>0.46241313960833857</v>
      </c>
      <c r="U455" s="4">
        <f>base2!W212/base2!W211</f>
        <v>0.52105498435404562</v>
      </c>
      <c r="V455" s="4">
        <f>base2!X212/base2!X211</f>
        <v>0.94374625972471571</v>
      </c>
      <c r="W455" s="4">
        <f>base2!D214/base2!D213</f>
        <v>1.1143252798880148</v>
      </c>
    </row>
    <row r="456" spans="1:23">
      <c r="A456" t="s">
        <v>253</v>
      </c>
      <c r="B456" t="s">
        <v>348</v>
      </c>
      <c r="C456" s="4">
        <f>base2!E213/base2!E214</f>
        <v>6.1352583586626137</v>
      </c>
      <c r="D456" s="4">
        <f>base2!F213/base2!F214</f>
        <v>0.53526491977375046</v>
      </c>
      <c r="E456" s="4">
        <f>base2!G213/base2!G214</f>
        <v>0.68211492089631243</v>
      </c>
      <c r="F456" s="4">
        <f>base2!H213/base2!H214</f>
        <v>0.52663396526580941</v>
      </c>
      <c r="G456" s="4">
        <f>base2!I213/base2!I214</f>
        <v>0.52446698958770355</v>
      </c>
      <c r="H456" s="4">
        <f>base2!J213/base2!J214</f>
        <v>0.46585716703333896</v>
      </c>
      <c r="I456" s="4">
        <f>base2!K213/base2!K214</f>
        <v>0.69865738438587766</v>
      </c>
      <c r="J456" s="4">
        <f>base2!L213/base2!L214</f>
        <v>0.70169510001635149</v>
      </c>
      <c r="K456" s="4">
        <f>base2!M213/base2!M214</f>
        <v>0.71882438166200968</v>
      </c>
      <c r="L456" s="4">
        <f>base2!N213/base2!N214</f>
        <v>0.81261694734028334</v>
      </c>
      <c r="M456" s="4">
        <f>base2!O213/base2!O214</f>
        <v>1.0512942860551115</v>
      </c>
      <c r="N456" s="4">
        <f>base2!P213/base2!P214</f>
        <v>1.1921309930498292</v>
      </c>
      <c r="O456" s="4">
        <f>base2!Q213/base2!Q214</f>
        <v>1.3625326108769817</v>
      </c>
      <c r="P456" s="4">
        <f>base2!R213/base2!R214</f>
        <v>0.90846297645828711</v>
      </c>
      <c r="Q456" s="4">
        <f>base2!S213/base2!S214</f>
        <v>0.7026608910891089</v>
      </c>
      <c r="R456" s="4">
        <f>base2!T213/base2!T214</f>
        <v>1.0939537640782455</v>
      </c>
      <c r="S456" s="4">
        <f>base2!U213/base2!U214</f>
        <v>1.6224181515506504</v>
      </c>
      <c r="T456" s="4">
        <f>base2!V213/base2!V214</f>
        <v>2.0301938459321178</v>
      </c>
      <c r="U456" s="4">
        <f>base2!W213/base2!W214</f>
        <v>1.8591993275191763</v>
      </c>
      <c r="V456" s="4">
        <f>base2!X213/base2!X214</f>
        <v>0.56582243250765374</v>
      </c>
      <c r="W456" s="4">
        <f>base2!D213/base2!D214</f>
        <v>0.89740403277981451</v>
      </c>
    </row>
    <row r="457" spans="1:23">
      <c r="B457" t="s">
        <v>349</v>
      </c>
      <c r="C457" s="4">
        <f>base2!E214/base2!E213</f>
        <v>0.16299232103046818</v>
      </c>
      <c r="D457" s="4">
        <f>base2!F214/base2!F213</f>
        <v>1.8682337718352382</v>
      </c>
      <c r="E457" s="4">
        <f>base2!G214/base2!G213</f>
        <v>1.4660286256251078</v>
      </c>
      <c r="F457" s="4">
        <f>base2!H214/base2!H213</f>
        <v>1.8988520793474977</v>
      </c>
      <c r="G457" s="4">
        <f>base2!I214/base2!I213</f>
        <v>1.9066976947131118</v>
      </c>
      <c r="H457" s="4">
        <f>base2!J214/base2!J213</f>
        <v>2.1465806920352373</v>
      </c>
      <c r="I457" s="4">
        <f>base2!K214/base2!K213</f>
        <v>1.4313167259786477</v>
      </c>
      <c r="J457" s="4">
        <f>base2!L214/base2!L213</f>
        <v>1.4251203977007922</v>
      </c>
      <c r="K457" s="4">
        <f>base2!M214/base2!M213</f>
        <v>1.3911603800748633</v>
      </c>
      <c r="L457" s="4">
        <f>base2!N214/base2!N213</f>
        <v>1.2305921052631579</v>
      </c>
      <c r="M457" s="4">
        <f>base2!O214/base2!O213</f>
        <v>0.95120844207420852</v>
      </c>
      <c r="N457" s="4">
        <f>base2!P214/base2!P213</f>
        <v>0.83883399209486165</v>
      </c>
      <c r="O457" s="4">
        <f>base2!Q214/base2!Q213</f>
        <v>0.73392738787834155</v>
      </c>
      <c r="P457" s="4">
        <f>base2!R214/base2!R213</f>
        <v>1.1007603236607142</v>
      </c>
      <c r="Q457" s="4">
        <f>base2!S214/base2!S213</f>
        <v>1.4231616028181417</v>
      </c>
      <c r="R457" s="4">
        <f>base2!T214/base2!T213</f>
        <v>0.91411541587645628</v>
      </c>
      <c r="S457" s="4">
        <f>base2!U214/base2!U213</f>
        <v>0.61636391274606672</v>
      </c>
      <c r="T457" s="4">
        <f>base2!V214/base2!V213</f>
        <v>0.49256380222198559</v>
      </c>
      <c r="U457" s="4">
        <f>base2!W214/base2!W213</f>
        <v>0.5378659432576014</v>
      </c>
      <c r="V457" s="4">
        <f>base2!X214/base2!X213</f>
        <v>1.7673389080177078</v>
      </c>
      <c r="W457" s="4">
        <f>base2!D216/base2!D215</f>
        <v>0.96355528743745777</v>
      </c>
    </row>
    <row r="458" spans="1:23">
      <c r="A458" t="s">
        <v>254</v>
      </c>
      <c r="B458" t="s">
        <v>348</v>
      </c>
      <c r="C458" s="4">
        <f>base2!E215/base2!E216</f>
        <v>9.3117816091954015</v>
      </c>
      <c r="D458" s="4">
        <f>base2!F215/base2!F216</f>
        <v>1.8350780847777588</v>
      </c>
      <c r="E458" s="4">
        <f>base2!G215/base2!G216</f>
        <v>3.0940934895518781</v>
      </c>
      <c r="F458" s="4">
        <f>base2!H215/base2!H216</f>
        <v>1.9245755226224359</v>
      </c>
      <c r="G458" s="4">
        <f>base2!I215/base2!I216</f>
        <v>1.8052702099151408</v>
      </c>
      <c r="H458" s="4">
        <f>base2!J215/base2!J216</f>
        <v>1.2521431727794963</v>
      </c>
      <c r="I458" s="4">
        <f>base2!K215/base2!K216</f>
        <v>0.88324033891299858</v>
      </c>
      <c r="J458" s="4">
        <f>base2!L215/base2!L216</f>
        <v>0.84465769305081473</v>
      </c>
      <c r="K458" s="4">
        <f>base2!M215/base2!M216</f>
        <v>0.85665959520669688</v>
      </c>
      <c r="L458" s="4">
        <f>base2!N215/base2!N216</f>
        <v>0.88827716605494378</v>
      </c>
      <c r="M458" s="4">
        <f>base2!O215/base2!O216</f>
        <v>1.0334233625928426</v>
      </c>
      <c r="N458" s="4">
        <f>base2!P215/base2!P216</f>
        <v>1.0264093714046647</v>
      </c>
      <c r="O458" s="4">
        <f>base2!Q215/base2!Q216</f>
        <v>0.98310313731074095</v>
      </c>
      <c r="P458" s="4">
        <f>base2!R215/base2!R216</f>
        <v>0.74539315348970869</v>
      </c>
      <c r="Q458" s="4">
        <f>base2!S215/base2!S216</f>
        <v>0.62598113343414707</v>
      </c>
      <c r="R458" s="4">
        <f>base2!T215/base2!T216</f>
        <v>0.69125389766395751</v>
      </c>
      <c r="S458" s="4">
        <f>base2!U215/base2!U216</f>
        <v>0.75632467605317777</v>
      </c>
      <c r="T458" s="4">
        <f>base2!V215/base2!V216</f>
        <v>0.67379292538084168</v>
      </c>
      <c r="U458" s="4">
        <f>base2!W215/base2!W216</f>
        <v>0.56628705555072589</v>
      </c>
      <c r="V458" s="4">
        <f>base2!X215/base2!X216</f>
        <v>0.3387770603873908</v>
      </c>
      <c r="W458" s="4">
        <f>base2!D215/base2!D216</f>
        <v>1.0378231670125184</v>
      </c>
    </row>
    <row r="459" spans="1:23">
      <c r="B459" t="s">
        <v>349</v>
      </c>
      <c r="C459" s="4">
        <f>base2!E216/base2!E215</f>
        <v>0.10739083474772412</v>
      </c>
      <c r="D459" s="4">
        <f>base2!F216/base2!F215</f>
        <v>0.54493593939960727</v>
      </c>
      <c r="E459" s="4">
        <f>base2!G216/base2!G215</f>
        <v>0.32319643972517176</v>
      </c>
      <c r="F459" s="4">
        <f>base2!H216/base2!H215</f>
        <v>0.51959509421453887</v>
      </c>
      <c r="G459" s="4">
        <f>base2!I216/base2!I215</f>
        <v>0.55393369619000499</v>
      </c>
      <c r="H459" s="4">
        <f>base2!J216/base2!J215</f>
        <v>0.79863071710897793</v>
      </c>
      <c r="I459" s="4">
        <f>base2!K216/base2!K215</f>
        <v>1.1321946654188113</v>
      </c>
      <c r="J459" s="4">
        <f>base2!L216/base2!L215</f>
        <v>1.1839115516584064</v>
      </c>
      <c r="K459" s="4">
        <f>base2!M216/base2!M215</f>
        <v>1.1673248109229637</v>
      </c>
      <c r="L459" s="4">
        <f>base2!N216/base2!N215</f>
        <v>1.1257747448819884</v>
      </c>
      <c r="M459" s="4">
        <f>base2!O216/base2!O215</f>
        <v>0.96765762822606993</v>
      </c>
      <c r="N459" s="4">
        <f>base2!P216/base2!P215</f>
        <v>0.97427013807510066</v>
      </c>
      <c r="O459" s="4">
        <f>base2!Q216/base2!Q215</f>
        <v>1.01718727369285</v>
      </c>
      <c r="P459" s="4">
        <f>base2!R216/base2!R215</f>
        <v>1.3415739000530096</v>
      </c>
      <c r="Q459" s="4">
        <f>base2!S216/base2!S215</f>
        <v>1.5974922351317151</v>
      </c>
      <c r="R459" s="4">
        <f>base2!T216/base2!T215</f>
        <v>1.4466464541891593</v>
      </c>
      <c r="S459" s="4">
        <f>base2!U216/base2!U215</f>
        <v>1.3221834903211451</v>
      </c>
      <c r="T459" s="4">
        <f>base2!V216/base2!V215</f>
        <v>1.4841354996934395</v>
      </c>
      <c r="U459" s="4">
        <f>base2!W216/base2!W215</f>
        <v>1.7658888547743321</v>
      </c>
      <c r="V459" s="4">
        <f>base2!X216/base2!X215</f>
        <v>2.9517937219730941</v>
      </c>
      <c r="W459" s="4">
        <f>base2!D218/base2!D217</f>
        <v>1.1703170966546024</v>
      </c>
    </row>
    <row r="460" spans="1:23">
      <c r="A460" t="s">
        <v>255</v>
      </c>
      <c r="B460" t="s">
        <v>348</v>
      </c>
      <c r="C460" s="4">
        <f>base2!E217/base2!E218</f>
        <v>1.2730158730158729</v>
      </c>
      <c r="D460" s="4">
        <f>base2!F217/base2!F218</f>
        <v>0.40462671679582596</v>
      </c>
      <c r="E460" s="4">
        <f>base2!G217/base2!G218</f>
        <v>0.27227340116831605</v>
      </c>
      <c r="F460" s="4">
        <f>base2!H217/base2!H218</f>
        <v>0.14894359390250228</v>
      </c>
      <c r="G460" s="4">
        <f>base2!I217/base2!I218</f>
        <v>0.20910395065758391</v>
      </c>
      <c r="H460" s="4">
        <f>base2!J217/base2!J218</f>
        <v>0.46811681859420229</v>
      </c>
      <c r="I460" s="4">
        <f>base2!K217/base2!K218</f>
        <v>0.60374431666220918</v>
      </c>
      <c r="J460" s="4">
        <f>base2!L217/base2!L218</f>
        <v>0.79969197318354779</v>
      </c>
      <c r="K460" s="4">
        <f>base2!M217/base2!M218</f>
        <v>0.86296909973547276</v>
      </c>
      <c r="L460" s="4">
        <f>base2!N217/base2!N218</f>
        <v>0.8972494919717221</v>
      </c>
      <c r="M460" s="4">
        <f>base2!O217/base2!O218</f>
        <v>1.1315031093584105</v>
      </c>
      <c r="N460" s="4">
        <f>base2!P217/base2!P218</f>
        <v>1.3241599513455984</v>
      </c>
      <c r="O460" s="4">
        <f>base2!Q217/base2!Q218</f>
        <v>1.5395421011079955</v>
      </c>
      <c r="P460" s="4">
        <f>base2!R217/base2!R218</f>
        <v>2.503409621672116</v>
      </c>
      <c r="Q460" s="4">
        <f>base2!S217/base2!S218</f>
        <v>2.7823823406913788</v>
      </c>
      <c r="R460" s="4">
        <f>base2!T217/base2!T218</f>
        <v>2.6383274324384889</v>
      </c>
      <c r="S460" s="4">
        <f>base2!U217/base2!U218</f>
        <v>2.9185149978876215</v>
      </c>
      <c r="T460" s="4">
        <f>base2!V217/base2!V218</f>
        <v>3.0922474177846375</v>
      </c>
      <c r="U460" s="4">
        <f>base2!W217/base2!W218</f>
        <v>1.6657118055555555</v>
      </c>
      <c r="V460" s="4">
        <f>base2!X217/base2!X218</f>
        <v>0.37391304347826088</v>
      </c>
      <c r="W460" s="4">
        <f>base2!D217/base2!D218</f>
        <v>0.85446927406131168</v>
      </c>
    </row>
    <row r="461" spans="1:23">
      <c r="B461" t="s">
        <v>349</v>
      </c>
      <c r="C461" s="4">
        <f>base2!E218/base2!E217</f>
        <v>0.78553615960099754</v>
      </c>
      <c r="D461" s="4">
        <f>base2!F218/base2!F217</f>
        <v>2.4714136721342563</v>
      </c>
      <c r="E461" s="4">
        <f>base2!G218/base2!G217</f>
        <v>3.6727788895611302</v>
      </c>
      <c r="F461" s="4">
        <f>base2!H218/base2!H217</f>
        <v>6.7139510589129126</v>
      </c>
      <c r="G461" s="4">
        <f>base2!I218/base2!I217</f>
        <v>4.7823104099909619</v>
      </c>
      <c r="H461" s="4">
        <f>base2!J218/base2!J217</f>
        <v>2.1362189100641409</v>
      </c>
      <c r="I461" s="4">
        <f>base2!K218/base2!K217</f>
        <v>1.65633029148578</v>
      </c>
      <c r="J461" s="4">
        <f>base2!L218/base2!L217</f>
        <v>1.250481477285601</v>
      </c>
      <c r="K461" s="4">
        <f>base2!M218/base2!M217</f>
        <v>1.1587900427796678</v>
      </c>
      <c r="L461" s="4">
        <f>base2!N218/base2!N217</f>
        <v>1.1145172094803661</v>
      </c>
      <c r="M461" s="4">
        <f>base2!O218/base2!O217</f>
        <v>0.88378016085790889</v>
      </c>
      <c r="N461" s="4">
        <f>base2!P218/base2!P217</f>
        <v>0.75519577448616371</v>
      </c>
      <c r="O461" s="4">
        <f>base2!Q218/base2!Q217</f>
        <v>0.64954378271325508</v>
      </c>
      <c r="P461" s="4">
        <f>base2!R218/base2!R217</f>
        <v>0.39945520355237135</v>
      </c>
      <c r="Q461" s="4">
        <f>base2!S218/base2!S217</f>
        <v>0.35940423620986456</v>
      </c>
      <c r="R461" s="4">
        <f>base2!T218/base2!T217</f>
        <v>0.37902801134722858</v>
      </c>
      <c r="S461" s="4">
        <f>base2!U218/base2!U217</f>
        <v>0.34264000723785398</v>
      </c>
      <c r="T461" s="4">
        <f>base2!V218/base2!V217</f>
        <v>0.32338938800583583</v>
      </c>
      <c r="U461" s="4">
        <f>base2!W218/base2!W217</f>
        <v>0.60034394705299909</v>
      </c>
      <c r="V461" s="4">
        <f>base2!X218/base2!X217</f>
        <v>2.6744186046511627</v>
      </c>
      <c r="W461" s="4">
        <f>base2!D220/base2!D219</f>
        <v>1.2053574325859104</v>
      </c>
    </row>
    <row r="462" spans="1:23">
      <c r="A462" t="s">
        <v>256</v>
      </c>
      <c r="B462" t="s">
        <v>348</v>
      </c>
      <c r="C462" s="4">
        <f>base2!E219/base2!E220</f>
        <v>1.0923753665689149</v>
      </c>
      <c r="D462" s="4">
        <f>base2!F219/base2!F220</f>
        <v>0.31242163517661808</v>
      </c>
      <c r="E462" s="4">
        <f>base2!G219/base2!G220</f>
        <v>0.31653426543798324</v>
      </c>
      <c r="F462" s="4">
        <f>base2!H219/base2!H220</f>
        <v>0.14550894960600069</v>
      </c>
      <c r="G462" s="4">
        <f>base2!I219/base2!I220</f>
        <v>0.15813870898402818</v>
      </c>
      <c r="H462" s="4">
        <f>base2!J219/base2!J220</f>
        <v>0.37520442520442521</v>
      </c>
      <c r="I462" s="4">
        <f>base2!K219/base2!K220</f>
        <v>0.61622310305775763</v>
      </c>
      <c r="J462" s="4">
        <f>base2!L219/base2!L220</f>
        <v>0.81396880273284766</v>
      </c>
      <c r="K462" s="4">
        <f>base2!M219/base2!M220</f>
        <v>0.77874855931888309</v>
      </c>
      <c r="L462" s="4">
        <f>base2!N219/base2!N220</f>
        <v>0.85696254222816204</v>
      </c>
      <c r="M462" s="4">
        <f>base2!O219/base2!O220</f>
        <v>1.1537362026522671</v>
      </c>
      <c r="N462" s="4">
        <f>base2!P219/base2!P220</f>
        <v>1.1328567281172883</v>
      </c>
      <c r="O462" s="4">
        <f>base2!Q219/base2!Q220</f>
        <v>1.397373358348968</v>
      </c>
      <c r="P462" s="4">
        <f>base2!R219/base2!R220</f>
        <v>2.7448676436225257</v>
      </c>
      <c r="Q462" s="4">
        <f>base2!S219/base2!S220</f>
        <v>2.4471945387507756</v>
      </c>
      <c r="R462" s="4">
        <f>base2!T219/base2!T220</f>
        <v>2.5799167474482521</v>
      </c>
      <c r="S462" s="4">
        <f>base2!U219/base2!U220</f>
        <v>3.1914877589453861</v>
      </c>
      <c r="T462" s="4">
        <f>base2!V219/base2!V220</f>
        <v>3.2221477072680025</v>
      </c>
      <c r="U462" s="4">
        <f>base2!W219/base2!W220</f>
        <v>1.8457088891512219</v>
      </c>
      <c r="V462" s="4">
        <f>base2!X219/base2!X220</f>
        <v>0.94809228039041704</v>
      </c>
      <c r="W462" s="4">
        <f>base2!D219/base2!D220</f>
        <v>0.82962943021361946</v>
      </c>
    </row>
    <row r="463" spans="1:23">
      <c r="B463" t="s">
        <v>349</v>
      </c>
      <c r="C463" s="4">
        <f>base2!E220/base2!E219</f>
        <v>0.91543624161073822</v>
      </c>
      <c r="D463" s="4">
        <f>base2!F220/base2!F219</f>
        <v>3.2008026570716854</v>
      </c>
      <c r="E463" s="4">
        <f>base2!G220/base2!G219</f>
        <v>3.1592156337839645</v>
      </c>
      <c r="F463" s="4">
        <f>base2!H220/base2!H219</f>
        <v>6.8724295152135477</v>
      </c>
      <c r="G463" s="4">
        <f>base2!I220/base2!I219</f>
        <v>6.3235624372082029</v>
      </c>
      <c r="H463" s="4">
        <f>base2!J220/base2!J219</f>
        <v>2.6652137683481829</v>
      </c>
      <c r="I463" s="4">
        <f>base2!K220/base2!K219</f>
        <v>1.6227888812313347</v>
      </c>
      <c r="J463" s="4">
        <f>base2!L220/base2!L219</f>
        <v>1.2285483136977298</v>
      </c>
      <c r="K463" s="4">
        <f>base2!M220/base2!M219</f>
        <v>1.2841115248734842</v>
      </c>
      <c r="L463" s="4">
        <f>base2!N220/base2!N219</f>
        <v>1.1669121469416046</v>
      </c>
      <c r="M463" s="4">
        <f>base2!O220/base2!O219</f>
        <v>0.86674926010048869</v>
      </c>
      <c r="N463" s="4">
        <f>base2!P220/base2!P219</f>
        <v>0.88272415670948523</v>
      </c>
      <c r="O463" s="4">
        <f>base2!Q220/base2!Q219</f>
        <v>0.71562835660580026</v>
      </c>
      <c r="P463" s="4">
        <f>base2!R220/base2!R219</f>
        <v>0.36431629128763926</v>
      </c>
      <c r="Q463" s="4">
        <f>base2!S220/base2!S219</f>
        <v>0.40863118324482367</v>
      </c>
      <c r="R463" s="4">
        <f>base2!T220/base2!T219</f>
        <v>0.38760940677216871</v>
      </c>
      <c r="S463" s="4">
        <f>base2!U220/base2!U219</f>
        <v>0.31333349068850758</v>
      </c>
      <c r="T463" s="4">
        <f>base2!V220/base2!V219</f>
        <v>0.31035200457892137</v>
      </c>
      <c r="U463" s="4">
        <f>base2!W220/base2!W219</f>
        <v>0.54179724976015353</v>
      </c>
      <c r="V463" s="4">
        <f>base2!X220/base2!X219</f>
        <v>1.0547496490407113</v>
      </c>
      <c r="W463" s="4">
        <f>base2!D222/base2!D221</f>
        <v>1.1276017709505259</v>
      </c>
    </row>
    <row r="464" spans="1:23">
      <c r="A464" t="s">
        <v>257</v>
      </c>
      <c r="B464" t="s">
        <v>348</v>
      </c>
      <c r="C464" s="4">
        <f>base2!E221/base2!E222</f>
        <v>1.6352201257861636</v>
      </c>
      <c r="D464" s="4">
        <f>base2!F221/base2!F222</f>
        <v>0.39860863565802335</v>
      </c>
      <c r="E464" s="4">
        <f>base2!G221/base2!G222</f>
        <v>0.21494219305629519</v>
      </c>
      <c r="F464" s="4">
        <f>base2!H221/base2!H222</f>
        <v>8.4475997171275588E-2</v>
      </c>
      <c r="G464" s="4">
        <f>base2!I221/base2!I222</f>
        <v>0.13529614850380173</v>
      </c>
      <c r="H464" s="4">
        <f>base2!J221/base2!J222</f>
        <v>0.34865843586539885</v>
      </c>
      <c r="I464" s="4">
        <f>base2!K221/base2!K222</f>
        <v>0.5530161646903442</v>
      </c>
      <c r="J464" s="4">
        <f>base2!L221/base2!L222</f>
        <v>0.79980297723292471</v>
      </c>
      <c r="K464" s="4">
        <f>base2!M221/base2!M222</f>
        <v>0.9910290781604455</v>
      </c>
      <c r="L464" s="4">
        <f>base2!N221/base2!N222</f>
        <v>1.0851823232880744</v>
      </c>
      <c r="M464" s="4">
        <f>base2!O221/base2!O222</f>
        <v>1.4548927178153446</v>
      </c>
      <c r="N464" s="4">
        <f>base2!P221/base2!P222</f>
        <v>1.4280669734962705</v>
      </c>
      <c r="O464" s="4">
        <f>base2!Q221/base2!Q222</f>
        <v>1.8192766592095451</v>
      </c>
      <c r="P464" s="4">
        <f>base2!R221/base2!R222</f>
        <v>4.427671101610585</v>
      </c>
      <c r="Q464" s="4">
        <f>base2!S221/base2!S222</f>
        <v>3.8874092529747841</v>
      </c>
      <c r="R464" s="4">
        <f>base2!T221/base2!T222</f>
        <v>3.2161915323895882</v>
      </c>
      <c r="S464" s="4">
        <f>base2!U221/base2!U222</f>
        <v>4.2554860241969132</v>
      </c>
      <c r="T464" s="4">
        <f>base2!V221/base2!V222</f>
        <v>4.8806427740775984</v>
      </c>
      <c r="U464" s="4">
        <f>base2!W221/base2!W222</f>
        <v>2.5061711650617116</v>
      </c>
      <c r="V464" s="4">
        <f>base2!X221/base2!X222</f>
        <v>1.4624724061810155</v>
      </c>
      <c r="W464" s="4">
        <f>base2!D221/base2!D222</f>
        <v>0.88683791189600336</v>
      </c>
    </row>
    <row r="465" spans="1:23">
      <c r="B465" t="s">
        <v>349</v>
      </c>
      <c r="C465" s="4">
        <f>base2!E222/base2!E221</f>
        <v>0.61153846153846159</v>
      </c>
      <c r="D465" s="4">
        <f>base2!F222/base2!F221</f>
        <v>2.5087263810760132</v>
      </c>
      <c r="E465" s="4">
        <f>base2!G222/base2!G221</f>
        <v>4.6524136828644505</v>
      </c>
      <c r="F465" s="4">
        <f>base2!H222/base2!H221</f>
        <v>11.837682104805392</v>
      </c>
      <c r="G465" s="4">
        <f>base2!I222/base2!I221</f>
        <v>7.391193400985105</v>
      </c>
      <c r="H465" s="4">
        <f>base2!J222/base2!J221</f>
        <v>2.868136540330418</v>
      </c>
      <c r="I465" s="4">
        <f>base2!K222/base2!K221</f>
        <v>1.808265406780541</v>
      </c>
      <c r="J465" s="4">
        <f>base2!L222/base2!L221</f>
        <v>1.2503079239085808</v>
      </c>
      <c r="K465" s="4">
        <f>base2!M222/base2!M221</f>
        <v>1.0090521277702633</v>
      </c>
      <c r="L465" s="4">
        <f>base2!N222/base2!N221</f>
        <v>0.92150413671504139</v>
      </c>
      <c r="M465" s="4">
        <f>base2!O222/base2!O221</f>
        <v>0.68733590302217751</v>
      </c>
      <c r="N465" s="4">
        <f>base2!P222/base2!P221</f>
        <v>0.70024727030255884</v>
      </c>
      <c r="O465" s="4">
        <f>base2!Q222/base2!Q221</f>
        <v>0.54966900989896095</v>
      </c>
      <c r="P465" s="4">
        <f>base2!R222/base2!R221</f>
        <v>0.2258523673170407</v>
      </c>
      <c r="Q465" s="4">
        <f>base2!S222/base2!S221</f>
        <v>0.25724073153212884</v>
      </c>
      <c r="R465" s="4">
        <f>base2!T222/base2!T221</f>
        <v>0.31092675604957304</v>
      </c>
      <c r="S465" s="4">
        <f>base2!U222/base2!U221</f>
        <v>0.23499078467511078</v>
      </c>
      <c r="T465" s="4">
        <f>base2!V222/base2!V221</f>
        <v>0.20489104535805572</v>
      </c>
      <c r="U465" s="4">
        <f>base2!W222/base2!W221</f>
        <v>0.39901504491828121</v>
      </c>
      <c r="V465" s="4">
        <f>base2!X222/base2!X221</f>
        <v>0.68377358490566043</v>
      </c>
      <c r="W465" s="4">
        <f>base2!D224/base2!D223</f>
        <v>1.122935292163449</v>
      </c>
    </row>
    <row r="466" spans="1:23">
      <c r="A466" t="s">
        <v>258</v>
      </c>
      <c r="B466" t="s">
        <v>348</v>
      </c>
      <c r="C466" s="4">
        <f>base2!E223/base2!E224</f>
        <v>3.3616298811544993</v>
      </c>
      <c r="D466" s="4">
        <f>base2!F223/base2!F224</f>
        <v>0.48897668520144377</v>
      </c>
      <c r="E466" s="4">
        <f>base2!G223/base2!G224</f>
        <v>0.29664619744922061</v>
      </c>
      <c r="F466" s="4">
        <f>base2!H223/base2!H224</f>
        <v>0.17202477146840034</v>
      </c>
      <c r="G466" s="4">
        <f>base2!I223/base2!I224</f>
        <v>0.24004070211142203</v>
      </c>
      <c r="H466" s="4">
        <f>base2!J223/base2!J224</f>
        <v>0.51080246913580252</v>
      </c>
      <c r="I466" s="4">
        <f>base2!K223/base2!K224</f>
        <v>0.70862983568378834</v>
      </c>
      <c r="J466" s="4">
        <f>base2!L223/base2!L224</f>
        <v>0.89093484419263458</v>
      </c>
      <c r="K466" s="4">
        <f>base2!M223/base2!M224</f>
        <v>0.95097479950337238</v>
      </c>
      <c r="L466" s="4">
        <f>base2!N223/base2!N224</f>
        <v>1.0496480817002485</v>
      </c>
      <c r="M466" s="4">
        <f>base2!O223/base2!O224</f>
        <v>1.1889424912365947</v>
      </c>
      <c r="N466" s="4">
        <f>base2!P223/base2!P224</f>
        <v>1.1548734693877551</v>
      </c>
      <c r="O466" s="4">
        <f>base2!Q223/base2!Q224</f>
        <v>1.301428822392692</v>
      </c>
      <c r="P466" s="4">
        <f>base2!R223/base2!R224</f>
        <v>1.9511818771384484</v>
      </c>
      <c r="Q466" s="4">
        <f>base2!S223/base2!S224</f>
        <v>1.8058541103068411</v>
      </c>
      <c r="R466" s="4">
        <f>base2!T223/base2!T224</f>
        <v>1.8267835438842031</v>
      </c>
      <c r="S466" s="4">
        <f>base2!U223/base2!U224</f>
        <v>2.5862526036735467</v>
      </c>
      <c r="T466" s="4">
        <f>base2!V223/base2!V224</f>
        <v>3.2442444782049784</v>
      </c>
      <c r="U466" s="4">
        <f>base2!W223/base2!W224</f>
        <v>2.0746154434835846</v>
      </c>
      <c r="V466" s="4">
        <f>base2!X223/base2!X224</f>
        <v>1.2518452908178328</v>
      </c>
      <c r="W466" s="4">
        <f>base2!D223/base2!D224</f>
        <v>0.89052326254115521</v>
      </c>
    </row>
    <row r="467" spans="1:23">
      <c r="B467" t="s">
        <v>349</v>
      </c>
      <c r="C467" s="4">
        <f>base2!E224/base2!E223</f>
        <v>0.29747474747474745</v>
      </c>
      <c r="D467" s="4">
        <f>base2!F224/base2!F223</f>
        <v>2.045087281795511</v>
      </c>
      <c r="E467" s="4">
        <f>base2!G224/base2!G223</f>
        <v>3.371019108280255</v>
      </c>
      <c r="F467" s="4">
        <f>base2!H224/base2!H223</f>
        <v>5.8131162824052494</v>
      </c>
      <c r="G467" s="4">
        <f>base2!I224/base2!I223</f>
        <v>4.1659601526070364</v>
      </c>
      <c r="H467" s="4">
        <f>base2!J224/base2!J223</f>
        <v>1.957703927492447</v>
      </c>
      <c r="I467" s="4">
        <f>base2!K224/base2!K223</f>
        <v>1.4111740003651634</v>
      </c>
      <c r="J467" s="4">
        <f>base2!L224/base2!L223</f>
        <v>1.12241653418124</v>
      </c>
      <c r="K467" s="4">
        <f>base2!M224/base2!M223</f>
        <v>1.0515525758645026</v>
      </c>
      <c r="L467" s="4">
        <f>base2!N224/base2!N223</f>
        <v>0.9527002596719587</v>
      </c>
      <c r="M467" s="4">
        <f>base2!O224/base2!O223</f>
        <v>0.84108357416002566</v>
      </c>
      <c r="N467" s="4">
        <f>base2!P224/base2!P223</f>
        <v>0.86589572494910649</v>
      </c>
      <c r="O467" s="4">
        <f>base2!Q224/base2!Q223</f>
        <v>0.76838624041035797</v>
      </c>
      <c r="P467" s="4">
        <f>base2!R224/base2!R223</f>
        <v>0.51250988527352126</v>
      </c>
      <c r="Q467" s="4">
        <f>base2!S224/base2!S223</f>
        <v>0.55375458864176208</v>
      </c>
      <c r="R467" s="4">
        <f>base2!T224/base2!T223</f>
        <v>0.54741023004496059</v>
      </c>
      <c r="S467" s="4">
        <f>base2!U224/base2!U223</f>
        <v>0.3866598330648704</v>
      </c>
      <c r="T467" s="4">
        <f>base2!V224/base2!V223</f>
        <v>0.30823817585821839</v>
      </c>
      <c r="U467" s="4">
        <f>base2!W224/base2!W223</f>
        <v>0.48201704231067172</v>
      </c>
      <c r="V467" s="4">
        <f>base2!X224/base2!X223</f>
        <v>0.79882075471698111</v>
      </c>
      <c r="W467" s="4">
        <f>base2!D226/base2!D225</f>
        <v>0.88343716241555137</v>
      </c>
    </row>
    <row r="468" spans="1:23">
      <c r="A468" t="s">
        <v>259</v>
      </c>
      <c r="B468" t="s">
        <v>348</v>
      </c>
      <c r="C468" s="4">
        <f>base2!E225/base2!E226</f>
        <v>1.47680690399137</v>
      </c>
      <c r="D468" s="4">
        <f>base2!F225/base2!F226</f>
        <v>0.17027146868995419</v>
      </c>
      <c r="E468" s="4">
        <f>base2!G225/base2!G226</f>
        <v>0.66718750000000004</v>
      </c>
      <c r="F468" s="4">
        <f>base2!H225/base2!H226</f>
        <v>0.71904926733587171</v>
      </c>
      <c r="G468" s="4">
        <f>base2!I225/base2!I226</f>
        <v>0.42099514563106794</v>
      </c>
      <c r="H468" s="4">
        <f>base2!J225/base2!J226</f>
        <v>0.76103379721669984</v>
      </c>
      <c r="I468" s="4">
        <f>base2!K225/base2!K226</f>
        <v>0.80870712401055411</v>
      </c>
      <c r="J468" s="4">
        <f>base2!L225/base2!L226</f>
        <v>0.69635488308115545</v>
      </c>
      <c r="K468" s="4">
        <f>base2!M225/base2!M226</f>
        <v>0.91347929306251652</v>
      </c>
      <c r="L468" s="4">
        <f>base2!N225/base2!N226</f>
        <v>1.199432102889594</v>
      </c>
      <c r="M468" s="4">
        <f>base2!O225/base2!O226</f>
        <v>1.4336751571286801</v>
      </c>
      <c r="N468" s="4">
        <f>base2!P225/base2!P226</f>
        <v>1.6747527812113721</v>
      </c>
      <c r="O468" s="4">
        <f>base2!Q225/base2!Q226</f>
        <v>2.7435456110154903</v>
      </c>
      <c r="P468" s="4">
        <f>base2!R225/base2!R226</f>
        <v>2.702526670409882</v>
      </c>
      <c r="Q468" s="4">
        <f>base2!S225/base2!S226</f>
        <v>1.8474842767295598</v>
      </c>
      <c r="R468" s="4">
        <f>base2!T225/base2!T226</f>
        <v>2.129129129129129</v>
      </c>
      <c r="S468" s="4">
        <f>base2!U225/base2!U226</f>
        <v>2.0381951731374608</v>
      </c>
      <c r="T468" s="4">
        <f>base2!V225/base2!V226</f>
        <v>2.5412479061976549</v>
      </c>
      <c r="U468" s="4">
        <f>base2!W225/base2!W226</f>
        <v>1.3560226893560228</v>
      </c>
      <c r="V468" s="4">
        <f>base2!X225/base2!X226</f>
        <v>0.68638239339752405</v>
      </c>
      <c r="W468" s="4">
        <f>base2!D225/base2!D226</f>
        <v>1.1319424205177591</v>
      </c>
    </row>
    <row r="469" spans="1:23">
      <c r="B469" t="s">
        <v>349</v>
      </c>
      <c r="C469" s="4">
        <f>base2!E226/base2!E225</f>
        <v>0.67713659605551502</v>
      </c>
      <c r="D469" s="4">
        <f>base2!F226/base2!F225</f>
        <v>5.8729745370370372</v>
      </c>
      <c r="E469" s="4">
        <f>base2!G226/base2!G225</f>
        <v>1.4988290398126465</v>
      </c>
      <c r="F469" s="4">
        <f>base2!H226/base2!H225</f>
        <v>1.3907252888318358</v>
      </c>
      <c r="G469" s="4">
        <f>base2!I226/base2!I225</f>
        <v>2.375324300951283</v>
      </c>
      <c r="H469" s="4">
        <f>base2!J226/base2!J225</f>
        <v>1.3140020898641589</v>
      </c>
      <c r="I469" s="4">
        <f>base2!K226/base2!K225</f>
        <v>1.2365415986949428</v>
      </c>
      <c r="J469" s="4">
        <f>base2!L226/base2!L225</f>
        <v>1.4360493827160494</v>
      </c>
      <c r="K469" s="4">
        <f>base2!M226/base2!M225</f>
        <v>1.0947155645394167</v>
      </c>
      <c r="L469" s="4">
        <f>base2!N226/base2!N225</f>
        <v>0.83372789305110706</v>
      </c>
      <c r="M469" s="4">
        <f>base2!O226/base2!O225</f>
        <v>0.69750807568066453</v>
      </c>
      <c r="N469" s="4">
        <f>base2!P226/base2!P225</f>
        <v>0.5971030537872497</v>
      </c>
      <c r="O469" s="4">
        <f>base2!Q226/base2!Q225</f>
        <v>0.36449184441656213</v>
      </c>
      <c r="P469" s="4">
        <f>base2!R226/base2!R225</f>
        <v>0.37002410039059253</v>
      </c>
      <c r="Q469" s="4">
        <f>base2!S226/base2!S225</f>
        <v>0.5412765957446809</v>
      </c>
      <c r="R469" s="4">
        <f>base2!T226/base2!T225</f>
        <v>0.4696755994358251</v>
      </c>
      <c r="S469" s="4">
        <f>base2!U226/base2!U225</f>
        <v>0.4906301482701812</v>
      </c>
      <c r="T469" s="4">
        <f>base2!V226/base2!V225</f>
        <v>0.39350745653785946</v>
      </c>
      <c r="U469" s="4">
        <f>base2!W226/base2!W225</f>
        <v>0.73745078740157477</v>
      </c>
      <c r="V469" s="4">
        <f>base2!X226/base2!X225</f>
        <v>1.4569138276553106</v>
      </c>
      <c r="W469" s="4">
        <f>base2!D228/base2!D227</f>
        <v>0.97348995188225307</v>
      </c>
    </row>
    <row r="470" spans="1:23">
      <c r="A470" t="s">
        <v>260</v>
      </c>
      <c r="B470" t="s">
        <v>348</v>
      </c>
      <c r="C470" s="4">
        <f>base2!E227/base2!E228</f>
        <v>1.1815320041972717</v>
      </c>
      <c r="D470" s="4">
        <f>base2!F227/base2!F228</f>
        <v>0.10655858078538491</v>
      </c>
      <c r="E470" s="4">
        <f>base2!G227/base2!G228</f>
        <v>0.32992142266335817</v>
      </c>
      <c r="F470" s="4">
        <f>base2!H227/base2!H228</f>
        <v>0.30857436877503769</v>
      </c>
      <c r="G470" s="4">
        <f>base2!I227/base2!I228</f>
        <v>0.46225618904726179</v>
      </c>
      <c r="H470" s="4">
        <f>base2!J227/base2!J228</f>
        <v>0.74606814029305346</v>
      </c>
      <c r="I470" s="4">
        <f>base2!K227/base2!K228</f>
        <v>0.822563357881271</v>
      </c>
      <c r="J470" s="4">
        <f>base2!L227/base2!L228</f>
        <v>0.9129740241700236</v>
      </c>
      <c r="K470" s="4">
        <f>base2!M227/base2!M228</f>
        <v>0.8586593776817214</v>
      </c>
      <c r="L470" s="4">
        <f>base2!N227/base2!N228</f>
        <v>0.83172339080978608</v>
      </c>
      <c r="M470" s="4">
        <f>base2!O227/base2!O228</f>
        <v>0.94961277066540228</v>
      </c>
      <c r="N470" s="4">
        <f>base2!P227/base2!P228</f>
        <v>1.1533744311396572</v>
      </c>
      <c r="O470" s="4">
        <f>base2!Q227/base2!Q228</f>
        <v>1.5630348505519038</v>
      </c>
      <c r="P470" s="4">
        <f>base2!R227/base2!R228</f>
        <v>1.6614781472339191</v>
      </c>
      <c r="Q470" s="4">
        <f>base2!S227/base2!S228</f>
        <v>1.5688597117168546</v>
      </c>
      <c r="R470" s="4">
        <f>base2!T227/base2!T228</f>
        <v>2.5030019628218452</v>
      </c>
      <c r="S470" s="4">
        <f>base2!U227/base2!U228</f>
        <v>3.223015441918212</v>
      </c>
      <c r="T470" s="4">
        <f>base2!V227/base2!V228</f>
        <v>3.7856436187754205</v>
      </c>
      <c r="U470" s="4">
        <f>base2!W227/base2!W228</f>
        <v>2.5001742160278746</v>
      </c>
      <c r="V470" s="4">
        <f>base2!X227/base2!X228</f>
        <v>1.1908065915004336</v>
      </c>
      <c r="W470" s="4">
        <f>base2!D227/base2!D228</f>
        <v>1.0272319689242704</v>
      </c>
    </row>
    <row r="471" spans="1:23">
      <c r="B471" t="s">
        <v>349</v>
      </c>
      <c r="C471" s="4">
        <f>base2!E228/base2!E227</f>
        <v>0.84635879218472465</v>
      </c>
      <c r="D471" s="4">
        <f>base2!F228/base2!F227</f>
        <v>9.3845093715545751</v>
      </c>
      <c r="E471" s="4">
        <f>base2!G228/base2!G227</f>
        <v>3.0310247571294266</v>
      </c>
      <c r="F471" s="4">
        <f>base2!H228/base2!H227</f>
        <v>3.2407098618389711</v>
      </c>
      <c r="G471" s="4">
        <f>base2!I228/base2!I227</f>
        <v>2.1633025661831828</v>
      </c>
      <c r="H471" s="4">
        <f>base2!J228/base2!J227</f>
        <v>1.3403601440576232</v>
      </c>
      <c r="I471" s="4">
        <f>base2!K228/base2!K227</f>
        <v>1.2157118237989155</v>
      </c>
      <c r="J471" s="4">
        <f>base2!L228/base2!L227</f>
        <v>1.095321414986687</v>
      </c>
      <c r="K471" s="4">
        <f>base2!M228/base2!M227</f>
        <v>1.1646061593129997</v>
      </c>
      <c r="L471" s="4">
        <f>base2!N228/base2!N227</f>
        <v>1.2023228047324432</v>
      </c>
      <c r="M471" s="4">
        <f>base2!O228/base2!O227</f>
        <v>1.0530608168835924</v>
      </c>
      <c r="N471" s="4">
        <f>base2!P228/base2!P227</f>
        <v>0.86702112774590734</v>
      </c>
      <c r="O471" s="4">
        <f>base2!Q228/base2!Q227</f>
        <v>0.63978100017853246</v>
      </c>
      <c r="P471" s="4">
        <f>base2!R228/base2!R227</f>
        <v>0.60187370003320928</v>
      </c>
      <c r="Q471" s="4">
        <f>base2!S228/base2!S227</f>
        <v>0.63740562175930138</v>
      </c>
      <c r="R471" s="4">
        <f>base2!T228/base2!T227</f>
        <v>0.39952026201074797</v>
      </c>
      <c r="S471" s="4">
        <f>base2!U228/base2!U227</f>
        <v>0.31026844829661732</v>
      </c>
      <c r="T471" s="4">
        <f>base2!V228/base2!V227</f>
        <v>0.2641558743248737</v>
      </c>
      <c r="U471" s="4">
        <f>base2!W228/base2!W227</f>
        <v>0.39997212737788307</v>
      </c>
      <c r="V471" s="4">
        <f>base2!X228/base2!X227</f>
        <v>0.83976693372177713</v>
      </c>
      <c r="W471" s="4">
        <f>base2!D230/base2!D229</f>
        <v>1.0348763174774493</v>
      </c>
    </row>
    <row r="472" spans="1:23">
      <c r="A472" t="s">
        <v>261</v>
      </c>
      <c r="B472" t="s">
        <v>348</v>
      </c>
      <c r="C472" s="4">
        <f>base2!E229/base2!E230</f>
        <v>2.2910958904109591</v>
      </c>
      <c r="D472" s="4">
        <f>base2!F229/base2!F230</f>
        <v>0.65720876585928489</v>
      </c>
      <c r="E472" s="4">
        <f>base2!G229/base2!G230</f>
        <v>0.92024325152032205</v>
      </c>
      <c r="F472" s="4">
        <f>base2!H229/base2!H230</f>
        <v>0.37745484456935258</v>
      </c>
      <c r="G472" s="4">
        <f>base2!I229/base2!I230</f>
        <v>0.46827876364242271</v>
      </c>
      <c r="H472" s="4">
        <f>base2!J229/base2!J230</f>
        <v>0.806153561859004</v>
      </c>
      <c r="I472" s="4">
        <f>base2!K229/base2!K230</f>
        <v>1.0432117314742473</v>
      </c>
      <c r="J472" s="4">
        <f>base2!L229/base2!L230</f>
        <v>1.1013903879118787</v>
      </c>
      <c r="K472" s="4">
        <f>base2!M229/base2!M230</f>
        <v>1.190799574819889</v>
      </c>
      <c r="L472" s="4">
        <f>base2!N229/base2!N230</f>
        <v>1.0993332959829683</v>
      </c>
      <c r="M472" s="4">
        <f>base2!O229/base2!O230</f>
        <v>1.0888094730104545</v>
      </c>
      <c r="N472" s="4">
        <f>base2!P229/base2!P230</f>
        <v>1.1501607383594317</v>
      </c>
      <c r="O472" s="4">
        <f>base2!Q229/base2!Q230</f>
        <v>1.327583859107621</v>
      </c>
      <c r="P472" s="4">
        <f>base2!R229/base2!R230</f>
        <v>2.0882297302410047</v>
      </c>
      <c r="Q472" s="4">
        <f>base2!S229/base2!S230</f>
        <v>1.4941016515375696</v>
      </c>
      <c r="R472" s="4">
        <f>base2!T229/base2!T230</f>
        <v>1.3472502159516269</v>
      </c>
      <c r="S472" s="4">
        <f>base2!U229/base2!U230</f>
        <v>1.4267059039911716</v>
      </c>
      <c r="T472" s="4">
        <f>base2!V229/base2!V230</f>
        <v>1.5052330449344125</v>
      </c>
      <c r="U472" s="4">
        <f>base2!W229/base2!W230</f>
        <v>0.80036747818098297</v>
      </c>
      <c r="V472" s="4">
        <f>base2!X229/base2!X230</f>
        <v>0.2610294117647059</v>
      </c>
      <c r="W472" s="4">
        <f>base2!D229/base2!D230</f>
        <v>0.96629904763647345</v>
      </c>
    </row>
    <row r="473" spans="1:23">
      <c r="B473" t="s">
        <v>349</v>
      </c>
      <c r="C473" s="4">
        <f>base2!E230/base2!E229</f>
        <v>0.43647234678624813</v>
      </c>
      <c r="D473" s="4">
        <f>base2!F230/base2!F229</f>
        <v>1.5215865215865216</v>
      </c>
      <c r="E473" s="4">
        <f>base2!G230/base2!G229</f>
        <v>1.0866692022439859</v>
      </c>
      <c r="F473" s="4">
        <f>base2!H230/base2!H229</f>
        <v>2.6493235267411239</v>
      </c>
      <c r="G473" s="4">
        <f>base2!I230/base2!I229</f>
        <v>2.1354801405506381</v>
      </c>
      <c r="H473" s="4">
        <f>base2!J230/base2!J229</f>
        <v>1.240458452722063</v>
      </c>
      <c r="I473" s="4">
        <f>base2!K230/base2!K229</f>
        <v>0.9585781772093559</v>
      </c>
      <c r="J473" s="4">
        <f>base2!L230/base2!L229</f>
        <v>0.90794327876412262</v>
      </c>
      <c r="K473" s="4">
        <f>base2!M230/base2!M229</f>
        <v>0.83977188197371688</v>
      </c>
      <c r="L473" s="4">
        <f>base2!N230/base2!N229</f>
        <v>0.90964223830394453</v>
      </c>
      <c r="M473" s="4">
        <f>base2!O230/base2!O229</f>
        <v>0.91843433106353789</v>
      </c>
      <c r="N473" s="4">
        <f>base2!P230/base2!P229</f>
        <v>0.86944369308448288</v>
      </c>
      <c r="O473" s="4">
        <f>base2!Q230/base2!Q229</f>
        <v>0.75324808533916854</v>
      </c>
      <c r="P473" s="4">
        <f>base2!R230/base2!R229</f>
        <v>0.47887451534587094</v>
      </c>
      <c r="Q473" s="4">
        <f>base2!S230/base2!S229</f>
        <v>0.66929850386746248</v>
      </c>
      <c r="R473" s="4">
        <f>base2!T230/base2!T229</f>
        <v>0.74225261808078646</v>
      </c>
      <c r="S473" s="4">
        <f>base2!U230/base2!U229</f>
        <v>0.70091530230759314</v>
      </c>
      <c r="T473" s="4">
        <f>base2!V230/base2!V229</f>
        <v>0.66434895471190836</v>
      </c>
      <c r="U473" s="4">
        <f>base2!W230/base2!W229</f>
        <v>1.2494260789715335</v>
      </c>
      <c r="V473" s="4">
        <f>base2!X230/base2!X229</f>
        <v>3.8309859154929575</v>
      </c>
      <c r="W473" s="4">
        <f>base2!D232/base2!D231</f>
        <v>0.94353098589513551</v>
      </c>
    </row>
    <row r="474" spans="1:23">
      <c r="A474" t="s">
        <v>262</v>
      </c>
      <c r="B474" t="s">
        <v>348</v>
      </c>
      <c r="C474" s="4">
        <f>base2!E231/base2!E232</f>
        <v>4.7810945273631837</v>
      </c>
      <c r="D474" s="4">
        <f>base2!F231/base2!F232</f>
        <v>1.3107130145924784</v>
      </c>
      <c r="E474" s="4">
        <f>base2!G231/base2!G232</f>
        <v>1.6738436123348017</v>
      </c>
      <c r="F474" s="4">
        <f>base2!H231/base2!H232</f>
        <v>0.94464302423505198</v>
      </c>
      <c r="G474" s="4">
        <f>base2!I231/base2!I232</f>
        <v>1.0197629734879066</v>
      </c>
      <c r="H474" s="4">
        <f>base2!J231/base2!J232</f>
        <v>1.2175351081711219</v>
      </c>
      <c r="I474" s="4">
        <f>base2!K231/base2!K232</f>
        <v>1.3115266635205285</v>
      </c>
      <c r="J474" s="4">
        <f>base2!L231/base2!L232</f>
        <v>1.2506058044519583</v>
      </c>
      <c r="K474" s="4">
        <f>base2!M231/base2!M232</f>
        <v>1.2347401289282836</v>
      </c>
      <c r="L474" s="4">
        <f>base2!N231/base2!N232</f>
        <v>1.2152543227302515</v>
      </c>
      <c r="M474" s="4">
        <f>base2!O231/base2!O232</f>
        <v>1.1418804224820822</v>
      </c>
      <c r="N474" s="4">
        <f>base2!P231/base2!P232</f>
        <v>1.0937319110229058</v>
      </c>
      <c r="O474" s="4">
        <f>base2!Q231/base2!Q232</f>
        <v>1.0124316606887906</v>
      </c>
      <c r="P474" s="4">
        <f>base2!R231/base2!R232</f>
        <v>1.0031959251953759</v>
      </c>
      <c r="Q474" s="4">
        <f>base2!S231/base2!S232</f>
        <v>0.77323392077120046</v>
      </c>
      <c r="R474" s="4">
        <f>base2!T231/base2!T232</f>
        <v>0.97171374764595109</v>
      </c>
      <c r="S474" s="4">
        <f>base2!U231/base2!U232</f>
        <v>0.99226382741157237</v>
      </c>
      <c r="T474" s="4">
        <f>base2!V231/base2!V232</f>
        <v>0.97074565883554642</v>
      </c>
      <c r="U474" s="4">
        <f>base2!W231/base2!W232</f>
        <v>0.75360591250447018</v>
      </c>
      <c r="V474" s="4">
        <f>base2!X231/base2!X232</f>
        <v>0.34099465028729936</v>
      </c>
      <c r="W474" s="4">
        <f>base2!D231/base2!D232</f>
        <v>1.059848605874127</v>
      </c>
    </row>
    <row r="475" spans="1:23">
      <c r="B475" t="s">
        <v>349</v>
      </c>
      <c r="C475" s="4">
        <f>base2!E232/base2!E231</f>
        <v>0.20915712799167535</v>
      </c>
      <c r="D475" s="4">
        <f>base2!F232/base2!F231</f>
        <v>0.7629435191889935</v>
      </c>
      <c r="E475" s="4">
        <f>base2!G232/base2!G231</f>
        <v>0.59742737770174692</v>
      </c>
      <c r="F475" s="4">
        <f>base2!H232/base2!H231</f>
        <v>1.058600946965945</v>
      </c>
      <c r="G475" s="4">
        <f>base2!I232/base2!I231</f>
        <v>0.98062003229994621</v>
      </c>
      <c r="H475" s="4">
        <f>base2!J232/base2!J231</f>
        <v>0.82133155199287466</v>
      </c>
      <c r="I475" s="4">
        <f>base2!K232/base2!K231</f>
        <v>0.76247020195205328</v>
      </c>
      <c r="J475" s="4">
        <f>base2!L232/base2!L231</f>
        <v>0.79961247296323001</v>
      </c>
      <c r="K475" s="4">
        <f>base2!M232/base2!M231</f>
        <v>0.80988701717175837</v>
      </c>
      <c r="L475" s="4">
        <f>base2!N232/base2!N231</f>
        <v>0.82287302443273735</v>
      </c>
      <c r="M475" s="4">
        <f>base2!O232/base2!O231</f>
        <v>0.87574844117768513</v>
      </c>
      <c r="N475" s="4">
        <f>base2!P232/base2!P231</f>
        <v>0.91430083544399499</v>
      </c>
      <c r="O475" s="4">
        <f>base2!Q232/base2!Q231</f>
        <v>0.98772098782417284</v>
      </c>
      <c r="P475" s="4">
        <f>base2!R232/base2!R231</f>
        <v>0.9968142562034894</v>
      </c>
      <c r="Q475" s="4">
        <f>base2!S232/base2!S231</f>
        <v>1.2932696990357455</v>
      </c>
      <c r="R475" s="4">
        <f>base2!T232/base2!T231</f>
        <v>1.0291096554130006</v>
      </c>
      <c r="S475" s="4">
        <f>base2!U232/base2!U231</f>
        <v>1.0077964875617891</v>
      </c>
      <c r="T475" s="4">
        <f>base2!V232/base2!V231</f>
        <v>1.0301359484826802</v>
      </c>
      <c r="U475" s="4">
        <f>base2!W232/base2!W231</f>
        <v>1.3269534957291995</v>
      </c>
      <c r="V475" s="4">
        <f>base2!X232/base2!X231</f>
        <v>2.9325973271353862</v>
      </c>
      <c r="W475" s="4">
        <f>base2!D234/base2!D233</f>
        <v>0.91526052187387585</v>
      </c>
    </row>
    <row r="476" spans="1:23">
      <c r="A476" t="s">
        <v>263</v>
      </c>
      <c r="B476" t="s">
        <v>348</v>
      </c>
      <c r="C476" s="4">
        <f>base2!E233/base2!E234</f>
        <v>5.5019193857965449</v>
      </c>
      <c r="D476" s="4">
        <f>base2!F233/base2!F234</f>
        <v>1.9971442170395051</v>
      </c>
      <c r="E476" s="4">
        <f>base2!G233/base2!G234</f>
        <v>3.9424171081028057</v>
      </c>
      <c r="F476" s="4">
        <f>base2!H233/base2!H234</f>
        <v>2.9108671996972135</v>
      </c>
      <c r="G476" s="4">
        <f>base2!I233/base2!I234</f>
        <v>2.1439067981730324</v>
      </c>
      <c r="H476" s="4">
        <f>base2!J233/base2!J234</f>
        <v>1.4684792351359426</v>
      </c>
      <c r="I476" s="4">
        <f>base2!K233/base2!K234</f>
        <v>1.5187808157776781</v>
      </c>
      <c r="J476" s="4">
        <f>base2!L233/base2!L234</f>
        <v>1.4449798562287701</v>
      </c>
      <c r="K476" s="4">
        <f>base2!M233/base2!M234</f>
        <v>1.40282360162664</v>
      </c>
      <c r="L476" s="4">
        <f>base2!N233/base2!N234</f>
        <v>1.1315827651240389</v>
      </c>
      <c r="M476" s="4">
        <f>base2!O233/base2!O234</f>
        <v>0.93858315597446029</v>
      </c>
      <c r="N476" s="4">
        <f>base2!P233/base2!P234</f>
        <v>0.89297894224002594</v>
      </c>
      <c r="O476" s="4">
        <f>base2!Q233/base2!Q234</f>
        <v>0.77799210479095637</v>
      </c>
      <c r="P476" s="4">
        <f>base2!R233/base2!R234</f>
        <v>0.66086733219914617</v>
      </c>
      <c r="Q476" s="4">
        <f>base2!S233/base2!S234</f>
        <v>0.42809897832634503</v>
      </c>
      <c r="R476" s="4">
        <f>base2!T233/base2!T234</f>
        <v>0.45517130319256011</v>
      </c>
      <c r="S476" s="4">
        <f>base2!U233/base2!U234</f>
        <v>0.49593348996927528</v>
      </c>
      <c r="T476" s="4">
        <f>base2!V233/base2!V234</f>
        <v>0.37372998105734456</v>
      </c>
      <c r="U476" s="4">
        <f>base2!W233/base2!W234</f>
        <v>0.26736540589805352</v>
      </c>
      <c r="V476" s="4">
        <f>base2!X233/base2!X234</f>
        <v>0.14653005992654167</v>
      </c>
      <c r="W476" s="4">
        <f>base2!D233/base2!D234</f>
        <v>1.0925850903659988</v>
      </c>
    </row>
    <row r="477" spans="1:23">
      <c r="B477" t="s">
        <v>349</v>
      </c>
      <c r="C477" s="4">
        <f>base2!E234/base2!E233</f>
        <v>0.18175475318332462</v>
      </c>
      <c r="D477" s="4">
        <f>base2!F234/base2!F233</f>
        <v>0.50071496663489035</v>
      </c>
      <c r="E477" s="4">
        <f>base2!G234/base2!G233</f>
        <v>0.25365149667819553</v>
      </c>
      <c r="F477" s="4">
        <f>base2!H234/base2!H233</f>
        <v>0.34354023436865117</v>
      </c>
      <c r="G477" s="4">
        <f>base2!I234/base2!I233</f>
        <v>0.46643818698283313</v>
      </c>
      <c r="H477" s="4">
        <f>base2!J234/base2!J233</f>
        <v>0.68097660223804679</v>
      </c>
      <c r="I477" s="4">
        <f>base2!K234/base2!K233</f>
        <v>0.6584228544445756</v>
      </c>
      <c r="J477" s="4">
        <f>base2!L234/base2!L233</f>
        <v>0.69205116991034332</v>
      </c>
      <c r="K477" s="4">
        <f>base2!M234/base2!M233</f>
        <v>0.71284800087512989</v>
      </c>
      <c r="L477" s="4">
        <f>base2!N234/base2!N233</f>
        <v>0.88371794871794873</v>
      </c>
      <c r="M477" s="4">
        <f>base2!O234/base2!O233</f>
        <v>1.0654356980887594</v>
      </c>
      <c r="N477" s="4">
        <f>base2!P234/base2!P233</f>
        <v>1.1198472356935014</v>
      </c>
      <c r="O477" s="4">
        <f>base2!Q234/base2!Q233</f>
        <v>1.2853600876434297</v>
      </c>
      <c r="P477" s="4">
        <f>base2!R234/base2!R233</f>
        <v>1.5131630075772295</v>
      </c>
      <c r="Q477" s="4">
        <f>base2!S234/base2!S233</f>
        <v>2.3359084011587807</v>
      </c>
      <c r="R477" s="4">
        <f>base2!T234/base2!T233</f>
        <v>2.1969750574915974</v>
      </c>
      <c r="S477" s="4">
        <f>base2!U234/base2!U233</f>
        <v>2.0163994169096209</v>
      </c>
      <c r="T477" s="4">
        <f>base2!V234/base2!V233</f>
        <v>2.6757286026955418</v>
      </c>
      <c r="U477" s="4">
        <f>base2!W234/base2!W233</f>
        <v>3.740199659118578</v>
      </c>
      <c r="V477" s="4">
        <f>base2!X234/base2!X233</f>
        <v>6.8245382585751981</v>
      </c>
      <c r="W477" s="4">
        <f>base2!D236/base2!D235</f>
        <v>0.97140902742810453</v>
      </c>
    </row>
    <row r="478" spans="1:23">
      <c r="A478" t="s">
        <v>264</v>
      </c>
      <c r="B478" t="s">
        <v>348</v>
      </c>
      <c r="C478" s="4">
        <f>base2!E235/base2!E236</f>
        <v>5.9338303821062439</v>
      </c>
      <c r="D478" s="4">
        <f>base2!F235/base2!F236</f>
        <v>2.4655298863219657</v>
      </c>
      <c r="E478" s="4">
        <f>base2!G235/base2!G236</f>
        <v>3.7172902910247005</v>
      </c>
      <c r="F478" s="4">
        <f>base2!H235/base2!H236</f>
        <v>1.24938436989027</v>
      </c>
      <c r="G478" s="4">
        <f>base2!I235/base2!I236</f>
        <v>0.91866740088105725</v>
      </c>
      <c r="H478" s="4">
        <f>base2!J235/base2!J236</f>
        <v>0.54316105618821175</v>
      </c>
      <c r="I478" s="4">
        <f>base2!K235/base2!K236</f>
        <v>0.75217819531782715</v>
      </c>
      <c r="J478" s="4">
        <f>base2!L235/base2!L236</f>
        <v>0.99312669061238967</v>
      </c>
      <c r="K478" s="4">
        <f>base2!M235/base2!M236</f>
        <v>0.9346440365563321</v>
      </c>
      <c r="L478" s="4">
        <f>base2!N235/base2!N236</f>
        <v>1.019485580670304</v>
      </c>
      <c r="M478" s="4">
        <f>base2!O235/base2!O236</f>
        <v>1.1794883699336087</v>
      </c>
      <c r="N478" s="4">
        <f>base2!P235/base2!P236</f>
        <v>1.2786399090022749</v>
      </c>
      <c r="O478" s="4">
        <f>base2!Q235/base2!Q236</f>
        <v>1.3177708254546705</v>
      </c>
      <c r="P478" s="4">
        <f>base2!R235/base2!R236</f>
        <v>0.95139757498404598</v>
      </c>
      <c r="Q478" s="4">
        <f>base2!S235/base2!S236</f>
        <v>0.63276579463388971</v>
      </c>
      <c r="R478" s="4">
        <f>base2!T235/base2!T236</f>
        <v>0.80847158009246667</v>
      </c>
      <c r="S478" s="4">
        <f>base2!U235/base2!U236</f>
        <v>0.93267806164853828</v>
      </c>
      <c r="T478" s="4">
        <f>base2!V235/base2!V236</f>
        <v>0.98266267123287676</v>
      </c>
      <c r="U478" s="4">
        <f>base2!W235/base2!W236</f>
        <v>0.6952998379254457</v>
      </c>
      <c r="V478" s="4">
        <f>base2!X235/base2!X236</f>
        <v>0.35854441669639669</v>
      </c>
      <c r="W478" s="4">
        <f>base2!D235/base2!D236</f>
        <v>1.0294324756766906</v>
      </c>
    </row>
    <row r="479" spans="1:23">
      <c r="B479" t="s">
        <v>349</v>
      </c>
      <c r="C479" s="4">
        <f>base2!E236/base2!E235</f>
        <v>0.16852520810428773</v>
      </c>
      <c r="D479" s="4">
        <f>base2!F236/base2!F235</f>
        <v>0.40559232542574553</v>
      </c>
      <c r="E479" s="4">
        <f>base2!G236/base2!G235</f>
        <v>0.26901315789473684</v>
      </c>
      <c r="F479" s="4">
        <f>base2!H236/base2!H235</f>
        <v>0.80039419741406492</v>
      </c>
      <c r="G479" s="4">
        <f>base2!I236/base2!I235</f>
        <v>1.0885332374273213</v>
      </c>
      <c r="H479" s="4">
        <f>base2!J236/base2!J235</f>
        <v>1.8410745553405217</v>
      </c>
      <c r="I479" s="4">
        <f>base2!K236/base2!K235</f>
        <v>1.3294721998388397</v>
      </c>
      <c r="J479" s="4">
        <f>base2!L236/base2!L235</f>
        <v>1.0069208787283443</v>
      </c>
      <c r="K479" s="4">
        <f>base2!M236/base2!M235</f>
        <v>1.0699260476581758</v>
      </c>
      <c r="L479" s="4">
        <f>base2!N236/base2!N235</f>
        <v>0.98088685015290522</v>
      </c>
      <c r="M479" s="4">
        <f>base2!O236/base2!O235</f>
        <v>0.84782523125369025</v>
      </c>
      <c r="N479" s="4">
        <f>base2!P236/base2!P235</f>
        <v>0.78208101667990471</v>
      </c>
      <c r="O479" s="4">
        <f>base2!Q236/base2!Q235</f>
        <v>0.75885729193842943</v>
      </c>
      <c r="P479" s="4">
        <f>base2!R236/base2!R235</f>
        <v>1.0510852941965603</v>
      </c>
      <c r="Q479" s="4">
        <f>base2!S236/base2!S235</f>
        <v>1.5803635539095273</v>
      </c>
      <c r="R479" s="4">
        <f>base2!T236/base2!T235</f>
        <v>1.2369018585484821</v>
      </c>
      <c r="S479" s="4">
        <f>base2!U236/base2!U235</f>
        <v>1.0721813250678032</v>
      </c>
      <c r="T479" s="4">
        <f>base2!V236/base2!V235</f>
        <v>1.0176432149858419</v>
      </c>
      <c r="U479" s="4">
        <f>base2!W236/base2!W235</f>
        <v>1.4382284382284383</v>
      </c>
      <c r="V479" s="4">
        <f>base2!X236/base2!X235</f>
        <v>2.7890547263681591</v>
      </c>
      <c r="W479" s="4">
        <f>base2!D238/base2!D237</f>
        <v>0.99548408906805119</v>
      </c>
    </row>
    <row r="480" spans="1:23">
      <c r="A480" t="s">
        <v>265</v>
      </c>
      <c r="B480" t="s">
        <v>348</v>
      </c>
      <c r="C480" s="4">
        <f>base2!E237/base2!E238</f>
        <v>4.570994684889901</v>
      </c>
      <c r="D480" s="4">
        <f>base2!F237/base2!F238</f>
        <v>1.8692064365286756</v>
      </c>
      <c r="E480" s="4">
        <f>base2!G237/base2!G238</f>
        <v>3.5640350197567212</v>
      </c>
      <c r="F480" s="4">
        <f>base2!H237/base2!H238</f>
        <v>1.2948481854114264</v>
      </c>
      <c r="G480" s="4">
        <f>base2!I237/base2!I238</f>
        <v>1.0563885813961289</v>
      </c>
      <c r="H480" s="4">
        <f>base2!J237/base2!J238</f>
        <v>0.73794081880826912</v>
      </c>
      <c r="I480" s="4">
        <f>base2!K237/base2!K238</f>
        <v>1.0789166116164439</v>
      </c>
      <c r="J480" s="4">
        <f>base2!L237/base2!L238</f>
        <v>0.93444416393166707</v>
      </c>
      <c r="K480" s="4">
        <f>base2!M237/base2!M238</f>
        <v>0.9875354343838586</v>
      </c>
      <c r="L480" s="4">
        <f>base2!N237/base2!N238</f>
        <v>0.92444029850746268</v>
      </c>
      <c r="M480" s="4">
        <f>base2!O237/base2!O238</f>
        <v>1.142071664880481</v>
      </c>
      <c r="N480" s="4">
        <f>base2!P237/base2!P238</f>
        <v>1.0499380932728024</v>
      </c>
      <c r="O480" s="4">
        <f>base2!Q237/base2!Q238</f>
        <v>1.1751937984496124</v>
      </c>
      <c r="P480" s="4">
        <f>base2!R237/base2!R238</f>
        <v>0.88911036508602603</v>
      </c>
      <c r="Q480" s="4">
        <f>base2!S237/base2!S238</f>
        <v>0.57246414738825502</v>
      </c>
      <c r="R480" s="4">
        <f>base2!T237/base2!T238</f>
        <v>0.65071004021781687</v>
      </c>
      <c r="S480" s="4">
        <f>base2!U237/base2!U238</f>
        <v>0.78643828082030331</v>
      </c>
      <c r="T480" s="4">
        <f>base2!V237/base2!V238</f>
        <v>0.7174716756112105</v>
      </c>
      <c r="U480" s="4">
        <f>base2!W237/base2!W238</f>
        <v>0.49084786269078268</v>
      </c>
      <c r="V480" s="4">
        <f>base2!X237/base2!X238</f>
        <v>0.22441025641025641</v>
      </c>
      <c r="W480" s="4">
        <f>base2!D237/base2!D238</f>
        <v>1.0045363968962844</v>
      </c>
    </row>
    <row r="481" spans="1:23">
      <c r="B481" t="s">
        <v>349</v>
      </c>
      <c r="C481" s="4">
        <f>base2!E238/base2!E237</f>
        <v>0.21877076411960134</v>
      </c>
      <c r="D481" s="4">
        <f>base2!F238/base2!F237</f>
        <v>0.53498638805091603</v>
      </c>
      <c r="E481" s="4">
        <f>base2!G238/base2!G237</f>
        <v>0.28058085693789264</v>
      </c>
      <c r="F481" s="4">
        <f>base2!H238/base2!H237</f>
        <v>0.77229130894774267</v>
      </c>
      <c r="G481" s="4">
        <f>base2!I238/base2!I237</f>
        <v>0.94662136415597609</v>
      </c>
      <c r="H481" s="4">
        <f>base2!J238/base2!J237</f>
        <v>1.3551222191705576</v>
      </c>
      <c r="I481" s="4">
        <f>base2!K238/base2!K237</f>
        <v>0.92685568952524489</v>
      </c>
      <c r="J481" s="4">
        <f>base2!L238/base2!L237</f>
        <v>1.0701548991354466</v>
      </c>
      <c r="K481" s="4">
        <f>base2!M238/base2!M237</f>
        <v>1.0126218920173919</v>
      </c>
      <c r="L481" s="4">
        <f>base2!N238/base2!N237</f>
        <v>1.0817356205852675</v>
      </c>
      <c r="M481" s="4">
        <f>base2!O238/base2!O237</f>
        <v>0.87560179518563852</v>
      </c>
      <c r="N481" s="4">
        <f>base2!P238/base2!P237</f>
        <v>0.95243710691823902</v>
      </c>
      <c r="O481" s="4">
        <f>base2!Q238/base2!Q237</f>
        <v>0.85092348284960417</v>
      </c>
      <c r="P481" s="4">
        <f>base2!R238/base2!R237</f>
        <v>1.1247197640117994</v>
      </c>
      <c r="Q481" s="4">
        <f>base2!S238/base2!S237</f>
        <v>1.7468342857142858</v>
      </c>
      <c r="R481" s="4">
        <f>base2!T238/base2!T237</f>
        <v>1.5367828036974238</v>
      </c>
      <c r="S481" s="4">
        <f>base2!U238/base2!U237</f>
        <v>1.2715555999600359</v>
      </c>
      <c r="T481" s="4">
        <f>base2!V238/base2!V237</f>
        <v>1.3937832446808511</v>
      </c>
      <c r="U481" s="4">
        <f>base2!W238/base2!W237</f>
        <v>2.0372911364390838</v>
      </c>
      <c r="V481" s="4">
        <f>base2!X238/base2!X237</f>
        <v>4.4561243144424134</v>
      </c>
      <c r="W481" s="4">
        <f>base2!D240/base2!D239</f>
        <v>0.95106516868561386</v>
      </c>
    </row>
    <row r="482" spans="1:23">
      <c r="A482" t="s">
        <v>266</v>
      </c>
      <c r="B482" t="s">
        <v>348</v>
      </c>
      <c r="C482" s="4">
        <f>base2!E239/base2!E240</f>
        <v>7.4644808743169397</v>
      </c>
      <c r="D482" s="4">
        <f>base2!F239/base2!F240</f>
        <v>2.6125092524056255</v>
      </c>
      <c r="E482" s="4">
        <f>base2!G239/base2!G240</f>
        <v>3.5293373798684877</v>
      </c>
      <c r="F482" s="4">
        <f>base2!H239/base2!H240</f>
        <v>2.5073312430837329</v>
      </c>
      <c r="G482" s="4">
        <f>base2!I239/base2!I240</f>
        <v>1.8370189370800245</v>
      </c>
      <c r="H482" s="4">
        <f>base2!J239/base2!J240</f>
        <v>1.5567785031121906</v>
      </c>
      <c r="I482" s="4">
        <f>base2!K239/base2!K240</f>
        <v>1.4303767660910518</v>
      </c>
      <c r="J482" s="4">
        <f>base2!L239/base2!L240</f>
        <v>1.231271015467384</v>
      </c>
      <c r="K482" s="4">
        <f>base2!M239/base2!M240</f>
        <v>1.2308541017653167</v>
      </c>
      <c r="L482" s="4">
        <f>base2!N239/base2!N240</f>
        <v>1.0206699495410054</v>
      </c>
      <c r="M482" s="4">
        <f>base2!O239/base2!O240</f>
        <v>0.95109824062943937</v>
      </c>
      <c r="N482" s="4">
        <f>base2!P239/base2!P240</f>
        <v>0.87243191591017677</v>
      </c>
      <c r="O482" s="4">
        <f>base2!Q239/base2!Q240</f>
        <v>0.7691252732181888</v>
      </c>
      <c r="P482" s="4">
        <f>base2!R239/base2!R240</f>
        <v>0.64839949552579423</v>
      </c>
      <c r="Q482" s="4">
        <f>base2!S239/base2!S240</f>
        <v>0.44131219310181624</v>
      </c>
      <c r="R482" s="4">
        <f>base2!T239/base2!T240</f>
        <v>0.46124156983830339</v>
      </c>
      <c r="S482" s="4">
        <f>base2!U239/base2!U240</f>
        <v>0.49602672927578112</v>
      </c>
      <c r="T482" s="4">
        <f>base2!V239/base2!V240</f>
        <v>0.39832667969081798</v>
      </c>
      <c r="U482" s="4">
        <f>base2!W239/base2!W240</f>
        <v>0.26001552331482475</v>
      </c>
      <c r="V482" s="4">
        <f>base2!X239/base2!X240</f>
        <v>0.21714876033057851</v>
      </c>
      <c r="W482" s="4">
        <f>base2!D239/base2!D240</f>
        <v>1.0514526584776676</v>
      </c>
    </row>
    <row r="483" spans="1:23">
      <c r="B483" t="s">
        <v>349</v>
      </c>
      <c r="C483" s="4">
        <f>base2!E240/base2!E239</f>
        <v>0.13396778916544655</v>
      </c>
      <c r="D483" s="4">
        <f>base2!F240/base2!F239</f>
        <v>0.38277376398923363</v>
      </c>
      <c r="E483" s="4">
        <f>base2!G240/base2!G239</f>
        <v>0.2833393049086349</v>
      </c>
      <c r="F483" s="4">
        <f>base2!H240/base2!H239</f>
        <v>0.39883043086485592</v>
      </c>
      <c r="G483" s="4">
        <f>base2!I240/base2!I239</f>
        <v>0.54436020218143122</v>
      </c>
      <c r="H483" s="4">
        <f>base2!J240/base2!J239</f>
        <v>0.64235213808571845</v>
      </c>
      <c r="I483" s="4">
        <f>base2!K240/base2!K239</f>
        <v>0.69911650112495194</v>
      </c>
      <c r="J483" s="4">
        <f>base2!L240/base2!L239</f>
        <v>0.81216887869353871</v>
      </c>
      <c r="K483" s="4">
        <f>base2!M240/base2!M239</f>
        <v>0.81244397574479299</v>
      </c>
      <c r="L483" s="4">
        <f>base2!N240/base2!N239</f>
        <v>0.9797486449460957</v>
      </c>
      <c r="M483" s="4">
        <f>base2!O240/base2!O239</f>
        <v>1.0514160969724824</v>
      </c>
      <c r="N483" s="4">
        <f>base2!P240/base2!P239</f>
        <v>1.1462212486308871</v>
      </c>
      <c r="O483" s="4">
        <f>base2!Q240/base2!Q239</f>
        <v>1.3001783127159257</v>
      </c>
      <c r="P483" s="4">
        <f>base2!R240/base2!R239</f>
        <v>1.5422590654378734</v>
      </c>
      <c r="Q483" s="4">
        <f>base2!S240/base2!S239</f>
        <v>2.2659695690059656</v>
      </c>
      <c r="R483" s="4">
        <f>base2!T240/base2!T239</f>
        <v>2.1680613053818374</v>
      </c>
      <c r="S483" s="4">
        <f>base2!U240/base2!U239</f>
        <v>2.0160203895867466</v>
      </c>
      <c r="T483" s="4">
        <f>base2!V240/base2!V239</f>
        <v>2.510502185734087</v>
      </c>
      <c r="U483" s="4">
        <f>base2!W240/base2!W239</f>
        <v>3.8459242250287025</v>
      </c>
      <c r="V483" s="4">
        <f>base2!X240/base2!X239</f>
        <v>4.6051379638439585</v>
      </c>
      <c r="W483" s="4">
        <f>base2!D242/base2!D241</f>
        <v>0.91497037284116911</v>
      </c>
    </row>
    <row r="484" spans="1:23">
      <c r="A484" t="s">
        <v>267</v>
      </c>
      <c r="B484" t="s">
        <v>348</v>
      </c>
      <c r="C484" s="4">
        <f>base2!E241/base2!E242</f>
        <v>8.8612956810631225</v>
      </c>
      <c r="D484" s="4">
        <f>base2!F241/base2!F242</f>
        <v>2.5285087719298245</v>
      </c>
      <c r="E484" s="4">
        <f>base2!G241/base2!G242</f>
        <v>3.9451555348692886</v>
      </c>
      <c r="F484" s="4">
        <f>base2!H241/base2!H242</f>
        <v>2.2748513549852101</v>
      </c>
      <c r="G484" s="4">
        <f>base2!I241/base2!I242</f>
        <v>1.6929456840207346</v>
      </c>
      <c r="H484" s="4">
        <f>base2!J241/base2!J242</f>
        <v>1.5940083958783871</v>
      </c>
      <c r="I484" s="4">
        <f>base2!K241/base2!K242</f>
        <v>1.6064672710400456</v>
      </c>
      <c r="J484" s="4">
        <f>base2!L241/base2!L242</f>
        <v>1.4881513568607465</v>
      </c>
      <c r="K484" s="4">
        <f>base2!M241/base2!M242</f>
        <v>1.2142935800022023</v>
      </c>
      <c r="L484" s="4">
        <f>base2!N241/base2!N242</f>
        <v>1.1072549991736902</v>
      </c>
      <c r="M484" s="4">
        <f>base2!O241/base2!O242</f>
        <v>0.95352003111629713</v>
      </c>
      <c r="N484" s="4">
        <f>base2!P241/base2!P242</f>
        <v>0.89977230742793313</v>
      </c>
      <c r="O484" s="4">
        <f>base2!Q241/base2!Q242</f>
        <v>0.82734071623759531</v>
      </c>
      <c r="P484" s="4">
        <f>base2!R241/base2!R242</f>
        <v>0.71080307138693899</v>
      </c>
      <c r="Q484" s="4">
        <f>base2!S241/base2!S242</f>
        <v>0.50375651467635318</v>
      </c>
      <c r="R484" s="4">
        <f>base2!T241/base2!T242</f>
        <v>0.50847184121349043</v>
      </c>
      <c r="S484" s="4">
        <f>base2!U241/base2!U242</f>
        <v>0.49339917018139423</v>
      </c>
      <c r="T484" s="4">
        <f>base2!V241/base2!V242</f>
        <v>0.43016098484848486</v>
      </c>
      <c r="U484" s="4">
        <f>base2!W241/base2!W242</f>
        <v>0.31338185058666268</v>
      </c>
      <c r="V484" s="4">
        <f>base2!X241/base2!X242</f>
        <v>0.12231430325352978</v>
      </c>
      <c r="W484" s="4">
        <f>base2!D241/base2!D242</f>
        <v>1.0929315633410037</v>
      </c>
    </row>
    <row r="485" spans="1:23">
      <c r="B485" t="s">
        <v>349</v>
      </c>
      <c r="C485" s="4">
        <f>base2!E242/base2!E241</f>
        <v>0.11285031399381386</v>
      </c>
      <c r="D485" s="4">
        <f>base2!F242/base2!F241</f>
        <v>0.39549002601908068</v>
      </c>
      <c r="E485" s="4">
        <f>base2!G242/base2!G241</f>
        <v>0.25347543111076154</v>
      </c>
      <c r="F485" s="4">
        <f>base2!H242/base2!H241</f>
        <v>0.43958916164282807</v>
      </c>
      <c r="G485" s="4">
        <f>base2!I242/base2!I241</f>
        <v>0.59068640502689174</v>
      </c>
      <c r="H485" s="4">
        <f>base2!J242/base2!J241</f>
        <v>0.62734926778660072</v>
      </c>
      <c r="I485" s="4">
        <f>base2!K242/base2!K241</f>
        <v>0.62248389246834035</v>
      </c>
      <c r="J485" s="4">
        <f>base2!L242/base2!L241</f>
        <v>0.67197465861906591</v>
      </c>
      <c r="K485" s="4">
        <f>base2!M242/base2!M241</f>
        <v>0.82352407726489529</v>
      </c>
      <c r="L485" s="4">
        <f>base2!N242/base2!N241</f>
        <v>0.90313432835820895</v>
      </c>
      <c r="M485" s="4">
        <f>base2!O242/base2!O241</f>
        <v>1.0487456659188252</v>
      </c>
      <c r="N485" s="4">
        <f>base2!P242/base2!P241</f>
        <v>1.1113922841864019</v>
      </c>
      <c r="O485" s="4">
        <f>base2!Q242/base2!Q241</f>
        <v>1.2086918730986527</v>
      </c>
      <c r="P485" s="4">
        <f>base2!R242/base2!R241</f>
        <v>1.4068594245784163</v>
      </c>
      <c r="Q485" s="4">
        <f>base2!S242/base2!S241</f>
        <v>1.9850859906843425</v>
      </c>
      <c r="R485" s="4">
        <f>base2!T242/base2!T241</f>
        <v>1.9666772453189463</v>
      </c>
      <c r="S485" s="4">
        <f>base2!U242/base2!U241</f>
        <v>2.02675655014247</v>
      </c>
      <c r="T485" s="4">
        <f>base2!V242/base2!V241</f>
        <v>2.3247110621904237</v>
      </c>
      <c r="U485" s="4">
        <f>base2!W242/base2!W241</f>
        <v>3.1909952606635072</v>
      </c>
      <c r="V485" s="4">
        <f>base2!X242/base2!X241</f>
        <v>8.1756587202007527</v>
      </c>
      <c r="W485" s="4">
        <f>base2!D244/base2!D243</f>
        <v>0.98674177415784758</v>
      </c>
    </row>
    <row r="486" spans="1:23">
      <c r="A486" t="s">
        <v>268</v>
      </c>
      <c r="B486" t="s">
        <v>348</v>
      </c>
      <c r="C486" s="4">
        <f>base2!E243/base2!E244</f>
        <v>6.1609523809523807</v>
      </c>
      <c r="D486" s="4">
        <f>base2!F243/base2!F244</f>
        <v>1.9502151198524893</v>
      </c>
      <c r="E486" s="4">
        <f>base2!G243/base2!G244</f>
        <v>1.1518237363451214</v>
      </c>
      <c r="F486" s="4">
        <f>base2!H243/base2!H244</f>
        <v>0.94937903246372379</v>
      </c>
      <c r="G486" s="4">
        <f>base2!I243/base2!I244</f>
        <v>1.0573421552033646</v>
      </c>
      <c r="H486" s="4">
        <f>base2!J243/base2!J244</f>
        <v>1.2321428571428572</v>
      </c>
      <c r="I486" s="4">
        <f>base2!K243/base2!K244</f>
        <v>1.1836572788575961</v>
      </c>
      <c r="J486" s="4">
        <f>base2!L243/base2!L244</f>
        <v>1.2673145021823273</v>
      </c>
      <c r="K486" s="4">
        <f>base2!M243/base2!M244</f>
        <v>1.1704859296857506</v>
      </c>
      <c r="L486" s="4">
        <f>base2!N243/base2!N244</f>
        <v>1.2127659574468086</v>
      </c>
      <c r="M486" s="4">
        <f>base2!O243/base2!O244</f>
        <v>1.2071459568928107</v>
      </c>
      <c r="N486" s="4">
        <f>base2!P243/base2!P244</f>
        <v>1.2974963181148749</v>
      </c>
      <c r="O486" s="4">
        <f>base2!Q243/base2!Q244</f>
        <v>1.0728855872861232</v>
      </c>
      <c r="P486" s="4">
        <f>base2!R243/base2!R244</f>
        <v>1.0135201573254671</v>
      </c>
      <c r="Q486" s="4">
        <f>base2!S243/base2!S244</f>
        <v>0.72475852389994222</v>
      </c>
      <c r="R486" s="4">
        <f>base2!T243/base2!T244</f>
        <v>0.72761306684378968</v>
      </c>
      <c r="S486" s="4">
        <f>base2!U243/base2!U244</f>
        <v>0.77130016457779471</v>
      </c>
      <c r="T486" s="4">
        <f>base2!V243/base2!V244</f>
        <v>0.62243267238828059</v>
      </c>
      <c r="U486" s="4">
        <f>base2!W243/base2!W244</f>
        <v>0.41182815027862663</v>
      </c>
      <c r="V486" s="4">
        <f>base2!X243/base2!X244</f>
        <v>0.18272702027214663</v>
      </c>
      <c r="W486" s="4">
        <f>base2!D243/base2!D244</f>
        <v>1.0134363682468677</v>
      </c>
    </row>
    <row r="487" spans="1:23">
      <c r="B487" t="s">
        <v>349</v>
      </c>
      <c r="C487" s="4">
        <f>base2!E244/base2!E243</f>
        <v>0.16231256763023652</v>
      </c>
      <c r="D487" s="4">
        <f>base2!F244/base2!F243</f>
        <v>0.5127639457926253</v>
      </c>
      <c r="E487" s="4">
        <f>base2!G244/base2!G243</f>
        <v>0.86818839414885063</v>
      </c>
      <c r="F487" s="4">
        <f>base2!H244/base2!H243</f>
        <v>1.0533200816589663</v>
      </c>
      <c r="G487" s="4">
        <f>base2!I244/base2!I243</f>
        <v>0.94576764491874843</v>
      </c>
      <c r="H487" s="4">
        <f>base2!J244/base2!J243</f>
        <v>0.81159420289855078</v>
      </c>
      <c r="I487" s="4">
        <f>base2!K244/base2!K243</f>
        <v>0.84483914209115285</v>
      </c>
      <c r="J487" s="4">
        <f>base2!L244/base2!L243</f>
        <v>0.78907011501722013</v>
      </c>
      <c r="K487" s="4">
        <f>base2!M244/base2!M243</f>
        <v>0.85434602385051972</v>
      </c>
      <c r="L487" s="4">
        <f>base2!N244/base2!N243</f>
        <v>0.82456140350877194</v>
      </c>
      <c r="M487" s="4">
        <f>base2!O244/base2!O243</f>
        <v>0.82840023966446974</v>
      </c>
      <c r="N487" s="4">
        <f>base2!P244/base2!P243</f>
        <v>0.77071509648127123</v>
      </c>
      <c r="O487" s="4">
        <f>base2!Q244/base2!Q243</f>
        <v>0.93206583427922818</v>
      </c>
      <c r="P487" s="4">
        <f>base2!R244/base2!R243</f>
        <v>0.98666019888430756</v>
      </c>
      <c r="Q487" s="4">
        <f>base2!S244/base2!S243</f>
        <v>1.3797699054562023</v>
      </c>
      <c r="R487" s="4">
        <f>base2!T244/base2!T243</f>
        <v>1.3743568464730291</v>
      </c>
      <c r="S487" s="4">
        <f>base2!U244/base2!U243</f>
        <v>1.2965121050471891</v>
      </c>
      <c r="T487" s="4">
        <f>base2!V244/base2!V243</f>
        <v>1.6065994674781285</v>
      </c>
      <c r="U487" s="4">
        <f>base2!W244/base2!W243</f>
        <v>2.4281972937581844</v>
      </c>
      <c r="V487" s="4">
        <f>base2!X244/base2!X243</f>
        <v>5.4726443768996962</v>
      </c>
      <c r="W487" s="4">
        <f>base2!D246/base2!D245</f>
        <v>0.93405840581695854</v>
      </c>
    </row>
    <row r="488" spans="1:23">
      <c r="A488" t="s">
        <v>269</v>
      </c>
      <c r="B488" t="s">
        <v>348</v>
      </c>
      <c r="C488" s="4">
        <f>base2!E245/base2!E246</f>
        <v>14.094220110847189</v>
      </c>
      <c r="D488" s="4">
        <f>base2!F245/base2!F246</f>
        <v>3.3773071104387293</v>
      </c>
      <c r="E488" s="4">
        <f>base2!G245/base2!G246</f>
        <v>3.4693949674865707</v>
      </c>
      <c r="F488" s="4">
        <f>base2!H245/base2!H246</f>
        <v>3.1891184172243237</v>
      </c>
      <c r="G488" s="4">
        <f>base2!I245/base2!I246</f>
        <v>2.1990791366906475</v>
      </c>
      <c r="H488" s="4">
        <f>base2!J245/base2!J246</f>
        <v>1.7467259120673526</v>
      </c>
      <c r="I488" s="4">
        <f>base2!K245/base2!K246</f>
        <v>1.4310962317035192</v>
      </c>
      <c r="J488" s="4">
        <f>base2!L245/base2!L246</f>
        <v>1.2945473185109246</v>
      </c>
      <c r="K488" s="4">
        <f>base2!M245/base2!M246</f>
        <v>1.2898787009260466</v>
      </c>
      <c r="L488" s="4">
        <f>base2!N245/base2!N246</f>
        <v>1.2070916114790287</v>
      </c>
      <c r="M488" s="4">
        <f>base2!O245/base2!O246</f>
        <v>0.96956064501051653</v>
      </c>
      <c r="N488" s="4">
        <f>base2!P245/base2!P246</f>
        <v>0.92665551039923499</v>
      </c>
      <c r="O488" s="4">
        <f>base2!Q245/base2!Q246</f>
        <v>0.70524714828897339</v>
      </c>
      <c r="P488" s="4">
        <f>base2!R245/base2!R246</f>
        <v>0.50797847003905883</v>
      </c>
      <c r="Q488" s="4">
        <f>base2!S245/base2!S246</f>
        <v>0.40275940275940275</v>
      </c>
      <c r="R488" s="4">
        <f>base2!T245/base2!T246</f>
        <v>0.46538435304549486</v>
      </c>
      <c r="S488" s="4">
        <f>base2!U245/base2!U246</f>
        <v>0.41227644401299329</v>
      </c>
      <c r="T488" s="4">
        <f>base2!V245/base2!V246</f>
        <v>0.28722388243630426</v>
      </c>
      <c r="U488" s="4">
        <f>base2!W245/base2!W246</f>
        <v>0.22575903492320948</v>
      </c>
      <c r="V488" s="4">
        <f>base2!X245/base2!X246</f>
        <v>6.7366698486294826E-2</v>
      </c>
      <c r="W488" s="4">
        <f>base2!D245/base2!D246</f>
        <v>1.0705968639352554</v>
      </c>
    </row>
    <row r="489" spans="1:23">
      <c r="B489" t="s">
        <v>349</v>
      </c>
      <c r="C489" s="4">
        <f>base2!E246/base2!E245</f>
        <v>7.0951070164597493E-2</v>
      </c>
      <c r="D489" s="4">
        <f>base2!F246/base2!F245</f>
        <v>0.29609388998387387</v>
      </c>
      <c r="E489" s="4">
        <f>base2!G246/base2!G245</f>
        <v>0.28823469491698073</v>
      </c>
      <c r="F489" s="4">
        <f>base2!H246/base2!H245</f>
        <v>0.31356628044886414</v>
      </c>
      <c r="G489" s="4">
        <f>base2!I246/base2!I245</f>
        <v>0.45473579523148994</v>
      </c>
      <c r="H489" s="4">
        <f>base2!J246/base2!J245</f>
        <v>0.57249966528317042</v>
      </c>
      <c r="I489" s="4">
        <f>base2!K246/base2!K245</f>
        <v>0.69876502910614224</v>
      </c>
      <c r="J489" s="4">
        <f>base2!L246/base2!L245</f>
        <v>0.7724707978618095</v>
      </c>
      <c r="K489" s="4">
        <f>base2!M246/base2!M245</f>
        <v>0.77526669700187067</v>
      </c>
      <c r="L489" s="4">
        <f>base2!N246/base2!N245</f>
        <v>0.82843753571836787</v>
      </c>
      <c r="M489" s="4">
        <f>base2!O246/base2!O245</f>
        <v>1.0313949984935222</v>
      </c>
      <c r="N489" s="4">
        <f>base2!P246/base2!P245</f>
        <v>1.0791496826789124</v>
      </c>
      <c r="O489" s="4">
        <f>base2!Q246/base2!Q245</f>
        <v>1.4179426353245632</v>
      </c>
      <c r="P489" s="4">
        <f>base2!R246/base2!R245</f>
        <v>1.9685873693093909</v>
      </c>
      <c r="Q489" s="4">
        <f>base2!S246/base2!S245</f>
        <v>2.4828718911309244</v>
      </c>
      <c r="R489" s="4">
        <f>base2!T246/base2!T245</f>
        <v>2.1487615418437636</v>
      </c>
      <c r="S489" s="4">
        <f>base2!U246/base2!U245</f>
        <v>2.4255569643180581</v>
      </c>
      <c r="T489" s="4">
        <f>base2!V246/base2!V245</f>
        <v>3.4816046337015982</v>
      </c>
      <c r="U489" s="4">
        <f>base2!W246/base2!W245</f>
        <v>4.4295015716210147</v>
      </c>
      <c r="V489" s="4">
        <f>base2!X246/base2!X245</f>
        <v>14.84412955465587</v>
      </c>
      <c r="W489" s="4">
        <f>base2!D248/base2!D247</f>
        <v>0.99048042140001269</v>
      </c>
    </row>
    <row r="490" spans="1:23">
      <c r="A490" t="s">
        <v>270</v>
      </c>
      <c r="B490" t="s">
        <v>348</v>
      </c>
      <c r="C490" s="4">
        <f>base2!E247/base2!E248</f>
        <v>15.003164556962025</v>
      </c>
      <c r="D490" s="4">
        <f>base2!F247/base2!F248</f>
        <v>3.4516304347826088</v>
      </c>
      <c r="E490" s="4">
        <f>base2!G247/base2!G248</f>
        <v>3.8346512036548939</v>
      </c>
      <c r="F490" s="4">
        <f>base2!H247/base2!H248</f>
        <v>1.7633063657653822</v>
      </c>
      <c r="G490" s="4">
        <f>base2!I247/base2!I248</f>
        <v>1.4537837837837837</v>
      </c>
      <c r="H490" s="4">
        <f>base2!J247/base2!J248</f>
        <v>1.1354148239872635</v>
      </c>
      <c r="I490" s="4">
        <f>base2!K247/base2!K248</f>
        <v>1.0417388134511985</v>
      </c>
      <c r="J490" s="4">
        <f>base2!L247/base2!L248</f>
        <v>1.1106467850698072</v>
      </c>
      <c r="K490" s="4">
        <f>base2!M247/base2!M248</f>
        <v>1.1350986219940558</v>
      </c>
      <c r="L490" s="4">
        <f>base2!N247/base2!N248</f>
        <v>1.027161340073687</v>
      </c>
      <c r="M490" s="4">
        <f>base2!O247/base2!O248</f>
        <v>0.95771909930341814</v>
      </c>
      <c r="N490" s="4">
        <f>base2!P247/base2!P248</f>
        <v>0.88741532976827098</v>
      </c>
      <c r="O490" s="4">
        <f>base2!Q247/base2!Q248</f>
        <v>0.77179775280898877</v>
      </c>
      <c r="P490" s="4">
        <f>base2!R247/base2!R248</f>
        <v>0.60201729106628243</v>
      </c>
      <c r="Q490" s="4">
        <f>base2!S247/base2!S248</f>
        <v>0.54921078921078925</v>
      </c>
      <c r="R490" s="4">
        <f>base2!T247/base2!T248</f>
        <v>0.64706231454005936</v>
      </c>
      <c r="S490" s="4">
        <f>base2!U247/base2!U248</f>
        <v>0.66607874015748036</v>
      </c>
      <c r="T490" s="4">
        <f>base2!V247/base2!V248</f>
        <v>0.4172423582852276</v>
      </c>
      <c r="U490" s="4">
        <f>base2!W247/base2!W248</f>
        <v>0.37389714649074002</v>
      </c>
      <c r="V490" s="4">
        <f>base2!X247/base2!X248</f>
        <v>0.18898931799506985</v>
      </c>
      <c r="W490" s="4">
        <f>base2!D247/base2!D248</f>
        <v>1.0096110719548921</v>
      </c>
    </row>
    <row r="491" spans="1:23">
      <c r="B491" t="s">
        <v>349</v>
      </c>
      <c r="C491" s="4">
        <f>base2!E248/base2!E247</f>
        <v>6.6652604935667575E-2</v>
      </c>
      <c r="D491" s="4">
        <f>base2!F248/base2!F247</f>
        <v>0.2897181546213195</v>
      </c>
      <c r="E491" s="4">
        <f>base2!G248/base2!G247</f>
        <v>0.26077991110296478</v>
      </c>
      <c r="F491" s="4">
        <f>base2!H248/base2!H247</f>
        <v>0.56711642367714088</v>
      </c>
      <c r="G491" s="4">
        <f>base2!I248/base2!I247</f>
        <v>0.687860197062651</v>
      </c>
      <c r="H491" s="4">
        <f>base2!J248/base2!J247</f>
        <v>0.88073537430863913</v>
      </c>
      <c r="I491" s="4">
        <f>base2!K248/base2!K247</f>
        <v>0.95993351412824779</v>
      </c>
      <c r="J491" s="4">
        <f>base2!L248/base2!L247</f>
        <v>0.90037626133059689</v>
      </c>
      <c r="K491" s="4">
        <f>base2!M248/base2!M247</f>
        <v>0.88098071887645801</v>
      </c>
      <c r="L491" s="4">
        <f>base2!N248/base2!N247</f>
        <v>0.97355689022355685</v>
      </c>
      <c r="M491" s="4">
        <f>base2!O248/base2!O247</f>
        <v>1.0441474966170501</v>
      </c>
      <c r="N491" s="4">
        <f>base2!P248/base2!P247</f>
        <v>1.1268680700626708</v>
      </c>
      <c r="O491" s="4">
        <f>base2!Q248/base2!Q247</f>
        <v>1.2956762265249673</v>
      </c>
      <c r="P491" s="4">
        <f>base2!R248/base2!R247</f>
        <v>1.6610818573480135</v>
      </c>
      <c r="Q491" s="4">
        <f>base2!S248/base2!S247</f>
        <v>1.8207945285215368</v>
      </c>
      <c r="R491" s="4">
        <f>base2!T248/base2!T247</f>
        <v>1.5454462074658351</v>
      </c>
      <c r="S491" s="4">
        <f>base2!U248/base2!U247</f>
        <v>1.5013240022697181</v>
      </c>
      <c r="T491" s="4">
        <f>base2!V248/base2!V247</f>
        <v>2.3966885915173508</v>
      </c>
      <c r="U491" s="4">
        <f>base2!W248/base2!W247</f>
        <v>2.6745323129251699</v>
      </c>
      <c r="V491" s="4">
        <f>base2!X248/base2!X247</f>
        <v>5.2913043478260873</v>
      </c>
      <c r="W491" s="4">
        <f>base2!D250/base2!D249</f>
        <v>1.0114658022069274</v>
      </c>
    </row>
    <row r="492" spans="1:23">
      <c r="A492" t="s">
        <v>271</v>
      </c>
      <c r="B492" t="s">
        <v>348</v>
      </c>
      <c r="C492" s="4">
        <f>base2!E249/base2!E250</f>
        <v>12.601487778958555</v>
      </c>
      <c r="D492" s="4">
        <f>base2!F249/base2!F250</f>
        <v>3.6783353365384617</v>
      </c>
      <c r="E492" s="4">
        <f>base2!G249/base2!G250</f>
        <v>2.1140488176318795</v>
      </c>
      <c r="F492" s="4">
        <f>base2!H249/base2!H250</f>
        <v>0.74776241873382565</v>
      </c>
      <c r="G492" s="4">
        <f>base2!I249/base2!I250</f>
        <v>1.0665057824301878</v>
      </c>
      <c r="H492" s="4">
        <f>base2!J249/base2!J250</f>
        <v>1.131710132759616</v>
      </c>
      <c r="I492" s="4">
        <f>base2!K249/base2!K250</f>
        <v>1.1968625038449707</v>
      </c>
      <c r="J492" s="4">
        <f>base2!L249/base2!L250</f>
        <v>1.1680565627266135</v>
      </c>
      <c r="K492" s="4">
        <f>base2!M249/base2!M250</f>
        <v>1.1050278712953254</v>
      </c>
      <c r="L492" s="4">
        <f>base2!N249/base2!N250</f>
        <v>1.00645196566242</v>
      </c>
      <c r="M492" s="4">
        <f>base2!O249/base2!O250</f>
        <v>0.9285927845325892</v>
      </c>
      <c r="N492" s="4">
        <f>base2!P249/base2!P250</f>
        <v>0.82491555085263113</v>
      </c>
      <c r="O492" s="4">
        <f>base2!Q249/base2!Q250</f>
        <v>0.84055661780327173</v>
      </c>
      <c r="P492" s="4">
        <f>base2!R249/base2!R250</f>
        <v>0.94292729796092667</v>
      </c>
      <c r="Q492" s="4">
        <f>base2!S249/base2!S250</f>
        <v>0.82110705876921652</v>
      </c>
      <c r="R492" s="4">
        <f>base2!T249/base2!T250</f>
        <v>0.80841704191201935</v>
      </c>
      <c r="S492" s="4">
        <f>base2!U249/base2!U250</f>
        <v>0.80527938342967242</v>
      </c>
      <c r="T492" s="4">
        <f>base2!V249/base2!V250</f>
        <v>0.48873112812722819</v>
      </c>
      <c r="U492" s="4">
        <f>base2!W249/base2!W250</f>
        <v>0.37592978280273726</v>
      </c>
      <c r="V492" s="4">
        <f>base2!X249/base2!X250</f>
        <v>0.16303453947368421</v>
      </c>
      <c r="W492" s="4">
        <f>base2!D249/base2!D250</f>
        <v>0.98866417215301794</v>
      </c>
    </row>
    <row r="493" spans="1:23">
      <c r="B493" t="s">
        <v>349</v>
      </c>
      <c r="C493" s="4">
        <f>base2!E250/base2!E249</f>
        <v>7.9355709225839094E-2</v>
      </c>
      <c r="D493" s="4">
        <f>base2!F250/base2!F249</f>
        <v>0.27186210840174813</v>
      </c>
      <c r="E493" s="4">
        <f>base2!G250/base2!G249</f>
        <v>0.47302597350622322</v>
      </c>
      <c r="F493" s="4">
        <f>base2!H250/base2!H249</f>
        <v>1.3373231589965222</v>
      </c>
      <c r="G493" s="4">
        <f>base2!I250/base2!I249</f>
        <v>0.93764142349172763</v>
      </c>
      <c r="H493" s="4">
        <f>base2!J250/base2!J249</f>
        <v>0.88361849121342795</v>
      </c>
      <c r="I493" s="4">
        <f>base2!K250/base2!K249</f>
        <v>0.83551786173220255</v>
      </c>
      <c r="J493" s="4">
        <f>base2!L250/base2!L249</f>
        <v>0.85612292410367841</v>
      </c>
      <c r="K493" s="4">
        <f>base2!M250/base2!M249</f>
        <v>0.90495454999500546</v>
      </c>
      <c r="L493" s="4">
        <f>base2!N250/base2!N249</f>
        <v>0.99358939533872981</v>
      </c>
      <c r="M493" s="4">
        <f>base2!O250/base2!O249</f>
        <v>1.0768983096324121</v>
      </c>
      <c r="N493" s="4">
        <f>base2!P250/base2!P249</f>
        <v>1.212245300705511</v>
      </c>
      <c r="O493" s="4">
        <f>base2!Q250/base2!Q249</f>
        <v>1.189687855427777</v>
      </c>
      <c r="P493" s="4">
        <f>base2!R250/base2!R249</f>
        <v>1.0605271500384947</v>
      </c>
      <c r="Q493" s="4">
        <f>base2!S250/base2!S249</f>
        <v>1.217867986056449</v>
      </c>
      <c r="R493" s="4">
        <f>base2!T250/base2!T249</f>
        <v>1.2369853035691332</v>
      </c>
      <c r="S493" s="4">
        <f>base2!U250/base2!U249</f>
        <v>1.2418050437861894</v>
      </c>
      <c r="T493" s="4">
        <f>base2!V250/base2!V249</f>
        <v>2.0461148112908343</v>
      </c>
      <c r="U493" s="4">
        <f>base2!W250/base2!W249</f>
        <v>2.6600712307083496</v>
      </c>
      <c r="V493" s="4">
        <f>base2!X250/base2!X249</f>
        <v>6.1336696090794449</v>
      </c>
      <c r="W493" s="4">
        <f>base2!D252/base2!D251</f>
        <v>1.0164107146429453</v>
      </c>
    </row>
    <row r="494" spans="1:23">
      <c r="A494" t="s">
        <v>272</v>
      </c>
      <c r="B494" t="s">
        <v>348</v>
      </c>
      <c r="C494" s="4">
        <f>base2!E251/base2!E252</f>
        <v>2.7186417186417184</v>
      </c>
      <c r="D494" s="4">
        <f>base2!F251/base2!F252</f>
        <v>0.55708072845882028</v>
      </c>
      <c r="E494" s="4">
        <f>base2!G251/base2!G252</f>
        <v>0.3076909071046211</v>
      </c>
      <c r="F494" s="4">
        <f>base2!H251/base2!H252</f>
        <v>7.722009165190219E-2</v>
      </c>
      <c r="G494" s="4">
        <f>base2!I251/base2!I252</f>
        <v>0.18024613920491414</v>
      </c>
      <c r="H494" s="4">
        <f>base2!J251/base2!J252</f>
        <v>0.47577943440074849</v>
      </c>
      <c r="I494" s="4">
        <f>base2!K251/base2!K252</f>
        <v>0.69253160345974718</v>
      </c>
      <c r="J494" s="4">
        <f>base2!L251/base2!L252</f>
        <v>0.85100168661812492</v>
      </c>
      <c r="K494" s="4">
        <f>base2!M251/base2!M252</f>
        <v>1.0065080789946139</v>
      </c>
      <c r="L494" s="4">
        <f>base2!N251/base2!N252</f>
        <v>0.96364336202673384</v>
      </c>
      <c r="M494" s="4">
        <f>base2!O251/base2!O252</f>
        <v>1.1063370473537604</v>
      </c>
      <c r="N494" s="4">
        <f>base2!P251/base2!P252</f>
        <v>1.3251646068800393</v>
      </c>
      <c r="O494" s="4">
        <f>base2!Q251/base2!Q252</f>
        <v>1.9008921442704898</v>
      </c>
      <c r="P494" s="4">
        <f>base2!R251/base2!R252</f>
        <v>4.9264886382484656</v>
      </c>
      <c r="Q494" s="4">
        <f>base2!S251/base2!S252</f>
        <v>3.7704196629816464</v>
      </c>
      <c r="R494" s="4">
        <f>base2!T251/base2!T252</f>
        <v>4.6061876247504987</v>
      </c>
      <c r="S494" s="4">
        <f>base2!U251/base2!U252</f>
        <v>6.4260423121182617</v>
      </c>
      <c r="T494" s="4">
        <f>base2!V251/base2!V252</f>
        <v>3.0185233272743011</v>
      </c>
      <c r="U494" s="4">
        <f>base2!W251/base2!W252</f>
        <v>1.9293662312530238</v>
      </c>
      <c r="V494" s="4">
        <f>base2!X251/base2!X252</f>
        <v>0.48739495798319327</v>
      </c>
      <c r="W494" s="4">
        <f>base2!D251/base2!D252</f>
        <v>0.98385424867474935</v>
      </c>
    </row>
    <row r="495" spans="1:23">
      <c r="B495" t="s">
        <v>349</v>
      </c>
      <c r="C495" s="4">
        <f>base2!E252/base2!E251</f>
        <v>0.36783074177925057</v>
      </c>
      <c r="D495" s="4">
        <f>base2!F252/base2!F251</f>
        <v>1.7950719687728713</v>
      </c>
      <c r="E495" s="4">
        <f>base2!G252/base2!G251</f>
        <v>3.2500147937747794</v>
      </c>
      <c r="F495" s="4">
        <f>base2!H252/base2!H251</f>
        <v>12.949997579747325</v>
      </c>
      <c r="G495" s="4">
        <f>base2!I252/base2!I251</f>
        <v>5.5479690406191873</v>
      </c>
      <c r="H495" s="4">
        <f>base2!J252/base2!J251</f>
        <v>2.1018142603400154</v>
      </c>
      <c r="I495" s="4">
        <f>base2!K252/base2!K251</f>
        <v>1.4439774228413593</v>
      </c>
      <c r="J495" s="4">
        <f>base2!L252/base2!L251</f>
        <v>1.1750858026780104</v>
      </c>
      <c r="K495" s="4">
        <f>base2!M252/base2!M251</f>
        <v>0.99353400222965438</v>
      </c>
      <c r="L495" s="4">
        <f>base2!N252/base2!N251</f>
        <v>1.0377283125748937</v>
      </c>
      <c r="M495" s="4">
        <f>base2!O252/base2!O251</f>
        <v>0.90388367847925977</v>
      </c>
      <c r="N495" s="4">
        <f>base2!P252/base2!P251</f>
        <v>0.75462323307471568</v>
      </c>
      <c r="O495" s="4">
        <f>base2!Q252/base2!Q251</f>
        <v>0.52606877408279917</v>
      </c>
      <c r="P495" s="4">
        <f>base2!R252/base2!R251</f>
        <v>0.20298433091597143</v>
      </c>
      <c r="Q495" s="4">
        <f>base2!S252/base2!S251</f>
        <v>0.26522246576902275</v>
      </c>
      <c r="R495" s="4">
        <f>base2!T252/base2!T251</f>
        <v>0.21709927633574555</v>
      </c>
      <c r="S495" s="4">
        <f>base2!U252/base2!U251</f>
        <v>0.15561677801501481</v>
      </c>
      <c r="T495" s="4">
        <f>base2!V252/base2!V251</f>
        <v>0.33128781578871908</v>
      </c>
      <c r="U495" s="4">
        <f>base2!W252/base2!W251</f>
        <v>0.51830491474423268</v>
      </c>
      <c r="V495" s="4">
        <f>base2!X252/base2!X251</f>
        <v>2.0517241379310347</v>
      </c>
      <c r="W495" s="4">
        <f>base2!D254/base2!D253</f>
        <v>0.95904314513632849</v>
      </c>
    </row>
    <row r="496" spans="1:23">
      <c r="A496" t="s">
        <v>273</v>
      </c>
      <c r="B496" t="s">
        <v>348</v>
      </c>
      <c r="C496" s="4">
        <f>base2!E253/base2!E254</f>
        <v>2.0417428904041244</v>
      </c>
      <c r="D496" s="4">
        <f>base2!F253/base2!F254</f>
        <v>1.5615497535912761</v>
      </c>
      <c r="E496" s="4">
        <f>base2!G253/base2!G254</f>
        <v>4.7327257312420521</v>
      </c>
      <c r="F496" s="4">
        <f>base2!H253/base2!H254</f>
        <v>2.9018895139189382</v>
      </c>
      <c r="G496" s="4">
        <f>base2!I253/base2!I254</f>
        <v>1.9920719023509557</v>
      </c>
      <c r="H496" s="4">
        <f>base2!J253/base2!J254</f>
        <v>1.7912874527047755</v>
      </c>
      <c r="I496" s="4">
        <f>base2!K253/base2!K254</f>
        <v>1.5974998734753783</v>
      </c>
      <c r="J496" s="4">
        <f>base2!L253/base2!L254</f>
        <v>1.4350207025510886</v>
      </c>
      <c r="K496" s="4">
        <f>base2!M253/base2!M254</f>
        <v>1.2090367237069795</v>
      </c>
      <c r="L496" s="4">
        <f>base2!N253/base2!N254</f>
        <v>1.1101711434252075</v>
      </c>
      <c r="M496" s="4">
        <f>base2!O253/base2!O254</f>
        <v>0.93011529799320991</v>
      </c>
      <c r="N496" s="4">
        <f>base2!P253/base2!P254</f>
        <v>0.84947359262159572</v>
      </c>
      <c r="O496" s="4">
        <f>base2!Q253/base2!Q254</f>
        <v>0.83992159425024504</v>
      </c>
      <c r="P496" s="4">
        <f>base2!R253/base2!R254</f>
        <v>0.68722228893959414</v>
      </c>
      <c r="Q496" s="4">
        <f>base2!S253/base2!S254</f>
        <v>0.37860639916143629</v>
      </c>
      <c r="R496" s="4">
        <f>base2!T253/base2!T254</f>
        <v>0.42881705023730637</v>
      </c>
      <c r="S496" s="4">
        <f>base2!U253/base2!U254</f>
        <v>0.49478649453823237</v>
      </c>
      <c r="T496" s="4">
        <f>base2!V253/base2!V254</f>
        <v>0.52470183685905802</v>
      </c>
      <c r="U496" s="4">
        <f>base2!W253/base2!W254</f>
        <v>0.32061557299493515</v>
      </c>
      <c r="V496" s="4">
        <f>base2!X253/base2!X254</f>
        <v>0.12139434370008456</v>
      </c>
      <c r="W496" s="4">
        <f>base2!D253/base2!D254</f>
        <v>1.0427059565269605</v>
      </c>
    </row>
    <row r="497" spans="1:23">
      <c r="B497" t="s">
        <v>349</v>
      </c>
      <c r="C497" s="4">
        <f>base2!E254/base2!E253</f>
        <v>0.48977763297222449</v>
      </c>
      <c r="D497" s="4">
        <f>base2!F254/base2!F253</f>
        <v>0.64038945778076217</v>
      </c>
      <c r="E497" s="4">
        <f>base2!G254/base2!G253</f>
        <v>0.21129472882798156</v>
      </c>
      <c r="F497" s="4">
        <f>base2!H254/base2!H253</f>
        <v>0.34460305783645145</v>
      </c>
      <c r="G497" s="4">
        <f>base2!I254/base2!I253</f>
        <v>0.50198991252265746</v>
      </c>
      <c r="H497" s="4">
        <f>base2!J254/base2!J253</f>
        <v>0.55825769252725921</v>
      </c>
      <c r="I497" s="4">
        <f>base2!K254/base2!K253</f>
        <v>0.62597814034531918</v>
      </c>
      <c r="J497" s="4">
        <f>base2!L254/base2!L253</f>
        <v>0.69685405807892775</v>
      </c>
      <c r="K497" s="4">
        <f>base2!M254/base2!M253</f>
        <v>0.82710473585445754</v>
      </c>
      <c r="L497" s="4">
        <f>base2!N254/base2!N253</f>
        <v>0.90076201847104675</v>
      </c>
      <c r="M497" s="4">
        <f>base2!O254/base2!O253</f>
        <v>1.0751355258402602</v>
      </c>
      <c r="N497" s="4">
        <f>base2!P254/base2!P253</f>
        <v>1.177199631260883</v>
      </c>
      <c r="O497" s="4">
        <f>base2!Q254/base2!Q253</f>
        <v>1.190587320108907</v>
      </c>
      <c r="P497" s="4">
        <f>base2!R254/base2!R253</f>
        <v>1.4551332459589341</v>
      </c>
      <c r="Q497" s="4">
        <f>base2!S254/base2!S253</f>
        <v>2.6412654466878251</v>
      </c>
      <c r="R497" s="4">
        <f>base2!T254/base2!T253</f>
        <v>2.3319968257945956</v>
      </c>
      <c r="S497" s="4">
        <f>base2!U254/base2!U253</f>
        <v>2.0210737581535372</v>
      </c>
      <c r="T497" s="4">
        <f>base2!V254/base2!V253</f>
        <v>1.9058442905139159</v>
      </c>
      <c r="U497" s="4">
        <f>base2!W254/base2!W253</f>
        <v>3.119000086798021</v>
      </c>
      <c r="V497" s="4">
        <f>base2!X254/base2!X253</f>
        <v>8.2376160990712073</v>
      </c>
      <c r="W497" s="4">
        <f>base2!D256/base2!D255</f>
        <v>0.88962034705827808</v>
      </c>
    </row>
    <row r="498" spans="1:23">
      <c r="A498" t="s">
        <v>274</v>
      </c>
      <c r="B498" t="s">
        <v>348</v>
      </c>
      <c r="C498" s="4">
        <f>base2!E255/base2!E256</f>
        <v>6.614301801801802</v>
      </c>
      <c r="D498" s="4">
        <f>base2!F255/base2!F256</f>
        <v>3.5905018700530573</v>
      </c>
      <c r="E498" s="4">
        <f>base2!G255/base2!G256</f>
        <v>6.2610642507549725</v>
      </c>
      <c r="F498" s="4">
        <f>base2!H255/base2!H256</f>
        <v>4.567459789977403</v>
      </c>
      <c r="G498" s="4">
        <f>base2!I255/base2!I256</f>
        <v>2.6423307695405307</v>
      </c>
      <c r="H498" s="4">
        <f>base2!J255/base2!J256</f>
        <v>1.9933367503844182</v>
      </c>
      <c r="I498" s="4">
        <f>base2!K255/base2!K256</f>
        <v>1.7518372221201544</v>
      </c>
      <c r="J498" s="4">
        <f>base2!L255/base2!L256</f>
        <v>1.5882211152177406</v>
      </c>
      <c r="K498" s="4">
        <f>base2!M255/base2!M256</f>
        <v>1.3292498327876932</v>
      </c>
      <c r="L498" s="4">
        <f>base2!N255/base2!N256</f>
        <v>1.0963313298518738</v>
      </c>
      <c r="M498" s="4">
        <f>base2!O255/base2!O256</f>
        <v>0.88603655054254715</v>
      </c>
      <c r="N498" s="4">
        <f>base2!P255/base2!P256</f>
        <v>0.80653344501615409</v>
      </c>
      <c r="O498" s="4">
        <f>base2!Q255/base2!Q256</f>
        <v>0.73896889842193969</v>
      </c>
      <c r="P498" s="4">
        <f>base2!R255/base2!R256</f>
        <v>0.53243317443282501</v>
      </c>
      <c r="Q498" s="4">
        <f>base2!S255/base2!S256</f>
        <v>0.40719802185113774</v>
      </c>
      <c r="R498" s="4">
        <f>base2!T255/base2!T256</f>
        <v>0.42449834899669797</v>
      </c>
      <c r="S498" s="4">
        <f>base2!U255/base2!U256</f>
        <v>0.420659560522957</v>
      </c>
      <c r="T498" s="4">
        <f>base2!V255/base2!V256</f>
        <v>0.33756534727408516</v>
      </c>
      <c r="U498" s="4">
        <f>base2!W255/base2!W256</f>
        <v>0.18374748467406055</v>
      </c>
      <c r="V498" s="4">
        <f>base2!X255/base2!X256</f>
        <v>5.4098878534196808E-2</v>
      </c>
      <c r="W498" s="4">
        <f>base2!D255/base2!D256</f>
        <v>1.1240750094202725</v>
      </c>
    </row>
    <row r="499" spans="1:23">
      <c r="B499" t="s">
        <v>349</v>
      </c>
      <c r="C499" s="4">
        <f>base2!E256/base2!E255</f>
        <v>0.15118753724355155</v>
      </c>
      <c r="D499" s="4">
        <f>base2!F256/base2!F255</f>
        <v>0.27851259689922481</v>
      </c>
      <c r="E499" s="4">
        <f>base2!G256/base2!G255</f>
        <v>0.15971725571725573</v>
      </c>
      <c r="F499" s="4">
        <f>base2!H256/base2!H255</f>
        <v>0.21894007741334653</v>
      </c>
      <c r="G499" s="4">
        <f>base2!I256/base2!I255</f>
        <v>0.37845375436243656</v>
      </c>
      <c r="H499" s="4">
        <f>base2!J256/base2!J255</f>
        <v>0.50167138081769092</v>
      </c>
      <c r="I499" s="4">
        <f>base2!K256/base2!K255</f>
        <v>0.57082929131380933</v>
      </c>
      <c r="J499" s="4">
        <f>base2!L256/base2!L255</f>
        <v>0.62963525067030912</v>
      </c>
      <c r="K499" s="4">
        <f>base2!M256/base2!M255</f>
        <v>0.75230402542372876</v>
      </c>
      <c r="L499" s="4">
        <f>base2!N256/base2!N255</f>
        <v>0.91213301378070699</v>
      </c>
      <c r="M499" s="4">
        <f>base2!O256/base2!O255</f>
        <v>1.1286216120403494</v>
      </c>
      <c r="N499" s="4">
        <f>base2!P256/base2!P255</f>
        <v>1.2398741877095636</v>
      </c>
      <c r="O499" s="4">
        <f>base2!Q256/base2!Q255</f>
        <v>1.3532369253096979</v>
      </c>
      <c r="P499" s="4">
        <f>base2!R256/base2!R255</f>
        <v>1.8781699714058031</v>
      </c>
      <c r="Q499" s="4">
        <f>base2!S256/base2!S255</f>
        <v>2.4558076079396503</v>
      </c>
      <c r="R499" s="4">
        <f>base2!T256/base2!T255</f>
        <v>2.3557217651458489</v>
      </c>
      <c r="S499" s="4">
        <f>base2!U256/base2!U255</f>
        <v>2.3772192381811474</v>
      </c>
      <c r="T499" s="4">
        <f>base2!V256/base2!V255</f>
        <v>2.9623893805309733</v>
      </c>
      <c r="U499" s="4">
        <f>base2!W256/base2!W255</f>
        <v>5.4422513689036034</v>
      </c>
      <c r="V499" s="4">
        <f>base2!X256/base2!X255</f>
        <v>18.484671532846715</v>
      </c>
      <c r="W499" s="4">
        <f>base2!D258/base2!D257</f>
        <v>0.86629022765462005</v>
      </c>
    </row>
    <row r="500" spans="1:23">
      <c r="A500" t="s">
        <v>275</v>
      </c>
      <c r="B500" t="s">
        <v>348</v>
      </c>
      <c r="C500" s="4">
        <f>base2!E257/base2!E258</f>
        <v>4.0072358900144716</v>
      </c>
      <c r="D500" s="4">
        <f>base2!F257/base2!F258</f>
        <v>1.9569294894060438</v>
      </c>
      <c r="E500" s="4">
        <f>base2!G257/base2!G258</f>
        <v>2.6057676552515154</v>
      </c>
      <c r="F500" s="4">
        <f>base2!H257/base2!H258</f>
        <v>1.9951170791255133</v>
      </c>
      <c r="G500" s="4">
        <f>base2!I257/base2!I258</f>
        <v>3.1334918478260869</v>
      </c>
      <c r="H500" s="4">
        <f>base2!J257/base2!J258</f>
        <v>2.2952243125904488</v>
      </c>
      <c r="I500" s="4">
        <f>base2!K257/base2!K258</f>
        <v>1.7802979011509816</v>
      </c>
      <c r="J500" s="4">
        <f>base2!L257/base2!L258</f>
        <v>1.7253299811439347</v>
      </c>
      <c r="K500" s="4">
        <f>base2!M257/base2!M258</f>
        <v>1.3523480265053298</v>
      </c>
      <c r="L500" s="4">
        <f>base2!N257/base2!N258</f>
        <v>1.1047546402237478</v>
      </c>
      <c r="M500" s="4">
        <f>base2!O257/base2!O258</f>
        <v>1.0015621513055122</v>
      </c>
      <c r="N500" s="4">
        <f>base2!P257/base2!P258</f>
        <v>1.1976487876561352</v>
      </c>
      <c r="O500" s="4">
        <f>base2!Q257/base2!Q258</f>
        <v>0.99762131303520452</v>
      </c>
      <c r="P500" s="4">
        <f>base2!R257/base2!R258</f>
        <v>0.86468384606652282</v>
      </c>
      <c r="Q500" s="4">
        <f>base2!S257/base2!S258</f>
        <v>0.56657492644965357</v>
      </c>
      <c r="R500" s="4">
        <f>base2!T257/base2!T258</f>
        <v>0.42155137403546772</v>
      </c>
      <c r="S500" s="4">
        <f>base2!U257/base2!U258</f>
        <v>0.39505454545454544</v>
      </c>
      <c r="T500" s="4">
        <f>base2!V257/base2!V258</f>
        <v>0.26803510337646885</v>
      </c>
      <c r="U500" s="4">
        <f>base2!W257/base2!W258</f>
        <v>0.1755529225908373</v>
      </c>
      <c r="V500" s="4">
        <f>base2!X257/base2!X258</f>
        <v>9.5261845386533664E-2</v>
      </c>
      <c r="W500" s="4">
        <f>base2!D257/base2!D258</f>
        <v>1.1543475478274567</v>
      </c>
    </row>
    <row r="501" spans="1:23">
      <c r="B501" t="s">
        <v>349</v>
      </c>
      <c r="C501" s="4">
        <f>base2!E258/base2!E257</f>
        <v>0.24954857349223547</v>
      </c>
      <c r="D501" s="4">
        <f>base2!F258/base2!F257</f>
        <v>0.5110046148384807</v>
      </c>
      <c r="E501" s="4">
        <f>base2!G258/base2!G257</f>
        <v>0.38376406967238885</v>
      </c>
      <c r="F501" s="4">
        <f>base2!H258/base2!H257</f>
        <v>0.50122371787740572</v>
      </c>
      <c r="G501" s="4">
        <f>base2!I258/base2!I257</f>
        <v>0.31913279132791328</v>
      </c>
      <c r="H501" s="4">
        <f>base2!J258/base2!J257</f>
        <v>0.43568726355611603</v>
      </c>
      <c r="I501" s="4">
        <f>base2!K258/base2!K257</f>
        <v>0.56170374595930783</v>
      </c>
      <c r="J501" s="4">
        <f>base2!L258/base2!L257</f>
        <v>0.57959927140255008</v>
      </c>
      <c r="K501" s="4">
        <f>base2!M258/base2!M257</f>
        <v>0.73945462292288022</v>
      </c>
      <c r="L501" s="4">
        <f>base2!N258/base2!N257</f>
        <v>0.90517836593785961</v>
      </c>
      <c r="M501" s="4">
        <f>base2!O258/base2!O257</f>
        <v>0.99844028520499106</v>
      </c>
      <c r="N501" s="4">
        <f>base2!P258/base2!P257</f>
        <v>0.83496932515337419</v>
      </c>
      <c r="O501" s="4">
        <f>base2!Q258/base2!Q257</f>
        <v>1.0023843586075345</v>
      </c>
      <c r="P501" s="4">
        <f>base2!R258/base2!R257</f>
        <v>1.1564920572403834</v>
      </c>
      <c r="Q501" s="4">
        <f>base2!S258/base2!S257</f>
        <v>1.7649916247906197</v>
      </c>
      <c r="R501" s="4">
        <f>base2!T258/base2!T257</f>
        <v>2.3721901091843289</v>
      </c>
      <c r="S501" s="4">
        <f>base2!U258/base2!U257</f>
        <v>2.5312960235640647</v>
      </c>
      <c r="T501" s="4">
        <f>base2!V258/base2!V257</f>
        <v>3.7308546059933407</v>
      </c>
      <c r="U501" s="4">
        <f>base2!W258/base2!W257</f>
        <v>5.6962879640044992</v>
      </c>
      <c r="V501" s="4">
        <f>base2!X258/base2!X257</f>
        <v>10.497382198952879</v>
      </c>
      <c r="W501" s="4">
        <f>base2!D260/base2!D259</f>
        <v>0.89563232220396893</v>
      </c>
    </row>
    <row r="502" spans="1:23">
      <c r="A502" t="s">
        <v>276</v>
      </c>
      <c r="B502" t="s">
        <v>348</v>
      </c>
      <c r="C502" s="4">
        <f>base2!E259/base2!E260</f>
        <v>8.9492537313432834</v>
      </c>
      <c r="D502" s="4">
        <f>base2!F259/base2!F260</f>
        <v>2.3928365106874638</v>
      </c>
      <c r="E502" s="4">
        <f>base2!G259/base2!G260</f>
        <v>2.7582870453323776</v>
      </c>
      <c r="F502" s="4">
        <f>base2!H259/base2!H260</f>
        <v>2.7005232379193598</v>
      </c>
      <c r="G502" s="4">
        <f>base2!I259/base2!I260</f>
        <v>1.7719667367999199</v>
      </c>
      <c r="H502" s="4">
        <f>base2!J259/base2!J260</f>
        <v>1.4210664911125741</v>
      </c>
      <c r="I502" s="4">
        <f>base2!K259/base2!K260</f>
        <v>1.60496578067802</v>
      </c>
      <c r="J502" s="4">
        <f>base2!L259/base2!L260</f>
        <v>1.4733537742736167</v>
      </c>
      <c r="K502" s="4">
        <f>base2!M259/base2!M260</f>
        <v>1.3716520816759481</v>
      </c>
      <c r="L502" s="4">
        <f>base2!N259/base2!N260</f>
        <v>1.0705425385290064</v>
      </c>
      <c r="M502" s="4">
        <f>base2!O259/base2!O260</f>
        <v>1.2715899429126685</v>
      </c>
      <c r="N502" s="4">
        <f>base2!P259/base2!P260</f>
        <v>1.2358584849090546</v>
      </c>
      <c r="O502" s="4">
        <f>base2!Q259/base2!Q260</f>
        <v>1.1569182389937107</v>
      </c>
      <c r="P502" s="4">
        <f>base2!R259/base2!R260</f>
        <v>0.73624770344753054</v>
      </c>
      <c r="Q502" s="4">
        <f>base2!S259/base2!S260</f>
        <v>0.36400665004156274</v>
      </c>
      <c r="R502" s="4">
        <f>base2!T259/base2!T260</f>
        <v>0.40533552708896464</v>
      </c>
      <c r="S502" s="4">
        <f>base2!U259/base2!U260</f>
        <v>0.45053749680061428</v>
      </c>
      <c r="T502" s="4">
        <f>base2!V259/base2!V260</f>
        <v>0.39543579164517795</v>
      </c>
      <c r="U502" s="4">
        <f>base2!W259/base2!W260</f>
        <v>0.22639517345399698</v>
      </c>
      <c r="V502" s="4">
        <f>base2!X259/base2!X260</f>
        <v>2.3558282208588958E-2</v>
      </c>
      <c r="W502" s="4">
        <f>base2!D259/base2!D260</f>
        <v>1.1165296017222821</v>
      </c>
    </row>
    <row r="503" spans="1:23">
      <c r="B503" t="s">
        <v>349</v>
      </c>
      <c r="C503" s="4">
        <f>base2!E260/base2!E259</f>
        <v>0.11174116077384923</v>
      </c>
      <c r="D503" s="4">
        <f>base2!F260/base2!F259</f>
        <v>0.4179140511830034</v>
      </c>
      <c r="E503" s="4">
        <f>base2!G260/base2!G259</f>
        <v>0.36254384825256591</v>
      </c>
      <c r="F503" s="4">
        <f>base2!H260/base2!H259</f>
        <v>0.37029860952815136</v>
      </c>
      <c r="G503" s="4">
        <f>base2!I260/base2!I259</f>
        <v>0.56434467940744093</v>
      </c>
      <c r="H503" s="4">
        <f>base2!J260/base2!J259</f>
        <v>0.70369684054479753</v>
      </c>
      <c r="I503" s="4">
        <f>base2!K260/base2!K259</f>
        <v>0.62306624355414519</v>
      </c>
      <c r="J503" s="4">
        <f>base2!L260/base2!L259</f>
        <v>0.67872361510256662</v>
      </c>
      <c r="K503" s="4">
        <f>base2!M260/base2!M259</f>
        <v>0.72904784920251331</v>
      </c>
      <c r="L503" s="4">
        <f>base2!N260/base2!N259</f>
        <v>0.93410580524344566</v>
      </c>
      <c r="M503" s="4">
        <f>base2!O260/base2!O259</f>
        <v>0.78641704078708563</v>
      </c>
      <c r="N503" s="4">
        <f>base2!P260/base2!P259</f>
        <v>0.80915413229823707</v>
      </c>
      <c r="O503" s="4">
        <f>base2!Q260/base2!Q259</f>
        <v>0.86436531666213645</v>
      </c>
      <c r="P503" s="4">
        <f>base2!R260/base2!R259</f>
        <v>1.3582385321100918</v>
      </c>
      <c r="Q503" s="4">
        <f>base2!S260/base2!S259</f>
        <v>2.7472025576615664</v>
      </c>
      <c r="R503" s="4">
        <f>base2!T260/base2!T259</f>
        <v>2.4670919106987532</v>
      </c>
      <c r="S503" s="4">
        <f>base2!U260/base2!U259</f>
        <v>2.2195710836528901</v>
      </c>
      <c r="T503" s="4">
        <f>base2!V260/base2!V259</f>
        <v>2.5288555591783504</v>
      </c>
      <c r="U503" s="4">
        <f>base2!W260/base2!W259</f>
        <v>4.4170552964690204</v>
      </c>
      <c r="V503" s="4">
        <f>base2!X260/base2!X259</f>
        <v>42.447916666666664</v>
      </c>
      <c r="W503" s="4">
        <f>base2!D262/base2!D261</f>
        <v>0.85493082784641561</v>
      </c>
    </row>
    <row r="504" spans="1:23">
      <c r="A504" t="s">
        <v>277</v>
      </c>
      <c r="B504" t="s">
        <v>348</v>
      </c>
      <c r="C504" s="4">
        <f>base2!E261/base2!E262</f>
        <v>10.842105263157896</v>
      </c>
      <c r="D504" s="4">
        <f>base2!F261/base2!F262</f>
        <v>2.9816971713810316</v>
      </c>
      <c r="E504" s="4">
        <f>base2!G261/base2!G262</f>
        <v>8.4519456643856596</v>
      </c>
      <c r="F504" s="4">
        <f>base2!H261/base2!H262</f>
        <v>4.660592364650447</v>
      </c>
      <c r="G504" s="4">
        <f>base2!I261/base2!I262</f>
        <v>3.013910158244002</v>
      </c>
      <c r="H504" s="4">
        <f>base2!J261/base2!J262</f>
        <v>2.1067276954373728</v>
      </c>
      <c r="I504" s="4">
        <f>base2!K261/base2!K262</f>
        <v>1.8359484346224677</v>
      </c>
      <c r="J504" s="4">
        <f>base2!L261/base2!L262</f>
        <v>1.565252550385668</v>
      </c>
      <c r="K504" s="4">
        <f>base2!M261/base2!M262</f>
        <v>1.4849431315929047</v>
      </c>
      <c r="L504" s="4">
        <f>base2!N261/base2!N262</f>
        <v>1.0421509524957802</v>
      </c>
      <c r="M504" s="4">
        <f>base2!O261/base2!O262</f>
        <v>0.90615439985603741</v>
      </c>
      <c r="N504" s="4">
        <f>base2!P261/base2!P262</f>
        <v>0.80982784175122557</v>
      </c>
      <c r="O504" s="4">
        <f>base2!Q261/base2!Q262</f>
        <v>0.72038750812467112</v>
      </c>
      <c r="P504" s="4">
        <f>base2!R261/base2!R262</f>
        <v>0.54319146254359063</v>
      </c>
      <c r="Q504" s="4">
        <f>base2!S261/base2!S262</f>
        <v>0.38597220909348712</v>
      </c>
      <c r="R504" s="4">
        <f>base2!T261/base2!T262</f>
        <v>0.36030518503140085</v>
      </c>
      <c r="S504" s="4">
        <f>base2!U261/base2!U262</f>
        <v>0.34448841477403075</v>
      </c>
      <c r="T504" s="4">
        <f>base2!V261/base2!V262</f>
        <v>0.25766174801362091</v>
      </c>
      <c r="U504" s="4">
        <f>base2!W261/base2!W262</f>
        <v>0.16804428603928112</v>
      </c>
      <c r="V504" s="4">
        <f>base2!X261/base2!X262</f>
        <v>9.3136711387071733E-2</v>
      </c>
      <c r="W504" s="4">
        <f>base2!D261/base2!D262</f>
        <v>1.1696852744438002</v>
      </c>
    </row>
    <row r="505" spans="1:23">
      <c r="B505" t="s">
        <v>349</v>
      </c>
      <c r="C505" s="4">
        <f>base2!E262/base2!E261</f>
        <v>9.2233009708737865E-2</v>
      </c>
      <c r="D505" s="4">
        <f>base2!F262/base2!F261</f>
        <v>0.3353794642857143</v>
      </c>
      <c r="E505" s="4">
        <f>base2!G262/base2!G261</f>
        <v>0.11831595229175981</v>
      </c>
      <c r="F505" s="4">
        <f>base2!H262/base2!H261</f>
        <v>0.21456499984525074</v>
      </c>
      <c r="G505" s="4">
        <f>base2!I262/base2!I261</f>
        <v>0.33179489350891306</v>
      </c>
      <c r="H505" s="4">
        <f>base2!J262/base2!J261</f>
        <v>0.47466979342690624</v>
      </c>
      <c r="I505" s="4">
        <f>base2!K262/base2!K261</f>
        <v>0.54467760702965129</v>
      </c>
      <c r="J505" s="4">
        <f>base2!L262/base2!L261</f>
        <v>0.63887453801216076</v>
      </c>
      <c r="K505" s="4">
        <f>base2!M262/base2!M261</f>
        <v>0.67342646241765225</v>
      </c>
      <c r="L505" s="4">
        <f>base2!N262/base2!N261</f>
        <v>0.95955388958304411</v>
      </c>
      <c r="M505" s="4">
        <f>base2!O262/base2!O261</f>
        <v>1.1035646906960579</v>
      </c>
      <c r="N505" s="4">
        <f>base2!P262/base2!P261</f>
        <v>1.2348303533718148</v>
      </c>
      <c r="O505" s="4">
        <f>base2!Q262/base2!Q261</f>
        <v>1.388141783029001</v>
      </c>
      <c r="P505" s="4">
        <f>base2!R262/base2!R261</f>
        <v>1.8409714970800943</v>
      </c>
      <c r="Q505" s="4">
        <f>base2!S262/base2!S261</f>
        <v>2.5908601097178683</v>
      </c>
      <c r="R505" s="4">
        <f>base2!T262/base2!T261</f>
        <v>2.7754249495822529</v>
      </c>
      <c r="S505" s="4">
        <f>base2!U262/base2!U261</f>
        <v>2.9028552401564971</v>
      </c>
      <c r="T505" s="4">
        <f>base2!V262/base2!V261</f>
        <v>3.8810572687224671</v>
      </c>
      <c r="U505" s="4">
        <f>base2!W262/base2!W261</f>
        <v>5.9508122743682312</v>
      </c>
      <c r="V505" s="4">
        <f>base2!X262/base2!X261</f>
        <v>10.736904761904762</v>
      </c>
      <c r="W505" s="4">
        <f>base2!D264/base2!D263</f>
        <v>0.91460781543209679</v>
      </c>
    </row>
    <row r="506" spans="1:23">
      <c r="A506" t="s">
        <v>278</v>
      </c>
      <c r="B506" t="s">
        <v>348</v>
      </c>
      <c r="C506" s="4">
        <f>base2!E263/base2!E264</f>
        <v>6.8508722566122682</v>
      </c>
      <c r="D506" s="4">
        <f>base2!F263/base2!F264</f>
        <v>2.2318024691358023</v>
      </c>
      <c r="E506" s="4">
        <f>base2!G263/base2!G264</f>
        <v>4.3743473481725745</v>
      </c>
      <c r="F506" s="4">
        <f>base2!H263/base2!H264</f>
        <v>3.1665921787709497</v>
      </c>
      <c r="G506" s="4">
        <f>base2!I263/base2!I264</f>
        <v>1.6660803731885443</v>
      </c>
      <c r="H506" s="4">
        <f>base2!J263/base2!J264</f>
        <v>1.3977016108797109</v>
      </c>
      <c r="I506" s="4">
        <f>base2!K263/base2!K264</f>
        <v>1.2548160277403198</v>
      </c>
      <c r="J506" s="4">
        <f>base2!L263/base2!L264</f>
        <v>1.2596699554701825</v>
      </c>
      <c r="K506" s="4">
        <f>base2!M263/base2!M264</f>
        <v>1.0675521542367268</v>
      </c>
      <c r="L506" s="4">
        <f>base2!N263/base2!N264</f>
        <v>0.93499322493224934</v>
      </c>
      <c r="M506" s="4">
        <f>base2!O263/base2!O264</f>
        <v>0.92513955664547776</v>
      </c>
      <c r="N506" s="4">
        <f>base2!P263/base2!P264</f>
        <v>0.91656645479012766</v>
      </c>
      <c r="O506" s="4">
        <f>base2!Q263/base2!Q264</f>
        <v>0.91099807734430138</v>
      </c>
      <c r="P506" s="4">
        <f>base2!R263/base2!R264</f>
        <v>0.66762155223693687</v>
      </c>
      <c r="Q506" s="4">
        <f>base2!S263/base2!S264</f>
        <v>0.52472825671523138</v>
      </c>
      <c r="R506" s="4">
        <f>base2!T263/base2!T264</f>
        <v>0.78444781538308506</v>
      </c>
      <c r="S506" s="4">
        <f>base2!U263/base2!U264</f>
        <v>0.67573535656654304</v>
      </c>
      <c r="T506" s="4">
        <f>base2!V263/base2!V264</f>
        <v>0.61770563928773148</v>
      </c>
      <c r="U506" s="4">
        <f>base2!W263/base2!W264</f>
        <v>0.46715458764726886</v>
      </c>
      <c r="V506" s="4">
        <f>base2!X263/base2!X264</f>
        <v>0.20305108798486282</v>
      </c>
      <c r="W506" s="4">
        <f>base2!D263/base2!D264</f>
        <v>1.0933648096234128</v>
      </c>
    </row>
    <row r="507" spans="1:23">
      <c r="B507" t="s">
        <v>349</v>
      </c>
      <c r="C507" s="4">
        <f>base2!E264/base2!E263</f>
        <v>0.1459668145227534</v>
      </c>
      <c r="D507" s="4">
        <f>base2!F264/base2!F263</f>
        <v>0.44806832765411336</v>
      </c>
      <c r="E507" s="4">
        <f>base2!G264/base2!G263</f>
        <v>0.2286055313869301</v>
      </c>
      <c r="F507" s="4">
        <f>base2!H264/base2!H263</f>
        <v>0.31579690201474897</v>
      </c>
      <c r="G507" s="4">
        <f>base2!I264/base2!I263</f>
        <v>0.60021113992610098</v>
      </c>
      <c r="H507" s="4">
        <f>base2!J264/base2!J263</f>
        <v>0.71546029010483991</v>
      </c>
      <c r="I507" s="4">
        <f>base2!K264/base2!K263</f>
        <v>0.79692957205910575</v>
      </c>
      <c r="J507" s="4">
        <f>base2!L264/base2!L263</f>
        <v>0.79385873709017818</v>
      </c>
      <c r="K507" s="4">
        <f>base2!M264/base2!M263</f>
        <v>0.93672238497328963</v>
      </c>
      <c r="L507" s="4">
        <f>base2!N264/base2!N263</f>
        <v>1.0695264664323756</v>
      </c>
      <c r="M507" s="4">
        <f>base2!O264/base2!O263</f>
        <v>1.0809180007673258</v>
      </c>
      <c r="N507" s="4">
        <f>base2!P264/base2!P263</f>
        <v>1.0910283643633638</v>
      </c>
      <c r="O507" s="4">
        <f>base2!Q264/base2!Q263</f>
        <v>1.0976971575122889</v>
      </c>
      <c r="P507" s="4">
        <f>base2!R264/base2!R263</f>
        <v>1.4978545804122019</v>
      </c>
      <c r="Q507" s="4">
        <f>base2!S264/base2!S263</f>
        <v>1.905748332022259</v>
      </c>
      <c r="R507" s="4">
        <f>base2!T264/base2!T263</f>
        <v>1.2747820573783484</v>
      </c>
      <c r="S507" s="4">
        <f>base2!U264/base2!U263</f>
        <v>1.4798692865222673</v>
      </c>
      <c r="T507" s="4">
        <f>base2!V264/base2!V263</f>
        <v>1.6188940757495549</v>
      </c>
      <c r="U507" s="4">
        <f>base2!W264/base2!W263</f>
        <v>2.1406190294230036</v>
      </c>
      <c r="V507" s="4">
        <f>base2!X264/base2!X263</f>
        <v>4.9248689574839837</v>
      </c>
      <c r="W507" s="4">
        <f>base2!D266/base2!D265</f>
        <v>0.99413997816674227</v>
      </c>
    </row>
    <row r="508" spans="1:23">
      <c r="A508" t="s">
        <v>279</v>
      </c>
      <c r="B508" t="s">
        <v>348</v>
      </c>
      <c r="C508" s="4">
        <f>base2!E265/base2!E266</f>
        <v>5.0496453900709222</v>
      </c>
      <c r="D508" s="4">
        <f>base2!F265/base2!F266</f>
        <v>2.0408124525436597</v>
      </c>
      <c r="E508" s="4">
        <f>base2!G265/base2!G266</f>
        <v>2.5748292279031255</v>
      </c>
      <c r="F508" s="4">
        <f>base2!H265/base2!H266</f>
        <v>1.1454485066809739</v>
      </c>
      <c r="G508" s="4">
        <f>base2!I265/base2!I266</f>
        <v>1.3177920381623034</v>
      </c>
      <c r="H508" s="4">
        <f>base2!J265/base2!J266</f>
        <v>1.2834161343742607</v>
      </c>
      <c r="I508" s="4">
        <f>base2!K265/base2!K266</f>
        <v>1.2483922829581993</v>
      </c>
      <c r="J508" s="4">
        <f>base2!L265/base2!L266</f>
        <v>1.2726040503906872</v>
      </c>
      <c r="K508" s="4">
        <f>base2!M265/base2!M266</f>
        <v>1.1342413769736397</v>
      </c>
      <c r="L508" s="4">
        <f>base2!N265/base2!N266</f>
        <v>1.0446942692624075</v>
      </c>
      <c r="M508" s="4">
        <f>base2!O265/base2!O266</f>
        <v>0.9446844763585468</v>
      </c>
      <c r="N508" s="4">
        <f>base2!P265/base2!P266</f>
        <v>0.94764216366158116</v>
      </c>
      <c r="O508" s="4">
        <f>base2!Q265/base2!Q266</f>
        <v>0.8766016164005519</v>
      </c>
      <c r="P508" s="4">
        <f>base2!R265/base2!R266</f>
        <v>0.93574804285868896</v>
      </c>
      <c r="Q508" s="4">
        <f>base2!S265/base2!S266</f>
        <v>0.5899023249415325</v>
      </c>
      <c r="R508" s="4">
        <f>base2!T265/base2!T266</f>
        <v>0.56069062646705958</v>
      </c>
      <c r="S508" s="4">
        <f>base2!U265/base2!U266</f>
        <v>0.59851146174456682</v>
      </c>
      <c r="T508" s="4">
        <f>base2!V265/base2!V266</f>
        <v>0.46289446306785342</v>
      </c>
      <c r="U508" s="4">
        <f>base2!W265/base2!W266</f>
        <v>0.32510860121633361</v>
      </c>
      <c r="V508" s="4">
        <f>base2!X265/base2!X266</f>
        <v>0.14964539007092198</v>
      </c>
      <c r="W508" s="4">
        <f>base2!D265/base2!D266</f>
        <v>1.005894564107626</v>
      </c>
    </row>
    <row r="509" spans="1:23">
      <c r="B509" t="s">
        <v>349</v>
      </c>
      <c r="C509" s="4">
        <f>base2!E266/base2!E265</f>
        <v>0.19803370786516855</v>
      </c>
      <c r="D509" s="4">
        <f>base2!F266/base2!F265</f>
        <v>0.49000093014603291</v>
      </c>
      <c r="E509" s="4">
        <f>base2!G266/base2!G265</f>
        <v>0.38837527132406141</v>
      </c>
      <c r="F509" s="4">
        <f>base2!H266/base2!H265</f>
        <v>0.87302047553196238</v>
      </c>
      <c r="G509" s="4">
        <f>base2!I266/base2!I265</f>
        <v>0.75884507649213528</v>
      </c>
      <c r="H509" s="4">
        <f>base2!J266/base2!J265</f>
        <v>0.77917050691244238</v>
      </c>
      <c r="I509" s="4">
        <f>base2!K266/base2!K265</f>
        <v>0.80103026400515132</v>
      </c>
      <c r="J509" s="4">
        <f>base2!L266/base2!L265</f>
        <v>0.78579036401227997</v>
      </c>
      <c r="K509" s="4">
        <f>base2!M266/base2!M265</f>
        <v>0.881646552754212</v>
      </c>
      <c r="L509" s="4">
        <f>base2!N266/base2!N265</f>
        <v>0.95721784776902885</v>
      </c>
      <c r="M509" s="4">
        <f>base2!O266/base2!O265</f>
        <v>1.0585544962638496</v>
      </c>
      <c r="N509" s="4">
        <f>base2!P266/base2!P265</f>
        <v>1.0552506403219906</v>
      </c>
      <c r="O509" s="4">
        <f>base2!Q266/base2!Q265</f>
        <v>1.1407690577917697</v>
      </c>
      <c r="P509" s="4">
        <f>base2!R266/base2!R265</f>
        <v>1.0686637366026679</v>
      </c>
      <c r="Q509" s="4">
        <f>base2!S266/base2!S265</f>
        <v>1.695195895522388</v>
      </c>
      <c r="R509" s="4">
        <f>base2!T266/base2!T265</f>
        <v>1.7835147455577263</v>
      </c>
      <c r="S509" s="4">
        <f>base2!U266/base2!U265</f>
        <v>1.6708117787504975</v>
      </c>
      <c r="T509" s="4">
        <f>base2!V266/base2!V265</f>
        <v>2.1603196404045448</v>
      </c>
      <c r="U509" s="4">
        <f>base2!W266/base2!W265</f>
        <v>3.0758952431854625</v>
      </c>
      <c r="V509" s="4">
        <f>base2!X266/base2!X265</f>
        <v>6.6824644549763033</v>
      </c>
      <c r="W509" s="4">
        <f>base2!D268/base2!D267</f>
        <v>1.0281116796401706</v>
      </c>
    </row>
    <row r="510" spans="1:23">
      <c r="A510" t="s">
        <v>280</v>
      </c>
      <c r="B510" t="s">
        <v>348</v>
      </c>
      <c r="C510" s="4">
        <f>base2!E267/base2!E268</f>
        <v>1.857718120805369</v>
      </c>
      <c r="D510" s="4">
        <f>base2!F267/base2!F268</f>
        <v>0.8971144749290445</v>
      </c>
      <c r="E510" s="4">
        <f>base2!G267/base2!G268</f>
        <v>1.0089960417416337</v>
      </c>
      <c r="F510" s="4">
        <f>base2!H267/base2!H268</f>
        <v>0.28384567861783944</v>
      </c>
      <c r="G510" s="4">
        <f>base2!I267/base2!I268</f>
        <v>0.30204841713221603</v>
      </c>
      <c r="H510" s="4">
        <f>base2!J267/base2!J268</f>
        <v>0.98147992960697228</v>
      </c>
      <c r="I510" s="4">
        <f>base2!K267/base2!K268</f>
        <v>1.2128981362784734</v>
      </c>
      <c r="J510" s="4">
        <f>base2!L267/base2!L268</f>
        <v>1.2969870875179339</v>
      </c>
      <c r="K510" s="4">
        <f>base2!M267/base2!M268</f>
        <v>1.5451318008342949</v>
      </c>
      <c r="L510" s="4">
        <f>base2!N267/base2!N268</f>
        <v>1.8060119155082144</v>
      </c>
      <c r="M510" s="4">
        <f>base2!O267/base2!O268</f>
        <v>1.1841638763049045</v>
      </c>
      <c r="N510" s="4">
        <f>base2!P267/base2!P268</f>
        <v>1.2454579863739592</v>
      </c>
      <c r="O510" s="4">
        <f>base2!Q267/base2!Q268</f>
        <v>1.3084071938731607</v>
      </c>
      <c r="P510" s="4">
        <f>base2!R267/base2!R268</f>
        <v>1.7658914728682171</v>
      </c>
      <c r="Q510" s="4">
        <f>base2!S267/base2!S268</f>
        <v>1.3090446265213587</v>
      </c>
      <c r="R510" s="4">
        <f>base2!T267/base2!T268</f>
        <v>1.1427902621722847</v>
      </c>
      <c r="S510" s="4">
        <f>base2!U267/base2!U268</f>
        <v>1.4761831591886909</v>
      </c>
      <c r="T510" s="4">
        <f>base2!V267/base2!V268</f>
        <v>1.5759493670886076</v>
      </c>
      <c r="U510" s="4">
        <f>base2!W267/base2!W268</f>
        <v>0.94709645669291342</v>
      </c>
      <c r="V510" s="4">
        <f>base2!X267/base2!X268</f>
        <v>0.3603082851637765</v>
      </c>
      <c r="W510" s="4">
        <f>base2!D267/base2!D268</f>
        <v>0.97265697861733336</v>
      </c>
    </row>
    <row r="511" spans="1:23">
      <c r="B511" t="s">
        <v>349</v>
      </c>
      <c r="C511" s="4">
        <f>base2!E268/base2!E267</f>
        <v>0.53829479768786126</v>
      </c>
      <c r="D511" s="4">
        <f>base2!F268/base2!F267</f>
        <v>1.1146849459530714</v>
      </c>
      <c r="E511" s="4">
        <f>base2!G268/base2!G267</f>
        <v>0.99108416547788869</v>
      </c>
      <c r="F511" s="4">
        <f>base2!H268/base2!H267</f>
        <v>3.5230411287901533</v>
      </c>
      <c r="G511" s="4">
        <f>base2!I268/base2!I267</f>
        <v>3.3107274969173859</v>
      </c>
      <c r="H511" s="4">
        <f>base2!J268/base2!J267</f>
        <v>1.0188695355191257</v>
      </c>
      <c r="I511" s="4">
        <f>base2!K268/base2!K267</f>
        <v>0.82447154471544715</v>
      </c>
      <c r="J511" s="4">
        <f>base2!L268/base2!L267</f>
        <v>0.77101769911504425</v>
      </c>
      <c r="K511" s="4">
        <f>base2!M268/base2!M267</f>
        <v>0.64719398012522256</v>
      </c>
      <c r="L511" s="4">
        <f>base2!N268/base2!N267</f>
        <v>0.55370620282900984</v>
      </c>
      <c r="M511" s="4">
        <f>base2!O268/base2!O267</f>
        <v>0.84447771124417836</v>
      </c>
      <c r="N511" s="4">
        <f>base2!P268/base2!P267</f>
        <v>0.8029174897432001</v>
      </c>
      <c r="O511" s="4">
        <f>base2!Q268/base2!Q267</f>
        <v>0.76428806313712594</v>
      </c>
      <c r="P511" s="4">
        <f>base2!R268/base2!R267</f>
        <v>0.56628621597892892</v>
      </c>
      <c r="Q511" s="4">
        <f>base2!S268/base2!S267</f>
        <v>0.76391589693728734</v>
      </c>
      <c r="R511" s="4">
        <f>base2!T268/base2!T267</f>
        <v>0.87505120852109786</v>
      </c>
      <c r="S511" s="4">
        <f>base2!U268/base2!U267</f>
        <v>0.67742271260539189</v>
      </c>
      <c r="T511" s="4">
        <f>base2!V268/base2!V267</f>
        <v>0.63453815261044177</v>
      </c>
      <c r="U511" s="4">
        <f>base2!W268/base2!W267</f>
        <v>1.0558586645882047</v>
      </c>
      <c r="V511" s="4">
        <f>base2!X268/base2!X267</f>
        <v>2.7754010695187166</v>
      </c>
      <c r="W511" s="4">
        <f>base2!D270/base2!D269</f>
        <v>1.234760074667838</v>
      </c>
    </row>
    <row r="512" spans="1:23">
      <c r="A512" t="s">
        <v>281</v>
      </c>
      <c r="B512" t="s">
        <v>348</v>
      </c>
      <c r="C512" s="4">
        <f>base2!E269/base2!E270</f>
        <v>1.1663019693654266</v>
      </c>
      <c r="D512" s="4">
        <f>base2!F269/base2!F270</f>
        <v>0.34524776604386676</v>
      </c>
      <c r="E512" s="4">
        <f>base2!G269/base2!G270</f>
        <v>0.27235425770009591</v>
      </c>
      <c r="F512" s="4">
        <f>base2!H269/base2!H270</f>
        <v>0.16250796930991271</v>
      </c>
      <c r="G512" s="4">
        <f>base2!I269/base2!I270</f>
        <v>0.30403800475059384</v>
      </c>
      <c r="H512" s="4">
        <f>base2!J269/base2!J270</f>
        <v>0.45516779522285883</v>
      </c>
      <c r="I512" s="4">
        <f>base2!K269/base2!K270</f>
        <v>0.53349282296650713</v>
      </c>
      <c r="J512" s="4">
        <f>base2!L269/base2!L270</f>
        <v>0.62276536312849162</v>
      </c>
      <c r="K512" s="4">
        <f>base2!M269/base2!M270</f>
        <v>0.72268853719484849</v>
      </c>
      <c r="L512" s="4">
        <f>base2!N269/base2!N270</f>
        <v>0.79862204724409447</v>
      </c>
      <c r="M512" s="4">
        <f>base2!O269/base2!O270</f>
        <v>1.0143715884750915</v>
      </c>
      <c r="N512" s="4">
        <f>base2!P269/base2!P270</f>
        <v>1.0788145877243405</v>
      </c>
      <c r="O512" s="4">
        <f>base2!Q269/base2!Q270</f>
        <v>1.1235907638512088</v>
      </c>
      <c r="P512" s="4">
        <f>base2!R269/base2!R270</f>
        <v>1.3800902708124374</v>
      </c>
      <c r="Q512" s="4">
        <f>base2!S269/base2!S270</f>
        <v>1.4318754997847081</v>
      </c>
      <c r="R512" s="4">
        <f>base2!T269/base2!T270</f>
        <v>2.0772032046613256</v>
      </c>
      <c r="S512" s="4">
        <f>base2!U269/base2!U270</f>
        <v>1.9973964497041421</v>
      </c>
      <c r="T512" s="4">
        <f>base2!V269/base2!V270</f>
        <v>1.857934857934858</v>
      </c>
      <c r="U512" s="4">
        <f>base2!W269/base2!W270</f>
        <v>1.3822318101588547</v>
      </c>
      <c r="V512" s="4">
        <f>base2!X269/base2!X270</f>
        <v>0.48785971223021585</v>
      </c>
      <c r="W512" s="4">
        <f>base2!D269/base2!D270</f>
        <v>0.80987393463382706</v>
      </c>
    </row>
    <row r="513" spans="1:23">
      <c r="B513" t="s">
        <v>349</v>
      </c>
      <c r="C513" s="4">
        <f>base2!E270/base2!E269</f>
        <v>0.85741088180112568</v>
      </c>
      <c r="D513" s="4">
        <f>base2!F270/base2!F269</f>
        <v>2.8964705882352941</v>
      </c>
      <c r="E513" s="4">
        <f>base2!G270/base2!G269</f>
        <v>3.6716885149677165</v>
      </c>
      <c r="F513" s="4">
        <f>base2!H270/base2!H269</f>
        <v>6.1535443722943723</v>
      </c>
      <c r="G513" s="4">
        <f>base2!I270/base2!I269</f>
        <v>3.2890625</v>
      </c>
      <c r="H513" s="4">
        <f>base2!J270/base2!J269</f>
        <v>2.1969919895373549</v>
      </c>
      <c r="I513" s="4">
        <f>base2!K270/base2!K269</f>
        <v>1.8744394618834082</v>
      </c>
      <c r="J513" s="4">
        <f>base2!L270/base2!L269</f>
        <v>1.6057411975779323</v>
      </c>
      <c r="K513" s="4">
        <f>base2!M270/base2!M269</f>
        <v>1.3837219611667702</v>
      </c>
      <c r="L513" s="4">
        <f>base2!N270/base2!N269</f>
        <v>1.2521567660833128</v>
      </c>
      <c r="M513" s="4">
        <f>base2!O270/base2!O269</f>
        <v>0.98583202779102241</v>
      </c>
      <c r="N513" s="4">
        <f>base2!P270/base2!P269</f>
        <v>0.92694334260848976</v>
      </c>
      <c r="O513" s="4">
        <f>base2!Q270/base2!Q269</f>
        <v>0.89000375596930836</v>
      </c>
      <c r="P513" s="4">
        <f>base2!R270/base2!R269</f>
        <v>0.72459028307714668</v>
      </c>
      <c r="Q513" s="4">
        <f>base2!S270/base2!S269</f>
        <v>0.69838474095712688</v>
      </c>
      <c r="R513" s="4">
        <f>base2!T270/base2!T269</f>
        <v>0.48141654978962134</v>
      </c>
      <c r="S513" s="4">
        <f>base2!U270/base2!U269</f>
        <v>0.50065173598767632</v>
      </c>
      <c r="T513" s="4">
        <f>base2!V270/base2!V269</f>
        <v>0.53823200298396123</v>
      </c>
      <c r="U513" s="4">
        <f>base2!W270/base2!W269</f>
        <v>0.72346765039727579</v>
      </c>
      <c r="V513" s="4">
        <f>base2!X270/base2!X269</f>
        <v>2.0497695852534563</v>
      </c>
      <c r="W513" s="4">
        <f>base2!D272/base2!D271</f>
        <v>0.99791037845368002</v>
      </c>
    </row>
    <row r="514" spans="1:23">
      <c r="A514" t="s">
        <v>282</v>
      </c>
      <c r="B514" t="s">
        <v>348</v>
      </c>
      <c r="C514" s="4">
        <f>base2!E271/base2!E272</f>
        <v>4.3466135458167328</v>
      </c>
      <c r="D514" s="4">
        <f>base2!F271/base2!F272</f>
        <v>1.4896119168953352</v>
      </c>
      <c r="E514" s="4">
        <f>base2!G271/base2!G272</f>
        <v>1.9386355344764685</v>
      </c>
      <c r="F514" s="4">
        <f>base2!H271/base2!H272</f>
        <v>0.95787740062527915</v>
      </c>
      <c r="G514" s="4">
        <f>base2!I271/base2!I272</f>
        <v>0.86323105766152997</v>
      </c>
      <c r="H514" s="4">
        <f>base2!J271/base2!J272</f>
        <v>1.0283385948168269</v>
      </c>
      <c r="I514" s="4">
        <f>base2!K271/base2!K272</f>
        <v>1.1530603558355326</v>
      </c>
      <c r="J514" s="4">
        <f>base2!L271/base2!L272</f>
        <v>1.3208565026143249</v>
      </c>
      <c r="K514" s="4">
        <f>base2!M271/base2!M272</f>
        <v>1.1631102016954107</v>
      </c>
      <c r="L514" s="4">
        <f>base2!N271/base2!N272</f>
        <v>1.0461850296800348</v>
      </c>
      <c r="M514" s="4">
        <f>base2!O271/base2!O272</f>
        <v>1.1160367868946688</v>
      </c>
      <c r="N514" s="4">
        <f>base2!P271/base2!P272</f>
        <v>1.0610437389290095</v>
      </c>
      <c r="O514" s="4">
        <f>base2!Q271/base2!Q272</f>
        <v>0.9878917378917379</v>
      </c>
      <c r="P514" s="4">
        <f>base2!R271/base2!R272</f>
        <v>0.99214425268642137</v>
      </c>
      <c r="Q514" s="4">
        <f>base2!S271/base2!S272</f>
        <v>0.75249566867420181</v>
      </c>
      <c r="R514" s="4">
        <f>base2!T271/base2!T272</f>
        <v>0.69590309125192851</v>
      </c>
      <c r="S514" s="4">
        <f>base2!U271/base2!U272</f>
        <v>0.90270346381301036</v>
      </c>
      <c r="T514" s="4">
        <f>base2!V271/base2!V272</f>
        <v>0.73857417016134763</v>
      </c>
      <c r="U514" s="4">
        <f>base2!W271/base2!W272</f>
        <v>0.48396051819864283</v>
      </c>
      <c r="V514" s="4">
        <f>base2!X271/base2!X272</f>
        <v>0.26545117428924597</v>
      </c>
      <c r="W514" s="4">
        <f>base2!D271/base2!D272</f>
        <v>1.0020939972080036</v>
      </c>
    </row>
    <row r="515" spans="1:23">
      <c r="B515" t="s">
        <v>349</v>
      </c>
      <c r="C515" s="4">
        <f>base2!E272/base2!E271</f>
        <v>0.23006416131989002</v>
      </c>
      <c r="D515" s="4">
        <f>base2!F272/base2!F271</f>
        <v>0.6713157894736842</v>
      </c>
      <c r="E515" s="4">
        <f>base2!G272/base2!G271</f>
        <v>0.51582671534495084</v>
      </c>
      <c r="F515" s="4">
        <f>base2!H272/base2!H271</f>
        <v>1.0439749380737287</v>
      </c>
      <c r="G515" s="4">
        <f>base2!I272/base2!I271</f>
        <v>1.1584383938976586</v>
      </c>
      <c r="H515" s="4">
        <f>base2!J272/base2!J271</f>
        <v>0.97244235025344472</v>
      </c>
      <c r="I515" s="4">
        <f>base2!K272/base2!K271</f>
        <v>0.86725729051310452</v>
      </c>
      <c r="J515" s="4">
        <f>base2!L272/base2!L271</f>
        <v>0.75708451146716937</v>
      </c>
      <c r="K515" s="4">
        <f>base2!M272/base2!M271</f>
        <v>0.85976375973862784</v>
      </c>
      <c r="L515" s="4">
        <f>base2!N272/base2!N271</f>
        <v>0.95585386105729309</v>
      </c>
      <c r="M515" s="4">
        <f>base2!O272/base2!O271</f>
        <v>0.89602781175561708</v>
      </c>
      <c r="N515" s="4">
        <f>base2!P272/base2!P271</f>
        <v>0.9424682162578657</v>
      </c>
      <c r="O515" s="4">
        <f>base2!Q272/base2!Q271</f>
        <v>1.0122566690699351</v>
      </c>
      <c r="P515" s="4">
        <f>base2!R272/base2!R271</f>
        <v>1.0079179487179488</v>
      </c>
      <c r="Q515" s="4">
        <f>base2!S272/base2!S271</f>
        <v>1.3289113035851332</v>
      </c>
      <c r="R515" s="4">
        <f>base2!T272/base2!T271</f>
        <v>1.4369816897939076</v>
      </c>
      <c r="S515" s="4">
        <f>base2!U272/base2!U271</f>
        <v>1.1077834971143348</v>
      </c>
      <c r="T515" s="4">
        <f>base2!V272/base2!V271</f>
        <v>1.3539601578288905</v>
      </c>
      <c r="U515" s="4">
        <f>base2!W272/base2!W271</f>
        <v>2.0662842574888463</v>
      </c>
      <c r="V515" s="4">
        <f>base2!X272/base2!X271</f>
        <v>3.7671711292200234</v>
      </c>
      <c r="W515" s="4">
        <f>base2!D274/base2!D273</f>
        <v>1.0013453861170223</v>
      </c>
    </row>
    <row r="516" spans="1:23">
      <c r="A516" t="s">
        <v>283</v>
      </c>
      <c r="B516" t="s">
        <v>348</v>
      </c>
      <c r="C516" s="4">
        <f>base2!E273/base2!E274</f>
        <v>1.8418038654259126</v>
      </c>
      <c r="D516" s="4">
        <f>base2!F273/base2!F274</f>
        <v>1.3868184321644943</v>
      </c>
      <c r="E516" s="4">
        <f>base2!G273/base2!G274</f>
        <v>1.221374436706268</v>
      </c>
      <c r="F516" s="4">
        <f>base2!H273/base2!H274</f>
        <v>0.98452696728558797</v>
      </c>
      <c r="G516" s="4">
        <f>base2!I273/base2!I274</f>
        <v>1.2504794463437006</v>
      </c>
      <c r="H516" s="4">
        <f>base2!J273/base2!J274</f>
        <v>1.3854830799411477</v>
      </c>
      <c r="I516" s="4">
        <f>base2!K273/base2!K274</f>
        <v>1.4502809355808179</v>
      </c>
      <c r="J516" s="4">
        <f>base2!L273/base2!L274</f>
        <v>1.5496804183614177</v>
      </c>
      <c r="K516" s="4">
        <f>base2!M273/base2!M274</f>
        <v>1.4398117014122394</v>
      </c>
      <c r="L516" s="4">
        <f>base2!N273/base2!N274</f>
        <v>1.1379126730564431</v>
      </c>
      <c r="M516" s="4">
        <f>base2!O273/base2!O274</f>
        <v>1.1454292251069333</v>
      </c>
      <c r="N516" s="4">
        <f>base2!P273/base2!P274</f>
        <v>1.2487847989394609</v>
      </c>
      <c r="O516" s="4">
        <f>base2!Q273/base2!Q274</f>
        <v>0.96198830409356728</v>
      </c>
      <c r="P516" s="4">
        <f>base2!R273/base2!R274</f>
        <v>0.96778372289495918</v>
      </c>
      <c r="Q516" s="4">
        <f>base2!S273/base2!S274</f>
        <v>0.64037961812224609</v>
      </c>
      <c r="R516" s="4">
        <f>base2!T273/base2!T274</f>
        <v>0.57287705956907475</v>
      </c>
      <c r="S516" s="4">
        <f>base2!U273/base2!U274</f>
        <v>0.62656209600965262</v>
      </c>
      <c r="T516" s="4">
        <f>base2!V273/base2!V274</f>
        <v>0.52782084409991392</v>
      </c>
      <c r="U516" s="4">
        <f>base2!W273/base2!W274</f>
        <v>0.31164263102356665</v>
      </c>
      <c r="V516" s="4">
        <f>base2!X273/base2!X274</f>
        <v>0.15164369034994699</v>
      </c>
      <c r="W516" s="4">
        <f>base2!D273/base2!D274</f>
        <v>0.99865642151481893</v>
      </c>
    </row>
    <row r="517" spans="1:23">
      <c r="B517" t="s">
        <v>349</v>
      </c>
      <c r="C517" s="4">
        <f>base2!E274/base2!E273</f>
        <v>0.54294597745821993</v>
      </c>
      <c r="D517" s="4">
        <f>base2!F274/base2!F273</f>
        <v>0.72107492719089228</v>
      </c>
      <c r="E517" s="4">
        <f>base2!G274/base2!G273</f>
        <v>0.81874973795647976</v>
      </c>
      <c r="F517" s="4">
        <f>base2!H274/base2!H273</f>
        <v>1.0157162101481814</v>
      </c>
      <c r="G517" s="4">
        <f>base2!I274/base2!I273</f>
        <v>0.79969327198773088</v>
      </c>
      <c r="H517" s="4">
        <f>base2!J274/base2!J273</f>
        <v>0.72176991150442482</v>
      </c>
      <c r="I517" s="4">
        <f>base2!K274/base2!K273</f>
        <v>0.68952157852058749</v>
      </c>
      <c r="J517" s="4">
        <f>base2!L274/base2!L273</f>
        <v>0.64529433820772408</v>
      </c>
      <c r="K517" s="4">
        <f>base2!M274/base2!M273</f>
        <v>0.69453526389537601</v>
      </c>
      <c r="L517" s="4">
        <f>base2!N274/base2!N273</f>
        <v>0.87880205896116048</v>
      </c>
      <c r="M517" s="4">
        <f>base2!O274/base2!O273</f>
        <v>0.87303517151541465</v>
      </c>
      <c r="N517" s="4">
        <f>base2!P274/base2!P273</f>
        <v>0.80077848549186126</v>
      </c>
      <c r="O517" s="4">
        <f>base2!Q274/base2!Q273</f>
        <v>1.0395136778115501</v>
      </c>
      <c r="P517" s="4">
        <f>base2!R274/base2!R273</f>
        <v>1.0332887155909911</v>
      </c>
      <c r="Q517" s="4">
        <f>base2!S274/base2!S273</f>
        <v>1.5615737473535638</v>
      </c>
      <c r="R517" s="4">
        <f>base2!T274/base2!T273</f>
        <v>1.7455752212389382</v>
      </c>
      <c r="S517" s="4">
        <f>base2!U274/base2!U273</f>
        <v>1.5960110041265474</v>
      </c>
      <c r="T517" s="4">
        <f>base2!V274/base2!V273</f>
        <v>1.8945822454308094</v>
      </c>
      <c r="U517" s="4">
        <f>base2!W274/base2!W273</f>
        <v>3.2088036117381491</v>
      </c>
      <c r="V517" s="4">
        <f>base2!X274/base2!X273</f>
        <v>6.5944055944055942</v>
      </c>
      <c r="W517" s="4">
        <f>base2!D276/base2!D275</f>
        <v>1.0814734062244038</v>
      </c>
    </row>
    <row r="518" spans="1:23">
      <c r="A518" t="s">
        <v>352</v>
      </c>
      <c r="B518" t="s">
        <v>348</v>
      </c>
      <c r="C518" s="4">
        <f>base2!E275/base2!E276</f>
        <v>0.553344822183926</v>
      </c>
      <c r="D518" s="4">
        <f>base2!F275/base2!F276</f>
        <v>0.61298234139960761</v>
      </c>
      <c r="E518" s="4">
        <f>base2!G275/base2!G276</f>
        <v>0.80329348071283557</v>
      </c>
      <c r="F518" s="4">
        <f>base2!H275/base2!H276</f>
        <v>0.33502661596958178</v>
      </c>
      <c r="G518" s="4">
        <f>base2!I275/base2!I276</f>
        <v>0.53610435959757563</v>
      </c>
      <c r="H518" s="4">
        <f>base2!J275/base2!J276</f>
        <v>1.0274802871601743</v>
      </c>
      <c r="I518" s="4">
        <f>base2!K275/base2!K276</f>
        <v>1.1218434759675611</v>
      </c>
      <c r="J518" s="4">
        <f>base2!L275/base2!L276</f>
        <v>1.0579738434511028</v>
      </c>
      <c r="K518" s="4">
        <f>base2!M275/base2!M276</f>
        <v>0.98511326860841419</v>
      </c>
      <c r="L518" s="4">
        <f>base2!N275/base2!N276</f>
        <v>1.1114978467347059</v>
      </c>
      <c r="M518" s="4">
        <f>base2!O275/base2!O276</f>
        <v>1.1097595960755064</v>
      </c>
      <c r="N518" s="4">
        <f>base2!P275/base2!P276</f>
        <v>1.2591715292622334</v>
      </c>
      <c r="O518" s="4">
        <f>base2!Q275/base2!Q276</f>
        <v>1.414247598719317</v>
      </c>
      <c r="P518" s="4">
        <f>base2!R275/base2!R276</f>
        <v>1.8814283744657383</v>
      </c>
      <c r="Q518" s="4">
        <f>base2!S275/base2!S276</f>
        <v>1.1842484541354781</v>
      </c>
      <c r="R518" s="4">
        <f>base2!T275/base2!T276</f>
        <v>1.0877329192546583</v>
      </c>
      <c r="S518" s="4">
        <f>base2!U275/base2!U276</f>
        <v>1.2442314780685588</v>
      </c>
      <c r="T518" s="4">
        <f>base2!V275/base2!V276</f>
        <v>1.1860012388284222</v>
      </c>
      <c r="U518" s="4">
        <f>base2!W275/base2!W276</f>
        <v>0.67416378316032299</v>
      </c>
      <c r="V518" s="4">
        <f>base2!X275/base2!X276</f>
        <v>0.30882044835533207</v>
      </c>
      <c r="W518" s="4">
        <f>base2!D275/base2!D276</f>
        <v>0.9246644385747399</v>
      </c>
    </row>
    <row r="519" spans="1:23">
      <c r="B519" t="s">
        <v>349</v>
      </c>
      <c r="C519" s="4">
        <f>base2!E276/base2!E275</f>
        <v>1.8071913929784824</v>
      </c>
      <c r="D519" s="4">
        <f>base2!F276/base2!F275</f>
        <v>1.6313683648973059</v>
      </c>
      <c r="E519" s="4">
        <f>base2!G276/base2!G275</f>
        <v>1.2448750351024993</v>
      </c>
      <c r="F519" s="4">
        <f>base2!H276/base2!H275</f>
        <v>2.9848374795714547</v>
      </c>
      <c r="G519" s="4">
        <f>base2!I276/base2!I275</f>
        <v>1.8653084648493543</v>
      </c>
      <c r="H519" s="4">
        <f>base2!J276/base2!J275</f>
        <v>0.97325468186243624</v>
      </c>
      <c r="I519" s="4">
        <f>base2!K276/base2!K275</f>
        <v>0.89138995004407873</v>
      </c>
      <c r="J519" s="4">
        <f>base2!L276/base2!L275</f>
        <v>0.94520295202952032</v>
      </c>
      <c r="K519" s="4">
        <f>base2!M276/base2!M275</f>
        <v>1.0151116951379764</v>
      </c>
      <c r="L519" s="4">
        <f>base2!N276/base2!N275</f>
        <v>0.89968685313942998</v>
      </c>
      <c r="M519" s="4">
        <f>base2!O276/base2!O275</f>
        <v>0.90109606038672319</v>
      </c>
      <c r="N519" s="4">
        <f>base2!P276/base2!P275</f>
        <v>0.79417297545308552</v>
      </c>
      <c r="O519" s="4">
        <f>base2!Q276/base2!Q275</f>
        <v>0.70708976342300867</v>
      </c>
      <c r="P519" s="4">
        <f>base2!R276/base2!R275</f>
        <v>0.53151106551370364</v>
      </c>
      <c r="Q519" s="4">
        <f>base2!S276/base2!S275</f>
        <v>0.8444173994974874</v>
      </c>
      <c r="R519" s="4">
        <f>base2!T276/base2!T275</f>
        <v>0.91934332619557457</v>
      </c>
      <c r="S519" s="4">
        <f>base2!U276/base2!U275</f>
        <v>0.8037089702571395</v>
      </c>
      <c r="T519" s="4">
        <f>base2!V276/base2!V275</f>
        <v>0.8431694396776841</v>
      </c>
      <c r="U519" s="4">
        <f>base2!W276/base2!W275</f>
        <v>1.4833190761334474</v>
      </c>
      <c r="V519" s="4">
        <f>base2!X276/base2!X275</f>
        <v>3.2381275440976935</v>
      </c>
      <c r="W519" s="4">
        <f>base2!D278/base2!D277</f>
        <v>0.98132810657863712</v>
      </c>
    </row>
    <row r="520" spans="1:23">
      <c r="A520" t="s">
        <v>285</v>
      </c>
      <c r="B520" t="s">
        <v>348</v>
      </c>
      <c r="C520" s="4">
        <f>base2!E277/base2!E278</f>
        <v>2.165289256198347</v>
      </c>
      <c r="D520" s="4">
        <f>base2!F277/base2!F278</f>
        <v>1.2828723920426977</v>
      </c>
      <c r="E520" s="4">
        <f>base2!G277/base2!G278</f>
        <v>1.2982585893901701</v>
      </c>
      <c r="F520" s="4">
        <f>base2!H277/base2!H278</f>
        <v>0.95167332153295192</v>
      </c>
      <c r="G520" s="4">
        <f>base2!I277/base2!I278</f>
        <v>1.2064093091983745</v>
      </c>
      <c r="H520" s="4">
        <f>base2!J277/base2!J278</f>
        <v>1.0112943302462163</v>
      </c>
      <c r="I520" s="4">
        <f>base2!K277/base2!K278</f>
        <v>1.1718174085625177</v>
      </c>
      <c r="J520" s="4">
        <f>base2!L277/base2!L278</f>
        <v>1.1296975831962546</v>
      </c>
      <c r="K520" s="4">
        <f>base2!M277/base2!M278</f>
        <v>1.1649144254278729</v>
      </c>
      <c r="L520" s="4">
        <f>base2!N277/base2!N278</f>
        <v>0.97962122051168454</v>
      </c>
      <c r="M520" s="4">
        <f>base2!O277/base2!O278</f>
        <v>1.0072510130091703</v>
      </c>
      <c r="N520" s="4">
        <f>base2!P277/base2!P278</f>
        <v>1.0070770090324983</v>
      </c>
      <c r="O520" s="4">
        <f>base2!Q277/base2!Q278</f>
        <v>1.011103690098514</v>
      </c>
      <c r="P520" s="4">
        <f>base2!R277/base2!R278</f>
        <v>1.1206532180595581</v>
      </c>
      <c r="Q520" s="4">
        <f>base2!S277/base2!S278</f>
        <v>0.74960885786496567</v>
      </c>
      <c r="R520" s="4">
        <f>base2!T277/base2!T278</f>
        <v>0.78427638737758432</v>
      </c>
      <c r="S520" s="4">
        <f>base2!U277/base2!U278</f>
        <v>1.1533604887983706</v>
      </c>
      <c r="T520" s="4">
        <f>base2!V277/base2!V278</f>
        <v>1.1483114648311465</v>
      </c>
      <c r="U520" s="4">
        <f>base2!W277/base2!W278</f>
        <v>0.3876444571265516</v>
      </c>
      <c r="V520" s="4">
        <f>base2!X277/base2!X278</f>
        <v>0.21743119266055047</v>
      </c>
      <c r="W520" s="4">
        <f>base2!D277/base2!D278</f>
        <v>1.0190271666491462</v>
      </c>
    </row>
    <row r="521" spans="1:23">
      <c r="B521" t="s">
        <v>349</v>
      </c>
      <c r="C521" s="4">
        <f>base2!E278/base2!E277</f>
        <v>0.46183206106870228</v>
      </c>
      <c r="D521" s="4">
        <f>base2!F278/base2!F277</f>
        <v>0.779500756429652</v>
      </c>
      <c r="E521" s="4">
        <f>base2!G278/base2!G277</f>
        <v>0.77026257185768299</v>
      </c>
      <c r="F521" s="4">
        <f>base2!H278/base2!H277</f>
        <v>1.0507807431117262</v>
      </c>
      <c r="G521" s="4">
        <f>base2!I278/base2!I277</f>
        <v>0.82890607058103039</v>
      </c>
      <c r="H521" s="4">
        <f>base2!J278/base2!J277</f>
        <v>0.98883180701362516</v>
      </c>
      <c r="I521" s="4">
        <f>base2!K278/base2!K277</f>
        <v>0.85337527219937093</v>
      </c>
      <c r="J521" s="4">
        <f>base2!L278/base2!L277</f>
        <v>0.88519265232974909</v>
      </c>
      <c r="K521" s="4">
        <f>base2!M278/base2!M277</f>
        <v>0.85843215447581067</v>
      </c>
      <c r="L521" s="4">
        <f>base2!N278/base2!N277</f>
        <v>1.0208027133973996</v>
      </c>
      <c r="M521" s="4">
        <f>base2!O278/base2!O277</f>
        <v>0.99280118568706333</v>
      </c>
      <c r="N521" s="4">
        <f>base2!P278/base2!P277</f>
        <v>0.99297272306981044</v>
      </c>
      <c r="O521" s="4">
        <f>base2!Q278/base2!Q277</f>
        <v>0.98901824787383374</v>
      </c>
      <c r="P521" s="4">
        <f>base2!R278/base2!R277</f>
        <v>0.89233670495456885</v>
      </c>
      <c r="Q521" s="4">
        <f>base2!S278/base2!S277</f>
        <v>1.3340290599662841</v>
      </c>
      <c r="R521" s="4">
        <f>base2!T278/base2!T277</f>
        <v>1.2750607006590358</v>
      </c>
      <c r="S521" s="4">
        <f>base2!U278/base2!U277</f>
        <v>0.86703160868797458</v>
      </c>
      <c r="T521" s="4">
        <f>base2!V278/base2!V277</f>
        <v>0.87084387000093655</v>
      </c>
      <c r="U521" s="4">
        <f>base2!W278/base2!W277</f>
        <v>2.5796834744203165</v>
      </c>
      <c r="V521" s="4">
        <f>base2!X278/base2!X277</f>
        <v>4.5991561181434601</v>
      </c>
      <c r="W521" s="4">
        <f>base2!D280/base2!D279</f>
        <v>0.88204224235776019</v>
      </c>
    </row>
    <row r="522" spans="1:23">
      <c r="A522" t="s">
        <v>286</v>
      </c>
      <c r="B522" t="s">
        <v>348</v>
      </c>
      <c r="C522" s="4">
        <f>base2!E279/base2!E280</f>
        <v>0.99764150943396224</v>
      </c>
      <c r="D522" s="4">
        <f>base2!F279/base2!F280</f>
        <v>0.18574853594308846</v>
      </c>
      <c r="E522" s="4">
        <f>base2!G279/base2!G280</f>
        <v>1.5072436141822341</v>
      </c>
      <c r="F522" s="4">
        <f>base2!H279/base2!H280</f>
        <v>1.206788586067032</v>
      </c>
      <c r="G522" s="4">
        <f>base2!I279/base2!I280</f>
        <v>1.1814785161462504</v>
      </c>
      <c r="H522" s="4">
        <f>base2!J279/base2!J280</f>
        <v>1.472</v>
      </c>
      <c r="I522" s="4">
        <f>base2!K279/base2!K280</f>
        <v>1.4348387096774193</v>
      </c>
      <c r="J522" s="4">
        <f>base2!L279/base2!L280</f>
        <v>1.2617561381606326</v>
      </c>
      <c r="K522" s="4">
        <f>base2!M279/base2!M280</f>
        <v>1.811529933481153</v>
      </c>
      <c r="L522" s="4">
        <f>base2!N279/base2!N280</f>
        <v>1.2591354723707664</v>
      </c>
      <c r="M522" s="4">
        <f>base2!O279/base2!O280</f>
        <v>1.2188815393866506</v>
      </c>
      <c r="N522" s="4">
        <f>base2!P279/base2!P280</f>
        <v>1.4474079013168861</v>
      </c>
      <c r="O522" s="4">
        <f>base2!Q279/base2!Q280</f>
        <v>2.8758630821213456</v>
      </c>
      <c r="P522" s="4">
        <f>base2!R279/base2!R280</f>
        <v>2.6560279557367501</v>
      </c>
      <c r="Q522" s="4">
        <f>base2!S279/base2!S280</f>
        <v>0.94860255802936999</v>
      </c>
      <c r="R522" s="4">
        <f>base2!T279/base2!T280</f>
        <v>0.76730253823112093</v>
      </c>
      <c r="S522" s="4">
        <f>base2!U279/base2!U280</f>
        <v>0.71285176554938157</v>
      </c>
      <c r="T522" s="4">
        <f>base2!V279/base2!V280</f>
        <v>0.47332996802961469</v>
      </c>
      <c r="U522" s="4">
        <f>base2!W279/base2!W280</f>
        <v>0.30386740331491713</v>
      </c>
      <c r="V522" s="4">
        <f>base2!X279/base2!X280</f>
        <v>0.18396564065855406</v>
      </c>
      <c r="W522" s="4">
        <f>base2!D279/base2!D280</f>
        <v>1.1337325492789672</v>
      </c>
    </row>
    <row r="523" spans="1:23">
      <c r="B523" t="s">
        <v>349</v>
      </c>
      <c r="C523" s="4">
        <f>base2!E280/base2!E279</f>
        <v>1.0023640661938533</v>
      </c>
      <c r="D523" s="4">
        <f>base2!F280/base2!F279</f>
        <v>5.3836225137537026</v>
      </c>
      <c r="E523" s="4">
        <f>base2!G280/base2!G279</f>
        <v>0.66346275452131021</v>
      </c>
      <c r="F523" s="4">
        <f>base2!H280/base2!H279</f>
        <v>0.82864555693142283</v>
      </c>
      <c r="G523" s="4">
        <f>base2!I280/base2!I279</f>
        <v>0.84639710865145701</v>
      </c>
      <c r="H523" s="4">
        <f>base2!J280/base2!J279</f>
        <v>0.67934782608695654</v>
      </c>
      <c r="I523" s="4">
        <f>base2!K280/base2!K279</f>
        <v>0.69694244604316546</v>
      </c>
      <c r="J523" s="4">
        <f>base2!L280/base2!L279</f>
        <v>0.79254617414248019</v>
      </c>
      <c r="K523" s="4">
        <f>base2!M280/base2!M279</f>
        <v>0.55201958384332928</v>
      </c>
      <c r="L523" s="4">
        <f>base2!N280/base2!N279</f>
        <v>0.79419571757211116</v>
      </c>
      <c r="M523" s="4">
        <f>base2!O280/base2!O279</f>
        <v>0.82042427232363102</v>
      </c>
      <c r="N523" s="4">
        <f>base2!P280/base2!P279</f>
        <v>0.69089024530692156</v>
      </c>
      <c r="O523" s="4">
        <f>base2!Q280/base2!Q279</f>
        <v>0.34772170004086639</v>
      </c>
      <c r="P523" s="4">
        <f>base2!R280/base2!R279</f>
        <v>0.37650206122269975</v>
      </c>
      <c r="Q523" s="4">
        <f>base2!S280/base2!S279</f>
        <v>1.0541822721598002</v>
      </c>
      <c r="R523" s="4">
        <f>base2!T280/base2!T279</f>
        <v>1.3032668995274297</v>
      </c>
      <c r="S523" s="4">
        <f>base2!U280/base2!U279</f>
        <v>1.4028161931103846</v>
      </c>
      <c r="T523" s="4">
        <f>base2!V280/base2!V279</f>
        <v>2.1126910771418412</v>
      </c>
      <c r="U523" s="4">
        <f>base2!W280/base2!W279</f>
        <v>3.290909090909091</v>
      </c>
      <c r="V523" s="4">
        <f>base2!X280/base2!X279</f>
        <v>5.43579766536965</v>
      </c>
      <c r="W523" s="4">
        <f>base2!D282/base2!D281</f>
        <v>0.74755036450576151</v>
      </c>
    </row>
    <row r="524" spans="1:23">
      <c r="A524" t="s">
        <v>287</v>
      </c>
      <c r="B524" t="s">
        <v>348</v>
      </c>
      <c r="C524" s="4">
        <f>base2!E281/base2!E282</f>
        <v>1.4292653309046752</v>
      </c>
      <c r="D524" s="4">
        <f>base2!F281/base2!F282</f>
        <v>0.57376126126126126</v>
      </c>
      <c r="E524" s="4">
        <f>base2!G281/base2!G282</f>
        <v>1.2685313474194666</v>
      </c>
      <c r="F524" s="4">
        <f>base2!H281/base2!H282</f>
        <v>0.78548087962554092</v>
      </c>
      <c r="G524" s="4">
        <f>base2!I281/base2!I282</f>
        <v>0.50540375768996282</v>
      </c>
      <c r="H524" s="4">
        <f>base2!J281/base2!J282</f>
        <v>0.61461187214611868</v>
      </c>
      <c r="I524" s="4">
        <f>base2!K281/base2!K282</f>
        <v>1.0385874246339362</v>
      </c>
      <c r="J524" s="4">
        <f>base2!L281/base2!L282</f>
        <v>1.4780151862970157</v>
      </c>
      <c r="K524" s="4">
        <f>base2!M281/base2!M282</f>
        <v>1.4122278056951423</v>
      </c>
      <c r="L524" s="4">
        <f>base2!N281/base2!N282</f>
        <v>1.7677558207787125</v>
      </c>
      <c r="M524" s="4">
        <f>base2!O281/base2!O282</f>
        <v>1.9315041836933255</v>
      </c>
      <c r="N524" s="4">
        <f>base2!P281/base2!P282</f>
        <v>2.1709629136870117</v>
      </c>
      <c r="O524" s="4">
        <f>base2!Q281/base2!Q282</f>
        <v>2.2368637592570826</v>
      </c>
      <c r="P524" s="4">
        <f>base2!R281/base2!R282</f>
        <v>2.2371933621933624</v>
      </c>
      <c r="Q524" s="4">
        <f>base2!S281/base2!S282</f>
        <v>1.9380022962112515</v>
      </c>
      <c r="R524" s="4">
        <f>base2!T281/base2!T282</f>
        <v>1.9271320618927672</v>
      </c>
      <c r="S524" s="4">
        <f>base2!U281/base2!U282</f>
        <v>1.9681742043551089</v>
      </c>
      <c r="T524" s="4">
        <f>base2!V281/base2!V282</f>
        <v>2.1905945721980524</v>
      </c>
      <c r="U524" s="4">
        <f>base2!W281/base2!W282</f>
        <v>0.99670263788968827</v>
      </c>
      <c r="V524" s="4">
        <f>base2!X281/base2!X282</f>
        <v>0.40306946688206785</v>
      </c>
      <c r="W524" s="4">
        <f>base2!D281/base2!D282</f>
        <v>1.3377025114035548</v>
      </c>
    </row>
    <row r="525" spans="1:23">
      <c r="B525" t="s">
        <v>349</v>
      </c>
      <c r="C525" s="4">
        <f>base2!E282/base2!E281</f>
        <v>0.699660152931181</v>
      </c>
      <c r="D525" s="4">
        <f>base2!F282/base2!F281</f>
        <v>1.7428851815505397</v>
      </c>
      <c r="E525" s="4">
        <f>base2!G282/base2!G281</f>
        <v>0.78831319543996181</v>
      </c>
      <c r="F525" s="4">
        <f>base2!H282/base2!H281</f>
        <v>1.2731054643579942</v>
      </c>
      <c r="G525" s="4">
        <f>base2!I282/base2!I281</f>
        <v>1.9786160763241583</v>
      </c>
      <c r="H525" s="4">
        <f>base2!J282/base2!J281</f>
        <v>1.6270430906389302</v>
      </c>
      <c r="I525" s="4">
        <f>base2!K282/base2!K281</f>
        <v>0.96284624315806933</v>
      </c>
      <c r="J525" s="4">
        <f>base2!L282/base2!L281</f>
        <v>0.67658303464755076</v>
      </c>
      <c r="K525" s="4">
        <f>base2!M282/base2!M281</f>
        <v>0.70810105562803938</v>
      </c>
      <c r="L525" s="4">
        <f>base2!N282/base2!N281</f>
        <v>0.56568898727172112</v>
      </c>
      <c r="M525" s="4">
        <f>base2!O282/base2!O281</f>
        <v>0.51773121096111219</v>
      </c>
      <c r="N525" s="4">
        <f>base2!P282/base2!P281</f>
        <v>0.46062509575609006</v>
      </c>
      <c r="O525" s="4">
        <f>base2!Q282/base2!Q281</f>
        <v>0.44705449576961481</v>
      </c>
      <c r="P525" s="4">
        <f>base2!R282/base2!R281</f>
        <v>0.44698863178263326</v>
      </c>
      <c r="Q525" s="4">
        <f>base2!S282/base2!S281</f>
        <v>0.51599526066350709</v>
      </c>
      <c r="R525" s="4">
        <f>base2!T282/base2!T281</f>
        <v>0.51890579777798529</v>
      </c>
      <c r="S525" s="4">
        <f>base2!U282/base2!U281</f>
        <v>0.50808510638297877</v>
      </c>
      <c r="T525" s="4">
        <f>base2!V282/base2!V281</f>
        <v>0.45649706828068848</v>
      </c>
      <c r="U525" s="4">
        <f>base2!W282/base2!W281</f>
        <v>1.0033082706766918</v>
      </c>
      <c r="V525" s="4">
        <f>base2!X282/base2!X281</f>
        <v>2.4809619238476954</v>
      </c>
      <c r="W525" s="4">
        <f>base2!D284/base2!D283</f>
        <v>0.97288364504209013</v>
      </c>
    </row>
    <row r="526" spans="1:23">
      <c r="A526" t="s">
        <v>288</v>
      </c>
      <c r="B526" t="s">
        <v>348</v>
      </c>
      <c r="C526" s="4">
        <f>base2!E283/base2!E284</f>
        <v>8.7614879649890582</v>
      </c>
      <c r="D526" s="4">
        <f>base2!F283/base2!F284</f>
        <v>4.8257725180802105</v>
      </c>
      <c r="E526" s="4">
        <f>base2!G283/base2!G284</f>
        <v>6.8054765291607398</v>
      </c>
      <c r="F526" s="4">
        <f>base2!H283/base2!H284</f>
        <v>3.3840059420648676</v>
      </c>
      <c r="G526" s="4">
        <f>base2!I283/base2!I284</f>
        <v>2.5374873353596756</v>
      </c>
      <c r="H526" s="4">
        <f>base2!J283/base2!J284</f>
        <v>1.7357438902386737</v>
      </c>
      <c r="I526" s="4">
        <f>base2!K283/base2!K284</f>
        <v>1.6565656565656566</v>
      </c>
      <c r="J526" s="4">
        <f>base2!L283/base2!L284</f>
        <v>1.4204145482987875</v>
      </c>
      <c r="K526" s="4">
        <f>base2!M283/base2!M284</f>
        <v>1.3159873847646772</v>
      </c>
      <c r="L526" s="4">
        <f>base2!N283/base2!N284</f>
        <v>1.0728330424665504</v>
      </c>
      <c r="M526" s="4">
        <f>base2!O283/base2!O284</f>
        <v>0.89464964428418281</v>
      </c>
      <c r="N526" s="4">
        <f>base2!P283/base2!P284</f>
        <v>0.78654948414214754</v>
      </c>
      <c r="O526" s="4">
        <f>base2!Q283/base2!Q284</f>
        <v>0.68044699560332189</v>
      </c>
      <c r="P526" s="4">
        <f>base2!R283/base2!R284</f>
        <v>0.41978216073005592</v>
      </c>
      <c r="Q526" s="4">
        <f>base2!S283/base2!S284</f>
        <v>0.27613074136117494</v>
      </c>
      <c r="R526" s="4">
        <f>base2!T283/base2!T284</f>
        <v>0.27741935483870966</v>
      </c>
      <c r="S526" s="4">
        <f>base2!U283/base2!U284</f>
        <v>0.23650654061778609</v>
      </c>
      <c r="T526" s="4">
        <f>base2!V283/base2!V284</f>
        <v>0.15978180014877263</v>
      </c>
      <c r="U526" s="4">
        <f>base2!W283/base2!W284</f>
        <v>0.11963121205306948</v>
      </c>
      <c r="V526" s="4">
        <f>base2!X283/base2!X284</f>
        <v>6.5339458907605924E-2</v>
      </c>
      <c r="W526" s="4">
        <f>base2!D283/base2!D284</f>
        <v>1.0278721459612334</v>
      </c>
    </row>
    <row r="527" spans="1:23">
      <c r="B527" t="s">
        <v>349</v>
      </c>
      <c r="C527" s="4">
        <f>base2!E284/base2!E283</f>
        <v>0.11413586413586413</v>
      </c>
      <c r="D527" s="4">
        <f>base2!F284/base2!F283</f>
        <v>0.20722070844686649</v>
      </c>
      <c r="E527" s="4">
        <f>base2!G284/base2!G283</f>
        <v>0.14694048178920416</v>
      </c>
      <c r="F527" s="4">
        <f>base2!H284/base2!H283</f>
        <v>0.29550775534094237</v>
      </c>
      <c r="G527" s="4">
        <f>base2!I284/base2!I283</f>
        <v>0.39409063685366341</v>
      </c>
      <c r="H527" s="4">
        <f>base2!J284/base2!J283</f>
        <v>0.57612186084808559</v>
      </c>
      <c r="I527" s="4">
        <f>base2!K284/base2!K283</f>
        <v>0.60365853658536583</v>
      </c>
      <c r="J527" s="4">
        <f>base2!L284/base2!L283</f>
        <v>0.70401982378854622</v>
      </c>
      <c r="K527" s="4">
        <f>base2!M284/base2!M283</f>
        <v>0.75988570375149789</v>
      </c>
      <c r="L527" s="4">
        <f>base2!N284/base2!N283</f>
        <v>0.93211148465459281</v>
      </c>
      <c r="M527" s="4">
        <f>base2!O284/base2!O283</f>
        <v>1.1177559912854031</v>
      </c>
      <c r="N527" s="4">
        <f>base2!P284/base2!P283</f>
        <v>1.2713758258841819</v>
      </c>
      <c r="O527" s="4">
        <f>base2!Q284/base2!Q283</f>
        <v>1.46962218433097</v>
      </c>
      <c r="P527" s="4">
        <f>base2!R284/base2!R283</f>
        <v>2.3821879382889199</v>
      </c>
      <c r="Q527" s="4">
        <f>base2!S284/base2!S283</f>
        <v>3.6214729119638824</v>
      </c>
      <c r="R527" s="4">
        <f>base2!T284/base2!T283</f>
        <v>3.6046511627906979</v>
      </c>
      <c r="S527" s="4">
        <f>base2!U284/base2!U283</f>
        <v>4.2282128747385546</v>
      </c>
      <c r="T527" s="4">
        <f>base2!V284/base2!V283</f>
        <v>6.2585350713842338</v>
      </c>
      <c r="U527" s="4">
        <f>base2!W284/base2!W283</f>
        <v>8.3590225563909772</v>
      </c>
      <c r="V527" s="4">
        <f>base2!X284/base2!X283</f>
        <v>15.3046875</v>
      </c>
      <c r="W527" s="4">
        <f>base2!D286/base2!D285</f>
        <v>0.90638173722954885</v>
      </c>
    </row>
    <row r="528" spans="1:23">
      <c r="A528" t="s">
        <v>289</v>
      </c>
      <c r="B528" t="s">
        <v>348</v>
      </c>
      <c r="C528" s="4">
        <f>base2!E285/base2!E286</f>
        <v>8.2454031117397459</v>
      </c>
      <c r="D528" s="4">
        <f>base2!F285/base2!F286</f>
        <v>3.2211136578131319</v>
      </c>
      <c r="E528" s="4">
        <f>base2!G285/base2!G286</f>
        <v>5.2364520958083833</v>
      </c>
      <c r="F528" s="4">
        <f>base2!H285/base2!H286</f>
        <v>2.0542259189696805</v>
      </c>
      <c r="G528" s="4">
        <f>base2!I285/base2!I286</f>
        <v>1.3574194465167502</v>
      </c>
      <c r="H528" s="4">
        <f>base2!J285/base2!J286</f>
        <v>1.3474167353183477</v>
      </c>
      <c r="I528" s="4">
        <f>base2!K285/base2!K286</f>
        <v>1.4888656404124945</v>
      </c>
      <c r="J528" s="4">
        <f>base2!L285/base2!L286</f>
        <v>1.2973264748841049</v>
      </c>
      <c r="K528" s="4">
        <f>base2!M285/base2!M286</f>
        <v>1.1782473804366915</v>
      </c>
      <c r="L528" s="4">
        <f>base2!N285/base2!N286</f>
        <v>1.1386624203821656</v>
      </c>
      <c r="M528" s="4">
        <f>base2!O285/base2!O286</f>
        <v>1.0543048633785874</v>
      </c>
      <c r="N528" s="4">
        <f>base2!P285/base2!P286</f>
        <v>0.99391805377720865</v>
      </c>
      <c r="O528" s="4">
        <f>base2!Q285/base2!Q286</f>
        <v>0.92205393424455118</v>
      </c>
      <c r="P528" s="4">
        <f>base2!R285/base2!R286</f>
        <v>0.69342863614627637</v>
      </c>
      <c r="Q528" s="4">
        <f>base2!S285/base2!S286</f>
        <v>0.4457810870461546</v>
      </c>
      <c r="R528" s="4">
        <f>base2!T285/base2!T286</f>
        <v>0.47267253358036126</v>
      </c>
      <c r="S528" s="4">
        <f>base2!U285/base2!U286</f>
        <v>0.44966466643134484</v>
      </c>
      <c r="T528" s="4">
        <f>base2!V285/base2!V286</f>
        <v>0.32495898277276458</v>
      </c>
      <c r="U528" s="4">
        <f>base2!W285/base2!W286</f>
        <v>0.15943569426997778</v>
      </c>
      <c r="V528" s="4">
        <f>base2!X285/base2!X286</f>
        <v>9.5440921280959143E-2</v>
      </c>
      <c r="W528" s="4">
        <f>base2!D285/base2!D286</f>
        <v>1.1032878961756281</v>
      </c>
    </row>
    <row r="529" spans="1:23">
      <c r="B529" t="s">
        <v>349</v>
      </c>
      <c r="C529" s="4">
        <f>base2!E286/base2!E285</f>
        <v>0.12127969808731452</v>
      </c>
      <c r="D529" s="4">
        <f>base2!F286/base2!F285</f>
        <v>0.31045163450671803</v>
      </c>
      <c r="E529" s="4">
        <f>base2!G286/base2!G285</f>
        <v>0.19096899612630255</v>
      </c>
      <c r="F529" s="4">
        <f>base2!H286/base2!H285</f>
        <v>0.48680137406773683</v>
      </c>
      <c r="G529" s="4">
        <f>base2!I286/base2!I285</f>
        <v>0.73669196545406956</v>
      </c>
      <c r="H529" s="4">
        <f>base2!J286/base2!J285</f>
        <v>0.74216088741374797</v>
      </c>
      <c r="I529" s="4">
        <f>base2!K286/base2!K285</f>
        <v>0.67165227865890387</v>
      </c>
      <c r="J529" s="4">
        <f>base2!L286/base2!L285</f>
        <v>0.77081599686719859</v>
      </c>
      <c r="K529" s="4">
        <f>base2!M286/base2!M285</f>
        <v>0.84871820349761529</v>
      </c>
      <c r="L529" s="4">
        <f>base2!N286/base2!N285</f>
        <v>0.8782234155618952</v>
      </c>
      <c r="M529" s="4">
        <f>base2!O286/base2!O285</f>
        <v>0.94849225753871236</v>
      </c>
      <c r="N529" s="4">
        <f>base2!P286/base2!P285</f>
        <v>1.0061191626409018</v>
      </c>
      <c r="O529" s="4">
        <f>base2!Q286/base2!Q285</f>
        <v>1.0845352564102564</v>
      </c>
      <c r="P529" s="4">
        <f>base2!R286/base2!R285</f>
        <v>1.4421094657375144</v>
      </c>
      <c r="Q529" s="4">
        <f>base2!S286/base2!S285</f>
        <v>2.243253536452666</v>
      </c>
      <c r="R529" s="4">
        <f>base2!T286/base2!T285</f>
        <v>2.1156295933365996</v>
      </c>
      <c r="S529" s="4">
        <f>base2!U286/base2!U285</f>
        <v>2.2238794253866079</v>
      </c>
      <c r="T529" s="4">
        <f>base2!V286/base2!V285</f>
        <v>3.0773114547175764</v>
      </c>
      <c r="U529" s="4">
        <f>base2!W286/base2!W285</f>
        <v>6.2721212121212124</v>
      </c>
      <c r="V529" s="4">
        <f>base2!X286/base2!X285</f>
        <v>10.477685950413223</v>
      </c>
      <c r="W529" s="4">
        <f>base2!D288/base2!D287</f>
        <v>0.86561799777054649</v>
      </c>
    </row>
    <row r="530" spans="1:23">
      <c r="A530" t="s">
        <v>290</v>
      </c>
      <c r="B530" t="s">
        <v>348</v>
      </c>
      <c r="C530" s="4">
        <f>base2!E287/base2!E288</f>
        <v>11.528735632183908</v>
      </c>
      <c r="D530" s="4">
        <f>base2!F287/base2!F288</f>
        <v>5.0747016706443917</v>
      </c>
      <c r="E530" s="4">
        <f>base2!G287/base2!G288</f>
        <v>4.8766467065868264</v>
      </c>
      <c r="F530" s="4">
        <f>base2!H287/base2!H288</f>
        <v>2.44070828116616</v>
      </c>
      <c r="G530" s="4">
        <f>base2!I287/base2!I288</f>
        <v>1.9637130801687763</v>
      </c>
      <c r="H530" s="4">
        <f>base2!J287/base2!J288</f>
        <v>1.6392686928666302</v>
      </c>
      <c r="I530" s="4">
        <f>base2!K287/base2!K288</f>
        <v>1.7975303987180695</v>
      </c>
      <c r="J530" s="4">
        <f>base2!L287/base2!L288</f>
        <v>1.5369590195327461</v>
      </c>
      <c r="K530" s="4">
        <f>base2!M287/base2!M288</f>
        <v>1.3039794430168761</v>
      </c>
      <c r="L530" s="4">
        <f>base2!N287/base2!N288</f>
        <v>1.1414471534087196</v>
      </c>
      <c r="M530" s="4">
        <f>base2!O287/base2!O288</f>
        <v>1.0292122125895213</v>
      </c>
      <c r="N530" s="4">
        <f>base2!P287/base2!P288</f>
        <v>0.85065802021743275</v>
      </c>
      <c r="O530" s="4">
        <f>base2!Q287/base2!Q288</f>
        <v>0.85275623963275859</v>
      </c>
      <c r="P530" s="4">
        <f>base2!R287/base2!R288</f>
        <v>0.67680940041562976</v>
      </c>
      <c r="Q530" s="4">
        <f>base2!S287/base2!S288</f>
        <v>0.49764894081147898</v>
      </c>
      <c r="R530" s="4">
        <f>base2!T287/base2!T288</f>
        <v>0.51122550647625375</v>
      </c>
      <c r="S530" s="4">
        <f>base2!U287/base2!U288</f>
        <v>0.51906067745548645</v>
      </c>
      <c r="T530" s="4">
        <f>base2!V287/base2!V288</f>
        <v>0.41656378600823046</v>
      </c>
      <c r="U530" s="4">
        <f>base2!W287/base2!W288</f>
        <v>0.24851465861498004</v>
      </c>
      <c r="V530" s="4">
        <f>base2!X287/base2!X288</f>
        <v>0.14409751210552679</v>
      </c>
      <c r="W530" s="4">
        <f>base2!D287/base2!D288</f>
        <v>1.1552440020604502</v>
      </c>
    </row>
    <row r="531" spans="1:23">
      <c r="B531" t="s">
        <v>349</v>
      </c>
      <c r="C531" s="4">
        <f>base2!E288/base2!E287</f>
        <v>8.6739780658025928E-2</v>
      </c>
      <c r="D531" s="4">
        <f>base2!F288/base2!F287</f>
        <v>0.19705591873206979</v>
      </c>
      <c r="E531" s="4">
        <f>base2!G288/base2!G287</f>
        <v>0.20505893909626718</v>
      </c>
      <c r="F531" s="4">
        <f>base2!H288/base2!H287</f>
        <v>0.40971713322585374</v>
      </c>
      <c r="G531" s="4">
        <f>base2!I288/base2!I287</f>
        <v>0.50923936398796732</v>
      </c>
      <c r="H531" s="4">
        <f>base2!J288/base2!J287</f>
        <v>0.61002812068061585</v>
      </c>
      <c r="I531" s="4">
        <f>base2!K288/base2!K287</f>
        <v>0.55631882538017829</v>
      </c>
      <c r="J531" s="4">
        <f>base2!L288/base2!L287</f>
        <v>0.65063543483678044</v>
      </c>
      <c r="K531" s="4">
        <f>base2!M288/base2!M287</f>
        <v>0.76688325521942902</v>
      </c>
      <c r="L531" s="4">
        <f>base2!N288/base2!N287</f>
        <v>0.87608085666838453</v>
      </c>
      <c r="M531" s="4">
        <f>base2!O288/base2!O287</f>
        <v>0.97161691997802602</v>
      </c>
      <c r="N531" s="4">
        <f>base2!P288/base2!P287</f>
        <v>1.1755605381165919</v>
      </c>
      <c r="O531" s="4">
        <f>base2!Q288/base2!Q287</f>
        <v>1.1726680539220122</v>
      </c>
      <c r="P531" s="4">
        <f>base2!R288/base2!R287</f>
        <v>1.4775208491281273</v>
      </c>
      <c r="Q531" s="4">
        <f>base2!S288/base2!S287</f>
        <v>2.0094486654977595</v>
      </c>
      <c r="R531" s="4">
        <f>base2!T288/base2!T287</f>
        <v>1.9560839342558305</v>
      </c>
      <c r="S531" s="4">
        <f>base2!U288/base2!U287</f>
        <v>1.9265570354937123</v>
      </c>
      <c r="T531" s="4">
        <f>base2!V288/base2!V287</f>
        <v>2.4005927389478883</v>
      </c>
      <c r="U531" s="4">
        <f>base2!W288/base2!W287</f>
        <v>4.023907505388987</v>
      </c>
      <c r="V531" s="4">
        <f>base2!X288/base2!X287</f>
        <v>6.9397450753186556</v>
      </c>
      <c r="W531" s="4">
        <f>base2!D290/base2!D289</f>
        <v>1.065209003215434</v>
      </c>
    </row>
    <row r="532" spans="1:23">
      <c r="A532" t="s">
        <v>291</v>
      </c>
      <c r="B532" t="s">
        <v>348</v>
      </c>
      <c r="C532" s="4">
        <f>base2!E289/base2!E290</f>
        <v>5.0817555938037868</v>
      </c>
      <c r="D532" s="4">
        <f>base2!F289/base2!F290</f>
        <v>3.7617283950617284</v>
      </c>
      <c r="E532" s="4">
        <f>base2!G289/base2!G290</f>
        <v>4.9318011491381464</v>
      </c>
      <c r="F532" s="4">
        <f>base2!H289/base2!H290</f>
        <v>3.8006436314363143</v>
      </c>
      <c r="G532" s="4">
        <f>base2!I289/base2!I290</f>
        <v>2.6026555687673403</v>
      </c>
      <c r="H532" s="4">
        <f>base2!J289/base2!J290</f>
        <v>1.6190386071158214</v>
      </c>
      <c r="I532" s="4">
        <f>base2!K289/base2!K290</f>
        <v>1.3363919383909553</v>
      </c>
      <c r="J532" s="4">
        <f>base2!L289/base2!L290</f>
        <v>1.1513761467889909</v>
      </c>
      <c r="K532" s="4">
        <f>base2!M289/base2!M290</f>
        <v>0.97465952221478014</v>
      </c>
      <c r="L532" s="4">
        <f>base2!N289/base2!N290</f>
        <v>0.80971537765261992</v>
      </c>
      <c r="M532" s="4">
        <f>base2!O289/base2!O290</f>
        <v>0.76477125393591405</v>
      </c>
      <c r="N532" s="4">
        <f>base2!P289/base2!P290</f>
        <v>0.75050741608118654</v>
      </c>
      <c r="O532" s="4">
        <f>base2!Q289/base2!Q290</f>
        <v>0.72357263990955345</v>
      </c>
      <c r="P532" s="4">
        <f>base2!R289/base2!R290</f>
        <v>0.4285043216835776</v>
      </c>
      <c r="Q532" s="4">
        <f>base2!S289/base2!S290</f>
        <v>0.34792412786841759</v>
      </c>
      <c r="R532" s="4">
        <f>base2!T289/base2!T290</f>
        <v>0.41612377850162868</v>
      </c>
      <c r="S532" s="4">
        <f>base2!U289/base2!U290</f>
        <v>0.50026991594046422</v>
      </c>
      <c r="T532" s="4">
        <f>base2!V289/base2!V290</f>
        <v>0.39701311500265335</v>
      </c>
      <c r="U532" s="4">
        <f>base2!W289/base2!W290</f>
        <v>0.31832240504763082</v>
      </c>
      <c r="V532" s="4">
        <f>base2!X289/base2!X290</f>
        <v>0.16659637283846479</v>
      </c>
      <c r="W532" s="4">
        <f>base2!D289/base2!D290</f>
        <v>0.9387829026805119</v>
      </c>
    </row>
    <row r="533" spans="1:23">
      <c r="B533" t="s">
        <v>349</v>
      </c>
      <c r="C533" s="4">
        <f>base2!E290/base2!E289</f>
        <v>0.19678238780694327</v>
      </c>
      <c r="D533" s="4">
        <f>base2!F290/base2!F289</f>
        <v>0.26583524778470624</v>
      </c>
      <c r="E533" s="4">
        <f>base2!G290/base2!G289</f>
        <v>0.20276567723634889</v>
      </c>
      <c r="F533" s="4">
        <f>base2!H290/base2!H289</f>
        <v>0.26311332947101029</v>
      </c>
      <c r="G533" s="4">
        <f>base2!I290/base2!I289</f>
        <v>0.38422294982106142</v>
      </c>
      <c r="H533" s="4">
        <f>base2!J290/base2!J289</f>
        <v>0.61765049678550554</v>
      </c>
      <c r="I533" s="4">
        <f>base2!K290/base2!K289</f>
        <v>0.74828347229033843</v>
      </c>
      <c r="J533" s="4">
        <f>base2!L290/base2!L289</f>
        <v>0.86852589641434264</v>
      </c>
      <c r="K533" s="4">
        <f>base2!M290/base2!M289</f>
        <v>1.0259993127934945</v>
      </c>
      <c r="L533" s="4">
        <f>base2!N290/base2!N289</f>
        <v>1.2350018631225934</v>
      </c>
      <c r="M533" s="4">
        <f>base2!O290/base2!O289</f>
        <v>1.3075805279728747</v>
      </c>
      <c r="N533" s="4">
        <f>base2!P290/base2!P289</f>
        <v>1.3324318701893072</v>
      </c>
      <c r="O533" s="4">
        <f>base2!Q290/base2!Q289</f>
        <v>1.38203125</v>
      </c>
      <c r="P533" s="4">
        <f>base2!R290/base2!R289</f>
        <v>2.3336987502740629</v>
      </c>
      <c r="Q533" s="4">
        <f>base2!S290/base2!S289</f>
        <v>2.8741898589401447</v>
      </c>
      <c r="R533" s="4">
        <f>base2!T290/base2!T289</f>
        <v>2.4031311154598827</v>
      </c>
      <c r="S533" s="4">
        <f>base2!U290/base2!U289</f>
        <v>1.9989209187605981</v>
      </c>
      <c r="T533" s="4">
        <f>base2!V290/base2!V289</f>
        <v>2.5188084781363376</v>
      </c>
      <c r="U533" s="4">
        <f>base2!W290/base2!W289</f>
        <v>3.1414691022153129</v>
      </c>
      <c r="V533" s="4">
        <f>base2!X290/base2!X289</f>
        <v>6.0025316455696203</v>
      </c>
      <c r="W533" s="4">
        <f>base2!D292/base2!D291</f>
        <v>0.89674370962679051</v>
      </c>
    </row>
    <row r="534" spans="1:23">
      <c r="A534" t="s">
        <v>292</v>
      </c>
      <c r="B534" t="s">
        <v>348</v>
      </c>
      <c r="C534" s="4">
        <f>base2!E291/base2!E292</f>
        <v>5.9158767772511851</v>
      </c>
      <c r="D534" s="4">
        <f>base2!F291/base2!F292</f>
        <v>2.4706266318537859</v>
      </c>
      <c r="E534" s="4">
        <f>base2!G291/base2!G292</f>
        <v>2.5110051357300072</v>
      </c>
      <c r="F534" s="4">
        <f>base2!H291/base2!H292</f>
        <v>2.7625867577393413</v>
      </c>
      <c r="G534" s="4">
        <f>base2!I291/base2!I292</f>
        <v>2.1826923076923075</v>
      </c>
      <c r="H534" s="4">
        <f>base2!J291/base2!J292</f>
        <v>1.5335576743316508</v>
      </c>
      <c r="I534" s="4">
        <f>base2!K291/base2!K292</f>
        <v>1.5592860929492842</v>
      </c>
      <c r="J534" s="4">
        <f>base2!L291/base2!L292</f>
        <v>1.5240174672489082</v>
      </c>
      <c r="K534" s="4">
        <f>base2!M291/base2!M292</f>
        <v>1.1074525574965439</v>
      </c>
      <c r="L534" s="4">
        <f>base2!N291/base2!N292</f>
        <v>0.97698239152952004</v>
      </c>
      <c r="M534" s="4">
        <f>base2!O291/base2!O292</f>
        <v>0.92538444877626169</v>
      </c>
      <c r="N534" s="4">
        <f>base2!P291/base2!P292</f>
        <v>0.9597204697660876</v>
      </c>
      <c r="O534" s="4">
        <f>base2!Q291/base2!Q292</f>
        <v>0.94388951619907935</v>
      </c>
      <c r="P534" s="4">
        <f>base2!R291/base2!R292</f>
        <v>0.67275354703100365</v>
      </c>
      <c r="Q534" s="4">
        <f>base2!S291/base2!S292</f>
        <v>0.51845917617998527</v>
      </c>
      <c r="R534" s="4">
        <f>base2!T291/base2!T292</f>
        <v>0.52964210909753207</v>
      </c>
      <c r="S534" s="4">
        <f>base2!U291/base2!U292</f>
        <v>0.58582089552238803</v>
      </c>
      <c r="T534" s="4">
        <f>base2!V291/base2!V292</f>
        <v>0.42613416052733616</v>
      </c>
      <c r="U534" s="4">
        <f>base2!W291/base2!W292</f>
        <v>0.23159034653465346</v>
      </c>
      <c r="V534" s="4">
        <f>base2!X291/base2!X292</f>
        <v>0.13824228028503563</v>
      </c>
      <c r="W534" s="4">
        <f>base2!D291/base2!D292</f>
        <v>1.1151458206672931</v>
      </c>
    </row>
    <row r="535" spans="1:23">
      <c r="B535" t="s">
        <v>349</v>
      </c>
      <c r="C535" s="4">
        <f>base2!E292/base2!E291</f>
        <v>0.16903665131183657</v>
      </c>
      <c r="D535" s="4">
        <f>base2!F292/base2!F291</f>
        <v>0.40475561426684281</v>
      </c>
      <c r="E535" s="4">
        <f>base2!G292/base2!G291</f>
        <v>0.39824689554419285</v>
      </c>
      <c r="F535" s="4">
        <f>base2!H292/base2!H291</f>
        <v>0.36197958207050568</v>
      </c>
      <c r="G535" s="4">
        <f>base2!I292/base2!I291</f>
        <v>0.45814977973568283</v>
      </c>
      <c r="H535" s="4">
        <f>base2!J292/base2!J291</f>
        <v>0.65207850786297694</v>
      </c>
      <c r="I535" s="4">
        <f>base2!K292/base2!K291</f>
        <v>0.64131912964641891</v>
      </c>
      <c r="J535" s="4">
        <f>base2!L292/base2!L291</f>
        <v>0.65616045845272208</v>
      </c>
      <c r="K535" s="4">
        <f>base2!M292/base2!M291</f>
        <v>0.90297321833862909</v>
      </c>
      <c r="L535" s="4">
        <f>base2!N292/base2!N291</f>
        <v>1.0235599010484155</v>
      </c>
      <c r="M535" s="4">
        <f>base2!O292/base2!O291</f>
        <v>1.0806319485078995</v>
      </c>
      <c r="N535" s="4">
        <f>base2!P292/base2!P291</f>
        <v>1.041970064724919</v>
      </c>
      <c r="O535" s="4">
        <f>base2!Q292/base2!Q291</f>
        <v>1.059446029262906</v>
      </c>
      <c r="P535" s="4">
        <f>base2!R292/base2!R291</f>
        <v>1.4864284319468855</v>
      </c>
      <c r="Q535" s="4">
        <f>base2!S292/base2!S291</f>
        <v>1.9287921710018028</v>
      </c>
      <c r="R535" s="4">
        <f>base2!T292/base2!T291</f>
        <v>1.8880674002751032</v>
      </c>
      <c r="S535" s="4">
        <f>base2!U292/base2!U291</f>
        <v>1.7070063694267517</v>
      </c>
      <c r="T535" s="4">
        <f>base2!V292/base2!V291</f>
        <v>2.3466787989080982</v>
      </c>
      <c r="U535" s="4">
        <f>base2!W292/base2!W291</f>
        <v>4.3179692718770877</v>
      </c>
      <c r="V535" s="4">
        <f>base2!X292/base2!X291</f>
        <v>7.2336769759450172</v>
      </c>
      <c r="W535" s="4">
        <f>base2!D294/base2!D293</f>
        <v>0.69989997973445595</v>
      </c>
    </row>
    <row r="536" spans="1:23">
      <c r="A536" t="s">
        <v>293</v>
      </c>
      <c r="B536" t="s">
        <v>348</v>
      </c>
      <c r="C536" s="4">
        <f>base2!E293/base2!E294</f>
        <v>4.4538606403013183</v>
      </c>
      <c r="D536" s="4">
        <f>base2!F293/base2!F294</f>
        <v>1.2745610758311543</v>
      </c>
      <c r="E536" s="4">
        <f>base2!G293/base2!G294</f>
        <v>0.98258894776684325</v>
      </c>
      <c r="F536" s="4">
        <f>base2!H293/base2!H294</f>
        <v>1.3476862854746261</v>
      </c>
      <c r="G536" s="4">
        <f>base2!I293/base2!I294</f>
        <v>1.2969816744520302</v>
      </c>
      <c r="H536" s="4">
        <f>base2!J293/base2!J294</f>
        <v>1.2256686478454681</v>
      </c>
      <c r="I536" s="4">
        <f>base2!K293/base2!K294</f>
        <v>1.2605419272085938</v>
      </c>
      <c r="J536" s="4">
        <f>base2!L293/base2!L294</f>
        <v>1.254066265060241</v>
      </c>
      <c r="K536" s="4">
        <f>base2!M293/base2!M294</f>
        <v>1.3557569749327292</v>
      </c>
      <c r="L536" s="4">
        <f>base2!N293/base2!N294</f>
        <v>1.4801045599767644</v>
      </c>
      <c r="M536" s="4">
        <f>base2!O293/base2!O294</f>
        <v>1.7513168395849961</v>
      </c>
      <c r="N536" s="4">
        <f>base2!P293/base2!P294</f>
        <v>1.8625323834196892</v>
      </c>
      <c r="O536" s="4">
        <f>base2!Q293/base2!Q294</f>
        <v>2.0757699201564281</v>
      </c>
      <c r="P536" s="4">
        <f>base2!R293/base2!R294</f>
        <v>1.8895756077461887</v>
      </c>
      <c r="Q536" s="4">
        <f>base2!S293/base2!S294</f>
        <v>1.5056230319388215</v>
      </c>
      <c r="R536" s="4">
        <f>base2!T293/base2!T294</f>
        <v>1.4031801350468307</v>
      </c>
      <c r="S536" s="4">
        <f>base2!U293/base2!U294</f>
        <v>1.305341551104263</v>
      </c>
      <c r="T536" s="4">
        <f>base2!V293/base2!V294</f>
        <v>1.555464480874317</v>
      </c>
      <c r="U536" s="4">
        <f>base2!W293/base2!W294</f>
        <v>0.80943025540275049</v>
      </c>
      <c r="V536" s="4">
        <f>base2!X293/base2!X294</f>
        <v>0.16362159967519285</v>
      </c>
      <c r="W536" s="4">
        <f>base2!D293/base2!D294</f>
        <v>1.4287755807328395</v>
      </c>
    </row>
    <row r="537" spans="1:23">
      <c r="B537" t="s">
        <v>349</v>
      </c>
      <c r="C537" s="4">
        <f>base2!E294/base2!E293</f>
        <v>0.22452431289640593</v>
      </c>
      <c r="D537" s="4">
        <f>base2!F294/base2!F293</f>
        <v>0.78458382180539277</v>
      </c>
      <c r="E537" s="4">
        <f>base2!G294/base2!G293</f>
        <v>1.0177195685670262</v>
      </c>
      <c r="F537" s="4">
        <f>base2!H294/base2!H293</f>
        <v>0.74201244813278011</v>
      </c>
      <c r="G537" s="4">
        <f>base2!I294/base2!I293</f>
        <v>0.77102091702451858</v>
      </c>
      <c r="H537" s="4">
        <f>base2!J294/base2!J293</f>
        <v>0.81588119412032123</v>
      </c>
      <c r="I537" s="4">
        <f>base2!K294/base2!K293</f>
        <v>0.79330959043500382</v>
      </c>
      <c r="J537" s="4">
        <f>base2!L294/base2!L293</f>
        <v>0.79740602858172216</v>
      </c>
      <c r="K537" s="4">
        <f>base2!M294/base2!M293</f>
        <v>0.73759532017131513</v>
      </c>
      <c r="L537" s="4">
        <f>base2!N294/base2!N293</f>
        <v>0.67562794348508637</v>
      </c>
      <c r="M537" s="4">
        <f>base2!O294/base2!O293</f>
        <v>0.57099890630696315</v>
      </c>
      <c r="N537" s="4">
        <f>base2!P294/base2!P293</f>
        <v>0.53690341650004347</v>
      </c>
      <c r="O537" s="4">
        <f>base2!Q294/base2!Q293</f>
        <v>0.48174895988696131</v>
      </c>
      <c r="P537" s="4">
        <f>base2!R294/base2!R293</f>
        <v>0.52921936327954644</v>
      </c>
      <c r="Q537" s="4">
        <f>base2!S294/base2!S293</f>
        <v>0.66417687481326559</v>
      </c>
      <c r="R537" s="4">
        <f>base2!T294/base2!T293</f>
        <v>0.71266687364172621</v>
      </c>
      <c r="S537" s="4">
        <f>base2!U294/base2!U293</f>
        <v>0.76608302183749755</v>
      </c>
      <c r="T537" s="4">
        <f>base2!V294/base2!V293</f>
        <v>0.64289478306692427</v>
      </c>
      <c r="U537" s="4">
        <f>base2!W294/base2!W293</f>
        <v>1.2354368932038835</v>
      </c>
      <c r="V537" s="4">
        <f>base2!X294/base2!X293</f>
        <v>6.1116625310173696</v>
      </c>
      <c r="W537" s="4" t="e">
        <f>base2!D296/base2!D295</f>
        <v>#DIV/0!</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2:Y1076"/>
  <sheetViews>
    <sheetView zoomScale="80" zoomScaleNormal="80" workbookViewId="0">
      <pane xSplit="2" ySplit="2" topLeftCell="C3" activePane="bottomRight" state="frozen"/>
      <selection pane="topRight" activeCell="C1" sqref="C1"/>
      <selection pane="bottomLeft" activeCell="A3" sqref="A3"/>
      <selection pane="bottomRight" activeCell="C3" sqref="C3"/>
    </sheetView>
  </sheetViews>
  <sheetFormatPr defaultRowHeight="16.5"/>
  <cols>
    <col min="5" max="5" width="9.25" bestFit="1" customWidth="1"/>
  </cols>
  <sheetData>
    <row r="2" spans="1:23">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row>
    <row r="3" spans="1:23">
      <c r="A3" t="s">
        <v>0</v>
      </c>
      <c r="B3" t="s">
        <v>319</v>
      </c>
      <c r="C3" s="4">
        <f>base1!C3/base1!W3</f>
        <v>9.5430170686955171E-3</v>
      </c>
      <c r="D3" s="4">
        <f>base1!D3/base1!W3</f>
        <v>1.0072486495524372E-2</v>
      </c>
      <c r="E3" s="4">
        <f>base1!E3/base1!W3</f>
        <v>2.7491429589308759E-2</v>
      </c>
      <c r="F3" s="4">
        <f>base1!F3/base1!W3</f>
        <v>5.1033421596451405E-2</v>
      </c>
      <c r="G3" s="4">
        <f>base1!G3/base1!W3</f>
        <v>4.3005047717817386E-2</v>
      </c>
      <c r="H3" s="4">
        <f>base1!H3/base1!W3</f>
        <v>4.7177966203567609E-2</v>
      </c>
      <c r="I3" s="4">
        <f>base1!I3/base1!W3</f>
        <v>5.1135599906892065E-2</v>
      </c>
      <c r="J3" s="4">
        <f>base1!J3/base1!W3</f>
        <v>5.3387894001204285E-2</v>
      </c>
      <c r="K3" s="4">
        <f>base1!K3/base1!W3</f>
        <v>5.6065839987673033E-2</v>
      </c>
      <c r="L3" s="4">
        <f>base1!L3/base1!W3</f>
        <v>5.5575165534326995E-2</v>
      </c>
      <c r="M3" s="5">
        <f>base1!M3/base1!W3</f>
        <v>5.1279851639278874E-2</v>
      </c>
      <c r="N3" s="4">
        <f>base1!N3/base1!W3</f>
        <v>6.6987991043278794E-2</v>
      </c>
      <c r="O3" s="4">
        <f>base1!O3/base1!W3</f>
        <v>7.7738569962636617E-2</v>
      </c>
      <c r="P3" s="4">
        <f>base1!P3/base1!W3</f>
        <v>0.11320045417439378</v>
      </c>
      <c r="Q3" s="4">
        <f>base1!Q3/base1!W3</f>
        <v>8.5353859334890231E-2</v>
      </c>
      <c r="R3" s="4">
        <f>base1!R3/base1!W3</f>
        <v>5.9508757282253646E-2</v>
      </c>
      <c r="S3" s="4">
        <f>base1!S3/base1!W3</f>
        <v>6.3574579784868218E-2</v>
      </c>
      <c r="T3" s="4">
        <f>base1!T3/base1!W3</f>
        <v>4.8576770881257877E-2</v>
      </c>
      <c r="U3" s="4">
        <f>base1!U3/base1!W3</f>
        <v>2.6800769779699193E-2</v>
      </c>
      <c r="V3" s="4">
        <f>base1!V3/base1!W3</f>
        <v>2.4905280159813435E-3</v>
      </c>
      <c r="W3" s="4">
        <f>base1!W3/base1!W3</f>
        <v>1</v>
      </c>
    </row>
    <row r="4" spans="1:23">
      <c r="B4" t="s">
        <v>320</v>
      </c>
      <c r="C4" s="4">
        <f>base1!C4/base1!W4</f>
        <v>5.0007185858231004E-3</v>
      </c>
      <c r="D4" s="4">
        <f>base1!D4/base1!W4</f>
        <v>3.1012886639094264E-2</v>
      </c>
      <c r="E4" s="4">
        <f>base1!E4/base1!W4</f>
        <v>7.0421410663813619E-2</v>
      </c>
      <c r="F4" s="4">
        <f>base1!F4/base1!W4</f>
        <v>0.14937131724765662</v>
      </c>
      <c r="G4" s="4">
        <f>base1!G4/base1!W4</f>
        <v>7.7915781741532658E-2</v>
      </c>
      <c r="H4" s="4">
        <f>base1!H4/base1!W4</f>
        <v>5.0861823930504764E-2</v>
      </c>
      <c r="I4" s="4">
        <f>base1!I4/base1!W4</f>
        <v>4.82742762243904E-2</v>
      </c>
      <c r="J4" s="4">
        <f>base1!J4/base1!W4</f>
        <v>4.5340529837280236E-2</v>
      </c>
      <c r="K4" s="4">
        <f>base1!K4/base1!W4</f>
        <v>5.1347268575443528E-2</v>
      </c>
      <c r="L4" s="4">
        <f>base1!L4/base1!W4</f>
        <v>5.1267425706210179E-2</v>
      </c>
      <c r="M4" s="5">
        <f>base1!M4/base1!W4</f>
        <v>5.083882918416556E-2</v>
      </c>
      <c r="N4" s="4">
        <f>base1!N4/base1!W4</f>
        <v>5.3789182888076263E-2</v>
      </c>
      <c r="O4" s="4">
        <f>base1!O4/base1!W4</f>
        <v>5.8322341631668877E-2</v>
      </c>
      <c r="P4" s="4">
        <f>base1!P4/base1!W4</f>
        <v>6.270858949587213E-2</v>
      </c>
      <c r="Q4" s="4">
        <f>base1!Q4/base1!W4</f>
        <v>5.2324545294859713E-2</v>
      </c>
      <c r="R4" s="4">
        <f>base1!R4/base1!W4</f>
        <v>4.1766124267441675E-2</v>
      </c>
      <c r="S4" s="4">
        <f>base1!S4/base1!W4</f>
        <v>3.7867876019992655E-2</v>
      </c>
      <c r="T4" s="4">
        <f>base1!T4/base1!W4</f>
        <v>3.2107053319068074E-2</v>
      </c>
      <c r="U4" s="4">
        <f>base1!U4/base1!W4</f>
        <v>2.0556025741341039E-2</v>
      </c>
      <c r="V4" s="4">
        <f>base1!V4/base1!W4</f>
        <v>8.9059930057646553E-3</v>
      </c>
      <c r="W4" s="4">
        <f>base1!W4/base1!W4</f>
        <v>1</v>
      </c>
    </row>
    <row r="5" spans="1:23">
      <c r="A5" t="s">
        <v>1</v>
      </c>
      <c r="B5" t="s">
        <v>319</v>
      </c>
      <c r="C5" s="4">
        <f>base1!C5/base1!W5</f>
        <v>3.7007087357993186E-3</v>
      </c>
      <c r="D5" s="4">
        <f>base1!D5/base1!W5</f>
        <v>5.530661602148464E-3</v>
      </c>
      <c r="E5" s="4">
        <f>base1!E5/base1!W5</f>
        <v>9.4378582627317742E-3</v>
      </c>
      <c r="F5" s="4">
        <f>base1!F5/base1!W5</f>
        <v>1.286407406857872E-2</v>
      </c>
      <c r="G5" s="4">
        <f>base1!G5/base1!W5</f>
        <v>1.6479467434257707E-2</v>
      </c>
      <c r="H5" s="4">
        <f>base1!H5/base1!W5</f>
        <v>2.0961615502173687E-2</v>
      </c>
      <c r="I5" s="4">
        <f>base1!I5/base1!W5</f>
        <v>3.1488790302238973E-2</v>
      </c>
      <c r="J5" s="4">
        <f>base1!J5/base1!W5</f>
        <v>3.3711935743925302E-2</v>
      </c>
      <c r="K5" s="4">
        <f>base1!K5/base1!W5</f>
        <v>4.4998293692597592E-2</v>
      </c>
      <c r="L5" s="4">
        <f>base1!L5/base1!W5</f>
        <v>5.0852906410275435E-2</v>
      </c>
      <c r="M5" s="5">
        <f>base1!M5/base1!W5</f>
        <v>5.9785054725482338E-2</v>
      </c>
      <c r="N5" s="4">
        <f>base1!N5/base1!W5</f>
        <v>6.452067599448047E-2</v>
      </c>
      <c r="O5" s="4">
        <f>base1!O5/base1!W5</f>
        <v>7.8042543931233332E-2</v>
      </c>
      <c r="P5" s="4">
        <f>base1!P5/base1!W5</f>
        <v>0.14572483443872378</v>
      </c>
      <c r="Q5" s="4">
        <f>base1!Q5/base1!W5</f>
        <v>0.10612861106577444</v>
      </c>
      <c r="R5" s="4">
        <f>base1!R5/base1!W5</f>
        <v>9.1539682775197709E-2</v>
      </c>
      <c r="S5" s="4">
        <f>base1!S5/base1!W5</f>
        <v>0.1059394335059424</v>
      </c>
      <c r="T5" s="4">
        <f>base1!T5/base1!W5</f>
        <v>8.5719690787423766E-2</v>
      </c>
      <c r="U5" s="4">
        <f>base1!U5/base1!W5</f>
        <v>3.0482316225746941E-2</v>
      </c>
      <c r="V5" s="4">
        <f>base1!V5/base1!W5</f>
        <v>2.0908447952678409E-3</v>
      </c>
      <c r="W5" s="4">
        <f>base1!W5/base1!W5</f>
        <v>1</v>
      </c>
    </row>
    <row r="6" spans="1:23">
      <c r="B6" t="s">
        <v>320</v>
      </c>
      <c r="C6" s="4">
        <f>base1!C6/base1!W6</f>
        <v>4.9567332949591383E-3</v>
      </c>
      <c r="D6" s="4">
        <f>base1!D6/base1!W6</f>
        <v>2.3610900026447081E-2</v>
      </c>
      <c r="E6" s="4">
        <f>base1!E6/base1!W6</f>
        <v>8.136964760761628E-2</v>
      </c>
      <c r="F6" s="4">
        <f>base1!F6/base1!W6</f>
        <v>0.2099706688717867</v>
      </c>
      <c r="G6" s="4">
        <f>base1!G6/base1!W6</f>
        <v>0.10025597422785895</v>
      </c>
      <c r="H6" s="4">
        <f>base1!H6/base1!W6</f>
        <v>5.7876024226004061E-2</v>
      </c>
      <c r="I6" s="4">
        <f>base1!I6/base1!W6</f>
        <v>5.6866009039875258E-2</v>
      </c>
      <c r="J6" s="4">
        <f>base1!J6/base1!W6</f>
        <v>5.1034487710484654E-2</v>
      </c>
      <c r="K6" s="4">
        <f>base1!K6/base1!W6</f>
        <v>5.4407986300173163E-2</v>
      </c>
      <c r="L6" s="4">
        <f>base1!L6/base1!W6</f>
        <v>5.1316909018454315E-2</v>
      </c>
      <c r="M6" s="5">
        <f>base1!M6/base1!W6</f>
        <v>4.6336241714345208E-2</v>
      </c>
      <c r="N6" s="4">
        <f>base1!N6/base1!W6</f>
        <v>4.3964381407583013E-2</v>
      </c>
      <c r="O6" s="4">
        <f>base1!O6/base1!W6</f>
        <v>4.4617779857377242E-2</v>
      </c>
      <c r="P6" s="4">
        <f>base1!P6/base1!W6</f>
        <v>5.497881241839999E-2</v>
      </c>
      <c r="Q6" s="4">
        <f>base1!Q6/base1!W6</f>
        <v>5.2391546029288048E-2</v>
      </c>
      <c r="R6" s="4">
        <f>base1!R6/base1!W6</f>
        <v>3.0122147215696879E-2</v>
      </c>
      <c r="S6" s="4">
        <f>base1!S6/base1!W6</f>
        <v>1.7370107140591961E-2</v>
      </c>
      <c r="T6" s="4">
        <f>base1!T6/base1!W6</f>
        <v>1.0234182312527897E-2</v>
      </c>
      <c r="U6" s="4">
        <f>base1!U6/base1!W6</f>
        <v>6.4011507471599307E-3</v>
      </c>
      <c r="V6" s="4">
        <f>base1!V6/base1!W6</f>
        <v>1.9183108333702317E-3</v>
      </c>
      <c r="W6" s="4">
        <f>base1!W6/base1!W6</f>
        <v>1</v>
      </c>
    </row>
    <row r="7" spans="1:23">
      <c r="A7" t="s">
        <v>2</v>
      </c>
      <c r="B7" t="s">
        <v>319</v>
      </c>
      <c r="C7" s="4">
        <f>base1!C7/base1!W7</f>
        <v>4.5942293836215816E-3</v>
      </c>
      <c r="D7" s="4">
        <f>base1!D7/base1!W7</f>
        <v>4.8840566341145997E-3</v>
      </c>
      <c r="E7" s="4">
        <f>base1!E7/base1!W7</f>
        <v>9.0656717385396695E-3</v>
      </c>
      <c r="F7" s="4">
        <f>base1!F7/base1!W7</f>
        <v>1.5319084220682571E-2</v>
      </c>
      <c r="G7" s="4">
        <f>base1!G7/base1!W7</f>
        <v>1.4766230949312018E-2</v>
      </c>
      <c r="H7" s="4">
        <f>base1!H7/base1!W7</f>
        <v>2.0125853587999034E-2</v>
      </c>
      <c r="I7" s="4">
        <f>base1!I7/base1!W7</f>
        <v>2.958731092667433E-2</v>
      </c>
      <c r="J7" s="4">
        <f>base1!J7/base1!W7</f>
        <v>3.5643765535363914E-2</v>
      </c>
      <c r="K7" s="4">
        <f>base1!K7/base1!W7</f>
        <v>4.7451265392008495E-2</v>
      </c>
      <c r="L7" s="4">
        <f>base1!L7/base1!W7</f>
        <v>4.9065572013034124E-2</v>
      </c>
      <c r="M7" s="5">
        <f>base1!M7/base1!W7</f>
        <v>5.452492015726712E-2</v>
      </c>
      <c r="N7" s="4">
        <f>base1!N7/base1!W7</f>
        <v>6.0141335972735049E-2</v>
      </c>
      <c r="O7" s="4">
        <f>base1!O7/base1!W7</f>
        <v>7.1743775258600706E-2</v>
      </c>
      <c r="P7" s="4">
        <f>base1!P7/base1!W7</f>
        <v>0.11753772740531687</v>
      </c>
      <c r="Q7" s="4">
        <f>base1!Q7/base1!W7</f>
        <v>9.7587016736432969E-2</v>
      </c>
      <c r="R7" s="4">
        <f>base1!R7/base1!W7</f>
        <v>8.6266302003734724E-2</v>
      </c>
      <c r="S7" s="4">
        <f>base1!S7/base1!W7</f>
        <v>0.11019668362831307</v>
      </c>
      <c r="T7" s="4">
        <f>base1!T7/base1!W7</f>
        <v>0.11392018469163627</v>
      </c>
      <c r="U7" s="4">
        <f>base1!U7/base1!W7</f>
        <v>5.3793184260323458E-2</v>
      </c>
      <c r="V7" s="4">
        <f>base1!V7/base1!W7</f>
        <v>3.7858295042894432E-3</v>
      </c>
      <c r="W7" s="4">
        <f>base1!W7/base1!W7</f>
        <v>1</v>
      </c>
    </row>
    <row r="8" spans="1:23">
      <c r="B8" t="s">
        <v>320</v>
      </c>
      <c r="C8" s="4">
        <f>base1!C8/base1!W8</f>
        <v>3.2050669200302507E-3</v>
      </c>
      <c r="D8" s="4">
        <f>base1!D8/base1!W8</f>
        <v>1.9620073305768395E-2</v>
      </c>
      <c r="E8" s="4">
        <f>base1!E8/base1!W8</f>
        <v>6.1700670090415723E-2</v>
      </c>
      <c r="F8" s="4">
        <f>base1!F8/base1!W8</f>
        <v>0.16168477992115574</v>
      </c>
      <c r="G8" s="4">
        <f>base1!G8/base1!W8</f>
        <v>0.1014946649251217</v>
      </c>
      <c r="H8" s="4">
        <f>base1!H8/base1!W8</f>
        <v>5.8470548131718293E-2</v>
      </c>
      <c r="I8" s="4">
        <f>base1!I8/base1!W8</f>
        <v>5.4990535129471912E-2</v>
      </c>
      <c r="J8" s="4">
        <f>base1!J8/base1!W8</f>
        <v>5.1595577390069369E-2</v>
      </c>
      <c r="K8" s="4">
        <f>base1!K8/base1!W8</f>
        <v>5.5842406444155945E-2</v>
      </c>
      <c r="L8" s="4">
        <f>base1!L8/base1!W8</f>
        <v>5.2810087422304655E-2</v>
      </c>
      <c r="M8" s="5">
        <f>base1!M8/base1!W8</f>
        <v>4.7024351519555127E-2</v>
      </c>
      <c r="N8" s="4">
        <f>base1!N8/base1!W8</f>
        <v>4.9934032720561815E-2</v>
      </c>
      <c r="O8" s="4">
        <f>base1!O8/base1!W8</f>
        <v>6.0037147391539702E-2</v>
      </c>
      <c r="P8" s="4">
        <f>base1!P8/base1!W8</f>
        <v>7.9822056478013215E-2</v>
      </c>
      <c r="Q8" s="4">
        <f>base1!Q8/base1!W8</f>
        <v>7.0235207472203742E-2</v>
      </c>
      <c r="R8" s="4">
        <f>base1!R8/base1!W8</f>
        <v>3.2697484803789374E-2</v>
      </c>
      <c r="S8" s="4">
        <f>base1!S8/base1!W8</f>
        <v>1.8318529981320809E-2</v>
      </c>
      <c r="T8" s="4">
        <f>base1!T8/base1!W8</f>
        <v>1.2032352648350553E-2</v>
      </c>
      <c r="U8" s="4">
        <f>base1!U8/base1!W8</f>
        <v>6.8828828591227702E-3</v>
      </c>
      <c r="V8" s="4">
        <f>base1!V8/base1!W8</f>
        <v>1.6015444453308947E-3</v>
      </c>
      <c r="W8" s="4">
        <f>base1!W8/base1!W8</f>
        <v>1</v>
      </c>
    </row>
    <row r="9" spans="1:23">
      <c r="A9" t="s">
        <v>3</v>
      </c>
      <c r="B9" t="s">
        <v>319</v>
      </c>
      <c r="C9" s="4">
        <f>base1!C9/base1!W9</f>
        <v>5.82554748621143E-3</v>
      </c>
      <c r="D9" s="4">
        <f>base1!D9/base1!W9</f>
        <v>5.1052207763453809E-3</v>
      </c>
      <c r="E9" s="4">
        <f>base1!E9/base1!W9</f>
        <v>8.4187236417292092E-3</v>
      </c>
      <c r="F9" s="4">
        <f>base1!F9/base1!W9</f>
        <v>1.5655353240636133E-2</v>
      </c>
      <c r="G9" s="4">
        <f>base1!G9/base1!W9</f>
        <v>1.5830506366929877E-2</v>
      </c>
      <c r="H9" s="4">
        <f>base1!H9/base1!W9</f>
        <v>2.4851271490378711E-2</v>
      </c>
      <c r="I9" s="4">
        <f>base1!I9/base1!W9</f>
        <v>3.5174690600722147E-2</v>
      </c>
      <c r="J9" s="4">
        <f>base1!J9/base1!W9</f>
        <v>4.7172300632522673E-2</v>
      </c>
      <c r="K9" s="4">
        <f>base1!K9/base1!W9</f>
        <v>6.0516542492451732E-2</v>
      </c>
      <c r="L9" s="4">
        <f>base1!L9/base1!W9</f>
        <v>6.8059500502712214E-2</v>
      </c>
      <c r="M9" s="5">
        <f>base1!M9/base1!W9</f>
        <v>8.3024098340518909E-2</v>
      </c>
      <c r="N9" s="4">
        <f>base1!N9/base1!W9</f>
        <v>8.9441830206104425E-2</v>
      </c>
      <c r="O9" s="4">
        <f>base1!O9/base1!W9</f>
        <v>9.2560465740503445E-2</v>
      </c>
      <c r="P9" s="4">
        <f>base1!P9/base1!W9</f>
        <v>0.10466498742082093</v>
      </c>
      <c r="Q9" s="4">
        <f>base1!Q9/base1!W9</f>
        <v>9.4492457800228385E-2</v>
      </c>
      <c r="R9" s="4">
        <f>base1!R9/base1!W9</f>
        <v>6.6532407877796199E-2</v>
      </c>
      <c r="S9" s="4">
        <f>base1!S9/base1!W9</f>
        <v>7.5359822147544137E-2</v>
      </c>
      <c r="T9" s="4">
        <f>base1!T9/base1!W9</f>
        <v>7.1178894275753191E-2</v>
      </c>
      <c r="U9" s="4">
        <f>base1!U9/base1!W9</f>
        <v>3.2887084617915965E-2</v>
      </c>
      <c r="V9" s="4">
        <f>base1!V9/base1!W9</f>
        <v>3.2482943421749014E-3</v>
      </c>
      <c r="W9" s="4">
        <f>base1!W9/base1!W9</f>
        <v>1</v>
      </c>
    </row>
    <row r="10" spans="1:23">
      <c r="B10" t="s">
        <v>320</v>
      </c>
      <c r="C10" s="4">
        <f>base1!C10/base1!W10</f>
        <v>1.6901390476357595E-3</v>
      </c>
      <c r="D10" s="4">
        <f>base1!D10/base1!W10</f>
        <v>1.5052526714007575E-2</v>
      </c>
      <c r="E10" s="4">
        <f>base1!E10/base1!W10</f>
        <v>2.7614909913754253E-2</v>
      </c>
      <c r="F10" s="4">
        <f>base1!F10/base1!W10</f>
        <v>8.2912526729959815E-2</v>
      </c>
      <c r="G10" s="4">
        <f>base1!G10/base1!W10</f>
        <v>8.8400094756261843E-2</v>
      </c>
      <c r="H10" s="4">
        <f>base1!H10/base1!W10</f>
        <v>7.6442301173366478E-2</v>
      </c>
      <c r="I10" s="4">
        <f>base1!I10/base1!W10</f>
        <v>7.4472998054625233E-2</v>
      </c>
      <c r="J10" s="4">
        <f>base1!J10/base1!W10</f>
        <v>7.7657861300122907E-2</v>
      </c>
      <c r="K10" s="4">
        <f>base1!K10/base1!W10</f>
        <v>8.5133875124327713E-2</v>
      </c>
      <c r="L10" s="4">
        <f>base1!L10/base1!W10</f>
        <v>8.4766973773731935E-2</v>
      </c>
      <c r="M10" s="5">
        <f>base1!M10/base1!W10</f>
        <v>7.2876977179533606E-2</v>
      </c>
      <c r="N10" s="4">
        <f>base1!N10/base1!W10</f>
        <v>6.2175421916612891E-2</v>
      </c>
      <c r="O10" s="4">
        <f>base1!O10/base1!W10</f>
        <v>5.7933723259073033E-2</v>
      </c>
      <c r="P10" s="4">
        <f>base1!P10/base1!W10</f>
        <v>6.75369673051016E-2</v>
      </c>
      <c r="Q10" s="4">
        <f>base1!Q10/base1!W10</f>
        <v>6.1745509247110454E-2</v>
      </c>
      <c r="R10" s="4">
        <f>base1!R10/base1!W10</f>
        <v>2.85856032695696E-2</v>
      </c>
      <c r="S10" s="4">
        <f>base1!S10/base1!W10</f>
        <v>1.5113942809650782E-2</v>
      </c>
      <c r="T10" s="4">
        <f>base1!T10/base1!W10</f>
        <v>1.0033156715531014E-2</v>
      </c>
      <c r="U10" s="4">
        <f>base1!U10/base1!W10</f>
        <v>6.651283396996035E-3</v>
      </c>
      <c r="V10" s="4">
        <f>base1!V10/base1!W10</f>
        <v>3.2032083130274706E-3</v>
      </c>
      <c r="W10" s="4">
        <f>base1!W10/base1!W10</f>
        <v>1</v>
      </c>
    </row>
    <row r="11" spans="1:23">
      <c r="A11" t="s">
        <v>4</v>
      </c>
      <c r="B11" t="s">
        <v>319</v>
      </c>
      <c r="C11" s="4">
        <f>base1!C11/base1!W11</f>
        <v>3.7162957037315892E-3</v>
      </c>
      <c r="D11" s="4">
        <f>base1!D11/base1!W11</f>
        <v>5.195049644722601E-3</v>
      </c>
      <c r="E11" s="4">
        <f>base1!E11/base1!W11</f>
        <v>9.4936708860759497E-3</v>
      </c>
      <c r="F11" s="4">
        <f>base1!F11/base1!W11</f>
        <v>1.4502846924850595E-2</v>
      </c>
      <c r="G11" s="4">
        <f>base1!G11/base1!W11</f>
        <v>1.9892005082113782E-2</v>
      </c>
      <c r="H11" s="4">
        <f>base1!H11/base1!W11</f>
        <v>2.8757470236694744E-2</v>
      </c>
      <c r="I11" s="4">
        <f>base1!I11/base1!W11</f>
        <v>4.0532210248929459E-2</v>
      </c>
      <c r="J11" s="4">
        <f>base1!J11/base1!W11</f>
        <v>5.1156416168650888E-2</v>
      </c>
      <c r="K11" s="4">
        <f>base1!K11/base1!W11</f>
        <v>6.6275704672721286E-2</v>
      </c>
      <c r="L11" s="4">
        <f>base1!L11/base1!W11</f>
        <v>7.4211801797562468E-2</v>
      </c>
      <c r="M11" s="5">
        <f>base1!M11/base1!W11</f>
        <v>8.4874829419792006E-2</v>
      </c>
      <c r="N11" s="4">
        <f>base1!N11/base1!W11</f>
        <v>9.2205072702461061E-2</v>
      </c>
      <c r="O11" s="4">
        <f>base1!O11/base1!W11</f>
        <v>0.10312691167474472</v>
      </c>
      <c r="P11" s="4">
        <f>base1!P11/base1!W11</f>
        <v>0.13242788574655309</v>
      </c>
      <c r="Q11" s="4">
        <f>base1!Q11/base1!W11</f>
        <v>9.8604771540162811E-2</v>
      </c>
      <c r="R11" s="4">
        <f>base1!R11/base1!W11</f>
        <v>6.0587737047668344E-2</v>
      </c>
      <c r="S11" s="4">
        <f>base1!S11/base1!W11</f>
        <v>5.4356265587501763E-2</v>
      </c>
      <c r="T11" s="4">
        <f>base1!T11/base1!W11</f>
        <v>4.1861559456025599E-2</v>
      </c>
      <c r="U11" s="4">
        <f>base1!U11/base1!W11</f>
        <v>1.6989788715825137E-2</v>
      </c>
      <c r="V11" s="4">
        <f>base1!V11/base1!W11</f>
        <v>1.2317067432120841E-3</v>
      </c>
      <c r="W11" s="4">
        <f>base1!W11/base1!W11</f>
        <v>1</v>
      </c>
    </row>
    <row r="12" spans="1:23">
      <c r="B12" t="s">
        <v>320</v>
      </c>
      <c r="C12" s="4">
        <f>base1!C12/base1!W12</f>
        <v>3.5061684774607663E-3</v>
      </c>
      <c r="D12" s="4">
        <f>base1!D12/base1!W12</f>
        <v>1.6811235756558608E-2</v>
      </c>
      <c r="E12" s="4">
        <f>base1!E12/base1!W12</f>
        <v>6.1133586550069195E-2</v>
      </c>
      <c r="F12" s="4">
        <f>base1!F12/base1!W12</f>
        <v>0.15067691311132703</v>
      </c>
      <c r="G12" s="4">
        <f>base1!G12/base1!W12</f>
        <v>0.11049789476783559</v>
      </c>
      <c r="H12" s="4">
        <f>base1!H12/base1!W12</f>
        <v>7.9069575714748402E-2</v>
      </c>
      <c r="I12" s="4">
        <f>base1!I12/base1!W12</f>
        <v>7.4596472631981867E-2</v>
      </c>
      <c r="J12" s="4">
        <f>base1!J12/base1!W12</f>
        <v>7.2498895857256426E-2</v>
      </c>
      <c r="K12" s="4">
        <f>base1!K12/base1!W12</f>
        <v>7.4393899243294176E-2</v>
      </c>
      <c r="L12" s="4">
        <f>base1!L12/base1!W12</f>
        <v>7.0641580543532673E-2</v>
      </c>
      <c r="M12" s="5">
        <f>base1!M12/base1!W12</f>
        <v>6.1561110620381006E-2</v>
      </c>
      <c r="N12" s="4">
        <f>base1!N12/base1!W12</f>
        <v>5.2861054677148661E-2</v>
      </c>
      <c r="O12" s="4">
        <f>base1!O12/base1!W12</f>
        <v>4.684156287724877E-2</v>
      </c>
      <c r="P12" s="4">
        <f>base1!P12/base1!W12</f>
        <v>4.6284486058357624E-2</v>
      </c>
      <c r="Q12" s="4">
        <f>base1!Q12/base1!W12</f>
        <v>3.2432941730706946E-2</v>
      </c>
      <c r="R12" s="4">
        <f>base1!R12/base1!W12</f>
        <v>1.6171716279480611E-2</v>
      </c>
      <c r="S12" s="4">
        <f>base1!S12/base1!W12</f>
        <v>1.1997762270706357E-2</v>
      </c>
      <c r="T12" s="4">
        <f>base1!T12/base1!W12</f>
        <v>1.0010894208403263E-2</v>
      </c>
      <c r="U12" s="4">
        <f>base1!U12/base1!W12</f>
        <v>6.1867326207932158E-3</v>
      </c>
      <c r="V12" s="4">
        <f>base1!V12/base1!W12</f>
        <v>1.8255160027088302E-3</v>
      </c>
      <c r="W12" s="4">
        <f>base1!W12/base1!W12</f>
        <v>1</v>
      </c>
    </row>
    <row r="13" spans="1:23">
      <c r="A13" t="s">
        <v>5</v>
      </c>
      <c r="B13" t="s">
        <v>319</v>
      </c>
      <c r="C13" s="4">
        <f>base1!C13/base1!W13</f>
        <v>2.4862495923430109E-2</v>
      </c>
      <c r="D13" s="4">
        <f>base1!D13/base1!W13</f>
        <v>2.7400046170589335E-2</v>
      </c>
      <c r="E13" s="4">
        <f>base1!E13/base1!W13</f>
        <v>5.1555325924053041E-2</v>
      </c>
      <c r="F13" s="4">
        <f>base1!F13/base1!W13</f>
        <v>5.9820227848194032E-2</v>
      </c>
      <c r="G13" s="4">
        <f>base1!G13/base1!W13</f>
        <v>5.2909296777952447E-2</v>
      </c>
      <c r="H13" s="4">
        <f>base1!H13/base1!W13</f>
        <v>4.6938266990593655E-2</v>
      </c>
      <c r="I13" s="4">
        <f>base1!I13/base1!W13</f>
        <v>4.6593819736827642E-2</v>
      </c>
      <c r="J13" s="4">
        <f>base1!J13/base1!W13</f>
        <v>5.5494483347441011E-2</v>
      </c>
      <c r="K13" s="4">
        <f>base1!K13/base1!W13</f>
        <v>6.1201681195744977E-2</v>
      </c>
      <c r="L13" s="4">
        <f>base1!L13/base1!W13</f>
        <v>6.5611705343696064E-2</v>
      </c>
      <c r="M13" s="5">
        <f>base1!M13/base1!W13</f>
        <v>6.8195059746941192E-2</v>
      </c>
      <c r="N13" s="4">
        <f>base1!N13/base1!W13</f>
        <v>7.0635505183198305E-2</v>
      </c>
      <c r="O13" s="4">
        <f>base1!O13/base1!W13</f>
        <v>7.2903726992572401E-2</v>
      </c>
      <c r="P13" s="4">
        <f>base1!P13/base1!W13</f>
        <v>7.4184411196734343E-2</v>
      </c>
      <c r="Q13" s="4">
        <f>base1!Q13/base1!W13</f>
        <v>6.1674380086551531E-2</v>
      </c>
      <c r="R13" s="4">
        <f>base1!R13/base1!W13</f>
        <v>4.8052224066602908E-2</v>
      </c>
      <c r="S13" s="4">
        <f>base1!S13/base1!W13</f>
        <v>4.4794632485773228E-2</v>
      </c>
      <c r="T13" s="4">
        <f>base1!T13/base1!W13</f>
        <v>4.1767893851616521E-2</v>
      </c>
      <c r="U13" s="4">
        <f>base1!U13/base1!W13</f>
        <v>2.2880092048032069E-2</v>
      </c>
      <c r="V13" s="4">
        <f>base1!V13/base1!W13</f>
        <v>2.5247250834551723E-3</v>
      </c>
      <c r="W13" s="4">
        <f>base1!W13/base1!W13</f>
        <v>1</v>
      </c>
    </row>
    <row r="14" spans="1:23">
      <c r="B14" t="s">
        <v>320</v>
      </c>
      <c r="C14" s="4">
        <f>base1!C14/base1!W14</f>
        <v>4.8886131946379177E-3</v>
      </c>
      <c r="D14" s="4">
        <f>base1!D14/base1!W14</f>
        <v>1.8013677650140916E-2</v>
      </c>
      <c r="E14" s="4">
        <f>base1!E14/base1!W14</f>
        <v>2.8965341025408167E-2</v>
      </c>
      <c r="F14" s="4">
        <f>base1!F14/base1!W14</f>
        <v>6.4590955757742735E-2</v>
      </c>
      <c r="G14" s="4">
        <f>base1!G14/base1!W14</f>
        <v>6.0829063236428171E-2</v>
      </c>
      <c r="H14" s="4">
        <f>base1!H14/base1!W14</f>
        <v>5.9748519639880371E-2</v>
      </c>
      <c r="I14" s="4">
        <f>base1!I14/base1!W14</f>
        <v>6.4827998085190547E-2</v>
      </c>
      <c r="J14" s="4">
        <f>base1!J14/base1!W14</f>
        <v>6.9414921044894898E-2</v>
      </c>
      <c r="K14" s="4">
        <f>base1!K14/base1!W14</f>
        <v>6.9715072043935955E-2</v>
      </c>
      <c r="L14" s="4">
        <f>base1!L14/base1!W14</f>
        <v>7.0701722251040142E-2</v>
      </c>
      <c r="M14" s="5">
        <f>base1!M14/base1!W14</f>
        <v>6.7883381331839243E-2</v>
      </c>
      <c r="N14" s="4">
        <f>base1!N14/base1!W14</f>
        <v>6.2856236906874682E-2</v>
      </c>
      <c r="O14" s="4">
        <f>base1!O14/base1!W14</f>
        <v>5.9294445051587492E-2</v>
      </c>
      <c r="P14" s="4">
        <f>base1!P14/base1!W14</f>
        <v>6.4509376255439274E-2</v>
      </c>
      <c r="Q14" s="4">
        <f>base1!Q14/base1!W14</f>
        <v>6.254838972837104E-2</v>
      </c>
      <c r="R14" s="4">
        <f>base1!R14/base1!W14</f>
        <v>5.2457159217021487E-2</v>
      </c>
      <c r="S14" s="4">
        <f>base1!S14/base1!W14</f>
        <v>4.4460828755389252E-2</v>
      </c>
      <c r="T14" s="4">
        <f>base1!T14/base1!W14</f>
        <v>3.9353644064013739E-2</v>
      </c>
      <c r="U14" s="4">
        <f>base1!U14/base1!W14</f>
        <v>2.5956134855535017E-2</v>
      </c>
      <c r="V14" s="4">
        <f>base1!V14/base1!W14</f>
        <v>8.9845199046289445E-3</v>
      </c>
      <c r="W14" s="4">
        <f>base1!W14/base1!W14</f>
        <v>1</v>
      </c>
    </row>
    <row r="15" spans="1:23">
      <c r="A15" t="s">
        <v>6</v>
      </c>
      <c r="B15" t="s">
        <v>319</v>
      </c>
      <c r="C15" s="4">
        <f>base1!C15/base1!W15</f>
        <v>1.3555467377965889E-2</v>
      </c>
      <c r="D15" s="4">
        <f>base1!D15/base1!W15</f>
        <v>2.0912785015688263E-2</v>
      </c>
      <c r="E15" s="4">
        <f>base1!E15/base1!W15</f>
        <v>4.5808257831272181E-2</v>
      </c>
      <c r="F15" s="4">
        <f>base1!F15/base1!W15</f>
        <v>6.217989697918274E-2</v>
      </c>
      <c r="G15" s="4">
        <f>base1!G15/base1!W15</f>
        <v>4.5216733167265537E-2</v>
      </c>
      <c r="H15" s="4">
        <f>base1!H15/base1!W15</f>
        <v>4.103380875750428E-2</v>
      </c>
      <c r="I15" s="4">
        <f>base1!I15/base1!W15</f>
        <v>4.6581648773964097E-2</v>
      </c>
      <c r="J15" s="4">
        <f>base1!J15/base1!W15</f>
        <v>5.372770760311267E-2</v>
      </c>
      <c r="K15" s="4">
        <f>base1!K15/base1!W15</f>
        <v>6.0214271542887374E-2</v>
      </c>
      <c r="L15" s="4">
        <f>base1!L15/base1!W15</f>
        <v>6.0322656496851326E-2</v>
      </c>
      <c r="M15" s="5">
        <f>base1!M15/base1!W15</f>
        <v>6.5980718500393123E-2</v>
      </c>
      <c r="N15" s="4">
        <f>base1!N15/base1!W15</f>
        <v>7.0891108024895469E-2</v>
      </c>
      <c r="O15" s="4">
        <f>base1!O15/base1!W15</f>
        <v>7.7671597263555464E-2</v>
      </c>
      <c r="P15" s="4">
        <f>base1!P15/base1!W15</f>
        <v>0.10813879152613363</v>
      </c>
      <c r="Q15" s="4">
        <f>base1!Q15/base1!W15</f>
        <v>7.505749913659443E-2</v>
      </c>
      <c r="R15" s="4">
        <f>base1!R15/base1!W15</f>
        <v>5.0505551514082696E-2</v>
      </c>
      <c r="S15" s="4">
        <f>base1!S15/base1!W15</f>
        <v>4.4118187362681777E-2</v>
      </c>
      <c r="T15" s="4">
        <f>base1!T15/base1!W15</f>
        <v>4.2165421158212639E-2</v>
      </c>
      <c r="U15" s="4">
        <f>base1!U15/base1!W15</f>
        <v>1.4892827487893952E-2</v>
      </c>
      <c r="V15" s="4">
        <f>base1!V15/base1!W15</f>
        <v>1.025064479862443E-3</v>
      </c>
      <c r="W15" s="4">
        <f>base1!W15/base1!W15</f>
        <v>1</v>
      </c>
    </row>
    <row r="16" spans="1:23">
      <c r="B16" t="s">
        <v>320</v>
      </c>
      <c r="C16" s="4">
        <f>base1!C16/base1!W16</f>
        <v>3.6365828176484769E-3</v>
      </c>
      <c r="D16" s="4">
        <f>base1!D16/base1!W16</f>
        <v>1.6891571018389308E-2</v>
      </c>
      <c r="E16" s="4">
        <f>base1!E16/base1!W16</f>
        <v>6.1752500493157891E-2</v>
      </c>
      <c r="F16" s="4">
        <f>base1!F16/base1!W16</f>
        <v>0.14167695601031613</v>
      </c>
      <c r="G16" s="4">
        <f>base1!G16/base1!W16</f>
        <v>9.6114646424057343E-2</v>
      </c>
      <c r="H16" s="4">
        <f>base1!H16/base1!W16</f>
        <v>6.1768939089520941E-2</v>
      </c>
      <c r="I16" s="4">
        <f>base1!I16/base1!W16</f>
        <v>5.461449665017936E-2</v>
      </c>
      <c r="J16" s="4">
        <f>base1!J16/base1!W16</f>
        <v>5.720814185412755E-2</v>
      </c>
      <c r="K16" s="4">
        <f>base1!K16/base1!W16</f>
        <v>6.079540888268687E-2</v>
      </c>
      <c r="L16" s="4">
        <f>base1!L16/base1!W16</f>
        <v>5.4422713025943759E-2</v>
      </c>
      <c r="M16" s="5">
        <f>base1!M16/base1!W16</f>
        <v>5.1319471334740963E-2</v>
      </c>
      <c r="N16" s="4">
        <f>base1!N16/base1!W16</f>
        <v>5.0362379724269941E-2</v>
      </c>
      <c r="O16" s="4">
        <f>base1!O16/base1!W16</f>
        <v>5.1801670161390485E-2</v>
      </c>
      <c r="P16" s="4">
        <f>base1!P16/base1!W16</f>
        <v>5.9986264639483318E-2</v>
      </c>
      <c r="Q16" s="4">
        <f>base1!Q16/base1!W16</f>
        <v>5.1487510319785497E-2</v>
      </c>
      <c r="R16" s="4">
        <f>base1!R16/base1!W16</f>
        <v>3.5788650793070947E-2</v>
      </c>
      <c r="S16" s="4">
        <f>base1!S16/base1!W16</f>
        <v>3.1352056285753944E-2</v>
      </c>
      <c r="T16" s="4">
        <f>base1!T16/base1!W16</f>
        <v>3.1646124509581874E-2</v>
      </c>
      <c r="U16" s="4">
        <f>base1!U16/base1!W16</f>
        <v>2.1940046612553242E-2</v>
      </c>
      <c r="V16" s="4">
        <f>base1!V16/base1!W16</f>
        <v>5.433869353342149E-3</v>
      </c>
      <c r="W16" s="4">
        <f>base1!W16/base1!W16</f>
        <v>1</v>
      </c>
    </row>
    <row r="17" spans="1:23">
      <c r="A17" t="s">
        <v>7</v>
      </c>
      <c r="B17" t="s">
        <v>319</v>
      </c>
      <c r="C17" s="4">
        <f>base1!C17/base1!W17</f>
        <v>8.6507284321032489E-3</v>
      </c>
      <c r="D17" s="4">
        <f>base1!D17/base1!W17</f>
        <v>1.7000465024429708E-2</v>
      </c>
      <c r="E17" s="4">
        <f>base1!E17/base1!W17</f>
        <v>4.0406163803262812E-2</v>
      </c>
      <c r="F17" s="4">
        <f>base1!F17/base1!W17</f>
        <v>5.1883667450200982E-2</v>
      </c>
      <c r="G17" s="4">
        <f>base1!G17/base1!W17</f>
        <v>4.2903281288818394E-2</v>
      </c>
      <c r="H17" s="4">
        <f>base1!H17/base1!W17</f>
        <v>4.583516476516266E-2</v>
      </c>
      <c r="I17" s="4">
        <f>base1!I17/base1!W17</f>
        <v>5.5052840789649705E-2</v>
      </c>
      <c r="J17" s="4">
        <f>base1!J17/base1!W17</f>
        <v>6.2955070995852999E-2</v>
      </c>
      <c r="K17" s="4">
        <f>base1!K17/base1!W17</f>
        <v>7.3696816812225688E-2</v>
      </c>
      <c r="L17" s="4">
        <f>base1!L17/base1!W17</f>
        <v>7.8382097196476E-2</v>
      </c>
      <c r="M17" s="5">
        <f>base1!M17/base1!W17</f>
        <v>8.7271708041100515E-2</v>
      </c>
      <c r="N17" s="4">
        <f>base1!N17/base1!W17</f>
        <v>9.5638962677011871E-2</v>
      </c>
      <c r="O17" s="4">
        <f>base1!O17/base1!W17</f>
        <v>9.1893286448678502E-2</v>
      </c>
      <c r="P17" s="4">
        <f>base1!P17/base1!W17</f>
        <v>9.206209668686019E-2</v>
      </c>
      <c r="Q17" s="4">
        <f>base1!Q17/base1!W17</f>
        <v>6.0348067600537646E-2</v>
      </c>
      <c r="R17" s="4">
        <f>base1!R17/base1!W17</f>
        <v>3.6423197711824999E-2</v>
      </c>
      <c r="S17" s="4">
        <f>base1!S17/base1!W17</f>
        <v>2.9930373739497137E-2</v>
      </c>
      <c r="T17" s="4">
        <f>base1!T17/base1!W17</f>
        <v>2.161885833317408E-2</v>
      </c>
      <c r="U17" s="4">
        <f>base1!U17/base1!W17</f>
        <v>7.5677948286735335E-3</v>
      </c>
      <c r="V17" s="4">
        <f>base1!V17/base1!W17</f>
        <v>4.7935737445932945E-4</v>
      </c>
      <c r="W17" s="4">
        <f>base1!W17/base1!W17</f>
        <v>1</v>
      </c>
    </row>
    <row r="18" spans="1:23">
      <c r="B18" t="s">
        <v>320</v>
      </c>
      <c r="C18" s="4">
        <f>base1!C18/base1!W18</f>
        <v>3.950655358519661E-3</v>
      </c>
      <c r="D18" s="4">
        <f>base1!D18/base1!W18</f>
        <v>2.1878180416345414E-2</v>
      </c>
      <c r="E18" s="4">
        <f>base1!E18/base1!W18</f>
        <v>3.302852737085582E-2</v>
      </c>
      <c r="F18" s="4">
        <f>base1!F18/base1!W18</f>
        <v>8.176098689282961E-2</v>
      </c>
      <c r="G18" s="4">
        <f>base1!G18/base1!W18</f>
        <v>6.0712413261372396E-2</v>
      </c>
      <c r="H18" s="4">
        <f>base1!H18/base1!W18</f>
        <v>6.898072474942174E-2</v>
      </c>
      <c r="I18" s="4">
        <f>base1!I18/base1!W18</f>
        <v>7.3824209714726294E-2</v>
      </c>
      <c r="J18" s="4">
        <f>base1!J18/base1!W18</f>
        <v>8.2703161141094828E-2</v>
      </c>
      <c r="K18" s="4">
        <f>base1!K18/base1!W18</f>
        <v>8.9844255975327678E-2</v>
      </c>
      <c r="L18" s="4">
        <f>base1!L18/base1!W18</f>
        <v>8.8971472629144177E-2</v>
      </c>
      <c r="M18" s="5">
        <f>base1!M18/base1!W18</f>
        <v>7.7526599845797989E-2</v>
      </c>
      <c r="N18" s="4">
        <f>base1!N18/base1!W18</f>
        <v>6.8032382420971468E-2</v>
      </c>
      <c r="O18" s="4">
        <f>base1!O18/base1!W18</f>
        <v>5.7492675404780265E-2</v>
      </c>
      <c r="P18" s="4">
        <f>base1!P18/base1!W18</f>
        <v>5.4763299922898995E-2</v>
      </c>
      <c r="Q18" s="4">
        <f>base1!Q18/base1!W18</f>
        <v>4.5381649961449499E-2</v>
      </c>
      <c r="R18" s="4">
        <f>base1!R18/base1!W18</f>
        <v>2.7162683114880494E-2</v>
      </c>
      <c r="S18" s="4">
        <f>base1!S18/base1!W18</f>
        <v>2.2528912875867387E-2</v>
      </c>
      <c r="T18" s="4">
        <f>base1!T18/base1!W18</f>
        <v>2.2579799537393985E-2</v>
      </c>
      <c r="U18" s="4">
        <f>base1!U18/base1!W18</f>
        <v>1.5353893600616808E-2</v>
      </c>
      <c r="V18" s="4">
        <f>base1!V18/base1!W18</f>
        <v>3.5235158057054742E-3</v>
      </c>
      <c r="W18" s="4">
        <f>base1!W18/base1!W18</f>
        <v>1</v>
      </c>
    </row>
    <row r="19" spans="1:23">
      <c r="A19" t="s">
        <v>8</v>
      </c>
      <c r="B19" t="s">
        <v>319</v>
      </c>
      <c r="C19" s="4">
        <f>base1!C19/base1!W19</f>
        <v>1.5609586704731584E-2</v>
      </c>
      <c r="D19" s="4">
        <f>base1!D19/base1!W19</f>
        <v>2.511301162536992E-2</v>
      </c>
      <c r="E19" s="4">
        <f>base1!E19/base1!W19</f>
        <v>6.3925705804080399E-2</v>
      </c>
      <c r="F19" s="4">
        <f>base1!F19/base1!W19</f>
        <v>8.9891490401310351E-2</v>
      </c>
      <c r="G19" s="4">
        <f>base1!G19/base1!W19</f>
        <v>5.786794464811975E-2</v>
      </c>
      <c r="H19" s="4">
        <f>base1!H19/base1!W19</f>
        <v>4.9944070385268997E-2</v>
      </c>
      <c r="I19" s="4">
        <f>base1!I19/base1!W19</f>
        <v>5.4086549542268346E-2</v>
      </c>
      <c r="J19" s="4">
        <f>base1!J19/base1!W19</f>
        <v>5.5059171688551949E-2</v>
      </c>
      <c r="K19" s="4">
        <f>base1!K19/base1!W19</f>
        <v>6.006056992892022E-2</v>
      </c>
      <c r="L19" s="4">
        <f>base1!L19/base1!W19</f>
        <v>6.1249842505892584E-2</v>
      </c>
      <c r="M19" s="5">
        <f>base1!M19/base1!W19</f>
        <v>6.7057917881804124E-2</v>
      </c>
      <c r="N19" s="4">
        <f>base1!N19/base1!W19</f>
        <v>6.9514057693548736E-2</v>
      </c>
      <c r="O19" s="4">
        <f>base1!O19/base1!W19</f>
        <v>7.3281624048505106E-2</v>
      </c>
      <c r="P19" s="4">
        <f>base1!P19/base1!W19</f>
        <v>7.4256550986604553E-2</v>
      </c>
      <c r="Q19" s="4">
        <f>base1!Q19/base1!W19</f>
        <v>5.6144728633811605E-2</v>
      </c>
      <c r="R19" s="4">
        <f>base1!R19/base1!W19</f>
        <v>4.6448469464581497E-2</v>
      </c>
      <c r="S19" s="4">
        <f>base1!S19/base1!W19</f>
        <v>3.6998823019646049E-2</v>
      </c>
      <c r="T19" s="4">
        <f>base1!T19/base1!W19</f>
        <v>3.1280634524552181E-2</v>
      </c>
      <c r="U19" s="4">
        <f>base1!U19/base1!W19</f>
        <v>1.1469412339548077E-2</v>
      </c>
      <c r="V19" s="4">
        <f>base1!V19/base1!W19</f>
        <v>7.3983817288397064E-4</v>
      </c>
      <c r="W19" s="4">
        <f>base1!W19/base1!W19</f>
        <v>1</v>
      </c>
    </row>
    <row r="20" spans="1:23">
      <c r="B20" t="s">
        <v>320</v>
      </c>
      <c r="C20" s="4">
        <f>base1!C20/base1!W20</f>
        <v>4.0604779382228924E-3</v>
      </c>
      <c r="D20" s="4">
        <f>base1!D20/base1!W20</f>
        <v>1.9102685638517233E-2</v>
      </c>
      <c r="E20" s="4">
        <f>base1!E20/base1!W20</f>
        <v>3.1638368800349509E-2</v>
      </c>
      <c r="F20" s="4">
        <f>base1!F20/base1!W20</f>
        <v>5.5604905626596701E-2</v>
      </c>
      <c r="G20" s="4">
        <f>base1!G20/base1!W20</f>
        <v>5.6819146909423107E-2</v>
      </c>
      <c r="H20" s="4">
        <f>base1!H20/base1!W20</f>
        <v>5.6760232871125922E-2</v>
      </c>
      <c r="I20" s="4">
        <f>base1!I20/base1!W20</f>
        <v>5.547254031977316E-2</v>
      </c>
      <c r="J20" s="4">
        <f>base1!J20/base1!W20</f>
        <v>5.9598818352717582E-2</v>
      </c>
      <c r="K20" s="4">
        <f>base1!K20/base1!W20</f>
        <v>6.5928634441452832E-2</v>
      </c>
      <c r="L20" s="4">
        <f>base1!L20/base1!W20</f>
        <v>6.8720547762835038E-2</v>
      </c>
      <c r="M20" s="5">
        <f>base1!M20/base1!W20</f>
        <v>6.6854426471837175E-2</v>
      </c>
      <c r="N20" s="4">
        <f>base1!N20/base1!W20</f>
        <v>6.5602694437367104E-2</v>
      </c>
      <c r="O20" s="4">
        <f>base1!O20/base1!W20</f>
        <v>6.7026577882445829E-2</v>
      </c>
      <c r="P20" s="4">
        <f>base1!P20/base1!W20</f>
        <v>7.7995300649049068E-2</v>
      </c>
      <c r="Q20" s="4">
        <f>base1!Q20/base1!W20</f>
        <v>7.0436706047258241E-2</v>
      </c>
      <c r="R20" s="4">
        <f>base1!R20/base1!W20</f>
        <v>4.989177414653069E-2</v>
      </c>
      <c r="S20" s="4">
        <f>base1!S20/base1!W20</f>
        <v>4.5309486154818439E-2</v>
      </c>
      <c r="T20" s="4">
        <f>base1!T20/base1!W20</f>
        <v>4.4391345298238932E-2</v>
      </c>
      <c r="U20" s="4">
        <f>base1!U20/base1!W20</f>
        <v>2.9669721780366934E-2</v>
      </c>
      <c r="V20" s="4">
        <f>base1!V20/base1!W20</f>
        <v>9.1156084710735906E-3</v>
      </c>
      <c r="W20" s="4">
        <f>base1!W20/base1!W20</f>
        <v>1</v>
      </c>
    </row>
    <row r="21" spans="1:23">
      <c r="A21" t="s">
        <v>139</v>
      </c>
      <c r="B21" t="s">
        <v>319</v>
      </c>
      <c r="C21" s="4">
        <f>base1!C21/base1!W21</f>
        <v>1.182346909688097E-2</v>
      </c>
      <c r="D21" s="4">
        <f>base1!D21/base1!W21</f>
        <v>1.2908386196450832E-2</v>
      </c>
      <c r="E21" s="4">
        <f>base1!E21/base1!W21</f>
        <v>2.5370041822490544E-2</v>
      </c>
      <c r="F21" s="4">
        <f>base1!F21/base1!W21</f>
        <v>3.1713615922328443E-2</v>
      </c>
      <c r="G21" s="4">
        <f>base1!G21/base1!W21</f>
        <v>2.7786641479571651E-2</v>
      </c>
      <c r="H21" s="4">
        <f>base1!H21/base1!W21</f>
        <v>2.7318638024855239E-2</v>
      </c>
      <c r="I21" s="4">
        <f>base1!I21/base1!W21</f>
        <v>3.7325402802064318E-2</v>
      </c>
      <c r="J21" s="4">
        <f>base1!J21/base1!W21</f>
        <v>5.7002820784458882E-2</v>
      </c>
      <c r="K21" s="4">
        <f>base1!K21/base1!W21</f>
        <v>7.0034589709880399E-2</v>
      </c>
      <c r="L21" s="4">
        <f>base1!L21/base1!W21</f>
        <v>7.3816908539361223E-2</v>
      </c>
      <c r="M21" s="5">
        <f>base1!M21/base1!W21</f>
        <v>9.5357831186899306E-2</v>
      </c>
      <c r="N21" s="4">
        <f>base1!N21/base1!W21</f>
        <v>0.11127845780097941</v>
      </c>
      <c r="O21" s="4">
        <f>base1!O21/base1!W21</f>
        <v>0.11072961738590288</v>
      </c>
      <c r="P21" s="4">
        <f>base1!P21/base1!W21</f>
        <v>0.11378440357214273</v>
      </c>
      <c r="Q21" s="4">
        <f>base1!Q21/base1!W21</f>
        <v>7.6318599733663492E-2</v>
      </c>
      <c r="R21" s="4">
        <f>base1!R21/base1!W21</f>
        <v>4.4328436315366253E-2</v>
      </c>
      <c r="S21" s="4">
        <f>base1!S21/base1!W21</f>
        <v>3.3113371709616618E-2</v>
      </c>
      <c r="T21" s="4">
        <f>base1!T21/base1!W21</f>
        <v>2.7467548214992279E-2</v>
      </c>
      <c r="U21" s="4">
        <f>base1!U21/base1!W21</f>
        <v>1.1189537144583286E-2</v>
      </c>
      <c r="V21" s="4">
        <f>base1!V21/base1!W21</f>
        <v>1.3316825575112427E-3</v>
      </c>
      <c r="W21" s="4">
        <f>base1!W21/base1!W21</f>
        <v>1</v>
      </c>
    </row>
    <row r="22" spans="1:23">
      <c r="B22" t="s">
        <v>320</v>
      </c>
      <c r="C22" s="4">
        <f>base1!C22/base1!W22</f>
        <v>1.669857518436392E-3</v>
      </c>
      <c r="D22" s="4">
        <f>base1!D22/base1!W22</f>
        <v>1.4508343462507815E-2</v>
      </c>
      <c r="E22" s="4">
        <f>base1!E22/base1!W22</f>
        <v>3.6550462705868189E-2</v>
      </c>
      <c r="F22" s="4">
        <f>base1!F22/base1!W22</f>
        <v>0.13226048223931777</v>
      </c>
      <c r="G22" s="4">
        <f>base1!G22/base1!W22</f>
        <v>8.3819080646351365E-2</v>
      </c>
      <c r="H22" s="4">
        <f>base1!H22/base1!W22</f>
        <v>5.6538268862594027E-2</v>
      </c>
      <c r="I22" s="4">
        <f>base1!I22/base1!W22</f>
        <v>5.803337385003126E-2</v>
      </c>
      <c r="J22" s="4">
        <f>base1!J22/base1!W22</f>
        <v>7.1135930285390295E-2</v>
      </c>
      <c r="K22" s="4">
        <f>base1!K22/base1!W22</f>
        <v>8.38346142046624E-2</v>
      </c>
      <c r="L22" s="4">
        <f>base1!L22/base1!W22</f>
        <v>8.2661830552179169E-2</v>
      </c>
      <c r="M22" s="5">
        <f>base1!M22/base1!W22</f>
        <v>7.3695084017133511E-2</v>
      </c>
      <c r="N22" s="4">
        <f>base1!N22/base1!W22</f>
        <v>6.584675368048247E-2</v>
      </c>
      <c r="O22" s="4">
        <f>base1!O22/base1!W22</f>
        <v>5.6332449214972796E-2</v>
      </c>
      <c r="P22" s="4">
        <f>base1!P22/base1!W22</f>
        <v>5.059668280862268E-2</v>
      </c>
      <c r="Q22" s="4">
        <f>base1!Q22/base1!W22</f>
        <v>3.6845600313777878E-2</v>
      </c>
      <c r="R22" s="4">
        <f>base1!R22/base1!W22</f>
        <v>2.4962428205835181E-2</v>
      </c>
      <c r="S22" s="4">
        <f>base1!S22/base1!W22</f>
        <v>2.1222724042453216E-2</v>
      </c>
      <c r="T22" s="4">
        <f>base1!T22/base1!W22</f>
        <v>2.0360611556190705E-2</v>
      </c>
      <c r="U22" s="4">
        <f>base1!U22/base1!W22</f>
        <v>1.8251931015467539E-2</v>
      </c>
      <c r="V22" s="4">
        <f>base1!V22/base1!W22</f>
        <v>1.0873490817725344E-2</v>
      </c>
      <c r="W22" s="4">
        <f>base1!W22/base1!W22</f>
        <v>1</v>
      </c>
    </row>
    <row r="23" spans="1:23">
      <c r="A23" t="s">
        <v>140</v>
      </c>
      <c r="B23" t="s">
        <v>319</v>
      </c>
      <c r="C23" s="4">
        <f>base1!C23/base1!W23</f>
        <v>9.118597629634257E-3</v>
      </c>
      <c r="D23" s="4">
        <f>base1!D23/base1!W23</f>
        <v>1.1857725091489588E-2</v>
      </c>
      <c r="E23" s="4">
        <f>base1!E23/base1!W23</f>
        <v>2.6821498038625845E-2</v>
      </c>
      <c r="F23" s="4">
        <f>base1!F23/base1!W23</f>
        <v>3.9815259150588082E-2</v>
      </c>
      <c r="G23" s="4">
        <f>base1!G23/base1!W23</f>
        <v>3.2667707808887336E-2</v>
      </c>
      <c r="H23" s="4">
        <f>base1!H23/base1!W23</f>
        <v>3.5271942630905086E-2</v>
      </c>
      <c r="I23" s="4">
        <f>base1!I23/base1!W23</f>
        <v>4.2608798827592623E-2</v>
      </c>
      <c r="J23" s="4">
        <f>base1!J23/base1!W23</f>
        <v>4.8825032349923921E-2</v>
      </c>
      <c r="K23" s="4">
        <f>base1!K23/base1!W23</f>
        <v>5.7761462848611875E-2</v>
      </c>
      <c r="L23" s="4">
        <f>base1!L23/base1!W23</f>
        <v>6.0964749263650662E-2</v>
      </c>
      <c r="M23" s="5">
        <f>base1!M23/base1!W23</f>
        <v>6.7131846279906163E-2</v>
      </c>
      <c r="N23" s="4">
        <f>base1!N23/base1!W23</f>
        <v>7.4629766771246386E-2</v>
      </c>
      <c r="O23" s="4">
        <f>base1!O23/base1!W23</f>
        <v>8.1868349955782321E-2</v>
      </c>
      <c r="P23" s="4">
        <f>base1!P23/base1!W23</f>
        <v>0.10807714162496185</v>
      </c>
      <c r="Q23" s="4">
        <f>base1!Q23/base1!W23</f>
        <v>8.3840534141751272E-2</v>
      </c>
      <c r="R23" s="4">
        <f>base1!R23/base1!W23</f>
        <v>6.2901555165245038E-2</v>
      </c>
      <c r="S23" s="4">
        <f>base1!S23/base1!W23</f>
        <v>6.69936433912382E-2</v>
      </c>
      <c r="T23" s="4">
        <f>base1!T23/base1!W23</f>
        <v>5.9683579521021476E-2</v>
      </c>
      <c r="U23" s="4">
        <f>base1!U23/base1!W23</f>
        <v>2.6971183352924144E-2</v>
      </c>
      <c r="V23" s="4">
        <f>base1!V23/base1!W23</f>
        <v>2.1896261560138894E-3</v>
      </c>
      <c r="W23" s="4">
        <f>base1!W23/base1!W23</f>
        <v>1</v>
      </c>
    </row>
    <row r="24" spans="1:23">
      <c r="B24" t="s">
        <v>320</v>
      </c>
      <c r="C24" s="4">
        <f>base1!C24/base1!W24</f>
        <v>3.753003707196576E-3</v>
      </c>
      <c r="D24" s="4">
        <f>base1!D24/base1!W24</f>
        <v>2.0679799033936085E-2</v>
      </c>
      <c r="E24" s="4">
        <f>base1!E24/base1!W24</f>
        <v>5.1232095190611747E-2</v>
      </c>
      <c r="F24" s="4">
        <f>base1!F24/base1!W24</f>
        <v>0.12360534781291095</v>
      </c>
      <c r="G24" s="4">
        <f>base1!G24/base1!W24</f>
        <v>8.3948354156138272E-2</v>
      </c>
      <c r="H24" s="4">
        <f>base1!H24/base1!W24</f>
        <v>6.2110970744300137E-2</v>
      </c>
      <c r="I24" s="4">
        <f>base1!I24/base1!W24</f>
        <v>6.0497753860046063E-2</v>
      </c>
      <c r="J24" s="4">
        <f>base1!J24/base1!W24</f>
        <v>6.1189314299056524E-2</v>
      </c>
      <c r="K24" s="4">
        <f>base1!K24/base1!W24</f>
        <v>6.6276768807379524E-2</v>
      </c>
      <c r="L24" s="4">
        <f>base1!L24/base1!W24</f>
        <v>6.5108262821808358E-2</v>
      </c>
      <c r="M24" s="5">
        <f>base1!M24/base1!W24</f>
        <v>5.9602394101229098E-2</v>
      </c>
      <c r="N24" s="4">
        <f>base1!N24/base1!W24</f>
        <v>5.670148786227662E-2</v>
      </c>
      <c r="O24" s="4">
        <f>base1!O24/base1!W24</f>
        <v>5.7081835500229779E-2</v>
      </c>
      <c r="P24" s="4">
        <f>base1!P24/base1!W24</f>
        <v>6.5146541466163263E-2</v>
      </c>
      <c r="Q24" s="4">
        <f>base1!Q24/base1!W24</f>
        <v>5.6938158040116441E-2</v>
      </c>
      <c r="R24" s="4">
        <f>base1!R24/base1!W24</f>
        <v>3.5272021195129261E-2</v>
      </c>
      <c r="S24" s="4">
        <f>base1!S24/base1!W24</f>
        <v>2.715164684059097E-2</v>
      </c>
      <c r="T24" s="4">
        <f>base1!T24/base1!W24</f>
        <v>2.3215732713692917E-2</v>
      </c>
      <c r="U24" s="4">
        <f>base1!U24/base1!W24</f>
        <v>1.5255471248284618E-2</v>
      </c>
      <c r="V24" s="4">
        <f>base1!V24/base1!W24</f>
        <v>5.2330405989027924E-3</v>
      </c>
      <c r="W24" s="4">
        <f>base1!W24/base1!W24</f>
        <v>1</v>
      </c>
    </row>
    <row r="25" spans="1:23">
      <c r="A25" t="s">
        <v>9</v>
      </c>
      <c r="B25" t="s">
        <v>319</v>
      </c>
      <c r="C25" s="4">
        <f>base1!C25/base1!W25</f>
        <v>2.6073998905788939E-3</v>
      </c>
      <c r="D25" s="4">
        <f>base1!D25/base1!W25</f>
        <v>3.9386473039997646E-3</v>
      </c>
      <c r="E25" s="4">
        <f>base1!E25/base1!W25</f>
        <v>1.0756325347130131E-2</v>
      </c>
      <c r="F25" s="4">
        <f>base1!F25/base1!W25</f>
        <v>1.4920477506531313E-2</v>
      </c>
      <c r="G25" s="4">
        <f>base1!G25/base1!W25</f>
        <v>1.8226173682302099E-2</v>
      </c>
      <c r="H25" s="4">
        <f>base1!H25/base1!W25</f>
        <v>2.4260991119465041E-2</v>
      </c>
      <c r="I25" s="4">
        <f>base1!I25/base1!W25</f>
        <v>3.4235737138215254E-2</v>
      </c>
      <c r="J25" s="4">
        <f>base1!J25/base1!W25</f>
        <v>3.4526587150579588E-2</v>
      </c>
      <c r="K25" s="4">
        <f>base1!K25/base1!W25</f>
        <v>4.4286078534628452E-2</v>
      </c>
      <c r="L25" s="4">
        <f>base1!L25/base1!W25</f>
        <v>4.8860239522032209E-2</v>
      </c>
      <c r="M25" s="5">
        <f>base1!M25/base1!W25</f>
        <v>5.8259691903991308E-2</v>
      </c>
      <c r="N25" s="4">
        <f>base1!N25/base1!W25</f>
        <v>6.0266172606028921E-2</v>
      </c>
      <c r="O25" s="4">
        <f>base1!O25/base1!W25</f>
        <v>8.4219657104492029E-2</v>
      </c>
      <c r="P25" s="4">
        <f>base1!P25/base1!W25</f>
        <v>0.17962871138069192</v>
      </c>
      <c r="Q25" s="4">
        <f>base1!Q25/base1!W25</f>
        <v>0.11943941542991347</v>
      </c>
      <c r="R25" s="4">
        <f>base1!R25/base1!W25</f>
        <v>7.6793372207295332E-2</v>
      </c>
      <c r="S25" s="4">
        <f>base1!S25/base1!W25</f>
        <v>8.4921797222446443E-2</v>
      </c>
      <c r="T25" s="4">
        <f>base1!T25/base1!W25</f>
        <v>6.8017902010452658E-2</v>
      </c>
      <c r="U25" s="4">
        <f>base1!U25/base1!W25</f>
        <v>2.7789629595462228E-2</v>
      </c>
      <c r="V25" s="4">
        <f>base1!V25/base1!W25</f>
        <v>4.0449933437629332E-3</v>
      </c>
      <c r="W25" s="4">
        <f>base1!W25/base1!W25</f>
        <v>1</v>
      </c>
    </row>
    <row r="26" spans="1:23">
      <c r="B26" t="s">
        <v>320</v>
      </c>
      <c r="C26" s="4">
        <f>base1!C26/base1!W26</f>
        <v>2.0523155573839449E-3</v>
      </c>
      <c r="D26" s="4">
        <f>base1!D26/base1!W26</f>
        <v>2.0092123083465457E-2</v>
      </c>
      <c r="E26" s="4">
        <f>base1!E26/base1!W26</f>
        <v>0.1128530884113506</v>
      </c>
      <c r="F26" s="4">
        <f>base1!F26/base1!W26</f>
        <v>0.25024498361383185</v>
      </c>
      <c r="G26" s="4">
        <f>base1!G26/base1!W26</f>
        <v>9.4310602243680111E-2</v>
      </c>
      <c r="H26" s="4">
        <f>base1!H26/base1!W26</f>
        <v>4.6705201510578206E-2</v>
      </c>
      <c r="I26" s="4">
        <f>base1!I26/base1!W26</f>
        <v>4.4895558400857905E-2</v>
      </c>
      <c r="J26" s="4">
        <f>base1!J26/base1!W26</f>
        <v>4.1469254556464101E-2</v>
      </c>
      <c r="K26" s="4">
        <f>base1!K26/base1!W26</f>
        <v>4.8154302698055387E-2</v>
      </c>
      <c r="L26" s="4">
        <f>base1!L26/base1!W26</f>
        <v>4.6935162544316608E-2</v>
      </c>
      <c r="M26" s="5">
        <f>base1!M26/base1!W26</f>
        <v>4.5235299827587006E-2</v>
      </c>
      <c r="N26" s="4">
        <f>base1!N26/base1!W26</f>
        <v>4.2184560485529786E-2</v>
      </c>
      <c r="O26" s="4">
        <f>base1!O26/base1!W26</f>
        <v>4.4227631378240831E-2</v>
      </c>
      <c r="P26" s="4">
        <f>base1!P26/base1!W26</f>
        <v>4.9091480579270687E-2</v>
      </c>
      <c r="Q26" s="4">
        <f>base1!Q26/base1!W26</f>
        <v>4.5149786679362675E-2</v>
      </c>
      <c r="R26" s="4">
        <f>base1!R26/base1!W26</f>
        <v>2.6032975718888237E-2</v>
      </c>
      <c r="S26" s="4">
        <f>base1!S26/base1!W26</f>
        <v>1.6302966150660299E-2</v>
      </c>
      <c r="T26" s="4">
        <f>base1!T26/base1!W26</f>
        <v>1.2238780443836351E-2</v>
      </c>
      <c r="U26" s="4">
        <f>base1!U26/base1!W26</f>
        <v>8.5524704055172165E-3</v>
      </c>
      <c r="V26" s="4">
        <f>base1!V26/base1!W26</f>
        <v>3.2714557111227184E-3</v>
      </c>
      <c r="W26" s="4">
        <f>base1!W26/base1!W26</f>
        <v>1</v>
      </c>
    </row>
    <row r="27" spans="1:23">
      <c r="A27" t="s">
        <v>10</v>
      </c>
      <c r="B27" t="s">
        <v>319</v>
      </c>
      <c r="C27" s="4">
        <f>base1!C27/base1!W27</f>
        <v>1.7294801320183861E-3</v>
      </c>
      <c r="D27" s="4">
        <f>base1!D27/base1!W27</f>
        <v>1.6537364766015224E-3</v>
      </c>
      <c r="E27" s="4">
        <f>base1!E27/base1!W27</f>
        <v>4.0045951150952898E-3</v>
      </c>
      <c r="F27" s="4">
        <f>base1!F27/base1!W27</f>
        <v>6.7215480881038982E-3</v>
      </c>
      <c r="G27" s="4">
        <f>base1!G27/base1!W27</f>
        <v>1.0828537404040503E-2</v>
      </c>
      <c r="H27" s="4">
        <f>base1!H27/base1!W27</f>
        <v>1.4866095035844984E-2</v>
      </c>
      <c r="I27" s="4">
        <f>base1!I27/base1!W27</f>
        <v>2.2761669782910266E-2</v>
      </c>
      <c r="J27" s="4">
        <f>base1!J27/base1!W27</f>
        <v>2.7392552715480179E-2</v>
      </c>
      <c r="K27" s="4">
        <f>base1!K27/base1!W27</f>
        <v>4.1869409522099617E-2</v>
      </c>
      <c r="L27" s="4">
        <f>base1!L27/base1!W27</f>
        <v>5.0171054421816415E-2</v>
      </c>
      <c r="M27" s="5">
        <f>base1!M27/base1!W27</f>
        <v>6.0507959395790054E-2</v>
      </c>
      <c r="N27" s="4">
        <f>base1!N27/base1!W27</f>
        <v>6.7798987559805929E-2</v>
      </c>
      <c r="O27" s="4">
        <f>base1!O27/base1!W27</f>
        <v>8.238805718926516E-2</v>
      </c>
      <c r="P27" s="4">
        <f>base1!P27/base1!W27</f>
        <v>0.15000119226124267</v>
      </c>
      <c r="Q27" s="4">
        <f>base1!Q27/base1!W27</f>
        <v>0.12600798674766561</v>
      </c>
      <c r="R27" s="4">
        <f>base1!R27/base1!W27</f>
        <v>0.11463872380356584</v>
      </c>
      <c r="S27" s="4">
        <f>base1!S27/base1!W27</f>
        <v>9.9375675906925073E-2</v>
      </c>
      <c r="T27" s="4">
        <f>base1!T27/base1!W27</f>
        <v>8.0866170779500396E-2</v>
      </c>
      <c r="U27" s="4">
        <f>base1!U27/base1!W27</f>
        <v>3.1859324394646886E-2</v>
      </c>
      <c r="V27" s="4">
        <f>base1!V27/base1!W27</f>
        <v>4.5572432675812947E-3</v>
      </c>
      <c r="W27" s="4">
        <f>base1!W27/base1!W27</f>
        <v>1</v>
      </c>
    </row>
    <row r="28" spans="1:23">
      <c r="B28" t="s">
        <v>320</v>
      </c>
      <c r="C28" s="4">
        <f>base1!C28/base1!W28</f>
        <v>1.2734222458247112E-3</v>
      </c>
      <c r="D28" s="4">
        <f>base1!D28/base1!W28</f>
        <v>1.3761579488448489E-2</v>
      </c>
      <c r="E28" s="4">
        <f>base1!E28/base1!W28</f>
        <v>6.625271175684308E-2</v>
      </c>
      <c r="F28" s="4">
        <f>base1!F28/base1!W28</f>
        <v>0.20961002833920578</v>
      </c>
      <c r="G28" s="4">
        <f>base1!G28/base1!W28</f>
        <v>0.11255606846173791</v>
      </c>
      <c r="H28" s="4">
        <f>base1!H28/base1!W28</f>
        <v>5.4863506790774362E-2</v>
      </c>
      <c r="I28" s="4">
        <f>base1!I28/base1!W28</f>
        <v>5.5062305241814685E-2</v>
      </c>
      <c r="J28" s="4">
        <f>base1!J28/base1!W28</f>
        <v>5.4536114936089078E-2</v>
      </c>
      <c r="K28" s="4">
        <f>base1!K28/base1!W28</f>
        <v>5.8579508606374203E-2</v>
      </c>
      <c r="L28" s="4">
        <f>base1!L28/base1!W28</f>
        <v>5.8049147703773625E-2</v>
      </c>
      <c r="M28" s="5">
        <f>base1!M28/base1!W28</f>
        <v>5.6750701876699082E-2</v>
      </c>
      <c r="N28" s="4">
        <f>base1!N28/base1!W28</f>
        <v>5.4125311143904363E-2</v>
      </c>
      <c r="O28" s="4">
        <f>base1!O28/base1!W28</f>
        <v>5.6255791047535766E-2</v>
      </c>
      <c r="P28" s="4">
        <f>base1!P28/base1!W28</f>
        <v>6.2159270924058298E-2</v>
      </c>
      <c r="Q28" s="4">
        <f>base1!Q28/base1!W28</f>
        <v>4.710758680228521E-2</v>
      </c>
      <c r="R28" s="4">
        <f>base1!R28/base1!W28</f>
        <v>1.7018815647801434E-2</v>
      </c>
      <c r="S28" s="4">
        <f>base1!S28/base1!W28</f>
        <v>8.8124711968153319E-3</v>
      </c>
      <c r="T28" s="4">
        <f>base1!T28/base1!W28</f>
        <v>5.3036090260057565E-3</v>
      </c>
      <c r="U28" s="4">
        <f>base1!U28/base1!W28</f>
        <v>3.4893993853930406E-3</v>
      </c>
      <c r="V28" s="4">
        <f>base1!V28/base1!W28</f>
        <v>4.4326493786158204E-3</v>
      </c>
      <c r="W28" s="4">
        <f>base1!W28/base1!W28</f>
        <v>1</v>
      </c>
    </row>
    <row r="29" spans="1:23">
      <c r="A29" t="s">
        <v>11</v>
      </c>
      <c r="B29" t="s">
        <v>319</v>
      </c>
      <c r="C29" s="4">
        <f>base1!C29/base1!W29</f>
        <v>2.2912032490998843E-3</v>
      </c>
      <c r="D29" s="4">
        <f>base1!D29/base1!W29</f>
        <v>4.7360440338536968E-3</v>
      </c>
      <c r="E29" s="4">
        <f>base1!E29/base1!W29</f>
        <v>9.0891075440483263E-3</v>
      </c>
      <c r="F29" s="4">
        <f>base1!F29/base1!W29</f>
        <v>1.4787056148952704E-2</v>
      </c>
      <c r="G29" s="4">
        <f>base1!G29/base1!W29</f>
        <v>2.0834585813243555E-2</v>
      </c>
      <c r="H29" s="4">
        <f>base1!H29/base1!W29</f>
        <v>2.841849083407369E-2</v>
      </c>
      <c r="I29" s="4">
        <f>base1!I29/base1!W29</f>
        <v>3.532104678374292E-2</v>
      </c>
      <c r="J29" s="4">
        <f>base1!J29/base1!W29</f>
        <v>4.0161742472317408E-2</v>
      </c>
      <c r="K29" s="4">
        <f>base1!K29/base1!W29</f>
        <v>4.9918839301817598E-2</v>
      </c>
      <c r="L29" s="4">
        <f>base1!L29/base1!W29</f>
        <v>5.7280081227497108E-2</v>
      </c>
      <c r="M29" s="5">
        <f>base1!M29/base1!W29</f>
        <v>6.1670997463867346E-2</v>
      </c>
      <c r="N29" s="4">
        <f>base1!N29/base1!W29</f>
        <v>6.6233364283503557E-2</v>
      </c>
      <c r="O29" s="4">
        <f>base1!O29/base1!W29</f>
        <v>8.0423683337452603E-2</v>
      </c>
      <c r="P29" s="4">
        <f>base1!P29/base1!W29</f>
        <v>0.16112792217479499</v>
      </c>
      <c r="Q29" s="4">
        <f>base1!Q29/base1!W29</f>
        <v>0.13608500386320471</v>
      </c>
      <c r="R29" s="4">
        <f>base1!R29/base1!W29</f>
        <v>7.7566915826670135E-2</v>
      </c>
      <c r="S29" s="4">
        <f>base1!S29/base1!W29</f>
        <v>7.0214580424796655E-2</v>
      </c>
      <c r="T29" s="4">
        <f>base1!T29/base1!W29</f>
        <v>5.4819654026082756E-2</v>
      </c>
      <c r="U29" s="4">
        <f>base1!U29/base1!W29</f>
        <v>2.4791309014070079E-2</v>
      </c>
      <c r="V29" s="4">
        <f>base1!V29/base1!W29</f>
        <v>4.2283721769102826E-3</v>
      </c>
      <c r="W29" s="4">
        <f>base1!W29/base1!W29</f>
        <v>1</v>
      </c>
    </row>
    <row r="30" spans="1:23">
      <c r="B30" t="s">
        <v>320</v>
      </c>
      <c r="C30" s="4">
        <f>base1!C30/base1!W30</f>
        <v>2.1527091032113675E-3</v>
      </c>
      <c r="D30" s="4">
        <f>base1!D30/base1!W30</f>
        <v>2.3517410086920314E-2</v>
      </c>
      <c r="E30" s="4">
        <f>base1!E30/base1!W30</f>
        <v>8.1625982407744754E-2</v>
      </c>
      <c r="F30" s="4">
        <f>base1!F30/base1!W30</f>
        <v>0.24161557278925727</v>
      </c>
      <c r="G30" s="4">
        <f>base1!G30/base1!W30</f>
        <v>0.13518971529693435</v>
      </c>
      <c r="H30" s="4">
        <f>base1!H30/base1!W30</f>
        <v>7.3350335710196224E-2</v>
      </c>
      <c r="I30" s="4">
        <f>base1!I30/base1!W30</f>
        <v>5.7700515276115132E-2</v>
      </c>
      <c r="J30" s="4">
        <f>base1!J30/base1!W30</f>
        <v>4.692656014157081E-2</v>
      </c>
      <c r="K30" s="4">
        <f>base1!K30/base1!W30</f>
        <v>5.2220892104304376E-2</v>
      </c>
      <c r="L30" s="4">
        <f>base1!L30/base1!W30</f>
        <v>5.0103575703950451E-2</v>
      </c>
      <c r="M30" s="5">
        <f>base1!M30/base1!W30</f>
        <v>4.4690574090459588E-2</v>
      </c>
      <c r="N30" s="4">
        <f>base1!N30/base1!W30</f>
        <v>4.0884817571436007E-2</v>
      </c>
      <c r="O30" s="4">
        <f>base1!O30/base1!W30</f>
        <v>4.0154062353614739E-2</v>
      </c>
      <c r="P30" s="4">
        <f>base1!P30/base1!W30</f>
        <v>4.0759902149586219E-2</v>
      </c>
      <c r="Q30" s="4">
        <f>base1!Q30/base1!W30</f>
        <v>2.9613282673190029E-2</v>
      </c>
      <c r="R30" s="4">
        <f>base1!R30/base1!W30</f>
        <v>1.4242440014573466E-2</v>
      </c>
      <c r="S30" s="4">
        <f>base1!S30/base1!W30</f>
        <v>9.3207723936917716E-3</v>
      </c>
      <c r="T30" s="4">
        <f>base1!T30/base1!W30</f>
        <v>7.2117836881278301E-3</v>
      </c>
      <c r="U30" s="4">
        <f>base1!U30/base1!W30</f>
        <v>6.1062822047571958E-3</v>
      </c>
      <c r="V30" s="4">
        <f>base1!V30/base1!W30</f>
        <v>2.6128142403580908E-3</v>
      </c>
      <c r="W30" s="4">
        <f>base1!W30/base1!W30</f>
        <v>1</v>
      </c>
    </row>
    <row r="31" spans="1:23">
      <c r="A31" t="s">
        <v>12</v>
      </c>
      <c r="B31" t="s">
        <v>319</v>
      </c>
      <c r="C31" s="4">
        <f>base1!C31/base1!W31</f>
        <v>2.1788187689673957E-3</v>
      </c>
      <c r="D31" s="4">
        <f>base1!D31/base1!W31</f>
        <v>4.8999105128005602E-3</v>
      </c>
      <c r="E31" s="4">
        <f>base1!E31/base1!W31</f>
        <v>8.6860944673566257E-3</v>
      </c>
      <c r="F31" s="4">
        <f>base1!F31/base1!W31</f>
        <v>1.439333514901564E-2</v>
      </c>
      <c r="G31" s="4">
        <f>base1!G31/base1!W31</f>
        <v>2.266117422768656E-2</v>
      </c>
      <c r="H31" s="4">
        <f>base1!H31/base1!W31</f>
        <v>3.0946035327990038E-2</v>
      </c>
      <c r="I31" s="4">
        <f>base1!I31/base1!W31</f>
        <v>3.9899618706715434E-2</v>
      </c>
      <c r="J31" s="4">
        <f>base1!J31/base1!W31</f>
        <v>4.6555229165045522E-2</v>
      </c>
      <c r="K31" s="4">
        <f>base1!K31/base1!W31</f>
        <v>5.7894327289705082E-2</v>
      </c>
      <c r="L31" s="4">
        <f>base1!L31/base1!W31</f>
        <v>6.6809003190413191E-2</v>
      </c>
      <c r="M31" s="5">
        <f>base1!M31/base1!W31</f>
        <v>7.6156524784063498E-2</v>
      </c>
      <c r="N31" s="4">
        <f>base1!N31/base1!W31</f>
        <v>8.154521048945608E-2</v>
      </c>
      <c r="O31" s="4">
        <f>base1!O31/base1!W31</f>
        <v>9.6913664306279665E-2</v>
      </c>
      <c r="P31" s="4">
        <f>base1!P31/base1!W31</f>
        <v>0.16368619173605167</v>
      </c>
      <c r="Q31" s="4">
        <f>base1!Q31/base1!W31</f>
        <v>0.14047788109874718</v>
      </c>
      <c r="R31" s="4">
        <f>base1!R31/base1!W31</f>
        <v>6.1627013461987394E-2</v>
      </c>
      <c r="S31" s="4">
        <f>base1!S31/base1!W31</f>
        <v>4.359339740098047E-2</v>
      </c>
      <c r="T31" s="4">
        <f>base1!T31/base1!W31</f>
        <v>2.7030970352501751E-2</v>
      </c>
      <c r="U31" s="4">
        <f>base1!U31/base1!W31</f>
        <v>1.1961617772935959E-2</v>
      </c>
      <c r="V31" s="4">
        <f>base1!V31/base1!W31</f>
        <v>2.0839817913002878E-3</v>
      </c>
      <c r="W31" s="4">
        <f>base1!W31/base1!W31</f>
        <v>1</v>
      </c>
    </row>
    <row r="32" spans="1:23">
      <c r="B32" t="s">
        <v>320</v>
      </c>
      <c r="C32" s="4">
        <f>base1!C32/base1!W32</f>
        <v>2.2893925605462144E-3</v>
      </c>
      <c r="D32" s="4">
        <f>base1!D32/base1!W32</f>
        <v>2.0940437676588163E-2</v>
      </c>
      <c r="E32" s="4">
        <f>base1!E32/base1!W32</f>
        <v>6.3638442736598355E-2</v>
      </c>
      <c r="F32" s="4">
        <f>base1!F32/base1!W32</f>
        <v>0.22289297268452124</v>
      </c>
      <c r="G32" s="4">
        <f>base1!G32/base1!W32</f>
        <v>0.14058204411071035</v>
      </c>
      <c r="H32" s="4">
        <f>base1!H32/base1!W32</f>
        <v>7.8989999094725108E-2</v>
      </c>
      <c r="I32" s="4">
        <f>base1!I32/base1!W32</f>
        <v>7.0337476951224748E-2</v>
      </c>
      <c r="J32" s="4">
        <f>base1!J32/base1!W32</f>
        <v>5.9814847461180383E-2</v>
      </c>
      <c r="K32" s="4">
        <f>base1!K32/base1!W32</f>
        <v>5.9195448849586191E-2</v>
      </c>
      <c r="L32" s="4">
        <f>base1!L32/base1!W32</f>
        <v>6.0453304491592856E-2</v>
      </c>
      <c r="M32" s="5">
        <f>base1!M32/base1!W32</f>
        <v>5.512171182717826E-2</v>
      </c>
      <c r="N32" s="4">
        <f>base1!N32/base1!W32</f>
        <v>4.7062382969396944E-2</v>
      </c>
      <c r="O32" s="4">
        <f>base1!O32/base1!W32</f>
        <v>3.9000671809263344E-2</v>
      </c>
      <c r="P32" s="4">
        <f>base1!P32/base1!W32</f>
        <v>3.0083714104659307E-2</v>
      </c>
      <c r="Q32" s="4">
        <f>base1!Q32/base1!W32</f>
        <v>1.9189445447658434E-2</v>
      </c>
      <c r="R32" s="4">
        <f>base1!R32/base1!W32</f>
        <v>9.5697085491302219E-3</v>
      </c>
      <c r="S32" s="4">
        <f>base1!S32/base1!W32</f>
        <v>7.6876896908248003E-3</v>
      </c>
      <c r="T32" s="4">
        <f>base1!T32/base1!W32</f>
        <v>6.5179792358526977E-3</v>
      </c>
      <c r="U32" s="4">
        <f>base1!U32/base1!W32</f>
        <v>5.0433340797880703E-3</v>
      </c>
      <c r="V32" s="4">
        <f>base1!V32/base1!W32</f>
        <v>1.5889956689743236E-3</v>
      </c>
      <c r="W32" s="4">
        <f>base1!W32/base1!W32</f>
        <v>1</v>
      </c>
    </row>
    <row r="33" spans="1:23">
      <c r="A33" t="s">
        <v>13</v>
      </c>
      <c r="B33" t="s">
        <v>319</v>
      </c>
      <c r="C33" s="4">
        <f>base1!C33/base1!W33</f>
        <v>1.5759668264753449E-2</v>
      </c>
      <c r="D33" s="4">
        <f>base1!D33/base1!W33</f>
        <v>1.4688934090541153E-2</v>
      </c>
      <c r="E33" s="4">
        <f>base1!E33/base1!W33</f>
        <v>1.8329109703768887E-2</v>
      </c>
      <c r="F33" s="4">
        <f>base1!F33/base1!W33</f>
        <v>2.4487434100959975E-2</v>
      </c>
      <c r="G33" s="4">
        <f>base1!G33/base1!W33</f>
        <v>2.432233586751107E-2</v>
      </c>
      <c r="H33" s="4">
        <f>base1!H33/base1!W33</f>
        <v>2.6249016222905056E-2</v>
      </c>
      <c r="I33" s="4">
        <f>base1!I33/base1!W33</f>
        <v>3.3276109965040851E-2</v>
      </c>
      <c r="J33" s="4">
        <f>base1!J33/base1!W33</f>
        <v>4.2300411463267247E-2</v>
      </c>
      <c r="K33" s="4">
        <f>base1!K33/base1!W33</f>
        <v>4.8649480421433279E-2</v>
      </c>
      <c r="L33" s="4">
        <f>base1!L33/base1!W33</f>
        <v>6.1413337052050827E-2</v>
      </c>
      <c r="M33" s="5">
        <f>base1!M33/base1!W33</f>
        <v>7.5395394240155414E-2</v>
      </c>
      <c r="N33" s="4">
        <f>base1!N33/base1!W33</f>
        <v>9.5053304288867407E-2</v>
      </c>
      <c r="O33" s="4">
        <f>base1!O33/base1!W33</f>
        <v>9.7908061121610074E-2</v>
      </c>
      <c r="P33" s="4">
        <f>base1!P33/base1!W33</f>
        <v>0.10429239378012442</v>
      </c>
      <c r="Q33" s="4">
        <f>base1!Q33/base1!W33</f>
        <v>8.298189850145303E-2</v>
      </c>
      <c r="R33" s="4">
        <f>base1!R33/base1!W33</f>
        <v>6.5362871491061458E-2</v>
      </c>
      <c r="S33" s="4">
        <f>base1!S33/base1!W33</f>
        <v>6.091163076982261E-2</v>
      </c>
      <c r="T33" s="4">
        <f>base1!T33/base1!W33</f>
        <v>5.9427349564252864E-2</v>
      </c>
      <c r="U33" s="4">
        <f>base1!U33/base1!W33</f>
        <v>4.1341879971981389E-2</v>
      </c>
      <c r="V33" s="4">
        <f>base1!V33/base1!W33</f>
        <v>7.8493791184395499E-3</v>
      </c>
      <c r="W33" s="4">
        <f>base1!W33/base1!W33</f>
        <v>1</v>
      </c>
    </row>
    <row r="34" spans="1:23">
      <c r="B34" t="s">
        <v>320</v>
      </c>
      <c r="C34" s="4">
        <f>base1!C34/base1!W34</f>
        <v>1.3189441661106273E-3</v>
      </c>
      <c r="D34" s="4">
        <f>base1!D34/base1!W34</f>
        <v>1.656384651052328E-2</v>
      </c>
      <c r="E34" s="4">
        <f>base1!E34/base1!W34</f>
        <v>4.0714802709702229E-2</v>
      </c>
      <c r="F34" s="4">
        <f>base1!F34/base1!W34</f>
        <v>9.4723657871820674E-2</v>
      </c>
      <c r="G34" s="4">
        <f>base1!G34/base1!W34</f>
        <v>5.3885866799362157E-2</v>
      </c>
      <c r="H34" s="4">
        <f>base1!H34/base1!W34</f>
        <v>5.328082060097486E-2</v>
      </c>
      <c r="I34" s="4">
        <f>base1!I34/base1!W34</f>
        <v>5.5702419053866074E-2</v>
      </c>
      <c r="J34" s="4">
        <f>base1!J34/base1!W34</f>
        <v>5.8157945330965924E-2</v>
      </c>
      <c r="K34" s="4">
        <f>base1!K34/base1!W34</f>
        <v>6.6666760910622805E-2</v>
      </c>
      <c r="L34" s="4">
        <f>base1!L34/base1!W34</f>
        <v>7.1063241464324897E-2</v>
      </c>
      <c r="M34" s="5">
        <f>base1!M34/base1!W34</f>
        <v>6.726191149361592E-2</v>
      </c>
      <c r="N34" s="4">
        <f>base1!N34/base1!W34</f>
        <v>6.101212354251722E-2</v>
      </c>
      <c r="O34" s="4">
        <f>base1!O34/base1!W34</f>
        <v>5.6848896780249486E-2</v>
      </c>
      <c r="P34" s="4">
        <f>base1!P34/base1!W34</f>
        <v>6.1748640059712971E-2</v>
      </c>
      <c r="Q34" s="4">
        <f>base1!Q34/base1!W34</f>
        <v>7.2301607047940017E-2</v>
      </c>
      <c r="R34" s="4">
        <f>base1!R34/base1!W34</f>
        <v>5.6119448559763863E-2</v>
      </c>
      <c r="S34" s="4">
        <f>base1!S34/base1!W34</f>
        <v>4.5942514956515836E-2</v>
      </c>
      <c r="T34" s="4">
        <f>base1!T34/base1!W34</f>
        <v>3.5474367528810377E-2</v>
      </c>
      <c r="U34" s="4">
        <f>base1!U34/base1!W34</f>
        <v>2.3102020967395363E-2</v>
      </c>
      <c r="V34" s="4">
        <f>base1!V34/base1!W34</f>
        <v>8.1101636452054326E-3</v>
      </c>
      <c r="W34" s="4">
        <f>base1!W34/base1!W34</f>
        <v>1</v>
      </c>
    </row>
    <row r="35" spans="1:23">
      <c r="A35" t="s">
        <v>14</v>
      </c>
      <c r="B35" t="s">
        <v>319</v>
      </c>
      <c r="C35" s="4">
        <f>base1!C35/base1!W35</f>
        <v>1.7562673843152837E-2</v>
      </c>
      <c r="D35" s="4">
        <f>base1!D35/base1!W35</f>
        <v>2.7880377849221545E-2</v>
      </c>
      <c r="E35" s="4">
        <f>base1!E35/base1!W35</f>
        <v>6.3172795578513893E-2</v>
      </c>
      <c r="F35" s="4">
        <f>base1!F35/base1!W35</f>
        <v>8.7544702525015353E-2</v>
      </c>
      <c r="G35" s="4">
        <f>base1!G35/base1!W35</f>
        <v>5.6011360762923096E-2</v>
      </c>
      <c r="H35" s="4">
        <f>base1!H35/base1!W35</f>
        <v>4.3070205541306937E-2</v>
      </c>
      <c r="I35" s="4">
        <f>base1!I35/base1!W35</f>
        <v>4.3424664956832712E-2</v>
      </c>
      <c r="J35" s="4">
        <f>base1!J35/base1!W35</f>
        <v>4.5822345844019799E-2</v>
      </c>
      <c r="K35" s="4">
        <f>base1!K35/base1!W35</f>
        <v>5.1392099844670011E-2</v>
      </c>
      <c r="L35" s="4">
        <f>base1!L35/base1!W35</f>
        <v>5.2737691001697791E-2</v>
      </c>
      <c r="M35" s="5">
        <f>base1!M35/base1!W35</f>
        <v>5.7239551349203485E-2</v>
      </c>
      <c r="N35" s="4">
        <f>base1!N35/base1!W35</f>
        <v>6.3617563125383816E-2</v>
      </c>
      <c r="O35" s="4">
        <f>base1!O35/base1!W35</f>
        <v>6.9758516056785749E-2</v>
      </c>
      <c r="P35" s="4">
        <f>base1!P35/base1!W35</f>
        <v>8.6835783693963803E-2</v>
      </c>
      <c r="Q35" s="4">
        <f>base1!Q35/base1!W35</f>
        <v>7.9446320846729035E-2</v>
      </c>
      <c r="R35" s="4">
        <f>base1!R35/base1!W35</f>
        <v>5.411489000469602E-2</v>
      </c>
      <c r="S35" s="4">
        <f>base1!S35/base1!W35</f>
        <v>4.6790900552685762E-2</v>
      </c>
      <c r="T35" s="4">
        <f>base1!T35/base1!W35</f>
        <v>3.4294512877939533E-2</v>
      </c>
      <c r="U35" s="4">
        <f>base1!U35/base1!W35</f>
        <v>1.6704746595383447E-2</v>
      </c>
      <c r="V35" s="4">
        <f>base1!V35/base1!W35</f>
        <v>2.5782971498753749E-3</v>
      </c>
      <c r="W35" s="4">
        <f>base1!W35/base1!W35</f>
        <v>1</v>
      </c>
    </row>
    <row r="36" spans="1:23">
      <c r="B36" t="s">
        <v>320</v>
      </c>
      <c r="C36" s="4">
        <f>base1!C36/base1!W36</f>
        <v>2.544030045426028E-3</v>
      </c>
      <c r="D36" s="4">
        <f>base1!D36/base1!W36</f>
        <v>1.7972063100568956E-2</v>
      </c>
      <c r="E36" s="4">
        <f>base1!E36/base1!W36</f>
        <v>3.8470908585239022E-2</v>
      </c>
      <c r="F36" s="4">
        <f>base1!F36/base1!W36</f>
        <v>0.10067891106890225</v>
      </c>
      <c r="G36" s="4">
        <f>base1!G36/base1!W36</f>
        <v>6.8117482445114702E-2</v>
      </c>
      <c r="H36" s="4">
        <f>base1!H36/base1!W36</f>
        <v>4.669373112189569E-2</v>
      </c>
      <c r="I36" s="4">
        <f>base1!I36/base1!W36</f>
        <v>4.643501620202186E-2</v>
      </c>
      <c r="J36" s="4">
        <f>base1!J36/base1!W36</f>
        <v>4.8642716851611902E-2</v>
      </c>
      <c r="K36" s="4">
        <f>base1!K36/base1!W36</f>
        <v>5.346559414959328E-2</v>
      </c>
      <c r="L36" s="4">
        <f>base1!L36/base1!W36</f>
        <v>5.7076823239498871E-2</v>
      </c>
      <c r="M36" s="5">
        <f>base1!M36/base1!W36</f>
        <v>5.8381177627196114E-2</v>
      </c>
      <c r="N36" s="4">
        <f>base1!N36/base1!W36</f>
        <v>6.050910784315839E-2</v>
      </c>
      <c r="O36" s="4">
        <f>base1!O36/base1!W36</f>
        <v>6.1929883944798862E-2</v>
      </c>
      <c r="P36" s="4">
        <f>base1!P36/base1!W36</f>
        <v>7.9776901500762137E-2</v>
      </c>
      <c r="Q36" s="4">
        <f>base1!Q36/base1!W36</f>
        <v>7.6678790335272973E-2</v>
      </c>
      <c r="R36" s="4">
        <f>base1!R36/base1!W36</f>
        <v>5.1566195446186222E-2</v>
      </c>
      <c r="S36" s="4">
        <f>base1!S36/base1!W36</f>
        <v>4.6426392371359398E-2</v>
      </c>
      <c r="T36" s="4">
        <f>base1!T36/base1!W36</f>
        <v>4.4822359868141627E-2</v>
      </c>
      <c r="U36" s="4">
        <f>base1!U36/base1!W36</f>
        <v>3.0646938216721178E-2</v>
      </c>
      <c r="V36" s="4">
        <f>base1!V36/base1!W36</f>
        <v>9.164976036530546E-3</v>
      </c>
      <c r="W36" s="4">
        <f>base1!W36/base1!W36</f>
        <v>1</v>
      </c>
    </row>
    <row r="37" spans="1:23">
      <c r="A37" t="s">
        <v>15</v>
      </c>
      <c r="B37" t="s">
        <v>319</v>
      </c>
      <c r="C37" s="4">
        <f>base1!C37/base1!W37</f>
        <v>2.1802589731940027E-2</v>
      </c>
      <c r="D37" s="4">
        <f>base1!D37/base1!W37</f>
        <v>3.6381190368014536E-2</v>
      </c>
      <c r="E37" s="4">
        <f>base1!E37/base1!W37</f>
        <v>9.4139027714675153E-2</v>
      </c>
      <c r="F37" s="4">
        <f>base1!F37/base1!W37</f>
        <v>0.14766015447523853</v>
      </c>
      <c r="G37" s="4">
        <f>base1!G37/base1!W37</f>
        <v>7.1796910495229446E-2</v>
      </c>
      <c r="H37" s="4">
        <f>base1!H37/base1!W37</f>
        <v>5.5480463425715582E-2</v>
      </c>
      <c r="I37" s="4">
        <f>base1!I37/base1!W37</f>
        <v>4.486880963198546E-2</v>
      </c>
      <c r="J37" s="4">
        <f>base1!J37/base1!W37</f>
        <v>4.5859836437982734E-2</v>
      </c>
      <c r="K37" s="4">
        <f>base1!K37/base1!W37</f>
        <v>4.8781803725579283E-2</v>
      </c>
      <c r="L37" s="4">
        <f>base1!L37/base1!W37</f>
        <v>4.6175034075420264E-2</v>
      </c>
      <c r="M37" s="5">
        <f>base1!M37/base1!W37</f>
        <v>4.4073716492503405E-2</v>
      </c>
      <c r="N37" s="4">
        <f>base1!N37/base1!W37</f>
        <v>4.6623693775556564E-2</v>
      </c>
      <c r="O37" s="4">
        <f>base1!O37/base1!W37</f>
        <v>5.27771467514766E-2</v>
      </c>
      <c r="P37" s="4">
        <f>base1!P37/base1!W37</f>
        <v>7.4758632439800091E-2</v>
      </c>
      <c r="Q37" s="4">
        <f>base1!Q37/base1!W37</f>
        <v>5.6056905951840076E-2</v>
      </c>
      <c r="R37" s="4">
        <f>base1!R37/base1!W37</f>
        <v>3.9541685597455703E-2</v>
      </c>
      <c r="S37" s="4">
        <f>base1!S37/base1!W37</f>
        <v>3.4288391640163562E-2</v>
      </c>
      <c r="T37" s="4">
        <f>base1!T37/base1!W37</f>
        <v>2.6524875056792366E-2</v>
      </c>
      <c r="U37" s="4">
        <f>base1!U37/base1!W37</f>
        <v>1.0941049522944116E-2</v>
      </c>
      <c r="V37" s="4">
        <f>base1!V37/base1!W37</f>
        <v>1.4680826896865062E-3</v>
      </c>
      <c r="W37" s="4">
        <f>base1!W37/base1!W37</f>
        <v>1</v>
      </c>
    </row>
    <row r="38" spans="1:23">
      <c r="B38" t="s">
        <v>320</v>
      </c>
      <c r="C38" s="4">
        <f>base1!C38/base1!W38</f>
        <v>1.9480402354483198E-3</v>
      </c>
      <c r="D38" s="4">
        <f>base1!D38/base1!W38</f>
        <v>1.6359930495848388E-2</v>
      </c>
      <c r="E38" s="4">
        <f>base1!E38/base1!W38</f>
        <v>3.0510278317229935E-2</v>
      </c>
      <c r="F38" s="4">
        <f>base1!F38/base1!W38</f>
        <v>0.11940163899928452</v>
      </c>
      <c r="G38" s="4">
        <f>base1!G38/base1!W38</f>
        <v>6.0025492872216979E-2</v>
      </c>
      <c r="H38" s="4">
        <f>base1!H38/base1!W38</f>
        <v>4.4585470265330295E-2</v>
      </c>
      <c r="I38" s="4">
        <f>base1!I38/base1!W38</f>
        <v>3.6243168331118743E-2</v>
      </c>
      <c r="J38" s="4">
        <f>base1!J38/base1!W38</f>
        <v>3.6384461372887367E-2</v>
      </c>
      <c r="K38" s="4">
        <f>base1!K38/base1!W38</f>
        <v>3.9053997991835065E-2</v>
      </c>
      <c r="L38" s="4">
        <f>base1!L38/base1!W38</f>
        <v>4.1537148045045422E-2</v>
      </c>
      <c r="M38" s="5">
        <f>base1!M38/base1!W38</f>
        <v>4.9467595793676086E-2</v>
      </c>
      <c r="N38" s="4">
        <f>base1!N38/base1!W38</f>
        <v>5.4370764966540606E-2</v>
      </c>
      <c r="O38" s="4">
        <f>base1!O38/base1!W38</f>
        <v>6.3118908616470557E-2</v>
      </c>
      <c r="P38" s="4">
        <f>base1!P38/base1!W38</f>
        <v>8.630299240625057E-2</v>
      </c>
      <c r="Q38" s="4">
        <f>base1!Q38/base1!W38</f>
        <v>8.6585578489787818E-2</v>
      </c>
      <c r="R38" s="4">
        <f>base1!R38/base1!W38</f>
        <v>6.0010461697560739E-2</v>
      </c>
      <c r="S38" s="4">
        <f>base1!S38/base1!W38</f>
        <v>5.7280800379988096E-2</v>
      </c>
      <c r="T38" s="4">
        <f>base1!T38/base1!W38</f>
        <v>6.0813126424203799E-2</v>
      </c>
      <c r="U38" s="4">
        <f>base1!U38/base1!W38</f>
        <v>4.3542306744187444E-2</v>
      </c>
      <c r="V38" s="4">
        <f>base1!V38/base1!W38</f>
        <v>1.2457837555089255E-2</v>
      </c>
      <c r="W38" s="4">
        <f>base1!W38/base1!W38</f>
        <v>1</v>
      </c>
    </row>
    <row r="39" spans="1:23">
      <c r="A39" t="s">
        <v>16</v>
      </c>
      <c r="B39" t="s">
        <v>319</v>
      </c>
      <c r="C39" s="4">
        <f>base1!C39/base1!W39</f>
        <v>1.3417167917522276E-2</v>
      </c>
      <c r="D39" s="4">
        <f>base1!D39/base1!W39</f>
        <v>2.524325557635267E-2</v>
      </c>
      <c r="E39" s="4">
        <f>base1!E39/base1!W39</f>
        <v>6.5914739904817859E-2</v>
      </c>
      <c r="F39" s="4">
        <f>base1!F39/base1!W39</f>
        <v>9.3748548745005156E-2</v>
      </c>
      <c r="G39" s="4">
        <f>base1!G39/base1!W39</f>
        <v>5.4924575123015948E-2</v>
      </c>
      <c r="H39" s="4">
        <f>base1!H39/base1!W39</f>
        <v>4.2278717686230087E-2</v>
      </c>
      <c r="I39" s="4">
        <f>base1!I39/base1!W39</f>
        <v>4.291070768746176E-2</v>
      </c>
      <c r="J39" s="4">
        <f>base1!J39/base1!W39</f>
        <v>4.5670868491563037E-2</v>
      </c>
      <c r="K39" s="4">
        <f>base1!K39/base1!W39</f>
        <v>5.1502137256921099E-2</v>
      </c>
      <c r="L39" s="4">
        <f>base1!L39/base1!W39</f>
        <v>4.9359832492362615E-2</v>
      </c>
      <c r="M39" s="5">
        <f>base1!M39/base1!W39</f>
        <v>5.202913211417818E-2</v>
      </c>
      <c r="N39" s="4">
        <f>base1!N39/base1!W39</f>
        <v>5.8898237494977398E-2</v>
      </c>
      <c r="O39" s="4">
        <f>base1!O39/base1!W39</f>
        <v>7.1332085506429943E-2</v>
      </c>
      <c r="P39" s="4">
        <f>base1!P39/base1!W39</f>
        <v>8.6168707004993322E-2</v>
      </c>
      <c r="Q39" s="4">
        <f>base1!Q39/base1!W39</f>
        <v>6.1056695358608894E-2</v>
      </c>
      <c r="R39" s="4">
        <f>base1!R39/base1!W39</f>
        <v>4.7276082711943807E-2</v>
      </c>
      <c r="S39" s="4">
        <f>base1!S39/base1!W39</f>
        <v>4.8806588849111883E-2</v>
      </c>
      <c r="T39" s="4">
        <f>base1!T39/base1!W39</f>
        <v>4.9919133547765726E-2</v>
      </c>
      <c r="U39" s="4">
        <f>base1!U39/base1!W39</f>
        <v>3.3788244985977094E-2</v>
      </c>
      <c r="V39" s="4">
        <f>base1!V39/base1!W39</f>
        <v>5.7545415447612467E-3</v>
      </c>
      <c r="W39" s="4">
        <f>base1!W39/base1!W39</f>
        <v>1</v>
      </c>
    </row>
    <row r="40" spans="1:23">
      <c r="B40" t="s">
        <v>320</v>
      </c>
      <c r="C40" s="4">
        <f>base1!C40/base1!W40</f>
        <v>2.8415586890243902E-3</v>
      </c>
      <c r="D40" s="4">
        <f>base1!D40/base1!W40</f>
        <v>2.1286680640243902E-2</v>
      </c>
      <c r="E40" s="4">
        <f>base1!E40/base1!W40</f>
        <v>3.4196360518292682E-2</v>
      </c>
      <c r="F40" s="4">
        <f>base1!F40/base1!W40</f>
        <v>7.6562500000000006E-2</v>
      </c>
      <c r="G40" s="4">
        <f>base1!G40/base1!W40</f>
        <v>4.71703506097561E-2</v>
      </c>
      <c r="H40" s="4">
        <f>base1!H40/base1!W40</f>
        <v>3.3693788109756095E-2</v>
      </c>
      <c r="I40" s="4">
        <f>base1!I40/base1!W40</f>
        <v>3.5699314024390243E-2</v>
      </c>
      <c r="J40" s="4">
        <f>base1!J40/base1!W40</f>
        <v>3.9927115091463412E-2</v>
      </c>
      <c r="K40" s="4">
        <f>base1!K40/base1!W40</f>
        <v>4.5288681402439024E-2</v>
      </c>
      <c r="L40" s="4">
        <f>base1!L40/base1!W40</f>
        <v>4.484089176829268E-2</v>
      </c>
      <c r="M40" s="5">
        <f>base1!M40/base1!W40</f>
        <v>4.815167682926829E-2</v>
      </c>
      <c r="N40" s="4">
        <f>base1!N40/base1!W40</f>
        <v>5.4461223323170729E-2</v>
      </c>
      <c r="O40" s="4">
        <f>base1!O40/base1!W40</f>
        <v>6.478182164634147E-2</v>
      </c>
      <c r="P40" s="4">
        <f>base1!P40/base1!W40</f>
        <v>9.2042206554878048E-2</v>
      </c>
      <c r="Q40" s="4">
        <f>base1!Q40/base1!W40</f>
        <v>9.1296684451219509E-2</v>
      </c>
      <c r="R40" s="4">
        <f>base1!R40/base1!W40</f>
        <v>6.8028296493902435E-2</v>
      </c>
      <c r="S40" s="4">
        <f>base1!S40/base1!W40</f>
        <v>6.4700838414634143E-2</v>
      </c>
      <c r="T40" s="4">
        <f>base1!T40/base1!W40</f>
        <v>6.6218083079268297E-2</v>
      </c>
      <c r="U40" s="4">
        <f>base1!U40/base1!W40</f>
        <v>5.2524771341463418E-2</v>
      </c>
      <c r="V40" s="4">
        <f>base1!V40/base1!W40</f>
        <v>1.6287157012195123E-2</v>
      </c>
      <c r="W40" s="4">
        <f>base1!W40/base1!W40</f>
        <v>1</v>
      </c>
    </row>
    <row r="41" spans="1:23">
      <c r="A41" t="s">
        <v>17</v>
      </c>
      <c r="B41" t="s">
        <v>319</v>
      </c>
      <c r="C41" s="4">
        <f>base1!C41/base1!W41</f>
        <v>5.4378420192009438E-3</v>
      </c>
      <c r="D41" s="4">
        <f>base1!D41/base1!W41</f>
        <v>9.112214848372286E-3</v>
      </c>
      <c r="E41" s="4">
        <f>base1!E41/base1!W41</f>
        <v>1.7404923927653724E-2</v>
      </c>
      <c r="F41" s="4">
        <f>base1!F41/base1!W41</f>
        <v>2.6947953724730311E-2</v>
      </c>
      <c r="G41" s="4">
        <f>base1!G41/base1!W41</f>
        <v>2.1374165655049342E-2</v>
      </c>
      <c r="H41" s="4">
        <f>base1!H41/base1!W41</f>
        <v>2.3595256057258179E-2</v>
      </c>
      <c r="I41" s="4">
        <f>base1!I41/base1!W41</f>
        <v>3.1730957021900714E-2</v>
      </c>
      <c r="J41" s="4">
        <f>base1!J41/base1!W41</f>
        <v>4.5402151394117171E-2</v>
      </c>
      <c r="K41" s="4">
        <f>base1!K41/base1!W41</f>
        <v>4.8004273684291145E-2</v>
      </c>
      <c r="L41" s="4">
        <f>base1!L41/base1!W41</f>
        <v>6.3055990625466712E-2</v>
      </c>
      <c r="M41" s="5">
        <f>base1!M41/base1!W41</f>
        <v>7.8029203509322839E-2</v>
      </c>
      <c r="N41" s="4">
        <f>base1!N41/base1!W41</f>
        <v>0.1048182343863089</v>
      </c>
      <c r="O41" s="4">
        <f>base1!O41/base1!W41</f>
        <v>0.12706360360429358</v>
      </c>
      <c r="P41" s="4">
        <f>base1!P41/base1!W41</f>
        <v>0.10883342970823297</v>
      </c>
      <c r="Q41" s="4">
        <f>base1!Q41/base1!W41</f>
        <v>6.3019610696465014E-2</v>
      </c>
      <c r="R41" s="4">
        <f>base1!R41/base1!W41</f>
        <v>5.619741664209426E-2</v>
      </c>
      <c r="S41" s="4">
        <f>base1!S41/base1!W41</f>
        <v>6.9692455568618292E-2</v>
      </c>
      <c r="T41" s="4">
        <f>base1!T41/base1!W41</f>
        <v>6.0494077730505143E-2</v>
      </c>
      <c r="U41" s="4">
        <f>base1!U41/base1!W41</f>
        <v>3.333167389797536E-2</v>
      </c>
      <c r="V41" s="4">
        <f>base1!V41/base1!W41</f>
        <v>6.4545652981430916E-3</v>
      </c>
      <c r="W41" s="4">
        <f>base1!W41/base1!W41</f>
        <v>1</v>
      </c>
    </row>
    <row r="42" spans="1:23">
      <c r="B42" t="s">
        <v>320</v>
      </c>
      <c r="C42" s="4">
        <f>base1!C42/base1!W42</f>
        <v>1.3006308059408814E-3</v>
      </c>
      <c r="D42" s="4">
        <f>base1!D42/base1!W42</f>
        <v>1.5439154656675154E-2</v>
      </c>
      <c r="E42" s="4">
        <f>base1!E42/base1!W42</f>
        <v>5.6639136647940916E-2</v>
      </c>
      <c r="F42" s="4">
        <f>base1!F42/base1!W42</f>
        <v>0.15992923234435369</v>
      </c>
      <c r="G42" s="4">
        <f>base1!G42/base1!W42</f>
        <v>0.13576751391091346</v>
      </c>
      <c r="H42" s="4">
        <f>base1!H42/base1!W42</f>
        <v>0.1124662127798649</v>
      </c>
      <c r="I42" s="4">
        <f>base1!I42/base1!W42</f>
        <v>5.3264166454063552E-2</v>
      </c>
      <c r="J42" s="4">
        <f>base1!J42/base1!W42</f>
        <v>6.7677823744516086E-2</v>
      </c>
      <c r="K42" s="4">
        <f>base1!K42/base1!W42</f>
        <v>5.6929277366189267E-2</v>
      </c>
      <c r="L42" s="4">
        <f>base1!L42/base1!W42</f>
        <v>4.8963747417497483E-2</v>
      </c>
      <c r="M42" s="5">
        <f>base1!M42/base1!W42</f>
        <v>3.6050817980053662E-2</v>
      </c>
      <c r="N42" s="4">
        <f>base1!N42/base1!W42</f>
        <v>3.4151563508301529E-2</v>
      </c>
      <c r="O42" s="4">
        <f>base1!O42/base1!W42</f>
        <v>4.3367700001167235E-2</v>
      </c>
      <c r="P42" s="4">
        <f>base1!P42/base1!W42</f>
        <v>5.2358727316081634E-2</v>
      </c>
      <c r="Q42" s="4">
        <f>base1!Q42/base1!W42</f>
        <v>3.9644227450313402E-2</v>
      </c>
      <c r="R42" s="4">
        <f>base1!R42/base1!W42</f>
        <v>2.5877550612046843E-2</v>
      </c>
      <c r="S42" s="4">
        <f>base1!S42/base1!W42</f>
        <v>2.0620000700339664E-2</v>
      </c>
      <c r="T42" s="4">
        <f>base1!T42/base1!W42</f>
        <v>1.9736238742456759E-2</v>
      </c>
      <c r="U42" s="4">
        <f>base1!U42/base1!W42</f>
        <v>1.4995606202341468E-2</v>
      </c>
      <c r="V42" s="4">
        <f>base1!V42/base1!W42</f>
        <v>4.8206713589424204E-3</v>
      </c>
      <c r="W42" s="4">
        <f>base1!W42/base1!W42</f>
        <v>1</v>
      </c>
    </row>
    <row r="43" spans="1:23">
      <c r="A43" t="s">
        <v>18</v>
      </c>
      <c r="B43" t="s">
        <v>319</v>
      </c>
      <c r="C43" s="4">
        <f>base1!C43/base1!W43</f>
        <v>1.1281345944991226E-2</v>
      </c>
      <c r="D43" s="4">
        <f>base1!D43/base1!W43</f>
        <v>2.7882060705816919E-2</v>
      </c>
      <c r="E43" s="4">
        <f>base1!E43/base1!W43</f>
        <v>8.2749912627817043E-2</v>
      </c>
      <c r="F43" s="4">
        <f>base1!F43/base1!W43</f>
        <v>0.11520351142226883</v>
      </c>
      <c r="G43" s="4">
        <f>base1!G43/base1!W43</f>
        <v>6.0910624833241264E-2</v>
      </c>
      <c r="H43" s="4">
        <f>base1!H43/base1!W43</f>
        <v>4.4432043231380329E-2</v>
      </c>
      <c r="I43" s="4">
        <f>base1!I43/base1!W43</f>
        <v>4.3979211057372521E-2</v>
      </c>
      <c r="J43" s="4">
        <f>base1!J43/base1!W43</f>
        <v>4.4561692277050619E-2</v>
      </c>
      <c r="K43" s="4">
        <f>base1!K43/base1!W43</f>
        <v>4.87950154639369E-2</v>
      </c>
      <c r="L43" s="4">
        <f>base1!L43/base1!W43</f>
        <v>5.3980977290748321E-2</v>
      </c>
      <c r="M43" s="5">
        <f>base1!M43/base1!W43</f>
        <v>5.1656689327065082E-2</v>
      </c>
      <c r="N43" s="4">
        <f>base1!N43/base1!W43</f>
        <v>5.3898302536987561E-2</v>
      </c>
      <c r="O43" s="4">
        <f>base1!O43/base1!W43</f>
        <v>6.7073651931770784E-2</v>
      </c>
      <c r="P43" s="4">
        <f>base1!P43/base1!W43</f>
        <v>9.8629102264912463E-2</v>
      </c>
      <c r="Q43" s="4">
        <f>base1!Q43/base1!W43</f>
        <v>6.9302112339958588E-2</v>
      </c>
      <c r="R43" s="4">
        <f>base1!R43/base1!W43</f>
        <v>4.0110408375704142E-2</v>
      </c>
      <c r="S43" s="4">
        <f>base1!S43/base1!W43</f>
        <v>4.2932623833628329E-2</v>
      </c>
      <c r="T43" s="4">
        <f>base1!T43/base1!W43</f>
        <v>2.9473549715711585E-2</v>
      </c>
      <c r="U43" s="4">
        <f>base1!U43/base1!W43</f>
        <v>1.1653382336914653E-2</v>
      </c>
      <c r="V43" s="4">
        <f>base1!V43/base1!W43</f>
        <v>1.4937824827228555E-3</v>
      </c>
      <c r="W43" s="4">
        <f>base1!W43/base1!W43</f>
        <v>1</v>
      </c>
    </row>
    <row r="44" spans="1:23">
      <c r="B44" t="s">
        <v>320</v>
      </c>
      <c r="C44" s="4">
        <f>base1!C44/base1!W44</f>
        <v>2.071089029287182E-3</v>
      </c>
      <c r="D44" s="4">
        <f>base1!D44/base1!W44</f>
        <v>1.9901182613868584E-2</v>
      </c>
      <c r="E44" s="4">
        <f>base1!E44/base1!W44</f>
        <v>4.8094065632223792E-2</v>
      </c>
      <c r="F44" s="4">
        <f>base1!F44/base1!W44</f>
        <v>0.1486722446528998</v>
      </c>
      <c r="G44" s="4">
        <f>base1!G44/base1!W44</f>
        <v>6.4705007518714164E-2</v>
      </c>
      <c r="H44" s="4">
        <f>base1!H44/base1!W44</f>
        <v>3.5959466878182141E-2</v>
      </c>
      <c r="I44" s="4">
        <f>base1!I44/base1!W44</f>
        <v>3.5116709906158367E-2</v>
      </c>
      <c r="J44" s="4">
        <f>base1!J44/base1!W44</f>
        <v>3.8605246391659825E-2</v>
      </c>
      <c r="K44" s="4">
        <f>base1!K44/base1!W44</f>
        <v>4.3940871142642585E-2</v>
      </c>
      <c r="L44" s="4">
        <f>base1!L44/base1!W44</f>
        <v>4.6456289555872582E-2</v>
      </c>
      <c r="M44" s="5">
        <f>base1!M44/base1!W44</f>
        <v>4.928384018096324E-2</v>
      </c>
      <c r="N44" s="4">
        <f>base1!N44/base1!W44</f>
        <v>5.274850773261653E-2</v>
      </c>
      <c r="O44" s="4">
        <f>base1!O44/base1!W44</f>
        <v>5.5140909332936743E-2</v>
      </c>
      <c r="P44" s="4">
        <f>base1!P44/base1!W44</f>
        <v>7.7810888273192796E-2</v>
      </c>
      <c r="Q44" s="4">
        <f>base1!Q44/base1!W44</f>
        <v>7.7671346813772746E-2</v>
      </c>
      <c r="R44" s="4">
        <f>base1!R44/base1!W44</f>
        <v>5.388136405448727E-2</v>
      </c>
      <c r="S44" s="4">
        <f>base1!S44/base1!W44</f>
        <v>4.8229934947974902E-2</v>
      </c>
      <c r="T44" s="4">
        <f>base1!T44/base1!W44</f>
        <v>5.3859331192473575E-2</v>
      </c>
      <c r="U44" s="4">
        <f>base1!U44/base1!W44</f>
        <v>3.6403796262124963E-2</v>
      </c>
      <c r="V44" s="4">
        <f>base1!V44/base1!W44</f>
        <v>1.1447907887948208E-2</v>
      </c>
      <c r="W44" s="4">
        <f>base1!W44/base1!W44</f>
        <v>1</v>
      </c>
    </row>
    <row r="45" spans="1:23">
      <c r="A45" t="s">
        <v>19</v>
      </c>
      <c r="B45" t="s">
        <v>319</v>
      </c>
      <c r="C45" s="4">
        <f>base1!C45/base1!W45</f>
        <v>1.2345967248633025E-2</v>
      </c>
      <c r="D45" s="4">
        <f>base1!D45/base1!W45</f>
        <v>2.0391391442806512E-2</v>
      </c>
      <c r="E45" s="4">
        <f>base1!E45/base1!W45</f>
        <v>5.0825165725776951E-2</v>
      </c>
      <c r="F45" s="4">
        <f>base1!F45/base1!W45</f>
        <v>6.6934691825543943E-2</v>
      </c>
      <c r="G45" s="4">
        <f>base1!G45/base1!W45</f>
        <v>4.7617268789388573E-2</v>
      </c>
      <c r="H45" s="4">
        <f>base1!H45/base1!W45</f>
        <v>3.9629434205426806E-2</v>
      </c>
      <c r="I45" s="4">
        <f>base1!I45/base1!W45</f>
        <v>3.7755437159618169E-2</v>
      </c>
      <c r="J45" s="4">
        <f>base1!J45/base1!W45</f>
        <v>3.7861277524331612E-2</v>
      </c>
      <c r="K45" s="4">
        <f>base1!K45/base1!W45</f>
        <v>4.6646027795547544E-2</v>
      </c>
      <c r="L45" s="4">
        <f>base1!L45/base1!W45</f>
        <v>4.7642172404615261E-2</v>
      </c>
      <c r="M45" s="5">
        <f>base1!M45/base1!W45</f>
        <v>4.8365933722141027E-2</v>
      </c>
      <c r="N45" s="4">
        <f>base1!N45/base1!W45</f>
        <v>5.2169960948018373E-2</v>
      </c>
      <c r="O45" s="4">
        <f>base1!O45/base1!W45</f>
        <v>7.0435206240845982E-2</v>
      </c>
      <c r="P45" s="4">
        <f>base1!P45/base1!W45</f>
        <v>0.13823529869551751</v>
      </c>
      <c r="Q45" s="4">
        <f>base1!Q45/base1!W45</f>
        <v>0.10531116288987777</v>
      </c>
      <c r="R45" s="4">
        <f>base1!R45/base1!W45</f>
        <v>5.8999777423938908E-2</v>
      </c>
      <c r="S45" s="4">
        <f>base1!S45/base1!W45</f>
        <v>5.3690637952798312E-2</v>
      </c>
      <c r="T45" s="4">
        <f>base1!T45/base1!W45</f>
        <v>4.1002245994798257E-2</v>
      </c>
      <c r="U45" s="4">
        <f>base1!U45/base1!W45</f>
        <v>2.0975069924682128E-2</v>
      </c>
      <c r="V45" s="4">
        <f>base1!V45/base1!W45</f>
        <v>3.1658720856933401E-3</v>
      </c>
      <c r="W45" s="4">
        <f>base1!W45/base1!W45</f>
        <v>1</v>
      </c>
    </row>
    <row r="46" spans="1:23">
      <c r="B46" t="s">
        <v>320</v>
      </c>
      <c r="C46" s="4">
        <f>base1!C46/base1!W46</f>
        <v>3.8945654202172473E-3</v>
      </c>
      <c r="D46" s="4">
        <f>base1!D46/base1!W46</f>
        <v>3.2830267629446588E-2</v>
      </c>
      <c r="E46" s="4">
        <f>base1!E46/base1!W46</f>
        <v>7.5081001306199074E-2</v>
      </c>
      <c r="F46" s="4">
        <f>base1!F46/base1!W46</f>
        <v>0.25389880632630096</v>
      </c>
      <c r="G46" s="4">
        <f>base1!G46/base1!W46</f>
        <v>8.2019123659166859E-2</v>
      </c>
      <c r="H46" s="4">
        <f>base1!H46/base1!W46</f>
        <v>3.7804850465651491E-2</v>
      </c>
      <c r="I46" s="4">
        <f>base1!I46/base1!W46</f>
        <v>3.7705895990364661E-2</v>
      </c>
      <c r="J46" s="4">
        <f>base1!J46/base1!W46</f>
        <v>3.3572426194097789E-2</v>
      </c>
      <c r="K46" s="4">
        <f>base1!K46/base1!W46</f>
        <v>3.3677035210829577E-2</v>
      </c>
      <c r="L46" s="4">
        <f>base1!L46/base1!W46</f>
        <v>3.4617102726054429E-2</v>
      </c>
      <c r="M46" s="5">
        <f>base1!M46/base1!W46</f>
        <v>3.7461337072870075E-2</v>
      </c>
      <c r="N46" s="4">
        <f>base1!N46/base1!W46</f>
        <v>4.0364944104857817E-2</v>
      </c>
      <c r="O46" s="4">
        <f>base1!O46/base1!W46</f>
        <v>4.5781994809130956E-2</v>
      </c>
      <c r="P46" s="4">
        <f>base1!P46/base1!W46</f>
        <v>5.5612415111196557E-2</v>
      </c>
      <c r="Q46" s="4">
        <f>base1!Q46/base1!W46</f>
        <v>5.1201872784126572E-2</v>
      </c>
      <c r="R46" s="4">
        <f>base1!R46/base1!W46</f>
        <v>3.6379906021521184E-2</v>
      </c>
      <c r="S46" s="4">
        <f>base1!S46/base1!W46</f>
        <v>3.2445758811189204E-2</v>
      </c>
      <c r="T46" s="4">
        <f>base1!T46/base1!W46</f>
        <v>3.2420313374686878E-2</v>
      </c>
      <c r="U46" s="4">
        <f>base1!U46/base1!W46</f>
        <v>2.6186181431616804E-2</v>
      </c>
      <c r="V46" s="4">
        <f>base1!V46/base1!W46</f>
        <v>1.7044201550475264E-2</v>
      </c>
      <c r="W46" s="4">
        <f>base1!W46/base1!W46</f>
        <v>1</v>
      </c>
    </row>
    <row r="47" spans="1:23">
      <c r="A47" t="s">
        <v>20</v>
      </c>
      <c r="B47" t="s">
        <v>319</v>
      </c>
      <c r="C47" s="4">
        <f>base1!C47/base1!W47</f>
        <v>1.6578926361165147E-2</v>
      </c>
      <c r="D47" s="4">
        <f>base1!D47/base1!W47</f>
        <v>2.3652069424779317E-2</v>
      </c>
      <c r="E47" s="4">
        <f>base1!E47/base1!W47</f>
        <v>6.3228339068314196E-2</v>
      </c>
      <c r="F47" s="4">
        <f>base1!F47/base1!W47</f>
        <v>9.9779563861357709E-2</v>
      </c>
      <c r="G47" s="4">
        <f>base1!G47/base1!W47</f>
        <v>5.8947060314632677E-2</v>
      </c>
      <c r="H47" s="4">
        <f>base1!H47/base1!W47</f>
        <v>3.6810314282553193E-2</v>
      </c>
      <c r="I47" s="4">
        <f>base1!I47/base1!W47</f>
        <v>3.4644466198625004E-2</v>
      </c>
      <c r="J47" s="4">
        <f>base1!J47/base1!W47</f>
        <v>4.0538401964038379E-2</v>
      </c>
      <c r="K47" s="4">
        <f>base1!K47/base1!W47</f>
        <v>4.4846289908534405E-2</v>
      </c>
      <c r="L47" s="4">
        <f>base1!L47/base1!W47</f>
        <v>4.3935975485932838E-2</v>
      </c>
      <c r="M47" s="5">
        <f>base1!M47/base1!W47</f>
        <v>4.6290888873016738E-2</v>
      </c>
      <c r="N47" s="4">
        <f>base1!N47/base1!W47</f>
        <v>5.0873971869883856E-2</v>
      </c>
      <c r="O47" s="4">
        <f>base1!O47/base1!W47</f>
        <v>6.0416867986202431E-2</v>
      </c>
      <c r="P47" s="4">
        <f>base1!P47/base1!W47</f>
        <v>7.1921141562295621E-2</v>
      </c>
      <c r="Q47" s="4">
        <f>base1!Q47/base1!W47</f>
        <v>6.2173774821823458E-2</v>
      </c>
      <c r="R47" s="4">
        <f>base1!R47/base1!W47</f>
        <v>5.6140490925565688E-2</v>
      </c>
      <c r="S47" s="4">
        <f>base1!S47/base1!W47</f>
        <v>6.5483117868911922E-2</v>
      </c>
      <c r="T47" s="4">
        <f>base1!T47/base1!W47</f>
        <v>7.161373538420171E-2</v>
      </c>
      <c r="U47" s="4">
        <f>base1!U47/base1!W47</f>
        <v>4.5409284366820298E-2</v>
      </c>
      <c r="V47" s="4">
        <f>base1!V47/base1!W47</f>
        <v>6.7153194713454028E-3</v>
      </c>
      <c r="W47" s="4">
        <f>base1!W47/base1!W47</f>
        <v>1</v>
      </c>
    </row>
    <row r="48" spans="1:23">
      <c r="B48" t="s">
        <v>320</v>
      </c>
      <c r="C48" s="4">
        <f>base1!C48/base1!W48</f>
        <v>1.5700476736721356E-3</v>
      </c>
      <c r="D48" s="4">
        <f>base1!D48/base1!W48</f>
        <v>1.7341561339072414E-2</v>
      </c>
      <c r="E48" s="4">
        <f>base1!E48/base1!W48</f>
        <v>2.447419517790804E-2</v>
      </c>
      <c r="F48" s="4">
        <f>base1!F48/base1!W48</f>
        <v>5.8987618526431002E-2</v>
      </c>
      <c r="G48" s="4">
        <f>base1!G48/base1!W48</f>
        <v>4.1109333726228936E-2</v>
      </c>
      <c r="H48" s="4">
        <f>base1!H48/base1!W48</f>
        <v>3.4927805432483347E-2</v>
      </c>
      <c r="I48" s="4">
        <f>base1!I48/base1!W48</f>
        <v>3.2900621967775545E-2</v>
      </c>
      <c r="J48" s="4">
        <f>base1!J48/base1!W48</f>
        <v>4.0047726292082801E-2</v>
      </c>
      <c r="K48" s="4">
        <f>base1!K48/base1!W48</f>
        <v>4.4757869313099212E-2</v>
      </c>
      <c r="L48" s="4">
        <f>base1!L48/base1!W48</f>
        <v>4.5210400858757535E-2</v>
      </c>
      <c r="M48" s="5">
        <f>base1!M48/base1!W48</f>
        <v>4.8107786699782155E-2</v>
      </c>
      <c r="N48" s="4">
        <f>base1!N48/base1!W48</f>
        <v>5.6266509508424455E-2</v>
      </c>
      <c r="O48" s="4">
        <f>base1!O48/base1!W48</f>
        <v>7.1111912103640249E-2</v>
      </c>
      <c r="P48" s="4">
        <f>base1!P48/base1!W48</f>
        <v>0.11070250260468739</v>
      </c>
      <c r="Q48" s="4">
        <f>base1!Q48/base1!W48</f>
        <v>0.11555537723240125</v>
      </c>
      <c r="R48" s="4">
        <f>base1!R48/base1!W48</f>
        <v>7.7603898085686324E-2</v>
      </c>
      <c r="S48" s="4">
        <f>base1!S48/base1!W48</f>
        <v>6.4652155839235531E-2</v>
      </c>
      <c r="T48" s="4">
        <f>base1!T48/base1!W48</f>
        <v>6.1283821471043241E-2</v>
      </c>
      <c r="U48" s="4">
        <f>base1!U48/base1!W48</f>
        <v>4.1728275854811044E-2</v>
      </c>
      <c r="V48" s="4">
        <f>base1!V48/base1!W48</f>
        <v>1.1660580292777386E-2</v>
      </c>
      <c r="W48" s="4">
        <f>base1!W48/base1!W48</f>
        <v>1</v>
      </c>
    </row>
    <row r="49" spans="1:23">
      <c r="A49" t="s">
        <v>21</v>
      </c>
      <c r="B49" t="s">
        <v>319</v>
      </c>
      <c r="C49" s="4">
        <f>base1!C49/base1!W49</f>
        <v>1.7296952575846247E-2</v>
      </c>
      <c r="D49" s="4">
        <f>base1!D49/base1!W49</f>
        <v>3.2633319204137846E-2</v>
      </c>
      <c r="E49" s="4">
        <f>base1!E49/base1!W49</f>
        <v>9.994122083932544E-2</v>
      </c>
      <c r="F49" s="4">
        <f>base1!F49/base1!W49</f>
        <v>0.15907510542471465</v>
      </c>
      <c r="G49" s="4">
        <f>base1!G49/base1!W49</f>
        <v>8.3462566382674103E-2</v>
      </c>
      <c r="H49" s="4">
        <f>base1!H49/base1!W49</f>
        <v>5.1142992153814432E-2</v>
      </c>
      <c r="I49" s="4">
        <f>base1!I49/base1!W49</f>
        <v>4.6042395270006364E-2</v>
      </c>
      <c r="J49" s="4">
        <f>base1!J49/base1!W49</f>
        <v>4.5979646274950728E-2</v>
      </c>
      <c r="K49" s="4">
        <f>base1!K49/base1!W49</f>
        <v>4.9062030583091838E-2</v>
      </c>
      <c r="L49" s="4">
        <f>base1!L49/base1!W49</f>
        <v>4.6509811253584055E-2</v>
      </c>
      <c r="M49" s="5">
        <f>base1!M49/base1!W49</f>
        <v>4.5161348155755815E-2</v>
      </c>
      <c r="N49" s="4">
        <f>base1!N49/base1!W49</f>
        <v>4.6269060007248147E-2</v>
      </c>
      <c r="O49" s="4">
        <f>base1!O49/base1!W49</f>
        <v>5.1830669915954766E-2</v>
      </c>
      <c r="P49" s="4">
        <f>base1!P49/base1!W49</f>
        <v>6.8349022716416796E-2</v>
      </c>
      <c r="Q49" s="4">
        <f>base1!Q49/base1!W49</f>
        <v>4.5882321303027704E-2</v>
      </c>
      <c r="R49" s="4">
        <f>base1!R49/base1!W49</f>
        <v>3.3847320169704015E-2</v>
      </c>
      <c r="S49" s="4">
        <f>base1!S49/base1!W49</f>
        <v>3.2197918013955891E-2</v>
      </c>
      <c r="T49" s="4">
        <f>base1!T49/base1!W49</f>
        <v>2.8097463275830497E-2</v>
      </c>
      <c r="U49" s="4">
        <f>base1!U49/base1!W49</f>
        <v>1.472168259509354E-2</v>
      </c>
      <c r="V49" s="4">
        <f>base1!V49/base1!W49</f>
        <v>2.4971538848671195E-3</v>
      </c>
      <c r="W49" s="4">
        <f>base1!W49/base1!W49</f>
        <v>1</v>
      </c>
    </row>
    <row r="50" spans="1:23">
      <c r="B50" t="s">
        <v>320</v>
      </c>
      <c r="C50" s="4">
        <f>base1!C50/base1!W50</f>
        <v>1.9697766493600847E-3</v>
      </c>
      <c r="D50" s="4">
        <f>base1!D50/base1!W50</f>
        <v>1.4122852687722206E-2</v>
      </c>
      <c r="E50" s="4">
        <f>base1!E50/base1!W50</f>
        <v>2.5254320197554695E-2</v>
      </c>
      <c r="F50" s="4">
        <f>base1!F50/base1!W50</f>
        <v>7.641867851854961E-2</v>
      </c>
      <c r="G50" s="4">
        <f>base1!G50/base1!W50</f>
        <v>5.0441757166669071E-2</v>
      </c>
      <c r="H50" s="4">
        <f>base1!H50/base1!W50</f>
        <v>3.6080223153924534E-2</v>
      </c>
      <c r="I50" s="4">
        <f>base1!I50/base1!W50</f>
        <v>3.5478274097961636E-2</v>
      </c>
      <c r="J50" s="4">
        <f>base1!J50/base1!W50</f>
        <v>3.8814566904867134E-2</v>
      </c>
      <c r="K50" s="4">
        <f>base1!K50/base1!W50</f>
        <v>4.2744940152624908E-2</v>
      </c>
      <c r="L50" s="4">
        <f>base1!L50/base1!W50</f>
        <v>4.4696356700060197E-2</v>
      </c>
      <c r="M50" s="5">
        <f>base1!M50/base1!W50</f>
        <v>4.9083109624234282E-2</v>
      </c>
      <c r="N50" s="4">
        <f>base1!N50/base1!W50</f>
        <v>5.4521634101528743E-2</v>
      </c>
      <c r="O50" s="4">
        <f>base1!O50/base1!W50</f>
        <v>6.2701059509024645E-2</v>
      </c>
      <c r="P50" s="4">
        <f>base1!P50/base1!W50</f>
        <v>9.2393278628972508E-2</v>
      </c>
      <c r="Q50" s="4">
        <f>base1!Q50/base1!W50</f>
        <v>9.7607547575614115E-2</v>
      </c>
      <c r="R50" s="4">
        <f>base1!R50/base1!W50</f>
        <v>7.1597840327439308E-2</v>
      </c>
      <c r="S50" s="4">
        <f>base1!S50/base1!W50</f>
        <v>7.0771635740823555E-2</v>
      </c>
      <c r="T50" s="4">
        <f>base1!T50/base1!W50</f>
        <v>7.1920453546974975E-2</v>
      </c>
      <c r="U50" s="4">
        <f>base1!U50/base1!W50</f>
        <v>4.8999177729720941E-2</v>
      </c>
      <c r="V50" s="4">
        <f>base1!V50/base1!W50</f>
        <v>1.438251698637287E-2</v>
      </c>
      <c r="W50" s="4">
        <f>base1!W50/base1!W50</f>
        <v>1</v>
      </c>
    </row>
    <row r="51" spans="1:23">
      <c r="A51" t="s">
        <v>22</v>
      </c>
      <c r="B51" t="s">
        <v>319</v>
      </c>
      <c r="C51" s="4">
        <f>base1!C51/base1!W51</f>
        <v>6.161311457996606E-3</v>
      </c>
      <c r="D51" s="4">
        <f>base1!D51/base1!W51</f>
        <v>1.8208679763475091E-2</v>
      </c>
      <c r="E51" s="4">
        <f>base1!E51/base1!W51</f>
        <v>6.3270259684085325E-2</v>
      </c>
      <c r="F51" s="4">
        <f>base1!F51/base1!W51</f>
        <v>9.7723046879588105E-2</v>
      </c>
      <c r="G51" s="4">
        <f>base1!G51/base1!W51</f>
        <v>6.2295378326993285E-2</v>
      </c>
      <c r="H51" s="4">
        <f>base1!H51/base1!W51</f>
        <v>5.2363231907882141E-2</v>
      </c>
      <c r="I51" s="4">
        <f>base1!I51/base1!W51</f>
        <v>5.3283981560494478E-2</v>
      </c>
      <c r="J51" s="4">
        <f>base1!J51/base1!W51</f>
        <v>5.1789742246271676E-2</v>
      </c>
      <c r="K51" s="4">
        <f>base1!K51/base1!W51</f>
        <v>5.1883196037967774E-2</v>
      </c>
      <c r="L51" s="4">
        <f>base1!L51/base1!W51</f>
        <v>5.3406543910259847E-2</v>
      </c>
      <c r="M51" s="5">
        <f>base1!M51/base1!W51</f>
        <v>5.4874738725157503E-2</v>
      </c>
      <c r="N51" s="4">
        <f>base1!N51/base1!W51</f>
        <v>5.9729739805238213E-2</v>
      </c>
      <c r="O51" s="4">
        <f>base1!O51/base1!W51</f>
        <v>6.7372012989566368E-2</v>
      </c>
      <c r="P51" s="4">
        <f>base1!P51/base1!W51</f>
        <v>7.6096920263488618E-2</v>
      </c>
      <c r="Q51" s="4">
        <f>base1!Q51/base1!W51</f>
        <v>6.7447082428797656E-2</v>
      </c>
      <c r="R51" s="4">
        <f>base1!R51/base1!W51</f>
        <v>6.0856802746622259E-2</v>
      </c>
      <c r="S51" s="4">
        <f>base1!S51/base1!W51</f>
        <v>4.7621601001334397E-2</v>
      </c>
      <c r="T51" s="4">
        <f>base1!T51/base1!W51</f>
        <v>3.7207886682936821E-2</v>
      </c>
      <c r="U51" s="4">
        <f>base1!U51/base1!W51</f>
        <v>1.6502509719449675E-2</v>
      </c>
      <c r="V51" s="4">
        <f>base1!V51/base1!W51</f>
        <v>1.9053338623941432E-3</v>
      </c>
      <c r="W51" s="4">
        <f>base1!W51/base1!W51</f>
        <v>1</v>
      </c>
    </row>
    <row r="52" spans="1:23">
      <c r="B52" t="s">
        <v>320</v>
      </c>
      <c r="C52" s="4">
        <f>base1!C52/base1!W52</f>
        <v>2.5850180498766945E-3</v>
      </c>
      <c r="D52" s="4">
        <f>base1!D52/base1!W52</f>
        <v>2.6482097184682255E-2</v>
      </c>
      <c r="E52" s="4">
        <f>base1!E52/base1!W52</f>
        <v>3.4975352092296665E-2</v>
      </c>
      <c r="F52" s="4">
        <f>base1!F52/base1!W52</f>
        <v>4.7956741330350362E-2</v>
      </c>
      <c r="G52" s="4">
        <f>base1!G52/base1!W52</f>
        <v>4.977409373097607E-2</v>
      </c>
      <c r="H52" s="4">
        <f>base1!H52/base1!W52</f>
        <v>4.3104505129258792E-2</v>
      </c>
      <c r="I52" s="4">
        <f>base1!I52/base1!W52</f>
        <v>4.3227100123279003E-2</v>
      </c>
      <c r="J52" s="4">
        <f>base1!J52/base1!W52</f>
        <v>4.5960494947034226E-2</v>
      </c>
      <c r="K52" s="4">
        <f>base1!K52/base1!W52</f>
        <v>5.2475392869601546E-2</v>
      </c>
      <c r="L52" s="4">
        <f>base1!L52/base1!W52</f>
        <v>5.7549668072738293E-2</v>
      </c>
      <c r="M52" s="5">
        <f>base1!M52/base1!W52</f>
        <v>6.3854102486258044E-2</v>
      </c>
      <c r="N52" s="4">
        <f>base1!N52/base1!W52</f>
        <v>7.0695218847849087E-2</v>
      </c>
      <c r="O52" s="4">
        <f>base1!O52/base1!W52</f>
        <v>7.5774755638712027E-2</v>
      </c>
      <c r="P52" s="4">
        <f>base1!P52/base1!W52</f>
        <v>9.3205343458031206E-2</v>
      </c>
      <c r="Q52" s="4">
        <f>base1!Q52/base1!W52</f>
        <v>8.6829351451435277E-2</v>
      </c>
      <c r="R52" s="4">
        <f>base1!R52/base1!W52</f>
        <v>6.1956247793421647E-2</v>
      </c>
      <c r="S52" s="4">
        <f>base1!S52/base1!W52</f>
        <v>5.4507418049455768E-2</v>
      </c>
      <c r="T52" s="4">
        <f>base1!T52/base1!W52</f>
        <v>5.0029806894468863E-2</v>
      </c>
      <c r="U52" s="4">
        <f>base1!U52/base1!W52</f>
        <v>3.2100420558706953E-2</v>
      </c>
      <c r="V52" s="4">
        <f>base1!V52/base1!W52</f>
        <v>6.9568712915672008E-3</v>
      </c>
      <c r="W52" s="4">
        <f>base1!W52/base1!W52</f>
        <v>1</v>
      </c>
    </row>
    <row r="53" spans="1:23">
      <c r="A53" t="s">
        <v>23</v>
      </c>
      <c r="B53" t="s">
        <v>319</v>
      </c>
      <c r="C53" s="4">
        <f>base1!C53/base1!W53</f>
        <v>5.4983478907303547E-3</v>
      </c>
      <c r="D53" s="4">
        <f>base1!D53/base1!W53</f>
        <v>2.4912886051549014E-2</v>
      </c>
      <c r="E53" s="4">
        <f>base1!E53/base1!W53</f>
        <v>8.7041812691485379E-2</v>
      </c>
      <c r="F53" s="4">
        <f>base1!F53/base1!W53</f>
        <v>0.11018937640639684</v>
      </c>
      <c r="G53" s="4">
        <f>base1!G53/base1!W53</f>
        <v>6.0501864509005951E-2</v>
      </c>
      <c r="H53" s="4">
        <f>base1!H53/base1!W53</f>
        <v>4.8316932466902711E-2</v>
      </c>
      <c r="I53" s="4">
        <f>base1!I53/base1!W53</f>
        <v>4.8877988374120093E-2</v>
      </c>
      <c r="J53" s="4">
        <f>base1!J53/base1!W53</f>
        <v>4.85573849985673E-2</v>
      </c>
      <c r="K53" s="4">
        <f>base1!K53/base1!W53</f>
        <v>4.9188572894186856E-2</v>
      </c>
      <c r="L53" s="4">
        <f>base1!L53/base1!W53</f>
        <v>4.8320940009097119E-2</v>
      </c>
      <c r="M53" s="5">
        <f>base1!M53/base1!W53</f>
        <v>5.0909812266685901E-2</v>
      </c>
      <c r="N53" s="4">
        <f>base1!N53/base1!W53</f>
        <v>5.886478352258951E-2</v>
      </c>
      <c r="O53" s="4">
        <f>base1!O53/base1!W53</f>
        <v>8.5685259658677626E-2</v>
      </c>
      <c r="P53" s="4">
        <f>base1!P53/base1!W53</f>
        <v>9.7804067254573107E-2</v>
      </c>
      <c r="Q53" s="4">
        <f>base1!Q53/base1!W53</f>
        <v>5.7778739587904436E-2</v>
      </c>
      <c r="R53" s="4">
        <f>base1!R53/base1!W53</f>
        <v>4.3049018252350926E-2</v>
      </c>
      <c r="S53" s="4">
        <f>base1!S53/base1!W53</f>
        <v>3.5338507070306314E-2</v>
      </c>
      <c r="T53" s="4">
        <f>base1!T53/base1!W53</f>
        <v>2.5670311526292483E-2</v>
      </c>
      <c r="U53" s="4">
        <f>base1!U53/base1!W53</f>
        <v>1.1437525422845795E-2</v>
      </c>
      <c r="V53" s="4">
        <f>base1!V53/base1!W53</f>
        <v>2.0558691457322679E-3</v>
      </c>
      <c r="W53" s="4">
        <f>base1!W53/base1!W53</f>
        <v>1</v>
      </c>
    </row>
    <row r="54" spans="1:23">
      <c r="B54" t="s">
        <v>320</v>
      </c>
      <c r="C54" s="4">
        <f>base1!C54/base1!W54</f>
        <v>4.2133807642402068E-3</v>
      </c>
      <c r="D54" s="4">
        <f>base1!D54/base1!W54</f>
        <v>6.5160568754334694E-2</v>
      </c>
      <c r="E54" s="4">
        <f>base1!E54/base1!W54</f>
        <v>6.1384563155932576E-2</v>
      </c>
      <c r="F54" s="4">
        <f>base1!F54/base1!W54</f>
        <v>8.820607451623183E-2</v>
      </c>
      <c r="G54" s="4">
        <f>base1!G54/base1!W54</f>
        <v>5.3097345132743362E-2</v>
      </c>
      <c r="H54" s="4">
        <f>base1!H54/base1!W54</f>
        <v>4.5178771892189107E-2</v>
      </c>
      <c r="I54" s="4">
        <f>base1!I54/base1!W54</f>
        <v>4.118616144975288E-2</v>
      </c>
      <c r="J54" s="4">
        <f>base1!J54/base1!W54</f>
        <v>4.4991325392544211E-2</v>
      </c>
      <c r="K54" s="4">
        <f>base1!K54/base1!W54</f>
        <v>4.8090440853339779E-2</v>
      </c>
      <c r="L54" s="4">
        <f>base1!L54/base1!W54</f>
        <v>5.0381453626777359E-2</v>
      </c>
      <c r="M54" s="5">
        <f>base1!M54/base1!W54</f>
        <v>4.7971724736898008E-2</v>
      </c>
      <c r="N54" s="4">
        <f>base1!N54/base1!W54</f>
        <v>5.0927131214632493E-2</v>
      </c>
      <c r="O54" s="4">
        <f>base1!O54/base1!W54</f>
        <v>5.6381824354298879E-2</v>
      </c>
      <c r="P54" s="4">
        <f>base1!P54/base1!W54</f>
        <v>7.3843507165663139E-2</v>
      </c>
      <c r="Q54" s="4">
        <f>base1!Q54/base1!W54</f>
        <v>7.3549840982886139E-2</v>
      </c>
      <c r="R54" s="4">
        <f>base1!R54/base1!W54</f>
        <v>5.2460027033950724E-2</v>
      </c>
      <c r="S54" s="4">
        <f>base1!S54/base1!W54</f>
        <v>4.7090726188567016E-2</v>
      </c>
      <c r="T54" s="4">
        <f>base1!T54/base1!W54</f>
        <v>4.7486446576706233E-2</v>
      </c>
      <c r="U54" s="4">
        <f>base1!U54/base1!W54</f>
        <v>3.646875787535641E-2</v>
      </c>
      <c r="V54" s="4">
        <f>base1!V54/base1!W54</f>
        <v>1.1929928332954969E-2</v>
      </c>
      <c r="W54" s="4">
        <f>base1!W54/base1!W54</f>
        <v>1</v>
      </c>
    </row>
    <row r="55" spans="1:23">
      <c r="A55" t="s">
        <v>24</v>
      </c>
      <c r="B55" t="s">
        <v>319</v>
      </c>
      <c r="C55" s="4">
        <f>base1!C55/base1!W55</f>
        <v>6.3022174558017971E-3</v>
      </c>
      <c r="D55" s="4">
        <f>base1!D55/base1!W55</f>
        <v>1.9900429620020678E-2</v>
      </c>
      <c r="E55" s="4">
        <f>base1!E55/base1!W55</f>
        <v>7.1519853068668565E-2</v>
      </c>
      <c r="F55" s="4">
        <f>base1!F55/base1!W55</f>
        <v>9.8844713875634954E-2</v>
      </c>
      <c r="G55" s="4">
        <f>base1!G55/base1!W55</f>
        <v>6.0019169144420396E-2</v>
      </c>
      <c r="H55" s="4">
        <f>base1!H55/base1!W55</f>
        <v>4.1349321534302173E-2</v>
      </c>
      <c r="I55" s="4">
        <f>base1!I55/base1!W55</f>
        <v>4.0996923946339241E-2</v>
      </c>
      <c r="J55" s="4">
        <f>base1!J55/base1!W55</f>
        <v>4.2037660786416561E-2</v>
      </c>
      <c r="K55" s="4">
        <f>base1!K55/base1!W55</f>
        <v>4.7705723129483235E-2</v>
      </c>
      <c r="L55" s="4">
        <f>base1!L55/base1!W55</f>
        <v>4.7989487474232428E-2</v>
      </c>
      <c r="M55" s="5">
        <f>base1!M55/base1!W55</f>
        <v>5.2455063287074798E-2</v>
      </c>
      <c r="N55" s="4">
        <f>base1!N55/base1!W55</f>
        <v>5.6925455467861985E-2</v>
      </c>
      <c r="O55" s="4">
        <f>base1!O55/base1!W55</f>
        <v>6.5631040528130805E-2</v>
      </c>
      <c r="P55" s="4">
        <f>base1!P55/base1!W55</f>
        <v>8.505264290163693E-2</v>
      </c>
      <c r="Q55" s="4">
        <f>base1!Q55/base1!W55</f>
        <v>7.2474296649734454E-2</v>
      </c>
      <c r="R55" s="4">
        <f>base1!R55/base1!W55</f>
        <v>6.5973805380204087E-2</v>
      </c>
      <c r="S55" s="4">
        <f>base1!S55/base1!W55</f>
        <v>5.3986266929533323E-2</v>
      </c>
      <c r="T55" s="4">
        <f>base1!T55/base1!W55</f>
        <v>4.7879915103487693E-2</v>
      </c>
      <c r="U55" s="4">
        <f>base1!U55/base1!W55</f>
        <v>2.0791859053808464E-2</v>
      </c>
      <c r="V55" s="4">
        <f>base1!V55/base1!W55</f>
        <v>2.164154663207444E-3</v>
      </c>
      <c r="W55" s="4">
        <f>base1!W55/base1!W55</f>
        <v>1</v>
      </c>
    </row>
    <row r="56" spans="1:23">
      <c r="B56" t="s">
        <v>320</v>
      </c>
      <c r="C56" s="4">
        <f>base1!C56/base1!W56</f>
        <v>1.9900982854913055E-3</v>
      </c>
      <c r="D56" s="4">
        <f>base1!D56/base1!W56</f>
        <v>1.7011615558063378E-2</v>
      </c>
      <c r="E56" s="4">
        <f>base1!E56/base1!W56</f>
        <v>3.5852365569703323E-2</v>
      </c>
      <c r="F56" s="4">
        <f>base1!F56/base1!W56</f>
        <v>7.6084898444238006E-2</v>
      </c>
      <c r="G56" s="4">
        <f>base1!G56/base1!W56</f>
        <v>6.7671323384319998E-2</v>
      </c>
      <c r="H56" s="4">
        <f>base1!H56/base1!W56</f>
        <v>4.3379530987754773E-2</v>
      </c>
      <c r="I56" s="4">
        <f>base1!I56/base1!W56</f>
        <v>4.2648320632858353E-2</v>
      </c>
      <c r="J56" s="4">
        <f>base1!J56/base1!W56</f>
        <v>4.542949185536313E-2</v>
      </c>
      <c r="K56" s="4">
        <f>base1!K56/base1!W56</f>
        <v>4.8697545412419933E-2</v>
      </c>
      <c r="L56" s="4">
        <f>base1!L56/base1!W56</f>
        <v>5.0894280462848614E-2</v>
      </c>
      <c r="M56" s="5">
        <f>base1!M56/base1!W56</f>
        <v>5.1666286058891481E-2</v>
      </c>
      <c r="N56" s="4">
        <f>base1!N56/base1!W56</f>
        <v>5.8229442191591305E-2</v>
      </c>
      <c r="O56" s="4">
        <f>base1!O56/base1!W56</f>
        <v>6.7843372879589747E-2</v>
      </c>
      <c r="P56" s="4">
        <f>base1!P56/base1!W56</f>
        <v>9.3066804424509958E-2</v>
      </c>
      <c r="Q56" s="4">
        <f>base1!Q56/base1!W56</f>
        <v>8.6341797606826989E-2</v>
      </c>
      <c r="R56" s="4">
        <f>base1!R56/base1!W56</f>
        <v>5.7020661459361063E-2</v>
      </c>
      <c r="S56" s="4">
        <f>base1!S56/base1!W56</f>
        <v>5.3220052634729613E-2</v>
      </c>
      <c r="T56" s="4">
        <f>base1!T56/base1!W56</f>
        <v>5.4834568645753194E-2</v>
      </c>
      <c r="U56" s="4">
        <f>base1!U56/base1!W56</f>
        <v>3.7958641607155133E-2</v>
      </c>
      <c r="V56" s="4">
        <f>base1!V56/base1!W56</f>
        <v>1.0158901898530706E-2</v>
      </c>
      <c r="W56" s="4">
        <f>base1!W56/base1!W56</f>
        <v>1</v>
      </c>
    </row>
    <row r="57" spans="1:23">
      <c r="A57" t="s">
        <v>25</v>
      </c>
      <c r="B57" t="s">
        <v>319</v>
      </c>
      <c r="C57" s="4">
        <f>base1!C57/base1!W57</f>
        <v>1.2502443351827628E-2</v>
      </c>
      <c r="D57" s="4">
        <f>base1!D57/base1!W57</f>
        <v>2.401250996135745E-2</v>
      </c>
      <c r="E57" s="4">
        <f>base1!E57/base1!W57</f>
        <v>8.0836603665779536E-2</v>
      </c>
      <c r="F57" s="4">
        <f>base1!F57/base1!W57</f>
        <v>0.11276557354864901</v>
      </c>
      <c r="G57" s="4">
        <f>base1!G57/base1!W57</f>
        <v>6.0052325319139337E-2</v>
      </c>
      <c r="H57" s="4">
        <f>base1!H57/base1!W57</f>
        <v>4.1200174417730467E-2</v>
      </c>
      <c r="I57" s="4">
        <f>base1!I57/base1!W57</f>
        <v>3.8388440314553358E-2</v>
      </c>
      <c r="J57" s="4">
        <f>base1!J57/base1!W57</f>
        <v>4.026042371479694E-2</v>
      </c>
      <c r="K57" s="4">
        <f>base1!K57/base1!W57</f>
        <v>4.1358052535823295E-2</v>
      </c>
      <c r="L57" s="4">
        <f>base1!L57/base1!W57</f>
        <v>3.9454493511961147E-2</v>
      </c>
      <c r="M57" s="5">
        <f>base1!M57/base1!W57</f>
        <v>4.1240771648097189E-2</v>
      </c>
      <c r="N57" s="4">
        <f>base1!N57/base1!W57</f>
        <v>5.0853293638263644E-2</v>
      </c>
      <c r="O57" s="4">
        <f>base1!O57/base1!W57</f>
        <v>7.4734990301772747E-2</v>
      </c>
      <c r="P57" s="4">
        <f>base1!P57/base1!W57</f>
        <v>8.2776249116634337E-2</v>
      </c>
      <c r="Q57" s="4">
        <f>base1!Q57/base1!W57</f>
        <v>5.6536905889605603E-2</v>
      </c>
      <c r="R57" s="4">
        <f>base1!R57/base1!W57</f>
        <v>4.8497150675868704E-2</v>
      </c>
      <c r="S57" s="4">
        <f>base1!S57/base1!W57</f>
        <v>5.1472777301637421E-2</v>
      </c>
      <c r="T57" s="4">
        <f>base1!T57/base1!W57</f>
        <v>5.7995398980558437E-2</v>
      </c>
      <c r="U57" s="4">
        <f>base1!U57/base1!W57</f>
        <v>3.9356759438856061E-2</v>
      </c>
      <c r="V57" s="4">
        <f>base1!V57/base1!W57</f>
        <v>5.7046626670876751E-3</v>
      </c>
      <c r="W57" s="4">
        <f>base1!W57/base1!W57</f>
        <v>1</v>
      </c>
    </row>
    <row r="58" spans="1:23">
      <c r="B58" t="s">
        <v>320</v>
      </c>
      <c r="C58" s="4">
        <f>base1!C58/base1!W58</f>
        <v>2.271622797599539E-3</v>
      </c>
      <c r="D58" s="4">
        <f>base1!D58/base1!W58</f>
        <v>5.0553697966195285E-2</v>
      </c>
      <c r="E58" s="4">
        <f>base1!E58/base1!W58</f>
        <v>3.9699312700906229E-2</v>
      </c>
      <c r="F58" s="4">
        <f>base1!F58/base1!W58</f>
        <v>5.0200119151217103E-2</v>
      </c>
      <c r="G58" s="4">
        <f>base1!G58/base1!W58</f>
        <v>4.6646571334929554E-2</v>
      </c>
      <c r="H58" s="4">
        <f>base1!H58/base1!W58</f>
        <v>3.3199274759800508E-2</v>
      </c>
      <c r="I58" s="4">
        <f>base1!I58/base1!W58</f>
        <v>3.3187973153842303E-2</v>
      </c>
      <c r="J58" s="4">
        <f>base1!J58/base1!W58</f>
        <v>3.5485428193632026E-2</v>
      </c>
      <c r="K58" s="4">
        <f>base1!K58/base1!W58</f>
        <v>3.9830088426994044E-2</v>
      </c>
      <c r="L58" s="4">
        <f>base1!L58/base1!W58</f>
        <v>4.3632271574362148E-2</v>
      </c>
      <c r="M58" s="5">
        <f>base1!M58/base1!W58</f>
        <v>4.6426997276312963E-2</v>
      </c>
      <c r="N58" s="4">
        <f>base1!N58/base1!W58</f>
        <v>5.4184742509053391E-2</v>
      </c>
      <c r="O58" s="4">
        <f>base1!O58/base1!W58</f>
        <v>6.8206806472914092E-2</v>
      </c>
      <c r="P58" s="4">
        <f>base1!P58/base1!W58</f>
        <v>0.10261858210051648</v>
      </c>
      <c r="Q58" s="4">
        <f>base1!Q58/base1!W58</f>
        <v>0.10999853079122543</v>
      </c>
      <c r="R58" s="4">
        <f>base1!R58/base1!W58</f>
        <v>7.6209958006461284E-2</v>
      </c>
      <c r="S58" s="4">
        <f>base1!S58/base1!W58</f>
        <v>6.1684165319891959E-2</v>
      </c>
      <c r="T58" s="4">
        <f>base1!T58/base1!W58</f>
        <v>5.5484427194247163E-2</v>
      </c>
      <c r="U58" s="4">
        <f>base1!U58/base1!W58</f>
        <v>3.7892670262730049E-2</v>
      </c>
      <c r="V58" s="4">
        <f>base1!V58/base1!W58</f>
        <v>1.2586760007168447E-2</v>
      </c>
      <c r="W58" s="4">
        <f>base1!W58/base1!W58</f>
        <v>1</v>
      </c>
    </row>
    <row r="59" spans="1:23">
      <c r="A59" t="s">
        <v>26</v>
      </c>
      <c r="B59" t="s">
        <v>319</v>
      </c>
      <c r="C59" s="4">
        <f>base1!C59/base1!W59</f>
        <v>4.1251698161853421E-3</v>
      </c>
      <c r="D59" s="4">
        <f>base1!D59/base1!W59</f>
        <v>1.6575051316715862E-2</v>
      </c>
      <c r="E59" s="4">
        <f>base1!E59/base1!W59</f>
        <v>4.8254240033318678E-2</v>
      </c>
      <c r="F59" s="4">
        <f>base1!F59/base1!W59</f>
        <v>6.7390995362489381E-2</v>
      </c>
      <c r="G59" s="4">
        <f>base1!G59/base1!W59</f>
        <v>4.7323763027504434E-2</v>
      </c>
      <c r="H59" s="4">
        <f>base1!H59/base1!W59</f>
        <v>3.2955082586031935E-2</v>
      </c>
      <c r="I59" s="4">
        <f>base1!I59/base1!W59</f>
        <v>3.1171806050910147E-2</v>
      </c>
      <c r="J59" s="4">
        <f>base1!J59/base1!W59</f>
        <v>3.8124766554392411E-2</v>
      </c>
      <c r="K59" s="4">
        <f>base1!K59/base1!W59</f>
        <v>4.1980544271203471E-2</v>
      </c>
      <c r="L59" s="4">
        <f>base1!L59/base1!W59</f>
        <v>4.7196504183014742E-2</v>
      </c>
      <c r="M59" s="5">
        <f>base1!M59/base1!W59</f>
        <v>5.3412355015816454E-2</v>
      </c>
      <c r="N59" s="4">
        <f>base1!N59/base1!W59</f>
        <v>6.3870718235696608E-2</v>
      </c>
      <c r="O59" s="4">
        <f>base1!O59/base1!W59</f>
        <v>6.8420635104269614E-2</v>
      </c>
      <c r="P59" s="4">
        <f>base1!P59/base1!W59</f>
        <v>6.5249080265623913E-2</v>
      </c>
      <c r="Q59" s="4">
        <f>base1!Q59/base1!W59</f>
        <v>5.8276287214948451E-2</v>
      </c>
      <c r="R59" s="4">
        <f>base1!R59/base1!W59</f>
        <v>0.10716682147071559</v>
      </c>
      <c r="S59" s="4">
        <f>base1!S59/base1!W59</f>
        <v>8.3129774272558701E-2</v>
      </c>
      <c r="T59" s="4">
        <f>base1!T59/base1!W59</f>
        <v>8.6526097979393979E-2</v>
      </c>
      <c r="U59" s="4">
        <f>base1!U59/base1!W59</f>
        <v>3.7612425751901449E-2</v>
      </c>
      <c r="V59" s="4">
        <f>base1!V59/base1!W59</f>
        <v>1.2378814873088226E-3</v>
      </c>
      <c r="W59" s="4">
        <f>base1!W59/base1!W59</f>
        <v>1</v>
      </c>
    </row>
    <row r="60" spans="1:23">
      <c r="B60" t="s">
        <v>320</v>
      </c>
      <c r="C60" s="4">
        <f>base1!C60/base1!W60</f>
        <v>1.8287564002692461E-3</v>
      </c>
      <c r="D60" s="4">
        <f>base1!D60/base1!W60</f>
        <v>2.2597015602665235E-2</v>
      </c>
      <c r="E60" s="4">
        <f>base1!E60/base1!W60</f>
        <v>5.0964672782689589E-2</v>
      </c>
      <c r="F60" s="4">
        <f>base1!F60/base1!W60</f>
        <v>7.7270630232716436E-2</v>
      </c>
      <c r="G60" s="4">
        <f>base1!G60/base1!W60</f>
        <v>4.8871208053183686E-2</v>
      </c>
      <c r="H60" s="4">
        <f>base1!H60/base1!W60</f>
        <v>3.8555146308075119E-2</v>
      </c>
      <c r="I60" s="4">
        <f>base1!I60/base1!W60</f>
        <v>3.3129381868235754E-2</v>
      </c>
      <c r="J60" s="4">
        <f>base1!J60/base1!W60</f>
        <v>4.1501728167235158E-2</v>
      </c>
      <c r="K60" s="4">
        <f>base1!K60/base1!W60</f>
        <v>4.0234153424947627E-2</v>
      </c>
      <c r="L60" s="4">
        <f>base1!L60/base1!W60</f>
        <v>4.6921442130977681E-2</v>
      </c>
      <c r="M60" s="5">
        <f>base1!M60/base1!W60</f>
        <v>7.5532630973899756E-2</v>
      </c>
      <c r="N60" s="4">
        <f>base1!N60/base1!W60</f>
        <v>0.10257977174578925</v>
      </c>
      <c r="O60" s="4">
        <f>base1!O60/base1!W60</f>
        <v>8.6775928180848727E-2</v>
      </c>
      <c r="P60" s="4">
        <f>base1!P60/base1!W60</f>
        <v>0.10702384643891666</v>
      </c>
      <c r="Q60" s="4">
        <f>base1!Q60/base1!W60</f>
        <v>8.6372058901384802E-2</v>
      </c>
      <c r="R60" s="4">
        <f>base1!R60/base1!W60</f>
        <v>3.8933301064127485E-2</v>
      </c>
      <c r="S60" s="4">
        <f>base1!S60/base1!W60</f>
        <v>3.4390906134426455E-2</v>
      </c>
      <c r="T60" s="4">
        <f>base1!T60/base1!W60</f>
        <v>3.6706725860491146E-2</v>
      </c>
      <c r="U60" s="4">
        <f>base1!U60/base1!W60</f>
        <v>2.4103584150777863E-2</v>
      </c>
      <c r="V60" s="4">
        <f>base1!V60/base1!W60</f>
        <v>5.707111578342321E-3</v>
      </c>
      <c r="W60" s="4">
        <f>base1!W60/base1!W60</f>
        <v>1</v>
      </c>
    </row>
    <row r="61" spans="1:23">
      <c r="A61" t="s">
        <v>27</v>
      </c>
      <c r="B61" t="s">
        <v>319</v>
      </c>
      <c r="C61" s="4">
        <f>base1!C61/base1!W61</f>
        <v>3.2329618128736992E-3</v>
      </c>
      <c r="D61" s="4">
        <f>base1!D61/base1!W61</f>
        <v>6.7942821951629574E-3</v>
      </c>
      <c r="E61" s="4">
        <f>base1!E61/base1!W61</f>
        <v>1.5274943408073997E-2</v>
      </c>
      <c r="F61" s="4">
        <f>base1!F61/base1!W61</f>
        <v>2.0667547862789775E-2</v>
      </c>
      <c r="G61" s="4">
        <f>base1!G61/base1!W61</f>
        <v>1.9388946530963701E-2</v>
      </c>
      <c r="H61" s="4">
        <f>base1!H61/base1!W61</f>
        <v>2.0089785401187294E-2</v>
      </c>
      <c r="I61" s="4">
        <f>base1!I61/base1!W61</f>
        <v>2.8006152891552501E-2</v>
      </c>
      <c r="J61" s="4">
        <f>base1!J61/base1!W61</f>
        <v>3.4692685174262258E-2</v>
      </c>
      <c r="K61" s="4">
        <f>base1!K61/base1!W61</f>
        <v>4.5348315525183293E-2</v>
      </c>
      <c r="L61" s="4">
        <f>base1!L61/base1!W61</f>
        <v>5.2065965239506691E-2</v>
      </c>
      <c r="M61" s="5">
        <f>base1!M61/base1!W61</f>
        <v>6.1995676999202096E-2</v>
      </c>
      <c r="N61" s="4">
        <f>base1!N61/base1!W61</f>
        <v>7.1714997766047076E-2</v>
      </c>
      <c r="O61" s="4">
        <f>base1!O61/base1!W61</f>
        <v>9.0267489157665054E-2</v>
      </c>
      <c r="P61" s="4">
        <f>base1!P61/base1!W61</f>
        <v>0.15429183692236526</v>
      </c>
      <c r="Q61" s="4">
        <f>base1!Q61/base1!W61</f>
        <v>0.11154577467078222</v>
      </c>
      <c r="R61" s="4">
        <f>base1!R61/base1!W61</f>
        <v>8.8896928848831519E-2</v>
      </c>
      <c r="S61" s="4">
        <f>base1!S61/base1!W61</f>
        <v>8.1727844156471455E-2</v>
      </c>
      <c r="T61" s="4">
        <f>base1!T61/base1!W61</f>
        <v>6.8632514279185597E-2</v>
      </c>
      <c r="U61" s="4">
        <f>base1!U61/base1!W61</f>
        <v>2.2597757501390994E-2</v>
      </c>
      <c r="V61" s="4">
        <f>base1!V61/base1!W61</f>
        <v>2.7675936565025681E-3</v>
      </c>
      <c r="W61" s="4">
        <f>base1!W61/base1!W61</f>
        <v>1</v>
      </c>
    </row>
    <row r="62" spans="1:23">
      <c r="B62" t="s">
        <v>320</v>
      </c>
      <c r="C62" s="4">
        <f>base1!C62/base1!W62</f>
        <v>2.5768035177305974E-3</v>
      </c>
      <c r="D62" s="4">
        <f>base1!D62/base1!W62</f>
        <v>2.0052879870496823E-2</v>
      </c>
      <c r="E62" s="4">
        <f>base1!E62/base1!W62</f>
        <v>6.9284911438231025E-2</v>
      </c>
      <c r="F62" s="4">
        <f>base1!F62/base1!W62</f>
        <v>0.17950767078498397</v>
      </c>
      <c r="G62" s="4">
        <f>base1!G62/base1!W62</f>
        <v>0.11018137742184378</v>
      </c>
      <c r="H62" s="4">
        <f>base1!H62/base1!W62</f>
        <v>5.6954877683039376E-2</v>
      </c>
      <c r="I62" s="4">
        <f>base1!I62/base1!W62</f>
        <v>5.3999852270977741E-2</v>
      </c>
      <c r="J62" s="4">
        <f>base1!J62/base1!W62</f>
        <v>5.5734778348620916E-2</v>
      </c>
      <c r="K62" s="4">
        <f>base1!K62/base1!W62</f>
        <v>6.1105974215056078E-2</v>
      </c>
      <c r="L62" s="4">
        <f>base1!L62/base1!W62</f>
        <v>6.0003791118282003E-2</v>
      </c>
      <c r="M62" s="5">
        <f>base1!M62/base1!W62</f>
        <v>5.3542426262304446E-2</v>
      </c>
      <c r="N62" s="4">
        <f>base1!N62/base1!W62</f>
        <v>5.1944550000489462E-2</v>
      </c>
      <c r="O62" s="4">
        <f>base1!O62/base1!W62</f>
        <v>5.2682305177902233E-2</v>
      </c>
      <c r="P62" s="4">
        <f>base1!P62/base1!W62</f>
        <v>5.8168747480374733E-2</v>
      </c>
      <c r="Q62" s="4">
        <f>base1!Q62/base1!W62</f>
        <v>4.6013585730444367E-2</v>
      </c>
      <c r="R62" s="4">
        <f>base1!R62/base1!W62</f>
        <v>2.3144065164517624E-2</v>
      </c>
      <c r="S62" s="4">
        <f>base1!S62/base1!W62</f>
        <v>1.6355204644742848E-2</v>
      </c>
      <c r="T62" s="4">
        <f>base1!T62/base1!W62</f>
        <v>1.3846926034926344E-2</v>
      </c>
      <c r="U62" s="4">
        <f>base1!U62/base1!W62</f>
        <v>8.2955185600158046E-3</v>
      </c>
      <c r="V62" s="4">
        <f>base1!V62/base1!W62</f>
        <v>6.6037542750198236E-3</v>
      </c>
      <c r="W62" s="4">
        <f>base1!W62/base1!W62</f>
        <v>1</v>
      </c>
    </row>
    <row r="63" spans="1:23">
      <c r="A63" t="s">
        <v>28</v>
      </c>
      <c r="B63" t="s">
        <v>319</v>
      </c>
      <c r="C63" s="4">
        <f>base1!C63/base1!W63</f>
        <v>4.6547932646503996E-3</v>
      </c>
      <c r="D63" s="4">
        <f>base1!D63/base1!W63</f>
        <v>9.9565256885016992E-3</v>
      </c>
      <c r="E63" s="4">
        <f>base1!E63/base1!W63</f>
        <v>2.1062754682783284E-2</v>
      </c>
      <c r="F63" s="4">
        <f>base1!F63/base1!W63</f>
        <v>3.018697333871305E-2</v>
      </c>
      <c r="G63" s="4">
        <f>base1!G63/base1!W63</f>
        <v>2.8546124385539828E-2</v>
      </c>
      <c r="H63" s="4">
        <f>base1!H63/base1!W63</f>
        <v>2.9762898118436867E-2</v>
      </c>
      <c r="I63" s="4">
        <f>base1!I63/base1!W63</f>
        <v>3.5253695210854634E-2</v>
      </c>
      <c r="J63" s="4">
        <f>base1!J63/base1!W63</f>
        <v>3.9026538764594422E-2</v>
      </c>
      <c r="K63" s="4">
        <f>base1!K63/base1!W63</f>
        <v>4.7766818833798429E-2</v>
      </c>
      <c r="L63" s="4">
        <f>base1!L63/base1!W63</f>
        <v>4.8550011301631023E-2</v>
      </c>
      <c r="M63" s="5">
        <f>base1!M63/base1!W63</f>
        <v>5.4916420741767238E-2</v>
      </c>
      <c r="N63" s="4">
        <f>base1!N63/base1!W63</f>
        <v>6.0098271378566617E-2</v>
      </c>
      <c r="O63" s="4">
        <f>base1!O63/base1!W63</f>
        <v>9.3727489157827804E-2</v>
      </c>
      <c r="P63" s="4">
        <f>base1!P63/base1!W63</f>
        <v>0.1650460620681351</v>
      </c>
      <c r="Q63" s="4">
        <f>base1!Q63/base1!W63</f>
        <v>0.11102109708206674</v>
      </c>
      <c r="R63" s="4">
        <f>base1!R63/base1!W63</f>
        <v>6.7281672556893685E-2</v>
      </c>
      <c r="S63" s="4">
        <f>base1!S63/base1!W63</f>
        <v>6.7549954265362297E-2</v>
      </c>
      <c r="T63" s="4">
        <f>base1!T63/base1!W63</f>
        <v>5.9471400536140924E-2</v>
      </c>
      <c r="U63" s="4">
        <f>base1!U63/base1!W63</f>
        <v>2.2819788627812997E-2</v>
      </c>
      <c r="V63" s="4">
        <f>base1!V63/base1!W63</f>
        <v>3.3007099959229632E-3</v>
      </c>
      <c r="W63" s="4">
        <f>base1!W63/base1!W63</f>
        <v>1</v>
      </c>
    </row>
    <row r="64" spans="1:23">
      <c r="B64" t="s">
        <v>320</v>
      </c>
      <c r="C64" s="4">
        <f>base1!C64/base1!W64</f>
        <v>3.447316136250279E-3</v>
      </c>
      <c r="D64" s="4">
        <f>base1!D64/base1!W64</f>
        <v>2.4713205893780777E-2</v>
      </c>
      <c r="E64" s="4">
        <f>base1!E64/base1!W64</f>
        <v>8.3233257369292712E-2</v>
      </c>
      <c r="F64" s="4">
        <f>base1!F64/base1!W64</f>
        <v>0.22584302173379886</v>
      </c>
      <c r="G64" s="4">
        <f>base1!G64/base1!W64</f>
        <v>0.13745504848563342</v>
      </c>
      <c r="H64" s="4">
        <f>base1!H64/base1!W64</f>
        <v>5.5177449978092596E-2</v>
      </c>
      <c r="I64" s="4">
        <f>base1!I64/base1!W64</f>
        <v>4.3925035341190605E-2</v>
      </c>
      <c r="J64" s="4">
        <f>base1!J64/base1!W64</f>
        <v>4.1726579055418843E-2</v>
      </c>
      <c r="K64" s="4">
        <f>base1!K64/base1!W64</f>
        <v>4.56147989341152E-2</v>
      </c>
      <c r="L64" s="4">
        <f>base1!L64/base1!W64</f>
        <v>4.376630999391002E-2</v>
      </c>
      <c r="M64" s="5">
        <f>base1!M64/base1!W64</f>
        <v>3.9660945022058969E-2</v>
      </c>
      <c r="N64" s="4">
        <f>base1!N64/base1!W64</f>
        <v>4.0194438550418723E-2</v>
      </c>
      <c r="O64" s="4">
        <f>base1!O64/base1!W64</f>
        <v>4.5242235271748268E-2</v>
      </c>
      <c r="P64" s="4">
        <f>base1!P64/base1!W64</f>
        <v>4.9051643606482384E-2</v>
      </c>
      <c r="Q64" s="4">
        <f>base1!Q64/base1!W64</f>
        <v>3.9846675723564373E-2</v>
      </c>
      <c r="R64" s="4">
        <f>base1!R64/base1!W64</f>
        <v>2.5043883700615336E-2</v>
      </c>
      <c r="S64" s="4">
        <f>base1!S64/base1!W64</f>
        <v>1.9891923470132904E-2</v>
      </c>
      <c r="T64" s="4">
        <f>base1!T64/base1!W64</f>
        <v>1.8471111160100417E-2</v>
      </c>
      <c r="U64" s="4">
        <f>base1!U64/base1!W64</f>
        <v>1.2506234654483027E-2</v>
      </c>
      <c r="V64" s="4">
        <f>base1!V64/base1!W64</f>
        <v>5.1888859189122907E-3</v>
      </c>
      <c r="W64" s="4">
        <f>base1!W64/base1!W64</f>
        <v>1</v>
      </c>
    </row>
    <row r="65" spans="1:23">
      <c r="A65" t="s">
        <v>29</v>
      </c>
      <c r="B65" t="s">
        <v>319</v>
      </c>
      <c r="C65" s="4">
        <f>base1!C65/base1!W65</f>
        <v>4.2513125441352561E-3</v>
      </c>
      <c r="D65" s="4">
        <f>base1!D65/base1!W65</f>
        <v>8.2563205098027167E-3</v>
      </c>
      <c r="E65" s="4">
        <f>base1!E65/base1!W65</f>
        <v>1.4872429920889153E-2</v>
      </c>
      <c r="F65" s="4">
        <f>base1!F65/base1!W65</f>
        <v>2.2541303776783917E-2</v>
      </c>
      <c r="G65" s="4">
        <f>base1!G65/base1!W65</f>
        <v>2.2704369688844313E-2</v>
      </c>
      <c r="H65" s="4">
        <f>base1!H65/base1!W65</f>
        <v>2.6231778748895554E-2</v>
      </c>
      <c r="I65" s="4">
        <f>base1!I65/base1!W65</f>
        <v>3.3577932201423924E-2</v>
      </c>
      <c r="J65" s="4">
        <f>base1!J65/base1!W65</f>
        <v>3.6275001449853822E-2</v>
      </c>
      <c r="K65" s="4">
        <f>base1!K65/base1!W65</f>
        <v>4.5602508076538636E-2</v>
      </c>
      <c r="L65" s="4">
        <f>base1!L65/base1!W65</f>
        <v>4.7635032562011098E-2</v>
      </c>
      <c r="M65" s="5">
        <f>base1!M65/base1!W65</f>
        <v>5.5103314877547049E-2</v>
      </c>
      <c r="N65" s="4">
        <f>base1!N65/base1!W65</f>
        <v>5.6688260960042029E-2</v>
      </c>
      <c r="O65" s="4">
        <f>base1!O65/base1!W65</f>
        <v>8.9126096345344949E-2</v>
      </c>
      <c r="P65" s="4">
        <f>base1!P65/base1!W65</f>
        <v>0.18441048943653562</v>
      </c>
      <c r="Q65" s="4">
        <f>base1!Q65/base1!W65</f>
        <v>0.11735287395141454</v>
      </c>
      <c r="R65" s="4">
        <f>base1!R65/base1!W65</f>
        <v>6.9745815039589543E-2</v>
      </c>
      <c r="S65" s="4">
        <f>base1!S65/base1!W65</f>
        <v>7.4886143832321853E-2</v>
      </c>
      <c r="T65" s="4">
        <f>base1!T65/base1!W65</f>
        <v>6.3736938522786585E-2</v>
      </c>
      <c r="U65" s="4">
        <f>base1!U65/base1!W65</f>
        <v>2.3134890988049793E-2</v>
      </c>
      <c r="V65" s="4">
        <f>base1!V65/base1!W65</f>
        <v>3.8671865671896376E-3</v>
      </c>
      <c r="W65" s="4">
        <f>base1!W65/base1!W65</f>
        <v>1</v>
      </c>
    </row>
    <row r="66" spans="1:23">
      <c r="B66" t="s">
        <v>320</v>
      </c>
      <c r="C66" s="4">
        <f>base1!C66/base1!W66</f>
        <v>4.5814330879643738E-3</v>
      </c>
      <c r="D66" s="4">
        <f>base1!D66/base1!W66</f>
        <v>2.0826423582394987E-2</v>
      </c>
      <c r="E66" s="4">
        <f>base1!E66/base1!W66</f>
        <v>8.9856904550105476E-2</v>
      </c>
      <c r="F66" s="4">
        <f>base1!F66/base1!W66</f>
        <v>0.26605846553564388</v>
      </c>
      <c r="G66" s="4">
        <f>base1!G66/base1!W66</f>
        <v>0.14565806066766432</v>
      </c>
      <c r="H66" s="4">
        <f>base1!H66/base1!W66</f>
        <v>5.5364653995435123E-2</v>
      </c>
      <c r="I66" s="4">
        <f>base1!I66/base1!W66</f>
        <v>4.3841488423191258E-2</v>
      </c>
      <c r="J66" s="4">
        <f>base1!J66/base1!W66</f>
        <v>3.6354128286257108E-2</v>
      </c>
      <c r="K66" s="4">
        <f>base1!K66/base1!W66</f>
        <v>4.0086466656326307E-2</v>
      </c>
      <c r="L66" s="4">
        <f>base1!L66/base1!W66</f>
        <v>4.094966186412155E-2</v>
      </c>
      <c r="M66" s="5">
        <f>base1!M66/base1!W66</f>
        <v>3.6672308906175954E-2</v>
      </c>
      <c r="N66" s="4">
        <f>base1!N66/base1!W66</f>
        <v>3.7596810591797564E-2</v>
      </c>
      <c r="O66" s="4">
        <f>base1!O66/base1!W66</f>
        <v>3.9979793384908431E-2</v>
      </c>
      <c r="P66" s="4">
        <f>base1!P66/base1!W66</f>
        <v>4.3359619507476022E-2</v>
      </c>
      <c r="Q66" s="4">
        <f>base1!Q66/base1!W66</f>
        <v>3.6484098019249005E-2</v>
      </c>
      <c r="R66" s="4">
        <f>base1!R66/base1!W66</f>
        <v>2.1701267020977237E-2</v>
      </c>
      <c r="S66" s="4">
        <f>base1!S66/base1!W66</f>
        <v>1.604697057105145E-2</v>
      </c>
      <c r="T66" s="4">
        <f>base1!T66/base1!W66</f>
        <v>1.2921566331463281E-2</v>
      </c>
      <c r="U66" s="4">
        <f>base1!U66/base1!W66</f>
        <v>8.6062033572653386E-3</v>
      </c>
      <c r="V66" s="4">
        <f>base1!V66/base1!W66</f>
        <v>3.0536756605313189E-3</v>
      </c>
      <c r="W66" s="4">
        <f>base1!W66/base1!W66</f>
        <v>1</v>
      </c>
    </row>
    <row r="67" spans="1:23">
      <c r="A67" t="s">
        <v>30</v>
      </c>
      <c r="B67" t="s">
        <v>319</v>
      </c>
      <c r="C67" s="4">
        <f>base1!C67/base1!W67</f>
        <v>5.4679689566678232E-3</v>
      </c>
      <c r="D67" s="4">
        <f>base1!D67/base1!W67</f>
        <v>1.023268757064282E-2</v>
      </c>
      <c r="E67" s="4">
        <f>base1!E67/base1!W67</f>
        <v>2.0550232412729279E-2</v>
      </c>
      <c r="F67" s="4">
        <f>base1!F67/base1!W67</f>
        <v>3.0573696994266122E-2</v>
      </c>
      <c r="G67" s="4">
        <f>base1!G67/base1!W67</f>
        <v>2.4526499860861559E-2</v>
      </c>
      <c r="H67" s="4">
        <f>base1!H67/base1!W67</f>
        <v>2.5238338996210623E-2</v>
      </c>
      <c r="I67" s="4">
        <f>base1!I67/base1!W67</f>
        <v>3.2859002944238123E-2</v>
      </c>
      <c r="J67" s="4">
        <f>base1!J67/base1!W67</f>
        <v>3.829502159222474E-2</v>
      </c>
      <c r="K67" s="4">
        <f>base1!K67/base1!W67</f>
        <v>4.9920467780003232E-2</v>
      </c>
      <c r="L67" s="4">
        <f>base1!L67/base1!W67</f>
        <v>4.8636271502042416E-2</v>
      </c>
      <c r="M67" s="5">
        <f>base1!M67/base1!W67</f>
        <v>5.5760503234539315E-2</v>
      </c>
      <c r="N67" s="4">
        <f>base1!N67/base1!W67</f>
        <v>5.9909920742621366E-2</v>
      </c>
      <c r="O67" s="4">
        <f>base1!O67/base1!W67</f>
        <v>7.844797081184704E-2</v>
      </c>
      <c r="P67" s="4">
        <f>base1!P67/base1!W67</f>
        <v>0.11811479436712623</v>
      </c>
      <c r="Q67" s="4">
        <f>base1!Q67/base1!W67</f>
        <v>9.1319135486486389E-2</v>
      </c>
      <c r="R67" s="4">
        <f>base1!R67/base1!W67</f>
        <v>7.2140017933399067E-2</v>
      </c>
      <c r="S67" s="4">
        <f>base1!S67/base1!W67</f>
        <v>8.8870642476045855E-2</v>
      </c>
      <c r="T67" s="4">
        <f>base1!T67/base1!W67</f>
        <v>9.7706105257371764E-2</v>
      </c>
      <c r="U67" s="4">
        <f>base1!U67/base1!W67</f>
        <v>4.4670997708510123E-2</v>
      </c>
      <c r="V67" s="4">
        <f>base1!V67/base1!W67</f>
        <v>6.7597233721661282E-3</v>
      </c>
      <c r="W67" s="4">
        <f>base1!W67/base1!W67</f>
        <v>1</v>
      </c>
    </row>
    <row r="68" spans="1:23">
      <c r="B68" t="s">
        <v>320</v>
      </c>
      <c r="C68" s="4">
        <f>base1!C68/base1!W68</f>
        <v>4.2257439975886017E-3</v>
      </c>
      <c r="D68" s="4">
        <f>base1!D68/base1!W68</f>
        <v>2.9247223735786983E-2</v>
      </c>
      <c r="E68" s="4">
        <f>base1!E68/base1!W68</f>
        <v>6.984521707094947E-2</v>
      </c>
      <c r="F68" s="4">
        <f>base1!F68/base1!W68</f>
        <v>0.13294637601070702</v>
      </c>
      <c r="G68" s="4">
        <f>base1!G68/base1!W68</f>
        <v>9.7962097762113995E-2</v>
      </c>
      <c r="H68" s="4">
        <f>base1!H68/base1!W68</f>
        <v>5.0720521233059347E-2</v>
      </c>
      <c r="I68" s="4">
        <f>base1!I68/base1!W68</f>
        <v>4.3172985638524668E-2</v>
      </c>
      <c r="J68" s="4">
        <f>base1!J68/base1!W68</f>
        <v>4.1112283318712944E-2</v>
      </c>
      <c r="K68" s="4">
        <f>base1!K68/base1!W68</f>
        <v>4.9284244885761282E-2</v>
      </c>
      <c r="L68" s="4">
        <f>base1!L68/base1!W68</f>
        <v>4.8191901977681681E-2</v>
      </c>
      <c r="M68" s="5">
        <f>base1!M68/base1!W68</f>
        <v>4.5414027589387271E-2</v>
      </c>
      <c r="N68" s="4">
        <f>base1!N68/base1!W68</f>
        <v>4.8719073363450049E-2</v>
      </c>
      <c r="O68" s="4">
        <f>base1!O68/base1!W68</f>
        <v>6.0380928826388326E-2</v>
      </c>
      <c r="P68" s="4">
        <f>base1!P68/base1!W68</f>
        <v>8.7045109382426933E-2</v>
      </c>
      <c r="Q68" s="4">
        <f>base1!Q68/base1!W68</f>
        <v>7.7497092023449302E-2</v>
      </c>
      <c r="R68" s="4">
        <f>base1!R68/base1!W68</f>
        <v>4.1010198206135925E-2</v>
      </c>
      <c r="S68" s="4">
        <f>base1!S68/base1!W68</f>
        <v>2.7572641447457403E-2</v>
      </c>
      <c r="T68" s="4">
        <f>base1!T68/base1!W68</f>
        <v>2.3680203732257477E-2</v>
      </c>
      <c r="U68" s="4">
        <f>base1!U68/base1!W68</f>
        <v>1.6407686075075388E-2</v>
      </c>
      <c r="V68" s="4">
        <f>base1!V68/base1!W68</f>
        <v>5.5644437230859206E-3</v>
      </c>
      <c r="W68" s="4">
        <f>base1!W68/base1!W68</f>
        <v>1</v>
      </c>
    </row>
    <row r="69" spans="1:23">
      <c r="A69" t="s">
        <v>31</v>
      </c>
      <c r="B69" t="s">
        <v>319</v>
      </c>
      <c r="C69" s="4">
        <f>base1!C69/base1!W69</f>
        <v>2.9856986684208336E-3</v>
      </c>
      <c r="D69" s="4">
        <f>base1!D69/base1!W69</f>
        <v>1.0764705096435945E-2</v>
      </c>
      <c r="E69" s="4">
        <f>base1!E69/base1!W69</f>
        <v>2.5282949766543356E-2</v>
      </c>
      <c r="F69" s="4">
        <f>base1!F69/base1!W69</f>
        <v>3.5931339147547273E-2</v>
      </c>
      <c r="G69" s="4">
        <f>base1!G69/base1!W69</f>
        <v>3.1769122735871375E-2</v>
      </c>
      <c r="H69" s="4">
        <f>base1!H69/base1!W69</f>
        <v>3.4471891285673753E-2</v>
      </c>
      <c r="I69" s="4">
        <f>base1!I69/base1!W69</f>
        <v>4.0547815583005013E-2</v>
      </c>
      <c r="J69" s="4">
        <f>base1!J69/base1!W69</f>
        <v>4.1420969365741404E-2</v>
      </c>
      <c r="K69" s="4">
        <f>base1!K69/base1!W69</f>
        <v>5.3690705509828282E-2</v>
      </c>
      <c r="L69" s="4">
        <f>base1!L69/base1!W69</f>
        <v>5.6936542703978861E-2</v>
      </c>
      <c r="M69" s="5">
        <f>base1!M69/base1!W69</f>
        <v>6.5410299756601509E-2</v>
      </c>
      <c r="N69" s="4">
        <f>base1!N69/base1!W69</f>
        <v>6.6510583551228825E-2</v>
      </c>
      <c r="O69" s="4">
        <f>base1!O69/base1!W69</f>
        <v>8.4295885174383189E-2</v>
      </c>
      <c r="P69" s="4">
        <f>base1!P69/base1!W69</f>
        <v>0.13084732069107252</v>
      </c>
      <c r="Q69" s="4">
        <f>base1!Q69/base1!W69</f>
        <v>7.9562307106497254E-2</v>
      </c>
      <c r="R69" s="4">
        <f>base1!R69/base1!W69</f>
        <v>5.7788476727818866E-2</v>
      </c>
      <c r="S69" s="4">
        <f>base1!S69/base1!W69</f>
        <v>6.6312532468195906E-2</v>
      </c>
      <c r="T69" s="4">
        <f>base1!T69/base1!W69</f>
        <v>8.5087303589518701E-2</v>
      </c>
      <c r="U69" s="4">
        <f>base1!U69/base1!W69</f>
        <v>2.6359656051285801E-2</v>
      </c>
      <c r="V69" s="4">
        <f>base1!V69/base1!W69</f>
        <v>4.0238950203513209E-3</v>
      </c>
      <c r="W69" s="4">
        <f>base1!W69/base1!W69</f>
        <v>1</v>
      </c>
    </row>
    <row r="70" spans="1:23">
      <c r="B70" t="s">
        <v>320</v>
      </c>
      <c r="C70" s="4">
        <f>base1!C70/base1!W70</f>
        <v>3.7697035700430996E-3</v>
      </c>
      <c r="D70" s="4">
        <f>base1!D70/base1!W70</f>
        <v>2.5565081839438817E-2</v>
      </c>
      <c r="E70" s="4">
        <f>base1!E70/base1!W70</f>
        <v>7.7530189303750843E-2</v>
      </c>
      <c r="F70" s="4">
        <f>base1!F70/base1!W70</f>
        <v>0.14145001192268405</v>
      </c>
      <c r="G70" s="4">
        <f>base1!G70/base1!W70</f>
        <v>0.12199361513575845</v>
      </c>
      <c r="H70" s="4">
        <f>base1!H70/base1!W70</f>
        <v>6.5192524655042938E-2</v>
      </c>
      <c r="I70" s="4">
        <f>base1!I70/base1!W70</f>
        <v>5.1308114187282233E-2</v>
      </c>
      <c r="J70" s="4">
        <f>base1!J70/base1!W70</f>
        <v>4.8861650597735756E-2</v>
      </c>
      <c r="K70" s="4">
        <f>base1!K70/base1!W70</f>
        <v>5.5275698722671247E-2</v>
      </c>
      <c r="L70" s="4">
        <f>base1!L70/base1!W70</f>
        <v>5.2511059624097349E-2</v>
      </c>
      <c r="M70" s="5">
        <f>base1!M70/base1!W70</f>
        <v>4.9925082835961664E-2</v>
      </c>
      <c r="N70" s="4">
        <f>base1!N70/base1!W70</f>
        <v>4.7041572797773483E-2</v>
      </c>
      <c r="O70" s="4">
        <f>base1!O70/base1!W70</f>
        <v>5.014574146638337E-2</v>
      </c>
      <c r="P70" s="4">
        <f>base1!P70/base1!W70</f>
        <v>6.175950344690135E-2</v>
      </c>
      <c r="Q70" s="4">
        <f>base1!Q70/base1!W70</f>
        <v>4.9897322556650546E-2</v>
      </c>
      <c r="R70" s="4">
        <f>base1!R70/base1!W70</f>
        <v>2.949351726297882E-2</v>
      </c>
      <c r="S70" s="4">
        <f>base1!S70/base1!W70</f>
        <v>2.4865380440391917E-2</v>
      </c>
      <c r="T70" s="4">
        <f>base1!T70/base1!W70</f>
        <v>2.3435370154852534E-2</v>
      </c>
      <c r="U70" s="4">
        <f>base1!U70/base1!W70</f>
        <v>1.5169213138441936E-2</v>
      </c>
      <c r="V70" s="4">
        <f>base1!V70/base1!W70</f>
        <v>4.809646341159597E-3</v>
      </c>
      <c r="W70" s="4">
        <f>base1!W70/base1!W70</f>
        <v>1</v>
      </c>
    </row>
    <row r="71" spans="1:23">
      <c r="A71" t="s">
        <v>32</v>
      </c>
      <c r="B71" t="s">
        <v>319</v>
      </c>
      <c r="C71" s="4">
        <f>base1!C71/base1!W71</f>
        <v>3.3594228645597649E-3</v>
      </c>
      <c r="D71" s="4">
        <f>base1!D71/base1!W71</f>
        <v>1.1387400674491665E-2</v>
      </c>
      <c r="E71" s="4">
        <f>base1!E71/base1!W71</f>
        <v>2.6348378110119797E-2</v>
      </c>
      <c r="F71" s="4">
        <f>base1!F71/base1!W71</f>
        <v>4.4383860617470863E-2</v>
      </c>
      <c r="G71" s="4">
        <f>base1!G71/base1!W71</f>
        <v>3.5406156831416187E-2</v>
      </c>
      <c r="H71" s="4">
        <f>base1!H71/base1!W71</f>
        <v>3.3435940982910521E-2</v>
      </c>
      <c r="I71" s="4">
        <f>base1!I71/base1!W71</f>
        <v>3.9303757749112191E-2</v>
      </c>
      <c r="J71" s="4">
        <f>base1!J71/base1!W71</f>
        <v>4.4219986331394776E-2</v>
      </c>
      <c r="K71" s="4">
        <f>base1!K71/base1!W71</f>
        <v>5.0843859462902027E-2</v>
      </c>
      <c r="L71" s="4">
        <f>base1!L71/base1!W71</f>
        <v>5.7357862334426447E-2</v>
      </c>
      <c r="M71" s="5">
        <f>base1!M71/base1!W71</f>
        <v>6.3745235075801168E-2</v>
      </c>
      <c r="N71" s="4">
        <f>base1!N71/base1!W71</f>
        <v>6.4866284169185301E-2</v>
      </c>
      <c r="O71" s="4">
        <f>base1!O71/base1!W71</f>
        <v>8.3829146159103307E-2</v>
      </c>
      <c r="P71" s="4">
        <f>base1!P71/base1!W71</f>
        <v>0.16496740205252544</v>
      </c>
      <c r="Q71" s="4">
        <f>base1!Q71/base1!W71</f>
        <v>8.8933457728814128E-2</v>
      </c>
      <c r="R71" s="4">
        <f>base1!R71/base1!W71</f>
        <v>5.5553382979793182E-2</v>
      </c>
      <c r="S71" s="4">
        <f>base1!S71/base1!W71</f>
        <v>5.9484503637822927E-2</v>
      </c>
      <c r="T71" s="4">
        <f>base1!T71/base1!W71</f>
        <v>5.047886673482347E-2</v>
      </c>
      <c r="U71" s="4">
        <f>base1!U71/base1!W71</f>
        <v>1.9339027964774477E-2</v>
      </c>
      <c r="V71" s="4">
        <f>base1!V71/base1!W71</f>
        <v>2.7560675385523569E-3</v>
      </c>
      <c r="W71" s="4">
        <f>base1!W71/base1!W71</f>
        <v>1</v>
      </c>
    </row>
    <row r="72" spans="1:23">
      <c r="B72" t="s">
        <v>320</v>
      </c>
      <c r="C72" s="4">
        <f>base1!C72/base1!W72</f>
        <v>5.9989306406514325E-3</v>
      </c>
      <c r="D72" s="4">
        <f>base1!D72/base1!W72</f>
        <v>2.7973388729653687E-2</v>
      </c>
      <c r="E72" s="4">
        <f>base1!E72/base1!W72</f>
        <v>7.7006144433633975E-2</v>
      </c>
      <c r="F72" s="4">
        <f>base1!F72/base1!W72</f>
        <v>0.20101150876085794</v>
      </c>
      <c r="G72" s="4">
        <f>base1!G72/base1!W72</f>
        <v>0.13026023999228659</v>
      </c>
      <c r="H72" s="4">
        <f>base1!H72/base1!W72</f>
        <v>5.9205693900269092E-2</v>
      </c>
      <c r="I72" s="4">
        <f>base1!I72/base1!W72</f>
        <v>4.8087862771393763E-2</v>
      </c>
      <c r="J72" s="4">
        <f>base1!J72/base1!W72</f>
        <v>4.5989464180844444E-2</v>
      </c>
      <c r="K72" s="4">
        <f>base1!K72/base1!W72</f>
        <v>5.1804324769693301E-2</v>
      </c>
      <c r="L72" s="4">
        <f>base1!L72/base1!W72</f>
        <v>4.5900058727111767E-2</v>
      </c>
      <c r="M72" s="5">
        <f>base1!M72/base1!W72</f>
        <v>4.0458597386205261E-2</v>
      </c>
      <c r="N72" s="4">
        <f>base1!N72/base1!W72</f>
        <v>3.8793201679420089E-2</v>
      </c>
      <c r="O72" s="4">
        <f>base1!O72/base1!W72</f>
        <v>4.4960424938862445E-2</v>
      </c>
      <c r="P72" s="4">
        <f>base1!P72/base1!W72</f>
        <v>5.3795787425385891E-2</v>
      </c>
      <c r="Q72" s="4">
        <f>base1!Q72/base1!W72</f>
        <v>4.3754327837527501E-2</v>
      </c>
      <c r="R72" s="4">
        <f>base1!R72/base1!W72</f>
        <v>2.4376134002997714E-2</v>
      </c>
      <c r="S72" s="4">
        <f>base1!S72/base1!W72</f>
        <v>2.1269732747815264E-2</v>
      </c>
      <c r="T72" s="4">
        <f>base1!T72/base1!W72</f>
        <v>2.1047095637539773E-2</v>
      </c>
      <c r="U72" s="4">
        <f>base1!U72/base1!W72</f>
        <v>1.3964781263421775E-2</v>
      </c>
      <c r="V72" s="4">
        <f>base1!V72/base1!W72</f>
        <v>4.3423001744282872E-3</v>
      </c>
      <c r="W72" s="4">
        <f>base1!W72/base1!W72</f>
        <v>1</v>
      </c>
    </row>
    <row r="73" spans="1:23">
      <c r="A73" t="s">
        <v>33</v>
      </c>
      <c r="B73" t="s">
        <v>319</v>
      </c>
      <c r="C73" s="4">
        <f>base1!C73/base1!W73</f>
        <v>6.0228409777842154E-3</v>
      </c>
      <c r="D73" s="4">
        <f>base1!D73/base1!W73</f>
        <v>2.035202951265979E-2</v>
      </c>
      <c r="E73" s="4">
        <f>base1!E73/base1!W73</f>
        <v>5.2232441755802252E-2</v>
      </c>
      <c r="F73" s="4">
        <f>base1!F73/base1!W73</f>
        <v>7.8316146682412269E-2</v>
      </c>
      <c r="G73" s="4">
        <f>base1!G73/base1!W73</f>
        <v>5.4322330625148726E-2</v>
      </c>
      <c r="H73" s="4">
        <f>base1!H73/base1!W73</f>
        <v>4.0343427565545507E-2</v>
      </c>
      <c r="I73" s="4">
        <f>base1!I73/base1!W73</f>
        <v>4.1077992465167287E-2</v>
      </c>
      <c r="J73" s="4">
        <f>base1!J73/base1!W73</f>
        <v>4.767577458168968E-2</v>
      </c>
      <c r="K73" s="4">
        <f>base1!K73/base1!W73</f>
        <v>5.5550546785280916E-2</v>
      </c>
      <c r="L73" s="4">
        <f>base1!L73/base1!W73</f>
        <v>5.2959616666494236E-2</v>
      </c>
      <c r="M73" s="5">
        <f>base1!M73/base1!W73</f>
        <v>5.7056626529173461E-2</v>
      </c>
      <c r="N73" s="4">
        <f>base1!N73/base1!W73</f>
        <v>6.2689276091464421E-2</v>
      </c>
      <c r="O73" s="4">
        <f>base1!O73/base1!W73</f>
        <v>7.4007783136340863E-2</v>
      </c>
      <c r="P73" s="4">
        <f>base1!P73/base1!W73</f>
        <v>0.10913979050859382</v>
      </c>
      <c r="Q73" s="4">
        <f>base1!Q73/base1!W73</f>
        <v>7.4199922848515579E-2</v>
      </c>
      <c r="R73" s="4">
        <f>base1!R73/base1!W73</f>
        <v>4.9579435730005277E-2</v>
      </c>
      <c r="S73" s="4">
        <f>base1!S73/base1!W73</f>
        <v>5.2369895549896468E-2</v>
      </c>
      <c r="T73" s="4">
        <f>base1!T73/base1!W73</f>
        <v>4.9243930232592513E-2</v>
      </c>
      <c r="U73" s="4">
        <f>base1!U73/base1!W73</f>
        <v>1.9839164280931906E-2</v>
      </c>
      <c r="V73" s="4">
        <f>base1!V73/base1!W73</f>
        <v>3.021027474500843E-3</v>
      </c>
      <c r="W73" s="4">
        <f>base1!W73/base1!W73</f>
        <v>1</v>
      </c>
    </row>
    <row r="74" spans="1:23">
      <c r="B74" t="s">
        <v>320</v>
      </c>
      <c r="C74" s="4">
        <f>base1!C74/base1!W74</f>
        <v>4.2126895929880236E-3</v>
      </c>
      <c r="D74" s="4">
        <f>base1!D74/base1!W74</f>
        <v>1.8599946719283812E-2</v>
      </c>
      <c r="E74" s="4">
        <f>base1!E74/base1!W74</f>
        <v>4.3941953294475491E-2</v>
      </c>
      <c r="F74" s="4">
        <f>base1!F74/base1!W74</f>
        <v>0.1223509676890514</v>
      </c>
      <c r="G74" s="4">
        <f>base1!G74/base1!W74</f>
        <v>0.10499082225026128</v>
      </c>
      <c r="H74" s="4">
        <f>base1!H74/base1!W74</f>
        <v>5.7737853021338631E-2</v>
      </c>
      <c r="I74" s="4">
        <f>base1!I74/base1!W74</f>
        <v>4.4460122896948652E-2</v>
      </c>
      <c r="J74" s="4">
        <f>base1!J74/base1!W74</f>
        <v>4.5553548583523375E-2</v>
      </c>
      <c r="K74" s="4">
        <f>base1!K74/base1!W74</f>
        <v>5.0075090679680433E-2</v>
      </c>
      <c r="L74" s="4">
        <f>base1!L74/base1!W74</f>
        <v>4.8142932839949998E-2</v>
      </c>
      <c r="M74" s="5">
        <f>base1!M74/base1!W74</f>
        <v>4.5522809708800391E-2</v>
      </c>
      <c r="N74" s="4">
        <f>base1!N74/base1!W74</f>
        <v>5.073817212013338E-2</v>
      </c>
      <c r="O74" s="4">
        <f>base1!O74/base1!W74</f>
        <v>6.0965434867251971E-2</v>
      </c>
      <c r="P74" s="4">
        <f>base1!P74/base1!W74</f>
        <v>6.9417161660133439E-2</v>
      </c>
      <c r="Q74" s="4">
        <f>base1!Q74/base1!W74</f>
        <v>6.5538208421280664E-2</v>
      </c>
      <c r="R74" s="4">
        <f>base1!R74/base1!W74</f>
        <v>4.4310819791151305E-2</v>
      </c>
      <c r="S74" s="4">
        <f>base1!S74/base1!W74</f>
        <v>4.1171063301589345E-2</v>
      </c>
      <c r="T74" s="4">
        <f>base1!T74/base1!W74</f>
        <v>4.3341813359407705E-2</v>
      </c>
      <c r="U74" s="4">
        <f>base1!U74/base1!W74</f>
        <v>2.945076949649723E-2</v>
      </c>
      <c r="V74" s="4">
        <f>base1!V74/base1!W74</f>
        <v>9.4778197062534587E-3</v>
      </c>
      <c r="W74" s="4">
        <f>base1!W74/base1!W74</f>
        <v>1</v>
      </c>
    </row>
    <row r="75" spans="1:23">
      <c r="A75" t="s">
        <v>34</v>
      </c>
      <c r="B75" t="s">
        <v>319</v>
      </c>
      <c r="C75" s="4">
        <f>base1!C75/base1!W75</f>
        <v>1.0232469423548404E-2</v>
      </c>
      <c r="D75" s="4">
        <f>base1!D75/base1!W75</f>
        <v>2.0291257468686954E-2</v>
      </c>
      <c r="E75" s="4">
        <f>base1!E75/base1!W75</f>
        <v>5.9875104480204201E-2</v>
      </c>
      <c r="F75" s="4">
        <f>base1!F75/base1!W75</f>
        <v>8.7053138748160452E-2</v>
      </c>
      <c r="G75" s="4">
        <f>base1!G75/base1!W75</f>
        <v>5.6571281473934615E-2</v>
      </c>
      <c r="H75" s="4">
        <f>base1!H75/base1!W75</f>
        <v>4.0321992869759127E-2</v>
      </c>
      <c r="I75" s="4">
        <f>base1!I75/base1!W75</f>
        <v>3.962649199282324E-2</v>
      </c>
      <c r="J75" s="4">
        <f>base1!J75/base1!W75</f>
        <v>4.2119284990982525E-2</v>
      </c>
      <c r="K75" s="4">
        <f>base1!K75/base1!W75</f>
        <v>4.8336923265396001E-2</v>
      </c>
      <c r="L75" s="4">
        <f>base1!L75/base1!W75</f>
        <v>4.6500087616052503E-2</v>
      </c>
      <c r="M75" s="5">
        <f>base1!M75/base1!W75</f>
        <v>5.0715737858973819E-2</v>
      </c>
      <c r="N75" s="4">
        <f>base1!N75/base1!W75</f>
        <v>5.2567305410950303E-2</v>
      </c>
      <c r="O75" s="4">
        <f>base1!O75/base1!W75</f>
        <v>6.2698202242660803E-2</v>
      </c>
      <c r="P75" s="4">
        <f>base1!P75/base1!W75</f>
        <v>8.9076061588657371E-2</v>
      </c>
      <c r="Q75" s="4">
        <f>base1!Q75/base1!W75</f>
        <v>6.9776493776158813E-2</v>
      </c>
      <c r="R75" s="4">
        <f>base1!R75/base1!W75</f>
        <v>5.6073498237599224E-2</v>
      </c>
      <c r="S75" s="4">
        <f>base1!S75/base1!W75</f>
        <v>5.9807647873411085E-2</v>
      </c>
      <c r="T75" s="4">
        <f>base1!T75/base1!W75</f>
        <v>6.5238292401904915E-2</v>
      </c>
      <c r="U75" s="4">
        <f>base1!U75/base1!W75</f>
        <v>3.6878604470124476E-2</v>
      </c>
      <c r="V75" s="4">
        <f>base1!V75/base1!W75</f>
        <v>6.2401238100111807E-3</v>
      </c>
      <c r="W75" s="4">
        <f>base1!W75/base1!W75</f>
        <v>1</v>
      </c>
    </row>
    <row r="76" spans="1:23">
      <c r="B76" t="s">
        <v>320</v>
      </c>
      <c r="C76" s="4">
        <f>base1!C76/base1!W76</f>
        <v>2.8972125817359664E-3</v>
      </c>
      <c r="D76" s="4">
        <f>base1!D76/base1!W76</f>
        <v>2.4291197436765756E-2</v>
      </c>
      <c r="E76" s="4">
        <f>base1!E76/base1!W76</f>
        <v>4.8777521928816799E-2</v>
      </c>
      <c r="F76" s="4">
        <f>base1!F76/base1!W76</f>
        <v>8.4156319394710216E-2</v>
      </c>
      <c r="G76" s="4">
        <f>base1!G76/base1!W76</f>
        <v>5.5804923847424782E-2</v>
      </c>
      <c r="H76" s="4">
        <f>base1!H76/base1!W76</f>
        <v>4.0298685791003368E-2</v>
      </c>
      <c r="I76" s="4">
        <f>base1!I76/base1!W76</f>
        <v>3.5974783363014795E-2</v>
      </c>
      <c r="J76" s="4">
        <f>base1!J76/base1!W76</f>
        <v>3.6800538437555451E-2</v>
      </c>
      <c r="K76" s="4">
        <f>base1!K76/base1!W76</f>
        <v>3.9124388548869786E-2</v>
      </c>
      <c r="L76" s="4">
        <f>base1!L76/base1!W76</f>
        <v>3.919862166772832E-2</v>
      </c>
      <c r="M76" s="5">
        <f>base1!M76/base1!W76</f>
        <v>4.3173274946039591E-2</v>
      </c>
      <c r="N76" s="4">
        <f>base1!N76/base1!W76</f>
        <v>4.924200915824592E-2</v>
      </c>
      <c r="O76" s="4">
        <f>base1!O76/base1!W76</f>
        <v>6.475248910717353E-2</v>
      </c>
      <c r="P76" s="4">
        <f>base1!P76/base1!W76</f>
        <v>9.9756586068352443E-2</v>
      </c>
      <c r="Q76" s="4">
        <f>base1!Q76/base1!W76</f>
        <v>9.5753653506666481E-2</v>
      </c>
      <c r="R76" s="4">
        <f>base1!R76/base1!W76</f>
        <v>6.2908679831144398E-2</v>
      </c>
      <c r="S76" s="4">
        <f>base1!S76/base1!W76</f>
        <v>5.8342282548217946E-2</v>
      </c>
      <c r="T76" s="4">
        <f>base1!T76/base1!W76</f>
        <v>6.1805787779531877E-2</v>
      </c>
      <c r="U76" s="4">
        <f>base1!U76/base1!W76</f>
        <v>4.1228367231945978E-2</v>
      </c>
      <c r="V76" s="4">
        <f>base1!V76/base1!W76</f>
        <v>1.5712676825056577E-2</v>
      </c>
      <c r="W76" s="4">
        <f>base1!W76/base1!W76</f>
        <v>1</v>
      </c>
    </row>
    <row r="77" spans="1:23">
      <c r="A77" t="s">
        <v>35</v>
      </c>
      <c r="B77" t="s">
        <v>319</v>
      </c>
      <c r="C77" s="4">
        <f>base1!C77/base1!W77</f>
        <v>1.4071492020190538E-2</v>
      </c>
      <c r="D77" s="4">
        <f>base1!D77/base1!W77</f>
        <v>3.439148427402889E-2</v>
      </c>
      <c r="E77" s="4">
        <f>base1!E77/base1!W77</f>
        <v>0.10901985795897061</v>
      </c>
      <c r="F77" s="4">
        <f>base1!F77/base1!W77</f>
        <v>0.14870420187170841</v>
      </c>
      <c r="G77" s="4">
        <f>base1!G77/base1!W77</f>
        <v>7.7613171842702403E-2</v>
      </c>
      <c r="H77" s="4">
        <f>base1!H77/base1!W77</f>
        <v>4.7700989740545686E-2</v>
      </c>
      <c r="I77" s="4">
        <f>base1!I77/base1!W77</f>
        <v>4.3471122393563953E-2</v>
      </c>
      <c r="J77" s="4">
        <f>base1!J77/base1!W77</f>
        <v>4.6231744949207912E-2</v>
      </c>
      <c r="K77" s="4">
        <f>base1!K77/base1!W77</f>
        <v>4.9631215347503754E-2</v>
      </c>
      <c r="L77" s="4">
        <f>base1!L77/base1!W77</f>
        <v>4.5280314224731305E-2</v>
      </c>
      <c r="M77" s="5">
        <f>base1!M77/base1!W77</f>
        <v>4.354269019142281E-2</v>
      </c>
      <c r="N77" s="4">
        <f>base1!N77/base1!W77</f>
        <v>4.906604023794188E-2</v>
      </c>
      <c r="O77" s="4">
        <f>base1!O77/base1!W77</f>
        <v>5.6096523909959291E-2</v>
      </c>
      <c r="P77" s="4">
        <f>base1!P77/base1!W77</f>
        <v>6.8209373697571324E-2</v>
      </c>
      <c r="Q77" s="4">
        <f>base1!Q77/base1!W77</f>
        <v>4.8705043845800863E-2</v>
      </c>
      <c r="R77" s="4">
        <f>base1!R77/base1!W77</f>
        <v>3.5558670859697647E-2</v>
      </c>
      <c r="S77" s="4">
        <f>base1!S77/base1!W77</f>
        <v>3.5773374253274225E-2</v>
      </c>
      <c r="T77" s="4">
        <f>base1!T77/base1!W77</f>
        <v>2.8782884350648529E-2</v>
      </c>
      <c r="U77" s="4">
        <f>base1!U77/base1!W77</f>
        <v>1.5926992426443038E-2</v>
      </c>
      <c r="V77" s="4">
        <f>base1!V77/base1!W77</f>
        <v>2.2228116040869422E-3</v>
      </c>
      <c r="W77" s="4">
        <f>base1!W77/base1!W77</f>
        <v>1</v>
      </c>
    </row>
    <row r="78" spans="1:23">
      <c r="B78" t="s">
        <v>320</v>
      </c>
      <c r="C78" s="4">
        <f>base1!C78/base1!W78</f>
        <v>2.1731117731977763E-3</v>
      </c>
      <c r="D78" s="4">
        <f>base1!D78/base1!W78</f>
        <v>1.4108223379655022E-2</v>
      </c>
      <c r="E78" s="4">
        <f>base1!E78/base1!W78</f>
        <v>3.037968573798042E-2</v>
      </c>
      <c r="F78" s="4">
        <f>base1!F78/base1!W78</f>
        <v>7.0684820907507273E-2</v>
      </c>
      <c r="G78" s="4">
        <f>base1!G78/base1!W78</f>
        <v>5.5284358421932522E-2</v>
      </c>
      <c r="H78" s="4">
        <f>base1!H78/base1!W78</f>
        <v>4.2311506412928537E-2</v>
      </c>
      <c r="I78" s="4">
        <f>base1!I78/base1!W78</f>
        <v>3.1726773702385705E-2</v>
      </c>
      <c r="J78" s="4">
        <f>base1!J78/base1!W78</f>
        <v>3.7745887432590754E-2</v>
      </c>
      <c r="K78" s="4">
        <f>base1!K78/base1!W78</f>
        <v>3.6907796874931439E-2</v>
      </c>
      <c r="L78" s="4">
        <f>base1!L78/base1!W78</f>
        <v>3.9454977863000715E-2</v>
      </c>
      <c r="M78" s="5">
        <f>base1!M78/base1!W78</f>
        <v>4.3401901719621411E-2</v>
      </c>
      <c r="N78" s="4">
        <f>base1!N78/base1!W78</f>
        <v>4.8750762399132952E-2</v>
      </c>
      <c r="O78" s="4">
        <f>base1!O78/base1!W78</f>
        <v>5.7120698204028979E-2</v>
      </c>
      <c r="P78" s="4">
        <f>base1!P78/base1!W78</f>
        <v>8.5919639840455642E-2</v>
      </c>
      <c r="Q78" s="4">
        <f>base1!Q78/base1!W78</f>
        <v>9.4519940850991011E-2</v>
      </c>
      <c r="R78" s="4">
        <f>base1!R78/base1!W78</f>
        <v>7.3883606334384969E-2</v>
      </c>
      <c r="S78" s="4">
        <f>base1!S78/base1!W78</f>
        <v>7.4909279988064889E-2</v>
      </c>
      <c r="T78" s="4">
        <f>base1!T78/base1!W78</f>
        <v>8.2000140413077724E-2</v>
      </c>
      <c r="U78" s="4">
        <f>base1!U78/base1!W78</f>
        <v>6.0455508799950854E-2</v>
      </c>
      <c r="V78" s="4">
        <f>base1!V78/base1!W78</f>
        <v>1.8261378944181415E-2</v>
      </c>
      <c r="W78" s="4">
        <f>base1!W78/base1!W78</f>
        <v>1</v>
      </c>
    </row>
    <row r="79" spans="1:23">
      <c r="A79" t="s">
        <v>36</v>
      </c>
      <c r="B79" t="s">
        <v>319</v>
      </c>
      <c r="C79" s="4">
        <f>base1!C79/base1!W79</f>
        <v>2.0754839447485466E-2</v>
      </c>
      <c r="D79" s="4">
        <f>base1!D79/base1!W79</f>
        <v>3.0835849773906701E-2</v>
      </c>
      <c r="E79" s="4">
        <f>base1!E79/base1!W79</f>
        <v>9.2776450443377775E-2</v>
      </c>
      <c r="F79" s="4">
        <f>base1!F79/base1!W79</f>
        <v>0.12175966421358785</v>
      </c>
      <c r="G79" s="4">
        <f>base1!G79/base1!W79</f>
        <v>6.8187760980901832E-2</v>
      </c>
      <c r="H79" s="4">
        <f>base1!H79/base1!W79</f>
        <v>4.4068257613456181E-2</v>
      </c>
      <c r="I79" s="4">
        <f>base1!I79/base1!W79</f>
        <v>4.1643820374050733E-2</v>
      </c>
      <c r="J79" s="4">
        <f>base1!J79/base1!W79</f>
        <v>4.5254513366240236E-2</v>
      </c>
      <c r="K79" s="4">
        <f>base1!K79/base1!W79</f>
        <v>4.952540497436167E-2</v>
      </c>
      <c r="L79" s="4">
        <f>base1!L79/base1!W79</f>
        <v>4.7597353023901293E-2</v>
      </c>
      <c r="M79" s="5">
        <f>base1!M79/base1!W79</f>
        <v>4.9693545445834972E-2</v>
      </c>
      <c r="N79" s="4">
        <f>base1!N79/base1!W79</f>
        <v>5.5429484544367143E-2</v>
      </c>
      <c r="O79" s="4">
        <f>base1!O79/base1!W79</f>
        <v>6.2576072745480452E-2</v>
      </c>
      <c r="P79" s="4">
        <f>base1!P79/base1!W79</f>
        <v>7.1598168999718742E-2</v>
      </c>
      <c r="Q79" s="4">
        <f>base1!Q79/base1!W79</f>
        <v>5.2041330411480534E-2</v>
      </c>
      <c r="R79" s="4">
        <f>base1!R79/base1!W79</f>
        <v>4.1468261940600666E-2</v>
      </c>
      <c r="S79" s="4">
        <f>base1!S79/base1!W79</f>
        <v>4.1403354773303994E-2</v>
      </c>
      <c r="T79" s="4">
        <f>base1!T79/base1!W79</f>
        <v>3.9806020294307638E-2</v>
      </c>
      <c r="U79" s="4">
        <f>base1!U79/base1!W79</f>
        <v>2.0623170622397918E-2</v>
      </c>
      <c r="V79" s="4">
        <f>base1!V79/base1!W79</f>
        <v>2.9566760112382123E-3</v>
      </c>
      <c r="W79" s="4">
        <f>base1!W79/base1!W79</f>
        <v>1</v>
      </c>
    </row>
    <row r="80" spans="1:23">
      <c r="B80" t="s">
        <v>320</v>
      </c>
      <c r="C80" s="4">
        <f>base1!C80/base1!W80</f>
        <v>1.9950382659422953E-3</v>
      </c>
      <c r="D80" s="4">
        <f>base1!D80/base1!W80</f>
        <v>1.3953568563122949E-2</v>
      </c>
      <c r="E80" s="4">
        <f>base1!E80/base1!W80</f>
        <v>2.7051241080054605E-2</v>
      </c>
      <c r="F80" s="4">
        <f>base1!F80/base1!W80</f>
        <v>6.2391743004589204E-2</v>
      </c>
      <c r="G80" s="4">
        <f>base1!G80/base1!W80</f>
        <v>6.2062931142239458E-2</v>
      </c>
      <c r="H80" s="4">
        <f>base1!H80/base1!W80</f>
        <v>5.1020024888718117E-2</v>
      </c>
      <c r="I80" s="4">
        <f>base1!I80/base1!W80</f>
        <v>3.8943270101703849E-2</v>
      </c>
      <c r="J80" s="4">
        <f>base1!J80/base1!W80</f>
        <v>4.3915471952779166E-2</v>
      </c>
      <c r="K80" s="4">
        <f>base1!K80/base1!W80</f>
        <v>4.2951203457573722E-2</v>
      </c>
      <c r="L80" s="4">
        <f>base1!L80/base1!W80</f>
        <v>4.457986895554205E-2</v>
      </c>
      <c r="M80" s="5">
        <f>base1!M80/base1!W80</f>
        <v>4.7140168063501332E-2</v>
      </c>
      <c r="N80" s="4">
        <f>base1!N80/base1!W80</f>
        <v>5.0880249059591917E-2</v>
      </c>
      <c r="O80" s="4">
        <f>base1!O80/base1!W80</f>
        <v>6.0905316345951949E-2</v>
      </c>
      <c r="P80" s="4">
        <f>base1!P80/base1!W80</f>
        <v>9.0933721011139584E-2</v>
      </c>
      <c r="Q80" s="4">
        <f>base1!Q80/base1!W80</f>
        <v>9.187828542470608E-2</v>
      </c>
      <c r="R80" s="4">
        <f>base1!R80/base1!W80</f>
        <v>6.4769163604837102E-2</v>
      </c>
      <c r="S80" s="4">
        <f>base1!S80/base1!W80</f>
        <v>6.3633100147842181E-2</v>
      </c>
      <c r="T80" s="4">
        <f>base1!T80/base1!W80</f>
        <v>6.8563430825434771E-2</v>
      </c>
      <c r="U80" s="4">
        <f>base1!U80/base1!W80</f>
        <v>4.8693711750221212E-2</v>
      </c>
      <c r="V80" s="4">
        <f>base1!V80/base1!W80</f>
        <v>2.3738492354508447E-2</v>
      </c>
      <c r="W80" s="4">
        <f>base1!W80/base1!W80</f>
        <v>1</v>
      </c>
    </row>
    <row r="81" spans="1:23">
      <c r="A81" t="s">
        <v>37</v>
      </c>
      <c r="B81" t="s">
        <v>319</v>
      </c>
      <c r="C81" s="4">
        <f>base1!C81/base1!W81</f>
        <v>2.8915954393937054E-2</v>
      </c>
      <c r="D81" s="4">
        <f>base1!D81/base1!W81</f>
        <v>4.7661736142238162E-2</v>
      </c>
      <c r="E81" s="4">
        <f>base1!E81/base1!W81</f>
        <v>0.12432958778342787</v>
      </c>
      <c r="F81" s="4">
        <f>base1!F81/base1!W81</f>
        <v>0.16991890652611838</v>
      </c>
      <c r="G81" s="4">
        <f>base1!G81/base1!W81</f>
        <v>9.2156241466895425E-2</v>
      </c>
      <c r="H81" s="4">
        <f>base1!H81/base1!W81</f>
        <v>5.2467323039511175E-2</v>
      </c>
      <c r="I81" s="4">
        <f>base1!I81/base1!W81</f>
        <v>4.5062520286248631E-2</v>
      </c>
      <c r="J81" s="4">
        <f>base1!J81/base1!W81</f>
        <v>4.5410284548447429E-2</v>
      </c>
      <c r="K81" s="4">
        <f>base1!K81/base1!W81</f>
        <v>4.685543826025132E-2</v>
      </c>
      <c r="L81" s="4">
        <f>base1!L81/base1!W81</f>
        <v>3.9368202496689798E-2</v>
      </c>
      <c r="M81" s="5">
        <f>base1!M81/base1!W81</f>
        <v>3.9258721154886475E-2</v>
      </c>
      <c r="N81" s="4">
        <f>base1!N81/base1!W81</f>
        <v>4.4155757172959914E-2</v>
      </c>
      <c r="O81" s="4">
        <f>base1!O81/base1!W81</f>
        <v>4.5232538369990263E-2</v>
      </c>
      <c r="P81" s="4">
        <f>base1!P81/base1!W81</f>
        <v>5.08315429913909E-2</v>
      </c>
      <c r="Q81" s="4">
        <f>base1!Q81/base1!W81</f>
        <v>3.8550312472629668E-2</v>
      </c>
      <c r="R81" s="4">
        <f>base1!R81/base1!W81</f>
        <v>2.8103216433020602E-2</v>
      </c>
      <c r="S81" s="4">
        <f>base1!S81/base1!W81</f>
        <v>2.6406899642962025E-2</v>
      </c>
      <c r="T81" s="4">
        <f>base1!T81/base1!W81</f>
        <v>2.3869508544696723E-2</v>
      </c>
      <c r="U81" s="4">
        <f>base1!U81/base1!W81</f>
        <v>9.8133922729356973E-3</v>
      </c>
      <c r="V81" s="4">
        <f>base1!V81/base1!W81</f>
        <v>1.6319160007625053E-3</v>
      </c>
      <c r="W81" s="4">
        <f>base1!W81/base1!W81</f>
        <v>1</v>
      </c>
    </row>
    <row r="82" spans="1:23">
      <c r="B82" t="s">
        <v>320</v>
      </c>
      <c r="C82" s="4">
        <f>base1!C82/base1!W82</f>
        <v>3.5005130928375109E-3</v>
      </c>
      <c r="D82" s="4">
        <f>base1!D82/base1!W82</f>
        <v>1.2202280572080573E-2</v>
      </c>
      <c r="E82" s="4">
        <f>base1!E82/base1!W82</f>
        <v>2.7115700640827838E-2</v>
      </c>
      <c r="F82" s="4">
        <f>base1!F82/base1!W82</f>
        <v>5.2031201785419555E-2</v>
      </c>
      <c r="G82" s="4">
        <f>base1!G82/base1!W82</f>
        <v>4.3240450373517231E-2</v>
      </c>
      <c r="H82" s="4">
        <f>base1!H82/base1!W82</f>
        <v>3.2316955027233391E-2</v>
      </c>
      <c r="I82" s="4">
        <f>base1!I82/base1!W82</f>
        <v>3.0534405924607644E-2</v>
      </c>
      <c r="J82" s="4">
        <f>base1!J82/base1!W82</f>
        <v>3.3396244016906947E-2</v>
      </c>
      <c r="K82" s="4">
        <f>base1!K82/base1!W82</f>
        <v>3.7610063795738821E-2</v>
      </c>
      <c r="L82" s="4">
        <f>base1!L82/base1!W82</f>
        <v>3.9646647673859538E-2</v>
      </c>
      <c r="M82" s="5">
        <f>base1!M82/base1!W82</f>
        <v>4.8460362681286825E-2</v>
      </c>
      <c r="N82" s="4">
        <f>base1!N82/base1!W82</f>
        <v>5.6725821845555469E-2</v>
      </c>
      <c r="O82" s="4">
        <f>base1!O82/base1!W82</f>
        <v>6.6547064606640782E-2</v>
      </c>
      <c r="P82" s="4">
        <f>base1!P82/base1!W82</f>
        <v>0.1046178355375993</v>
      </c>
      <c r="Q82" s="4">
        <f>base1!Q82/base1!W82</f>
        <v>0.10798917840560886</v>
      </c>
      <c r="R82" s="4">
        <f>base1!R82/base1!W82</f>
        <v>7.6157329333840451E-2</v>
      </c>
      <c r="S82" s="4">
        <f>base1!S82/base1!W82</f>
        <v>7.3509339724867423E-2</v>
      </c>
      <c r="T82" s="4">
        <f>base1!T82/base1!W82</f>
        <v>8.3715222710995976E-2</v>
      </c>
      <c r="U82" s="4">
        <f>base1!U82/base1!W82</f>
        <v>5.3911346169026417E-2</v>
      </c>
      <c r="V82" s="4">
        <f>base1!V82/base1!W82</f>
        <v>1.6772036081549469E-2</v>
      </c>
      <c r="W82" s="4">
        <f>base1!W82/base1!W82</f>
        <v>1</v>
      </c>
    </row>
    <row r="83" spans="1:23">
      <c r="A83" t="s">
        <v>38</v>
      </c>
      <c r="B83" t="s">
        <v>319</v>
      </c>
      <c r="C83" s="4">
        <f>base1!C83/base1!W83</f>
        <v>2.143688445606878E-2</v>
      </c>
      <c r="D83" s="4">
        <f>base1!D83/base1!W83</f>
        <v>4.1567973224715525E-2</v>
      </c>
      <c r="E83" s="4">
        <f>base1!E83/base1!W83</f>
        <v>0.12112096475257847</v>
      </c>
      <c r="F83" s="4">
        <f>base1!F83/base1!W83</f>
        <v>0.16033237808006606</v>
      </c>
      <c r="G83" s="4">
        <f>base1!G83/base1!W83</f>
        <v>8.148881421582567E-2</v>
      </c>
      <c r="H83" s="4">
        <f>base1!H83/base1!W83</f>
        <v>4.6863220706657271E-2</v>
      </c>
      <c r="I83" s="4">
        <f>base1!I83/base1!W83</f>
        <v>4.2433181537101905E-2</v>
      </c>
      <c r="J83" s="4">
        <f>base1!J83/base1!W83</f>
        <v>4.3354488144056971E-2</v>
      </c>
      <c r="K83" s="4">
        <f>base1!K83/base1!W83</f>
        <v>4.3961212776084523E-2</v>
      </c>
      <c r="L83" s="4">
        <f>base1!L83/base1!W83</f>
        <v>4.0256136182493796E-2</v>
      </c>
      <c r="M83" s="5">
        <f>base1!M83/base1!W83</f>
        <v>4.0181482298183149E-2</v>
      </c>
      <c r="N83" s="4">
        <f>base1!N83/base1!W83</f>
        <v>4.3515878622277668E-2</v>
      </c>
      <c r="O83" s="4">
        <f>base1!O83/base1!W83</f>
        <v>4.8657503082169762E-2</v>
      </c>
      <c r="P83" s="4">
        <f>base1!P83/base1!W83</f>
        <v>5.4421818611774343E-2</v>
      </c>
      <c r="Q83" s="4">
        <f>base1!Q83/base1!W83</f>
        <v>4.3818809412948606E-2</v>
      </c>
      <c r="R83" s="4">
        <f>base1!R83/base1!W83</f>
        <v>3.5414421835872789E-2</v>
      </c>
      <c r="S83" s="4">
        <f>base1!S83/base1!W83</f>
        <v>3.4845671434014812E-2</v>
      </c>
      <c r="T83" s="4">
        <f>base1!T83/base1!W83</f>
        <v>3.4032677688111607E-2</v>
      </c>
      <c r="U83" s="4">
        <f>base1!U83/base1!W83</f>
        <v>1.9526090237990543E-2</v>
      </c>
      <c r="V83" s="4">
        <f>base1!V83/base1!W83</f>
        <v>2.770392701007741E-3</v>
      </c>
      <c r="W83" s="4">
        <f>base1!W83/base1!W83</f>
        <v>1</v>
      </c>
    </row>
    <row r="84" spans="1:23">
      <c r="B84" t="s">
        <v>320</v>
      </c>
      <c r="C84" s="4">
        <f>base1!C84/base1!W84</f>
        <v>2.2241936563229679E-3</v>
      </c>
      <c r="D84" s="4">
        <f>base1!D84/base1!W84</f>
        <v>1.2359897051349529E-2</v>
      </c>
      <c r="E84" s="4">
        <f>base1!E84/base1!W84</f>
        <v>2.3049048918695525E-2</v>
      </c>
      <c r="F84" s="4">
        <f>base1!F84/base1!W84</f>
        <v>3.8607100418341936E-2</v>
      </c>
      <c r="G84" s="4">
        <f>base1!G84/base1!W84</f>
        <v>3.3712427450320763E-2</v>
      </c>
      <c r="H84" s="4">
        <f>base1!H84/base1!W84</f>
        <v>2.8685722657203781E-2</v>
      </c>
      <c r="I84" s="4">
        <f>base1!I84/base1!W84</f>
        <v>2.9329151722653587E-2</v>
      </c>
      <c r="J84" s="4">
        <f>base1!J84/base1!W84</f>
        <v>3.4217042233906134E-2</v>
      </c>
      <c r="K84" s="4">
        <f>base1!K84/base1!W84</f>
        <v>3.8442512800756744E-2</v>
      </c>
      <c r="L84" s="4">
        <f>base1!L84/base1!W84</f>
        <v>4.0600238380747229E-2</v>
      </c>
      <c r="M84" s="5">
        <f>base1!M84/base1!W84</f>
        <v>4.486776017956328E-2</v>
      </c>
      <c r="N84" s="4">
        <f>base1!N84/base1!W84</f>
        <v>5.3800255743836553E-2</v>
      </c>
      <c r="O84" s="4">
        <f>base1!O84/base1!W84</f>
        <v>6.5882524231457212E-2</v>
      </c>
      <c r="P84" s="4">
        <f>base1!P84/base1!W84</f>
        <v>0.10701676804178717</v>
      </c>
      <c r="Q84" s="4">
        <f>base1!Q84/base1!W84</f>
        <v>0.1209691859424088</v>
      </c>
      <c r="R84" s="4">
        <f>base1!R84/base1!W84</f>
        <v>8.5772304787329279E-2</v>
      </c>
      <c r="S84" s="4">
        <f>base1!S84/base1!W84</f>
        <v>7.9449698587621201E-2</v>
      </c>
      <c r="T84" s="4">
        <f>base1!T84/base1!W84</f>
        <v>8.4408578813051985E-2</v>
      </c>
      <c r="U84" s="4">
        <f>base1!U84/base1!W84</f>
        <v>5.9984499825464777E-2</v>
      </c>
      <c r="V84" s="4">
        <f>base1!V84/base1!W84</f>
        <v>1.6621088557181536E-2</v>
      </c>
      <c r="W84" s="4">
        <f>base1!W84/base1!W84</f>
        <v>1</v>
      </c>
    </row>
    <row r="85" spans="1:23">
      <c r="A85" t="s">
        <v>39</v>
      </c>
      <c r="B85" t="s">
        <v>319</v>
      </c>
      <c r="C85" s="4">
        <f>base1!C85/base1!W85</f>
        <v>3.413246003816265E-2</v>
      </c>
      <c r="D85" s="4">
        <f>base1!D85/base1!W85</f>
        <v>4.6745941092191184E-2</v>
      </c>
      <c r="E85" s="4">
        <f>base1!E85/base1!W85</f>
        <v>0.11634721406075652</v>
      </c>
      <c r="F85" s="4">
        <f>base1!F85/base1!W85</f>
        <v>0.15462210396350118</v>
      </c>
      <c r="G85" s="4">
        <f>base1!G85/base1!W85</f>
        <v>9.5372283882554129E-2</v>
      </c>
      <c r="H85" s="4">
        <f>base1!H85/base1!W85</f>
        <v>5.2951002594795883E-2</v>
      </c>
      <c r="I85" s="4">
        <f>base1!I85/base1!W85</f>
        <v>4.4683309454168513E-2</v>
      </c>
      <c r="J85" s="4">
        <f>base1!J85/base1!W85</f>
        <v>4.3655955155588712E-2</v>
      </c>
      <c r="K85" s="4">
        <f>base1!K85/base1!W85</f>
        <v>4.5537677360570988E-2</v>
      </c>
      <c r="L85" s="4">
        <f>base1!L85/base1!W85</f>
        <v>4.1852142852426763E-2</v>
      </c>
      <c r="M85" s="5">
        <f>base1!M85/base1!W85</f>
        <v>3.8982681553180111E-2</v>
      </c>
      <c r="N85" s="4">
        <f>base1!N85/base1!W85</f>
        <v>4.0952877714466811E-2</v>
      </c>
      <c r="O85" s="4">
        <f>base1!O85/base1!W85</f>
        <v>4.5313191202783626E-2</v>
      </c>
      <c r="P85" s="4">
        <f>base1!P85/base1!W85</f>
        <v>5.6261513168754169E-2</v>
      </c>
      <c r="Q85" s="4">
        <f>base1!Q85/base1!W85</f>
        <v>4.3206982840014001E-2</v>
      </c>
      <c r="R85" s="4">
        <f>base1!R85/base1!W85</f>
        <v>3.4207728926361938E-2</v>
      </c>
      <c r="S85" s="4">
        <f>base1!S85/base1!W85</f>
        <v>2.9817043781403301E-2</v>
      </c>
      <c r="T85" s="4">
        <f>base1!T85/base1!W85</f>
        <v>2.3328073314538119E-2</v>
      </c>
      <c r="U85" s="4">
        <f>base1!U85/base1!W85</f>
        <v>1.058386208626871E-2</v>
      </c>
      <c r="V85" s="4">
        <f>base1!V85/base1!W85</f>
        <v>1.4459549575126934E-3</v>
      </c>
      <c r="W85" s="4">
        <f>base1!W85/base1!W85</f>
        <v>1</v>
      </c>
    </row>
    <row r="86" spans="1:23">
      <c r="B86" t="s">
        <v>320</v>
      </c>
      <c r="C86" s="4">
        <f>base1!C86/base1!W86</f>
        <v>3.174274110281121E-3</v>
      </c>
      <c r="D86" s="4">
        <f>base1!D86/base1!W86</f>
        <v>1.3275950498554885E-2</v>
      </c>
      <c r="E86" s="4">
        <f>base1!E86/base1!W86</f>
        <v>2.5593426371783152E-2</v>
      </c>
      <c r="F86" s="4">
        <f>base1!F86/base1!W86</f>
        <v>5.6589041888841174E-2</v>
      </c>
      <c r="G86" s="4">
        <f>base1!G86/base1!W86</f>
        <v>4.1156523483301406E-2</v>
      </c>
      <c r="H86" s="4">
        <f>base1!H86/base1!W86</f>
        <v>3.2376788221531484E-2</v>
      </c>
      <c r="I86" s="4">
        <f>base1!I86/base1!W86</f>
        <v>2.9847330607783298E-2</v>
      </c>
      <c r="J86" s="4">
        <f>base1!J86/base1!W86</f>
        <v>3.4157774077299904E-2</v>
      </c>
      <c r="K86" s="4">
        <f>base1!K86/base1!W86</f>
        <v>3.7229739098360769E-2</v>
      </c>
      <c r="L86" s="4">
        <f>base1!L86/base1!W86</f>
        <v>3.9994776851760859E-2</v>
      </c>
      <c r="M86" s="5">
        <f>base1!M86/base1!W86</f>
        <v>4.4403490893817975E-2</v>
      </c>
      <c r="N86" s="4">
        <f>base1!N86/base1!W86</f>
        <v>5.3048608932929661E-2</v>
      </c>
      <c r="O86" s="4">
        <f>base1!O86/base1!W86</f>
        <v>6.4613574531498408E-2</v>
      </c>
      <c r="P86" s="4">
        <f>base1!P86/base1!W86</f>
        <v>0.10046887178651863</v>
      </c>
      <c r="Q86" s="4">
        <f>base1!Q86/base1!W86</f>
        <v>0.10358256814660353</v>
      </c>
      <c r="R86" s="4">
        <f>base1!R86/base1!W86</f>
        <v>7.4637172930630394E-2</v>
      </c>
      <c r="S86" s="4">
        <f>base1!S86/base1!W86</f>
        <v>7.724067001684061E-2</v>
      </c>
      <c r="T86" s="4">
        <f>base1!T86/base1!W86</f>
        <v>9.4382827150139931E-2</v>
      </c>
      <c r="U86" s="4">
        <f>base1!U86/base1!W86</f>
        <v>5.9297540408724814E-2</v>
      </c>
      <c r="V86" s="4">
        <f>base1!V86/base1!W86</f>
        <v>1.4929049992797979E-2</v>
      </c>
      <c r="W86" s="4">
        <f>base1!W86/base1!W86</f>
        <v>1</v>
      </c>
    </row>
    <row r="87" spans="1:23">
      <c r="A87" t="s">
        <v>40</v>
      </c>
      <c r="B87" t="s">
        <v>319</v>
      </c>
      <c r="C87" s="4">
        <f>base1!C87/base1!W87</f>
        <v>2.8302306514043106E-2</v>
      </c>
      <c r="D87" s="4">
        <f>base1!D87/base1!W87</f>
        <v>3.5633414552549911E-2</v>
      </c>
      <c r="E87" s="4">
        <f>base1!E87/base1!W87</f>
        <v>8.9220763537675649E-2</v>
      </c>
      <c r="F87" s="4">
        <f>base1!F87/base1!W87</f>
        <v>0.11317282474734314</v>
      </c>
      <c r="G87" s="4">
        <f>base1!G87/base1!W87</f>
        <v>6.8926744966074552E-2</v>
      </c>
      <c r="H87" s="4">
        <f>base1!H87/base1!W87</f>
        <v>4.3430806023203233E-2</v>
      </c>
      <c r="I87" s="4">
        <f>base1!I87/base1!W87</f>
        <v>3.8736192781331558E-2</v>
      </c>
      <c r="J87" s="4">
        <f>base1!J87/base1!W87</f>
        <v>3.8772594090160845E-2</v>
      </c>
      <c r="K87" s="4">
        <f>base1!K87/base1!W87</f>
        <v>4.4051361668959566E-2</v>
      </c>
      <c r="L87" s="4">
        <f>base1!L87/base1!W87</f>
        <v>4.0265047752161401E-2</v>
      </c>
      <c r="M87" s="5">
        <f>base1!M87/base1!W87</f>
        <v>4.039274123234031E-2</v>
      </c>
      <c r="N87" s="4">
        <f>base1!N87/base1!W87</f>
        <v>4.4217767652179135E-2</v>
      </c>
      <c r="O87" s="4">
        <f>base1!O87/base1!W87</f>
        <v>5.0776359025531181E-2</v>
      </c>
      <c r="P87" s="4">
        <f>base1!P87/base1!W87</f>
        <v>9.8313001565256283E-2</v>
      </c>
      <c r="Q87" s="4">
        <f>base1!Q87/base1!W87</f>
        <v>7.6185050386922804E-2</v>
      </c>
      <c r="R87" s="4">
        <f>base1!R87/base1!W87</f>
        <v>4.8747130507936928E-2</v>
      </c>
      <c r="S87" s="4">
        <f>base1!S87/base1!W87</f>
        <v>4.4667872724845972E-2</v>
      </c>
      <c r="T87" s="4">
        <f>base1!T87/base1!W87</f>
        <v>3.5250911910566028E-2</v>
      </c>
      <c r="U87" s="4">
        <f>base1!U87/base1!W87</f>
        <v>1.8407506296559729E-2</v>
      </c>
      <c r="V87" s="4">
        <f>base1!V87/base1!W87</f>
        <v>2.5296020643586696E-3</v>
      </c>
      <c r="W87" s="4">
        <f>base1!W87/base1!W87</f>
        <v>1</v>
      </c>
    </row>
    <row r="88" spans="1:23">
      <c r="B88" t="s">
        <v>320</v>
      </c>
      <c r="C88" s="4">
        <f>base1!C88/base1!W88</f>
        <v>4.2171532108958116E-3</v>
      </c>
      <c r="D88" s="4">
        <f>base1!D88/base1!W88</f>
        <v>1.4937127062951517E-2</v>
      </c>
      <c r="E88" s="4">
        <f>base1!E88/base1!W88</f>
        <v>4.2899255819939058E-2</v>
      </c>
      <c r="F88" s="4">
        <f>base1!F88/base1!W88</f>
        <v>0.15056990788429991</v>
      </c>
      <c r="G88" s="4">
        <f>base1!G88/base1!W88</f>
        <v>6.7037703262969622E-2</v>
      </c>
      <c r="H88" s="4">
        <f>base1!H88/base1!W88</f>
        <v>3.6044531224642844E-2</v>
      </c>
      <c r="I88" s="4">
        <f>base1!I88/base1!W88</f>
        <v>3.1894000607005847E-2</v>
      </c>
      <c r="J88" s="4">
        <f>base1!J88/base1!W88</f>
        <v>3.2727637158552092E-2</v>
      </c>
      <c r="K88" s="4">
        <f>base1!K88/base1!W88</f>
        <v>3.7993099721494783E-2</v>
      </c>
      <c r="L88" s="4">
        <f>base1!L88/base1!W88</f>
        <v>3.8773210428884368E-2</v>
      </c>
      <c r="M88" s="5">
        <f>base1!M88/base1!W88</f>
        <v>4.0559493121644315E-2</v>
      </c>
      <c r="N88" s="4">
        <f>base1!N88/base1!W88</f>
        <v>4.3469249117820061E-2</v>
      </c>
      <c r="O88" s="4">
        <f>base1!O88/base1!W88</f>
        <v>5.2660889292040991E-2</v>
      </c>
      <c r="P88" s="4">
        <f>base1!P88/base1!W88</f>
        <v>8.403329763045643E-2</v>
      </c>
      <c r="Q88" s="4">
        <f>base1!Q88/base1!W88</f>
        <v>8.492159887390735E-2</v>
      </c>
      <c r="R88" s="4">
        <f>base1!R88/base1!W88</f>
        <v>5.7101256661547549E-2</v>
      </c>
      <c r="S88" s="4">
        <f>base1!S88/base1!W88</f>
        <v>5.612754183699558E-2</v>
      </c>
      <c r="T88" s="4">
        <f>base1!T88/base1!W88</f>
        <v>6.893331533953892E-2</v>
      </c>
      <c r="U88" s="4">
        <f>base1!U88/base1!W88</f>
        <v>4.4144016408518352E-2</v>
      </c>
      <c r="V88" s="4">
        <f>base1!V88/base1!W88</f>
        <v>1.0955715335894602E-2</v>
      </c>
      <c r="W88" s="4">
        <f>base1!W88/base1!W88</f>
        <v>1</v>
      </c>
    </row>
    <row r="89" spans="1:23">
      <c r="A89" t="s">
        <v>41</v>
      </c>
      <c r="B89" t="s">
        <v>319</v>
      </c>
      <c r="C89" s="4">
        <f>base1!C89/base1!W89</f>
        <v>4.44063629251574E-2</v>
      </c>
      <c r="D89" s="4">
        <f>base1!D89/base1!W89</f>
        <v>4.6026897142644262E-2</v>
      </c>
      <c r="E89" s="4">
        <f>base1!E89/base1!W89</f>
        <v>0.10980516335729985</v>
      </c>
      <c r="F89" s="4">
        <f>base1!F89/base1!W89</f>
        <v>0.13642388390975202</v>
      </c>
      <c r="G89" s="4">
        <f>base1!G89/base1!W89</f>
        <v>8.327173407945225E-2</v>
      </c>
      <c r="H89" s="4">
        <f>base1!H89/base1!W89</f>
        <v>5.0395378977563493E-2</v>
      </c>
      <c r="I89" s="4">
        <f>base1!I89/base1!W89</f>
        <v>4.0866284849328555E-2</v>
      </c>
      <c r="J89" s="4">
        <f>base1!J89/base1!W89</f>
        <v>4.1970169621796921E-2</v>
      </c>
      <c r="K89" s="4">
        <f>base1!K89/base1!W89</f>
        <v>4.4065197826739108E-2</v>
      </c>
      <c r="L89" s="4">
        <f>base1!L89/base1!W89</f>
        <v>4.0361399718048613E-2</v>
      </c>
      <c r="M89" s="5">
        <f>base1!M89/base1!W89</f>
        <v>3.8925173082465882E-2</v>
      </c>
      <c r="N89" s="4">
        <f>base1!N89/base1!W89</f>
        <v>4.0416299848828566E-2</v>
      </c>
      <c r="O89" s="4">
        <f>base1!O89/base1!W89</f>
        <v>4.6069052600207445E-2</v>
      </c>
      <c r="P89" s="4">
        <f>base1!P89/base1!W89</f>
        <v>6.9880023607056238E-2</v>
      </c>
      <c r="Q89" s="4">
        <f>base1!Q89/base1!W89</f>
        <v>5.0444396951474166E-2</v>
      </c>
      <c r="R89" s="4">
        <f>base1!R89/base1!W89</f>
        <v>3.7127193799422371E-2</v>
      </c>
      <c r="S89" s="4">
        <f>base1!S89/base1!W89</f>
        <v>3.4664530790150132E-2</v>
      </c>
      <c r="T89" s="4">
        <f>base1!T89/base1!W89</f>
        <v>2.7658881958836666E-2</v>
      </c>
      <c r="U89" s="4">
        <f>base1!U89/base1!W89</f>
        <v>1.4951462402233651E-2</v>
      </c>
      <c r="V89" s="4">
        <f>base1!V89/base1!W89</f>
        <v>2.2705125515423996E-3</v>
      </c>
      <c r="W89" s="4">
        <f>base1!W89/base1!W89</f>
        <v>1</v>
      </c>
    </row>
    <row r="90" spans="1:23">
      <c r="B90" t="s">
        <v>320</v>
      </c>
      <c r="C90" s="4">
        <f>base1!C90/base1!W90</f>
        <v>3.8935562938948805E-3</v>
      </c>
      <c r="D90" s="4">
        <f>base1!D90/base1!W90</f>
        <v>1.5144273679482676E-2</v>
      </c>
      <c r="E90" s="4">
        <f>base1!E90/base1!W90</f>
        <v>2.8386395874001179E-2</v>
      </c>
      <c r="F90" s="4">
        <f>base1!F90/base1!W90</f>
        <v>7.9084203313313714E-2</v>
      </c>
      <c r="G90" s="4">
        <f>base1!G90/base1!W90</f>
        <v>4.1213921982997719E-2</v>
      </c>
      <c r="H90" s="4">
        <f>base1!H90/base1!W90</f>
        <v>3.3060198967732525E-2</v>
      </c>
      <c r="I90" s="4">
        <f>base1!I90/base1!W90</f>
        <v>3.2926798838363192E-2</v>
      </c>
      <c r="J90" s="4">
        <f>base1!J90/base1!W90</f>
        <v>3.5361591127643768E-2</v>
      </c>
      <c r="K90" s="4">
        <f>base1!K90/base1!W90</f>
        <v>3.8158195278595132E-2</v>
      </c>
      <c r="L90" s="4">
        <f>base1!L90/base1!W90</f>
        <v>3.9225396313549807E-2</v>
      </c>
      <c r="M90" s="5">
        <f>base1!M90/base1!W90</f>
        <v>4.3374236308252191E-2</v>
      </c>
      <c r="N90" s="4">
        <f>base1!N90/base1!W90</f>
        <v>5.1811074705991875E-2</v>
      </c>
      <c r="O90" s="4">
        <f>base1!O90/base1!W90</f>
        <v>6.3177917384052248E-2</v>
      </c>
      <c r="P90" s="4">
        <f>base1!P90/base1!W90</f>
        <v>0.10257222321392583</v>
      </c>
      <c r="Q90" s="4">
        <f>base1!Q90/base1!W90</f>
        <v>9.973147225757166E-2</v>
      </c>
      <c r="R90" s="4">
        <f>base1!R90/base1!W90</f>
        <v>6.7760547727495207E-2</v>
      </c>
      <c r="S90" s="4">
        <f>base1!S90/base1!W90</f>
        <v>6.9532178222572835E-2</v>
      </c>
      <c r="T90" s="4">
        <f>base1!T90/base1!W90</f>
        <v>8.7501847447834791E-2</v>
      </c>
      <c r="U90" s="4">
        <f>base1!U90/base1!W90</f>
        <v>5.355007495359787E-2</v>
      </c>
      <c r="V90" s="4">
        <f>base1!V90/base1!W90</f>
        <v>1.4533896109130903E-2</v>
      </c>
      <c r="W90" s="4">
        <f>base1!W90/base1!W90</f>
        <v>1</v>
      </c>
    </row>
    <row r="91" spans="1:23">
      <c r="A91" t="s">
        <v>42</v>
      </c>
      <c r="B91" t="s">
        <v>319</v>
      </c>
      <c r="C91" s="4">
        <f>base1!C91/base1!W91</f>
        <v>2.622989280865428E-2</v>
      </c>
      <c r="D91" s="4">
        <f>base1!D91/base1!W91</f>
        <v>3.8988752665040184E-2</v>
      </c>
      <c r="E91" s="4">
        <f>base1!E91/base1!W91</f>
        <v>0.11150925568616692</v>
      </c>
      <c r="F91" s="4">
        <f>base1!F91/base1!W91</f>
        <v>0.11356885258722037</v>
      </c>
      <c r="G91" s="4">
        <f>base1!G91/base1!W91</f>
        <v>6.728785767307216E-2</v>
      </c>
      <c r="H91" s="4">
        <f>base1!H91/base1!W91</f>
        <v>4.7345728948586359E-2</v>
      </c>
      <c r="I91" s="4">
        <f>base1!I91/base1!W91</f>
        <v>4.2884230526136304E-2</v>
      </c>
      <c r="J91" s="4">
        <f>base1!J91/base1!W91</f>
        <v>4.4316268956560649E-2</v>
      </c>
      <c r="K91" s="4">
        <f>base1!K91/base1!W91</f>
        <v>4.5256004112783604E-2</v>
      </c>
      <c r="L91" s="4">
        <f>base1!L91/base1!W91</f>
        <v>4.1748984303987012E-2</v>
      </c>
      <c r="M91" s="5">
        <f>base1!M91/base1!W91</f>
        <v>4.2385517053052088E-2</v>
      </c>
      <c r="N91" s="4">
        <f>base1!N91/base1!W91</f>
        <v>4.5814332435478146E-2</v>
      </c>
      <c r="O91" s="4">
        <f>base1!O91/base1!W91</f>
        <v>5.6910386701657809E-2</v>
      </c>
      <c r="P91" s="4">
        <f>base1!P91/base1!W91</f>
        <v>7.2166019022906203E-2</v>
      </c>
      <c r="Q91" s="4">
        <f>base1!Q91/base1!W91</f>
        <v>5.5399502824974647E-2</v>
      </c>
      <c r="R91" s="4">
        <f>base1!R91/base1!W91</f>
        <v>4.4738060043050892E-2</v>
      </c>
      <c r="S91" s="4">
        <f>base1!S91/base1!W91</f>
        <v>4.5118825856691032E-2</v>
      </c>
      <c r="T91" s="4">
        <f>base1!T91/base1!W91</f>
        <v>3.7508637742994615E-2</v>
      </c>
      <c r="U91" s="4">
        <f>base1!U91/base1!W91</f>
        <v>1.8455603603557403E-2</v>
      </c>
      <c r="V91" s="4">
        <f>base1!V91/base1!W91</f>
        <v>2.3672864474293181E-3</v>
      </c>
      <c r="W91" s="4">
        <f>base1!W91/base1!W91</f>
        <v>1</v>
      </c>
    </row>
    <row r="92" spans="1:23">
      <c r="B92" t="s">
        <v>320</v>
      </c>
      <c r="C92" s="4">
        <f>base1!C92/base1!W92</f>
        <v>3.7557975735474126E-3</v>
      </c>
      <c r="D92" s="4">
        <f>base1!D92/base1!W92</f>
        <v>2.1105375037959308E-2</v>
      </c>
      <c r="E92" s="4">
        <f>base1!E92/base1!W92</f>
        <v>3.1747358901741914E-2</v>
      </c>
      <c r="F92" s="4">
        <f>base1!F92/base1!W92</f>
        <v>7.2259137323731695E-2</v>
      </c>
      <c r="G92" s="4">
        <f>base1!G92/base1!W92</f>
        <v>4.9135731781873443E-2</v>
      </c>
      <c r="H92" s="4">
        <f>base1!H92/base1!W92</f>
        <v>3.8143920290136198E-2</v>
      </c>
      <c r="I92" s="4">
        <f>base1!I92/base1!W92</f>
        <v>3.1496526472520138E-2</v>
      </c>
      <c r="J92" s="4">
        <f>base1!J92/base1!W92</f>
        <v>3.6052981160143466E-2</v>
      </c>
      <c r="K92" s="4">
        <f>base1!K92/base1!W92</f>
        <v>4.1605407813396729E-2</v>
      </c>
      <c r="L92" s="4">
        <f>base1!L92/base1!W92</f>
        <v>4.2133159244479343E-2</v>
      </c>
      <c r="M92" s="5">
        <f>base1!M92/base1!W92</f>
        <v>4.5096995228163864E-2</v>
      </c>
      <c r="N92" s="4">
        <f>base1!N92/base1!W92</f>
        <v>5.1605260658371579E-2</v>
      </c>
      <c r="O92" s="4">
        <f>base1!O92/base1!W92</f>
        <v>6.3011781766422165E-2</v>
      </c>
      <c r="P92" s="4">
        <f>base1!P92/base1!W92</f>
        <v>9.1296984258425626E-2</v>
      </c>
      <c r="Q92" s="4">
        <f>base1!Q92/base1!W92</f>
        <v>9.439794197008472E-2</v>
      </c>
      <c r="R92" s="4">
        <f>base1!R92/base1!W92</f>
        <v>6.5698029861767926E-2</v>
      </c>
      <c r="S92" s="4">
        <f>base1!S92/base1!W92</f>
        <v>6.205661187594564E-2</v>
      </c>
      <c r="T92" s="4">
        <f>base1!T92/base1!W92</f>
        <v>6.9850477116724707E-2</v>
      </c>
      <c r="U92" s="4">
        <f>base1!U92/base1!W92</f>
        <v>5.8392451749873918E-2</v>
      </c>
      <c r="V92" s="4">
        <f>base1!V92/base1!W92</f>
        <v>3.1158069914690219E-2</v>
      </c>
      <c r="W92" s="4">
        <f>base1!W92/base1!W92</f>
        <v>1</v>
      </c>
    </row>
    <row r="93" spans="1:23">
      <c r="A93" t="s">
        <v>43</v>
      </c>
      <c r="B93" t="s">
        <v>319</v>
      </c>
      <c r="C93" s="4">
        <f>base1!C93/base1!W93</f>
        <v>7.9044024894605065E-3</v>
      </c>
      <c r="D93" s="4">
        <f>base1!D93/base1!W93</f>
        <v>2.5761079299791385E-2</v>
      </c>
      <c r="E93" s="4">
        <f>base1!E93/base1!W93</f>
        <v>8.2502962193536936E-2</v>
      </c>
      <c r="F93" s="4">
        <f>base1!F93/base1!W93</f>
        <v>9.4316938179325363E-2</v>
      </c>
      <c r="G93" s="4">
        <f>base1!G93/base1!W93</f>
        <v>5.5969363698209464E-2</v>
      </c>
      <c r="H93" s="4">
        <f>base1!H93/base1!W93</f>
        <v>4.3941379016360353E-2</v>
      </c>
      <c r="I93" s="4">
        <f>base1!I93/base1!W93</f>
        <v>4.2173632388737226E-2</v>
      </c>
      <c r="J93" s="4">
        <f>base1!J93/base1!W93</f>
        <v>4.4226723944441257E-2</v>
      </c>
      <c r="K93" s="4">
        <f>base1!K93/base1!W93</f>
        <v>4.5877896729494751E-2</v>
      </c>
      <c r="L93" s="4">
        <f>base1!L93/base1!W93</f>
        <v>4.3703011606926925E-2</v>
      </c>
      <c r="M93" s="5">
        <f>base1!M93/base1!W93</f>
        <v>4.5528175201785842E-2</v>
      </c>
      <c r="N93" s="4">
        <f>base1!N93/base1!W93</f>
        <v>5.0046716532432756E-2</v>
      </c>
      <c r="O93" s="4">
        <f>base1!O93/base1!W93</f>
        <v>6.1933768658339466E-2</v>
      </c>
      <c r="P93" s="4">
        <f>base1!P93/base1!W93</f>
        <v>0.11721064893352333</v>
      </c>
      <c r="Q93" s="4">
        <f>base1!Q93/base1!W93</f>
        <v>7.8920491419643218E-2</v>
      </c>
      <c r="R93" s="4">
        <f>base1!R93/base1!W93</f>
        <v>5.088535223569491E-2</v>
      </c>
      <c r="S93" s="4">
        <f>base1!S93/base1!W93</f>
        <v>4.7501230984979374E-2</v>
      </c>
      <c r="T93" s="4">
        <f>base1!T93/base1!W93</f>
        <v>4.0376307323447179E-2</v>
      </c>
      <c r="U93" s="4">
        <f>base1!U93/base1!W93</f>
        <v>1.8627456097768915E-2</v>
      </c>
      <c r="V93" s="4">
        <f>base1!V93/base1!W93</f>
        <v>2.5924630661008485E-3</v>
      </c>
      <c r="W93" s="4">
        <f>base1!W93/base1!W93</f>
        <v>1</v>
      </c>
    </row>
    <row r="94" spans="1:23">
      <c r="B94" t="s">
        <v>320</v>
      </c>
      <c r="C94" s="4">
        <f>base1!C94/base1!W94</f>
        <v>2.7680458333625875E-3</v>
      </c>
      <c r="D94" s="4">
        <f>base1!D94/base1!W94</f>
        <v>1.5212842890141754E-2</v>
      </c>
      <c r="E94" s="4">
        <f>base1!E94/base1!W94</f>
        <v>4.6944442494154984E-2</v>
      </c>
      <c r="F94" s="4">
        <f>base1!F94/base1!W94</f>
        <v>0.18429884363437221</v>
      </c>
      <c r="G94" s="4">
        <f>base1!G94/base1!W94</f>
        <v>7.1152995527596199E-2</v>
      </c>
      <c r="H94" s="4">
        <f>base1!H94/base1!W94</f>
        <v>3.8236595075441096E-2</v>
      </c>
      <c r="I94" s="4">
        <f>base1!I94/base1!W94</f>
        <v>3.5205260164713648E-2</v>
      </c>
      <c r="J94" s="4">
        <f>base1!J94/base1!W94</f>
        <v>3.9565327285875772E-2</v>
      </c>
      <c r="K94" s="4">
        <f>base1!K94/base1!W94</f>
        <v>4.5013655926812661E-2</v>
      </c>
      <c r="L94" s="4">
        <f>base1!L94/base1!W94</f>
        <v>4.4625743352828429E-2</v>
      </c>
      <c r="M94" s="5">
        <f>base1!M94/base1!W94</f>
        <v>4.4595903924060411E-2</v>
      </c>
      <c r="N94" s="4">
        <f>base1!N94/base1!W94</f>
        <v>4.676014013999958E-2</v>
      </c>
      <c r="O94" s="4">
        <f>base1!O94/base1!W94</f>
        <v>5.5531176937281032E-2</v>
      </c>
      <c r="P94" s="4">
        <f>base1!P94/base1!W94</f>
        <v>7.090199327384171E-2</v>
      </c>
      <c r="Q94" s="4">
        <f>base1!Q94/base1!W94</f>
        <v>7.4549424625602934E-2</v>
      </c>
      <c r="R94" s="4">
        <f>base1!R94/base1!W94</f>
        <v>5.1114941479614408E-2</v>
      </c>
      <c r="S94" s="4">
        <f>base1!S94/base1!W94</f>
        <v>4.6686419198337416E-2</v>
      </c>
      <c r="T94" s="4">
        <f>base1!T94/base1!W94</f>
        <v>4.5571828770826169E-2</v>
      </c>
      <c r="U94" s="4">
        <f>base1!U94/base1!W94</f>
        <v>3.1859733621664124E-2</v>
      </c>
      <c r="V94" s="4">
        <f>base1!V94/base1!W94</f>
        <v>9.4046858434728882E-3</v>
      </c>
      <c r="W94" s="4">
        <f>base1!W94/base1!W94</f>
        <v>1</v>
      </c>
    </row>
    <row r="95" spans="1:23">
      <c r="A95" t="s">
        <v>44</v>
      </c>
      <c r="B95" t="s">
        <v>319</v>
      </c>
      <c r="C95" s="4">
        <f>base1!C95/base1!W95</f>
        <v>1.1368896652250184E-2</v>
      </c>
      <c r="D95" s="4">
        <f>base1!D95/base1!W95</f>
        <v>3.0496327467368165E-2</v>
      </c>
      <c r="E95" s="4">
        <f>base1!E95/base1!W95</f>
        <v>8.1050390773052011E-2</v>
      </c>
      <c r="F95" s="4">
        <f>base1!F95/base1!W95</f>
        <v>8.8659117363746265E-2</v>
      </c>
      <c r="G95" s="4">
        <f>base1!G95/base1!W95</f>
        <v>6.1022616449171042E-2</v>
      </c>
      <c r="H95" s="4">
        <f>base1!H95/base1!W95</f>
        <v>4.7360165866943908E-2</v>
      </c>
      <c r="I95" s="4">
        <f>base1!I95/base1!W95</f>
        <v>4.6034368853208052E-2</v>
      </c>
      <c r="J95" s="4">
        <f>base1!J95/base1!W95</f>
        <v>4.5563973076583129E-2</v>
      </c>
      <c r="K95" s="4">
        <f>base1!K95/base1!W95</f>
        <v>5.1764508488846075E-2</v>
      </c>
      <c r="L95" s="4">
        <f>base1!L95/base1!W95</f>
        <v>5.1472383723107668E-2</v>
      </c>
      <c r="M95" s="5">
        <f>base1!M95/base1!W95</f>
        <v>5.1719566217194014E-2</v>
      </c>
      <c r="N95" s="4">
        <f>base1!N95/base1!W95</f>
        <v>5.0510619109753518E-2</v>
      </c>
      <c r="O95" s="4">
        <f>base1!O95/base1!W95</f>
        <v>6.5699608852429051E-2</v>
      </c>
      <c r="P95" s="4">
        <f>base1!P95/base1!W95</f>
        <v>0.10859401099287964</v>
      </c>
      <c r="Q95" s="4">
        <f>base1!Q95/base1!W95</f>
        <v>6.7620141927693875E-2</v>
      </c>
      <c r="R95" s="4">
        <f>base1!R95/base1!W95</f>
        <v>4.5117546511505971E-2</v>
      </c>
      <c r="S95" s="4">
        <f>base1!S95/base1!W95</f>
        <v>4.251089475568632E-2</v>
      </c>
      <c r="T95" s="4">
        <f>base1!T95/base1!W95</f>
        <v>3.4216049484437239E-2</v>
      </c>
      <c r="U95" s="4">
        <f>base1!U95/base1!W95</f>
        <v>1.6802417294984592E-2</v>
      </c>
      <c r="V95" s="4">
        <f>base1!V95/base1!W95</f>
        <v>2.41639613915925E-3</v>
      </c>
      <c r="W95" s="4">
        <f>base1!W95/base1!W95</f>
        <v>1</v>
      </c>
    </row>
    <row r="96" spans="1:23">
      <c r="B96" t="s">
        <v>320</v>
      </c>
      <c r="C96" s="4">
        <f>base1!C96/base1!W96</f>
        <v>3.499815759912042E-3</v>
      </c>
      <c r="D96" s="4">
        <f>base1!D96/base1!W96</f>
        <v>2.1060059285029114E-2</v>
      </c>
      <c r="E96" s="4">
        <f>base1!E96/base1!W96</f>
        <v>4.6576192600261669E-2</v>
      </c>
      <c r="F96" s="4">
        <f>base1!F96/base1!W96</f>
        <v>0.1324231226531766</v>
      </c>
      <c r="G96" s="4">
        <f>base1!G96/base1!W96</f>
        <v>6.928173218502777E-2</v>
      </c>
      <c r="H96" s="4">
        <f>base1!H96/base1!W96</f>
        <v>4.0949037849030541E-2</v>
      </c>
      <c r="I96" s="4">
        <f>base1!I96/base1!W96</f>
        <v>3.9184211743328944E-2</v>
      </c>
      <c r="J96" s="4">
        <f>base1!J96/base1!W96</f>
        <v>4.2133544973229242E-2</v>
      </c>
      <c r="K96" s="4">
        <f>base1!K96/base1!W96</f>
        <v>4.8910894929444254E-2</v>
      </c>
      <c r="L96" s="4">
        <f>base1!L96/base1!W96</f>
        <v>4.864684233374756E-2</v>
      </c>
      <c r="M96" s="5">
        <f>base1!M96/base1!W96</f>
        <v>4.6623930922647508E-2</v>
      </c>
      <c r="N96" s="4">
        <f>base1!N96/base1!W96</f>
        <v>5.0878608905285679E-2</v>
      </c>
      <c r="O96" s="4">
        <f>base1!O96/base1!W96</f>
        <v>5.9293980048364885E-2</v>
      </c>
      <c r="P96" s="4">
        <f>base1!P96/base1!W96</f>
        <v>7.376018355384957E-2</v>
      </c>
      <c r="Q96" s="4">
        <f>base1!Q96/base1!W96</f>
        <v>7.5744307578011136E-2</v>
      </c>
      <c r="R96" s="4">
        <f>base1!R96/base1!W96</f>
        <v>5.2486793640658731E-2</v>
      </c>
      <c r="S96" s="4">
        <f>base1!S96/base1!W96</f>
        <v>4.9825382167648036E-2</v>
      </c>
      <c r="T96" s="4">
        <f>base1!T96/base1!W96</f>
        <v>5.0460898584409559E-2</v>
      </c>
      <c r="U96" s="4">
        <f>base1!U96/base1!W96</f>
        <v>3.6695851688966927E-2</v>
      </c>
      <c r="V96" s="4">
        <f>base1!V96/base1!W96</f>
        <v>1.1564608597970226E-2</v>
      </c>
      <c r="W96" s="4">
        <f>base1!W96/base1!W96</f>
        <v>1</v>
      </c>
    </row>
    <row r="97" spans="1:23">
      <c r="A97" t="s">
        <v>45</v>
      </c>
      <c r="B97" t="s">
        <v>319</v>
      </c>
      <c r="C97" s="4">
        <f>base1!C97/base1!W97</f>
        <v>1.2198300160617901E-2</v>
      </c>
      <c r="D97" s="4">
        <f>base1!D97/base1!W97</f>
        <v>3.5160325213161529E-2</v>
      </c>
      <c r="E97" s="4">
        <f>base1!E97/base1!W97</f>
        <v>0.10265673075612301</v>
      </c>
      <c r="F97" s="4">
        <f>base1!F97/base1!W97</f>
        <v>0.11997186981530145</v>
      </c>
      <c r="G97" s="4">
        <f>base1!G97/base1!W97</f>
        <v>7.6257017510799413E-2</v>
      </c>
      <c r="H97" s="4">
        <f>base1!H97/base1!W97</f>
        <v>5.4217964025759804E-2</v>
      </c>
      <c r="I97" s="4">
        <f>base1!I97/base1!W97</f>
        <v>4.9475606206282143E-2</v>
      </c>
      <c r="J97" s="4">
        <f>base1!J97/base1!W97</f>
        <v>4.8757917628596562E-2</v>
      </c>
      <c r="K97" s="4">
        <f>base1!K97/base1!W97</f>
        <v>4.7258389538907139E-2</v>
      </c>
      <c r="L97" s="4">
        <f>base1!L97/base1!W97</f>
        <v>4.2116692153298281E-2</v>
      </c>
      <c r="M97" s="5">
        <f>base1!M97/base1!W97</f>
        <v>4.2411786451162295E-2</v>
      </c>
      <c r="N97" s="4">
        <f>base1!N97/base1!W97</f>
        <v>4.9030559099449186E-2</v>
      </c>
      <c r="O97" s="4">
        <f>base1!O97/base1!W97</f>
        <v>6.0042066975179199E-2</v>
      </c>
      <c r="P97" s="4">
        <f>base1!P97/base1!W97</f>
        <v>8.4312771087815416E-2</v>
      </c>
      <c r="Q97" s="4">
        <f>base1!Q97/base1!W97</f>
        <v>5.9095038807305829E-2</v>
      </c>
      <c r="R97" s="4">
        <f>base1!R97/base1!W97</f>
        <v>3.8598815292620478E-2</v>
      </c>
      <c r="S97" s="4">
        <f>base1!S97/base1!W97</f>
        <v>3.3749806544838695E-2</v>
      </c>
      <c r="T97" s="4">
        <f>base1!T97/base1!W97</f>
        <v>2.9282495856250586E-2</v>
      </c>
      <c r="U97" s="4">
        <f>base1!U97/base1!W97</f>
        <v>1.3626460335878254E-2</v>
      </c>
      <c r="V97" s="4">
        <f>base1!V97/base1!W97</f>
        <v>1.779386540652848E-3</v>
      </c>
      <c r="W97" s="4">
        <f>base1!W97/base1!W97</f>
        <v>1</v>
      </c>
    </row>
    <row r="98" spans="1:23">
      <c r="B98" t="s">
        <v>320</v>
      </c>
      <c r="C98" s="4">
        <f>base1!C98/base1!W98</f>
        <v>4.5435051338328413E-3</v>
      </c>
      <c r="D98" s="4">
        <f>base1!D98/base1!W98</f>
        <v>2.186230732359545E-2</v>
      </c>
      <c r="E98" s="4">
        <f>base1!E98/base1!W98</f>
        <v>4.3934004389616289E-2</v>
      </c>
      <c r="F98" s="4">
        <f>base1!F98/base1!W98</f>
        <v>9.7916193647670222E-2</v>
      </c>
      <c r="G98" s="4">
        <f>base1!G98/base1!W98</f>
        <v>4.8418644937225121E-2</v>
      </c>
      <c r="H98" s="4">
        <f>base1!H98/base1!W98</f>
        <v>3.2521002043442063E-2</v>
      </c>
      <c r="I98" s="4">
        <f>base1!I98/base1!W98</f>
        <v>3.1479098867277178E-2</v>
      </c>
      <c r="J98" s="4">
        <f>base1!J98/base1!W98</f>
        <v>3.5435639984190651E-2</v>
      </c>
      <c r="K98" s="4">
        <f>base1!K98/base1!W98</f>
        <v>4.2457344198054102E-2</v>
      </c>
      <c r="L98" s="4">
        <f>base1!L98/base1!W98</f>
        <v>4.3156150928799077E-2</v>
      </c>
      <c r="M98" s="5">
        <f>base1!M98/base1!W98</f>
        <v>4.6970576116114604E-2</v>
      </c>
      <c r="N98" s="4">
        <f>base1!N98/base1!W98</f>
        <v>5.2898239948871904E-2</v>
      </c>
      <c r="O98" s="4">
        <f>base1!O98/base1!W98</f>
        <v>6.3727641968768137E-2</v>
      </c>
      <c r="P98" s="4">
        <f>base1!P98/base1!W98</f>
        <v>8.6993449212475926E-2</v>
      </c>
      <c r="Q98" s="4">
        <f>base1!Q98/base1!W98</f>
        <v>8.9937519446336517E-2</v>
      </c>
      <c r="R98" s="4">
        <f>base1!R98/base1!W98</f>
        <v>6.727549467275494E-2</v>
      </c>
      <c r="S98" s="4">
        <f>base1!S98/base1!W98</f>
        <v>6.2388893093502193E-2</v>
      </c>
      <c r="T98" s="4">
        <f>base1!T98/base1!W98</f>
        <v>6.7779207346300357E-2</v>
      </c>
      <c r="U98" s="4">
        <f>base1!U98/base1!W98</f>
        <v>4.840687201998032E-2</v>
      </c>
      <c r="V98" s="4">
        <f>base1!V98/base1!W98</f>
        <v>1.1898214721192091E-2</v>
      </c>
      <c r="W98" s="4">
        <f>base1!W98/base1!W98</f>
        <v>1</v>
      </c>
    </row>
    <row r="99" spans="1:23">
      <c r="A99" t="s">
        <v>46</v>
      </c>
      <c r="B99" t="s">
        <v>319</v>
      </c>
      <c r="C99" s="4">
        <f>base1!C99/base1!W99</f>
        <v>1.3326354493553632E-2</v>
      </c>
      <c r="D99" s="4">
        <f>base1!D99/base1!W99</f>
        <v>2.9929061590230253E-2</v>
      </c>
      <c r="E99" s="4">
        <f>base1!E99/base1!W99</f>
        <v>8.1641791750160689E-2</v>
      </c>
      <c r="F99" s="4">
        <f>base1!F99/base1!W99</f>
        <v>9.5961803848916782E-2</v>
      </c>
      <c r="G99" s="4">
        <f>base1!G99/base1!W99</f>
        <v>5.8971983817913722E-2</v>
      </c>
      <c r="H99" s="4">
        <f>base1!H99/base1!W99</f>
        <v>4.8477730727059624E-2</v>
      </c>
      <c r="I99" s="4">
        <f>base1!I99/base1!W99</f>
        <v>4.3574426254300733E-2</v>
      </c>
      <c r="J99" s="4">
        <f>base1!J99/base1!W99</f>
        <v>4.405884910582631E-2</v>
      </c>
      <c r="K99" s="4">
        <f>base1!K99/base1!W99</f>
        <v>4.8664410752769484E-2</v>
      </c>
      <c r="L99" s="4">
        <f>base1!L99/base1!W99</f>
        <v>4.5219100911187568E-2</v>
      </c>
      <c r="M99" s="5">
        <f>base1!M99/base1!W99</f>
        <v>4.3840268063064763E-2</v>
      </c>
      <c r="N99" s="4">
        <f>base1!N99/base1!W99</f>
        <v>4.6992561155431205E-2</v>
      </c>
      <c r="O99" s="4">
        <f>base1!O99/base1!W99</f>
        <v>5.7884986199856325E-2</v>
      </c>
      <c r="P99" s="4">
        <f>base1!P99/base1!W99</f>
        <v>0.10004867858898257</v>
      </c>
      <c r="Q99" s="4">
        <f>base1!Q99/base1!W99</f>
        <v>7.7429675980188281E-2</v>
      </c>
      <c r="R99" s="4">
        <f>base1!R99/base1!W99</f>
        <v>4.6482144882604257E-2</v>
      </c>
      <c r="S99" s="4">
        <f>base1!S99/base1!W99</f>
        <v>4.6094606601383793E-2</v>
      </c>
      <c r="T99" s="4">
        <f>base1!T99/base1!W99</f>
        <v>4.5099767477031268E-2</v>
      </c>
      <c r="U99" s="4">
        <f>base1!U99/base1!W99</f>
        <v>2.3319643464781277E-2</v>
      </c>
      <c r="V99" s="4">
        <f>base1!V99/base1!W99</f>
        <v>2.9821543347574577E-3</v>
      </c>
      <c r="W99" s="4">
        <f>base1!W99/base1!W99</f>
        <v>1</v>
      </c>
    </row>
    <row r="100" spans="1:23">
      <c r="B100" t="s">
        <v>320</v>
      </c>
      <c r="C100" s="4">
        <f>base1!C100/base1!W100</f>
        <v>5.2316499374754034E-3</v>
      </c>
      <c r="D100" s="4">
        <f>base1!D100/base1!W100</f>
        <v>2.2010538517435028E-2</v>
      </c>
      <c r="E100" s="4">
        <f>base1!E100/base1!W100</f>
        <v>4.3506642650774273E-2</v>
      </c>
      <c r="F100" s="4">
        <f>base1!F100/base1!W100</f>
        <v>0.13060992039027169</v>
      </c>
      <c r="G100" s="4">
        <f>base1!G100/base1!W100</f>
        <v>7.9106039298488792E-2</v>
      </c>
      <c r="H100" s="4">
        <f>base1!H100/base1!W100</f>
        <v>4.4689976051266136E-2</v>
      </c>
      <c r="I100" s="4">
        <f>base1!I100/base1!W100</f>
        <v>3.9170887580640613E-2</v>
      </c>
      <c r="J100" s="4">
        <f>base1!J100/base1!W100</f>
        <v>3.9592643185356213E-2</v>
      </c>
      <c r="K100" s="4">
        <f>base1!K100/base1!W100</f>
        <v>4.4497902638927507E-2</v>
      </c>
      <c r="L100" s="4">
        <f>base1!L100/base1!W100</f>
        <v>4.55200555535408E-2</v>
      </c>
      <c r="M100" s="5">
        <f>base1!M100/base1!W100</f>
        <v>4.5481103602786808E-2</v>
      </c>
      <c r="N100" s="4">
        <f>base1!N100/base1!W100</f>
        <v>4.9990127695239937E-2</v>
      </c>
      <c r="O100" s="4">
        <f>base1!O100/base1!W100</f>
        <v>5.8308383937290043E-2</v>
      </c>
      <c r="P100" s="4">
        <f>base1!P100/base1!W100</f>
        <v>7.5419035684016408E-2</v>
      </c>
      <c r="Q100" s="4">
        <f>base1!Q100/base1!W100</f>
        <v>7.8861582228239621E-2</v>
      </c>
      <c r="R100" s="4">
        <f>base1!R100/base1!W100</f>
        <v>5.4260067400306512E-2</v>
      </c>
      <c r="S100" s="4">
        <f>base1!S100/base1!W100</f>
        <v>4.8483090152275261E-2</v>
      </c>
      <c r="T100" s="4">
        <f>base1!T100/base1!W100</f>
        <v>4.8892757220549976E-2</v>
      </c>
      <c r="U100" s="4">
        <f>base1!U100/base1!W100</f>
        <v>3.4821700803350404E-2</v>
      </c>
      <c r="V100" s="4">
        <f>base1!V100/base1!W100</f>
        <v>1.1545895471768566E-2</v>
      </c>
      <c r="W100" s="4">
        <f>base1!W100/base1!W100</f>
        <v>1</v>
      </c>
    </row>
    <row r="101" spans="1:23">
      <c r="A101" t="s">
        <v>47</v>
      </c>
      <c r="B101" t="s">
        <v>319</v>
      </c>
      <c r="C101" s="4">
        <f>base1!C101/base1!W101</f>
        <v>2.0408902777342738E-2</v>
      </c>
      <c r="D101" s="4">
        <f>base1!D101/base1!W101</f>
        <v>2.4178070286959123E-2</v>
      </c>
      <c r="E101" s="4">
        <f>base1!E101/base1!W101</f>
        <v>5.6709480528015103E-2</v>
      </c>
      <c r="F101" s="4">
        <f>base1!F101/base1!W101</f>
        <v>6.7722180970402487E-2</v>
      </c>
      <c r="G101" s="4">
        <f>base1!G101/base1!W101</f>
        <v>3.8267153335777737E-2</v>
      </c>
      <c r="H101" s="4">
        <f>base1!H101/base1!W101</f>
        <v>3.0158253445038759E-2</v>
      </c>
      <c r="I101" s="4">
        <f>base1!I101/base1!W101</f>
        <v>3.0615196679054497E-2</v>
      </c>
      <c r="J101" s="4">
        <f>base1!J101/base1!W101</f>
        <v>3.4315577035163136E-2</v>
      </c>
      <c r="K101" s="4">
        <f>base1!K101/base1!W101</f>
        <v>4.1499535379628319E-2</v>
      </c>
      <c r="L101" s="4">
        <f>base1!L101/base1!W101</f>
        <v>4.2181265204571154E-2</v>
      </c>
      <c r="M101" s="5">
        <f>base1!M101/base1!W101</f>
        <v>4.4779208591515476E-2</v>
      </c>
      <c r="N101" s="4">
        <f>base1!N101/base1!W101</f>
        <v>4.9881741371357889E-2</v>
      </c>
      <c r="O101" s="4">
        <f>base1!O101/base1!W101</f>
        <v>6.2043555779932702E-2</v>
      </c>
      <c r="P101" s="4">
        <f>base1!P101/base1!W101</f>
        <v>8.736889752003886E-2</v>
      </c>
      <c r="Q101" s="4">
        <f>base1!Q101/base1!W101</f>
        <v>7.0204660206815941E-2</v>
      </c>
      <c r="R101" s="4">
        <f>base1!R101/base1!W101</f>
        <v>5.9174148805038171E-2</v>
      </c>
      <c r="S101" s="4">
        <f>base1!S101/base1!W101</f>
        <v>7.3866347789076484E-2</v>
      </c>
      <c r="T101" s="4">
        <f>base1!T101/base1!W101</f>
        <v>0.10513010905834685</v>
      </c>
      <c r="U101" s="4">
        <f>base1!U101/base1!W101</f>
        <v>5.379155404305707E-2</v>
      </c>
      <c r="V101" s="4">
        <f>base1!V101/base1!W101</f>
        <v>7.7041611928675095E-3</v>
      </c>
      <c r="W101" s="4">
        <f>base1!W101/base1!W101</f>
        <v>1</v>
      </c>
    </row>
    <row r="102" spans="1:23">
      <c r="B102" t="s">
        <v>320</v>
      </c>
      <c r="C102" s="4">
        <f>base1!C102/base1!W102</f>
        <v>1.9451312352456382E-3</v>
      </c>
      <c r="D102" s="4">
        <f>base1!D102/base1!W102</f>
        <v>9.8170342743531362E-3</v>
      </c>
      <c r="E102" s="4">
        <f>base1!E102/base1!W102</f>
        <v>2.6497902377925844E-2</v>
      </c>
      <c r="F102" s="4">
        <f>base1!F102/base1!W102</f>
        <v>8.2405001699516214E-2</v>
      </c>
      <c r="G102" s="4">
        <f>base1!G102/base1!W102</f>
        <v>6.4784743466174965E-2</v>
      </c>
      <c r="H102" s="4">
        <f>base1!H102/base1!W102</f>
        <v>4.0924001359612973E-2</v>
      </c>
      <c r="I102" s="4">
        <f>base1!I102/base1!W102</f>
        <v>3.5599626572052505E-2</v>
      </c>
      <c r="J102" s="4">
        <f>base1!J102/base1!W102</f>
        <v>4.2201548655054079E-2</v>
      </c>
      <c r="K102" s="4">
        <f>base1!K102/base1!W102</f>
        <v>5.0314410500682132E-2</v>
      </c>
      <c r="L102" s="4">
        <f>base1!L102/base1!W102</f>
        <v>4.9640424273747832E-2</v>
      </c>
      <c r="M102" s="5">
        <f>base1!M102/base1!W102</f>
        <v>5.1341104545856671E-2</v>
      </c>
      <c r="N102" s="4">
        <f>base1!N102/base1!W102</f>
        <v>5.8003557343539743E-2</v>
      </c>
      <c r="O102" s="4">
        <f>base1!O102/base1!W102</f>
        <v>8.1938798791248185E-2</v>
      </c>
      <c r="P102" s="4">
        <f>base1!P102/base1!W102</f>
        <v>9.9202857049732973E-2</v>
      </c>
      <c r="Q102" s="4">
        <f>base1!Q102/base1!W102</f>
        <v>0.10376826979936396</v>
      </c>
      <c r="R102" s="4">
        <f>base1!R102/base1!W102</f>
        <v>6.3430950751279289E-2</v>
      </c>
      <c r="S102" s="4">
        <f>base1!S102/base1!W102</f>
        <v>4.8246471757765391E-2</v>
      </c>
      <c r="T102" s="4">
        <f>base1!T102/base1!W102</f>
        <v>4.2971569188934987E-2</v>
      </c>
      <c r="U102" s="4">
        <f>base1!U102/base1!W102</f>
        <v>3.3480469532097573E-2</v>
      </c>
      <c r="V102" s="4">
        <f>base1!V102/base1!W102</f>
        <v>1.3486126825815884E-2</v>
      </c>
      <c r="W102" s="4">
        <f>base1!W102/base1!W102</f>
        <v>1</v>
      </c>
    </row>
    <row r="103" spans="1:23">
      <c r="A103" t="s">
        <v>48</v>
      </c>
      <c r="B103" t="s">
        <v>319</v>
      </c>
      <c r="C103" s="4">
        <f>base1!C103/base1!W103</f>
        <v>9.4011007706797916E-3</v>
      </c>
      <c r="D103" s="4">
        <f>base1!D103/base1!W103</f>
        <v>1.4065987776230415E-2</v>
      </c>
      <c r="E103" s="4">
        <f>base1!E103/base1!W103</f>
        <v>3.3807714749087663E-2</v>
      </c>
      <c r="F103" s="4">
        <f>base1!F103/base1!W103</f>
        <v>4.3446766266886025E-2</v>
      </c>
      <c r="G103" s="4">
        <f>base1!G103/base1!W103</f>
        <v>2.8948140768621837E-2</v>
      </c>
      <c r="H103" s="4">
        <f>base1!H103/base1!W103</f>
        <v>2.8556428236510181E-2</v>
      </c>
      <c r="I103" s="4">
        <f>base1!I103/base1!W103</f>
        <v>3.4298817028153024E-2</v>
      </c>
      <c r="J103" s="4">
        <f>base1!J103/base1!W103</f>
        <v>4.1387059922663082E-2</v>
      </c>
      <c r="K103" s="4">
        <f>base1!K103/base1!W103</f>
        <v>4.926048181810741E-2</v>
      </c>
      <c r="L103" s="4">
        <f>base1!L103/base1!W103</f>
        <v>4.8744824425088776E-2</v>
      </c>
      <c r="M103" s="5">
        <f>base1!M103/base1!W103</f>
        <v>5.6155207028842906E-2</v>
      </c>
      <c r="N103" s="4">
        <f>base1!N103/base1!W103</f>
        <v>6.2568768935208408E-2</v>
      </c>
      <c r="O103" s="4">
        <f>base1!O103/base1!W103</f>
        <v>7.566190648243315E-2</v>
      </c>
      <c r="P103" s="4">
        <f>base1!P103/base1!W103</f>
        <v>8.6533390862457454E-2</v>
      </c>
      <c r="Q103" s="4">
        <f>base1!Q103/base1!W103</f>
        <v>7.0932708464147773E-2</v>
      </c>
      <c r="R103" s="4">
        <f>base1!R103/base1!W103</f>
        <v>7.5311703785813922E-2</v>
      </c>
      <c r="S103" s="4">
        <f>base1!S103/base1!W103</f>
        <v>8.2447887617089891E-2</v>
      </c>
      <c r="T103" s="4">
        <f>base1!T103/base1!W103</f>
        <v>9.6046158937067583E-2</v>
      </c>
      <c r="U103" s="4">
        <f>base1!U103/base1!W103</f>
        <v>5.4964284002109398E-2</v>
      </c>
      <c r="V103" s="4">
        <f>base1!V103/base1!W103</f>
        <v>7.4606621228012942E-3</v>
      </c>
      <c r="W103" s="4">
        <f>base1!W103/base1!W103</f>
        <v>1</v>
      </c>
    </row>
    <row r="104" spans="1:23">
      <c r="B104" t="s">
        <v>320</v>
      </c>
      <c r="C104" s="4">
        <f>base1!C104/base1!W104</f>
        <v>2.2676303100433552E-3</v>
      </c>
      <c r="D104" s="4">
        <f>base1!D104/base1!W104</f>
        <v>1.2083354138940933E-2</v>
      </c>
      <c r="E104" s="4">
        <f>base1!E104/base1!W104</f>
        <v>2.8883791816557501E-2</v>
      </c>
      <c r="F104" s="4">
        <f>base1!F104/base1!W104</f>
        <v>7.3751175064533561E-2</v>
      </c>
      <c r="G104" s="4">
        <f>base1!G104/base1!W104</f>
        <v>7.506898415806762E-2</v>
      </c>
      <c r="H104" s="4">
        <f>base1!H104/base1!W104</f>
        <v>5.6771085488251528E-2</v>
      </c>
      <c r="I104" s="4">
        <f>base1!I104/base1!W104</f>
        <v>4.7948060519351389E-2</v>
      </c>
      <c r="J104" s="4">
        <f>base1!J104/base1!W104</f>
        <v>5.0246627863303903E-2</v>
      </c>
      <c r="K104" s="4">
        <f>base1!K104/base1!W104</f>
        <v>5.4307520630116825E-2</v>
      </c>
      <c r="L104" s="4">
        <f>base1!L104/base1!W104</f>
        <v>5.2824714022400583E-2</v>
      </c>
      <c r="M104" s="5">
        <f>base1!M104/base1!W104</f>
        <v>5.2944662873171185E-2</v>
      </c>
      <c r="N104" s="4">
        <f>base1!N104/base1!W104</f>
        <v>5.7728505274492907E-2</v>
      </c>
      <c r="O104" s="4">
        <f>base1!O104/base1!W104</f>
        <v>7.4182122519338353E-2</v>
      </c>
      <c r="P104" s="4">
        <f>base1!P104/base1!W104</f>
        <v>0.10120969230134624</v>
      </c>
      <c r="Q104" s="4">
        <f>base1!Q104/base1!W104</f>
        <v>9.5753919233716803E-2</v>
      </c>
      <c r="R104" s="4">
        <f>base1!R104/base1!W104</f>
        <v>5.4012261920527646E-2</v>
      </c>
      <c r="S104" s="4">
        <f>base1!S104/base1!W104</f>
        <v>3.9835501820400208E-2</v>
      </c>
      <c r="T104" s="4">
        <f>base1!T104/base1!W104</f>
        <v>3.5862535360487002E-2</v>
      </c>
      <c r="U104" s="4">
        <f>base1!U104/base1!W104</f>
        <v>2.603432816702959E-2</v>
      </c>
      <c r="V104" s="4">
        <f>base1!V104/base1!W104</f>
        <v>8.283526517922855E-3</v>
      </c>
      <c r="W104" s="4">
        <f>base1!W104/base1!W104</f>
        <v>1</v>
      </c>
    </row>
    <row r="105" spans="1:23">
      <c r="A105" t="s">
        <v>49</v>
      </c>
      <c r="B105" t="s">
        <v>319</v>
      </c>
      <c r="C105" s="4">
        <f>base1!C105/base1!W105</f>
        <v>9.9059387457696522E-3</v>
      </c>
      <c r="D105" s="4">
        <f>base1!D105/base1!W105</f>
        <v>1.6172273006467463E-2</v>
      </c>
      <c r="E105" s="4">
        <f>base1!E105/base1!W105</f>
        <v>4.2563620816321618E-2</v>
      </c>
      <c r="F105" s="4">
        <f>base1!F105/base1!W105</f>
        <v>6.2817501896881886E-2</v>
      </c>
      <c r="G105" s="4">
        <f>base1!G105/base1!W105</f>
        <v>3.7249942792451016E-2</v>
      </c>
      <c r="H105" s="4">
        <f>base1!H105/base1!W105</f>
        <v>2.7136852500873169E-2</v>
      </c>
      <c r="I105" s="4">
        <f>base1!I105/base1!W105</f>
        <v>3.1087184304657296E-2</v>
      </c>
      <c r="J105" s="4">
        <f>base1!J105/base1!W105</f>
        <v>4.7453360792956846E-2</v>
      </c>
      <c r="K105" s="4">
        <f>base1!K105/base1!W105</f>
        <v>5.2418976045091589E-2</v>
      </c>
      <c r="L105" s="4">
        <f>base1!L105/base1!W105</f>
        <v>5.4307427346412786E-2</v>
      </c>
      <c r="M105" s="5">
        <f>base1!M105/base1!W105</f>
        <v>6.4176030639158874E-2</v>
      </c>
      <c r="N105" s="4">
        <f>base1!N105/base1!W105</f>
        <v>7.6986908504052709E-2</v>
      </c>
      <c r="O105" s="4">
        <f>base1!O105/base1!W105</f>
        <v>9.6557912105117369E-2</v>
      </c>
      <c r="P105" s="4">
        <f>base1!P105/base1!W105</f>
        <v>9.3059218845973193E-2</v>
      </c>
      <c r="Q105" s="4">
        <f>base1!Q105/base1!W105</f>
        <v>7.1527501776444943E-2</v>
      </c>
      <c r="R105" s="4">
        <f>base1!R105/base1!W105</f>
        <v>6.3366694367164078E-2</v>
      </c>
      <c r="S105" s="4">
        <f>base1!S105/base1!W105</f>
        <v>7.1046958364948037E-2</v>
      </c>
      <c r="T105" s="4">
        <f>base1!T105/base1!W105</f>
        <v>6.0606279582324674E-2</v>
      </c>
      <c r="U105" s="4">
        <f>base1!U105/base1!W105</f>
        <v>1.9383121966494443E-2</v>
      </c>
      <c r="V105" s="4">
        <f>base1!V105/base1!W105</f>
        <v>2.1762956004383904E-3</v>
      </c>
      <c r="W105" s="4">
        <f>base1!W105/base1!W105</f>
        <v>1</v>
      </c>
    </row>
    <row r="106" spans="1:23">
      <c r="B106" t="s">
        <v>320</v>
      </c>
      <c r="C106" s="4">
        <f>base1!C106/base1!W106</f>
        <v>1.1673059620211205E-3</v>
      </c>
      <c r="D106" s="4">
        <f>base1!D106/base1!W106</f>
        <v>1.0212151347255765E-2</v>
      </c>
      <c r="E106" s="4">
        <f>base1!E106/base1!W106</f>
        <v>2.8487711322631056E-2</v>
      </c>
      <c r="F106" s="4">
        <f>base1!F106/base1!W106</f>
        <v>7.2569493772789692E-2</v>
      </c>
      <c r="G106" s="4">
        <f>base1!G106/base1!W106</f>
        <v>0.10435076005114363</v>
      </c>
      <c r="H106" s="4">
        <f>base1!H106/base1!W106</f>
        <v>6.9905763129232371E-2</v>
      </c>
      <c r="I106" s="4">
        <f>base1!I106/base1!W106</f>
        <v>5.1227683856608419E-2</v>
      </c>
      <c r="J106" s="4">
        <f>base1!J106/base1!W106</f>
        <v>6.2970592413695126E-2</v>
      </c>
      <c r="K106" s="4">
        <f>base1!K106/base1!W106</f>
        <v>6.5062508879102143E-2</v>
      </c>
      <c r="L106" s="4">
        <f>base1!L106/base1!W106</f>
        <v>5.7542501302268317E-2</v>
      </c>
      <c r="M106" s="5">
        <f>base1!M106/base1!W106</f>
        <v>5.8655348771132265E-2</v>
      </c>
      <c r="N106" s="4">
        <f>base1!N106/base1!W106</f>
        <v>5.8916986314343896E-2</v>
      </c>
      <c r="O106" s="4">
        <f>base1!O106/base1!W106</f>
        <v>6.3240517118908934E-2</v>
      </c>
      <c r="P106" s="4">
        <f>base1!P106/base1!W106</f>
        <v>7.7293176114031345E-2</v>
      </c>
      <c r="Q106" s="4">
        <f>base1!Q106/base1!W106</f>
        <v>6.8894729364966614E-2</v>
      </c>
      <c r="R106" s="4">
        <f>base1!R106/base1!W106</f>
        <v>4.4272387176208738E-2</v>
      </c>
      <c r="S106" s="4">
        <f>base1!S106/base1!W106</f>
        <v>3.6278827484964721E-2</v>
      </c>
      <c r="T106" s="4">
        <f>base1!T106/base1!W106</f>
        <v>3.6177013780366529E-2</v>
      </c>
      <c r="U106" s="4">
        <f>base1!U106/base1!W106</f>
        <v>2.4471989392432638E-2</v>
      </c>
      <c r="V106" s="4">
        <f>base1!V106/base1!W106</f>
        <v>8.3025524458966715E-3</v>
      </c>
      <c r="W106" s="4">
        <f>base1!W106/base1!W106</f>
        <v>1</v>
      </c>
    </row>
    <row r="107" spans="1:23">
      <c r="A107" t="s">
        <v>50</v>
      </c>
      <c r="B107" t="s">
        <v>319</v>
      </c>
      <c r="C107" s="4">
        <f>base1!C107/base1!W107</f>
        <v>1.9384086654434706E-2</v>
      </c>
      <c r="D107" s="4">
        <f>base1!D107/base1!W107</f>
        <v>3.4504838454302453E-2</v>
      </c>
      <c r="E107" s="4">
        <f>base1!E107/base1!W107</f>
        <v>8.9862995836787155E-2</v>
      </c>
      <c r="F107" s="4">
        <f>base1!F107/base1!W107</f>
        <v>0.12851241978597175</v>
      </c>
      <c r="G107" s="4">
        <f>base1!G107/base1!W107</f>
        <v>7.7508405591930632E-2</v>
      </c>
      <c r="H107" s="4">
        <f>base1!H107/base1!W107</f>
        <v>5.4354608872207062E-2</v>
      </c>
      <c r="I107" s="4">
        <f>base1!I107/base1!W107</f>
        <v>5.1751436634410307E-2</v>
      </c>
      <c r="J107" s="4">
        <f>base1!J107/base1!W107</f>
        <v>5.331380566085183E-2</v>
      </c>
      <c r="K107" s="4">
        <f>base1!K107/base1!W107</f>
        <v>4.9506840894485371E-2</v>
      </c>
      <c r="L107" s="4">
        <f>base1!L107/base1!W107</f>
        <v>4.692462442604476E-2</v>
      </c>
      <c r="M107" s="5">
        <f>base1!M107/base1!W107</f>
        <v>4.9679143886969236E-2</v>
      </c>
      <c r="N107" s="4">
        <f>base1!N107/base1!W107</f>
        <v>6.3319021319002688E-2</v>
      </c>
      <c r="O107" s="4">
        <f>base1!O107/base1!W107</f>
        <v>5.7551527908427942E-2</v>
      </c>
      <c r="P107" s="4">
        <f>base1!P107/base1!W107</f>
        <v>6.4406392906704912E-2</v>
      </c>
      <c r="Q107" s="4">
        <f>base1!Q107/base1!W107</f>
        <v>4.7748884687386486E-2</v>
      </c>
      <c r="R107" s="4">
        <f>base1!R107/base1!W107</f>
        <v>3.6123089532360368E-2</v>
      </c>
      <c r="S107" s="4">
        <f>base1!S107/base1!W107</f>
        <v>3.1210125827752889E-2</v>
      </c>
      <c r="T107" s="4">
        <f>base1!T107/base1!W107</f>
        <v>2.8504503161992753E-2</v>
      </c>
      <c r="U107" s="4">
        <f>base1!U107/base1!W107</f>
        <v>1.3863405638499008E-2</v>
      </c>
      <c r="V107" s="4">
        <f>base1!V107/base1!W107</f>
        <v>1.969842319477689E-3</v>
      </c>
      <c r="W107" s="4">
        <f>base1!W107/base1!W107</f>
        <v>1</v>
      </c>
    </row>
    <row r="108" spans="1:23">
      <c r="B108" t="s">
        <v>320</v>
      </c>
      <c r="C108" s="4">
        <f>base1!C108/base1!W108</f>
        <v>2.2862899143999229E-3</v>
      </c>
      <c r="D108" s="4">
        <f>base1!D108/base1!W108</f>
        <v>1.4665833792155013E-2</v>
      </c>
      <c r="E108" s="4">
        <f>base1!E108/base1!W108</f>
        <v>5.9660809386133627E-2</v>
      </c>
      <c r="F108" s="4">
        <f>base1!F108/base1!W108</f>
        <v>8.068677581273162E-2</v>
      </c>
      <c r="G108" s="4">
        <f>base1!G108/base1!W108</f>
        <v>4.8276270730304202E-2</v>
      </c>
      <c r="H108" s="4">
        <f>base1!H108/base1!W108</f>
        <v>3.8227458687531322E-2</v>
      </c>
      <c r="I108" s="4">
        <f>base1!I108/base1!W108</f>
        <v>3.434619762334485E-2</v>
      </c>
      <c r="J108" s="4">
        <f>base1!J108/base1!W108</f>
        <v>3.7913896247867403E-2</v>
      </c>
      <c r="K108" s="4">
        <f>base1!K108/base1!W108</f>
        <v>4.0735958204842687E-2</v>
      </c>
      <c r="L108" s="4">
        <f>base1!L108/base1!W108</f>
        <v>4.2854356419265077E-2</v>
      </c>
      <c r="M108" s="5">
        <f>base1!M108/base1!W108</f>
        <v>4.8384906536172022E-2</v>
      </c>
      <c r="N108" s="4">
        <f>base1!N108/base1!W108</f>
        <v>5.5226493310256454E-2</v>
      </c>
      <c r="O108" s="4">
        <f>base1!O108/base1!W108</f>
        <v>6.1608846904990577E-2</v>
      </c>
      <c r="P108" s="4">
        <f>base1!P108/base1!W108</f>
        <v>8.729380800596509E-2</v>
      </c>
      <c r="Q108" s="4">
        <f>base1!Q108/base1!W108</f>
        <v>9.1947864689165798E-2</v>
      </c>
      <c r="R108" s="4">
        <f>base1!R108/base1!W108</f>
        <v>6.6959160343980459E-2</v>
      </c>
      <c r="S108" s="4">
        <f>base1!S108/base1!W108</f>
        <v>6.3685272194418593E-2</v>
      </c>
      <c r="T108" s="4">
        <f>base1!T108/base1!W108</f>
        <v>6.6638190917552825E-2</v>
      </c>
      <c r="U108" s="4">
        <f>base1!U108/base1!W108</f>
        <v>4.5246813143944908E-2</v>
      </c>
      <c r="V108" s="4">
        <f>base1!V108/base1!W108</f>
        <v>1.335479713497752E-2</v>
      </c>
      <c r="W108" s="4">
        <f>base1!W108/base1!W108</f>
        <v>1</v>
      </c>
    </row>
    <row r="109" spans="1:23">
      <c r="A109" t="s">
        <v>51</v>
      </c>
      <c r="B109" t="s">
        <v>319</v>
      </c>
      <c r="C109" s="4">
        <f>base1!C109/base1!W109</f>
        <v>1.1453048749311169E-2</v>
      </c>
      <c r="D109" s="4">
        <f>base1!D109/base1!W109</f>
        <v>2.2113587428915539E-2</v>
      </c>
      <c r="E109" s="4">
        <f>base1!E109/base1!W109</f>
        <v>5.5589326394846129E-2</v>
      </c>
      <c r="F109" s="4">
        <f>base1!F109/base1!W109</f>
        <v>8.1497872437124697E-2</v>
      </c>
      <c r="G109" s="4">
        <f>base1!G109/base1!W109</f>
        <v>5.2765831737897888E-2</v>
      </c>
      <c r="H109" s="4">
        <f>base1!H109/base1!W109</f>
        <v>4.0170886759116703E-2</v>
      </c>
      <c r="I109" s="4">
        <f>base1!I109/base1!W109</f>
        <v>4.5803673383591918E-2</v>
      </c>
      <c r="J109" s="4">
        <f>base1!J109/base1!W109</f>
        <v>4.6945569613061927E-2</v>
      </c>
      <c r="K109" s="4">
        <f>base1!K109/base1!W109</f>
        <v>5.035137453628219E-2</v>
      </c>
      <c r="L109" s="4">
        <f>base1!L109/base1!W109</f>
        <v>5.0314447543786889E-2</v>
      </c>
      <c r="M109" s="5">
        <f>base1!M109/base1!W109</f>
        <v>4.9734977815399123E-2</v>
      </c>
      <c r="N109" s="4">
        <f>base1!N109/base1!W109</f>
        <v>6.1659555853496417E-2</v>
      </c>
      <c r="O109" s="4">
        <f>base1!O109/base1!W109</f>
        <v>6.2185055362083366E-2</v>
      </c>
      <c r="P109" s="4">
        <f>base1!P109/base1!W109</f>
        <v>0.13574362441271878</v>
      </c>
      <c r="Q109" s="4">
        <f>base1!Q109/base1!W109</f>
        <v>7.9313498804133548E-2</v>
      </c>
      <c r="R109" s="4">
        <f>base1!R109/base1!W109</f>
        <v>4.7101799196695888E-2</v>
      </c>
      <c r="S109" s="4">
        <f>base1!S109/base1!W109</f>
        <v>4.641722956659073E-2</v>
      </c>
      <c r="T109" s="4">
        <f>base1!T109/base1!W109</f>
        <v>4.0738994335967456E-2</v>
      </c>
      <c r="U109" s="4">
        <f>base1!U109/base1!W109</f>
        <v>1.7918112973872732E-2</v>
      </c>
      <c r="V109" s="4">
        <f>base1!V109/base1!W109</f>
        <v>2.1815330951068896E-3</v>
      </c>
      <c r="W109" s="4">
        <f>base1!W109/base1!W109</f>
        <v>1</v>
      </c>
    </row>
    <row r="110" spans="1:23">
      <c r="B110" t="s">
        <v>320</v>
      </c>
      <c r="C110" s="4">
        <f>base1!C110/base1!W110</f>
        <v>3.8119204311486835E-3</v>
      </c>
      <c r="D110" s="4">
        <f>base1!D110/base1!W110</f>
        <v>2.1405808589988456E-2</v>
      </c>
      <c r="E110" s="4">
        <f>base1!E110/base1!W110</f>
        <v>9.1435548485606213E-2</v>
      </c>
      <c r="F110" s="4">
        <f>base1!F110/base1!W110</f>
        <v>0.18630262338864564</v>
      </c>
      <c r="G110" s="4">
        <f>base1!G110/base1!W110</f>
        <v>8.0334959539909448E-2</v>
      </c>
      <c r="H110" s="4">
        <f>base1!H110/base1!W110</f>
        <v>4.281959747397094E-2</v>
      </c>
      <c r="I110" s="4">
        <f>base1!I110/base1!W110</f>
        <v>3.9936051244127836E-2</v>
      </c>
      <c r="J110" s="4">
        <f>base1!J110/base1!W110</f>
        <v>3.7313194618089733E-2</v>
      </c>
      <c r="K110" s="4">
        <f>base1!K110/base1!W110</f>
        <v>4.2018907976569854E-2</v>
      </c>
      <c r="L110" s="4">
        <f>base1!L110/base1!W110</f>
        <v>4.1931124742635516E-2</v>
      </c>
      <c r="M110" s="5">
        <f>base1!M110/base1!W110</f>
        <v>4.2622750222118186E-2</v>
      </c>
      <c r="N110" s="4">
        <f>base1!N110/base1!W110</f>
        <v>4.4056543043045703E-2</v>
      </c>
      <c r="O110" s="4">
        <f>base1!O110/base1!W110</f>
        <v>4.9081468161287063E-2</v>
      </c>
      <c r="P110" s="4">
        <f>base1!P110/base1!W110</f>
        <v>6.1586588849933233E-2</v>
      </c>
      <c r="Q110" s="4">
        <f>base1!Q110/base1!W110</f>
        <v>5.7048461665327753E-2</v>
      </c>
      <c r="R110" s="4">
        <f>base1!R110/base1!W110</f>
        <v>4.0265903395881104E-2</v>
      </c>
      <c r="S110" s="4">
        <f>base1!S110/base1!W110</f>
        <v>3.9268366646627265E-2</v>
      </c>
      <c r="T110" s="4">
        <f>base1!T110/base1!W110</f>
        <v>4.1207578087176733E-2</v>
      </c>
      <c r="U110" s="4">
        <f>base1!U110/base1!W110</f>
        <v>2.8095955054984224E-2</v>
      </c>
      <c r="V110" s="4">
        <f>base1!V110/base1!W110</f>
        <v>9.4566483829264265E-3</v>
      </c>
      <c r="W110" s="4">
        <f>base1!W110/base1!W110</f>
        <v>1</v>
      </c>
    </row>
    <row r="111" spans="1:23">
      <c r="A111" t="s">
        <v>52</v>
      </c>
      <c r="B111" t="s">
        <v>319</v>
      </c>
      <c r="C111" s="4">
        <f>base1!C111/base1!W111</f>
        <v>3.2311228207859186E-2</v>
      </c>
      <c r="D111" s="4">
        <f>base1!D111/base1!W111</f>
        <v>4.9688883906048545E-2</v>
      </c>
      <c r="E111" s="4">
        <f>base1!E111/base1!W111</f>
        <v>0.1293121811760749</v>
      </c>
      <c r="F111" s="4">
        <f>base1!F111/base1!W111</f>
        <v>0.17922529289758393</v>
      </c>
      <c r="G111" s="4">
        <f>base1!G111/base1!W111</f>
        <v>7.7526767195470594E-2</v>
      </c>
      <c r="H111" s="4">
        <f>base1!H111/base1!W111</f>
        <v>4.8836818207298613E-2</v>
      </c>
      <c r="I111" s="4">
        <f>base1!I111/base1!W111</f>
        <v>4.4778294747463421E-2</v>
      </c>
      <c r="J111" s="4">
        <f>base1!J111/base1!W111</f>
        <v>4.6471214754190256E-2</v>
      </c>
      <c r="K111" s="4">
        <f>base1!K111/base1!W111</f>
        <v>4.9823420595324852E-2</v>
      </c>
      <c r="L111" s="4">
        <f>base1!L111/base1!W111</f>
        <v>4.4273782162677279E-2</v>
      </c>
      <c r="M111" s="5">
        <f>base1!M111/base1!W111</f>
        <v>4.2042715398845229E-2</v>
      </c>
      <c r="N111" s="4">
        <f>base1!N111/base1!W111</f>
        <v>4.4565278322775938E-2</v>
      </c>
      <c r="O111" s="4">
        <f>base1!O111/base1!W111</f>
        <v>4.9756152250686699E-2</v>
      </c>
      <c r="P111" s="4">
        <f>base1!P111/base1!W111</f>
        <v>4.862380178261113E-2</v>
      </c>
      <c r="Q111" s="4">
        <f>base1!Q111/base1!W111</f>
        <v>3.7502102135769939E-2</v>
      </c>
      <c r="R111" s="4">
        <f>base1!R111/base1!W111</f>
        <v>2.7882728852514155E-2</v>
      </c>
      <c r="S111" s="4">
        <f>base1!S111/base1!W111</f>
        <v>2.2176130949044227E-2</v>
      </c>
      <c r="T111" s="4">
        <f>base1!T111/base1!W111</f>
        <v>1.650316721789338E-2</v>
      </c>
      <c r="U111" s="4">
        <f>base1!U111/base1!W111</f>
        <v>7.5116318179270138E-3</v>
      </c>
      <c r="V111" s="4">
        <f>base1!V111/base1!W111</f>
        <v>1.1884074219406916E-3</v>
      </c>
      <c r="W111" s="4">
        <f>base1!W111/base1!W111</f>
        <v>1</v>
      </c>
    </row>
    <row r="112" spans="1:23">
      <c r="B112" t="s">
        <v>320</v>
      </c>
      <c r="C112" s="4">
        <f>base1!C112/base1!W112</f>
        <v>1.4830085088927921E-3</v>
      </c>
      <c r="D112" s="4">
        <f>base1!D112/base1!W112</f>
        <v>1.2442546567518958E-2</v>
      </c>
      <c r="E112" s="4">
        <f>base1!E112/base1!W112</f>
        <v>1.9089790380428493E-2</v>
      </c>
      <c r="F112" s="4">
        <f>base1!F112/base1!W112</f>
        <v>4.1745111856705618E-2</v>
      </c>
      <c r="G112" s="4">
        <f>base1!G112/base1!W112</f>
        <v>3.1406123457828915E-2</v>
      </c>
      <c r="H112" s="4">
        <f>base1!H112/base1!W112</f>
        <v>3.1837352882400582E-2</v>
      </c>
      <c r="I112" s="4">
        <f>base1!I112/base1!W112</f>
        <v>3.078557379807945E-2</v>
      </c>
      <c r="J112" s="4">
        <f>base1!J112/base1!W112</f>
        <v>3.3351914763823008E-2</v>
      </c>
      <c r="K112" s="4">
        <f>base1!K112/base1!W112</f>
        <v>4.0062265321791808E-2</v>
      </c>
      <c r="L112" s="4">
        <f>base1!L112/base1!W112</f>
        <v>3.8579256812899018E-2</v>
      </c>
      <c r="M112" s="5">
        <f>base1!M112/base1!W112</f>
        <v>4.7235398676861912E-2</v>
      </c>
      <c r="N112" s="4">
        <f>base1!N112/base1!W112</f>
        <v>6.1907716903141667E-2</v>
      </c>
      <c r="O112" s="4">
        <f>base1!O112/base1!W112</f>
        <v>7.1047677145892274E-2</v>
      </c>
      <c r="P112" s="4">
        <f>base1!P112/base1!W112</f>
        <v>0.11201447248020026</v>
      </c>
      <c r="Q112" s="4">
        <f>base1!Q112/base1!W112</f>
        <v>0.1127927890025979</v>
      </c>
      <c r="R112" s="4">
        <f>base1!R112/base1!W112</f>
        <v>7.754767188699685E-2</v>
      </c>
      <c r="S112" s="4">
        <f>base1!S112/base1!W112</f>
        <v>7.8168221546746325E-2</v>
      </c>
      <c r="T112" s="4">
        <f>base1!T112/base1!W112</f>
        <v>8.03874754146639E-2</v>
      </c>
      <c r="U112" s="4">
        <f>base1!U112/base1!W112</f>
        <v>6.1224060498332927E-2</v>
      </c>
      <c r="V112" s="4">
        <f>base1!V112/base1!W112</f>
        <v>1.6891572094197334E-2</v>
      </c>
      <c r="W112" s="4">
        <f>base1!W112/base1!W112</f>
        <v>1</v>
      </c>
    </row>
    <row r="113" spans="1:23">
      <c r="A113" t="s">
        <v>53</v>
      </c>
      <c r="B113" t="s">
        <v>319</v>
      </c>
      <c r="C113" s="4">
        <f>base1!C113/base1!W113</f>
        <v>3.092911239487664E-2</v>
      </c>
      <c r="D113" s="4">
        <f>base1!D113/base1!W113</f>
        <v>4.2544953304319545E-2</v>
      </c>
      <c r="E113" s="4">
        <f>base1!E113/base1!W113</f>
        <v>0.15162544333792805</v>
      </c>
      <c r="F113" s="4">
        <f>base1!F113/base1!W113</f>
        <v>0.17482614958105533</v>
      </c>
      <c r="G113" s="4">
        <f>base1!G113/base1!W113</f>
        <v>7.4341381820434593E-2</v>
      </c>
      <c r="H113" s="4">
        <f>base1!H113/base1!W113</f>
        <v>4.8120556940852141E-2</v>
      </c>
      <c r="I113" s="4">
        <f>base1!I113/base1!W113</f>
        <v>4.9297628819675685E-2</v>
      </c>
      <c r="J113" s="4">
        <f>base1!J113/base1!W113</f>
        <v>4.8368361546920251E-2</v>
      </c>
      <c r="K113" s="4">
        <f>base1!K113/base1!W113</f>
        <v>4.9994579274242258E-2</v>
      </c>
      <c r="L113" s="4">
        <f>base1!L113/base1!W113</f>
        <v>5.1961528334907928E-2</v>
      </c>
      <c r="M113" s="5">
        <f>base1!M113/base1!W113</f>
        <v>4.4759706971053324E-2</v>
      </c>
      <c r="N113" s="4">
        <f>base1!N113/base1!W113</f>
        <v>4.2328124274009941E-2</v>
      </c>
      <c r="O113" s="4">
        <f>base1!O113/base1!W113</f>
        <v>4.9080799789366088E-2</v>
      </c>
      <c r="P113" s="4">
        <f>base1!P113/base1!W113</f>
        <v>4.915823872876237E-2</v>
      </c>
      <c r="Q113" s="4">
        <f>base1!Q113/base1!W113</f>
        <v>3.569935106168786E-2</v>
      </c>
      <c r="R113" s="4">
        <f>base1!R113/base1!W113</f>
        <v>2.2906438273421408E-2</v>
      </c>
      <c r="S113" s="4">
        <f>base1!S113/base1!W113</f>
        <v>1.7485712515681387E-2</v>
      </c>
      <c r="T113" s="4">
        <f>base1!T113/base1!W113</f>
        <v>1.0748524788204501E-2</v>
      </c>
      <c r="U113" s="4">
        <f>base1!U113/base1!W113</f>
        <v>5.2503600910681928E-3</v>
      </c>
      <c r="V113" s="4">
        <f>base1!V113/base1!W113</f>
        <v>5.7304815153251662E-4</v>
      </c>
      <c r="W113" s="4">
        <f>base1!W113/base1!W113</f>
        <v>1</v>
      </c>
    </row>
    <row r="114" spans="1:23">
      <c r="B114" t="s">
        <v>320</v>
      </c>
      <c r="C114" s="4">
        <f>base1!C114/base1!W114</f>
        <v>1.6087966201281442E-3</v>
      </c>
      <c r="D114" s="4">
        <f>base1!D114/base1!W114</f>
        <v>1.071598444363616E-2</v>
      </c>
      <c r="E114" s="4">
        <f>base1!E114/base1!W114</f>
        <v>1.6857390671777512E-2</v>
      </c>
      <c r="F114" s="4">
        <f>base1!F114/base1!W114</f>
        <v>3.4805965138076718E-2</v>
      </c>
      <c r="G114" s="4">
        <f>base1!G114/base1!W114</f>
        <v>3.2231890545871687E-2</v>
      </c>
      <c r="H114" s="4">
        <f>base1!H114/base1!W114</f>
        <v>2.9056265913097002E-2</v>
      </c>
      <c r="I114" s="4">
        <f>base1!I114/base1!W114</f>
        <v>3.5715284966844799E-2</v>
      </c>
      <c r="J114" s="4">
        <f>base1!J114/base1!W114</f>
        <v>3.9184689851990709E-2</v>
      </c>
      <c r="K114" s="4">
        <f>base1!K114/base1!W114</f>
        <v>4.1269130690243697E-2</v>
      </c>
      <c r="L114" s="4">
        <f>base1!L114/base1!W114</f>
        <v>4.4990347220279232E-2</v>
      </c>
      <c r="M114" s="5">
        <f>base1!M114/base1!W114</f>
        <v>5.2530707031140704E-2</v>
      </c>
      <c r="N114" s="4">
        <f>base1!N114/base1!W114</f>
        <v>6.759743711703646E-2</v>
      </c>
      <c r="O114" s="4">
        <f>base1!O114/base1!W114</f>
        <v>7.5053859712934726E-2</v>
      </c>
      <c r="P114" s="4">
        <f>base1!P114/base1!W114</f>
        <v>0.11850535799222182</v>
      </c>
      <c r="Q114" s="4">
        <f>base1!Q114/base1!W114</f>
        <v>0.11239193083573487</v>
      </c>
      <c r="R114" s="4">
        <f>base1!R114/base1!W114</f>
        <v>8.2286449735597775E-2</v>
      </c>
      <c r="S114" s="4">
        <f>base1!S114/base1!W114</f>
        <v>7.4200498027475442E-2</v>
      </c>
      <c r="T114" s="4">
        <f>base1!T114/base1!W114</f>
        <v>7.0367365210822305E-2</v>
      </c>
      <c r="U114" s="4">
        <f>base1!U114/base1!W114</f>
        <v>4.8543689320388349E-2</v>
      </c>
      <c r="V114" s="4">
        <f>base1!V114/base1!W114</f>
        <v>1.2086958954701884E-2</v>
      </c>
      <c r="W114" s="4">
        <f>base1!W114/base1!W114</f>
        <v>1</v>
      </c>
    </row>
    <row r="115" spans="1:23">
      <c r="A115" t="s">
        <v>54</v>
      </c>
      <c r="B115" t="s">
        <v>319</v>
      </c>
      <c r="C115" s="4">
        <f>base1!C115/base1!W115</f>
        <v>5.519272634140095E-3</v>
      </c>
      <c r="D115" s="4">
        <f>base1!D115/base1!W115</f>
        <v>9.9692662312716104E-3</v>
      </c>
      <c r="E115" s="4">
        <f>base1!E115/base1!W115</f>
        <v>2.0982200025611474E-2</v>
      </c>
      <c r="F115" s="4">
        <f>base1!F115/base1!W115</f>
        <v>3.0170316301703162E-2</v>
      </c>
      <c r="G115" s="4">
        <f>base1!G115/base1!W115</f>
        <v>2.5829171468818031E-2</v>
      </c>
      <c r="H115" s="4">
        <f>base1!H115/base1!W115</f>
        <v>3.2929952618773212E-2</v>
      </c>
      <c r="I115" s="4">
        <f>base1!I115/base1!W115</f>
        <v>4.3251376616724291E-2</v>
      </c>
      <c r="J115" s="4">
        <f>base1!J115/base1!W115</f>
        <v>5.4321936227429889E-2</v>
      </c>
      <c r="K115" s="4">
        <f>base1!K115/base1!W115</f>
        <v>6.6391343321808169E-2</v>
      </c>
      <c r="L115" s="4">
        <f>base1!L115/base1!W115</f>
        <v>7.4471763349980791E-2</v>
      </c>
      <c r="M115" s="5">
        <f>base1!M115/base1!W115</f>
        <v>8.9845050582661026E-2</v>
      </c>
      <c r="N115" s="4">
        <f>base1!N115/base1!W115</f>
        <v>9.4327058522217955E-2</v>
      </c>
      <c r="O115" s="4">
        <f>base1!O115/base1!W115</f>
        <v>0.10767063644512742</v>
      </c>
      <c r="P115" s="4">
        <f>base1!P115/base1!W115</f>
        <v>0.1351581508515815</v>
      </c>
      <c r="Q115" s="4">
        <f>base1!Q115/base1!W115</f>
        <v>8.523498527340248E-2</v>
      </c>
      <c r="R115" s="4">
        <f>base1!R115/base1!W115</f>
        <v>4.6465616596235111E-2</v>
      </c>
      <c r="S115" s="4">
        <f>base1!S115/base1!W115</f>
        <v>3.52285824049174E-2</v>
      </c>
      <c r="T115" s="4">
        <f>base1!T115/base1!W115</f>
        <v>3.2091176847227558E-2</v>
      </c>
      <c r="U115" s="4">
        <f>base1!U115/base1!W115</f>
        <v>8.9768216160840061E-3</v>
      </c>
      <c r="V115" s="4">
        <f>base1!V115/base1!W115</f>
        <v>1.1653220642847996E-3</v>
      </c>
      <c r="W115" s="4">
        <f>base1!W115/base1!W115</f>
        <v>1</v>
      </c>
    </row>
    <row r="116" spans="1:23">
      <c r="B116" t="s">
        <v>320</v>
      </c>
      <c r="C116" s="4">
        <f>base1!C116/base1!W116</f>
        <v>1.8313771411453937E-3</v>
      </c>
      <c r="D116" s="4">
        <f>base1!D116/base1!W116</f>
        <v>1.3439176493014897E-2</v>
      </c>
      <c r="E116" s="4">
        <f>base1!E116/base1!W116</f>
        <v>5.8134310067808607E-2</v>
      </c>
      <c r="F116" s="4">
        <f>base1!F116/base1!W116</f>
        <v>0.16334658642193839</v>
      </c>
      <c r="G116" s="4">
        <f>base1!G116/base1!W116</f>
        <v>0.10814656463603932</v>
      </c>
      <c r="H116" s="4">
        <f>base1!H116/base1!W116</f>
        <v>7.4664360992347703E-2</v>
      </c>
      <c r="I116" s="4">
        <f>base1!I116/base1!W116</f>
        <v>6.4765393099316462E-2</v>
      </c>
      <c r="J116" s="4">
        <f>base1!J116/base1!W116</f>
        <v>6.5527899567005263E-2</v>
      </c>
      <c r="K116" s="4">
        <f>base1!K116/base1!W116</f>
        <v>6.8108166988916419E-2</v>
      </c>
      <c r="L116" s="4">
        <f>base1!L116/base1!W116</f>
        <v>6.6610386427384871E-2</v>
      </c>
      <c r="M116" s="5">
        <f>base1!M116/base1!W116</f>
        <v>6.2750197434710386E-2</v>
      </c>
      <c r="N116" s="4">
        <f>base1!N116/base1!W116</f>
        <v>5.2837613354756133E-2</v>
      </c>
      <c r="O116" s="4">
        <f>base1!O116/base1!W116</f>
        <v>4.7418370959396529E-2</v>
      </c>
      <c r="P116" s="4">
        <f>base1!P116/base1!W116</f>
        <v>4.5750388061327307E-2</v>
      </c>
      <c r="Q116" s="4">
        <f>base1!Q116/base1!W116</f>
        <v>3.2930748073309549E-2</v>
      </c>
      <c r="R116" s="4">
        <f>base1!R116/base1!W116</f>
        <v>2.0199613300291387E-2</v>
      </c>
      <c r="S116" s="4">
        <f>base1!S116/base1!W116</f>
        <v>1.6741101821845811E-2</v>
      </c>
      <c r="T116" s="4">
        <f>base1!T116/base1!W116</f>
        <v>1.7421911167996514E-2</v>
      </c>
      <c r="U116" s="4">
        <f>base1!U116/base1!W116</f>
        <v>1.3289398436861742E-2</v>
      </c>
      <c r="V116" s="4">
        <f>base1!V116/base1!W116</f>
        <v>6.086435554587293E-3</v>
      </c>
      <c r="W116" s="4">
        <f>base1!W116/base1!W116</f>
        <v>1</v>
      </c>
    </row>
    <row r="117" spans="1:23">
      <c r="A117" t="s">
        <v>55</v>
      </c>
      <c r="B117" t="s">
        <v>319</v>
      </c>
      <c r="C117" s="4">
        <f>base1!C117/base1!W117</f>
        <v>1.9673776662484318E-2</v>
      </c>
      <c r="D117" s="4">
        <f>base1!D117/base1!W117</f>
        <v>2.7653701380175658E-2</v>
      </c>
      <c r="E117" s="4">
        <f>base1!E117/base1!W117</f>
        <v>8.8180677540777921E-2</v>
      </c>
      <c r="F117" s="4">
        <f>base1!F117/base1!W117</f>
        <v>8.3312421580928483E-2</v>
      </c>
      <c r="G117" s="4">
        <f>base1!G117/base1!W117</f>
        <v>5.9924717691342534E-2</v>
      </c>
      <c r="H117" s="4">
        <f>base1!H117/base1!W117</f>
        <v>5.3651191969887074E-2</v>
      </c>
      <c r="I117" s="4">
        <f>base1!I117/base1!W117</f>
        <v>4.3513174404015059E-2</v>
      </c>
      <c r="J117" s="4">
        <f>base1!J117/base1!W117</f>
        <v>4.6976160602258468E-2</v>
      </c>
      <c r="K117" s="4">
        <f>base1!K117/base1!W117</f>
        <v>5.0489335006273527E-2</v>
      </c>
      <c r="L117" s="4">
        <f>base1!L117/base1!W117</f>
        <v>4.2459222082810541E-2</v>
      </c>
      <c r="M117" s="5">
        <f>base1!M117/base1!W117</f>
        <v>4.7779171894604767E-2</v>
      </c>
      <c r="N117" s="4">
        <f>base1!N117/base1!W117</f>
        <v>6.2936010037641155E-2</v>
      </c>
      <c r="O117" s="4">
        <f>base1!O117/base1!W117</f>
        <v>9.6511919698870768E-2</v>
      </c>
      <c r="P117" s="4">
        <f>base1!P117/base1!W117</f>
        <v>0.10946047678795483</v>
      </c>
      <c r="Q117" s="4">
        <f>base1!Q117/base1!W117</f>
        <v>5.5658720200752826E-2</v>
      </c>
      <c r="R117" s="4">
        <f>base1!R117/base1!W117</f>
        <v>3.8444165621079045E-2</v>
      </c>
      <c r="S117" s="4">
        <f>base1!S117/base1!W117</f>
        <v>3.588456712672522E-2</v>
      </c>
      <c r="T117" s="4">
        <f>base1!T117/base1!W117</f>
        <v>2.4792973651191971E-2</v>
      </c>
      <c r="U117" s="4">
        <f>base1!U117/base1!W117</f>
        <v>9.9372647427854455E-3</v>
      </c>
      <c r="V117" s="4">
        <f>base1!V117/base1!W117</f>
        <v>2.7603513174404015E-3</v>
      </c>
      <c r="W117" s="4">
        <f>base1!W117/base1!W117</f>
        <v>1</v>
      </c>
    </row>
    <row r="118" spans="1:23">
      <c r="B118" t="s">
        <v>320</v>
      </c>
      <c r="C118" s="4">
        <f>base1!C118/base1!W118</f>
        <v>8.173712021136063E-3</v>
      </c>
      <c r="D118" s="4">
        <f>base1!D118/base1!W118</f>
        <v>4.8134081902245704E-2</v>
      </c>
      <c r="E118" s="4">
        <f>base1!E118/base1!W118</f>
        <v>8.6938573315719941E-2</v>
      </c>
      <c r="F118" s="4">
        <f>base1!F118/base1!W118</f>
        <v>0.18935766182298547</v>
      </c>
      <c r="G118" s="4">
        <f>base1!G118/base1!W118</f>
        <v>5.4367569352708055E-2</v>
      </c>
      <c r="H118" s="4">
        <f>base1!H118/base1!W118</f>
        <v>3.7731175693527082E-2</v>
      </c>
      <c r="I118" s="4">
        <f>base1!I118/base1!W118</f>
        <v>3.2942536327608983E-2</v>
      </c>
      <c r="J118" s="4">
        <f>base1!J118/base1!W118</f>
        <v>3.4346103038309116E-2</v>
      </c>
      <c r="K118" s="4">
        <f>base1!K118/base1!W118</f>
        <v>3.8267833553500663E-2</v>
      </c>
      <c r="L118" s="4">
        <f>base1!L118/base1!W118</f>
        <v>3.8680647291941879E-2</v>
      </c>
      <c r="M118" s="5">
        <f>base1!M118/base1!W118</f>
        <v>3.8763210039630118E-2</v>
      </c>
      <c r="N118" s="4">
        <f>base1!N118/base1!W118</f>
        <v>4.6524108322324967E-2</v>
      </c>
      <c r="O118" s="4">
        <f>base1!O118/base1!W118</f>
        <v>5.7670079260237782E-2</v>
      </c>
      <c r="P118" s="4">
        <f>base1!P118/base1!W118</f>
        <v>6.3655878467635402E-2</v>
      </c>
      <c r="Q118" s="4">
        <f>base1!Q118/base1!W118</f>
        <v>5.8165455746367237E-2</v>
      </c>
      <c r="R118" s="4">
        <f>base1!R118/base1!W118</f>
        <v>4.5698480845442535E-2</v>
      </c>
      <c r="S118" s="4">
        <f>base1!S118/base1!W118</f>
        <v>4.0703434610303832E-2</v>
      </c>
      <c r="T118" s="4">
        <f>base1!T118/base1!W118</f>
        <v>3.954755614266843E-2</v>
      </c>
      <c r="U118" s="4">
        <f>base1!U118/base1!W118</f>
        <v>2.691545574636724E-2</v>
      </c>
      <c r="V118" s="4">
        <f>base1!V118/base1!W118</f>
        <v>1.3416446499339499E-2</v>
      </c>
      <c r="W118" s="4">
        <f>base1!W118/base1!W118</f>
        <v>1</v>
      </c>
    </row>
    <row r="119" spans="1:23">
      <c r="A119" t="s">
        <v>56</v>
      </c>
      <c r="B119" t="s">
        <v>319</v>
      </c>
      <c r="C119" s="4">
        <f>base1!C119/base1!W119</f>
        <v>2.1828159554427063E-2</v>
      </c>
      <c r="D119" s="4">
        <f>base1!D119/base1!W119</f>
        <v>5.276286495059531E-2</v>
      </c>
      <c r="E119" s="4">
        <f>base1!E119/base1!W119</f>
        <v>0.14587971615574205</v>
      </c>
      <c r="F119" s="4">
        <f>base1!F119/base1!W119</f>
        <v>0.13840013700772158</v>
      </c>
      <c r="G119" s="4">
        <f>base1!G119/base1!W119</f>
        <v>8.8325303985882245E-2</v>
      </c>
      <c r="H119" s="4">
        <f>base1!H119/base1!W119</f>
        <v>6.2822507985912032E-2</v>
      </c>
      <c r="I119" s="4">
        <f>base1!I119/base1!W119</f>
        <v>5.4669059337746372E-2</v>
      </c>
      <c r="J119" s="4">
        <f>base1!J119/base1!W119</f>
        <v>5.4847765061541785E-2</v>
      </c>
      <c r="K119" s="4">
        <f>base1!K119/base1!W119</f>
        <v>5.0495536079941027E-2</v>
      </c>
      <c r="L119" s="4">
        <f>base1!L119/base1!W119</f>
        <v>4.4400926291335005E-2</v>
      </c>
      <c r="M119" s="5">
        <f>base1!M119/base1!W119</f>
        <v>4.0808196635864748E-2</v>
      </c>
      <c r="N119" s="4">
        <f>base1!N119/base1!W119</f>
        <v>4.3775456258051064E-2</v>
      </c>
      <c r="O119" s="4">
        <f>base1!O119/base1!W119</f>
        <v>4.9486593347679429E-2</v>
      </c>
      <c r="P119" s="4">
        <f>base1!P119/base1!W119</f>
        <v>4.9583392281401947E-2</v>
      </c>
      <c r="Q119" s="4">
        <f>base1!Q119/base1!W119</f>
        <v>3.0778337887847267E-2</v>
      </c>
      <c r="R119" s="4">
        <f>base1!R119/base1!W119</f>
        <v>2.2200463145667503E-2</v>
      </c>
      <c r="S119" s="4">
        <f>base1!S119/base1!W119</f>
        <v>2.1887728129025532E-2</v>
      </c>
      <c r="T119" s="4">
        <f>base1!T119/base1!W119</f>
        <v>1.8778993142167848E-2</v>
      </c>
      <c r="U119" s="4">
        <f>base1!U119/base1!W119</f>
        <v>7.2934273524002408E-3</v>
      </c>
      <c r="V119" s="4">
        <f>base1!V119/base1!W119</f>
        <v>9.7543540904995567E-4</v>
      </c>
      <c r="W119" s="4">
        <f>base1!W119/base1!W119</f>
        <v>1</v>
      </c>
    </row>
    <row r="120" spans="1:23">
      <c r="B120" t="s">
        <v>320</v>
      </c>
      <c r="C120" s="4">
        <f>base1!C120/base1!W120</f>
        <v>4.819136777584462E-3</v>
      </c>
      <c r="D120" s="4">
        <f>base1!D120/base1!W120</f>
        <v>1.2211634357096579E-2</v>
      </c>
      <c r="E120" s="4">
        <f>base1!E120/base1!W120</f>
        <v>2.3899132992159802E-2</v>
      </c>
      <c r="F120" s="4">
        <f>base1!F120/base1!W120</f>
        <v>5.3523720781253413E-2</v>
      </c>
      <c r="G120" s="4">
        <f>base1!G120/base1!W120</f>
        <v>3.6511148803587419E-2</v>
      </c>
      <c r="H120" s="4">
        <f>base1!H120/base1!W120</f>
        <v>2.8347006966637306E-2</v>
      </c>
      <c r="I120" s="4">
        <f>base1!I120/base1!W120</f>
        <v>3.0687418558772359E-2</v>
      </c>
      <c r="J120" s="4">
        <f>base1!J120/base1!W120</f>
        <v>3.8338344167898143E-2</v>
      </c>
      <c r="K120" s="4">
        <f>base1!K120/base1!W120</f>
        <v>4.6691757237804742E-2</v>
      </c>
      <c r="L120" s="4">
        <f>base1!L120/base1!W120</f>
        <v>4.6549803813087376E-2</v>
      </c>
      <c r="M120" s="5">
        <f>base1!M120/base1!W120</f>
        <v>4.939979180164375E-2</v>
      </c>
      <c r="N120" s="4">
        <f>base1!N120/base1!W120</f>
        <v>5.9693235009354369E-2</v>
      </c>
      <c r="O120" s="4">
        <f>base1!O120/base1!W120</f>
        <v>7.05362927589194E-2</v>
      </c>
      <c r="P120" s="4">
        <f>base1!P120/base1!W120</f>
        <v>8.9823759363466288E-2</v>
      </c>
      <c r="Q120" s="4">
        <f>base1!Q120/base1!W120</f>
        <v>0.10251949129716312</v>
      </c>
      <c r="R120" s="4">
        <f>base1!R120/base1!W120</f>
        <v>7.5897764415552266E-2</v>
      </c>
      <c r="S120" s="4">
        <f>base1!S120/base1!W120</f>
        <v>6.8596262621115386E-2</v>
      </c>
      <c r="T120" s="4">
        <f>base1!T120/base1!W120</f>
        <v>7.9432040707874407E-2</v>
      </c>
      <c r="U120" s="4">
        <f>base1!U120/base1!W120</f>
        <v>6.0140934271924525E-2</v>
      </c>
      <c r="V120" s="4">
        <f>base1!V120/base1!W120</f>
        <v>2.2381323297104877E-2</v>
      </c>
      <c r="W120" s="4">
        <f>base1!W120/base1!W120</f>
        <v>1</v>
      </c>
    </row>
    <row r="121" spans="1:23">
      <c r="A121" t="s">
        <v>57</v>
      </c>
      <c r="B121" t="s">
        <v>319</v>
      </c>
      <c r="C121" s="4">
        <f>base1!C121/base1!W121</f>
        <v>3.1098705005396816E-2</v>
      </c>
      <c r="D121" s="4">
        <f>base1!D121/base1!W121</f>
        <v>5.5349368439607569E-2</v>
      </c>
      <c r="E121" s="4">
        <f>base1!E121/base1!W121</f>
        <v>0.16129842345333503</v>
      </c>
      <c r="F121" s="4">
        <f>base1!F121/base1!W121</f>
        <v>0.15718380327092987</v>
      </c>
      <c r="G121" s="4">
        <f>base1!G121/base1!W121</f>
        <v>8.0819446892664917E-2</v>
      </c>
      <c r="H121" s="4">
        <f>base1!H121/base1!W121</f>
        <v>5.5286586676261011E-2</v>
      </c>
      <c r="I121" s="4">
        <f>base1!I121/base1!W121</f>
        <v>5.0116749932992539E-2</v>
      </c>
      <c r="J121" s="4">
        <f>base1!J121/base1!W121</f>
        <v>5.1034329551134537E-2</v>
      </c>
      <c r="K121" s="4">
        <f>base1!K121/base1!W121</f>
        <v>4.6586483086351486E-2</v>
      </c>
      <c r="L121" s="4">
        <f>base1!L121/base1!W121</f>
        <v>4.0250354354760425E-2</v>
      </c>
      <c r="M121" s="5">
        <f>base1!M121/base1!W121</f>
        <v>3.8149579965856377E-2</v>
      </c>
      <c r="N121" s="4">
        <f>base1!N121/base1!W121</f>
        <v>4.1955120697940031E-2</v>
      </c>
      <c r="O121" s="4">
        <f>base1!O121/base1!W121</f>
        <v>4.2305249762757374E-2</v>
      </c>
      <c r="P121" s="4">
        <f>base1!P121/base1!W121</f>
        <v>4.3053801556504796E-2</v>
      </c>
      <c r="Q121" s="4">
        <f>base1!Q121/base1!W121</f>
        <v>3.2173239031905207E-2</v>
      </c>
      <c r="R121" s="4">
        <f>base1!R121/base1!W121</f>
        <v>2.4204784453303648E-2</v>
      </c>
      <c r="S121" s="4">
        <f>base1!S121/base1!W121</f>
        <v>2.1355458270652182E-2</v>
      </c>
      <c r="T121" s="4">
        <f>base1!T121/base1!W121</f>
        <v>1.7605455252298174E-2</v>
      </c>
      <c r="U121" s="4">
        <f>base1!U121/base1!W121</f>
        <v>9.0164270898479473E-3</v>
      </c>
      <c r="V121" s="4">
        <f>base1!V121/base1!W121</f>
        <v>1.1566332555000447E-3</v>
      </c>
      <c r="W121" s="4">
        <f>base1!W121/base1!W121</f>
        <v>1</v>
      </c>
    </row>
    <row r="122" spans="1:23">
      <c r="B122" t="s">
        <v>320</v>
      </c>
      <c r="C122" s="4">
        <f>base1!C122/base1!W122</f>
        <v>3.1027729352134164E-3</v>
      </c>
      <c r="D122" s="4">
        <f>base1!D122/base1!W122</f>
        <v>1.0176312810368984E-2</v>
      </c>
      <c r="E122" s="4">
        <f>base1!E122/base1!W122</f>
        <v>1.6460100393898124E-2</v>
      </c>
      <c r="F122" s="4">
        <f>base1!F122/base1!W122</f>
        <v>3.5712451924134879E-2</v>
      </c>
      <c r="G122" s="4">
        <f>base1!G122/base1!W122</f>
        <v>3.0108389223182042E-2</v>
      </c>
      <c r="H122" s="4">
        <f>base1!H122/base1!W122</f>
        <v>2.5665726951091594E-2</v>
      </c>
      <c r="I122" s="4">
        <f>base1!I122/base1!W122</f>
        <v>2.7225671106068869E-2</v>
      </c>
      <c r="J122" s="4">
        <f>base1!J122/base1!W122</f>
        <v>3.0003251921200815E-2</v>
      </c>
      <c r="K122" s="4">
        <f>base1!K122/base1!W122</f>
        <v>3.583225954732279E-2</v>
      </c>
      <c r="L122" s="4">
        <f>base1!L122/base1!W122</f>
        <v>4.0785938008112685E-2</v>
      </c>
      <c r="M122" s="5">
        <f>base1!M122/base1!W122</f>
        <v>4.8260466662917584E-2</v>
      </c>
      <c r="N122" s="4">
        <f>base1!N122/base1!W122</f>
        <v>5.7356065811060931E-2</v>
      </c>
      <c r="O122" s="4">
        <f>base1!O122/base1!W122</f>
        <v>7.4735506333911184E-2</v>
      </c>
      <c r="P122" s="4">
        <f>base1!P122/base1!W122</f>
        <v>0.1069124108472355</v>
      </c>
      <c r="Q122" s="4">
        <f>base1!Q122/base1!W122</f>
        <v>0.12278569839286631</v>
      </c>
      <c r="R122" s="4">
        <f>base1!R122/base1!W122</f>
        <v>8.8823904799395587E-2</v>
      </c>
      <c r="S122" s="4">
        <f>base1!S122/base1!W122</f>
        <v>7.9195283980742756E-2</v>
      </c>
      <c r="T122" s="4">
        <f>base1!T122/base1!W122</f>
        <v>8.6523109423480821E-2</v>
      </c>
      <c r="U122" s="4">
        <f>base1!U122/base1!W122</f>
        <v>5.9483262386029939E-2</v>
      </c>
      <c r="V122" s="4">
        <f>base1!V122/base1!W122</f>
        <v>2.0851416541765182E-2</v>
      </c>
      <c r="W122" s="4">
        <f>base1!W122/base1!W122</f>
        <v>1</v>
      </c>
    </row>
    <row r="123" spans="1:23">
      <c r="A123" t="s">
        <v>141</v>
      </c>
      <c r="B123" t="s">
        <v>319</v>
      </c>
      <c r="C123" s="4">
        <f>base1!C123/base1!W123</f>
        <v>1.4137010535626847E-2</v>
      </c>
      <c r="D123" s="4">
        <f>base1!D123/base1!W123</f>
        <v>1.8543966892542924E-2</v>
      </c>
      <c r="E123" s="4">
        <f>base1!E123/base1!W123</f>
        <v>6.4777519783916979E-2</v>
      </c>
      <c r="F123" s="4">
        <f>base1!F123/base1!W123</f>
        <v>8.0494084569334531E-2</v>
      </c>
      <c r="G123" s="4">
        <f>base1!G123/base1!W123</f>
        <v>4.2347849436888907E-2</v>
      </c>
      <c r="H123" s="4">
        <f>base1!H123/base1!W123</f>
        <v>4.035761108215262E-2</v>
      </c>
      <c r="I123" s="4">
        <f>base1!I123/base1!W123</f>
        <v>4.8050040278633369E-2</v>
      </c>
      <c r="J123" s="4">
        <f>base1!J123/base1!W123</f>
        <v>5.4636781500260627E-2</v>
      </c>
      <c r="K123" s="4">
        <f>base1!K123/base1!W123</f>
        <v>6.2202846356758122E-2</v>
      </c>
      <c r="L123" s="4">
        <f>base1!L123/base1!W123</f>
        <v>6.1128749466900438E-2</v>
      </c>
      <c r="M123" s="5">
        <f>base1!M123/base1!W123</f>
        <v>7.4554960590121469E-2</v>
      </c>
      <c r="N123" s="4">
        <f>base1!N123/base1!W123</f>
        <v>7.5376328800012632E-2</v>
      </c>
      <c r="O123" s="4">
        <f>base1!O123/base1!W123</f>
        <v>9.2024830592806708E-2</v>
      </c>
      <c r="P123" s="4">
        <f>base1!P123/base1!W123</f>
        <v>9.6194853812254177E-2</v>
      </c>
      <c r="Q123" s="4">
        <f>base1!Q123/base1!W123</f>
        <v>5.6010993697578546E-2</v>
      </c>
      <c r="R123" s="4">
        <f>base1!R123/base1!W123</f>
        <v>3.8841239002353534E-2</v>
      </c>
      <c r="S123" s="4">
        <f>base1!S123/base1!W123</f>
        <v>3.620338340520305E-2</v>
      </c>
      <c r="T123" s="4">
        <f>base1!T123/base1!W123</f>
        <v>2.9474482301094632E-2</v>
      </c>
      <c r="U123" s="4">
        <f>base1!U123/base1!W123</f>
        <v>1.2668025083321486E-2</v>
      </c>
      <c r="V123" s="4">
        <f>base1!V123/base1!W123</f>
        <v>1.9744428122383862E-3</v>
      </c>
      <c r="W123" s="4">
        <f>base1!W123/base1!W123</f>
        <v>1</v>
      </c>
    </row>
    <row r="124" spans="1:23">
      <c r="B124" t="s">
        <v>320</v>
      </c>
      <c r="C124" s="4">
        <f>base1!C124/base1!W124</f>
        <v>2.307083551299076E-3</v>
      </c>
      <c r="D124" s="4">
        <f>base1!D124/base1!W124</f>
        <v>2.1005190937990421E-2</v>
      </c>
      <c r="E124" s="4">
        <f>base1!E124/base1!W124</f>
        <v>4.0990972864941716E-2</v>
      </c>
      <c r="F124" s="4">
        <f>base1!F124/base1!W124</f>
        <v>7.4001046235563958E-2</v>
      </c>
      <c r="G124" s="4">
        <f>base1!G124/base1!W124</f>
        <v>5.1064343487183611E-2</v>
      </c>
      <c r="H124" s="4">
        <f>base1!H124/base1!W124</f>
        <v>4.455890440357866E-2</v>
      </c>
      <c r="I124" s="4">
        <f>base1!I124/base1!W124</f>
        <v>4.6235563961208807E-2</v>
      </c>
      <c r="J124" s="4">
        <f>base1!J124/base1!W124</f>
        <v>5.3425080144326856E-2</v>
      </c>
      <c r="K124" s="4">
        <f>base1!K124/base1!W124</f>
        <v>6.383378267809478E-2</v>
      </c>
      <c r="L124" s="4">
        <f>base1!L124/base1!W124</f>
        <v>6.8099204592705867E-2</v>
      </c>
      <c r="M124" s="5">
        <f>base1!M124/base1!W124</f>
        <v>6.7428540769653808E-2</v>
      </c>
      <c r="N124" s="4">
        <f>base1!N124/base1!W124</f>
        <v>6.4692232371601405E-2</v>
      </c>
      <c r="O124" s="4">
        <f>base1!O124/base1!W124</f>
        <v>7.0312395208777648E-2</v>
      </c>
      <c r="P124" s="4">
        <f>base1!P124/base1!W124</f>
        <v>8.8956849489624831E-2</v>
      </c>
      <c r="Q124" s="4">
        <f>base1!Q124/base1!W124</f>
        <v>7.2699958418842969E-2</v>
      </c>
      <c r="R124" s="4">
        <f>base1!R124/base1!W124</f>
        <v>5.1882553351307127E-2</v>
      </c>
      <c r="S124" s="4">
        <f>base1!S124/base1!W124</f>
        <v>4.1956728770136682E-2</v>
      </c>
      <c r="T124" s="4">
        <f>base1!T124/base1!W124</f>
        <v>4.230547395812375E-2</v>
      </c>
      <c r="U124" s="4">
        <f>base1!U124/base1!W124</f>
        <v>2.6021756334419808E-2</v>
      </c>
      <c r="V124" s="4">
        <f>base1!V124/base1!W124</f>
        <v>8.2223384706182172E-3</v>
      </c>
      <c r="W124" s="4">
        <f>base1!W124/base1!W124</f>
        <v>1</v>
      </c>
    </row>
    <row r="125" spans="1:23">
      <c r="A125" t="s">
        <v>142</v>
      </c>
      <c r="B125" t="s">
        <v>319</v>
      </c>
      <c r="C125" s="4">
        <f>base1!C125/base1!W125</f>
        <v>1.2846404129984279E-2</v>
      </c>
      <c r="D125" s="4">
        <f>base1!D125/base1!W125</f>
        <v>2.2770574727098231E-2</v>
      </c>
      <c r="E125" s="4">
        <f>base1!E125/base1!W125</f>
        <v>6.2471962363920996E-2</v>
      </c>
      <c r="F125" s="4">
        <f>base1!F125/base1!W125</f>
        <v>8.260409544395865E-2</v>
      </c>
      <c r="G125" s="4">
        <f>base1!G125/base1!W125</f>
        <v>5.1047724827791602E-2</v>
      </c>
      <c r="H125" s="4">
        <f>base1!H125/base1!W125</f>
        <v>3.8211300888289702E-2</v>
      </c>
      <c r="I125" s="4">
        <f>base1!I125/base1!W125</f>
        <v>3.8987920066059154E-2</v>
      </c>
      <c r="J125" s="4">
        <f>base1!J125/base1!W125</f>
        <v>4.2008879415561737E-2</v>
      </c>
      <c r="K125" s="4">
        <f>base1!K125/base1!W125</f>
        <v>4.7605951696089062E-2</v>
      </c>
      <c r="L125" s="4">
        <f>base1!L125/base1!W125</f>
        <v>4.7750485110051644E-2</v>
      </c>
      <c r="M125" s="5">
        <f>base1!M125/base1!W125</f>
        <v>5.1605075211707166E-2</v>
      </c>
      <c r="N125" s="4">
        <f>base1!N125/base1!W125</f>
        <v>5.6849549261471177E-2</v>
      </c>
      <c r="O125" s="4">
        <f>base1!O125/base1!W125</f>
        <v>6.9758619703786676E-2</v>
      </c>
      <c r="P125" s="4">
        <f>base1!P125/base1!W125</f>
        <v>0.10150383324768586</v>
      </c>
      <c r="Q125" s="4">
        <f>base1!Q125/base1!W125</f>
        <v>7.5224556923324595E-2</v>
      </c>
      <c r="R125" s="4">
        <f>base1!R125/base1!W125</f>
        <v>5.7665181911126295E-2</v>
      </c>
      <c r="S125" s="4">
        <f>base1!S125/base1!W125</f>
        <v>5.7325116942829227E-2</v>
      </c>
      <c r="T125" s="4">
        <f>base1!T125/base1!W125</f>
        <v>5.4535811951267554E-2</v>
      </c>
      <c r="U125" s="4">
        <f>base1!U125/base1!W125</f>
        <v>2.5589925788949353E-2</v>
      </c>
      <c r="V125" s="4">
        <f>base1!V125/base1!W125</f>
        <v>3.6370303890470258E-3</v>
      </c>
      <c r="W125" s="4">
        <f>base1!W125/base1!W125</f>
        <v>1</v>
      </c>
    </row>
    <row r="126" spans="1:23">
      <c r="B126" t="s">
        <v>320</v>
      </c>
      <c r="C126" s="4">
        <f>base1!C126/base1!W126</f>
        <v>2.919211595917993E-3</v>
      </c>
      <c r="D126" s="4">
        <f>base1!D126/base1!W126</f>
        <v>1.9753596475230135E-2</v>
      </c>
      <c r="E126" s="4">
        <f>base1!E126/base1!W126</f>
        <v>4.8426884589783489E-2</v>
      </c>
      <c r="F126" s="4">
        <f>base1!F126/base1!W126</f>
        <v>0.11845570157414181</v>
      </c>
      <c r="G126" s="4">
        <f>base1!G126/base1!W126</f>
        <v>7.672960520462585E-2</v>
      </c>
      <c r="H126" s="4">
        <f>base1!H126/base1!W126</f>
        <v>4.6413845057019065E-2</v>
      </c>
      <c r="I126" s="4">
        <f>base1!I126/base1!W126</f>
        <v>4.0790934969874119E-2</v>
      </c>
      <c r="J126" s="4">
        <f>base1!J126/base1!W126</f>
        <v>4.269456111905591E-2</v>
      </c>
      <c r="K126" s="4">
        <f>base1!K126/base1!W126</f>
        <v>4.7060842865271006E-2</v>
      </c>
      <c r="L126" s="4">
        <f>base1!L126/base1!W126</f>
        <v>4.7460837355004601E-2</v>
      </c>
      <c r="M126" s="5">
        <f>base1!M126/base1!W126</f>
        <v>4.8353567202460881E-2</v>
      </c>
      <c r="N126" s="4">
        <f>base1!N126/base1!W126</f>
        <v>5.2296283690022004E-2</v>
      </c>
      <c r="O126" s="4">
        <f>base1!O126/base1!W126</f>
        <v>6.0572874721613275E-2</v>
      </c>
      <c r="P126" s="4">
        <f>base1!P126/base1!W126</f>
        <v>8.1716042008987272E-2</v>
      </c>
      <c r="Q126" s="4">
        <f>base1!Q126/base1!W126</f>
        <v>7.9093976322235207E-2</v>
      </c>
      <c r="R126" s="4">
        <f>base1!R126/base1!W126</f>
        <v>5.1755406443522965E-2</v>
      </c>
      <c r="S126" s="4">
        <f>base1!S126/base1!W126</f>
        <v>4.5558690891581738E-2</v>
      </c>
      <c r="T126" s="4">
        <f>base1!T126/base1!W126</f>
        <v>4.6597451134992959E-2</v>
      </c>
      <c r="U126" s="4">
        <f>base1!U126/base1!W126</f>
        <v>3.2412870840251642E-2</v>
      </c>
      <c r="V126" s="4">
        <f>base1!V126/base1!W126</f>
        <v>1.0936815938408059E-2</v>
      </c>
      <c r="W126" s="4">
        <f>base1!W126/base1!W126</f>
        <v>1</v>
      </c>
    </row>
    <row r="127" spans="1:23">
      <c r="A127" t="s">
        <v>58</v>
      </c>
      <c r="B127" t="s">
        <v>319</v>
      </c>
      <c r="C127" s="4">
        <f>base1!C127/base1!W127</f>
        <v>1.6767250050291692E-2</v>
      </c>
      <c r="D127" s="4">
        <f>base1!D127/base1!W127</f>
        <v>3.9478978072822371E-2</v>
      </c>
      <c r="E127" s="4">
        <f>base1!E127/base1!W127</f>
        <v>0.1140012070006035</v>
      </c>
      <c r="F127" s="4">
        <f>base1!F127/base1!W127</f>
        <v>0.11700865017099175</v>
      </c>
      <c r="G127" s="4">
        <f>base1!G127/base1!W127</f>
        <v>7.4964795815731247E-2</v>
      </c>
      <c r="H127" s="4">
        <f>base1!H127/base1!W127</f>
        <v>6.2432106216053107E-2</v>
      </c>
      <c r="I127" s="4">
        <f>base1!I127/base1!W127</f>
        <v>5.2212834439750555E-2</v>
      </c>
      <c r="J127" s="4">
        <f>base1!J127/base1!W127</f>
        <v>5.502916918125126E-2</v>
      </c>
      <c r="K127" s="4">
        <f>base1!K127/base1!W127</f>
        <v>5.8177429088714545E-2</v>
      </c>
      <c r="L127" s="4">
        <f>base1!L127/base1!W127</f>
        <v>5.5320860993763828E-2</v>
      </c>
      <c r="M127" s="5">
        <f>base1!M127/base1!W127</f>
        <v>5.0412391872862602E-2</v>
      </c>
      <c r="N127" s="4">
        <f>base1!N127/base1!W127</f>
        <v>5.5119694226513777E-2</v>
      </c>
      <c r="O127" s="4">
        <f>base1!O127/base1!W127</f>
        <v>6.6385033192516596E-2</v>
      </c>
      <c r="P127" s="4">
        <f>base1!P127/base1!W127</f>
        <v>6.4644940655803659E-2</v>
      </c>
      <c r="Q127" s="4">
        <f>base1!Q127/base1!W127</f>
        <v>4.7575940454636895E-2</v>
      </c>
      <c r="R127" s="4">
        <f>base1!R127/base1!W127</f>
        <v>2.872661436330718E-2</v>
      </c>
      <c r="S127" s="4">
        <f>base1!S127/base1!W127</f>
        <v>2.1233152283242809E-2</v>
      </c>
      <c r="T127" s="4">
        <f>base1!T127/base1!W127</f>
        <v>1.3347415007040836E-2</v>
      </c>
      <c r="U127" s="4">
        <f>base1!U127/base1!W127</f>
        <v>5.4918527459263729E-3</v>
      </c>
      <c r="V127" s="4">
        <f>base1!V127/base1!W127</f>
        <v>1.6696841681754174E-3</v>
      </c>
      <c r="W127" s="4">
        <f>base1!W127/base1!W127</f>
        <v>1</v>
      </c>
    </row>
    <row r="128" spans="1:23">
      <c r="B128" t="s">
        <v>320</v>
      </c>
      <c r="C128" s="4">
        <f>base1!C128/base1!W128</f>
        <v>2.8184946937523368E-3</v>
      </c>
      <c r="D128" s="4">
        <f>base1!D128/base1!W128</f>
        <v>2.8510895303467516E-2</v>
      </c>
      <c r="E128" s="4">
        <f>base1!E128/base1!W128</f>
        <v>3.9228844513042725E-2</v>
      </c>
      <c r="F128" s="4">
        <f>base1!F128/base1!W128</f>
        <v>4.9026468924657993E-2</v>
      </c>
      <c r="G128" s="4">
        <f>base1!G128/base1!W128</f>
        <v>5.0800011504059973E-2</v>
      </c>
      <c r="H128" s="4">
        <f>base1!H128/base1!W128</f>
        <v>5.0196048355398759E-2</v>
      </c>
      <c r="I128" s="4">
        <f>base1!I128/base1!W128</f>
        <v>4.184601815724133E-2</v>
      </c>
      <c r="J128" s="4">
        <f>base1!J128/base1!W128</f>
        <v>4.3686667753161219E-2</v>
      </c>
      <c r="K128" s="4">
        <f>base1!K128/base1!W128</f>
        <v>4.6485989013622726E-2</v>
      </c>
      <c r="L128" s="4">
        <f>base1!L128/base1!W128</f>
        <v>4.7339206795064759E-2</v>
      </c>
      <c r="M128" s="5">
        <f>base1!M128/base1!W128</f>
        <v>5.4768912195262247E-2</v>
      </c>
      <c r="N128" s="4">
        <f>base1!N128/base1!W128</f>
        <v>6.731792428411193E-2</v>
      </c>
      <c r="O128" s="4">
        <f>base1!O128/base1!W128</f>
        <v>6.8113621765681476E-2</v>
      </c>
      <c r="P128" s="4">
        <f>base1!P128/base1!W128</f>
        <v>8.4305586179789282E-2</v>
      </c>
      <c r="Q128" s="4">
        <f>base1!Q128/base1!W128</f>
        <v>8.2043121051471088E-2</v>
      </c>
      <c r="R128" s="4">
        <f>base1!R128/base1!W128</f>
        <v>6.8698411481051852E-2</v>
      </c>
      <c r="S128" s="4">
        <f>base1!S128/base1!W128</f>
        <v>6.2927208060511358E-2</v>
      </c>
      <c r="T128" s="4">
        <f>base1!T128/base1!W128</f>
        <v>6.285051432734802E-2</v>
      </c>
      <c r="U128" s="4">
        <f>base1!U128/base1!W128</f>
        <v>4.0810652759536388E-2</v>
      </c>
      <c r="V128" s="4">
        <f>base1!V128/base1!W128</f>
        <v>8.2254028817670237E-3</v>
      </c>
      <c r="W128" s="4">
        <f>base1!W128/base1!W128</f>
        <v>1</v>
      </c>
    </row>
    <row r="129" spans="1:23">
      <c r="A129" t="s">
        <v>59</v>
      </c>
      <c r="B129" t="s">
        <v>319</v>
      </c>
      <c r="C129" s="4">
        <f>base1!C129/base1!W129</f>
        <v>1.2058154359408742E-2</v>
      </c>
      <c r="D129" s="4">
        <f>base1!D129/base1!W129</f>
        <v>3.7018620611898576E-2</v>
      </c>
      <c r="E129" s="4">
        <f>base1!E129/base1!W129</f>
        <v>0.13531093617648673</v>
      </c>
      <c r="F129" s="4">
        <f>base1!F129/base1!W129</f>
        <v>0.14008100443182706</v>
      </c>
      <c r="G129" s="4">
        <f>base1!G129/base1!W129</f>
        <v>7.1753390362149366E-2</v>
      </c>
      <c r="H129" s="4">
        <f>base1!H129/base1!W129</f>
        <v>5.2363785641805459E-2</v>
      </c>
      <c r="I129" s="4">
        <f>base1!I129/base1!W129</f>
        <v>4.1820489322274487E-2</v>
      </c>
      <c r="J129" s="4">
        <f>base1!J129/base1!W129</f>
        <v>4.1655705146180909E-2</v>
      </c>
      <c r="K129" s="4">
        <f>base1!K129/base1!W129</f>
        <v>4.1265426834380337E-2</v>
      </c>
      <c r="L129" s="4">
        <f>base1!L129/base1!W129</f>
        <v>4.4355852873749303E-2</v>
      </c>
      <c r="M129" s="5">
        <f>base1!M129/base1!W129</f>
        <v>4.8151670824817076E-2</v>
      </c>
      <c r="N129" s="4">
        <f>base1!N129/base1!W129</f>
        <v>6.2360692324815628E-2</v>
      </c>
      <c r="O129" s="4">
        <f>base1!O129/base1!W129</f>
        <v>8.9284113938139439E-2</v>
      </c>
      <c r="P129" s="4">
        <f>base1!P129/base1!W129</f>
        <v>9.0949301401821878E-2</v>
      </c>
      <c r="Q129" s="4">
        <f>base1!Q129/base1!W129</f>
        <v>4.0918512779446498E-2</v>
      </c>
      <c r="R129" s="4">
        <f>base1!R129/base1!W129</f>
        <v>2.3780958465714774E-2</v>
      </c>
      <c r="S129" s="4">
        <f>base1!S129/base1!W129</f>
        <v>1.4674464523701457E-2</v>
      </c>
      <c r="T129" s="4">
        <f>base1!T129/base1!W129</f>
        <v>8.9792921218709073E-3</v>
      </c>
      <c r="U129" s="4">
        <f>base1!U129/base1!W129</f>
        <v>2.8707138045775309E-3</v>
      </c>
      <c r="V129" s="4">
        <f>base1!V129/base1!W129</f>
        <v>3.469140549338406E-4</v>
      </c>
      <c r="W129" s="4">
        <f>base1!W129/base1!W129</f>
        <v>1</v>
      </c>
    </row>
    <row r="130" spans="1:23">
      <c r="B130" t="s">
        <v>320</v>
      </c>
      <c r="C130" s="4">
        <f>base1!C130/base1!W130</f>
        <v>5.1293267973015278E-3</v>
      </c>
      <c r="D130" s="4">
        <f>base1!D130/base1!W130</f>
        <v>9.1427248047553492E-2</v>
      </c>
      <c r="E130" s="4">
        <f>base1!E130/base1!W130</f>
        <v>8.4762554198885787E-2</v>
      </c>
      <c r="F130" s="4">
        <f>base1!F130/base1!W130</f>
        <v>0.10129991551192483</v>
      </c>
      <c r="G130" s="4">
        <f>base1!G130/base1!W130</f>
        <v>0.10855645476028117</v>
      </c>
      <c r="H130" s="4">
        <f>base1!H130/base1!W130</f>
        <v>8.8159232144924923E-2</v>
      </c>
      <c r="I130" s="4">
        <f>base1!I130/base1!W130</f>
        <v>5.6800003430987824E-2</v>
      </c>
      <c r="J130" s="4">
        <f>base1!J130/base1!W130</f>
        <v>4.052425493955028E-2</v>
      </c>
      <c r="K130" s="4">
        <f>base1!K130/base1!W130</f>
        <v>3.494461099031175E-2</v>
      </c>
      <c r="L130" s="4">
        <f>base1!L130/base1!W130</f>
        <v>3.3370645325922398E-2</v>
      </c>
      <c r="M130" s="5">
        <f>base1!M130/base1!W130</f>
        <v>3.2611539269800018E-2</v>
      </c>
      <c r="N130" s="4">
        <f>base1!N130/base1!W130</f>
        <v>3.3327757978118877E-2</v>
      </c>
      <c r="O130" s="4">
        <f>base1!O130/base1!W130</f>
        <v>3.6029660889740918E-2</v>
      </c>
      <c r="P130" s="4">
        <f>base1!P130/base1!W130</f>
        <v>4.6408399058193842E-2</v>
      </c>
      <c r="Q130" s="4">
        <f>base1!Q130/base1!W130</f>
        <v>4.9963760191106023E-2</v>
      </c>
      <c r="R130" s="4">
        <f>base1!R130/base1!W130</f>
        <v>3.7547873001985685E-2</v>
      </c>
      <c r="S130" s="4">
        <f>base1!S130/base1!W130</f>
        <v>3.3790941334396939E-2</v>
      </c>
      <c r="T130" s="4">
        <f>base1!T130/base1!W130</f>
        <v>3.3027546543494206E-2</v>
      </c>
      <c r="U130" s="4">
        <f>base1!U130/base1!W130</f>
        <v>3.1453580879104853E-2</v>
      </c>
      <c r="V130" s="4">
        <f>base1!V130/base1!W130</f>
        <v>2.0864694706414659E-2</v>
      </c>
      <c r="W130" s="4">
        <f>base1!W130/base1!W130</f>
        <v>1</v>
      </c>
    </row>
    <row r="131" spans="1:23">
      <c r="A131" t="s">
        <v>60</v>
      </c>
      <c r="B131" t="s">
        <v>319</v>
      </c>
      <c r="C131" s="4">
        <f>base1!C131/base1!W131</f>
        <v>1.8505303256521732E-2</v>
      </c>
      <c r="D131" s="4">
        <f>base1!D131/base1!W131</f>
        <v>4.1275480852772418E-2</v>
      </c>
      <c r="E131" s="4">
        <f>base1!E131/base1!W131</f>
        <v>0.11872731965806775</v>
      </c>
      <c r="F131" s="4">
        <f>base1!F131/base1!W131</f>
        <v>0.14413689436844263</v>
      </c>
      <c r="G131" s="4">
        <f>base1!G131/base1!W131</f>
        <v>7.6037243420064821E-2</v>
      </c>
      <c r="H131" s="4">
        <f>base1!H131/base1!W131</f>
        <v>5.3391064345954191E-2</v>
      </c>
      <c r="I131" s="4">
        <f>base1!I131/base1!W131</f>
        <v>4.9384309378843319E-2</v>
      </c>
      <c r="J131" s="4">
        <f>base1!J131/base1!W131</f>
        <v>5.0015267845243093E-2</v>
      </c>
      <c r="K131" s="4">
        <f>base1!K131/base1!W131</f>
        <v>4.9634837005207939E-2</v>
      </c>
      <c r="L131" s="4">
        <f>base1!L131/base1!W131</f>
        <v>4.5652544331580482E-2</v>
      </c>
      <c r="M131" s="5">
        <f>base1!M131/base1!W131</f>
        <v>4.5155706715658737E-2</v>
      </c>
      <c r="N131" s="4">
        <f>base1!N131/base1!W131</f>
        <v>4.9710754467742667E-2</v>
      </c>
      <c r="O131" s="4">
        <f>base1!O131/base1!W131</f>
        <v>5.4965086402507642E-2</v>
      </c>
      <c r="P131" s="4">
        <f>base1!P131/base1!W131</f>
        <v>5.7723420874602908E-2</v>
      </c>
      <c r="Q131" s="4">
        <f>base1!Q131/base1!W131</f>
        <v>4.2086110647171063E-2</v>
      </c>
      <c r="R131" s="4">
        <f>base1!R131/base1!W131</f>
        <v>3.2415912974969166E-2</v>
      </c>
      <c r="S131" s="4">
        <f>base1!S131/base1!W131</f>
        <v>2.9757958258892044E-2</v>
      </c>
      <c r="T131" s="4">
        <f>base1!T131/base1!W131</f>
        <v>2.6231170360472983E-2</v>
      </c>
      <c r="U131" s="4">
        <f>base1!U131/base1!W131</f>
        <v>1.3407023883633714E-2</v>
      </c>
      <c r="V131" s="4">
        <f>base1!V131/base1!W131</f>
        <v>1.7865909516506988E-3</v>
      </c>
      <c r="W131" s="4">
        <f>base1!W131/base1!W131</f>
        <v>1</v>
      </c>
    </row>
    <row r="132" spans="1:23">
      <c r="B132" t="s">
        <v>320</v>
      </c>
      <c r="C132" s="4">
        <f>base1!C132/base1!W132</f>
        <v>2.2403908600264256E-3</v>
      </c>
      <c r="D132" s="4">
        <f>base1!D132/base1!W132</f>
        <v>1.9598987765095811E-2</v>
      </c>
      <c r="E132" s="4">
        <f>base1!E132/base1!W132</f>
        <v>3.4536170975134554E-2</v>
      </c>
      <c r="F132" s="4">
        <f>base1!F132/base1!W132</f>
        <v>3.9736378498219628E-2</v>
      </c>
      <c r="G132" s="4">
        <f>base1!G132/base1!W132</f>
        <v>3.799333388075634E-2</v>
      </c>
      <c r="H132" s="4">
        <f>base1!H132/base1!W132</f>
        <v>3.2873373593807154E-2</v>
      </c>
      <c r="I132" s="4">
        <f>base1!I132/base1!W132</f>
        <v>3.2275251752375694E-2</v>
      </c>
      <c r="J132" s="4">
        <f>base1!J132/base1!W132</f>
        <v>3.6652458551369428E-2</v>
      </c>
      <c r="K132" s="4">
        <f>base1!K132/base1!W132</f>
        <v>4.0343831413620385E-2</v>
      </c>
      <c r="L132" s="4">
        <f>base1!L132/base1!W132</f>
        <v>4.4310470957965378E-2</v>
      </c>
      <c r="M132" s="5">
        <f>base1!M132/base1!W132</f>
        <v>4.9753286404251987E-2</v>
      </c>
      <c r="N132" s="4">
        <f>base1!N132/base1!W132</f>
        <v>5.7645508767477101E-2</v>
      </c>
      <c r="O132" s="4">
        <f>base1!O132/base1!W132</f>
        <v>7.0081031046349315E-2</v>
      </c>
      <c r="P132" s="4">
        <f>base1!P132/base1!W132</f>
        <v>9.7657153947790773E-2</v>
      </c>
      <c r="Q132" s="4">
        <f>base1!Q132/base1!W132</f>
        <v>0.11325870962444294</v>
      </c>
      <c r="R132" s="4">
        <f>base1!R132/base1!W132</f>
        <v>8.311280895185913E-2</v>
      </c>
      <c r="S132" s="4">
        <f>base1!S132/base1!W132</f>
        <v>7.1739162890692071E-2</v>
      </c>
      <c r="T132" s="4">
        <f>base1!T132/base1!W132</f>
        <v>7.0513059771127415E-2</v>
      </c>
      <c r="U132" s="4">
        <f>base1!U132/base1!W132</f>
        <v>5.025623129119669E-2</v>
      </c>
      <c r="V132" s="4">
        <f>base1!V132/base1!W132</f>
        <v>1.5422399056441801E-2</v>
      </c>
      <c r="W132" s="4">
        <f>base1!W132/base1!W132</f>
        <v>1</v>
      </c>
    </row>
    <row r="133" spans="1:23">
      <c r="A133" t="s">
        <v>61</v>
      </c>
      <c r="B133" t="s">
        <v>319</v>
      </c>
      <c r="C133" s="4">
        <f>base1!C133/base1!W133</f>
        <v>1.6467238527072135E-2</v>
      </c>
      <c r="D133" s="4">
        <f>base1!D133/base1!W133</f>
        <v>3.4469996264488018E-2</v>
      </c>
      <c r="E133" s="4">
        <f>base1!E133/base1!W133</f>
        <v>0.10354598208675683</v>
      </c>
      <c r="F133" s="4">
        <f>base1!F133/base1!W133</f>
        <v>0.12878909161644383</v>
      </c>
      <c r="G133" s="4">
        <f>base1!G133/base1!W133</f>
        <v>6.6781314177214751E-2</v>
      </c>
      <c r="H133" s="4">
        <f>base1!H133/base1!W133</f>
        <v>4.9081528840046067E-2</v>
      </c>
      <c r="I133" s="4">
        <f>base1!I133/base1!W133</f>
        <v>4.5438974300710436E-2</v>
      </c>
      <c r="J133" s="4">
        <f>base1!J133/base1!W133</f>
        <v>4.7292958818132211E-2</v>
      </c>
      <c r="K133" s="4">
        <f>base1!K133/base1!W133</f>
        <v>5.2140517222087374E-2</v>
      </c>
      <c r="L133" s="4">
        <f>base1!L133/base1!W133</f>
        <v>5.3259449382091234E-2</v>
      </c>
      <c r="M133" s="5">
        <f>base1!M133/base1!W133</f>
        <v>5.357619325507694E-2</v>
      </c>
      <c r="N133" s="4">
        <f>base1!N133/base1!W133</f>
        <v>5.663346020302594E-2</v>
      </c>
      <c r="O133" s="4">
        <f>base1!O133/base1!W133</f>
        <v>6.1301989461380484E-2</v>
      </c>
      <c r="P133" s="4">
        <f>base1!P133/base1!W133</f>
        <v>7.3030119932313217E-2</v>
      </c>
      <c r="Q133" s="4">
        <f>base1!Q133/base1!W133</f>
        <v>4.8714863378383266E-2</v>
      </c>
      <c r="R133" s="4">
        <f>base1!R133/base1!W133</f>
        <v>3.6088144311262824E-2</v>
      </c>
      <c r="S133" s="4">
        <f>base1!S133/base1!W133</f>
        <v>3.1879237955556014E-2</v>
      </c>
      <c r="T133" s="4">
        <f>base1!T133/base1!W133</f>
        <v>2.6998972303846888E-2</v>
      </c>
      <c r="U133" s="4">
        <f>base1!U133/base1!W133</f>
        <v>1.2881491312782854E-2</v>
      </c>
      <c r="V133" s="4">
        <f>base1!V133/base1!W133</f>
        <v>1.6284766513286889E-3</v>
      </c>
      <c r="W133" s="4">
        <f>base1!W133/base1!W133</f>
        <v>1</v>
      </c>
    </row>
    <row r="134" spans="1:23">
      <c r="B134" t="s">
        <v>320</v>
      </c>
      <c r="C134" s="4">
        <f>base1!C134/base1!W134</f>
        <v>2.0059775220600952E-3</v>
      </c>
      <c r="D134" s="4">
        <f>base1!D134/base1!W134</f>
        <v>1.2850540935034453E-2</v>
      </c>
      <c r="E134" s="4">
        <f>base1!E134/base1!W134</f>
        <v>2.2119094610693266E-2</v>
      </c>
      <c r="F134" s="4">
        <f>base1!F134/base1!W134</f>
        <v>7.0469456931290822E-2</v>
      </c>
      <c r="G134" s="4">
        <f>base1!G134/base1!W134</f>
        <v>7.2756691575702623E-2</v>
      </c>
      <c r="H134" s="4">
        <f>base1!H134/base1!W134</f>
        <v>5.5949153884823591E-2</v>
      </c>
      <c r="I134" s="4">
        <f>base1!I134/base1!W134</f>
        <v>4.2717137772346606E-2</v>
      </c>
      <c r="J134" s="4">
        <f>base1!J134/base1!W134</f>
        <v>4.5820664639675684E-2</v>
      </c>
      <c r="K134" s="4">
        <f>base1!K134/base1!W134</f>
        <v>5.084288233592122E-2</v>
      </c>
      <c r="L134" s="4">
        <f>base1!L134/base1!W134</f>
        <v>5.2436672695914177E-2</v>
      </c>
      <c r="M134" s="5">
        <f>base1!M134/base1!W134</f>
        <v>5.2308975496685534E-2</v>
      </c>
      <c r="N134" s="4">
        <f>base1!N134/base1!W134</f>
        <v>5.8771423629800972E-2</v>
      </c>
      <c r="O134" s="4">
        <f>base1!O134/base1!W134</f>
        <v>6.5149817910259575E-2</v>
      </c>
      <c r="P134" s="4">
        <f>base1!P134/base1!W134</f>
        <v>8.6345936561971134E-2</v>
      </c>
      <c r="Q134" s="4">
        <f>base1!Q134/base1!W134</f>
        <v>9.2281431695737978E-2</v>
      </c>
      <c r="R134" s="4">
        <f>base1!R134/base1!W134</f>
        <v>6.5393897367013065E-2</v>
      </c>
      <c r="S134" s="4">
        <f>base1!S134/base1!W134</f>
        <v>5.355038624361716E-2</v>
      </c>
      <c r="T134" s="4">
        <f>base1!T134/base1!W134</f>
        <v>5.1182330587035342E-2</v>
      </c>
      <c r="U134" s="4">
        <f>base1!U134/base1!W134</f>
        <v>3.6025157964668285E-2</v>
      </c>
      <c r="V134" s="4">
        <f>base1!V134/base1!W134</f>
        <v>1.102236963974842E-2</v>
      </c>
      <c r="W134" s="4">
        <f>base1!W134/base1!W134</f>
        <v>1</v>
      </c>
    </row>
    <row r="135" spans="1:23">
      <c r="A135" t="s">
        <v>62</v>
      </c>
      <c r="B135" t="s">
        <v>319</v>
      </c>
      <c r="C135" s="4">
        <f>base1!C135/base1!W135</f>
        <v>1.9956637251424311E-2</v>
      </c>
      <c r="D135" s="4">
        <f>base1!D135/base1!W135</f>
        <v>4.4584361901590451E-2</v>
      </c>
      <c r="E135" s="4">
        <f>base1!E135/base1!W135</f>
        <v>0.1522998906882298</v>
      </c>
      <c r="F135" s="4">
        <f>base1!F135/base1!W135</f>
        <v>0.19539659902850068</v>
      </c>
      <c r="G135" s="4">
        <f>base1!G135/base1!W135</f>
        <v>9.377827808624771E-2</v>
      </c>
      <c r="H135" s="4">
        <f>base1!H135/base1!W135</f>
        <v>5.7924379420430445E-2</v>
      </c>
      <c r="I135" s="4">
        <f>base1!I135/base1!W135</f>
        <v>4.9615599006783119E-2</v>
      </c>
      <c r="J135" s="4">
        <f>base1!J135/base1!W135</f>
        <v>4.7577766999428103E-2</v>
      </c>
      <c r="K135" s="4">
        <f>base1!K135/base1!W135</f>
        <v>4.5045860269153089E-2</v>
      </c>
      <c r="L135" s="4">
        <f>base1!L135/base1!W135</f>
        <v>3.9234600432903569E-2</v>
      </c>
      <c r="M135" s="5">
        <f>base1!M135/base1!W135</f>
        <v>3.6465610227527742E-2</v>
      </c>
      <c r="N135" s="4">
        <f>base1!N135/base1!W135</f>
        <v>3.6389598731693895E-2</v>
      </c>
      <c r="O135" s="4">
        <f>base1!O135/base1!W135</f>
        <v>3.9491591680722762E-2</v>
      </c>
      <c r="P135" s="4">
        <f>base1!P135/base1!W135</f>
        <v>4.5232269413697998E-2</v>
      </c>
      <c r="Q135" s="4">
        <f>base1!Q135/base1!W135</f>
        <v>3.1944736022933753E-2</v>
      </c>
      <c r="R135" s="4">
        <f>base1!R135/base1!W135</f>
        <v>2.2665904138644968E-2</v>
      </c>
      <c r="S135" s="4">
        <f>base1!S135/base1!W135</f>
        <v>1.9261675003800573E-2</v>
      </c>
      <c r="T135" s="4">
        <f>base1!T135/base1!W135</f>
        <v>1.4324547369640285E-2</v>
      </c>
      <c r="U135" s="4">
        <f>base1!U135/base1!W135</f>
        <v>7.8110860956876142E-3</v>
      </c>
      <c r="V135" s="4">
        <f>base1!V135/base1!W135</f>
        <v>9.9900823095912033E-4</v>
      </c>
      <c r="W135" s="4">
        <f>base1!W135/base1!W135</f>
        <v>1</v>
      </c>
    </row>
    <row r="136" spans="1:23">
      <c r="B136" t="s">
        <v>320</v>
      </c>
      <c r="C136" s="4">
        <f>base1!C136/base1!W136</f>
        <v>1.4634580312263689E-3</v>
      </c>
      <c r="D136" s="4">
        <f>base1!D136/base1!W136</f>
        <v>1.5744406387616209E-2</v>
      </c>
      <c r="E136" s="4">
        <f>base1!E136/base1!W136</f>
        <v>2.4109247809261155E-2</v>
      </c>
      <c r="F136" s="4">
        <f>base1!F136/base1!W136</f>
        <v>4.9432854410390997E-2</v>
      </c>
      <c r="G136" s="4">
        <f>base1!G136/base1!W136</f>
        <v>3.1355366754147948E-2</v>
      </c>
      <c r="H136" s="4">
        <f>base1!H136/base1!W136</f>
        <v>3.0619189537831947E-2</v>
      </c>
      <c r="I136" s="4">
        <f>base1!I136/base1!W136</f>
        <v>2.9329211334015389E-2</v>
      </c>
      <c r="J136" s="4">
        <f>base1!J136/base1!W136</f>
        <v>3.2889995996619369E-2</v>
      </c>
      <c r="K136" s="4">
        <f>base1!K136/base1!W136</f>
        <v>3.8801654730661446E-2</v>
      </c>
      <c r="L136" s="4">
        <f>base1!L136/base1!W136</f>
        <v>4.1708553889951518E-2</v>
      </c>
      <c r="M136" s="5">
        <f>base1!M136/base1!W136</f>
        <v>4.6116720786441884E-2</v>
      </c>
      <c r="N136" s="4">
        <f>base1!N136/base1!W136</f>
        <v>5.7150482629776254E-2</v>
      </c>
      <c r="O136" s="4">
        <f>base1!O136/base1!W136</f>
        <v>6.8980472398914638E-2</v>
      </c>
      <c r="P136" s="4">
        <f>base1!P136/base1!W136</f>
        <v>9.6972999421733902E-2</v>
      </c>
      <c r="Q136" s="4">
        <f>base1!Q136/base1!W136</f>
        <v>0.11349806503269427</v>
      </c>
      <c r="R136" s="4">
        <f>base1!R136/base1!W136</f>
        <v>8.5085183043458926E-2</v>
      </c>
      <c r="S136" s="4">
        <f>base1!S136/base1!W136</f>
        <v>7.7903563008762958E-2</v>
      </c>
      <c r="T136" s="4">
        <f>base1!T136/base1!W136</f>
        <v>8.24740892309061E-2</v>
      </c>
      <c r="U136" s="4">
        <f>base1!U136/base1!W136</f>
        <v>6.0766869801165427E-2</v>
      </c>
      <c r="V136" s="4">
        <f>base1!V136/base1!W136</f>
        <v>1.5597615764423291E-2</v>
      </c>
      <c r="W136" s="4">
        <f>base1!W136/base1!W136</f>
        <v>1</v>
      </c>
    </row>
    <row r="137" spans="1:23">
      <c r="A137" t="s">
        <v>63</v>
      </c>
      <c r="B137" t="s">
        <v>319</v>
      </c>
      <c r="C137" s="4">
        <f>base1!C137/base1!W137</f>
        <v>1.751681557050273E-2</v>
      </c>
      <c r="D137" s="4">
        <f>base1!D137/base1!W137</f>
        <v>4.1053843899713095E-2</v>
      </c>
      <c r="E137" s="4">
        <f>base1!E137/base1!W137</f>
        <v>0.12133515970532714</v>
      </c>
      <c r="F137" s="4">
        <f>base1!F137/base1!W137</f>
        <v>0.14896244352217203</v>
      </c>
      <c r="G137" s="4">
        <f>base1!G137/base1!W137</f>
        <v>8.4671423411635624E-2</v>
      </c>
      <c r="H137" s="4">
        <f>base1!H137/base1!W137</f>
        <v>5.9637860418838888E-2</v>
      </c>
      <c r="I137" s="4">
        <f>base1!I137/base1!W137</f>
        <v>5.2831217331452442E-2</v>
      </c>
      <c r="J137" s="4">
        <f>base1!J137/base1!W137</f>
        <v>5.2298298339228153E-2</v>
      </c>
      <c r="K137" s="4">
        <f>base1!K137/base1!W137</f>
        <v>5.3151513912456809E-2</v>
      </c>
      <c r="L137" s="4">
        <f>base1!L137/base1!W137</f>
        <v>4.7699657214510117E-2</v>
      </c>
      <c r="M137" s="5">
        <f>base1!M137/base1!W137</f>
        <v>4.6010944602321129E-2</v>
      </c>
      <c r="N137" s="4">
        <f>base1!N137/base1!W137</f>
        <v>4.8375687445055507E-2</v>
      </c>
      <c r="O137" s="4">
        <f>base1!O137/base1!W137</f>
        <v>4.9821792434185865E-2</v>
      </c>
      <c r="P137" s="4">
        <f>base1!P137/base1!W137</f>
        <v>5.2953884107156242E-2</v>
      </c>
      <c r="Q137" s="4">
        <f>base1!Q137/base1!W137</f>
        <v>3.8299293303075528E-2</v>
      </c>
      <c r="R137" s="4">
        <f>base1!R137/base1!W137</f>
        <v>2.9137448122176109E-2</v>
      </c>
      <c r="S137" s="4">
        <f>base1!S137/base1!W137</f>
        <v>2.5345681788754182E-2</v>
      </c>
      <c r="T137" s="4">
        <f>base1!T137/base1!W137</f>
        <v>2.0207306850939424E-2</v>
      </c>
      <c r="U137" s="4">
        <f>base1!U137/base1!W137</f>
        <v>9.5720973974199094E-3</v>
      </c>
      <c r="V137" s="4">
        <f>base1!V137/base1!W137</f>
        <v>1.1176306230790724E-3</v>
      </c>
      <c r="W137" s="4">
        <f>base1!W137/base1!W137</f>
        <v>1</v>
      </c>
    </row>
    <row r="138" spans="1:23">
      <c r="B138" t="s">
        <v>320</v>
      </c>
      <c r="C138" s="4">
        <f>base1!C138/base1!W138</f>
        <v>1.8180501231348689E-3</v>
      </c>
      <c r="D138" s="4">
        <f>base1!D138/base1!W138</f>
        <v>1.2722004925394756E-2</v>
      </c>
      <c r="E138" s="4">
        <f>base1!E138/base1!W138</f>
        <v>2.4700854700854702E-2</v>
      </c>
      <c r="F138" s="4">
        <f>base1!F138/base1!W138</f>
        <v>6.102853831667391E-2</v>
      </c>
      <c r="G138" s="4">
        <f>base1!G138/base1!W138</f>
        <v>4.4214109807330149E-2</v>
      </c>
      <c r="H138" s="4">
        <f>base1!H138/base1!W138</f>
        <v>3.7603940315804725E-2</v>
      </c>
      <c r="I138" s="4">
        <f>base1!I138/base1!W138</f>
        <v>3.5900333188468782E-2</v>
      </c>
      <c r="J138" s="4">
        <f>base1!J138/base1!W138</f>
        <v>4.0412863972186006E-2</v>
      </c>
      <c r="K138" s="4">
        <f>base1!K138/base1!W138</f>
        <v>4.3189917427205564E-2</v>
      </c>
      <c r="L138" s="4">
        <f>base1!L138/base1!W138</f>
        <v>4.5006518904823989E-2</v>
      </c>
      <c r="M138" s="5">
        <f>base1!M138/base1!W138</f>
        <v>5.0591047370708388E-2</v>
      </c>
      <c r="N138" s="4">
        <f>base1!N138/base1!W138</f>
        <v>6.2371432710415758E-2</v>
      </c>
      <c r="O138" s="4">
        <f>base1!O138/base1!W138</f>
        <v>7.1636969433579598E-2</v>
      </c>
      <c r="P138" s="4">
        <f>base1!P138/base1!W138</f>
        <v>9.4841373315949593E-2</v>
      </c>
      <c r="Q138" s="4">
        <f>base1!Q138/base1!W138</f>
        <v>0.10363175430972041</v>
      </c>
      <c r="R138" s="4">
        <f>base1!R138/base1!W138</f>
        <v>7.4783427495291904E-2</v>
      </c>
      <c r="S138" s="4">
        <f>base1!S138/base1!W138</f>
        <v>6.5591771693466611E-2</v>
      </c>
      <c r="T138" s="4">
        <f>base1!T138/base1!W138</f>
        <v>6.8503549181515286E-2</v>
      </c>
      <c r="U138" s="4">
        <f>base1!U138/base1!W138</f>
        <v>5.0679414747211354E-2</v>
      </c>
      <c r="V138" s="4">
        <f>base1!V138/base1!W138</f>
        <v>1.0772128060263654E-2</v>
      </c>
      <c r="W138" s="4">
        <f>base1!W138/base1!W138</f>
        <v>1</v>
      </c>
    </row>
    <row r="139" spans="1:23">
      <c r="A139" t="s">
        <v>64</v>
      </c>
      <c r="B139" t="s">
        <v>319</v>
      </c>
      <c r="C139" s="4">
        <f>base1!C139/base1!W139</f>
        <v>1.9476113376643445E-2</v>
      </c>
      <c r="D139" s="4">
        <f>base1!D139/base1!W139</f>
        <v>4.1767160007793132E-2</v>
      </c>
      <c r="E139" s="4">
        <f>base1!E139/base1!W139</f>
        <v>0.14344738627736833</v>
      </c>
      <c r="F139" s="4">
        <f>base1!F139/base1!W139</f>
        <v>0.15998092026147304</v>
      </c>
      <c r="G139" s="4">
        <f>base1!G139/base1!W139</f>
        <v>9.3020443536738578E-2</v>
      </c>
      <c r="H139" s="4">
        <f>base1!H139/base1!W139</f>
        <v>6.4165698123601775E-2</v>
      </c>
      <c r="I139" s="4">
        <f>base1!I139/base1!W139</f>
        <v>5.4343663712890247E-2</v>
      </c>
      <c r="J139" s="4">
        <f>base1!J139/base1!W139</f>
        <v>5.1266719964527807E-2</v>
      </c>
      <c r="K139" s="4">
        <f>base1!K139/base1!W139</f>
        <v>4.8498814234559859E-2</v>
      </c>
      <c r="L139" s="4">
        <f>base1!L139/base1!W139</f>
        <v>4.133047585136615E-2</v>
      </c>
      <c r="M139" s="5">
        <f>base1!M139/base1!W139</f>
        <v>3.9899495461843883E-2</v>
      </c>
      <c r="N139" s="4">
        <f>base1!N139/base1!W139</f>
        <v>4.1411094464860361E-2</v>
      </c>
      <c r="O139" s="4">
        <f>base1!O139/base1!W139</f>
        <v>4.3903553265389757E-2</v>
      </c>
      <c r="P139" s="4">
        <f>base1!P139/base1!W139</f>
        <v>4.9493110467655144E-2</v>
      </c>
      <c r="Q139" s="4">
        <f>base1!Q139/base1!W139</f>
        <v>3.3974027370019283E-2</v>
      </c>
      <c r="R139" s="4">
        <f>base1!R139/base1!W139</f>
        <v>2.6086839683168848E-2</v>
      </c>
      <c r="S139" s="4">
        <f>base1!S139/base1!W139</f>
        <v>2.0933966637330451E-2</v>
      </c>
      <c r="T139" s="4">
        <f>base1!T139/base1!W139</f>
        <v>1.6822417349125623E-2</v>
      </c>
      <c r="U139" s="4">
        <f>base1!U139/base1!W139</f>
        <v>8.5388548125953142E-3</v>
      </c>
      <c r="V139" s="4">
        <f>base1!V139/base1!W139</f>
        <v>1.6392451410489825E-3</v>
      </c>
      <c r="W139" s="4">
        <f>base1!W139/base1!W139</f>
        <v>1</v>
      </c>
    </row>
    <row r="140" spans="1:23">
      <c r="B140" t="s">
        <v>320</v>
      </c>
      <c r="C140" s="4">
        <f>base1!C140/base1!W140</f>
        <v>2.5166952601057722E-3</v>
      </c>
      <c r="D140" s="4">
        <f>base1!D140/base1!W140</f>
        <v>1.105928057961973E-2</v>
      </c>
      <c r="E140" s="4">
        <f>base1!E140/base1!W140</f>
        <v>2.3259935629315602E-2</v>
      </c>
      <c r="F140" s="4">
        <f>base1!F140/base1!W140</f>
        <v>5.9535793786952881E-2</v>
      </c>
      <c r="G140" s="4">
        <f>base1!G140/base1!W140</f>
        <v>3.4269591231975496E-2</v>
      </c>
      <c r="H140" s="4">
        <f>base1!H140/base1!W140</f>
        <v>2.8385486821023976E-2</v>
      </c>
      <c r="I140" s="4">
        <f>base1!I140/base1!W140</f>
        <v>3.1823788796098061E-2</v>
      </c>
      <c r="J140" s="4">
        <f>base1!J140/base1!W140</f>
        <v>3.4085269888981834E-2</v>
      </c>
      <c r="K140" s="4">
        <f>base1!K140/base1!W140</f>
        <v>3.9785052956939695E-2</v>
      </c>
      <c r="L140" s="4">
        <f>base1!L140/base1!W140</f>
        <v>4.5116193338910232E-2</v>
      </c>
      <c r="M140" s="5">
        <f>base1!M140/base1!W140</f>
        <v>5.3098725347020377E-2</v>
      </c>
      <c r="N140" s="4">
        <f>base1!N140/base1!W140</f>
        <v>5.9663400870563883E-2</v>
      </c>
      <c r="O140" s="4">
        <f>base1!O140/base1!W140</f>
        <v>7.3622197961122376E-2</v>
      </c>
      <c r="P140" s="4">
        <f>base1!P140/base1!W140</f>
        <v>9.4003884926767714E-2</v>
      </c>
      <c r="Q140" s="4">
        <f>base1!Q140/base1!W140</f>
        <v>0.10450311219498362</v>
      </c>
      <c r="R140" s="4">
        <f>base1!R140/base1!W140</f>
        <v>8.0420819804619376E-2</v>
      </c>
      <c r="S140" s="4">
        <f>base1!S140/base1!W140</f>
        <v>7.4359483333097026E-2</v>
      </c>
      <c r="T140" s="4">
        <f>base1!T140/base1!W140</f>
        <v>8.0555516170653207E-2</v>
      </c>
      <c r="U140" s="4">
        <f>base1!U140/base1!W140</f>
        <v>5.536020643990415E-2</v>
      </c>
      <c r="V140" s="4">
        <f>base1!V140/base1!W140</f>
        <v>1.4575564661344978E-2</v>
      </c>
      <c r="W140" s="4">
        <f>base1!W140/base1!W140</f>
        <v>1</v>
      </c>
    </row>
    <row r="141" spans="1:23">
      <c r="A141" t="s">
        <v>65</v>
      </c>
      <c r="B141" t="s">
        <v>319</v>
      </c>
      <c r="C141" s="4">
        <f>base1!C141/base1!W141</f>
        <v>2.5245012089108728E-2</v>
      </c>
      <c r="D141" s="4">
        <f>base1!D141/base1!W141</f>
        <v>3.2059208947786126E-2</v>
      </c>
      <c r="E141" s="4">
        <f>base1!E141/base1!W141</f>
        <v>7.5701814289141953E-2</v>
      </c>
      <c r="F141" s="4">
        <f>base1!F141/base1!W141</f>
        <v>9.1581919861205952E-2</v>
      </c>
      <c r="G141" s="4">
        <f>base1!G141/base1!W141</f>
        <v>6.2712020819106332E-2</v>
      </c>
      <c r="H141" s="4">
        <f>base1!H141/base1!W141</f>
        <v>5.6196821764087045E-2</v>
      </c>
      <c r="I141" s="4">
        <f>base1!I141/base1!W141</f>
        <v>5.8481755596980489E-2</v>
      </c>
      <c r="J141" s="4">
        <f>base1!J141/base1!W141</f>
        <v>5.912404717520902E-2</v>
      </c>
      <c r="K141" s="4">
        <f>base1!K141/base1!W141</f>
        <v>6.1818718739041364E-2</v>
      </c>
      <c r="L141" s="4">
        <f>base1!L141/base1!W141</f>
        <v>5.689817463686532E-2</v>
      </c>
      <c r="M141" s="5">
        <f>base1!M141/base1!W141</f>
        <v>5.8433768295158818E-2</v>
      </c>
      <c r="N141" s="4">
        <f>base1!N141/base1!W141</f>
        <v>6.6595300935752388E-2</v>
      </c>
      <c r="O141" s="4">
        <f>base1!O141/base1!W141</f>
        <v>6.5211051844742615E-2</v>
      </c>
      <c r="P141" s="4">
        <f>base1!P141/base1!W141</f>
        <v>7.386722282719034E-2</v>
      </c>
      <c r="Q141" s="4">
        <f>base1!Q141/base1!W141</f>
        <v>4.7241652977981212E-2</v>
      </c>
      <c r="R141" s="4">
        <f>base1!R141/base1!W141</f>
        <v>3.3982392351562356E-2</v>
      </c>
      <c r="S141" s="4">
        <f>base1!S141/base1!W141</f>
        <v>3.2236392831435375E-2</v>
      </c>
      <c r="T141" s="4">
        <f>base1!T141/base1!W141</f>
        <v>2.8884664365737066E-2</v>
      </c>
      <c r="U141" s="4">
        <f>base1!U141/base1!W141</f>
        <v>1.2100182720880013E-2</v>
      </c>
      <c r="V141" s="4">
        <f>base1!V141/base1!W141</f>
        <v>1.627876931027482E-3</v>
      </c>
      <c r="W141" s="4">
        <f>base1!W141/base1!W141</f>
        <v>1</v>
      </c>
    </row>
    <row r="142" spans="1:23">
      <c r="B142" t="s">
        <v>320</v>
      </c>
      <c r="C142" s="4">
        <f>base1!C142/base1!W142</f>
        <v>3.0081562053476812E-3</v>
      </c>
      <c r="D142" s="4">
        <f>base1!D142/base1!W142</f>
        <v>2.5989785942339114E-2</v>
      </c>
      <c r="E142" s="4">
        <f>base1!E142/base1!W142</f>
        <v>7.1665903233084249E-2</v>
      </c>
      <c r="F142" s="4">
        <f>base1!F142/base1!W142</f>
        <v>0.11065912804490356</v>
      </c>
      <c r="G142" s="4">
        <f>base1!G142/base1!W142</f>
        <v>7.1665903233084249E-2</v>
      </c>
      <c r="H142" s="4">
        <f>base1!H142/base1!W142</f>
        <v>5.0249882066603316E-2</v>
      </c>
      <c r="I142" s="4">
        <f>base1!I142/base1!W142</f>
        <v>4.4828364178328972E-2</v>
      </c>
      <c r="J142" s="4">
        <f>base1!J142/base1!W142</f>
        <v>4.2469696244590446E-2</v>
      </c>
      <c r="K142" s="4">
        <f>base1!K142/base1!W142</f>
        <v>4.9077384818382572E-2</v>
      </c>
      <c r="L142" s="4">
        <f>base1!L142/base1!W142</f>
        <v>4.9227792628649951E-2</v>
      </c>
      <c r="M142" s="5">
        <f>base1!M142/base1!W142</f>
        <v>5.0413963314167733E-2</v>
      </c>
      <c r="N142" s="4">
        <f>base1!N142/base1!W142</f>
        <v>5.1706103138737532E-2</v>
      </c>
      <c r="O142" s="4">
        <f>base1!O142/base1!W142</f>
        <v>5.8306954993881138E-2</v>
      </c>
      <c r="P142" s="4">
        <f>base1!P142/base1!W142</f>
        <v>7.1946208697673458E-2</v>
      </c>
      <c r="Q142" s="4">
        <f>base1!Q142/base1!W142</f>
        <v>6.4630919743759785E-2</v>
      </c>
      <c r="R142" s="4">
        <f>base1!R142/base1!W142</f>
        <v>4.7416062186792826E-2</v>
      </c>
      <c r="S142" s="4">
        <f>base1!S142/base1!W142</f>
        <v>4.2832042332961874E-2</v>
      </c>
      <c r="T142" s="4">
        <f>base1!T142/base1!W142</f>
        <v>4.3474693885922511E-2</v>
      </c>
      <c r="U142" s="4">
        <f>base1!U142/base1!W142</f>
        <v>3.1168600318591089E-2</v>
      </c>
      <c r="V142" s="4">
        <f>base1!V142/base1!W142</f>
        <v>1.9262454792197937E-2</v>
      </c>
      <c r="W142" s="4">
        <f>base1!W142/base1!W142</f>
        <v>1</v>
      </c>
    </row>
    <row r="143" spans="1:23">
      <c r="A143" t="s">
        <v>66</v>
      </c>
      <c r="B143" t="s">
        <v>319</v>
      </c>
      <c r="C143" s="4">
        <f>base1!C143/base1!W143</f>
        <v>5.403761923087092E-3</v>
      </c>
      <c r="D143" s="4">
        <f>base1!D143/base1!W143</f>
        <v>1.2245491479417527E-2</v>
      </c>
      <c r="E143" s="4">
        <f>base1!E143/base1!W143</f>
        <v>3.1432591778761558E-2</v>
      </c>
      <c r="F143" s="4">
        <f>base1!F143/base1!W143</f>
        <v>4.6965286080649565E-2</v>
      </c>
      <c r="G143" s="4">
        <f>base1!G143/base1!W143</f>
        <v>3.7719110134513865E-2</v>
      </c>
      <c r="H143" s="4">
        <f>base1!H143/base1!W143</f>
        <v>3.2761867272209186E-2</v>
      </c>
      <c r="I143" s="4">
        <f>base1!I143/base1!W143</f>
        <v>4.0035427762322606E-2</v>
      </c>
      <c r="J143" s="4">
        <f>base1!J143/base1!W143</f>
        <v>4.7024038588647253E-2</v>
      </c>
      <c r="K143" s="4">
        <f>base1!K143/base1!W143</f>
        <v>5.2768565058120921E-2</v>
      </c>
      <c r="L143" s="4">
        <f>base1!L143/base1!W143</f>
        <v>5.555196512451125E-2</v>
      </c>
      <c r="M143" s="5">
        <f>base1!M143/base1!W143</f>
        <v>6.488186339454366E-2</v>
      </c>
      <c r="N143" s="4">
        <f>base1!N143/base1!W143</f>
        <v>8.0254457112137981E-2</v>
      </c>
      <c r="O143" s="4">
        <f>base1!O143/base1!W143</f>
        <v>9.757322765715562E-2</v>
      </c>
      <c r="P143" s="4">
        <f>base1!P143/base1!W143</f>
        <v>0.1300912720211744</v>
      </c>
      <c r="Q143" s="4">
        <f>base1!Q143/base1!W143</f>
        <v>7.5026952713043937E-2</v>
      </c>
      <c r="R143" s="4">
        <f>base1!R143/base1!W143</f>
        <v>5.2978605274212644E-2</v>
      </c>
      <c r="S143" s="4">
        <f>base1!S143/base1!W143</f>
        <v>5.8676129737288162E-2</v>
      </c>
      <c r="T143" s="4">
        <f>base1!T143/base1!W143</f>
        <v>5.3369309452397248E-2</v>
      </c>
      <c r="U143" s="4">
        <f>base1!U143/base1!W143</f>
        <v>2.2746033471303807E-2</v>
      </c>
      <c r="V143" s="4">
        <f>base1!V143/base1!W143</f>
        <v>2.4940439645017346E-3</v>
      </c>
      <c r="W143" s="4">
        <f>base1!W143/base1!W143</f>
        <v>1</v>
      </c>
    </row>
    <row r="144" spans="1:23">
      <c r="B144" t="s">
        <v>320</v>
      </c>
      <c r="C144" s="4">
        <f>base1!C144/base1!W144</f>
        <v>1.9763445905847605E-3</v>
      </c>
      <c r="D144" s="4">
        <f>base1!D144/base1!W144</f>
        <v>2.0337579529928096E-2</v>
      </c>
      <c r="E144" s="4">
        <f>base1!E144/base1!W144</f>
        <v>7.5706971031094306E-2</v>
      </c>
      <c r="F144" s="4">
        <f>base1!F144/base1!W144</f>
        <v>0.18501041997322551</v>
      </c>
      <c r="G144" s="4">
        <f>base1!G144/base1!W144</f>
        <v>0.11100100749409995</v>
      </c>
      <c r="H144" s="4">
        <f>base1!H144/base1!W144</f>
        <v>6.8618628979946722E-2</v>
      </c>
      <c r="I144" s="4">
        <f>base1!I144/base1!W144</f>
        <v>5.689857432684213E-2</v>
      </c>
      <c r="J144" s="4">
        <f>base1!J144/base1!W144</f>
        <v>5.4751093752156449E-2</v>
      </c>
      <c r="K144" s="4">
        <f>base1!K144/base1!W144</f>
        <v>5.5242419641994563E-2</v>
      </c>
      <c r="L144" s="4">
        <f>base1!L144/base1!W144</f>
        <v>5.0587244848668868E-2</v>
      </c>
      <c r="M144" s="5">
        <f>base1!M144/base1!W144</f>
        <v>4.6384752335868168E-2</v>
      </c>
      <c r="N144" s="4">
        <f>base1!N144/base1!W144</f>
        <v>4.2872324275087297E-2</v>
      </c>
      <c r="O144" s="4">
        <f>base1!O144/base1!W144</f>
        <v>4.4641649530066108E-2</v>
      </c>
      <c r="P144" s="4">
        <f>base1!P144/base1!W144</f>
        <v>5.197703465503678E-2</v>
      </c>
      <c r="Q144" s="4">
        <f>base1!Q144/base1!W144</f>
        <v>4.0781428985467244E-2</v>
      </c>
      <c r="R144" s="4">
        <f>base1!R144/base1!W144</f>
        <v>2.6186565825248077E-2</v>
      </c>
      <c r="S144" s="4">
        <f>base1!S144/base1!W144</f>
        <v>2.2808010268159047E-2</v>
      </c>
      <c r="T144" s="4">
        <f>base1!T144/base1!W144</f>
        <v>2.301778986157307E-2</v>
      </c>
      <c r="U144" s="4">
        <f>base1!U144/base1!W144</f>
        <v>1.6658155871758423E-2</v>
      </c>
      <c r="V144" s="4">
        <f>base1!V144/base1!W144</f>
        <v>4.5420042231944461E-3</v>
      </c>
      <c r="W144" s="4">
        <f>base1!W144/base1!W144</f>
        <v>1</v>
      </c>
    </row>
    <row r="145" spans="1:23">
      <c r="A145" t="s">
        <v>67</v>
      </c>
      <c r="B145" t="s">
        <v>319</v>
      </c>
      <c r="C145" s="4">
        <f>base1!C145/base1!W145</f>
        <v>3.9034733359320519E-3</v>
      </c>
      <c r="D145" s="4">
        <f>base1!D145/base1!W145</f>
        <v>5.9846963343229143E-3</v>
      </c>
      <c r="E145" s="4">
        <f>base1!E145/base1!W145</f>
        <v>1.3171187672901343E-2</v>
      </c>
      <c r="F145" s="4">
        <f>base1!F145/base1!W145</f>
        <v>2.2448343721464113E-2</v>
      </c>
      <c r="G145" s="4">
        <f>base1!G145/base1!W145</f>
        <v>2.6542000105207644E-2</v>
      </c>
      <c r="H145" s="4">
        <f>base1!H145/base1!W145</f>
        <v>2.5909405428444641E-2</v>
      </c>
      <c r="I145" s="4">
        <f>base1!I145/base1!W145</f>
        <v>3.6896860091368791E-2</v>
      </c>
      <c r="J145" s="4">
        <f>base1!J145/base1!W145</f>
        <v>5.7307142924583651E-2</v>
      </c>
      <c r="K145" s="4">
        <f>base1!K145/base1!W145</f>
        <v>6.757298105857773E-2</v>
      </c>
      <c r="L145" s="4">
        <f>base1!L145/base1!W145</f>
        <v>6.5501199771780344E-2</v>
      </c>
      <c r="M145" s="5">
        <f>base1!M145/base1!W145</f>
        <v>7.8170627914285445E-2</v>
      </c>
      <c r="N145" s="4">
        <f>base1!N145/base1!W145</f>
        <v>8.9038037958378238E-2</v>
      </c>
      <c r="O145" s="4">
        <f>base1!O145/base1!W145</f>
        <v>8.5633626520958572E-2</v>
      </c>
      <c r="P145" s="4">
        <f>base1!P145/base1!W145</f>
        <v>0.12884024758865431</v>
      </c>
      <c r="Q145" s="4">
        <f>base1!Q145/base1!W145</f>
        <v>8.3250268751576428E-2</v>
      </c>
      <c r="R145" s="4">
        <f>base1!R145/base1!W145</f>
        <v>5.7860157460773061E-2</v>
      </c>
      <c r="S145" s="4">
        <f>base1!S145/base1!W145</f>
        <v>6.5289435668898055E-2</v>
      </c>
      <c r="T145" s="4">
        <f>base1!T145/base1!W145</f>
        <v>6.0596905006939657E-2</v>
      </c>
      <c r="U145" s="4">
        <f>base1!U145/base1!W145</f>
        <v>2.3705440179338566E-2</v>
      </c>
      <c r="V145" s="4">
        <f>base1!V145/base1!W145</f>
        <v>2.3779625056144465E-3</v>
      </c>
      <c r="W145" s="4">
        <f>base1!W145/base1!W145</f>
        <v>1</v>
      </c>
    </row>
    <row r="146" spans="1:23">
      <c r="B146" t="s">
        <v>320</v>
      </c>
      <c r="C146" s="4">
        <f>base1!C146/base1!W146</f>
        <v>1.8098567583454505E-3</v>
      </c>
      <c r="D146" s="4">
        <f>base1!D146/base1!W146</f>
        <v>1.940271157237404E-2</v>
      </c>
      <c r="E146" s="4">
        <f>base1!E146/base1!W146</f>
        <v>0.11828086216292756</v>
      </c>
      <c r="F146" s="4">
        <f>base1!F146/base1!W146</f>
        <v>0.17881765544420619</v>
      </c>
      <c r="G146" s="4">
        <f>base1!G146/base1!W146</f>
        <v>0.10136625741612902</v>
      </c>
      <c r="H146" s="4">
        <f>base1!H146/base1!W146</f>
        <v>6.8731719970775748E-2</v>
      </c>
      <c r="I146" s="4">
        <f>base1!I146/base1!W146</f>
        <v>6.5364267882598484E-2</v>
      </c>
      <c r="J146" s="4">
        <f>base1!J146/base1!W146</f>
        <v>6.372337868486122E-2</v>
      </c>
      <c r="K146" s="4">
        <f>base1!K146/base1!W146</f>
        <v>6.2534656198610664E-2</v>
      </c>
      <c r="L146" s="4">
        <f>base1!L146/base1!W146</f>
        <v>5.8703138274960195E-2</v>
      </c>
      <c r="M146" s="5">
        <f>base1!M146/base1!W146</f>
        <v>5.1706453370902836E-2</v>
      </c>
      <c r="N146" s="4">
        <f>base1!N146/base1!W146</f>
        <v>4.4826379881913091E-2</v>
      </c>
      <c r="O146" s="4">
        <f>base1!O146/base1!W146</f>
        <v>4.4799011896744165E-2</v>
      </c>
      <c r="P146" s="4">
        <f>base1!P146/base1!W146</f>
        <v>4.4561029417014321E-2</v>
      </c>
      <c r="Q146" s="4">
        <f>base1!Q146/base1!W146</f>
        <v>3.1405357937548638E-2</v>
      </c>
      <c r="R146" s="4">
        <f>base1!R146/base1!W146</f>
        <v>1.5152344484399059E-2</v>
      </c>
      <c r="S146" s="4">
        <f>base1!S146/base1!W146</f>
        <v>1.083534230209972E-2</v>
      </c>
      <c r="T146" s="4">
        <f>base1!T146/base1!W146</f>
        <v>9.6739878010180889E-3</v>
      </c>
      <c r="U146" s="4">
        <f>base1!U146/base1!W146</f>
        <v>6.6254322356788095E-3</v>
      </c>
      <c r="V146" s="4">
        <f>base1!V146/base1!W146</f>
        <v>1.6801563068926865E-3</v>
      </c>
      <c r="W146" s="4">
        <f>base1!W146/base1!W146</f>
        <v>1</v>
      </c>
    </row>
    <row r="147" spans="1:23">
      <c r="A147" t="s">
        <v>68</v>
      </c>
      <c r="B147" t="s">
        <v>319</v>
      </c>
      <c r="C147" s="4">
        <f>base1!C147/base1!W147</f>
        <v>3.0346579325557302E-3</v>
      </c>
      <c r="D147" s="4">
        <f>base1!D147/base1!W147</f>
        <v>5.0533070418769428E-3</v>
      </c>
      <c r="E147" s="4">
        <f>base1!E147/base1!W147</f>
        <v>8.612680057484709E-3</v>
      </c>
      <c r="F147" s="4">
        <f>base1!F147/base1!W147</f>
        <v>1.3087797867718324E-2</v>
      </c>
      <c r="G147" s="4">
        <f>base1!G147/base1!W147</f>
        <v>1.6777514120517364E-2</v>
      </c>
      <c r="H147" s="4">
        <f>base1!H147/base1!W147</f>
        <v>2.3314728785802614E-2</v>
      </c>
      <c r="I147" s="4">
        <f>base1!I147/base1!W147</f>
        <v>3.3755556298252061E-2</v>
      </c>
      <c r="J147" s="4">
        <f>base1!J147/base1!W147</f>
        <v>4.1375622472510948E-2</v>
      </c>
      <c r="K147" s="4">
        <f>base1!K147/base1!W147</f>
        <v>4.9299822866882795E-2</v>
      </c>
      <c r="L147" s="4">
        <f>base1!L147/base1!W147</f>
        <v>5.308311887971659E-2</v>
      </c>
      <c r="M147" s="5">
        <f>base1!M147/base1!W147</f>
        <v>6.466027204973096E-2</v>
      </c>
      <c r="N147" s="4">
        <f>base1!N147/base1!W147</f>
        <v>7.9155108452257608E-2</v>
      </c>
      <c r="O147" s="4">
        <f>base1!O147/base1!W147</f>
        <v>9.9358310216904513E-2</v>
      </c>
      <c r="P147" s="4">
        <f>base1!P147/base1!W147</f>
        <v>0.14453393937368403</v>
      </c>
      <c r="Q147" s="4">
        <f>base1!Q147/base1!W147</f>
        <v>0.14213762908993682</v>
      </c>
      <c r="R147" s="4">
        <f>base1!R147/base1!W147</f>
        <v>7.5261522007954273E-2</v>
      </c>
      <c r="S147" s="4">
        <f>base1!S147/base1!W147</f>
        <v>6.6398181878947901E-2</v>
      </c>
      <c r="T147" s="4">
        <f>base1!T147/base1!W147</f>
        <v>5.5569666789211589E-2</v>
      </c>
      <c r="U147" s="4">
        <f>base1!U147/base1!W147</f>
        <v>2.2579459242672371E-2</v>
      </c>
      <c r="V147" s="4">
        <f>base1!V147/base1!W147</f>
        <v>2.9511045753818389E-3</v>
      </c>
      <c r="W147" s="4">
        <f>base1!W147/base1!W147</f>
        <v>1</v>
      </c>
    </row>
    <row r="148" spans="1:23">
      <c r="B148" t="s">
        <v>320</v>
      </c>
      <c r="C148" s="4">
        <f>base1!C148/base1!W148</f>
        <v>1.0370324916393091E-3</v>
      </c>
      <c r="D148" s="4">
        <f>base1!D148/base1!W148</f>
        <v>1.0720093271561378E-2</v>
      </c>
      <c r="E148" s="4">
        <f>base1!E148/base1!W148</f>
        <v>3.0417574325775472E-2</v>
      </c>
      <c r="F148" s="4">
        <f>base1!F148/base1!W148</f>
        <v>0.11263768293805418</v>
      </c>
      <c r="G148" s="4">
        <f>base1!G148/base1!W148</f>
        <v>0.15069493449513699</v>
      </c>
      <c r="H148" s="4">
        <f>base1!H148/base1!W148</f>
        <v>0.10452551161292302</v>
      </c>
      <c r="I148" s="4">
        <f>base1!I148/base1!W148</f>
        <v>6.9735832847543949E-2</v>
      </c>
      <c r="J148" s="4">
        <f>base1!J148/base1!W148</f>
        <v>6.8349032000736359E-2</v>
      </c>
      <c r="K148" s="4">
        <f>base1!K148/base1!W148</f>
        <v>7.1579787070843434E-2</v>
      </c>
      <c r="L148" s="4">
        <f>base1!L148/base1!W148</f>
        <v>7.2052281164667262E-2</v>
      </c>
      <c r="M148" s="5">
        <f>base1!M148/base1!W148</f>
        <v>6.3366367011321451E-2</v>
      </c>
      <c r="N148" s="4">
        <f>base1!N148/base1!W148</f>
        <v>5.3109563403184734E-2</v>
      </c>
      <c r="O148" s="4">
        <f>base1!O148/base1!W148</f>
        <v>4.8985978584358603E-2</v>
      </c>
      <c r="P148" s="4">
        <f>base1!P148/base1!W148</f>
        <v>5.2983769521062804E-2</v>
      </c>
      <c r="Q148" s="4">
        <f>base1!Q148/base1!W148</f>
        <v>4.0478016752063327E-2</v>
      </c>
      <c r="R148" s="4">
        <f>base1!R148/base1!W148</f>
        <v>2.02558831650968E-2</v>
      </c>
      <c r="S148" s="4">
        <f>base1!S148/base1!W148</f>
        <v>1.1846101923725953E-2</v>
      </c>
      <c r="T148" s="4">
        <f>base1!T148/base1!W148</f>
        <v>8.7626177400055225E-3</v>
      </c>
      <c r="U148" s="4">
        <f>base1!U148/base1!W148</f>
        <v>6.1086736415794799E-3</v>
      </c>
      <c r="V148" s="4">
        <f>base1!V148/base1!W148</f>
        <v>2.3532660387199705E-3</v>
      </c>
      <c r="W148" s="4">
        <f>base1!W148/base1!W148</f>
        <v>1</v>
      </c>
    </row>
    <row r="149" spans="1:23">
      <c r="A149" t="s">
        <v>69</v>
      </c>
      <c r="B149" t="s">
        <v>319</v>
      </c>
      <c r="C149" s="4">
        <f>base1!C149/base1!W149</f>
        <v>2.3643723497939035E-3</v>
      </c>
      <c r="D149" s="4">
        <f>base1!D149/base1!W149</f>
        <v>3.8851188846378698E-3</v>
      </c>
      <c r="E149" s="4">
        <f>base1!E149/base1!W149</f>
        <v>7.2411215783202967E-3</v>
      </c>
      <c r="F149" s="4">
        <f>base1!F149/base1!W149</f>
        <v>1.0870932650539107E-2</v>
      </c>
      <c r="G149" s="4">
        <f>base1!G149/base1!W149</f>
        <v>2.0346922615832045E-2</v>
      </c>
      <c r="H149" s="4">
        <f>base1!H149/base1!W149</f>
        <v>2.8568574198370469E-2</v>
      </c>
      <c r="I149" s="4">
        <f>base1!I149/base1!W149</f>
        <v>3.7004832347869845E-2</v>
      </c>
      <c r="J149" s="4">
        <f>base1!J149/base1!W149</f>
        <v>4.0238731305177938E-2</v>
      </c>
      <c r="K149" s="4">
        <f>base1!K149/base1!W149</f>
        <v>5.3799646269175834E-2</v>
      </c>
      <c r="L149" s="4">
        <f>base1!L149/base1!W149</f>
        <v>6.1344177131820235E-2</v>
      </c>
      <c r="M149" s="5">
        <f>base1!M149/base1!W149</f>
        <v>6.863340018204557E-2</v>
      </c>
      <c r="N149" s="4">
        <f>base1!N149/base1!W149</f>
        <v>7.4235371602371036E-2</v>
      </c>
      <c r="O149" s="4">
        <f>base1!O149/base1!W149</f>
        <v>8.8181098341609254E-2</v>
      </c>
      <c r="P149" s="4">
        <f>base1!P149/base1!W149</f>
        <v>0.15651848946577765</v>
      </c>
      <c r="Q149" s="4">
        <f>base1!Q149/base1!W149</f>
        <v>0.14255056204719865</v>
      </c>
      <c r="R149" s="4">
        <f>base1!R149/base1!W149</f>
        <v>7.5156699795013729E-2</v>
      </c>
      <c r="S149" s="4">
        <f>base1!S149/base1!W149</f>
        <v>6.0844661846652506E-2</v>
      </c>
      <c r="T149" s="4">
        <f>base1!T149/base1!W149</f>
        <v>4.4375457889011406E-2</v>
      </c>
      <c r="U149" s="4">
        <f>base1!U149/base1!W149</f>
        <v>2.0287720804256611E-2</v>
      </c>
      <c r="V149" s="4">
        <f>base1!V149/base1!W149</f>
        <v>3.5521086945260526E-3</v>
      </c>
      <c r="W149" s="4">
        <f>base1!W149/base1!W149</f>
        <v>1</v>
      </c>
    </row>
    <row r="150" spans="1:23">
      <c r="B150" t="s">
        <v>320</v>
      </c>
      <c r="C150" s="4">
        <f>base1!C150/base1!W150</f>
        <v>1.9325259231262222E-3</v>
      </c>
      <c r="D150" s="4">
        <f>base1!D150/base1!W150</f>
        <v>1.6137248779846517E-2</v>
      </c>
      <c r="E150" s="4">
        <f>base1!E150/base1!W150</f>
        <v>6.4631160337206048E-2</v>
      </c>
      <c r="F150" s="4">
        <f>base1!F150/base1!W150</f>
        <v>0.23936371255320199</v>
      </c>
      <c r="G150" s="4">
        <f>base1!G150/base1!W150</f>
        <v>0.14405534649072355</v>
      </c>
      <c r="H150" s="4">
        <f>base1!H150/base1!W150</f>
        <v>7.7678996927020849E-2</v>
      </c>
      <c r="I150" s="4">
        <f>base1!I150/base1!W150</f>
        <v>6.2254942237851871E-2</v>
      </c>
      <c r="J150" s="4">
        <f>base1!J150/base1!W150</f>
        <v>5.2710630535881549E-2</v>
      </c>
      <c r="K150" s="4">
        <f>base1!K150/base1!W150</f>
        <v>5.2953839580628728E-2</v>
      </c>
      <c r="L150" s="4">
        <f>base1!L150/base1!W150</f>
        <v>5.32759272344831E-2</v>
      </c>
      <c r="M150" s="5">
        <f>base1!M150/base1!W150</f>
        <v>4.8250702512612362E-2</v>
      </c>
      <c r="N150" s="4">
        <f>base1!N150/base1!W150</f>
        <v>4.4204887187155935E-2</v>
      </c>
      <c r="O150" s="4">
        <f>base1!O150/base1!W150</f>
        <v>4.1493434999096183E-2</v>
      </c>
      <c r="P150" s="4">
        <f>base1!P150/base1!W150</f>
        <v>4.1509868042660179E-2</v>
      </c>
      <c r="Q150" s="4">
        <f>base1!Q150/base1!W150</f>
        <v>2.6358601876653575E-2</v>
      </c>
      <c r="R150" s="4">
        <f>base1!R150/base1!W150</f>
        <v>1.3251606330008381E-2</v>
      </c>
      <c r="S150" s="4">
        <f>base1!S150/base1!W150</f>
        <v>8.1080636944768549E-3</v>
      </c>
      <c r="T150" s="4">
        <f>base1!T150/base1!W150</f>
        <v>5.4919231590882947E-3</v>
      </c>
      <c r="U150" s="4">
        <f>base1!U150/base1!W150</f>
        <v>4.1575600216916175E-3</v>
      </c>
      <c r="V150" s="4">
        <f>base1!V150/base1!W150</f>
        <v>2.1790215765861995E-3</v>
      </c>
      <c r="W150" s="4">
        <f>base1!W150/base1!W150</f>
        <v>1</v>
      </c>
    </row>
    <row r="151" spans="1:23">
      <c r="A151" t="s">
        <v>70</v>
      </c>
      <c r="B151" t="s">
        <v>319</v>
      </c>
      <c r="C151" s="4">
        <f>base1!C151/base1!W151</f>
        <v>3.9916718260592432E-3</v>
      </c>
      <c r="D151" s="4">
        <f>base1!D151/base1!W151</f>
        <v>1.0028814227906697E-2</v>
      </c>
      <c r="E151" s="4">
        <f>base1!E151/base1!W151</f>
        <v>2.2740512595448764E-2</v>
      </c>
      <c r="F151" s="4">
        <f>base1!F151/base1!W151</f>
        <v>2.9791247057840056E-2</v>
      </c>
      <c r="G151" s="4">
        <f>base1!G151/base1!W151</f>
        <v>2.4297473595665586E-2</v>
      </c>
      <c r="H151" s="4">
        <f>base1!H151/base1!W151</f>
        <v>2.4185142516790884E-2</v>
      </c>
      <c r="I151" s="4">
        <f>base1!I151/base1!W151</f>
        <v>3.0692508039509191E-2</v>
      </c>
      <c r="J151" s="4">
        <f>base1!J151/base1!W151</f>
        <v>4.1136686024185146E-2</v>
      </c>
      <c r="K151" s="4">
        <f>base1!K151/base1!W151</f>
        <v>5.3307627802725729E-2</v>
      </c>
      <c r="L151" s="4">
        <f>base1!L151/base1!W151</f>
        <v>5.3895406703814291E-2</v>
      </c>
      <c r="M151" s="5">
        <f>base1!M151/base1!W151</f>
        <v>6.9258641002933663E-2</v>
      </c>
      <c r="N151" s="4">
        <f>base1!N151/base1!W151</f>
        <v>7.4243006084164717E-2</v>
      </c>
      <c r="O151" s="4">
        <f>base1!O151/base1!W151</f>
        <v>0.10434512287191383</v>
      </c>
      <c r="P151" s="4">
        <f>base1!P151/base1!W151</f>
        <v>0.11230234301731727</v>
      </c>
      <c r="Q151" s="4">
        <f>base1!Q151/base1!W151</f>
        <v>9.2048788261141018E-2</v>
      </c>
      <c r="R151" s="4">
        <f>base1!R151/base1!W151</f>
        <v>8.0533546501148134E-2</v>
      </c>
      <c r="S151" s="4">
        <f>base1!S151/base1!W151</f>
        <v>7.4867357894654346E-2</v>
      </c>
      <c r="T151" s="4">
        <f>base1!T151/base1!W151</f>
        <v>6.5436771970522237E-2</v>
      </c>
      <c r="U151" s="4">
        <f>base1!U151/base1!W151</f>
        <v>2.9663241874936325E-2</v>
      </c>
      <c r="V151" s="4">
        <f>base1!V151/base1!W151</f>
        <v>3.2340901313228682E-3</v>
      </c>
      <c r="W151" s="4">
        <f>base1!W151/base1!W151</f>
        <v>1</v>
      </c>
    </row>
    <row r="152" spans="1:23">
      <c r="B152" t="s">
        <v>320</v>
      </c>
      <c r="C152" s="4">
        <f>base1!C152/base1!W152</f>
        <v>3.1565841346749193E-3</v>
      </c>
      <c r="D152" s="4">
        <f>base1!D152/base1!W152</f>
        <v>1.8642308584242748E-2</v>
      </c>
      <c r="E152" s="4">
        <f>base1!E152/base1!W152</f>
        <v>3.8993495455374408E-2</v>
      </c>
      <c r="F152" s="4">
        <f>base1!F152/base1!W152</f>
        <v>0.15541111018549997</v>
      </c>
      <c r="G152" s="4">
        <f>base1!G152/base1!W152</f>
        <v>0.10606302811431248</v>
      </c>
      <c r="H152" s="4">
        <f>base1!H152/base1!W152</f>
        <v>8.9291704848125972E-2</v>
      </c>
      <c r="I152" s="4">
        <f>base1!I152/base1!W152</f>
        <v>7.1441919527367947E-2</v>
      </c>
      <c r="J152" s="4">
        <f>base1!J152/base1!W152</f>
        <v>6.3915200010807138E-2</v>
      </c>
      <c r="K152" s="4">
        <f>base1!K152/base1!W152</f>
        <v>7.4019871620237265E-2</v>
      </c>
      <c r="L152" s="4">
        <f>base1!L152/base1!W152</f>
        <v>5.7417409844850061E-2</v>
      </c>
      <c r="M152" s="5">
        <f>base1!M152/base1!W152</f>
        <v>5.1273103066299522E-2</v>
      </c>
      <c r="N152" s="4">
        <f>base1!N152/base1!W152</f>
        <v>4.1411592003620393E-2</v>
      </c>
      <c r="O152" s="4">
        <f>base1!O152/base1!W152</f>
        <v>5.2995490272452386E-2</v>
      </c>
      <c r="P152" s="4">
        <f>base1!P152/base1!W152</f>
        <v>5.802080823863956E-2</v>
      </c>
      <c r="Q152" s="4">
        <f>base1!Q152/base1!W152</f>
        <v>4.2206366753649097E-2</v>
      </c>
      <c r="R152" s="4">
        <f>base1!R152/base1!W152</f>
        <v>2.3014695452672627E-2</v>
      </c>
      <c r="S152" s="4">
        <f>base1!S152/base1!W152</f>
        <v>1.9031815756353133E-2</v>
      </c>
      <c r="T152" s="4">
        <f>base1!T152/base1!W152</f>
        <v>1.78813061323739E-2</v>
      </c>
      <c r="U152" s="4">
        <f>base1!U152/base1!W152</f>
        <v>1.1572640836112043E-2</v>
      </c>
      <c r="V152" s="4">
        <f>base1!V152/base1!W152</f>
        <v>4.2395491623344311E-3</v>
      </c>
      <c r="W152" s="4">
        <f>base1!W152/base1!W152</f>
        <v>1</v>
      </c>
    </row>
    <row r="153" spans="1:23">
      <c r="A153" t="s">
        <v>71</v>
      </c>
      <c r="B153" t="s">
        <v>319</v>
      </c>
      <c r="C153" s="4">
        <f>base1!C153/base1!W153</f>
        <v>1.7149897222944296E-2</v>
      </c>
      <c r="D153" s="4">
        <f>base1!D153/base1!W153</f>
        <v>2.9651344402527813E-2</v>
      </c>
      <c r="E153" s="4">
        <f>base1!E153/base1!W153</f>
        <v>8.1784760161385098E-2</v>
      </c>
      <c r="F153" s="4">
        <f>base1!F153/base1!W153</f>
        <v>0.11757651484205536</v>
      </c>
      <c r="G153" s="4">
        <f>base1!G153/base1!W153</f>
        <v>7.369147660374803E-2</v>
      </c>
      <c r="H153" s="4">
        <f>base1!H153/base1!W153</f>
        <v>5.5335778429706391E-2</v>
      </c>
      <c r="I153" s="4">
        <f>base1!I153/base1!W153</f>
        <v>5.0276657047928407E-2</v>
      </c>
      <c r="J153" s="4">
        <f>base1!J153/base1!W153</f>
        <v>5.0296316846044124E-2</v>
      </c>
      <c r="K153" s="4">
        <f>base1!K153/base1!W153</f>
        <v>5.392027296537473E-2</v>
      </c>
      <c r="L153" s="4">
        <f>base1!L153/base1!W153</f>
        <v>5.0586844973754166E-2</v>
      </c>
      <c r="M153" s="5">
        <f>base1!M153/base1!W153</f>
        <v>4.9073040518843918E-2</v>
      </c>
      <c r="N153" s="4">
        <f>base1!N153/base1!W153</f>
        <v>5.1556728347462902E-2</v>
      </c>
      <c r="O153" s="4">
        <f>base1!O153/base1!W153</f>
        <v>5.833280543134689E-2</v>
      </c>
      <c r="P153" s="4">
        <f>base1!P153/base1!W153</f>
        <v>7.3186875118777944E-2</v>
      </c>
      <c r="Q153" s="4">
        <f>base1!Q153/base1!W153</f>
        <v>5.7290836131213864E-2</v>
      </c>
      <c r="R153" s="4">
        <f>base1!R153/base1!W153</f>
        <v>4.2628995580914271E-2</v>
      </c>
      <c r="S153" s="4">
        <f>base1!S153/base1!W153</f>
        <v>3.8445827426292142E-2</v>
      </c>
      <c r="T153" s="4">
        <f>base1!T153/base1!W153</f>
        <v>3.1883823699668183E-2</v>
      </c>
      <c r="U153" s="4">
        <f>base1!U153/base1!W153</f>
        <v>1.5107462640922525E-2</v>
      </c>
      <c r="V153" s="4">
        <f>base1!V153/base1!W153</f>
        <v>2.2237416090889429E-3</v>
      </c>
      <c r="W153" s="4">
        <f>base1!W153/base1!W153</f>
        <v>1</v>
      </c>
    </row>
    <row r="154" spans="1:23">
      <c r="B154" t="s">
        <v>320</v>
      </c>
      <c r="C154" s="4">
        <f>base1!C154/base1!W154</f>
        <v>2.7593934937143257E-3</v>
      </c>
      <c r="D154" s="4">
        <f>base1!D154/base1!W154</f>
        <v>1.4637391882900865E-2</v>
      </c>
      <c r="E154" s="4">
        <f>base1!E154/base1!W154</f>
        <v>3.1322151019598232E-2</v>
      </c>
      <c r="F154" s="4">
        <f>base1!F154/base1!W154</f>
        <v>8.4121814849832499E-2</v>
      </c>
      <c r="G154" s="4">
        <f>base1!G154/base1!W154</f>
        <v>5.9950274888818857E-2</v>
      </c>
      <c r="H154" s="4">
        <f>base1!H154/base1!W154</f>
        <v>4.168271643846809E-2</v>
      </c>
      <c r="I154" s="4">
        <f>base1!I154/base1!W154</f>
        <v>3.9703050040270339E-2</v>
      </c>
      <c r="J154" s="4">
        <f>base1!J154/base1!W154</f>
        <v>3.974273674872477E-2</v>
      </c>
      <c r="K154" s="4">
        <f>base1!K154/base1!W154</f>
        <v>4.455416652075965E-2</v>
      </c>
      <c r="L154" s="4">
        <f>base1!L154/base1!W154</f>
        <v>4.5730760700820584E-2</v>
      </c>
      <c r="M154" s="5">
        <f>base1!M154/base1!W154</f>
        <v>5.3145171645014068E-2</v>
      </c>
      <c r="N154" s="4">
        <f>base1!N154/base1!W154</f>
        <v>5.9119188523537723E-2</v>
      </c>
      <c r="O154" s="4">
        <f>base1!O154/base1!W154</f>
        <v>6.8812083435468241E-2</v>
      </c>
      <c r="P154" s="4">
        <f>base1!P154/base1!W154</f>
        <v>8.9260076338550973E-2</v>
      </c>
      <c r="Q154" s="4">
        <f>base1!Q154/base1!W154</f>
        <v>8.6341936011018902E-2</v>
      </c>
      <c r="R154" s="4">
        <f>base1!R154/base1!W154</f>
        <v>6.2669981674078737E-2</v>
      </c>
      <c r="S154" s="4">
        <f>base1!S154/base1!W154</f>
        <v>5.8409496795881921E-2</v>
      </c>
      <c r="T154" s="4">
        <f>base1!T154/base1!W154</f>
        <v>5.9221907063066848E-2</v>
      </c>
      <c r="U154" s="4">
        <f>base1!U154/base1!W154</f>
        <v>3.9378552835848769E-2</v>
      </c>
      <c r="V154" s="4">
        <f>base1!V154/base1!W154</f>
        <v>1.9437149093625615E-2</v>
      </c>
      <c r="W154" s="4">
        <f>base1!W154/base1!W154</f>
        <v>1</v>
      </c>
    </row>
    <row r="155" spans="1:23">
      <c r="A155" t="s">
        <v>72</v>
      </c>
      <c r="B155" t="s">
        <v>319</v>
      </c>
      <c r="C155" s="4">
        <f>base1!C155/base1!W155</f>
        <v>2.0386651116892439E-2</v>
      </c>
      <c r="D155" s="4">
        <f>base1!D155/base1!W155</f>
        <v>4.4389746120032297E-2</v>
      </c>
      <c r="E155" s="4">
        <f>base1!E155/base1!W155</f>
        <v>0.10918016058132234</v>
      </c>
      <c r="F155" s="4">
        <f>base1!F155/base1!W155</f>
        <v>0.17626379294877545</v>
      </c>
      <c r="G155" s="4">
        <f>base1!G155/base1!W155</f>
        <v>0.10519366197183098</v>
      </c>
      <c r="H155" s="4">
        <f>base1!H155/base1!W155</f>
        <v>6.0865591639006011E-2</v>
      </c>
      <c r="I155" s="4">
        <f>base1!I155/base1!W155</f>
        <v>5.21440746389163E-2</v>
      </c>
      <c r="J155" s="4">
        <f>base1!J155/base1!W155</f>
        <v>4.86033237642415E-2</v>
      </c>
      <c r="K155" s="4">
        <f>base1!K155/base1!W155</f>
        <v>5.0049901318740465E-2</v>
      </c>
      <c r="L155" s="4">
        <f>base1!L155/base1!W155</f>
        <v>4.4970059208755721E-2</v>
      </c>
      <c r="M155" s="5">
        <f>base1!M155/base1!W155</f>
        <v>4.1067663945456176E-2</v>
      </c>
      <c r="N155" s="4">
        <f>base1!N155/base1!W155</f>
        <v>4.0804140127388533E-2</v>
      </c>
      <c r="O155" s="4">
        <f>base1!O155/base1!W155</f>
        <v>4.3349668072127027E-2</v>
      </c>
      <c r="P155" s="4">
        <f>base1!P155/base1!W155</f>
        <v>4.551392751412936E-2</v>
      </c>
      <c r="Q155" s="4">
        <f>base1!Q155/base1!W155</f>
        <v>3.7013882659011392E-2</v>
      </c>
      <c r="R155" s="4">
        <f>base1!R155/base1!W155</f>
        <v>2.7196218713555216E-2</v>
      </c>
      <c r="S155" s="4">
        <f>base1!S155/base1!W155</f>
        <v>2.4488090966179241E-2</v>
      </c>
      <c r="T155" s="4">
        <f>base1!T155/base1!W155</f>
        <v>1.8701780748183367E-2</v>
      </c>
      <c r="U155" s="4">
        <f>base1!U155/base1!W155</f>
        <v>8.6654481026285091E-3</v>
      </c>
      <c r="V155" s="4">
        <f>base1!V155/base1!W155</f>
        <v>1.1522158428276667E-3</v>
      </c>
      <c r="W155" s="4">
        <f>base1!W155/base1!W155</f>
        <v>1</v>
      </c>
    </row>
    <row r="156" spans="1:23">
      <c r="B156" t="s">
        <v>320</v>
      </c>
      <c r="C156" s="4">
        <f>base1!C156/base1!W156</f>
        <v>2.743981361636034E-3</v>
      </c>
      <c r="D156" s="4">
        <f>base1!D156/base1!W156</f>
        <v>1.3642246958322547E-2</v>
      </c>
      <c r="E156" s="4">
        <f>base1!E156/base1!W156</f>
        <v>1.7052808697903182E-2</v>
      </c>
      <c r="F156" s="4">
        <f>base1!F156/base1!W156</f>
        <v>3.2322676676158429E-2</v>
      </c>
      <c r="G156" s="4">
        <f>base1!G156/base1!W156</f>
        <v>2.8734144447320736E-2</v>
      </c>
      <c r="H156" s="4">
        <f>base1!H156/base1!W156</f>
        <v>2.7912244369660884E-2</v>
      </c>
      <c r="I156" s="4">
        <f>base1!I156/base1!W156</f>
        <v>3.1271032876003108E-2</v>
      </c>
      <c r="J156" s="4">
        <f>base1!J156/base1!W156</f>
        <v>3.6005047890240748E-2</v>
      </c>
      <c r="K156" s="4">
        <f>base1!K156/base1!W156</f>
        <v>3.8477219777375095E-2</v>
      </c>
      <c r="L156" s="4">
        <f>base1!L156/base1!W156</f>
        <v>4.2602899301061349E-2</v>
      </c>
      <c r="M156" s="5">
        <f>base1!M156/base1!W156</f>
        <v>5.4025368884286822E-2</v>
      </c>
      <c r="N156" s="4">
        <f>base1!N156/base1!W156</f>
        <v>6.3622831995858137E-2</v>
      </c>
      <c r="O156" s="4">
        <f>base1!O156/base1!W156</f>
        <v>7.4860859435671764E-2</v>
      </c>
      <c r="P156" s="4">
        <f>base1!P156/base1!W156</f>
        <v>0.10480843903701786</v>
      </c>
      <c r="Q156" s="4">
        <f>base1!Q156/base1!W156</f>
        <v>0.10783393735438779</v>
      </c>
      <c r="R156" s="4">
        <f>base1!R156/base1!W156</f>
        <v>8.3286953145223913E-2</v>
      </c>
      <c r="S156" s="4">
        <f>base1!S156/base1!W156</f>
        <v>8.4688066269738543E-2</v>
      </c>
      <c r="T156" s="4">
        <f>base1!T156/base1!W156</f>
        <v>8.7558244887393222E-2</v>
      </c>
      <c r="U156" s="4">
        <f>base1!U156/base1!W156</f>
        <v>5.4135387004918455E-2</v>
      </c>
      <c r="V156" s="4">
        <f>base1!V156/base1!W156</f>
        <v>1.4415609629821382E-2</v>
      </c>
      <c r="W156" s="4">
        <f>base1!W156/base1!W156</f>
        <v>1</v>
      </c>
    </row>
    <row r="157" spans="1:23">
      <c r="A157" t="s">
        <v>73</v>
      </c>
      <c r="B157" t="s">
        <v>319</v>
      </c>
      <c r="C157" s="4">
        <f>base1!C157/base1!W157</f>
        <v>1.0268899713084673E-2</v>
      </c>
      <c r="D157" s="4">
        <f>base1!D157/base1!W157</f>
        <v>3.3148728898378596E-2</v>
      </c>
      <c r="E157" s="4">
        <f>base1!E157/base1!W157</f>
        <v>9.9289384132915187E-2</v>
      </c>
      <c r="F157" s="4">
        <f>base1!F157/base1!W157</f>
        <v>0.14742109828518049</v>
      </c>
      <c r="G157" s="4">
        <f>base1!G157/base1!W157</f>
        <v>9.1852939213985449E-2</v>
      </c>
      <c r="H157" s="4">
        <f>base1!H157/base1!W157</f>
        <v>6.014212317341696E-2</v>
      </c>
      <c r="I157" s="4">
        <f>base1!I157/base1!W157</f>
        <v>5.2825782344698737E-2</v>
      </c>
      <c r="J157" s="4">
        <f>base1!J157/base1!W157</f>
        <v>5.2268632815106422E-2</v>
      </c>
      <c r="K157" s="4">
        <f>base1!K157/base1!W157</f>
        <v>5.2512177220257555E-2</v>
      </c>
      <c r="L157" s="4">
        <f>base1!L157/base1!W157</f>
        <v>4.6697137519183293E-2</v>
      </c>
      <c r="M157" s="5">
        <f>base1!M157/base1!W157</f>
        <v>4.5355975178488023E-2</v>
      </c>
      <c r="N157" s="4">
        <f>base1!N157/base1!W157</f>
        <v>4.6233402281977712E-2</v>
      </c>
      <c r="O157" s="4">
        <f>base1!O157/base1!W157</f>
        <v>5.5571495295923132E-2</v>
      </c>
      <c r="P157" s="4">
        <f>base1!P157/base1!W157</f>
        <v>6.6731167011409895E-2</v>
      </c>
      <c r="Q157" s="4">
        <f>base1!Q157/base1!W157</f>
        <v>4.7000733969440184E-2</v>
      </c>
      <c r="R157" s="4">
        <f>base1!R157/base1!W157</f>
        <v>3.1810902782411422E-2</v>
      </c>
      <c r="S157" s="4">
        <f>base1!S157/base1!W157</f>
        <v>2.7557216254086876E-2</v>
      </c>
      <c r="T157" s="4">
        <f>base1!T157/base1!W157</f>
        <v>2.1221725495429371E-2</v>
      </c>
      <c r="U157" s="4">
        <f>base1!U157/base1!W157</f>
        <v>1.0405684926936679E-2</v>
      </c>
      <c r="V157" s="4">
        <f>base1!V157/base1!W157</f>
        <v>1.6847934876893307E-3</v>
      </c>
      <c r="W157" s="4">
        <f>base1!W157/base1!W157</f>
        <v>1</v>
      </c>
    </row>
    <row r="158" spans="1:23">
      <c r="B158" t="s">
        <v>320</v>
      </c>
      <c r="C158" s="4">
        <f>base1!C158/base1!W158</f>
        <v>2.8538695315126193E-3</v>
      </c>
      <c r="D158" s="4">
        <f>base1!D158/base1!W158</f>
        <v>1.561052913210809E-2</v>
      </c>
      <c r="E158" s="4">
        <f>base1!E158/base1!W158</f>
        <v>2.7286697263440973E-2</v>
      </c>
      <c r="F158" s="4">
        <f>base1!F158/base1!W158</f>
        <v>6.3385402731756843E-2</v>
      </c>
      <c r="G158" s="4">
        <f>base1!G158/base1!W158</f>
        <v>3.6805312587897127E-2</v>
      </c>
      <c r="H158" s="4">
        <f>base1!H158/base1!W158</f>
        <v>2.9162979275144579E-2</v>
      </c>
      <c r="I158" s="4">
        <f>base1!I158/base1!W158</f>
        <v>3.1958536568633504E-2</v>
      </c>
      <c r="J158" s="4">
        <f>base1!J158/base1!W158</f>
        <v>3.6462299423051854E-2</v>
      </c>
      <c r="K158" s="4">
        <f>base1!K158/base1!W158</f>
        <v>4.1590346237488592E-2</v>
      </c>
      <c r="L158" s="4">
        <f>base1!L158/base1!W158</f>
        <v>4.6639500024010919E-2</v>
      </c>
      <c r="M158" s="5">
        <f>base1!M158/base1!W158</f>
        <v>5.4395027681162403E-2</v>
      </c>
      <c r="N158" s="4">
        <f>base1!N158/base1!W158</f>
        <v>6.3340811020326959E-2</v>
      </c>
      <c r="O158" s="4">
        <f>base1!O158/base1!W158</f>
        <v>7.5569230347060715E-2</v>
      </c>
      <c r="P158" s="4">
        <f>base1!P158/base1!W158</f>
        <v>9.4753956656856486E-2</v>
      </c>
      <c r="Q158" s="4">
        <f>base1!Q158/base1!W158</f>
        <v>9.7127607757585735E-2</v>
      </c>
      <c r="R158" s="4">
        <f>base1!R158/base1!W158</f>
        <v>7.429322137383633E-2</v>
      </c>
      <c r="S158" s="4">
        <f>base1!S158/base1!W158</f>
        <v>7.2152819225201864E-2</v>
      </c>
      <c r="T158" s="4">
        <f>base1!T158/base1!W158</f>
        <v>7.4982677835175315E-2</v>
      </c>
      <c r="U158" s="4">
        <f>base1!U158/base1!W158</f>
        <v>5.0049050882572874E-2</v>
      </c>
      <c r="V158" s="4">
        <f>base1!V158/base1!W158</f>
        <v>1.1580124445176206E-2</v>
      </c>
      <c r="W158" s="4">
        <f>base1!W158/base1!W158</f>
        <v>1</v>
      </c>
    </row>
    <row r="159" spans="1:23">
      <c r="A159" t="s">
        <v>74</v>
      </c>
      <c r="B159" t="s">
        <v>319</v>
      </c>
      <c r="C159" s="4">
        <f>base1!C159/base1!W159</f>
        <v>3.8505893948417576E-3</v>
      </c>
      <c r="D159" s="4">
        <f>base1!D159/base1!W159</f>
        <v>9.4781879181109058E-3</v>
      </c>
      <c r="E159" s="4">
        <f>base1!E159/base1!W159</f>
        <v>1.9621243197198046E-2</v>
      </c>
      <c r="F159" s="4">
        <f>base1!F159/base1!W159</f>
        <v>3.4401446106657622E-2</v>
      </c>
      <c r="G159" s="4">
        <f>base1!G159/base1!W159</f>
        <v>2.6382742783368485E-2</v>
      </c>
      <c r="H159" s="4">
        <f>base1!H159/base1!W159</f>
        <v>2.8770623984062525E-2</v>
      </c>
      <c r="I159" s="4">
        <f>base1!I159/base1!W159</f>
        <v>3.5832724207377369E-2</v>
      </c>
      <c r="J159" s="4">
        <f>base1!J159/base1!W159</f>
        <v>4.2687708174000222E-2</v>
      </c>
      <c r="K159" s="4">
        <f>base1!K159/base1!W159</f>
        <v>5.1379337856580456E-2</v>
      </c>
      <c r="L159" s="4">
        <f>base1!L159/base1!W159</f>
        <v>5.6234078441454199E-2</v>
      </c>
      <c r="M159" s="5">
        <f>base1!M159/base1!W159</f>
        <v>6.4290659056823185E-2</v>
      </c>
      <c r="N159" s="4">
        <f>base1!N159/base1!W159</f>
        <v>6.9386363691311348E-2</v>
      </c>
      <c r="O159" s="4">
        <f>base1!O159/base1!W159</f>
        <v>8.2836025978986969E-2</v>
      </c>
      <c r="P159" s="4">
        <f>base1!P159/base1!W159</f>
        <v>0.11504864814332767</v>
      </c>
      <c r="Q159" s="4">
        <f>base1!Q159/base1!W159</f>
        <v>0.10653028692451701</v>
      </c>
      <c r="R159" s="4">
        <f>base1!R159/base1!W159</f>
        <v>8.9654744453192936E-2</v>
      </c>
      <c r="S159" s="4">
        <f>base1!S159/base1!W159</f>
        <v>7.1824210681557546E-2</v>
      </c>
      <c r="T159" s="4">
        <f>base1!T159/base1!W159</f>
        <v>6.3167234691731231E-2</v>
      </c>
      <c r="U159" s="4">
        <f>base1!U159/base1!W159</f>
        <v>2.5684833529301308E-2</v>
      </c>
      <c r="V159" s="4">
        <f>base1!V159/base1!W159</f>
        <v>2.9383107855992146E-3</v>
      </c>
      <c r="W159" s="4">
        <f>base1!W159/base1!W159</f>
        <v>1</v>
      </c>
    </row>
    <row r="160" spans="1:23">
      <c r="B160" t="s">
        <v>320</v>
      </c>
      <c r="C160" s="4">
        <f>base1!C160/base1!W160</f>
        <v>1.4540787543721088E-3</v>
      </c>
      <c r="D160" s="4">
        <f>base1!D160/base1!W160</f>
        <v>1.7489140245966376E-2</v>
      </c>
      <c r="E160" s="4">
        <f>base1!E160/base1!W160</f>
        <v>5.1079628793862124E-2</v>
      </c>
      <c r="F160" s="4">
        <f>base1!F160/base1!W160</f>
        <v>0.14066272706758434</v>
      </c>
      <c r="G160" s="4">
        <f>base1!G160/base1!W160</f>
        <v>0.13141994809883786</v>
      </c>
      <c r="H160" s="4">
        <f>base1!H160/base1!W160</f>
        <v>6.3950552860205345E-2</v>
      </c>
      <c r="I160" s="4">
        <f>base1!I160/base1!W160</f>
        <v>5.61336454924969E-2</v>
      </c>
      <c r="J160" s="4">
        <f>base1!J160/base1!W160</f>
        <v>4.7465587272932416E-2</v>
      </c>
      <c r="K160" s="4">
        <f>base1!K160/base1!W160</f>
        <v>5.4295949452781225E-2</v>
      </c>
      <c r="L160" s="4">
        <f>base1!L160/base1!W160</f>
        <v>5.4609048854789573E-2</v>
      </c>
      <c r="M160" s="5">
        <f>base1!M160/base1!W160</f>
        <v>5.198296287938621E-2</v>
      </c>
      <c r="N160" s="4">
        <f>base1!N160/base1!W160</f>
        <v>5.2547105946067922E-2</v>
      </c>
      <c r="O160" s="4">
        <f>base1!O160/base1!W160</f>
        <v>5.9763906126593706E-2</v>
      </c>
      <c r="P160" s="4">
        <f>base1!P160/base1!W160</f>
        <v>7.1815412388581745E-2</v>
      </c>
      <c r="Q160" s="4">
        <f>base1!Q160/base1!W160</f>
        <v>6.0977518898792736E-2</v>
      </c>
      <c r="R160" s="4">
        <f>base1!R160/base1!W160</f>
        <v>3.1300067697168005E-2</v>
      </c>
      <c r="S160" s="4">
        <f>base1!S160/base1!W160</f>
        <v>2.0842970777389145E-2</v>
      </c>
      <c r="T160" s="4">
        <f>base1!T160/base1!W160</f>
        <v>1.7521578472300577E-2</v>
      </c>
      <c r="U160" s="4">
        <f>base1!U160/base1!W160</f>
        <v>1.0765965248787092E-2</v>
      </c>
      <c r="V160" s="4">
        <f>base1!V160/base1!W160</f>
        <v>3.9222046711045924E-3</v>
      </c>
      <c r="W160" s="4">
        <f>base1!W160/base1!W160</f>
        <v>1</v>
      </c>
    </row>
    <row r="161" spans="1:23">
      <c r="A161" t="s">
        <v>75</v>
      </c>
      <c r="B161" t="s">
        <v>319</v>
      </c>
      <c r="C161" s="4">
        <f>base1!C161/base1!W161</f>
        <v>7.5033463151123955E-3</v>
      </c>
      <c r="D161" s="4">
        <f>base1!D161/base1!W161</f>
        <v>1.1635746386613051E-2</v>
      </c>
      <c r="E161" s="4">
        <f>base1!E161/base1!W161</f>
        <v>2.3728928067244397E-2</v>
      </c>
      <c r="F161" s="4">
        <f>base1!F161/base1!W161</f>
        <v>3.825707300526543E-2</v>
      </c>
      <c r="G161" s="4">
        <f>base1!G161/base1!W161</f>
        <v>3.1114044952518218E-2</v>
      </c>
      <c r="H161" s="4">
        <f>base1!H161/base1!W161</f>
        <v>2.9660104464146221E-2</v>
      </c>
      <c r="I161" s="4">
        <f>base1!I161/base1!W161</f>
        <v>3.5636320643843693E-2</v>
      </c>
      <c r="J161" s="4">
        <f>base1!J161/base1!W161</f>
        <v>4.0091036660975701E-2</v>
      </c>
      <c r="K161" s="4">
        <f>base1!K161/base1!W161</f>
        <v>4.9438199084284914E-2</v>
      </c>
      <c r="L161" s="4">
        <f>base1!L161/base1!W161</f>
        <v>5.2351710033878361E-2</v>
      </c>
      <c r="M161" s="5">
        <f>base1!M161/base1!W161</f>
        <v>6.0009880602350796E-2</v>
      </c>
      <c r="N161" s="4">
        <f>base1!N161/base1!W161</f>
        <v>6.3632768130975695E-2</v>
      </c>
      <c r="O161" s="4">
        <f>base1!O161/base1!W161</f>
        <v>7.6310059494738083E-2</v>
      </c>
      <c r="P161" s="4">
        <f>base1!P161/base1!W161</f>
        <v>0.13618200576227721</v>
      </c>
      <c r="Q161" s="4">
        <f>base1!Q161/base1!W161</f>
        <v>0.10810955364167757</v>
      </c>
      <c r="R161" s="4">
        <f>base1!R161/base1!W161</f>
        <v>6.7579379098444303E-2</v>
      </c>
      <c r="S161" s="4">
        <f>base1!S161/base1!W161</f>
        <v>6.9192366319813417E-2</v>
      </c>
      <c r="T161" s="4">
        <f>base1!T161/base1!W161</f>
        <v>6.5939649506040254E-2</v>
      </c>
      <c r="U161" s="4">
        <f>base1!U161/base1!W161</f>
        <v>3.0096427359979055E-2</v>
      </c>
      <c r="V161" s="4">
        <f>base1!V161/base1!W161</f>
        <v>3.5314004698212341E-3</v>
      </c>
      <c r="W161" s="4">
        <f>base1!W161/base1!W161</f>
        <v>1</v>
      </c>
    </row>
    <row r="162" spans="1:23">
      <c r="B162" t="s">
        <v>320</v>
      </c>
      <c r="C162" s="4">
        <f>base1!C162/base1!W162</f>
        <v>1.7996302509155572E-3</v>
      </c>
      <c r="D162" s="4">
        <f>base1!D162/base1!W162</f>
        <v>2.0250562935424883E-2</v>
      </c>
      <c r="E162" s="4">
        <f>base1!E162/base1!W162</f>
        <v>5.0835461657422941E-2</v>
      </c>
      <c r="F162" s="4">
        <f>base1!F162/base1!W162</f>
        <v>0.18137729015228221</v>
      </c>
      <c r="G162" s="4">
        <f>base1!G162/base1!W162</f>
        <v>0.12485832162125403</v>
      </c>
      <c r="H162" s="4">
        <f>base1!H162/base1!W162</f>
        <v>5.7919380594721757E-2</v>
      </c>
      <c r="I162" s="4">
        <f>base1!I162/base1!W162</f>
        <v>4.6568738571277447E-2</v>
      </c>
      <c r="J162" s="4">
        <f>base1!J162/base1!W162</f>
        <v>4.2143335700936466E-2</v>
      </c>
      <c r="K162" s="4">
        <f>base1!K162/base1!W162</f>
        <v>4.6888616866401694E-2</v>
      </c>
      <c r="L162" s="4">
        <f>base1!L162/base1!W162</f>
        <v>4.8153017686499121E-2</v>
      </c>
      <c r="M162" s="5">
        <f>base1!M162/base1!W162</f>
        <v>4.675764307627208E-2</v>
      </c>
      <c r="N162" s="4">
        <f>base1!N162/base1!W162</f>
        <v>4.6070030678091609E-2</v>
      </c>
      <c r="O162" s="4">
        <f>base1!O162/base1!W162</f>
        <v>5.2422259499377871E-2</v>
      </c>
      <c r="P162" s="4">
        <f>base1!P162/base1!W162</f>
        <v>6.653090729574386E-2</v>
      </c>
      <c r="Q162" s="4">
        <f>base1!Q162/base1!W162</f>
        <v>6.3801866880254687E-2</v>
      </c>
      <c r="R162" s="4">
        <f>base1!R162/base1!W162</f>
        <v>3.649131291149698E-2</v>
      </c>
      <c r="S162" s="4">
        <f>base1!S162/base1!W162</f>
        <v>2.6204832932855783E-2</v>
      </c>
      <c r="T162" s="4">
        <f>base1!T162/base1!W162</f>
        <v>2.2642093968656966E-2</v>
      </c>
      <c r="U162" s="4">
        <f>base1!U162/base1!W162</f>
        <v>1.3999083183469093E-2</v>
      </c>
      <c r="V162" s="4">
        <f>base1!V162/base1!W162</f>
        <v>4.2856135366449557E-3</v>
      </c>
      <c r="W162" s="4">
        <f>base1!W162/base1!W162</f>
        <v>1</v>
      </c>
    </row>
    <row r="163" spans="1:23">
      <c r="A163" t="s">
        <v>76</v>
      </c>
      <c r="B163" t="s">
        <v>319</v>
      </c>
      <c r="C163" s="4">
        <f>base1!C163/base1!W163</f>
        <v>5.7612732606590784E-3</v>
      </c>
      <c r="D163" s="4">
        <f>base1!D163/base1!W163</f>
        <v>2.6869884822705969E-2</v>
      </c>
      <c r="E163" s="4">
        <f>base1!E163/base1!W163</f>
        <v>8.3037481996021054E-2</v>
      </c>
      <c r="F163" s="4">
        <f>base1!F163/base1!W163</f>
        <v>0.1256497088052102</v>
      </c>
      <c r="G163" s="4">
        <f>base1!G163/base1!W163</f>
        <v>7.9646230845934113E-2</v>
      </c>
      <c r="H163" s="4">
        <f>base1!H163/base1!W163</f>
        <v>5.8465362512223437E-2</v>
      </c>
      <c r="I163" s="4">
        <f>base1!I163/base1!W163</f>
        <v>5.5551006055117466E-2</v>
      </c>
      <c r="J163" s="4">
        <f>base1!J163/base1!W163</f>
        <v>5.5941192622101898E-2</v>
      </c>
      <c r="K163" s="4">
        <f>base1!K163/base1!W163</f>
        <v>5.7304437047491968E-2</v>
      </c>
      <c r="L163" s="4">
        <f>base1!L163/base1!W163</f>
        <v>4.8026667565862047E-2</v>
      </c>
      <c r="M163" s="5">
        <f>base1!M163/base1!W163</f>
        <v>5.55847258818939E-2</v>
      </c>
      <c r="N163" s="4">
        <f>base1!N163/base1!W163</f>
        <v>6.041629534714562E-2</v>
      </c>
      <c r="O163" s="4">
        <f>base1!O163/base1!W163</f>
        <v>6.4978106198185878E-2</v>
      </c>
      <c r="P163" s="4">
        <f>base1!P163/base1!W163</f>
        <v>7.0556328970630036E-2</v>
      </c>
      <c r="Q163" s="4">
        <f>base1!Q163/base1!W163</f>
        <v>5.4260018401391184E-2</v>
      </c>
      <c r="R163" s="4">
        <f>base1!R163/base1!W163</f>
        <v>3.5078254083711881E-2</v>
      </c>
      <c r="S163" s="4">
        <f>base1!S163/base1!W163</f>
        <v>2.7081838019586402E-2</v>
      </c>
      <c r="T163" s="4">
        <f>base1!T163/base1!W163</f>
        <v>2.5410298035097523E-2</v>
      </c>
      <c r="U163" s="4">
        <f>base1!U163/base1!W163</f>
        <v>9.1573415288569455E-3</v>
      </c>
      <c r="V163" s="4">
        <f>base1!V163/base1!W163</f>
        <v>1.2235480001734163E-3</v>
      </c>
      <c r="W163" s="4">
        <f>base1!W163/base1!W163</f>
        <v>1</v>
      </c>
    </row>
    <row r="164" spans="1:23">
      <c r="B164" t="s">
        <v>320</v>
      </c>
      <c r="C164" s="4">
        <f>base1!C164/base1!W164</f>
        <v>2.7546113106471054E-3</v>
      </c>
      <c r="D164" s="4">
        <f>base1!D164/base1!W164</f>
        <v>2.2879000020291796E-2</v>
      </c>
      <c r="E164" s="4">
        <f>base1!E164/base1!W164</f>
        <v>4.0913333739169257E-2</v>
      </c>
      <c r="F164" s="4">
        <f>base1!F164/base1!W164</f>
        <v>6.4867798948884961E-2</v>
      </c>
      <c r="G164" s="4">
        <f>base1!G164/base1!W164</f>
        <v>5.3788478318215947E-2</v>
      </c>
      <c r="H164" s="4">
        <f>base1!H164/base1!W164</f>
        <v>3.325825368803393E-2</v>
      </c>
      <c r="I164" s="4">
        <f>base1!I164/base1!W164</f>
        <v>3.8275400255676627E-2</v>
      </c>
      <c r="J164" s="4">
        <f>base1!J164/base1!W164</f>
        <v>4.5428258355147015E-2</v>
      </c>
      <c r="K164" s="4">
        <f>base1!K164/base1!W164</f>
        <v>5.1718715123475575E-2</v>
      </c>
      <c r="L164" s="4">
        <f>base1!L164/base1!W164</f>
        <v>5.3798624216229378E-2</v>
      </c>
      <c r="M164" s="5">
        <f>base1!M164/base1!W164</f>
        <v>5.3879791400336843E-2</v>
      </c>
      <c r="N164" s="4">
        <f>base1!N164/base1!W164</f>
        <v>6.1083378989874391E-2</v>
      </c>
      <c r="O164" s="4">
        <f>base1!O164/base1!W164</f>
        <v>6.9210243298634358E-2</v>
      </c>
      <c r="P164" s="4">
        <f>base1!P164/base1!W164</f>
        <v>8.4226172358515455E-2</v>
      </c>
      <c r="Q164" s="4">
        <f>base1!Q164/base1!W164</f>
        <v>8.3997889653213212E-2</v>
      </c>
      <c r="R164" s="4">
        <f>base1!R164/base1!W164</f>
        <v>6.1631257482599788E-2</v>
      </c>
      <c r="S164" s="4">
        <f>base1!S164/base1!W164</f>
        <v>5.9018688744140742E-2</v>
      </c>
      <c r="T164" s="4">
        <f>base1!T164/base1!W164</f>
        <v>6.3914084535622251E-2</v>
      </c>
      <c r="U164" s="4">
        <f>base1!U164/base1!W164</f>
        <v>4.362736145776263E-2</v>
      </c>
      <c r="V164" s="4">
        <f>base1!V164/base1!W164</f>
        <v>1.1728658103528744E-2</v>
      </c>
      <c r="W164" s="4">
        <f>base1!W164/base1!W164</f>
        <v>1</v>
      </c>
    </row>
    <row r="165" spans="1:23">
      <c r="A165" t="s">
        <v>77</v>
      </c>
      <c r="B165" t="s">
        <v>319</v>
      </c>
      <c r="C165" s="4">
        <f>base1!C165/base1!W165</f>
        <v>5.3719776764946285E-3</v>
      </c>
      <c r="D165" s="4">
        <f>base1!D165/base1!W165</f>
        <v>7.3276025986785728E-3</v>
      </c>
      <c r="E165" s="4">
        <f>base1!E165/base1!W165</f>
        <v>2.3205464080629675E-2</v>
      </c>
      <c r="F165" s="4">
        <f>base1!F165/base1!W165</f>
        <v>3.6743243743068185E-2</v>
      </c>
      <c r="G165" s="4">
        <f>base1!G165/base1!W165</f>
        <v>3.4940255502343989E-2</v>
      </c>
      <c r="H165" s="4">
        <f>base1!H165/base1!W165</f>
        <v>3.5242403199431546E-2</v>
      </c>
      <c r="I165" s="4">
        <f>base1!I165/base1!W165</f>
        <v>4.222149405784878E-2</v>
      </c>
      <c r="J165" s="4">
        <f>base1!J165/base1!W165</f>
        <v>4.95589945983285E-2</v>
      </c>
      <c r="K165" s="4">
        <f>base1!K165/base1!W165</f>
        <v>5.732783702361597E-2</v>
      </c>
      <c r="L165" s="4">
        <f>base1!L165/base1!W165</f>
        <v>6.139068166083296E-2</v>
      </c>
      <c r="M165" s="5">
        <f>base1!M165/base1!W165</f>
        <v>6.6804334881753455E-2</v>
      </c>
      <c r="N165" s="4">
        <f>base1!N165/base1!W165</f>
        <v>7.5767702599147418E-2</v>
      </c>
      <c r="O165" s="4">
        <f>base1!O165/base1!W165</f>
        <v>8.5020194405995855E-2</v>
      </c>
      <c r="P165" s="4">
        <f>base1!P165/base1!W165</f>
        <v>9.4788942019419759E-2</v>
      </c>
      <c r="Q165" s="4">
        <f>base1!Q165/base1!W165</f>
        <v>8.7685345472030246E-2</v>
      </c>
      <c r="R165" s="4">
        <f>base1!R165/base1!W165</f>
        <v>8.6511137007831362E-2</v>
      </c>
      <c r="S165" s="4">
        <f>base1!S165/base1!W165</f>
        <v>7.5404083474031713E-2</v>
      </c>
      <c r="T165" s="4">
        <f>base1!T165/base1!W165</f>
        <v>5.0963460445480314E-2</v>
      </c>
      <c r="U165" s="4">
        <f>base1!U165/base1!W165</f>
        <v>2.1710353924351593E-2</v>
      </c>
      <c r="V165" s="4">
        <f>base1!V165/base1!W165</f>
        <v>2.0144916286854858E-3</v>
      </c>
      <c r="W165" s="4">
        <f>base1!W165/base1!W165</f>
        <v>1</v>
      </c>
    </row>
    <row r="166" spans="1:23">
      <c r="B166" t="s">
        <v>320</v>
      </c>
      <c r="C166" s="4">
        <f>base1!C166/base1!W166</f>
        <v>2.6725576848582442E-3</v>
      </c>
      <c r="D166" s="4">
        <f>base1!D166/base1!W166</f>
        <v>2.5741430677778072E-2</v>
      </c>
      <c r="E166" s="4">
        <f>base1!E166/base1!W166</f>
        <v>3.4461847984148197E-2</v>
      </c>
      <c r="F166" s="4">
        <f>base1!F166/base1!W166</f>
        <v>5.3085077687210866E-2</v>
      </c>
      <c r="G166" s="4">
        <f>base1!G166/base1!W166</f>
        <v>6.2685699915021695E-2</v>
      </c>
      <c r="H166" s="4">
        <f>base1!H166/base1!W166</f>
        <v>5.1174586820858015E-2</v>
      </c>
      <c r="I166" s="4">
        <f>base1!I166/base1!W166</f>
        <v>5.6763076823230917E-2</v>
      </c>
      <c r="J166" s="4">
        <f>base1!J166/base1!W166</f>
        <v>6.0964838449946962E-2</v>
      </c>
      <c r="K166" s="4">
        <f>base1!K166/base1!W166</f>
        <v>6.6581722159463119E-2</v>
      </c>
      <c r="L166" s="4">
        <f>base1!L166/base1!W166</f>
        <v>7.0749512743704196E-2</v>
      </c>
      <c r="M166" s="5">
        <f>base1!M166/base1!W166</f>
        <v>7.4579621025134518E-2</v>
      </c>
      <c r="N166" s="4">
        <f>base1!N166/base1!W166</f>
        <v>7.6778105206797453E-2</v>
      </c>
      <c r="O166" s="4">
        <f>base1!O166/base1!W166</f>
        <v>8.0503258177894693E-2</v>
      </c>
      <c r="P166" s="4">
        <f>base1!P166/base1!W166</f>
        <v>8.8662899768185657E-2</v>
      </c>
      <c r="Q166" s="4">
        <f>base1!Q166/base1!W166</f>
        <v>7.2931264919372019E-2</v>
      </c>
      <c r="R166" s="4">
        <f>base1!R166/base1!W166</f>
        <v>4.3713633238484831E-2</v>
      </c>
      <c r="S166" s="4">
        <f>base1!S166/base1!W166</f>
        <v>3.5151916473826074E-2</v>
      </c>
      <c r="T166" s="4">
        <f>base1!T166/base1!W166</f>
        <v>2.5495520892698152E-2</v>
      </c>
      <c r="U166" s="4">
        <f>base1!U166/base1!W166</f>
        <v>1.4356568174304913E-2</v>
      </c>
      <c r="V166" s="4">
        <f>base1!V166/base1!W166</f>
        <v>2.946861177081411E-3</v>
      </c>
      <c r="W166" s="4">
        <f>base1!W166/base1!W166</f>
        <v>1</v>
      </c>
    </row>
    <row r="167" spans="1:23">
      <c r="A167" t="s">
        <v>78</v>
      </c>
      <c r="B167" t="s">
        <v>319</v>
      </c>
      <c r="C167" s="4">
        <f>base1!C167/base1!W167</f>
        <v>3.4628438574458515E-3</v>
      </c>
      <c r="D167" s="4">
        <f>base1!D167/base1!W167</f>
        <v>8.4617256218495855E-3</v>
      </c>
      <c r="E167" s="4">
        <f>base1!E167/base1!W167</f>
        <v>2.5112376533273039E-2</v>
      </c>
      <c r="F167" s="4">
        <f>base1!F167/base1!W167</f>
        <v>3.0143207886141499E-2</v>
      </c>
      <c r="G167" s="4">
        <f>base1!G167/base1!W167</f>
        <v>2.804928101137651E-2</v>
      </c>
      <c r="H167" s="4">
        <f>base1!H167/base1!W167</f>
        <v>3.3613424725540748E-2</v>
      </c>
      <c r="I167" s="4">
        <f>base1!I167/base1!W167</f>
        <v>3.9474945378492027E-2</v>
      </c>
      <c r="J167" s="4">
        <f>base1!J167/base1!W167</f>
        <v>4.2249644253620745E-2</v>
      </c>
      <c r="K167" s="4">
        <f>base1!K167/base1!W167</f>
        <v>5.5127786065555642E-2</v>
      </c>
      <c r="L167" s="4">
        <f>base1!L167/base1!W167</f>
        <v>5.8551307352583369E-2</v>
      </c>
      <c r="M167" s="5">
        <f>base1!M167/base1!W167</f>
        <v>6.9903241900164906E-2</v>
      </c>
      <c r="N167" s="4">
        <f>base1!N167/base1!W167</f>
        <v>6.3786124539495836E-2</v>
      </c>
      <c r="O167" s="4">
        <f>base1!O167/base1!W167</f>
        <v>8.4732766269099091E-2</v>
      </c>
      <c r="P167" s="4">
        <f>base1!P167/base1!W167</f>
        <v>0.14845007631036322</v>
      </c>
      <c r="Q167" s="4">
        <f>base1!Q167/base1!W167</f>
        <v>8.2742061141681672E-2</v>
      </c>
      <c r="R167" s="4">
        <f>base1!R167/base1!W167</f>
        <v>5.8369440464399555E-2</v>
      </c>
      <c r="S167" s="4">
        <f>base1!S167/base1!W167</f>
        <v>6.2508141000906875E-2</v>
      </c>
      <c r="T167" s="4">
        <f>base1!T167/base1!W167</f>
        <v>7.8632852532987949E-2</v>
      </c>
      <c r="U167" s="4">
        <f>base1!U167/base1!W167</f>
        <v>2.1760127405128154E-2</v>
      </c>
      <c r="V167" s="4">
        <f>base1!V167/base1!W167</f>
        <v>4.8686257498937058E-3</v>
      </c>
      <c r="W167" s="4">
        <f>base1!W167/base1!W167</f>
        <v>1</v>
      </c>
    </row>
    <row r="168" spans="1:23">
      <c r="B168" t="s">
        <v>320</v>
      </c>
      <c r="C168" s="4">
        <f>base1!C168/base1!W168</f>
        <v>1.464834809357853E-3</v>
      </c>
      <c r="D168" s="4">
        <f>base1!D168/base1!W168</f>
        <v>2.1740589962219468E-2</v>
      </c>
      <c r="E168" s="4">
        <f>base1!E168/base1!W168</f>
        <v>0.10662166368613472</v>
      </c>
      <c r="F168" s="4">
        <f>base1!F168/base1!W168</f>
        <v>0.19064519869873842</v>
      </c>
      <c r="G168" s="4">
        <f>base1!G168/base1!W168</f>
        <v>0.12425766444296604</v>
      </c>
      <c r="H168" s="4">
        <f>base1!H168/base1!W168</f>
        <v>5.9569948913886027E-2</v>
      </c>
      <c r="I168" s="4">
        <f>base1!I168/base1!W168</f>
        <v>4.2028552071825737E-2</v>
      </c>
      <c r="J168" s="4">
        <f>base1!J168/base1!W168</f>
        <v>4.2840314695344876E-2</v>
      </c>
      <c r="K168" s="4">
        <f>base1!K168/base1!W168</f>
        <v>4.5504483004864475E-2</v>
      </c>
      <c r="L168" s="4">
        <f>base1!L168/base1!W168</f>
        <v>4.2065172942059678E-2</v>
      </c>
      <c r="M168" s="5">
        <f>base1!M168/base1!W168</f>
        <v>4.3560525143279155E-2</v>
      </c>
      <c r="N168" s="4">
        <f>base1!N168/base1!W168</f>
        <v>4.0026611165703337E-2</v>
      </c>
      <c r="O168" s="4">
        <f>base1!O168/base1!W168</f>
        <v>4.9334415683498029E-2</v>
      </c>
      <c r="P168" s="4">
        <f>base1!P168/base1!W168</f>
        <v>5.9426517172136401E-2</v>
      </c>
      <c r="Q168" s="4">
        <f>base1!Q168/base1!W168</f>
        <v>4.3639870362119373E-2</v>
      </c>
      <c r="R168" s="4">
        <f>base1!R168/base1!W168</f>
        <v>2.6107628737617568E-2</v>
      </c>
      <c r="S168" s="4">
        <f>base1!S168/base1!W168</f>
        <v>2.1557485611049736E-2</v>
      </c>
      <c r="T168" s="4">
        <f>base1!T168/base1!W168</f>
        <v>1.9720338620980098E-2</v>
      </c>
      <c r="U168" s="4">
        <f>base1!U168/base1!W168</f>
        <v>1.4153966345420255E-2</v>
      </c>
      <c r="V168" s="4">
        <f>base1!V168/base1!W168</f>
        <v>5.7342179307987625E-3</v>
      </c>
      <c r="W168" s="4">
        <f>base1!W168/base1!W168</f>
        <v>1</v>
      </c>
    </row>
    <row r="169" spans="1:23">
      <c r="A169" t="s">
        <v>79</v>
      </c>
      <c r="B169" t="s">
        <v>319</v>
      </c>
      <c r="C169" s="4">
        <f>base1!C169/base1!W169</f>
        <v>2.9103442555720926E-3</v>
      </c>
      <c r="D169" s="4">
        <f>base1!D169/base1!W169</f>
        <v>9.6231205562646582E-3</v>
      </c>
      <c r="E169" s="4">
        <f>base1!E169/base1!W169</f>
        <v>2.8425160930609761E-2</v>
      </c>
      <c r="F169" s="4">
        <f>base1!F169/base1!W169</f>
        <v>4.2267266921329469E-2</v>
      </c>
      <c r="G169" s="4">
        <f>base1!G169/base1!W169</f>
        <v>4.1030508849455576E-2</v>
      </c>
      <c r="H169" s="4">
        <f>base1!H169/base1!W169</f>
        <v>4.1056313041715239E-2</v>
      </c>
      <c r="I169" s="4">
        <f>base1!I169/base1!W169</f>
        <v>4.5982149028426081E-2</v>
      </c>
      <c r="J169" s="4">
        <f>base1!J169/base1!W169</f>
        <v>5.2182527797105326E-2</v>
      </c>
      <c r="K169" s="4">
        <f>base1!K169/base1!W169</f>
        <v>5.7141540602435731E-2</v>
      </c>
      <c r="L169" s="4">
        <f>base1!L169/base1!W169</f>
        <v>5.7454877222731647E-2</v>
      </c>
      <c r="M169" s="5">
        <f>base1!M169/base1!W169</f>
        <v>6.0336652551159116E-2</v>
      </c>
      <c r="N169" s="4">
        <f>base1!N169/base1!W169</f>
        <v>6.4096691994710145E-2</v>
      </c>
      <c r="O169" s="4">
        <f>base1!O169/base1!W169</f>
        <v>7.9047456674300409E-2</v>
      </c>
      <c r="P169" s="4">
        <f>base1!P169/base1!W169</f>
        <v>0.12906611863477391</v>
      </c>
      <c r="Q169" s="4">
        <f>base1!Q169/base1!W169</f>
        <v>9.284809164174565E-2</v>
      </c>
      <c r="R169" s="4">
        <f>base1!R169/base1!W169</f>
        <v>6.6431971394209727E-2</v>
      </c>
      <c r="S169" s="4">
        <f>base1!S169/base1!W169</f>
        <v>5.9171777586294286E-2</v>
      </c>
      <c r="T169" s="4">
        <f>base1!T169/base1!W169</f>
        <v>5.2061801040461896E-2</v>
      </c>
      <c r="U169" s="4">
        <f>base1!U169/base1!W169</f>
        <v>1.7401241365963348E-2</v>
      </c>
      <c r="V169" s="4">
        <f>base1!V169/base1!W169</f>
        <v>1.4643879107359263E-3</v>
      </c>
      <c r="W169" s="4">
        <f>base1!W169/base1!W169</f>
        <v>1</v>
      </c>
    </row>
    <row r="170" spans="1:23">
      <c r="B170" t="s">
        <v>320</v>
      </c>
      <c r="C170" s="4">
        <f>base1!C170/base1!W170</f>
        <v>1.0493336731175703E-3</v>
      </c>
      <c r="D170" s="4">
        <f>base1!D170/base1!W170</f>
        <v>2.6130172046632739E-2</v>
      </c>
      <c r="E170" s="4">
        <f>base1!E170/base1!W170</f>
        <v>5.415267187688759E-2</v>
      </c>
      <c r="F170" s="4">
        <f>base1!F170/base1!W170</f>
        <v>0.16110358157863874</v>
      </c>
      <c r="G170" s="4">
        <f>base1!G170/base1!W170</f>
        <v>9.035644718544901E-2</v>
      </c>
      <c r="H170" s="4">
        <f>base1!H170/base1!W170</f>
        <v>5.6253984602130588E-2</v>
      </c>
      <c r="I170" s="4">
        <f>base1!I170/base1!W170</f>
        <v>5.0019708073608553E-2</v>
      </c>
      <c r="J170" s="4">
        <f>base1!J170/base1!W170</f>
        <v>4.8500378730094627E-2</v>
      </c>
      <c r="K170" s="4">
        <f>base1!K170/base1!W170</f>
        <v>5.3384630171605739E-2</v>
      </c>
      <c r="L170" s="4">
        <f>base1!L170/base1!W170</f>
        <v>5.8137494455726496E-2</v>
      </c>
      <c r="M170" s="5">
        <f>base1!M170/base1!W170</f>
        <v>5.6368617692471167E-2</v>
      </c>
      <c r="N170" s="4">
        <f>base1!N170/base1!W170</f>
        <v>5.9424030446548794E-2</v>
      </c>
      <c r="O170" s="4">
        <f>base1!O170/base1!W170</f>
        <v>6.2891240532849876E-2</v>
      </c>
      <c r="P170" s="4">
        <f>base1!P170/base1!W170</f>
        <v>6.9025874452075878E-2</v>
      </c>
      <c r="Q170" s="4">
        <f>base1!Q170/base1!W170</f>
        <v>5.8966379878189118E-2</v>
      </c>
      <c r="R170" s="4">
        <f>base1!R170/base1!W170</f>
        <v>3.3237423647748385E-2</v>
      </c>
      <c r="S170" s="4">
        <f>base1!S170/base1!W170</f>
        <v>2.6378837673371527E-2</v>
      </c>
      <c r="T170" s="4">
        <f>base1!T170/base1!W170</f>
        <v>1.977861704876227E-2</v>
      </c>
      <c r="U170" s="4">
        <f>base1!U170/base1!W170</f>
        <v>1.1789572445026819E-2</v>
      </c>
      <c r="V170" s="4">
        <f>base1!V170/base1!W170</f>
        <v>3.0510037890645321E-3</v>
      </c>
      <c r="W170" s="4">
        <f>base1!W170/base1!W170</f>
        <v>1</v>
      </c>
    </row>
    <row r="171" spans="1:23">
      <c r="A171" t="s">
        <v>80</v>
      </c>
      <c r="B171" t="s">
        <v>319</v>
      </c>
      <c r="C171" s="4">
        <f>base1!C171/base1!W171</f>
        <v>4.7414912032860568E-3</v>
      </c>
      <c r="D171" s="4">
        <f>base1!D171/base1!W171</f>
        <v>1.246756897464177E-2</v>
      </c>
      <c r="E171" s="4">
        <f>base1!E171/base1!W171</f>
        <v>3.1576237470401537E-2</v>
      </c>
      <c r="F171" s="4">
        <f>base1!F171/base1!W171</f>
        <v>4.3115873956075947E-2</v>
      </c>
      <c r="G171" s="4">
        <f>base1!G171/base1!W171</f>
        <v>3.480822489526697E-2</v>
      </c>
      <c r="H171" s="4">
        <f>base1!H171/base1!W171</f>
        <v>3.3031958453866556E-2</v>
      </c>
      <c r="I171" s="4">
        <f>base1!I171/base1!W171</f>
        <v>3.684910268784896E-2</v>
      </c>
      <c r="J171" s="4">
        <f>base1!J171/base1!W171</f>
        <v>4.3106551604950312E-2</v>
      </c>
      <c r="K171" s="4">
        <f>base1!K171/base1!W171</f>
        <v>5.2178633458061612E-2</v>
      </c>
      <c r="L171" s="4">
        <f>base1!L171/base1!W171</f>
        <v>5.400151165509022E-2</v>
      </c>
      <c r="M171" s="5">
        <f>base1!M171/base1!W171</f>
        <v>6.1087932718440617E-2</v>
      </c>
      <c r="N171" s="4">
        <f>base1!N171/base1!W171</f>
        <v>6.7775643995186804E-2</v>
      </c>
      <c r="O171" s="4">
        <f>base1!O171/base1!W171</f>
        <v>7.8155006317685641E-2</v>
      </c>
      <c r="P171" s="4">
        <f>base1!P171/base1!W171</f>
        <v>0.1446843236777679</v>
      </c>
      <c r="Q171" s="4">
        <f>base1!Q171/base1!W171</f>
        <v>9.8477014667643845E-2</v>
      </c>
      <c r="R171" s="4">
        <f>base1!R171/base1!W171</f>
        <v>6.3246415555992197E-2</v>
      </c>
      <c r="S171" s="4">
        <f>base1!S171/base1!W171</f>
        <v>6.3884638056132023E-2</v>
      </c>
      <c r="T171" s="4">
        <f>base1!T171/base1!W171</f>
        <v>5.5114456958704851E-2</v>
      </c>
      <c r="U171" s="4">
        <f>base1!U171/base1!W171</f>
        <v>1.9587693922831013E-2</v>
      </c>
      <c r="V171" s="4">
        <f>base1!V171/base1!W171</f>
        <v>2.1097197701251632E-3</v>
      </c>
      <c r="W171" s="4">
        <f>base1!W171/base1!W171</f>
        <v>1</v>
      </c>
    </row>
    <row r="172" spans="1:23">
      <c r="B172" t="s">
        <v>320</v>
      </c>
      <c r="C172" s="4">
        <f>base1!C172/base1!W172</f>
        <v>1.196528058783963E-3</v>
      </c>
      <c r="D172" s="4">
        <f>base1!D172/base1!W172</f>
        <v>3.0648804945827963E-2</v>
      </c>
      <c r="E172" s="4">
        <f>base1!E172/base1!W172</f>
        <v>7.6644120665768048E-2</v>
      </c>
      <c r="F172" s="4">
        <f>base1!F172/base1!W172</f>
        <v>0.19966676760557719</v>
      </c>
      <c r="G172" s="4">
        <f>base1!G172/base1!W172</f>
        <v>0.1072493789577209</v>
      </c>
      <c r="H172" s="4">
        <f>base1!H172/base1!W172</f>
        <v>5.7737503450234887E-2</v>
      </c>
      <c r="I172" s="4">
        <f>base1!I172/base1!W172</f>
        <v>4.5470746027875215E-2</v>
      </c>
      <c r="J172" s="4">
        <f>base1!J172/base1!W172</f>
        <v>4.3563402588145124E-2</v>
      </c>
      <c r="K172" s="4">
        <f>base1!K172/base1!W172</f>
        <v>4.6097147895155739E-2</v>
      </c>
      <c r="L172" s="4">
        <f>base1!L172/base1!W172</f>
        <v>4.3941923502598061E-2</v>
      </c>
      <c r="M172" s="5">
        <f>base1!M172/base1!W172</f>
        <v>4.1109381155152037E-2</v>
      </c>
      <c r="N172" s="4">
        <f>base1!N172/base1!W172</f>
        <v>4.1201164102550362E-2</v>
      </c>
      <c r="O172" s="4">
        <f>base1!O172/base1!W172</f>
        <v>4.6839450856596181E-2</v>
      </c>
      <c r="P172" s="4">
        <f>base1!P172/base1!W172</f>
        <v>5.697041239351168E-2</v>
      </c>
      <c r="Q172" s="4">
        <f>base1!Q172/base1!W172</f>
        <v>5.1930389668857845E-2</v>
      </c>
      <c r="R172" s="4">
        <f>base1!R172/base1!W172</f>
        <v>3.4065542403721699E-2</v>
      </c>
      <c r="S172" s="4">
        <f>base1!S172/base1!W172</f>
        <v>2.7504736536044572E-2</v>
      </c>
      <c r="T172" s="4">
        <f>base1!T172/base1!W172</f>
        <v>2.6292799661274027E-2</v>
      </c>
      <c r="U172" s="4">
        <f>base1!U172/base1!W172</f>
        <v>1.7099096105455257E-2</v>
      </c>
      <c r="V172" s="4">
        <f>base1!V172/base1!W172</f>
        <v>4.7707034191492729E-3</v>
      </c>
      <c r="W172" s="4">
        <f>base1!W172/base1!W172</f>
        <v>1</v>
      </c>
    </row>
    <row r="173" spans="1:23">
      <c r="A173" t="s">
        <v>81</v>
      </c>
      <c r="B173" t="s">
        <v>319</v>
      </c>
      <c r="C173" s="4">
        <f>base1!C173/base1!W173</f>
        <v>4.5848047280975749E-3</v>
      </c>
      <c r="D173" s="4">
        <f>base1!D173/base1!W173</f>
        <v>1.8180633943413484E-2</v>
      </c>
      <c r="E173" s="4">
        <f>base1!E173/base1!W173</f>
        <v>5.7342625657348857E-2</v>
      </c>
      <c r="F173" s="4">
        <f>base1!F173/base1!W173</f>
        <v>6.9465880160737195E-2</v>
      </c>
      <c r="G173" s="4">
        <f>base1!G173/base1!W173</f>
        <v>4.6822212090404762E-2</v>
      </c>
      <c r="H173" s="4">
        <f>base1!H173/base1!W173</f>
        <v>3.8765529291493329E-2</v>
      </c>
      <c r="I173" s="4">
        <f>base1!I173/base1!W173</f>
        <v>3.8595616824732455E-2</v>
      </c>
      <c r="J173" s="4">
        <f>base1!J173/base1!W173</f>
        <v>3.8153844411154186E-2</v>
      </c>
      <c r="K173" s="4">
        <f>base1!K173/base1!W173</f>
        <v>4.289157035933655E-2</v>
      </c>
      <c r="L173" s="4">
        <f>base1!L173/base1!W173</f>
        <v>4.50607861849837E-2</v>
      </c>
      <c r="M173" s="5">
        <f>base1!M173/base1!W173</f>
        <v>5.1279582468431679E-2</v>
      </c>
      <c r="N173" s="4">
        <f>base1!N173/base1!W173</f>
        <v>5.1282414342877697E-2</v>
      </c>
      <c r="O173" s="4">
        <f>base1!O173/base1!W173</f>
        <v>7.0700577419199537E-2</v>
      </c>
      <c r="P173" s="4">
        <f>base1!P173/base1!W173</f>
        <v>0.1489084539947837</v>
      </c>
      <c r="Q173" s="4">
        <f>base1!Q173/base1!W173</f>
        <v>9.4250445312256639E-2</v>
      </c>
      <c r="R173" s="4">
        <f>base1!R173/base1!W173</f>
        <v>5.7053774463855372E-2</v>
      </c>
      <c r="S173" s="4">
        <f>base1!S173/base1!W173</f>
        <v>5.9911135779884064E-2</v>
      </c>
      <c r="T173" s="4">
        <f>base1!T173/base1!W173</f>
        <v>4.8623284238070018E-2</v>
      </c>
      <c r="U173" s="4">
        <f>base1!U173/base1!W173</f>
        <v>1.6549474262509096E-2</v>
      </c>
      <c r="V173" s="4">
        <f>base1!V173/base1!W173</f>
        <v>1.5773540664301108E-3</v>
      </c>
      <c r="W173" s="4">
        <f>base1!W173/base1!W173</f>
        <v>1</v>
      </c>
    </row>
    <row r="174" spans="1:23">
      <c r="B174" t="s">
        <v>320</v>
      </c>
      <c r="C174" s="4">
        <f>base1!C174/base1!W174</f>
        <v>9.5445868557403877E-4</v>
      </c>
      <c r="D174" s="4">
        <f>base1!D174/base1!W174</f>
        <v>2.811624563056251E-2</v>
      </c>
      <c r="E174" s="4">
        <f>base1!E174/base1!W174</f>
        <v>5.7701365991521432E-2</v>
      </c>
      <c r="F174" s="4">
        <f>base1!F174/base1!W174</f>
        <v>0.22828916379502689</v>
      </c>
      <c r="G174" s="4">
        <f>base1!G174/base1!W174</f>
        <v>0.11343493566700548</v>
      </c>
      <c r="H174" s="4">
        <f>base1!H174/base1!W174</f>
        <v>4.6080521605473886E-2</v>
      </c>
      <c r="I174" s="4">
        <f>base1!I174/base1!W174</f>
        <v>3.9067729379973722E-2</v>
      </c>
      <c r="J174" s="4">
        <f>base1!J174/base1!W174</f>
        <v>3.6848922825197708E-2</v>
      </c>
      <c r="K174" s="4">
        <f>base1!K174/base1!W174</f>
        <v>3.7955227210749433E-2</v>
      </c>
      <c r="L174" s="4">
        <f>base1!L174/base1!W174</f>
        <v>3.8011007263802465E-2</v>
      </c>
      <c r="M174" s="5">
        <f>base1!M174/base1!W174</f>
        <v>3.8922081463668594E-2</v>
      </c>
      <c r="N174" s="4">
        <f>base1!N174/base1!W174</f>
        <v>4.2293675781540523E-2</v>
      </c>
      <c r="O174" s="4">
        <f>base1!O174/base1!W174</f>
        <v>4.8286932592904779E-2</v>
      </c>
      <c r="P174" s="4">
        <f>base1!P174/base1!W174</f>
        <v>6.1085355876738481E-2</v>
      </c>
      <c r="Q174" s="4">
        <f>base1!Q174/base1!W174</f>
        <v>5.9390262042293675E-2</v>
      </c>
      <c r="R174" s="4">
        <f>base1!R174/base1!W174</f>
        <v>3.5593871631504577E-2</v>
      </c>
      <c r="S174" s="4">
        <f>base1!S174/base1!W174</f>
        <v>3.0719314773037163E-2</v>
      </c>
      <c r="T174" s="4">
        <f>base1!T174/base1!W174</f>
        <v>2.9808240573171035E-2</v>
      </c>
      <c r="U174" s="4">
        <f>base1!U174/base1!W174</f>
        <v>2.0722289709199992E-2</v>
      </c>
      <c r="V174" s="4">
        <f>base1!V174/base1!W174</f>
        <v>6.7183975010536232E-3</v>
      </c>
      <c r="W174" s="4">
        <f>base1!W174/base1!W174</f>
        <v>1</v>
      </c>
    </row>
    <row r="175" spans="1:23">
      <c r="A175" t="s">
        <v>82</v>
      </c>
      <c r="B175" t="s">
        <v>319</v>
      </c>
      <c r="C175" s="4">
        <f>base1!C175/base1!W175</f>
        <v>7.5950901243628677E-3</v>
      </c>
      <c r="D175" s="4">
        <f>base1!D175/base1!W175</f>
        <v>2.35764255943764E-2</v>
      </c>
      <c r="E175" s="4">
        <f>base1!E175/base1!W175</f>
        <v>7.3907364140132104E-2</v>
      </c>
      <c r="F175" s="4">
        <f>base1!F175/base1!W175</f>
        <v>9.6595002592295837E-2</v>
      </c>
      <c r="G175" s="4">
        <f>base1!G175/base1!W175</f>
        <v>6.3656012443019994E-2</v>
      </c>
      <c r="H175" s="4">
        <f>base1!H175/base1!W175</f>
        <v>4.7018186470235729E-2</v>
      </c>
      <c r="I175" s="4">
        <f>base1!I175/base1!W175</f>
        <v>4.7758842422079624E-2</v>
      </c>
      <c r="J175" s="4">
        <f>base1!J175/base1!W175</f>
        <v>5.0162607647609367E-2</v>
      </c>
      <c r="K175" s="4">
        <f>base1!K175/base1!W175</f>
        <v>4.8021438623187918E-2</v>
      </c>
      <c r="L175" s="4">
        <f>base1!L175/base1!W175</f>
        <v>4.6580526135055249E-2</v>
      </c>
      <c r="M175" s="5">
        <f>base1!M175/base1!W175</f>
        <v>5.3168997488502998E-2</v>
      </c>
      <c r="N175" s="4">
        <f>base1!N175/base1!W175</f>
        <v>6.4474100608011203E-2</v>
      </c>
      <c r="O175" s="4">
        <f>base1!O175/base1!W175</f>
        <v>7.8509530895453039E-2</v>
      </c>
      <c r="P175" s="4">
        <f>base1!P175/base1!W175</f>
        <v>0.10236538578075237</v>
      </c>
      <c r="Q175" s="4">
        <f>base1!Q175/base1!W175</f>
        <v>6.3134186658766342E-2</v>
      </c>
      <c r="R175" s="4">
        <f>base1!R175/base1!W175</f>
        <v>4.3271140677498196E-2</v>
      </c>
      <c r="S175" s="4">
        <f>base1!S175/base1!W175</f>
        <v>4.1884094076772356E-2</v>
      </c>
      <c r="T175" s="4">
        <f>base1!T175/base1!W175</f>
        <v>3.5756849384245573E-2</v>
      </c>
      <c r="U175" s="4">
        <f>base1!U175/base1!W175</f>
        <v>1.1089639569880889E-2</v>
      </c>
      <c r="V175" s="4">
        <f>base1!V175/base1!W175</f>
        <v>1.4745786677619398E-3</v>
      </c>
      <c r="W175" s="4">
        <f>base1!W175/base1!W175</f>
        <v>1</v>
      </c>
    </row>
    <row r="176" spans="1:23">
      <c r="B176" t="s">
        <v>320</v>
      </c>
      <c r="C176" s="4">
        <f>base1!C176/base1!W176</f>
        <v>1.2244156987860132E-3</v>
      </c>
      <c r="D176" s="4">
        <f>base1!D176/base1!W176</f>
        <v>1.7122507232550144E-2</v>
      </c>
      <c r="E176" s="4">
        <f>base1!E176/base1!W176</f>
        <v>6.9339781150178248E-2</v>
      </c>
      <c r="F176" s="4">
        <f>base1!F176/base1!W176</f>
        <v>0.10141792745433548</v>
      </c>
      <c r="G176" s="4">
        <f>base1!G176/base1!W176</f>
        <v>8.6350275590094977E-2</v>
      </c>
      <c r="H176" s="4">
        <f>base1!H176/base1!W176</f>
        <v>4.6384883680508616E-2</v>
      </c>
      <c r="I176" s="4">
        <f>base1!I176/base1!W176</f>
        <v>4.1529708496363449E-2</v>
      </c>
      <c r="J176" s="4">
        <f>base1!J176/base1!W176</f>
        <v>4.4604266528646304E-2</v>
      </c>
      <c r="K176" s="4">
        <f>base1!K176/base1!W176</f>
        <v>4.6883147482222796E-2</v>
      </c>
      <c r="L176" s="4">
        <f>base1!L176/base1!W176</f>
        <v>4.7516599137115242E-2</v>
      </c>
      <c r="M176" s="5">
        <f>base1!M176/base1!W176</f>
        <v>4.6933360113403294E-2</v>
      </c>
      <c r="N176" s="4">
        <f>base1!N176/base1!W176</f>
        <v>5.3553702409047541E-2</v>
      </c>
      <c r="O176" s="4">
        <f>base1!O176/base1!W176</f>
        <v>5.8702428360094087E-2</v>
      </c>
      <c r="P176" s="4">
        <f>base1!P176/base1!W176</f>
        <v>6.8069015330302546E-2</v>
      </c>
      <c r="Q176" s="4">
        <f>base1!Q176/base1!W176</f>
        <v>6.9552219205172669E-2</v>
      </c>
      <c r="R176" s="4">
        <f>base1!R176/base1!W176</f>
        <v>5.2591937396436451E-2</v>
      </c>
      <c r="S176" s="4">
        <f>base1!S176/base1!W176</f>
        <v>4.456177891764742E-2</v>
      </c>
      <c r="T176" s="4">
        <f>base1!T176/base1!W176</f>
        <v>4.7922162696650047E-2</v>
      </c>
      <c r="U176" s="4">
        <f>base1!U176/base1!W176</f>
        <v>3.4947991301627276E-2</v>
      </c>
      <c r="V176" s="4">
        <f>base1!V176/base1!W176</f>
        <v>2.0791891818817378E-2</v>
      </c>
      <c r="W176" s="4">
        <f>base1!W176/base1!W176</f>
        <v>1</v>
      </c>
    </row>
    <row r="177" spans="1:23">
      <c r="A177" t="s">
        <v>83</v>
      </c>
      <c r="B177" t="s">
        <v>319</v>
      </c>
      <c r="C177" s="4">
        <f>base1!C177/base1!W177</f>
        <v>6.1688613139483442E-3</v>
      </c>
      <c r="D177" s="4">
        <f>base1!D177/base1!W177</f>
        <v>3.2772246404911061E-2</v>
      </c>
      <c r="E177" s="4">
        <f>base1!E177/base1!W177</f>
        <v>9.8636241991949619E-2</v>
      </c>
      <c r="F177" s="4">
        <f>base1!F177/base1!W177</f>
        <v>9.7653156523591314E-2</v>
      </c>
      <c r="G177" s="4">
        <f>base1!G177/base1!W177</f>
        <v>6.1967154022184959E-2</v>
      </c>
      <c r="H177" s="4">
        <f>base1!H177/base1!W177</f>
        <v>4.6887715254755678E-2</v>
      </c>
      <c r="I177" s="4">
        <f>base1!I177/base1!W177</f>
        <v>4.5284739782738115E-2</v>
      </c>
      <c r="J177" s="4">
        <f>base1!J177/base1!W177</f>
        <v>4.70297164890741E-2</v>
      </c>
      <c r="K177" s="4">
        <f>base1!K177/base1!W177</f>
        <v>4.5527780356860025E-2</v>
      </c>
      <c r="L177" s="4">
        <f>base1!L177/base1!W177</f>
        <v>4.5251970267126171E-2</v>
      </c>
      <c r="M177" s="5">
        <f>base1!M177/base1!W177</f>
        <v>4.9989896066019654E-2</v>
      </c>
      <c r="N177" s="4">
        <f>base1!N177/base1!W177</f>
        <v>5.5547059755211715E-2</v>
      </c>
      <c r="O177" s="4">
        <f>base1!O177/base1!W177</f>
        <v>6.2420465654816848E-2</v>
      </c>
      <c r="P177" s="4">
        <f>base1!P177/base1!W177</f>
        <v>7.1232734561461952E-2</v>
      </c>
      <c r="Q177" s="4">
        <f>base1!Q177/base1!W177</f>
        <v>5.5872024118363492E-2</v>
      </c>
      <c r="R177" s="4">
        <f>base1!R177/base1!W177</f>
        <v>4.8198495879233409E-2</v>
      </c>
      <c r="S177" s="4">
        <f>base1!S177/base1!W177</f>
        <v>4.4009459466839984E-2</v>
      </c>
      <c r="T177" s="4">
        <f>base1!T177/base1!W177</f>
        <v>6.2300310764239718E-2</v>
      </c>
      <c r="U177" s="4">
        <f>base1!U177/base1!W177</f>
        <v>2.0674833558168623E-2</v>
      </c>
      <c r="V177" s="4">
        <f>base1!V177/base1!W177</f>
        <v>2.5751377685052186E-3</v>
      </c>
      <c r="W177" s="4">
        <f>base1!W177/base1!W177</f>
        <v>1</v>
      </c>
    </row>
    <row r="178" spans="1:23">
      <c r="B178" t="s">
        <v>320</v>
      </c>
      <c r="C178" s="4">
        <f>base1!C178/base1!W178</f>
        <v>1.237106061819703E-3</v>
      </c>
      <c r="D178" s="4">
        <f>base1!D178/base1!W178</f>
        <v>2.5273157171803475E-2</v>
      </c>
      <c r="E178" s="4">
        <f>base1!E178/base1!W178</f>
        <v>4.9371508587058743E-2</v>
      </c>
      <c r="F178" s="4">
        <f>base1!F178/base1!W178</f>
        <v>6.4750783945507998E-2</v>
      </c>
      <c r="G178" s="4">
        <f>base1!G178/base1!W178</f>
        <v>6.099496554199782E-2</v>
      </c>
      <c r="H178" s="4">
        <f>base1!H178/base1!W178</f>
        <v>4.0673199298676563E-2</v>
      </c>
      <c r="I178" s="4">
        <f>base1!I178/base1!W178</f>
        <v>3.8270187523918864E-2</v>
      </c>
      <c r="J178" s="4">
        <f>base1!J178/base1!W178</f>
        <v>4.4918520100748496E-2</v>
      </c>
      <c r="K178" s="4">
        <f>base1!K178/base1!W178</f>
        <v>5.399359790196305E-2</v>
      </c>
      <c r="L178" s="4">
        <f>base1!L178/base1!W178</f>
        <v>5.2560690880718651E-2</v>
      </c>
      <c r="M178" s="5">
        <f>base1!M178/base1!W178</f>
        <v>5.5904140596955594E-2</v>
      </c>
      <c r="N178" s="4">
        <f>base1!N178/base1!W178</f>
        <v>6.6848227556315032E-2</v>
      </c>
      <c r="O178" s="4">
        <f>base1!O178/base1!W178</f>
        <v>7.7427412727655701E-2</v>
      </c>
      <c r="P178" s="4">
        <f>base1!P178/base1!W178</f>
        <v>8.417364578419767E-2</v>
      </c>
      <c r="Q178" s="4">
        <f>base1!Q178/base1!W178</f>
        <v>8.0945896634893516E-2</v>
      </c>
      <c r="R178" s="4">
        <f>base1!R178/base1!W178</f>
        <v>5.7844350103982173E-2</v>
      </c>
      <c r="S178" s="4">
        <f>base1!S178/base1!W178</f>
        <v>4.6926963275453384E-2</v>
      </c>
      <c r="T178" s="4">
        <f>base1!T178/base1!W178</f>
        <v>5.0240746179656279E-2</v>
      </c>
      <c r="U178" s="4">
        <f>base1!U178/base1!W178</f>
        <v>3.5202639159598551E-2</v>
      </c>
      <c r="V178" s="4">
        <f>base1!V178/base1!W178</f>
        <v>1.2442260967078738E-2</v>
      </c>
      <c r="W178" s="4">
        <f>base1!W178/base1!W178</f>
        <v>1</v>
      </c>
    </row>
    <row r="179" spans="1:23">
      <c r="A179" t="s">
        <v>84</v>
      </c>
      <c r="B179" t="s">
        <v>319</v>
      </c>
      <c r="C179" s="4">
        <f>base1!C179/base1!W179</f>
        <v>8.0086498447302576E-3</v>
      </c>
      <c r="D179" s="4">
        <f>base1!D179/base1!W179</f>
        <v>1.9688454720325876E-2</v>
      </c>
      <c r="E179" s="4">
        <f>base1!E179/base1!W179</f>
        <v>6.2107896755050983E-2</v>
      </c>
      <c r="F179" s="4">
        <f>base1!F179/base1!W179</f>
        <v>7.1084625152440947E-2</v>
      </c>
      <c r="G179" s="4">
        <f>base1!G179/base1!W179</f>
        <v>5.0415519430719521E-2</v>
      </c>
      <c r="H179" s="4">
        <f>base1!H179/base1!W179</f>
        <v>3.9867234941349527E-2</v>
      </c>
      <c r="I179" s="4">
        <f>base1!I179/base1!W179</f>
        <v>4.9648600057833267E-2</v>
      </c>
      <c r="J179" s="4">
        <f>base1!J179/base1!W179</f>
        <v>5.0151498007266877E-2</v>
      </c>
      <c r="K179" s="4">
        <f>base1!K179/base1!W179</f>
        <v>5.426268874388665E-2</v>
      </c>
      <c r="L179" s="4">
        <f>base1!L179/base1!W179</f>
        <v>5.8952212122355074E-2</v>
      </c>
      <c r="M179" s="5">
        <f>base1!M179/base1!W179</f>
        <v>6.7752926237443264E-2</v>
      </c>
      <c r="N179" s="4">
        <f>base1!N179/base1!W179</f>
        <v>8.5957832006939988E-2</v>
      </c>
      <c r="O179" s="4">
        <f>base1!O179/base1!W179</f>
        <v>9.3941336954198568E-2</v>
      </c>
      <c r="P179" s="4">
        <f>base1!P179/base1!W179</f>
        <v>0.1059354530481902</v>
      </c>
      <c r="Q179" s="4">
        <f>base1!Q179/base1!W179</f>
        <v>6.0599202906750145E-2</v>
      </c>
      <c r="R179" s="4">
        <f>base1!R179/base1!W179</f>
        <v>3.7465897232804031E-2</v>
      </c>
      <c r="S179" s="4">
        <f>base1!S179/base1!W179</f>
        <v>3.5881768692088159E-2</v>
      </c>
      <c r="T179" s="4">
        <f>base1!T179/base1!W179</f>
        <v>3.4410792189994842E-2</v>
      </c>
      <c r="U179" s="4">
        <f>base1!U179/base1!W179</f>
        <v>1.2132413030085869E-2</v>
      </c>
      <c r="V179" s="4">
        <f>base1!V179/base1!W179</f>
        <v>1.7349979255459585E-3</v>
      </c>
      <c r="W179" s="4">
        <f>base1!W179/base1!W179</f>
        <v>1</v>
      </c>
    </row>
    <row r="180" spans="1:23">
      <c r="B180" t="s">
        <v>320</v>
      </c>
      <c r="C180" s="4">
        <f>base1!C180/base1!W180</f>
        <v>1.9668865928046805E-3</v>
      </c>
      <c r="D180" s="4">
        <f>base1!D180/base1!W180</f>
        <v>2.007967135565791E-2</v>
      </c>
      <c r="E180" s="4">
        <f>base1!E180/base1!W180</f>
        <v>4.1080542761110422E-2</v>
      </c>
      <c r="F180" s="4">
        <f>base1!F180/base1!W180</f>
        <v>9.2344080667247599E-2</v>
      </c>
      <c r="G180" s="4">
        <f>base1!G180/base1!W180</f>
        <v>7.9048923191833681E-2</v>
      </c>
      <c r="H180" s="4">
        <f>base1!H180/base1!W180</f>
        <v>6.1695506037594924E-2</v>
      </c>
      <c r="I180" s="4">
        <f>base1!I180/base1!W180</f>
        <v>5.7637246358770072E-2</v>
      </c>
      <c r="J180" s="4">
        <f>base1!J180/base1!W180</f>
        <v>6.0749408689157229E-2</v>
      </c>
      <c r="K180" s="4">
        <f>base1!K180/base1!W180</f>
        <v>6.8056765840906266E-2</v>
      </c>
      <c r="L180" s="4">
        <f>base1!L180/base1!W180</f>
        <v>6.5791111664384408E-2</v>
      </c>
      <c r="M180" s="5">
        <f>base1!M180/base1!W180</f>
        <v>6.1558570895057889E-2</v>
      </c>
      <c r="N180" s="4">
        <f>base1!N180/base1!W180</f>
        <v>6.2629154736711073E-2</v>
      </c>
      <c r="O180" s="4">
        <f>base1!O180/base1!W180</f>
        <v>6.0512884352047804E-2</v>
      </c>
      <c r="P180" s="4">
        <f>base1!P180/base1!W180</f>
        <v>5.9367608614465328E-2</v>
      </c>
      <c r="Q180" s="4">
        <f>base1!Q180/base1!W180</f>
        <v>5.8931905888211129E-2</v>
      </c>
      <c r="R180" s="4">
        <f>base1!R180/base1!W180</f>
        <v>3.8727748039337734E-2</v>
      </c>
      <c r="S180" s="4">
        <f>base1!S180/base1!W180</f>
        <v>3.4507655919332754E-2</v>
      </c>
      <c r="T180" s="4">
        <f>base1!T180/base1!W180</f>
        <v>3.6412299265529691E-2</v>
      </c>
      <c r="U180" s="4">
        <f>base1!U180/base1!W180</f>
        <v>2.9266774554960788E-2</v>
      </c>
      <c r="V180" s="4">
        <f>base1!V180/base1!W180</f>
        <v>9.635254574878625E-3</v>
      </c>
      <c r="W180" s="4">
        <f>base1!W180/base1!W180</f>
        <v>1</v>
      </c>
    </row>
    <row r="181" spans="1:23">
      <c r="A181" t="s">
        <v>85</v>
      </c>
      <c r="B181" t="s">
        <v>319</v>
      </c>
      <c r="C181" s="4">
        <f>base1!C181/base1!W181</f>
        <v>1.2076882321775475E-2</v>
      </c>
      <c r="D181" s="4">
        <f>base1!D181/base1!W181</f>
        <v>3.76140578089127E-2</v>
      </c>
      <c r="E181" s="4">
        <f>base1!E181/base1!W181</f>
        <v>0.13442043915935717</v>
      </c>
      <c r="F181" s="4">
        <f>base1!F181/base1!W181</f>
        <v>0.13318714310943663</v>
      </c>
      <c r="G181" s="4">
        <f>base1!G181/base1!W181</f>
        <v>6.680697003590981E-2</v>
      </c>
      <c r="H181" s="4">
        <f>base1!H181/base1!W181</f>
        <v>4.9140519220580443E-2</v>
      </c>
      <c r="I181" s="4">
        <f>base1!I181/base1!W181</f>
        <v>4.5817389768646612E-2</v>
      </c>
      <c r="J181" s="4">
        <f>base1!J181/base1!W181</f>
        <v>4.602637310884794E-2</v>
      </c>
      <c r="K181" s="4">
        <f>base1!K181/base1!W181</f>
        <v>4.6335432978159771E-2</v>
      </c>
      <c r="L181" s="4">
        <f>base1!L181/base1!W181</f>
        <v>4.4822511332195211E-2</v>
      </c>
      <c r="M181" s="5">
        <f>base1!M181/base1!W181</f>
        <v>4.5405309942897508E-2</v>
      </c>
      <c r="N181" s="4">
        <f>base1!N181/base1!W181</f>
        <v>5.5518926237711194E-2</v>
      </c>
      <c r="O181" s="4">
        <f>base1!O181/base1!W181</f>
        <v>6.0051804320951314E-2</v>
      </c>
      <c r="P181" s="4">
        <f>base1!P181/base1!W181</f>
        <v>7.5598987460999592E-2</v>
      </c>
      <c r="Q181" s="4">
        <f>base1!Q181/base1!W181</f>
        <v>4.5955730853005236E-2</v>
      </c>
      <c r="R181" s="4">
        <f>base1!R181/base1!W181</f>
        <v>3.3460881850827101E-2</v>
      </c>
      <c r="S181" s="4">
        <f>base1!S181/base1!W181</f>
        <v>3.1382822158120917E-2</v>
      </c>
      <c r="T181" s="4">
        <f>base1!T181/base1!W181</f>
        <v>2.5275210455053865E-2</v>
      </c>
      <c r="U181" s="4">
        <f>base1!U181/base1!W181</f>
        <v>9.745687878966269E-3</v>
      </c>
      <c r="V181" s="4">
        <f>base1!V181/base1!W181</f>
        <v>1.3569199976452581E-3</v>
      </c>
      <c r="W181" s="4">
        <f>base1!W181/base1!W181</f>
        <v>1</v>
      </c>
    </row>
    <row r="182" spans="1:23">
      <c r="B182" t="s">
        <v>320</v>
      </c>
      <c r="C182" s="4">
        <f>base1!C182/base1!W182</f>
        <v>2.7517504374026387E-3</v>
      </c>
      <c r="D182" s="4">
        <f>base1!D182/base1!W182</f>
        <v>2.0866338352852461E-2</v>
      </c>
      <c r="E182" s="4">
        <f>base1!E182/base1!W182</f>
        <v>5.1013219647233529E-2</v>
      </c>
      <c r="F182" s="4">
        <f>base1!F182/base1!W182</f>
        <v>8.8102317489821502E-2</v>
      </c>
      <c r="G182" s="4">
        <f>base1!G182/base1!W182</f>
        <v>4.303248190029535E-2</v>
      </c>
      <c r="H182" s="4">
        <f>base1!H182/base1!W182</f>
        <v>3.0583457084930529E-2</v>
      </c>
      <c r="I182" s="4">
        <f>base1!I182/base1!W182</f>
        <v>3.1096102899590874E-2</v>
      </c>
      <c r="J182" s="4">
        <f>base1!J182/base1!W182</f>
        <v>3.504182197629923E-2</v>
      </c>
      <c r="K182" s="4">
        <f>base1!K182/base1!W182</f>
        <v>3.7085790450235322E-2</v>
      </c>
      <c r="L182" s="4">
        <f>base1!L182/base1!W182</f>
        <v>3.9228980694750837E-2</v>
      </c>
      <c r="M182" s="5">
        <f>base1!M182/base1!W182</f>
        <v>4.8572364090979751E-2</v>
      </c>
      <c r="N182" s="4">
        <f>base1!N182/base1!W182</f>
        <v>5.8540844641859019E-2</v>
      </c>
      <c r="O182" s="4">
        <f>base1!O182/base1!W182</f>
        <v>6.1104073715160759E-2</v>
      </c>
      <c r="P182" s="4">
        <f>base1!P182/base1!W182</f>
        <v>7.9668466990570619E-2</v>
      </c>
      <c r="Q182" s="4">
        <f>base1!Q182/base1!W182</f>
        <v>8.8671188974476858E-2</v>
      </c>
      <c r="R182" s="4">
        <f>base1!R182/base1!W182</f>
        <v>6.9117885385625411E-2</v>
      </c>
      <c r="S182" s="4">
        <f>base1!S182/base1!W182</f>
        <v>6.5053100184221752E-2</v>
      </c>
      <c r="T182" s="4">
        <f>base1!T182/base1!W182</f>
        <v>7.3758156856389714E-2</v>
      </c>
      <c r="U182" s="4">
        <f>base1!U182/base1!W182</f>
        <v>5.7743763084870996E-2</v>
      </c>
      <c r="V182" s="4">
        <f>base1!V182/base1!W182</f>
        <v>1.8967895142432852E-2</v>
      </c>
      <c r="W182" s="4">
        <f>base1!W182/base1!W182</f>
        <v>1</v>
      </c>
    </row>
    <row r="183" spans="1:23">
      <c r="A183" t="s">
        <v>86</v>
      </c>
      <c r="B183" t="s">
        <v>319</v>
      </c>
      <c r="C183" s="4">
        <f>base1!C183/base1!W183</f>
        <v>5.7486151869896775E-3</v>
      </c>
      <c r="D183" s="4">
        <f>base1!D183/base1!W183</f>
        <v>2.5616822861036097E-2</v>
      </c>
      <c r="E183" s="4">
        <f>base1!E183/base1!W183</f>
        <v>9.4348259624494779E-2</v>
      </c>
      <c r="F183" s="4">
        <f>base1!F183/base1!W183</f>
        <v>8.5657914814039393E-2</v>
      </c>
      <c r="G183" s="4">
        <f>base1!G183/base1!W183</f>
        <v>5.8007785470197686E-2</v>
      </c>
      <c r="H183" s="4">
        <f>base1!H183/base1!W183</f>
        <v>5.509444406987761E-2</v>
      </c>
      <c r="I183" s="4">
        <f>base1!I183/base1!W183</f>
        <v>6.4341907759565942E-2</v>
      </c>
      <c r="J183" s="4">
        <f>base1!J183/base1!W183</f>
        <v>6.316024797112918E-2</v>
      </c>
      <c r="K183" s="4">
        <f>base1!K183/base1!W183</f>
        <v>5.5005730872547523E-2</v>
      </c>
      <c r="L183" s="4">
        <f>base1!L183/base1!W183</f>
        <v>6.1609541281799247E-2</v>
      </c>
      <c r="M183" s="5">
        <f>base1!M183/base1!W183</f>
        <v>7.3560983226108642E-2</v>
      </c>
      <c r="N183" s="4">
        <f>base1!N183/base1!W183</f>
        <v>8.6207936637485938E-2</v>
      </c>
      <c r="O183" s="4">
        <f>base1!O183/base1!W183</f>
        <v>8.1594850376321387E-2</v>
      </c>
      <c r="P183" s="4">
        <f>base1!P183/base1!W183</f>
        <v>6.1336304634022579E-2</v>
      </c>
      <c r="Q183" s="4">
        <f>base1!Q183/base1!W183</f>
        <v>3.9644153622869556E-2</v>
      </c>
      <c r="R183" s="4">
        <f>base1!R183/base1!W183</f>
        <v>3.4026833967928403E-2</v>
      </c>
      <c r="S183" s="4">
        <f>base1!S183/base1!W183</f>
        <v>2.900921552693865E-2</v>
      </c>
      <c r="T183" s="4">
        <f>base1!T183/base1!W183</f>
        <v>1.8384923014687356E-2</v>
      </c>
      <c r="U183" s="4">
        <f>base1!U183/base1!W183</f>
        <v>6.5576795466400764E-3</v>
      </c>
      <c r="V183" s="4">
        <f>base1!V183/base1!W183</f>
        <v>1.0858495353202723E-3</v>
      </c>
      <c r="W183" s="4">
        <f>base1!W183/base1!W183</f>
        <v>1</v>
      </c>
    </row>
    <row r="184" spans="1:23">
      <c r="B184" t="s">
        <v>320</v>
      </c>
      <c r="C184" s="4">
        <f>base1!C184/base1!W184</f>
        <v>2.9267401455289038E-3</v>
      </c>
      <c r="D184" s="4">
        <f>base1!D184/base1!W184</f>
        <v>3.5784932031466848E-2</v>
      </c>
      <c r="E184" s="4">
        <f>base1!E184/base1!W184</f>
        <v>6.5716383771875886E-2</v>
      </c>
      <c r="F184" s="4">
        <f>base1!F184/base1!W184</f>
        <v>8.1073864175365495E-2</v>
      </c>
      <c r="G184" s="4">
        <f>base1!G184/base1!W184</f>
        <v>6.5013685057463189E-2</v>
      </c>
      <c r="H184" s="4">
        <f>base1!H184/base1!W184</f>
        <v>6.3745313877948254E-2</v>
      </c>
      <c r="I184" s="4">
        <f>base1!I184/base1!W184</f>
        <v>5.1451599869298037E-2</v>
      </c>
      <c r="J184" s="4">
        <f>base1!J184/base1!W184</f>
        <v>5.6742921188825686E-2</v>
      </c>
      <c r="K184" s="4">
        <f>base1!K184/base1!W184</f>
        <v>6.533341297252096E-2</v>
      </c>
      <c r="L184" s="4">
        <f>base1!L184/base1!W184</f>
        <v>6.0881816616716503E-2</v>
      </c>
      <c r="M184" s="5">
        <f>base1!M184/base1!W184</f>
        <v>5.1167006889960898E-2</v>
      </c>
      <c r="N184" s="4">
        <f>base1!N184/base1!W184</f>
        <v>4.9803771384000252E-2</v>
      </c>
      <c r="O184" s="4">
        <f>base1!O184/base1!W184</f>
        <v>5.3152130758176777E-2</v>
      </c>
      <c r="P184" s="4">
        <f>base1!P184/base1!W184</f>
        <v>6.2234511641960949E-2</v>
      </c>
      <c r="Q184" s="4">
        <f>base1!Q184/base1!W184</f>
        <v>6.569881630401557E-2</v>
      </c>
      <c r="R184" s="4">
        <f>base1!R184/base1!W184</f>
        <v>5.0200796157643432E-2</v>
      </c>
      <c r="S184" s="4">
        <f>base1!S184/base1!W184</f>
        <v>4.0025718772947506E-2</v>
      </c>
      <c r="T184" s="4">
        <f>base1!T184/base1!W184</f>
        <v>4.0264636335847821E-2</v>
      </c>
      <c r="U184" s="4">
        <f>base1!U184/base1!W184</f>
        <v>2.9443076133892212E-2</v>
      </c>
      <c r="V184" s="4">
        <f>base1!V184/base1!W184</f>
        <v>9.3388659145448097E-3</v>
      </c>
      <c r="W184" s="4">
        <f>base1!W184/base1!W184</f>
        <v>1</v>
      </c>
    </row>
    <row r="185" spans="1:23">
      <c r="A185" t="s">
        <v>87</v>
      </c>
      <c r="B185" t="s">
        <v>319</v>
      </c>
      <c r="C185" s="4">
        <f>base1!C185/base1!W185</f>
        <v>1.4697030243862959E-2</v>
      </c>
      <c r="D185" s="4">
        <f>base1!D185/base1!W185</f>
        <v>3.2813503765940118E-2</v>
      </c>
      <c r="E185" s="4">
        <f>base1!E185/base1!W185</f>
        <v>0.10092416018776589</v>
      </c>
      <c r="F185" s="4">
        <f>base1!F185/base1!W185</f>
        <v>0.13366937625510261</v>
      </c>
      <c r="G185" s="4">
        <f>base1!G185/base1!W185</f>
        <v>7.5561603091662322E-2</v>
      </c>
      <c r="H185" s="4">
        <f>base1!H185/base1!W185</f>
        <v>5.2381723176844905E-2</v>
      </c>
      <c r="I185" s="4">
        <f>base1!I185/base1!W185</f>
        <v>4.8496911878518713E-2</v>
      </c>
      <c r="J185" s="4">
        <f>base1!J185/base1!W185</f>
        <v>4.7189328908964913E-2</v>
      </c>
      <c r="K185" s="4">
        <f>base1!K185/base1!W185</f>
        <v>4.919749308270905E-2</v>
      </c>
      <c r="L185" s="4">
        <f>base1!L185/base1!W185</f>
        <v>4.5479607269857808E-2</v>
      </c>
      <c r="M185" s="5">
        <f>base1!M185/base1!W185</f>
        <v>4.5618711841086935E-2</v>
      </c>
      <c r="N185" s="4">
        <f>base1!N185/base1!W185</f>
        <v>4.9837374110363035E-2</v>
      </c>
      <c r="O185" s="4">
        <f>base1!O185/base1!W185</f>
        <v>6.0884806239978148E-2</v>
      </c>
      <c r="P185" s="4">
        <f>base1!P185/base1!W185</f>
        <v>8.8961167062060878E-2</v>
      </c>
      <c r="Q185" s="4">
        <f>base1!Q185/base1!W185</f>
        <v>5.0914802243883193E-2</v>
      </c>
      <c r="R185" s="4">
        <f>base1!R185/base1!W185</f>
        <v>3.4424587618175656E-2</v>
      </c>
      <c r="S185" s="4">
        <f>base1!S185/base1!W185</f>
        <v>3.5064468645829648E-2</v>
      </c>
      <c r="T185" s="4">
        <f>base1!T185/base1!W185</f>
        <v>2.4097970084929664E-2</v>
      </c>
      <c r="U185" s="4">
        <f>base1!U185/base1!W185</f>
        <v>8.7130045069881076E-3</v>
      </c>
      <c r="V185" s="4">
        <f>base1!V185/base1!W185</f>
        <v>1.0723697854754595E-3</v>
      </c>
      <c r="W185" s="4">
        <f>base1!W185/base1!W185</f>
        <v>1</v>
      </c>
    </row>
    <row r="186" spans="1:23">
      <c r="B186" t="s">
        <v>320</v>
      </c>
      <c r="C186" s="4">
        <f>base1!C186/base1!W186</f>
        <v>9.6736250810715741E-4</v>
      </c>
      <c r="D186" s="4">
        <f>base1!D186/base1!W186</f>
        <v>2.0056282909562597E-2</v>
      </c>
      <c r="E186" s="4">
        <f>base1!E186/base1!W186</f>
        <v>4.287999208521584E-2</v>
      </c>
      <c r="F186" s="4">
        <f>base1!F186/base1!W186</f>
        <v>9.6013477118578855E-2</v>
      </c>
      <c r="G186" s="4">
        <f>base1!G186/base1!W186</f>
        <v>5.3597928964812191E-2</v>
      </c>
      <c r="H186" s="4">
        <f>base1!H186/base1!W186</f>
        <v>3.5586298629203358E-2</v>
      </c>
      <c r="I186" s="4">
        <f>base1!I186/base1!W186</f>
        <v>3.5619276896525193E-2</v>
      </c>
      <c r="J186" s="4">
        <f>base1!J186/base1!W186</f>
        <v>3.6707559718145745E-2</v>
      </c>
      <c r="K186" s="4">
        <f>base1!K186/base1!W186</f>
        <v>3.9900955270476754E-2</v>
      </c>
      <c r="L186" s="4">
        <f>base1!L186/base1!W186</f>
        <v>4.4050720575140985E-2</v>
      </c>
      <c r="M186" s="5">
        <f>base1!M186/base1!W186</f>
        <v>4.8255449658674933E-2</v>
      </c>
      <c r="N186" s="4">
        <f>base1!N186/base1!W186</f>
        <v>5.6249931295276411E-2</v>
      </c>
      <c r="O186" s="4">
        <f>base1!O186/base1!W186</f>
        <v>6.3867911046620277E-2</v>
      </c>
      <c r="P186" s="4">
        <f>base1!P186/base1!W186</f>
        <v>8.3377304356429108E-2</v>
      </c>
      <c r="Q186" s="4">
        <f>base1!Q186/base1!W186</f>
        <v>8.9085292792050033E-2</v>
      </c>
      <c r="R186" s="4">
        <f>base1!R186/base1!W186</f>
        <v>6.5184293550550193E-2</v>
      </c>
      <c r="S186" s="4">
        <f>base1!S186/base1!W186</f>
        <v>5.9314161967263572E-2</v>
      </c>
      <c r="T186" s="4">
        <f>base1!T186/base1!W186</f>
        <v>6.382668821246798E-2</v>
      </c>
      <c r="U186" s="4">
        <f>base1!U186/base1!W186</f>
        <v>4.523519000978355E-2</v>
      </c>
      <c r="V186" s="4">
        <f>base1!V186/base1!W186</f>
        <v>2.0223922435115258E-2</v>
      </c>
      <c r="W186" s="4">
        <f>base1!W186/base1!W186</f>
        <v>1</v>
      </c>
    </row>
    <row r="187" spans="1:23">
      <c r="A187" t="s">
        <v>143</v>
      </c>
      <c r="B187" t="s">
        <v>319</v>
      </c>
      <c r="C187" s="4">
        <f>base1!C187/base1!W187</f>
        <v>9.0940641650533605E-3</v>
      </c>
      <c r="D187" s="4">
        <f>base1!D187/base1!W187</f>
        <v>2.0914970509156337E-2</v>
      </c>
      <c r="E187" s="4">
        <f>base1!E187/base1!W187</f>
        <v>6.1157276673900432E-2</v>
      </c>
      <c r="F187" s="4">
        <f>base1!F187/base1!W187</f>
        <v>7.8925853490985867E-2</v>
      </c>
      <c r="G187" s="4">
        <f>base1!G187/base1!W187</f>
        <v>5.1196628737373795E-2</v>
      </c>
      <c r="H187" s="4">
        <f>base1!H187/base1!W187</f>
        <v>4.1796333219264986E-2</v>
      </c>
      <c r="I187" s="4">
        <f>base1!I187/base1!W187</f>
        <v>4.3650343245429928E-2</v>
      </c>
      <c r="J187" s="4">
        <f>base1!J187/base1!W187</f>
        <v>4.7820743522202898E-2</v>
      </c>
      <c r="K187" s="4">
        <f>base1!K187/base1!W187</f>
        <v>5.2786811474624683E-2</v>
      </c>
      <c r="L187" s="4">
        <f>base1!L187/base1!W187</f>
        <v>5.3060162995398827E-2</v>
      </c>
      <c r="M187" s="5">
        <f>base1!M187/base1!W187</f>
        <v>5.7771503243486261E-2</v>
      </c>
      <c r="N187" s="4">
        <f>base1!N187/base1!W187</f>
        <v>6.3704978364524378E-2</v>
      </c>
      <c r="O187" s="4">
        <f>base1!O187/base1!W187</f>
        <v>7.3530588465888294E-2</v>
      </c>
      <c r="P187" s="4">
        <f>base1!P187/base1!W187</f>
        <v>0.10047791624851547</v>
      </c>
      <c r="Q187" s="4">
        <f>base1!Q187/base1!W187</f>
        <v>7.4485984182859427E-2</v>
      </c>
      <c r="R187" s="4">
        <f>base1!R187/base1!W187</f>
        <v>5.5427510919653158E-2</v>
      </c>
      <c r="S187" s="4">
        <f>base1!S187/base1!W187</f>
        <v>5.1117583679324813E-2</v>
      </c>
      <c r="T187" s="4">
        <f>base1!T187/base1!W187</f>
        <v>4.3505599186715531E-2</v>
      </c>
      <c r="U187" s="4">
        <f>base1!U187/base1!W187</f>
        <v>1.751633633253619E-2</v>
      </c>
      <c r="V187" s="4">
        <f>base1!V187/base1!W187</f>
        <v>2.0588113431053569E-3</v>
      </c>
      <c r="W187" s="4">
        <f>base1!W187/base1!W187</f>
        <v>1</v>
      </c>
    </row>
    <row r="188" spans="1:23">
      <c r="B188" t="s">
        <v>320</v>
      </c>
      <c r="C188" s="4">
        <f>base1!C188/base1!W188</f>
        <v>1.9571332193358553E-3</v>
      </c>
      <c r="D188" s="4">
        <f>base1!D188/base1!W188</f>
        <v>2.2175809528975458E-2</v>
      </c>
      <c r="E188" s="4">
        <f>base1!E188/base1!W188</f>
        <v>5.1966263205635743E-2</v>
      </c>
      <c r="F188" s="4">
        <f>base1!F188/base1!W188</f>
        <v>0.11871954041165093</v>
      </c>
      <c r="G188" s="4">
        <f>base1!G188/base1!W188</f>
        <v>8.4421295682473876E-2</v>
      </c>
      <c r="H188" s="4">
        <f>base1!H188/base1!W188</f>
        <v>5.3966584914580715E-2</v>
      </c>
      <c r="I188" s="4">
        <f>base1!I188/base1!W188</f>
        <v>4.7844873227286158E-2</v>
      </c>
      <c r="J188" s="4">
        <f>base1!J188/base1!W188</f>
        <v>4.758906448113983E-2</v>
      </c>
      <c r="K188" s="4">
        <f>base1!K188/base1!W188</f>
        <v>5.166279611221445E-2</v>
      </c>
      <c r="L188" s="4">
        <f>base1!L188/base1!W188</f>
        <v>5.2229622387028427E-2</v>
      </c>
      <c r="M188" s="5">
        <f>base1!M188/base1!W188</f>
        <v>5.259983532802745E-2</v>
      </c>
      <c r="N188" s="4">
        <f>base1!N188/base1!W188</f>
        <v>5.5000692525920797E-2</v>
      </c>
      <c r="O188" s="4">
        <f>base1!O188/base1!W188</f>
        <v>6.1029805675354119E-2</v>
      </c>
      <c r="P188" s="4">
        <f>base1!P188/base1!W188</f>
        <v>7.3791370118288749E-2</v>
      </c>
      <c r="Q188" s="4">
        <f>base1!Q188/base1!W188</f>
        <v>6.9630174245320406E-2</v>
      </c>
      <c r="R188" s="4">
        <f>base1!R188/base1!W188</f>
        <v>4.6074990802059783E-2</v>
      </c>
      <c r="S188" s="4">
        <f>base1!S188/base1!W188</f>
        <v>3.8807062640887346E-2</v>
      </c>
      <c r="T188" s="4">
        <f>base1!T188/base1!W188</f>
        <v>3.7101207906550013E-2</v>
      </c>
      <c r="U188" s="4">
        <f>base1!U188/base1!W188</f>
        <v>2.5385952578313567E-2</v>
      </c>
      <c r="V188" s="4">
        <f>base1!V188/base1!W188</f>
        <v>8.0459250089563259E-3</v>
      </c>
      <c r="W188" s="4">
        <f>base1!W188/base1!W188</f>
        <v>1</v>
      </c>
    </row>
    <row r="189" spans="1:23">
      <c r="A189" t="s">
        <v>88</v>
      </c>
      <c r="B189" t="s">
        <v>319</v>
      </c>
      <c r="C189" s="4">
        <f>base1!C189/base1!W189</f>
        <v>2.7526362088088858E-2</v>
      </c>
      <c r="D189" s="4">
        <f>base1!D189/base1!W189</f>
        <v>4.8294310468566852E-2</v>
      </c>
      <c r="E189" s="4">
        <f>base1!E189/base1!W189</f>
        <v>0.14027983072468464</v>
      </c>
      <c r="F189" s="4">
        <f>base1!F189/base1!W189</f>
        <v>0.13452482997100002</v>
      </c>
      <c r="G189" s="4">
        <f>base1!G189/base1!W189</f>
        <v>7.9483354818969454E-2</v>
      </c>
      <c r="H189" s="4">
        <f>base1!H189/base1!W189</f>
        <v>5.643635414627781E-2</v>
      </c>
      <c r="I189" s="4">
        <f>base1!I189/base1!W189</f>
        <v>4.8514791341851098E-2</v>
      </c>
      <c r="J189" s="4">
        <f>base1!J189/base1!W189</f>
        <v>5.0580112175268796E-2</v>
      </c>
      <c r="K189" s="4">
        <f>base1!K189/base1!W189</f>
        <v>4.9907420531268912E-2</v>
      </c>
      <c r="L189" s="4">
        <f>base1!L189/base1!W189</f>
        <v>4.5385312824112511E-2</v>
      </c>
      <c r="M189" s="5">
        <f>base1!M189/base1!W189</f>
        <v>4.5650789793985375E-2</v>
      </c>
      <c r="N189" s="4">
        <f>base1!N189/base1!W189</f>
        <v>4.6703698454159101E-2</v>
      </c>
      <c r="O189" s="4">
        <f>base1!O189/base1!W189</f>
        <v>5.5212460319067319E-2</v>
      </c>
      <c r="P189" s="4">
        <f>base1!P189/base1!W189</f>
        <v>5.3970568053221382E-2</v>
      </c>
      <c r="Q189" s="4">
        <f>base1!Q189/base1!W189</f>
        <v>4.0597728147083241E-2</v>
      </c>
      <c r="R189" s="4">
        <f>base1!R189/base1!W189</f>
        <v>2.9314956927486542E-2</v>
      </c>
      <c r="S189" s="4">
        <f>base1!S189/base1!W189</f>
        <v>2.364094914766144E-2</v>
      </c>
      <c r="T189" s="4">
        <f>base1!T189/base1!W189</f>
        <v>1.6365080329281436E-2</v>
      </c>
      <c r="U189" s="4">
        <f>base1!U189/base1!W189</f>
        <v>6.6031771743801223E-3</v>
      </c>
      <c r="V189" s="4">
        <f>base1!V189/base1!W189</f>
        <v>1.0079125635851091E-3</v>
      </c>
      <c r="W189" s="4">
        <f>base1!W189/base1!W189</f>
        <v>1</v>
      </c>
    </row>
    <row r="190" spans="1:23">
      <c r="B190" t="s">
        <v>320</v>
      </c>
      <c r="C190" s="4">
        <f>base1!C190/base1!W190</f>
        <v>1.883437248518322E-4</v>
      </c>
      <c r="D190" s="4">
        <f>base1!D190/base1!W190</f>
        <v>1.9905730296678057E-2</v>
      </c>
      <c r="E190" s="4">
        <f>base1!E190/base1!W190</f>
        <v>2.9210399508838702E-2</v>
      </c>
      <c r="F190" s="4">
        <f>base1!F190/base1!W190</f>
        <v>5.2878112257752054E-2</v>
      </c>
      <c r="G190" s="4">
        <f>base1!G190/base1!W190</f>
        <v>4.4559190073062686E-2</v>
      </c>
      <c r="H190" s="4">
        <f>base1!H190/base1!W190</f>
        <v>4.4975013881177126E-2</v>
      </c>
      <c r="I190" s="4">
        <f>base1!I190/base1!W190</f>
        <v>3.7365438192682968E-2</v>
      </c>
      <c r="J190" s="4">
        <f>base1!J190/base1!W190</f>
        <v>3.8449026116181173E-2</v>
      </c>
      <c r="K190" s="4">
        <f>base1!K190/base1!W190</f>
        <v>4.0755625240015948E-2</v>
      </c>
      <c r="L190" s="4">
        <f>base1!L190/base1!W190</f>
        <v>4.1934608037140407E-2</v>
      </c>
      <c r="M190" s="5">
        <f>base1!M190/base1!W190</f>
        <v>4.7222908467395741E-2</v>
      </c>
      <c r="N190" s="4">
        <f>base1!N190/base1!W190</f>
        <v>5.6459089052337541E-2</v>
      </c>
      <c r="O190" s="4">
        <f>base1!O190/base1!W190</f>
        <v>6.5010383365090851E-2</v>
      </c>
      <c r="P190" s="4">
        <f>base1!P190/base1!W190</f>
        <v>8.4118710359149473E-2</v>
      </c>
      <c r="Q190" s="4">
        <f>base1!Q190/base1!W190</f>
        <v>9.5284802618222378E-2</v>
      </c>
      <c r="R190" s="4">
        <f>base1!R190/base1!W190</f>
        <v>7.8446384411988451E-2</v>
      </c>
      <c r="S190" s="4">
        <f>base1!S190/base1!W190</f>
        <v>6.9158837356632516E-2</v>
      </c>
      <c r="T190" s="4">
        <f>base1!T190/base1!W190</f>
        <v>6.9665163993571852E-2</v>
      </c>
      <c r="U190" s="4">
        <f>base1!U190/base1!W190</f>
        <v>5.9450574448360799E-2</v>
      </c>
      <c r="V190" s="4">
        <f>base1!V190/base1!W190</f>
        <v>2.4961658598869448E-2</v>
      </c>
      <c r="W190" s="4">
        <f>base1!W190/base1!W190</f>
        <v>1</v>
      </c>
    </row>
    <row r="191" spans="1:23">
      <c r="A191" t="s">
        <v>89</v>
      </c>
      <c r="B191" t="s">
        <v>319</v>
      </c>
      <c r="C191" s="4">
        <f>base1!C191/base1!W191</f>
        <v>2.2825423573540057E-2</v>
      </c>
      <c r="D191" s="4">
        <f>base1!D191/base1!W191</f>
        <v>6.0135765464579306E-2</v>
      </c>
      <c r="E191" s="4">
        <f>base1!E191/base1!W191</f>
        <v>0.15684769158710887</v>
      </c>
      <c r="F191" s="4">
        <f>base1!F191/base1!W191</f>
        <v>0.15428128302363961</v>
      </c>
      <c r="G191" s="4">
        <f>base1!G191/base1!W191</f>
        <v>8.5072121370867324E-2</v>
      </c>
      <c r="H191" s="4">
        <f>base1!H191/base1!W191</f>
        <v>5.8933204991400145E-2</v>
      </c>
      <c r="I191" s="4">
        <f>base1!I191/base1!W191</f>
        <v>5.0695923810310281E-2</v>
      </c>
      <c r="J191" s="4">
        <f>base1!J191/base1!W191</f>
        <v>5.0095933874657585E-2</v>
      </c>
      <c r="K191" s="4">
        <f>base1!K191/base1!W191</f>
        <v>4.6054711340325905E-2</v>
      </c>
      <c r="L191" s="4">
        <f>base1!L191/base1!W191</f>
        <v>4.0454805274234111E-2</v>
      </c>
      <c r="M191" s="5">
        <f>base1!M191/base1!W191</f>
        <v>3.7440662285664887E-2</v>
      </c>
      <c r="N191" s="4">
        <f>base1!N191/base1!W191</f>
        <v>4.016577786437131E-2</v>
      </c>
      <c r="O191" s="4">
        <f>base1!O191/base1!W191</f>
        <v>4.2826378396233357E-2</v>
      </c>
      <c r="P191" s="4">
        <f>base1!P191/base1!W191</f>
        <v>4.1271565767283906E-2</v>
      </c>
      <c r="Q191" s="4">
        <f>base1!Q191/base1!W191</f>
        <v>3.2371069904633856E-2</v>
      </c>
      <c r="R191" s="4">
        <f>base1!R191/base1!W191</f>
        <v>2.5224093015213937E-2</v>
      </c>
      <c r="S191" s="4">
        <f>base1!S191/base1!W191</f>
        <v>2.3461541935425601E-2</v>
      </c>
      <c r="T191" s="4">
        <f>base1!T191/base1!W191</f>
        <v>2.0675782212685463E-2</v>
      </c>
      <c r="U191" s="4">
        <f>base1!U191/base1!W191</f>
        <v>9.8282222362721661E-3</v>
      </c>
      <c r="V191" s="4">
        <f>base1!V191/base1!W191</f>
        <v>1.3380420715523483E-3</v>
      </c>
      <c r="W191" s="4">
        <f>base1!W191/base1!W191</f>
        <v>1</v>
      </c>
    </row>
    <row r="192" spans="1:23">
      <c r="B192" t="s">
        <v>320</v>
      </c>
      <c r="C192" s="4">
        <f>base1!C192/base1!W192</f>
        <v>2.8435161369540771E-4</v>
      </c>
      <c r="D192" s="4">
        <f>base1!D192/base1!W192</f>
        <v>1.6377504053446613E-2</v>
      </c>
      <c r="E192" s="4">
        <f>base1!E192/base1!W192</f>
        <v>3.3623860259851417E-2</v>
      </c>
      <c r="F192" s="4">
        <f>base1!F192/base1!W192</f>
        <v>3.6875234266954465E-2</v>
      </c>
      <c r="G192" s="4">
        <f>base1!G192/base1!W192</f>
        <v>3.2335661282655553E-2</v>
      </c>
      <c r="H192" s="4">
        <f>base1!H192/base1!W192</f>
        <v>2.9796602429052119E-2</v>
      </c>
      <c r="I192" s="4">
        <f>base1!I192/base1!W192</f>
        <v>2.8989503404320709E-2</v>
      </c>
      <c r="J192" s="4">
        <f>base1!J192/base1!W192</f>
        <v>3.4643504935223841E-2</v>
      </c>
      <c r="K192" s="4">
        <f>base1!K192/base1!W192</f>
        <v>3.8439168142279205E-2</v>
      </c>
      <c r="L192" s="4">
        <f>base1!L192/base1!W192</f>
        <v>4.0859029097212347E-2</v>
      </c>
      <c r="M192" s="5">
        <f>base1!M192/base1!W192</f>
        <v>4.9215807077482944E-2</v>
      </c>
      <c r="N192" s="4">
        <f>base1!N192/base1!W192</f>
        <v>5.5442820193560151E-2</v>
      </c>
      <c r="O192" s="4">
        <f>base1!O192/base1!W192</f>
        <v>6.8823143349116281E-2</v>
      </c>
      <c r="P192" s="4">
        <f>base1!P192/base1!W192</f>
        <v>9.4568453342639386E-2</v>
      </c>
      <c r="Q192" s="4">
        <f>base1!Q192/base1!W192</f>
        <v>0.11137104869736802</v>
      </c>
      <c r="R192" s="4">
        <f>base1!R192/base1!W192</f>
        <v>8.7067602441977185E-2</v>
      </c>
      <c r="S192" s="4">
        <f>base1!S192/base1!W192</f>
        <v>7.5615987454062131E-2</v>
      </c>
      <c r="T192" s="4">
        <f>base1!T192/base1!W192</f>
        <v>7.8719441177273128E-2</v>
      </c>
      <c r="U192" s="4">
        <f>base1!U192/base1!W192</f>
        <v>6.3523863275701864E-2</v>
      </c>
      <c r="V192" s="4">
        <f>base1!V192/base1!W192</f>
        <v>2.3427413506127204E-2</v>
      </c>
      <c r="W192" s="4">
        <f>base1!W192/base1!W192</f>
        <v>1</v>
      </c>
    </row>
    <row r="193" spans="1:23">
      <c r="A193" t="s">
        <v>90</v>
      </c>
      <c r="B193" t="s">
        <v>319</v>
      </c>
      <c r="C193" s="4">
        <f>base1!C193/base1!W193</f>
        <v>1.6423762849746115E-2</v>
      </c>
      <c r="D193" s="4">
        <f>base1!D193/base1!W193</f>
        <v>4.1077707261250311E-2</v>
      </c>
      <c r="E193" s="4">
        <f>base1!E193/base1!W193</f>
        <v>9.2616992775105961E-2</v>
      </c>
      <c r="F193" s="4">
        <f>base1!F193/base1!W193</f>
        <v>0.10921643693894831</v>
      </c>
      <c r="G193" s="4">
        <f>base1!G193/base1!W193</f>
        <v>6.658077802421962E-2</v>
      </c>
      <c r="H193" s="4">
        <f>base1!H193/base1!W193</f>
        <v>5.2945956035751147E-2</v>
      </c>
      <c r="I193" s="4">
        <f>base1!I193/base1!W193</f>
        <v>4.7882918164227871E-2</v>
      </c>
      <c r="J193" s="4">
        <f>base1!J193/base1!W193</f>
        <v>4.9157827700551202E-2</v>
      </c>
      <c r="K193" s="4">
        <f>base1!K193/base1!W193</f>
        <v>5.0915860850639164E-2</v>
      </c>
      <c r="L193" s="4">
        <f>base1!L193/base1!W193</f>
        <v>4.7359534249316187E-2</v>
      </c>
      <c r="M193" s="5">
        <f>base1!M193/base1!W193</f>
        <v>4.6639728865171912E-2</v>
      </c>
      <c r="N193" s="4">
        <f>base1!N193/base1!W193</f>
        <v>4.9231028248091294E-2</v>
      </c>
      <c r="O193" s="4">
        <f>base1!O193/base1!W193</f>
        <v>5.3625501118748371E-2</v>
      </c>
      <c r="P193" s="4">
        <f>base1!P193/base1!W193</f>
        <v>5.7003706387723778E-2</v>
      </c>
      <c r="Q193" s="4">
        <f>base1!Q193/base1!W193</f>
        <v>4.7035011821888427E-2</v>
      </c>
      <c r="R193" s="4">
        <f>base1!R193/base1!W193</f>
        <v>5.131968387123536E-2</v>
      </c>
      <c r="S193" s="4">
        <f>base1!S193/base1!W193</f>
        <v>4.571496194791537E-2</v>
      </c>
      <c r="T193" s="4">
        <f>base1!T193/base1!W193</f>
        <v>4.7354654212813513E-2</v>
      </c>
      <c r="U193" s="4">
        <f>base1!U193/base1!W193</f>
        <v>2.4745445095929318E-2</v>
      </c>
      <c r="V193" s="4">
        <f>base1!V193/base1!W193</f>
        <v>3.152503580726784E-3</v>
      </c>
      <c r="W193" s="4">
        <f>base1!W193/base1!W193</f>
        <v>1</v>
      </c>
    </row>
    <row r="194" spans="1:23">
      <c r="B194" t="s">
        <v>320</v>
      </c>
      <c r="C194" s="4">
        <f>base1!C194/base1!W194</f>
        <v>7.3456693589774654E-4</v>
      </c>
      <c r="D194" s="4">
        <f>base1!D194/base1!W194</f>
        <v>1.1029517036005894E-2</v>
      </c>
      <c r="E194" s="4">
        <f>base1!E194/base1!W194</f>
        <v>2.4697748282523035E-2</v>
      </c>
      <c r="F194" s="4">
        <f>base1!F194/base1!W194</f>
        <v>3.7104991310744941E-2</v>
      </c>
      <c r="G194" s="4">
        <f>base1!G194/base1!W194</f>
        <v>4.8372389093608276E-2</v>
      </c>
      <c r="H194" s="4">
        <f>base1!H194/base1!W194</f>
        <v>3.2174472312222882E-2</v>
      </c>
      <c r="I194" s="4">
        <f>base1!I194/base1!W194</f>
        <v>3.1672279624412734E-2</v>
      </c>
      <c r="J194" s="4">
        <f>base1!J194/base1!W194</f>
        <v>3.8062020796944554E-2</v>
      </c>
      <c r="K194" s="4">
        <f>base1!K194/base1!W194</f>
        <v>4.3895605593721708E-2</v>
      </c>
      <c r="L194" s="4">
        <f>base1!L194/base1!W194</f>
        <v>4.6049747912486318E-2</v>
      </c>
      <c r="M194" s="5">
        <f>base1!M194/base1!W194</f>
        <v>5.0524328812864942E-2</v>
      </c>
      <c r="N194" s="4">
        <f>base1!N194/base1!W194</f>
        <v>5.6449321489221577E-2</v>
      </c>
      <c r="O194" s="4">
        <f>base1!O194/base1!W194</f>
        <v>7.4270554107958214E-2</v>
      </c>
      <c r="P194" s="4">
        <f>base1!P194/base1!W194</f>
        <v>0.1025354122935889</v>
      </c>
      <c r="Q194" s="4">
        <f>base1!Q194/base1!W194</f>
        <v>0.11019715468195565</v>
      </c>
      <c r="R194" s="4">
        <f>base1!R194/base1!W194</f>
        <v>8.1848597715023272E-2</v>
      </c>
      <c r="S194" s="4">
        <f>base1!S194/base1!W194</f>
        <v>7.0594415529207574E-2</v>
      </c>
      <c r="T194" s="4">
        <f>base1!T194/base1!W194</f>
        <v>6.8753042340570336E-2</v>
      </c>
      <c r="U194" s="4">
        <f>base1!U194/base1!W194</f>
        <v>5.2902034981685386E-2</v>
      </c>
      <c r="V194" s="4">
        <f>base1!V194/base1!W194</f>
        <v>1.813179914935607E-2</v>
      </c>
      <c r="W194" s="4">
        <f>base1!W194/base1!W194</f>
        <v>1</v>
      </c>
    </row>
    <row r="195" spans="1:23">
      <c r="A195" t="s">
        <v>91</v>
      </c>
      <c r="B195" t="s">
        <v>319</v>
      </c>
      <c r="C195" s="4">
        <f>base1!C195/base1!W195</f>
        <v>1.6401831305781777E-2</v>
      </c>
      <c r="D195" s="4">
        <f>base1!D195/base1!W195</f>
        <v>4.3272916636530642E-2</v>
      </c>
      <c r="E195" s="4">
        <f>base1!E195/base1!W195</f>
        <v>0.11468715192894649</v>
      </c>
      <c r="F195" s="4">
        <f>base1!F195/base1!W195</f>
        <v>0.11093883351897123</v>
      </c>
      <c r="G195" s="4">
        <f>base1!G195/base1!W195</f>
        <v>7.2931282637311773E-2</v>
      </c>
      <c r="H195" s="4">
        <f>base1!H195/base1!W195</f>
        <v>5.6720212350465059E-2</v>
      </c>
      <c r="I195" s="4">
        <f>base1!I195/base1!W195</f>
        <v>5.2619302483690386E-2</v>
      </c>
      <c r="J195" s="4">
        <f>base1!J195/base1!W195</f>
        <v>5.2685300371757969E-2</v>
      </c>
      <c r="K195" s="4">
        <f>base1!K195/base1!W195</f>
        <v>5.1922256296017703E-2</v>
      </c>
      <c r="L195" s="4">
        <f>base1!L195/base1!W195</f>
        <v>4.7987697270399678E-2</v>
      </c>
      <c r="M195" s="5">
        <f>base1!M195/base1!W195</f>
        <v>4.7262624582314734E-2</v>
      </c>
      <c r="N195" s="4">
        <f>base1!N195/base1!W195</f>
        <v>5.2686204452416424E-2</v>
      </c>
      <c r="O195" s="4">
        <f>base1!O195/base1!W195</f>
        <v>5.7795164253374026E-2</v>
      </c>
      <c r="P195" s="4">
        <f>base1!P195/base1!W195</f>
        <v>6.3131952380263562E-2</v>
      </c>
      <c r="Q195" s="4">
        <f>base1!Q195/base1!W195</f>
        <v>4.4962643387192434E-2</v>
      </c>
      <c r="R195" s="4">
        <f>base1!R195/base1!W195</f>
        <v>3.4232110051930394E-2</v>
      </c>
      <c r="S195" s="4">
        <f>base1!S195/base1!W195</f>
        <v>3.2419428331718042E-2</v>
      </c>
      <c r="T195" s="4">
        <f>base1!T195/base1!W195</f>
        <v>2.871450579334886E-2</v>
      </c>
      <c r="U195" s="4">
        <f>base1!U195/base1!W195</f>
        <v>1.6493143452286238E-2</v>
      </c>
      <c r="V195" s="4">
        <f>base1!V195/base1!W195</f>
        <v>2.1354385152825795E-3</v>
      </c>
      <c r="W195" s="4">
        <f>base1!W195/base1!W195</f>
        <v>1</v>
      </c>
    </row>
    <row r="196" spans="1:23">
      <c r="B196" t="s">
        <v>320</v>
      </c>
      <c r="C196" s="4">
        <f>base1!C196/base1!W196</f>
        <v>3.4164811929199455E-3</v>
      </c>
      <c r="D196" s="4">
        <f>base1!D196/base1!W196</f>
        <v>1.2838350886270954E-2</v>
      </c>
      <c r="E196" s="4">
        <f>base1!E196/base1!W196</f>
        <v>2.6704848554821713E-2</v>
      </c>
      <c r="F196" s="4">
        <f>base1!F196/base1!W196</f>
        <v>4.9441219078696211E-2</v>
      </c>
      <c r="G196" s="4">
        <f>base1!G196/base1!W196</f>
        <v>4.0407854030124701E-2</v>
      </c>
      <c r="H196" s="4">
        <f>base1!H196/base1!W196</f>
        <v>3.6914683200165853E-2</v>
      </c>
      <c r="I196" s="4">
        <f>base1!I196/base1!W196</f>
        <v>3.6382069457214346E-2</v>
      </c>
      <c r="J196" s="4">
        <f>base1!J196/base1!W196</f>
        <v>4.2018336407941677E-2</v>
      </c>
      <c r="K196" s="4">
        <f>base1!K196/base1!W196</f>
        <v>4.4517070186187273E-2</v>
      </c>
      <c r="L196" s="4">
        <f>base1!L196/base1!W196</f>
        <v>4.7470042583817137E-2</v>
      </c>
      <c r="M196" s="5">
        <f>base1!M196/base1!W196</f>
        <v>5.379230255157378E-2</v>
      </c>
      <c r="N196" s="4">
        <f>base1!N196/base1!W196</f>
        <v>6.0744091737660766E-2</v>
      </c>
      <c r="O196" s="4">
        <f>base1!O196/base1!W196</f>
        <v>7.0530026521130523E-2</v>
      </c>
      <c r="P196" s="4">
        <f>base1!P196/base1!W196</f>
        <v>9.0134763075372423E-2</v>
      </c>
      <c r="Q196" s="4">
        <f>base1!Q196/base1!W196</f>
        <v>0.10066062644477798</v>
      </c>
      <c r="R196" s="4">
        <f>base1!R196/base1!W196</f>
        <v>7.747928747742501E-2</v>
      </c>
      <c r="S196" s="4">
        <f>base1!S196/base1!W196</f>
        <v>6.7673969598879488E-2</v>
      </c>
      <c r="T196" s="4">
        <f>base1!T196/base1!W196</f>
        <v>6.8995391037088294E-2</v>
      </c>
      <c r="U196" s="4">
        <f>base1!U196/base1!W196</f>
        <v>5.1456218223311798E-2</v>
      </c>
      <c r="V196" s="4">
        <f>base1!V196/base1!W196</f>
        <v>1.8422367754620129E-2</v>
      </c>
      <c r="W196" s="4">
        <f>base1!W196/base1!W196</f>
        <v>1</v>
      </c>
    </row>
    <row r="197" spans="1:23">
      <c r="A197" t="s">
        <v>92</v>
      </c>
      <c r="B197" t="s">
        <v>319</v>
      </c>
      <c r="C197" s="4">
        <f>base1!C197/base1!W197</f>
        <v>2.1302552552552551E-2</v>
      </c>
      <c r="D197" s="4">
        <f>base1!D197/base1!W197</f>
        <v>5.6117716273966271E-2</v>
      </c>
      <c r="E197" s="4">
        <f>base1!E197/base1!W197</f>
        <v>0.14926855942480943</v>
      </c>
      <c r="F197" s="4">
        <f>base1!F197/base1!W197</f>
        <v>0.15956972597597596</v>
      </c>
      <c r="G197" s="4">
        <f>base1!G197/base1!W197</f>
        <v>9.1870416089166088E-2</v>
      </c>
      <c r="H197" s="4">
        <f>base1!H197/base1!W197</f>
        <v>6.0413779163779165E-2</v>
      </c>
      <c r="I197" s="4">
        <f>base1!I197/base1!W197</f>
        <v>5.1157527720027719E-2</v>
      </c>
      <c r="J197" s="4">
        <f>base1!J197/base1!W197</f>
        <v>5.0578222453222452E-2</v>
      </c>
      <c r="K197" s="4">
        <f>base1!K197/base1!W197</f>
        <v>4.8389134326634324E-2</v>
      </c>
      <c r="L197" s="4">
        <f>base1!L197/base1!W197</f>
        <v>4.2280261030261029E-2</v>
      </c>
      <c r="M197" s="5">
        <f>base1!M197/base1!W197</f>
        <v>3.7954420766920766E-2</v>
      </c>
      <c r="N197" s="4">
        <f>base1!N197/base1!W197</f>
        <v>3.9442387098637101E-2</v>
      </c>
      <c r="O197" s="4">
        <f>base1!O197/base1!W197</f>
        <v>4.4078633922383925E-2</v>
      </c>
      <c r="P197" s="4">
        <f>base1!P197/base1!W197</f>
        <v>4.2463436994686993E-2</v>
      </c>
      <c r="Q197" s="4">
        <f>base1!Q197/base1!W197</f>
        <v>3.4643718237468236E-2</v>
      </c>
      <c r="R197" s="4">
        <f>base1!R197/base1!W197</f>
        <v>2.497780232155232E-2</v>
      </c>
      <c r="S197" s="4">
        <f>base1!S197/base1!W197</f>
        <v>2.0367723492723491E-2</v>
      </c>
      <c r="T197" s="4">
        <f>base1!T197/base1!W197</f>
        <v>1.6271078771078772E-2</v>
      </c>
      <c r="U197" s="4">
        <f>base1!U197/base1!W197</f>
        <v>7.7836249711249715E-3</v>
      </c>
      <c r="V197" s="4">
        <f>base1!V197/base1!W197</f>
        <v>1.069278413028413E-3</v>
      </c>
      <c r="W197" s="4">
        <f>base1!W197/base1!W197</f>
        <v>1</v>
      </c>
    </row>
    <row r="198" spans="1:23">
      <c r="B198" t="s">
        <v>320</v>
      </c>
      <c r="C198" s="4">
        <f>base1!C198/base1!W198</f>
        <v>1.3481809827558247E-3</v>
      </c>
      <c r="D198" s="4">
        <f>base1!D198/base1!W198</f>
        <v>1.2592032001729822E-2</v>
      </c>
      <c r="E198" s="4">
        <f>base1!E198/base1!W198</f>
        <v>2.2529866479269151E-2</v>
      </c>
      <c r="F198" s="4">
        <f>base1!F198/base1!W198</f>
        <v>3.5047299854046164E-2</v>
      </c>
      <c r="G198" s="4">
        <f>base1!G198/base1!W198</f>
        <v>2.7428509649170225E-2</v>
      </c>
      <c r="H198" s="4">
        <f>base1!H198/base1!W198</f>
        <v>2.6414400778420454E-2</v>
      </c>
      <c r="I198" s="4">
        <f>base1!I198/base1!W198</f>
        <v>2.7970160549218876E-2</v>
      </c>
      <c r="J198" s="4">
        <f>base1!J198/base1!W198</f>
        <v>3.2491486026271693E-2</v>
      </c>
      <c r="K198" s="4">
        <f>base1!K198/base1!W198</f>
        <v>3.7843126655494892E-2</v>
      </c>
      <c r="L198" s="4">
        <f>base1!L198/base1!W198</f>
        <v>4.0964376452781233E-2</v>
      </c>
      <c r="M198" s="5">
        <f>base1!M198/base1!W198</f>
        <v>4.753554246175469E-2</v>
      </c>
      <c r="N198" s="4">
        <f>base1!N198/base1!W198</f>
        <v>5.6867938807503106E-2</v>
      </c>
      <c r="O198" s="4">
        <f>base1!O198/base1!W198</f>
        <v>6.9022109303205584E-2</v>
      </c>
      <c r="P198" s="4">
        <f>base1!P198/base1!W198</f>
        <v>9.7647440402183899E-2</v>
      </c>
      <c r="Q198" s="4">
        <f>base1!Q198/base1!W198</f>
        <v>0.11740634628898859</v>
      </c>
      <c r="R198" s="4">
        <f>base1!R198/base1!W198</f>
        <v>9.3903454240769776E-2</v>
      </c>
      <c r="S198" s="4">
        <f>base1!S198/base1!W198</f>
        <v>8.2146061949294552E-2</v>
      </c>
      <c r="T198" s="4">
        <f>base1!T198/base1!W198</f>
        <v>8.5140818422617434E-2</v>
      </c>
      <c r="U198" s="4">
        <f>base1!U198/base1!W198</f>
        <v>6.6791718471268718E-2</v>
      </c>
      <c r="V198" s="4">
        <f>base1!V198/base1!W198</f>
        <v>1.890913022325531E-2</v>
      </c>
      <c r="W198" s="4">
        <f>base1!W198/base1!W198</f>
        <v>1</v>
      </c>
    </row>
    <row r="199" spans="1:23">
      <c r="A199" t="s">
        <v>93</v>
      </c>
      <c r="B199" t="s">
        <v>319</v>
      </c>
      <c r="C199" s="4">
        <f>base1!C199/base1!W199</f>
        <v>1.6816605722242126E-2</v>
      </c>
      <c r="D199" s="4">
        <f>base1!D199/base1!W199</f>
        <v>4.3082413534393606E-2</v>
      </c>
      <c r="E199" s="4">
        <f>base1!E199/base1!W199</f>
        <v>0.12300522477340164</v>
      </c>
      <c r="F199" s="4">
        <f>base1!F199/base1!W199</f>
        <v>0.12708636084055994</v>
      </c>
      <c r="G199" s="4">
        <f>base1!G199/base1!W199</f>
        <v>7.6789974923791304E-2</v>
      </c>
      <c r="H199" s="4">
        <f>base1!H199/base1!W199</f>
        <v>5.497367336041474E-2</v>
      </c>
      <c r="I199" s="4">
        <f>base1!I199/base1!W199</f>
        <v>5.0256507309951404E-2</v>
      </c>
      <c r="J199" s="4">
        <f>base1!J199/base1!W199</f>
        <v>5.0132816037959028E-2</v>
      </c>
      <c r="K199" s="4">
        <f>base1!K199/base1!W199</f>
        <v>5.0709366065333321E-2</v>
      </c>
      <c r="L199" s="4">
        <f>base1!L199/base1!W199</f>
        <v>4.6945231126942391E-2</v>
      </c>
      <c r="M199" s="5">
        <f>base1!M199/base1!W199</f>
        <v>4.6625526363814555E-2</v>
      </c>
      <c r="N199" s="4">
        <f>base1!N199/base1!W199</f>
        <v>4.9490026968752744E-2</v>
      </c>
      <c r="O199" s="4">
        <f>base1!O199/base1!W199</f>
        <v>5.3721214742918168E-2</v>
      </c>
      <c r="P199" s="4">
        <f>base1!P199/base1!W199</f>
        <v>6.2683762647939498E-2</v>
      </c>
      <c r="Q199" s="4">
        <f>base1!Q199/base1!W199</f>
        <v>4.4387593021919719E-2</v>
      </c>
      <c r="R199" s="4">
        <f>base1!R199/base1!W199</f>
        <v>3.3669710508350853E-2</v>
      </c>
      <c r="S199" s="4">
        <f>base1!S199/base1!W199</f>
        <v>3.034626797071964E-2</v>
      </c>
      <c r="T199" s="4">
        <f>base1!T199/base1!W199</f>
        <v>2.4213073423950144E-2</v>
      </c>
      <c r="U199" s="4">
        <f>base1!U199/base1!W199</f>
        <v>1.3284307430263131E-2</v>
      </c>
      <c r="V199" s="4">
        <f>base1!V199/base1!W199</f>
        <v>1.7803432263820641E-3</v>
      </c>
      <c r="W199" s="4">
        <f>base1!W199/base1!W199</f>
        <v>1</v>
      </c>
    </row>
    <row r="200" spans="1:23">
      <c r="B200" t="s">
        <v>320</v>
      </c>
      <c r="C200" s="4">
        <f>base1!C200/base1!W200</f>
        <v>1.9733980064266785E-3</v>
      </c>
      <c r="D200" s="4">
        <f>base1!D200/base1!W200</f>
        <v>1.2575946400912932E-2</v>
      </c>
      <c r="E200" s="4">
        <f>base1!E200/base1!W200</f>
        <v>2.0357453342832545E-2</v>
      </c>
      <c r="F200" s="4">
        <f>base1!F200/base1!W200</f>
        <v>6.5077300178565556E-2</v>
      </c>
      <c r="G200" s="4">
        <f>base1!G200/base1!W200</f>
        <v>4.430653308926806E-2</v>
      </c>
      <c r="H200" s="4">
        <f>base1!H200/base1!W200</f>
        <v>3.8571279458236747E-2</v>
      </c>
      <c r="I200" s="4">
        <f>base1!I200/base1!W200</f>
        <v>3.731452545627386E-2</v>
      </c>
      <c r="J200" s="4">
        <f>base1!J200/base1!W200</f>
        <v>3.9418222372603041E-2</v>
      </c>
      <c r="K200" s="4">
        <f>base1!K200/base1!W200</f>
        <v>4.1496700145080133E-2</v>
      </c>
      <c r="L200" s="4">
        <f>base1!L200/base1!W200</f>
        <v>4.509393080287246E-2</v>
      </c>
      <c r="M200" s="5">
        <f>base1!M200/base1!W200</f>
        <v>4.8994491718663637E-2</v>
      </c>
      <c r="N200" s="4">
        <f>base1!N200/base1!W200</f>
        <v>5.6658309322606792E-2</v>
      </c>
      <c r="O200" s="4">
        <f>base1!O200/base1!W200</f>
        <v>6.5717586219699378E-2</v>
      </c>
      <c r="P200" s="4">
        <f>base1!P200/base1!W200</f>
        <v>9.0851265195409842E-2</v>
      </c>
      <c r="Q200" s="4">
        <f>base1!Q200/base1!W200</f>
        <v>0.10566891327206482</v>
      </c>
      <c r="R200" s="4">
        <f>base1!R200/base1!W200</f>
        <v>8.2312483406153616E-2</v>
      </c>
      <c r="S200" s="4">
        <f>base1!S200/base1!W200</f>
        <v>7.0282951788702808E-2</v>
      </c>
      <c r="T200" s="4">
        <f>base1!T200/base1!W200</f>
        <v>6.9347041339080498E-2</v>
      </c>
      <c r="U200" s="4">
        <f>base1!U200/base1!W200</f>
        <v>5.2160895335649292E-2</v>
      </c>
      <c r="V200" s="4">
        <f>base1!V200/base1!W200</f>
        <v>1.1820773148897328E-2</v>
      </c>
      <c r="W200" s="4">
        <f>base1!W200/base1!W200</f>
        <v>1</v>
      </c>
    </row>
    <row r="201" spans="1:23">
      <c r="A201" t="s">
        <v>94</v>
      </c>
      <c r="B201" t="s">
        <v>319</v>
      </c>
      <c r="C201" s="4">
        <f>base1!C201/base1!W201</f>
        <v>2.1286076082077693E-2</v>
      </c>
      <c r="D201" s="4">
        <f>base1!D201/base1!W201</f>
        <v>4.4849175848478001E-2</v>
      </c>
      <c r="E201" s="4">
        <f>base1!E201/base1!W201</f>
        <v>0.12785078450837584</v>
      </c>
      <c r="F201" s="4">
        <f>base1!F201/base1!W201</f>
        <v>0.13248018661765332</v>
      </c>
      <c r="G201" s="4">
        <f>base1!G201/base1!W201</f>
        <v>7.7463035223426804E-2</v>
      </c>
      <c r="H201" s="4">
        <f>base1!H201/base1!W201</f>
        <v>5.3451083306303916E-2</v>
      </c>
      <c r="I201" s="4">
        <f>base1!I201/base1!W201</f>
        <v>5.0073225150136132E-2</v>
      </c>
      <c r="J201" s="4">
        <f>base1!J201/base1!W201</f>
        <v>5.0990587210007113E-2</v>
      </c>
      <c r="K201" s="4">
        <f>base1!K201/base1!W201</f>
        <v>5.4239031789871668E-2</v>
      </c>
      <c r="L201" s="4">
        <f>base1!L201/base1!W201</f>
        <v>4.8410506416619981E-2</v>
      </c>
      <c r="M201" s="5">
        <f>base1!M201/base1!W201</f>
        <v>4.8915055549549016E-2</v>
      </c>
      <c r="N201" s="4">
        <f>base1!N201/base1!W201</f>
        <v>4.7828964396523198E-2</v>
      </c>
      <c r="O201" s="4">
        <f>base1!O201/base1!W201</f>
        <v>5.5225196004232972E-2</v>
      </c>
      <c r="P201" s="4">
        <f>base1!P201/base1!W201</f>
        <v>5.4049006791755533E-2</v>
      </c>
      <c r="Q201" s="4">
        <f>base1!Q201/base1!W201</f>
        <v>4.2436186001710223E-2</v>
      </c>
      <c r="R201" s="4">
        <f>base1!R201/base1!W201</f>
        <v>3.0256566510387488E-2</v>
      </c>
      <c r="S201" s="4">
        <f>base1!S201/base1!W201</f>
        <v>2.8564361139232625E-2</v>
      </c>
      <c r="T201" s="4">
        <f>base1!T201/base1!W201</f>
        <v>2.0666856691664782E-2</v>
      </c>
      <c r="U201" s="4">
        <f>base1!U201/base1!W201</f>
        <v>9.6454068009291568E-3</v>
      </c>
      <c r="V201" s="4">
        <f>base1!V201/base1!W201</f>
        <v>1.3187079610645332E-3</v>
      </c>
      <c r="W201" s="4">
        <f>base1!W201/base1!W201</f>
        <v>1</v>
      </c>
    </row>
    <row r="202" spans="1:23">
      <c r="B202" t="s">
        <v>320</v>
      </c>
      <c r="C202" s="4">
        <f>base1!C202/base1!W202</f>
        <v>2.7133517907569201E-3</v>
      </c>
      <c r="D202" s="4">
        <f>base1!D202/base1!W202</f>
        <v>1.6169587250009672E-2</v>
      </c>
      <c r="E202" s="4">
        <f>base1!E202/base1!W202</f>
        <v>3.4385701207100765E-2</v>
      </c>
      <c r="F202" s="4">
        <f>base1!F202/base1!W202</f>
        <v>5.9590584135089185E-2</v>
      </c>
      <c r="G202" s="4">
        <f>base1!G202/base1!W202</f>
        <v>4.2888642053084437E-2</v>
      </c>
      <c r="H202" s="4">
        <f>base1!H202/base1!W202</f>
        <v>3.7592724606766617E-2</v>
      </c>
      <c r="I202" s="4">
        <f>base1!I202/base1!W202</f>
        <v>3.9976347972170187E-2</v>
      </c>
      <c r="J202" s="4">
        <f>base1!J202/base1!W202</f>
        <v>4.5887512871381965E-2</v>
      </c>
      <c r="K202" s="4">
        <f>base1!K202/base1!W202</f>
        <v>5.1102379755043094E-2</v>
      </c>
      <c r="L202" s="4">
        <f>base1!L202/base1!W202</f>
        <v>5.1861307750828464E-2</v>
      </c>
      <c r="M202" s="5">
        <f>base1!M202/base1!W202</f>
        <v>5.1017645075902007E-2</v>
      </c>
      <c r="N202" s="4">
        <f>base1!N202/base1!W202</f>
        <v>5.8748763518404926E-2</v>
      </c>
      <c r="O202" s="4">
        <f>base1!O202/base1!W202</f>
        <v>6.593831683770178E-2</v>
      </c>
      <c r="P202" s="4">
        <f>base1!P202/base1!W202</f>
        <v>8.9870337520331717E-2</v>
      </c>
      <c r="Q202" s="4">
        <f>base1!Q202/base1!W202</f>
        <v>9.9778768805112078E-2</v>
      </c>
      <c r="R202" s="4">
        <f>base1!R202/base1!W202</f>
        <v>7.1503174787380427E-2</v>
      </c>
      <c r="S202" s="4">
        <f>base1!S202/base1!W202</f>
        <v>6.2657611108348027E-2</v>
      </c>
      <c r="T202" s="4">
        <f>base1!T202/base1!W202</f>
        <v>6.2510246448972226E-2</v>
      </c>
      <c r="U202" s="4">
        <f>base1!U202/base1!W202</f>
        <v>4.4855960255751365E-2</v>
      </c>
      <c r="V202" s="4">
        <f>base1!V202/base1!W202</f>
        <v>1.0951036249864148E-2</v>
      </c>
      <c r="W202" s="4">
        <f>base1!W202/base1!W202</f>
        <v>1</v>
      </c>
    </row>
    <row r="203" spans="1:23">
      <c r="A203" t="s">
        <v>95</v>
      </c>
      <c r="B203" t="s">
        <v>319</v>
      </c>
      <c r="C203" s="4">
        <f>base1!C203/base1!W203</f>
        <v>1.7386271659950742E-2</v>
      </c>
      <c r="D203" s="4">
        <f>base1!D203/base1!W203</f>
        <v>4.0767269214367151E-2</v>
      </c>
      <c r="E203" s="4">
        <f>base1!E203/base1!W203</f>
        <v>0.12983524947563554</v>
      </c>
      <c r="F203" s="4">
        <f>base1!F203/base1!W203</f>
        <v>0.13668114289692865</v>
      </c>
      <c r="G203" s="4">
        <f>base1!G203/base1!W203</f>
        <v>7.8451014351485188E-2</v>
      </c>
      <c r="H203" s="4">
        <f>base1!H203/base1!W203</f>
        <v>5.1632274740863876E-2</v>
      </c>
      <c r="I203" s="4">
        <f>base1!I203/base1!W203</f>
        <v>4.6101426445374717E-2</v>
      </c>
      <c r="J203" s="4">
        <f>base1!J203/base1!W203</f>
        <v>4.7453024777852237E-2</v>
      </c>
      <c r="K203" s="4">
        <f>base1!K203/base1!W203</f>
        <v>4.9742822081618086E-2</v>
      </c>
      <c r="L203" s="4">
        <f>base1!L203/base1!W203</f>
        <v>4.7002201895544861E-2</v>
      </c>
      <c r="M203" s="5">
        <f>base1!M203/base1!W203</f>
        <v>4.4971758296272445E-2</v>
      </c>
      <c r="N203" s="4">
        <f>base1!N203/base1!W203</f>
        <v>4.677156856772352E-2</v>
      </c>
      <c r="O203" s="4">
        <f>base1!O203/base1!W203</f>
        <v>5.3396402120085985E-2</v>
      </c>
      <c r="P203" s="4">
        <f>base1!P203/base1!W203</f>
        <v>5.241903899879026E-2</v>
      </c>
      <c r="Q203" s="4">
        <f>base1!Q203/base1!W203</f>
        <v>4.4547044847303333E-2</v>
      </c>
      <c r="R203" s="4">
        <f>base1!R203/base1!W203</f>
        <v>4.5673231738627168E-2</v>
      </c>
      <c r="S203" s="4">
        <f>base1!S203/base1!W203</f>
        <v>3.0541074490213316E-2</v>
      </c>
      <c r="T203" s="4">
        <f>base1!T203/base1!W203</f>
        <v>2.2669950653170991E-2</v>
      </c>
      <c r="U203" s="4">
        <f>base1!U203/base1!W203</f>
        <v>1.2218344487863466E-2</v>
      </c>
      <c r="V203" s="4">
        <f>base1!V203/base1!W203</f>
        <v>1.7388882603284568E-3</v>
      </c>
      <c r="W203" s="4">
        <f>base1!W203/base1!W203</f>
        <v>1</v>
      </c>
    </row>
    <row r="204" spans="1:23">
      <c r="B204" t="s">
        <v>320</v>
      </c>
      <c r="C204" s="4">
        <f>base1!C204/base1!W204</f>
        <v>2.5127963900514459E-3</v>
      </c>
      <c r="D204" s="4">
        <f>base1!D204/base1!W204</f>
        <v>1.2663452617565962E-2</v>
      </c>
      <c r="E204" s="4">
        <f>base1!E204/base1!W204</f>
        <v>2.2556600668963478E-2</v>
      </c>
      <c r="F204" s="4">
        <f>base1!F204/base1!W204</f>
        <v>4.0491069021487525E-2</v>
      </c>
      <c r="G204" s="4">
        <f>base1!G204/base1!W204</f>
        <v>4.428582849769544E-2</v>
      </c>
      <c r="H204" s="4">
        <f>base1!H204/base1!W204</f>
        <v>3.0673221194875123E-2</v>
      </c>
      <c r="I204" s="4">
        <f>base1!I204/base1!W204</f>
        <v>3.4818452087675492E-2</v>
      </c>
      <c r="J204" s="4">
        <f>base1!J204/base1!W204</f>
        <v>3.8682933994239999E-2</v>
      </c>
      <c r="K204" s="4">
        <f>base1!K204/base1!W204</f>
        <v>4.3382225800274059E-2</v>
      </c>
      <c r="L204" s="4">
        <f>base1!L204/base1!W204</f>
        <v>4.5305635245711143E-2</v>
      </c>
      <c r="M204" s="5">
        <f>base1!M204/base1!W204</f>
        <v>5.3312559147861753E-2</v>
      </c>
      <c r="N204" s="4">
        <f>base1!N204/base1!W204</f>
        <v>6.2768779969024649E-2</v>
      </c>
      <c r="O204" s="4">
        <f>base1!O204/base1!W204</f>
        <v>7.523700978159216E-2</v>
      </c>
      <c r="P204" s="4">
        <f>base1!P204/base1!W204</f>
        <v>0.10160696257485866</v>
      </c>
      <c r="Q204" s="4">
        <f>base1!Q204/base1!W204</f>
        <v>0.11374610251614306</v>
      </c>
      <c r="R204" s="4">
        <f>base1!R204/base1!W204</f>
        <v>8.059355169778766E-2</v>
      </c>
      <c r="S204" s="4">
        <f>base1!S204/base1!W204</f>
        <v>7.0031068314966902E-2</v>
      </c>
      <c r="T204" s="4">
        <f>base1!T204/base1!W204</f>
        <v>6.9491881520209284E-2</v>
      </c>
      <c r="U204" s="4">
        <f>base1!U204/base1!W204</f>
        <v>4.7750568470215506E-2</v>
      </c>
      <c r="V204" s="4">
        <f>base1!V204/base1!W204</f>
        <v>1.0089300488800718E-2</v>
      </c>
      <c r="W204" s="4">
        <f>base1!W204/base1!W204</f>
        <v>1</v>
      </c>
    </row>
    <row r="205" spans="1:23">
      <c r="A205" t="s">
        <v>96</v>
      </c>
      <c r="B205" t="s">
        <v>319</v>
      </c>
      <c r="C205" s="4">
        <f>base1!C205/base1!W205</f>
        <v>1.3349759499001947E-2</v>
      </c>
      <c r="D205" s="4">
        <f>base1!D205/base1!W205</f>
        <v>3.6893541413653551E-2</v>
      </c>
      <c r="E205" s="4">
        <f>base1!E205/base1!W205</f>
        <v>0.12076848322792821</v>
      </c>
      <c r="F205" s="4">
        <f>base1!F205/base1!W205</f>
        <v>0.12480036025567887</v>
      </c>
      <c r="G205" s="4">
        <f>base1!G205/base1!W205</f>
        <v>7.1678980457762706E-2</v>
      </c>
      <c r="H205" s="4">
        <f>base1!H205/base1!W205</f>
        <v>5.0824283192695954E-2</v>
      </c>
      <c r="I205" s="4">
        <f>base1!I205/base1!W205</f>
        <v>4.3535172177248595E-2</v>
      </c>
      <c r="J205" s="4">
        <f>base1!J205/base1!W205</f>
        <v>4.6756240601328325E-2</v>
      </c>
      <c r="K205" s="4">
        <f>base1!K205/base1!W205</f>
        <v>4.7799208790798547E-2</v>
      </c>
      <c r="L205" s="4">
        <f>base1!L205/base1!W205</f>
        <v>4.4256150187419283E-2</v>
      </c>
      <c r="M205" s="5">
        <f>base1!M205/base1!W205</f>
        <v>4.6827405097477862E-2</v>
      </c>
      <c r="N205" s="4">
        <f>base1!N205/base1!W205</f>
        <v>5.1385432744301296E-2</v>
      </c>
      <c r="O205" s="4">
        <f>base1!O205/base1!W205</f>
        <v>6.056681937867562E-2</v>
      </c>
      <c r="P205" s="4">
        <f>base1!P205/base1!W205</f>
        <v>7.2499122110108977E-2</v>
      </c>
      <c r="Q205" s="4">
        <f>base1!Q205/base1!W205</f>
        <v>4.8115365814675987E-2</v>
      </c>
      <c r="R205" s="4">
        <f>base1!R205/base1!W205</f>
        <v>3.7777847775642845E-2</v>
      </c>
      <c r="S205" s="4">
        <f>base1!S205/base1!W205</f>
        <v>3.2171018783927093E-2</v>
      </c>
      <c r="T205" s="4">
        <f>base1!T205/base1!W205</f>
        <v>3.0081582511733391E-2</v>
      </c>
      <c r="U205" s="4">
        <f>base1!U205/base1!W205</f>
        <v>1.7842455805097943E-2</v>
      </c>
      <c r="V205" s="4">
        <f>base1!V205/base1!W205</f>
        <v>2.0707701748430007E-3</v>
      </c>
      <c r="W205" s="4">
        <f>base1!W205/base1!W205</f>
        <v>1</v>
      </c>
    </row>
    <row r="206" spans="1:23">
      <c r="B206" t="s">
        <v>320</v>
      </c>
      <c r="C206" s="4">
        <f>base1!C206/base1!W206</f>
        <v>4.0657304797538556E-3</v>
      </c>
      <c r="D206" s="4">
        <f>base1!D206/base1!W206</f>
        <v>2.0917328976580503E-2</v>
      </c>
      <c r="E206" s="4">
        <f>base1!E206/base1!W206</f>
        <v>3.1263056507099811E-2</v>
      </c>
      <c r="F206" s="4">
        <f>base1!F206/base1!W206</f>
        <v>7.8426232270945709E-2</v>
      </c>
      <c r="G206" s="4">
        <f>base1!G206/base1!W206</f>
        <v>5.5678505346657942E-2</v>
      </c>
      <c r="H206" s="4">
        <f>base1!H206/base1!W206</f>
        <v>4.9736734003621004E-2</v>
      </c>
      <c r="I206" s="4">
        <f>base1!I206/base1!W206</f>
        <v>4.5745904718658241E-2</v>
      </c>
      <c r="J206" s="4">
        <f>base1!J206/base1!W206</f>
        <v>4.0541442011846091E-2</v>
      </c>
      <c r="K206" s="4">
        <f>base1!K206/base1!W206</f>
        <v>4.5402997686255282E-2</v>
      </c>
      <c r="L206" s="4">
        <f>base1!L206/base1!W206</f>
        <v>4.3549193115175799E-2</v>
      </c>
      <c r="M206" s="5">
        <f>base1!M206/base1!W206</f>
        <v>4.4478436063052761E-2</v>
      </c>
      <c r="N206" s="4">
        <f>base1!N206/base1!W206</f>
        <v>5.1536703340944387E-2</v>
      </c>
      <c r="O206" s="4">
        <f>base1!O206/base1!W206</f>
        <v>6.3458866955582421E-2</v>
      </c>
      <c r="P206" s="4">
        <f>base1!P206/base1!W206</f>
        <v>8.6211275204544635E-2</v>
      </c>
      <c r="Q206" s="4">
        <f>base1!Q206/base1!W206</f>
        <v>9.2101551976162696E-2</v>
      </c>
      <c r="R206" s="4">
        <f>base1!R206/base1!W206</f>
        <v>6.8029010169007517E-2</v>
      </c>
      <c r="S206" s="4">
        <f>base1!S206/base1!W206</f>
        <v>6.0194813326326951E-2</v>
      </c>
      <c r="T206" s="4">
        <f>base1!T206/base1!W206</f>
        <v>6.1636661326055435E-2</v>
      </c>
      <c r="U206" s="4">
        <f>base1!U206/base1!W206</f>
        <v>4.658737282888939E-2</v>
      </c>
      <c r="V206" s="4">
        <f>base1!V206/base1!W206</f>
        <v>1.0438183692839562E-2</v>
      </c>
      <c r="W206" s="4">
        <f>base1!W206/base1!W206</f>
        <v>1</v>
      </c>
    </row>
    <row r="207" spans="1:23">
      <c r="A207" t="s">
        <v>97</v>
      </c>
      <c r="B207" t="s">
        <v>319</v>
      </c>
      <c r="C207" s="4">
        <f>base1!C207/base1!W207</f>
        <v>9.5025514868841629E-3</v>
      </c>
      <c r="D207" s="4">
        <f>base1!D207/base1!W207</f>
        <v>2.8500340116980737E-2</v>
      </c>
      <c r="E207" s="4">
        <f>base1!E207/base1!W207</f>
        <v>7.8285420318759097E-2</v>
      </c>
      <c r="F207" s="4">
        <f>base1!F207/base1!W207</f>
        <v>8.7599017927456335E-2</v>
      </c>
      <c r="G207" s="4">
        <f>base1!G207/base1!W207</f>
        <v>5.8698827023086507E-2</v>
      </c>
      <c r="H207" s="4">
        <f>base1!H207/base1!W207</f>
        <v>4.4766221385678026E-2</v>
      </c>
      <c r="I207" s="4">
        <f>base1!I207/base1!W207</f>
        <v>4.6509473294112195E-2</v>
      </c>
      <c r="J207" s="4">
        <f>base1!J207/base1!W207</f>
        <v>5.080055491487323E-2</v>
      </c>
      <c r="K207" s="4">
        <f>base1!K207/base1!W207</f>
        <v>5.1712409759284948E-2</v>
      </c>
      <c r="L207" s="4">
        <f>base1!L207/base1!W207</f>
        <v>5.1751419592200962E-2</v>
      </c>
      <c r="M207" s="5">
        <f>base1!M207/base1!W207</f>
        <v>5.6485019005102971E-2</v>
      </c>
      <c r="N207" s="4">
        <f>base1!N207/base1!W207</f>
        <v>5.6989708718453845E-2</v>
      </c>
      <c r="O207" s="4">
        <f>base1!O207/base1!W207</f>
        <v>7.1558662255304731E-2</v>
      </c>
      <c r="P207" s="4">
        <f>base1!P207/base1!W207</f>
        <v>8.0107910950303909E-2</v>
      </c>
      <c r="Q207" s="4">
        <f>base1!Q207/base1!W207</f>
        <v>5.6109549363286382E-2</v>
      </c>
      <c r="R207" s="4">
        <f>base1!R207/base1!W207</f>
        <v>4.829904937913413E-2</v>
      </c>
      <c r="S207" s="4">
        <f>base1!S207/base1!W207</f>
        <v>4.8724500369374354E-2</v>
      </c>
      <c r="T207" s="4">
        <f>base1!T207/base1!W207</f>
        <v>4.845996493991267E-2</v>
      </c>
      <c r="U207" s="4">
        <f>base1!U207/base1!W207</f>
        <v>2.2457473186835157E-2</v>
      </c>
      <c r="V207" s="4">
        <f>base1!V207/base1!W207</f>
        <v>2.6819260129756456E-3</v>
      </c>
      <c r="W207" s="4">
        <f>base1!W207/base1!W207</f>
        <v>1</v>
      </c>
    </row>
    <row r="208" spans="1:23">
      <c r="B208" t="s">
        <v>320</v>
      </c>
      <c r="C208" s="4">
        <f>base1!C208/base1!W208</f>
        <v>1.8994201484853412E-3</v>
      </c>
      <c r="D208" s="4">
        <f>base1!D208/base1!W208</f>
        <v>1.320787947759172E-2</v>
      </c>
      <c r="E208" s="4">
        <f>base1!E208/base1!W208</f>
        <v>3.3807510973825394E-2</v>
      </c>
      <c r="F208" s="4">
        <f>base1!F208/base1!W208</f>
        <v>9.6473473147997618E-2</v>
      </c>
      <c r="G208" s="4">
        <f>base1!G208/base1!W208</f>
        <v>6.0967051427952092E-2</v>
      </c>
      <c r="H208" s="4">
        <f>base1!H208/base1!W208</f>
        <v>4.8070774399826585E-2</v>
      </c>
      <c r="I208" s="4">
        <f>base1!I208/base1!W208</f>
        <v>5.5427301793746275E-2</v>
      </c>
      <c r="J208" s="4">
        <f>base1!J208/base1!W208</f>
        <v>4.5271771527664879E-2</v>
      </c>
      <c r="K208" s="4">
        <f>base1!K208/base1!W208</f>
        <v>4.5056359399555629E-2</v>
      </c>
      <c r="L208" s="4">
        <f>base1!L208/base1!W208</f>
        <v>5.2498238768763889E-2</v>
      </c>
      <c r="M208" s="5">
        <f>base1!M208/base1!W208</f>
        <v>4.8729203923481276E-2</v>
      </c>
      <c r="N208" s="4">
        <f>base1!N208/base1!W208</f>
        <v>5.1480789031593782E-2</v>
      </c>
      <c r="O208" s="4">
        <f>base1!O208/base1!W208</f>
        <v>6.8257193952202894E-2</v>
      </c>
      <c r="P208" s="4">
        <f>base1!P208/base1!W208</f>
        <v>8.3745190483932155E-2</v>
      </c>
      <c r="Q208" s="4">
        <f>base1!Q208/base1!W208</f>
        <v>8.7437002113477477E-2</v>
      </c>
      <c r="R208" s="4">
        <f>base1!R208/base1!W208</f>
        <v>6.1479163279683523E-2</v>
      </c>
      <c r="S208" s="4">
        <f>base1!S208/base1!W208</f>
        <v>5.1472660272042489E-2</v>
      </c>
      <c r="T208" s="4">
        <f>base1!T208/base1!W208</f>
        <v>4.9646398959518778E-2</v>
      </c>
      <c r="U208" s="4">
        <f>base1!U208/base1!W208</f>
        <v>3.6399230477429143E-2</v>
      </c>
      <c r="V208" s="4">
        <f>base1!V208/base1!W208</f>
        <v>8.6733864412290688E-3</v>
      </c>
      <c r="W208" s="4">
        <f>base1!W208/base1!W208</f>
        <v>1</v>
      </c>
    </row>
    <row r="209" spans="1:23">
      <c r="A209" t="s">
        <v>98</v>
      </c>
      <c r="B209" t="s">
        <v>319</v>
      </c>
      <c r="C209" s="4">
        <f>base1!C209/base1!W209</f>
        <v>1.4747116268763228E-2</v>
      </c>
      <c r="D209" s="4">
        <f>base1!D209/base1!W209</f>
        <v>2.8433389341666535E-2</v>
      </c>
      <c r="E209" s="4">
        <f>base1!E209/base1!W209</f>
        <v>7.4053136379418946E-2</v>
      </c>
      <c r="F209" s="4">
        <f>base1!F209/base1!W209</f>
        <v>9.5102498739376304E-2</v>
      </c>
      <c r="G209" s="4">
        <f>base1!G209/base1!W209</f>
        <v>6.034418080397258E-2</v>
      </c>
      <c r="H209" s="4">
        <f>base1!H209/base1!W209</f>
        <v>4.6579391376112535E-2</v>
      </c>
      <c r="I209" s="4">
        <f>base1!I209/base1!W209</f>
        <v>4.613446536469102E-2</v>
      </c>
      <c r="J209" s="4">
        <f>base1!J209/base1!W209</f>
        <v>4.9877078284295509E-2</v>
      </c>
      <c r="K209" s="4">
        <f>base1!K209/base1!W209</f>
        <v>5.4338552053726126E-2</v>
      </c>
      <c r="L209" s="4">
        <f>base1!L209/base1!W209</f>
        <v>4.9980021949683227E-2</v>
      </c>
      <c r="M209" s="5">
        <f>base1!M209/base1!W209</f>
        <v>5.8295776343545692E-2</v>
      </c>
      <c r="N209" s="4">
        <f>base1!N209/base1!W209</f>
        <v>6.7878261264043518E-2</v>
      </c>
      <c r="O209" s="4">
        <f>base1!O209/base1!W209</f>
        <v>6.8712279434472862E-2</v>
      </c>
      <c r="P209" s="4">
        <f>base1!P209/base1!W209</f>
        <v>7.5284970748295765E-2</v>
      </c>
      <c r="Q209" s="4">
        <f>base1!Q209/base1!W209</f>
        <v>5.153813539360249E-2</v>
      </c>
      <c r="R209" s="4">
        <f>base1!R209/base1!W209</f>
        <v>4.3421289098963756E-2</v>
      </c>
      <c r="S209" s="4">
        <f>base1!S209/base1!W209</f>
        <v>4.2826309609180484E-2</v>
      </c>
      <c r="T209" s="4">
        <f>base1!T209/base1!W209</f>
        <v>4.8800531817444238E-2</v>
      </c>
      <c r="U209" s="4">
        <f>base1!U209/base1!W209</f>
        <v>2.0532899225130817E-2</v>
      </c>
      <c r="V209" s="4">
        <f>base1!V209/base1!W209</f>
        <v>3.1197165036143696E-3</v>
      </c>
      <c r="W209" s="4">
        <f>base1!W209/base1!W209</f>
        <v>1</v>
      </c>
    </row>
    <row r="210" spans="1:23">
      <c r="B210" t="s">
        <v>320</v>
      </c>
      <c r="C210" s="4">
        <f>base1!C210/base1!W210</f>
        <v>2.2687867566978871E-3</v>
      </c>
      <c r="D210" s="4">
        <f>base1!D210/base1!W210</f>
        <v>1.8150294053583097E-2</v>
      </c>
      <c r="E210" s="4">
        <f>base1!E210/base1!W210</f>
        <v>7.7025484643868436E-2</v>
      </c>
      <c r="F210" s="4">
        <f>base1!F210/base1!W210</f>
        <v>8.4464386843824873E-2</v>
      </c>
      <c r="G210" s="4">
        <f>base1!G210/base1!W210</f>
        <v>6.843650620779787E-2</v>
      </c>
      <c r="H210" s="4">
        <f>base1!H210/base1!W210</f>
        <v>4.8285776519276846E-2</v>
      </c>
      <c r="I210" s="4">
        <f>base1!I210/base1!W210</f>
        <v>4.1291221956000872E-2</v>
      </c>
      <c r="J210" s="4">
        <f>base1!J210/base1!W210</f>
        <v>4.8597691134829014E-2</v>
      </c>
      <c r="K210" s="4">
        <f>base1!K210/base1!W210</f>
        <v>5.0328033108255281E-2</v>
      </c>
      <c r="L210" s="4">
        <f>base1!L210/base1!W210</f>
        <v>4.8033108255282071E-2</v>
      </c>
      <c r="M210" s="5">
        <f>base1!M210/base1!W210</f>
        <v>5.2094968416466998E-2</v>
      </c>
      <c r="N210" s="4">
        <f>base1!N210/base1!W210</f>
        <v>4.9665868002613807E-2</v>
      </c>
      <c r="O210" s="4">
        <f>base1!O210/base1!W210</f>
        <v>6.3531256806795902E-2</v>
      </c>
      <c r="P210" s="4">
        <f>base1!P210/base1!W210</f>
        <v>7.2318884774558917E-2</v>
      </c>
      <c r="Q210" s="4">
        <f>base1!Q210/base1!W210</f>
        <v>7.0433456763232413E-2</v>
      </c>
      <c r="R210" s="4">
        <f>base1!R210/base1!W210</f>
        <v>5.1744717926377692E-2</v>
      </c>
      <c r="S210" s="4">
        <f>base1!S210/base1!W210</f>
        <v>4.6593770420387717E-2</v>
      </c>
      <c r="T210" s="4">
        <f>base1!T210/base1!W210</f>
        <v>4.5717272925288606E-2</v>
      </c>
      <c r="U210" s="4">
        <f>base1!U210/base1!W210</f>
        <v>3.4505772162927467E-2</v>
      </c>
      <c r="V210" s="4">
        <f>base1!V210/base1!W210</f>
        <v>2.6512742321934218E-2</v>
      </c>
      <c r="W210" s="4">
        <f>base1!W210/base1!W210</f>
        <v>1</v>
      </c>
    </row>
    <row r="211" spans="1:23">
      <c r="A211" t="s">
        <v>99</v>
      </c>
      <c r="B211" t="s">
        <v>319</v>
      </c>
      <c r="C211" s="4">
        <f>base1!C211/base1!W211</f>
        <v>5.8106448400312418E-3</v>
      </c>
      <c r="D211" s="4">
        <f>base1!D211/base1!W211</f>
        <v>9.0545888487882208E-3</v>
      </c>
      <c r="E211" s="4">
        <f>base1!E211/base1!W211</f>
        <v>1.7396366550429573E-2</v>
      </c>
      <c r="F211" s="4">
        <f>base1!F211/base1!W211</f>
        <v>2.3800778720772565E-2</v>
      </c>
      <c r="G211" s="4">
        <f>base1!G211/base1!W211</f>
        <v>2.1832926358333504E-2</v>
      </c>
      <c r="H211" s="4">
        <f>base1!H211/base1!W211</f>
        <v>2.5895659546297883E-2</v>
      </c>
      <c r="I211" s="4">
        <f>base1!I211/base1!W211</f>
        <v>3.3060064864362637E-2</v>
      </c>
      <c r="J211" s="4">
        <f>base1!J211/base1!W211</f>
        <v>3.8970154844067115E-2</v>
      </c>
      <c r="K211" s="4">
        <f>base1!K211/base1!W211</f>
        <v>4.5218503474046996E-2</v>
      </c>
      <c r="L211" s="4">
        <f>base1!L211/base1!W211</f>
        <v>4.9038067889817689E-2</v>
      </c>
      <c r="M211" s="5">
        <f>base1!M211/base1!W211</f>
        <v>6.0853892587635121E-2</v>
      </c>
      <c r="N211" s="4">
        <f>base1!N211/base1!W211</f>
        <v>6.7685846270879854E-2</v>
      </c>
      <c r="O211" s="4">
        <f>base1!O211/base1!W211</f>
        <v>8.3185496398198666E-2</v>
      </c>
      <c r="P211" s="4">
        <f>base1!P211/base1!W211</f>
        <v>0.1005738783023771</v>
      </c>
      <c r="Q211" s="4">
        <f>base1!Q211/base1!W211</f>
        <v>7.2289357773125715E-2</v>
      </c>
      <c r="R211" s="4">
        <f>base1!R211/base1!W211</f>
        <v>6.9189863273821109E-2</v>
      </c>
      <c r="S211" s="4">
        <f>base1!S211/base1!W211</f>
        <v>0.10276021962132452</v>
      </c>
      <c r="T211" s="4">
        <f>base1!T211/base1!W211</f>
        <v>0.11265464808034586</v>
      </c>
      <c r="U211" s="4">
        <f>base1!U211/base1!W211</f>
        <v>5.4850164483712771E-2</v>
      </c>
      <c r="V211" s="4">
        <f>base1!V211/base1!W211</f>
        <v>5.8788772716318587E-3</v>
      </c>
      <c r="W211" s="4">
        <f>base1!W211/base1!W211</f>
        <v>1</v>
      </c>
    </row>
    <row r="212" spans="1:23">
      <c r="B212" t="s">
        <v>320</v>
      </c>
      <c r="C212" s="4">
        <f>base1!C212/base1!W212</f>
        <v>1.5132101928252691E-3</v>
      </c>
      <c r="D212" s="4">
        <f>base1!D212/base1!W212</f>
        <v>1.3137836268013974E-2</v>
      </c>
      <c r="E212" s="4">
        <f>base1!E212/base1!W212</f>
        <v>4.1302047987926034E-2</v>
      </c>
      <c r="F212" s="4">
        <f>base1!F212/base1!W212</f>
        <v>8.7403417211873877E-2</v>
      </c>
      <c r="G212" s="4">
        <f>base1!G212/base1!W212</f>
        <v>7.9119086999013447E-2</v>
      </c>
      <c r="H212" s="4">
        <f>base1!H212/base1!W212</f>
        <v>5.7844937585035477E-2</v>
      </c>
      <c r="I212" s="4">
        <f>base1!I212/base1!W212</f>
        <v>4.8550258732511356E-2</v>
      </c>
      <c r="J212" s="4">
        <f>base1!J212/base1!W212</f>
        <v>5.6111684163297183E-2</v>
      </c>
      <c r="K212" s="4">
        <f>base1!K212/base1!W212</f>
        <v>6.6447768807914157E-2</v>
      </c>
      <c r="L212" s="4">
        <f>base1!L212/base1!W212</f>
        <v>7.2555455188824183E-2</v>
      </c>
      <c r="M212" s="5">
        <f>base1!M212/base1!W212</f>
        <v>6.3228397602916458E-2</v>
      </c>
      <c r="N212" s="4">
        <f>base1!N212/base1!W212</f>
        <v>5.8207050766549993E-2</v>
      </c>
      <c r="O212" s="4">
        <f>base1!O212/base1!W212</f>
        <v>7.1134094872331979E-2</v>
      </c>
      <c r="P212" s="4">
        <f>base1!P212/base1!W212</f>
        <v>9.4861759328213974E-2</v>
      </c>
      <c r="Q212" s="4">
        <f>base1!Q212/base1!W212</f>
        <v>8.5855845914233356E-2</v>
      </c>
      <c r="R212" s="4">
        <f>base1!R212/base1!W212</f>
        <v>3.8011311411388991E-2</v>
      </c>
      <c r="S212" s="4">
        <f>base1!S212/base1!W212</f>
        <v>2.5839550821065208E-2</v>
      </c>
      <c r="T212" s="4">
        <f>base1!T212/base1!W212</f>
        <v>1.9775476611651455E-2</v>
      </c>
      <c r="U212" s="4">
        <f>base1!U212/base1!W212</f>
        <v>1.4021313136052134E-2</v>
      </c>
      <c r="V212" s="4">
        <f>base1!V212/base1!W212</f>
        <v>5.0794963983615037E-3</v>
      </c>
      <c r="W212" s="4">
        <f>base1!W212/base1!W212</f>
        <v>1</v>
      </c>
    </row>
    <row r="213" spans="1:23">
      <c r="A213" t="s">
        <v>100</v>
      </c>
      <c r="B213" t="s">
        <v>319</v>
      </c>
      <c r="C213" s="4">
        <f>base1!C213/base1!W213</f>
        <v>1.0835055769696292E-2</v>
      </c>
      <c r="D213" s="4">
        <f>base1!D213/base1!W213</f>
        <v>9.2941735098597839E-3</v>
      </c>
      <c r="E213" s="4">
        <f>base1!E213/base1!W213</f>
        <v>9.5676684728972314E-3</v>
      </c>
      <c r="F213" s="4">
        <f>base1!F213/base1!W213</f>
        <v>1.405764110012476E-2</v>
      </c>
      <c r="G213" s="4">
        <f>base1!G213/base1!W213</f>
        <v>2.0217678714410742E-2</v>
      </c>
      <c r="H213" s="4">
        <f>base1!H213/base1!W213</f>
        <v>2.9699225369160011E-2</v>
      </c>
      <c r="I213" s="4">
        <f>base1!I213/base1!W213</f>
        <v>3.9272712883823994E-2</v>
      </c>
      <c r="J213" s="4">
        <f>base1!J213/base1!W213</f>
        <v>4.6886347131445169E-2</v>
      </c>
      <c r="K213" s="4">
        <f>base1!K213/base1!W213</f>
        <v>5.9326294620412265E-2</v>
      </c>
      <c r="L213" s="4">
        <f>base1!L213/base1!W213</f>
        <v>7.3123242649386438E-2</v>
      </c>
      <c r="M213" s="5">
        <f>base1!M213/base1!W213</f>
        <v>8.9687726942628901E-2</v>
      </c>
      <c r="N213" s="4">
        <f>base1!N213/base1!W213</f>
        <v>9.7592313278587792E-2</v>
      </c>
      <c r="O213" s="4">
        <f>base1!O213/base1!W213</f>
        <v>0.12112451818334172</v>
      </c>
      <c r="P213" s="4">
        <f>base1!P213/base1!W213</f>
        <v>0.12598807329199485</v>
      </c>
      <c r="Q213" s="4">
        <f>base1!Q213/base1!W213</f>
        <v>8.2468623726793658E-2</v>
      </c>
      <c r="R213" s="4">
        <f>base1!R213/base1!W213</f>
        <v>5.4750200175036776E-2</v>
      </c>
      <c r="S213" s="4">
        <f>base1!S213/base1!W213</f>
        <v>4.7818557622479191E-2</v>
      </c>
      <c r="T213" s="4">
        <f>base1!T213/base1!W213</f>
        <v>4.3057417648920918E-2</v>
      </c>
      <c r="U213" s="4">
        <f>base1!U213/base1!W213</f>
        <v>2.2581373480066291E-2</v>
      </c>
      <c r="V213" s="4">
        <f>base1!V213/base1!W213</f>
        <v>2.6511554289332068E-3</v>
      </c>
      <c r="W213" s="4">
        <f>base1!W213/base1!W213</f>
        <v>1</v>
      </c>
    </row>
    <row r="214" spans="1:23">
      <c r="B214" t="s">
        <v>320</v>
      </c>
      <c r="C214" s="4">
        <f>base1!C214/base1!W214</f>
        <v>2.4249467933817833E-3</v>
      </c>
      <c r="D214" s="4">
        <f>base1!D214/base1!W214</f>
        <v>2.458905856160689E-2</v>
      </c>
      <c r="E214" s="4">
        <f>base1!E214/base1!W214</f>
        <v>7.0317327213346284E-2</v>
      </c>
      <c r="F214" s="4">
        <f>base1!F214/base1!W214</f>
        <v>0.13114450623277527</v>
      </c>
      <c r="G214" s="4">
        <f>base1!G214/base1!W214</f>
        <v>0.11035592040093761</v>
      </c>
      <c r="H214" s="4">
        <f>base1!H214/base1!W214</f>
        <v>8.3620207726483653E-2</v>
      </c>
      <c r="I214" s="4">
        <f>base1!I214/base1!W214</f>
        <v>7.1480762252233696E-2</v>
      </c>
      <c r="J214" s="4">
        <f>base1!J214/base1!W214</f>
        <v>6.3323231431625812E-2</v>
      </c>
      <c r="K214" s="4">
        <f>base1!K214/base1!W214</f>
        <v>6.4311354341365812E-2</v>
      </c>
      <c r="L214" s="4">
        <f>base1!L214/base1!W214</f>
        <v>6.8651249006973253E-2</v>
      </c>
      <c r="M214" s="5">
        <f>base1!M214/base1!W214</f>
        <v>6.1111601494689145E-2</v>
      </c>
      <c r="N214" s="4">
        <f>base1!N214/base1!W214</f>
        <v>4.933626582712998E-2</v>
      </c>
      <c r="O214" s="4">
        <f>base1!O214/base1!W214</f>
        <v>3.991599729308265E-2</v>
      </c>
      <c r="P214" s="4">
        <f>base1!P214/base1!W214</f>
        <v>3.6744441502142976E-2</v>
      </c>
      <c r="Q214" s="4">
        <f>base1!Q214/base1!W214</f>
        <v>4.0227390865134709E-2</v>
      </c>
      <c r="R214" s="4">
        <f>base1!R214/base1!W214</f>
        <v>3.2078441757142438E-2</v>
      </c>
      <c r="S214" s="4">
        <f>base1!S214/base1!W214</f>
        <v>2.349550318258942E-2</v>
      </c>
      <c r="T214" s="4">
        <f>base1!T214/base1!W214</f>
        <v>1.4512901991938094E-2</v>
      </c>
      <c r="U214" s="4">
        <f>base1!U214/base1!W214</f>
        <v>8.8600052961426423E-3</v>
      </c>
      <c r="V214" s="4">
        <f>base1!V214/base1!W214</f>
        <v>3.4988868292778613E-3</v>
      </c>
      <c r="W214" s="4">
        <f>base1!W214/base1!W214</f>
        <v>1</v>
      </c>
    </row>
    <row r="215" spans="1:23">
      <c r="A215" t="s">
        <v>101</v>
      </c>
      <c r="B215" t="s">
        <v>319</v>
      </c>
      <c r="C215" s="4">
        <f>base1!C215/base1!W215</f>
        <v>1.3638946245201702E-2</v>
      </c>
      <c r="D215" s="4">
        <f>base1!D215/base1!W215</f>
        <v>1.4086556450160059E-2</v>
      </c>
      <c r="E215" s="4">
        <f>base1!E215/base1!W215</f>
        <v>1.4977619489752082E-2</v>
      </c>
      <c r="F215" s="4">
        <f>base1!F215/base1!W215</f>
        <v>1.8173251479330941E-2</v>
      </c>
      <c r="G215" s="4">
        <f>base1!G215/base1!W215</f>
        <v>1.8874461274095426E-2</v>
      </c>
      <c r="H215" s="4">
        <f>base1!H215/base1!W215</f>
        <v>2.0207591358212883E-2</v>
      </c>
      <c r="I215" s="4">
        <f>base1!I215/base1!W215</f>
        <v>2.7948614902786825E-2</v>
      </c>
      <c r="J215" s="4">
        <f>base1!J215/base1!W215</f>
        <v>3.4589321101425978E-2</v>
      </c>
      <c r="K215" s="4">
        <f>base1!K215/base1!W215</f>
        <v>4.5548149277310455E-2</v>
      </c>
      <c r="L215" s="4">
        <f>base1!L215/base1!W215</f>
        <v>5.6646942254126191E-2</v>
      </c>
      <c r="M215" s="5">
        <f>base1!M215/base1!W215</f>
        <v>6.8025664832804422E-2</v>
      </c>
      <c r="N215" s="4">
        <f>base1!N215/base1!W215</f>
        <v>8.0828979642743312E-2</v>
      </c>
      <c r="O215" s="4">
        <f>base1!O215/base1!W215</f>
        <v>9.2472388132093519E-2</v>
      </c>
      <c r="P215" s="4">
        <f>base1!P215/base1!W215</f>
        <v>0.11729327476060476</v>
      </c>
      <c r="Q215" s="4">
        <f>base1!Q215/base1!W215</f>
        <v>9.9940411025346107E-2</v>
      </c>
      <c r="R215" s="4">
        <f>base1!R215/base1!W215</f>
        <v>7.9215919956763345E-2</v>
      </c>
      <c r="S215" s="4">
        <f>base1!S215/base1!W215</f>
        <v>7.1796399717298814E-2</v>
      </c>
      <c r="T215" s="4">
        <f>base1!T215/base1!W215</f>
        <v>7.1224068402599747E-2</v>
      </c>
      <c r="U215" s="4">
        <f>base1!U215/base1!W215</f>
        <v>4.736907747952495E-2</v>
      </c>
      <c r="V215" s="4">
        <f>base1!V215/base1!W215</f>
        <v>7.1423622178184891E-3</v>
      </c>
      <c r="W215" s="4">
        <f>base1!W215/base1!W215</f>
        <v>1</v>
      </c>
    </row>
    <row r="216" spans="1:23">
      <c r="B216" t="s">
        <v>320</v>
      </c>
      <c r="C216" s="4">
        <f>base1!C216/base1!W216</f>
        <v>1.9318481531448804E-3</v>
      </c>
      <c r="D216" s="4">
        <f>base1!D216/base1!W216</f>
        <v>1.9950923600169573E-2</v>
      </c>
      <c r="E216" s="4">
        <f>base1!E216/base1!W216</f>
        <v>3.633642051597883E-2</v>
      </c>
      <c r="F216" s="4">
        <f>base1!F216/base1!W216</f>
        <v>0.10516489753195697</v>
      </c>
      <c r="G216" s="4">
        <f>base1!G216/base1!W216</f>
        <v>7.3109198441817402E-2</v>
      </c>
      <c r="H216" s="4">
        <f>base1!H216/base1!W216</f>
        <v>6.1121797571588164E-2</v>
      </c>
      <c r="I216" s="4">
        <f>base1!I216/base1!W216</f>
        <v>5.5683900482892991E-2</v>
      </c>
      <c r="J216" s="4">
        <f>base1!J216/base1!W216</f>
        <v>5.7448662412642217E-2</v>
      </c>
      <c r="K216" s="4">
        <f>base1!K216/base1!W216</f>
        <v>6.4565707002569819E-2</v>
      </c>
      <c r="L216" s="4">
        <f>base1!L216/base1!W216</f>
        <v>7.0120978711005741E-2</v>
      </c>
      <c r="M216" s="5">
        <f>base1!M216/base1!W216</f>
        <v>6.5055918649722377E-2</v>
      </c>
      <c r="N216" s="4">
        <f>base1!N216/base1!W216</f>
        <v>5.8308949331447972E-2</v>
      </c>
      <c r="O216" s="4">
        <f>base1!O216/base1!W216</f>
        <v>5.5236496049998828E-2</v>
      </c>
      <c r="P216" s="4">
        <f>base1!P216/base1!W216</f>
        <v>5.8326900743878911E-2</v>
      </c>
      <c r="Q216" s="4">
        <f>base1!Q216/base1!W216</f>
        <v>6.9379447289820026E-2</v>
      </c>
      <c r="R216" s="4">
        <f>base1!R216/base1!W216</f>
        <v>5.2592114911133601E-2</v>
      </c>
      <c r="S216" s="4">
        <f>base1!S216/base1!W216</f>
        <v>4.1148779925349745E-2</v>
      </c>
      <c r="T216" s="4">
        <f>base1!T216/base1!W216</f>
        <v>2.9401651806119221E-2</v>
      </c>
      <c r="U216" s="4">
        <f>base1!U216/base1!W216</f>
        <v>1.89014564118993E-2</v>
      </c>
      <c r="V216" s="4">
        <f>base1!V216/base1!W216</f>
        <v>6.2139504568634466E-3</v>
      </c>
      <c r="W216" s="4">
        <f>base1!W216/base1!W216</f>
        <v>1</v>
      </c>
    </row>
    <row r="217" spans="1:23">
      <c r="A217" t="s">
        <v>102</v>
      </c>
      <c r="B217" t="s">
        <v>319</v>
      </c>
      <c r="C217" s="4">
        <f>base1!C217/base1!W217</f>
        <v>4.034105251348597E-3</v>
      </c>
      <c r="D217" s="4">
        <f>base1!D217/base1!W217</f>
        <v>5.7346933051615982E-3</v>
      </c>
      <c r="E217" s="4">
        <f>base1!E217/base1!W217</f>
        <v>1.1261838205734693E-2</v>
      </c>
      <c r="F217" s="4">
        <f>base1!F217/base1!W217</f>
        <v>1.8116544973495508E-2</v>
      </c>
      <c r="G217" s="4">
        <f>base1!G217/base1!W217</f>
        <v>2.1526135205631854E-2</v>
      </c>
      <c r="H217" s="4">
        <f>base1!H217/base1!W217</f>
        <v>2.4125164776604993E-2</v>
      </c>
      <c r="I217" s="4">
        <f>base1!I217/base1!W217</f>
        <v>3.0963043295345119E-2</v>
      </c>
      <c r="J217" s="4">
        <f>base1!J217/base1!W217</f>
        <v>3.5853519441302134E-2</v>
      </c>
      <c r="K217" s="4">
        <f>base1!K217/base1!W217</f>
        <v>4.6732982433177826E-2</v>
      </c>
      <c r="L217" s="4">
        <f>base1!L217/base1!W217</f>
        <v>4.9703168385329503E-2</v>
      </c>
      <c r="M217" s="5">
        <f>base1!M217/base1!W217</f>
        <v>5.7885437020278041E-2</v>
      </c>
      <c r="N217" s="4">
        <f>base1!N217/base1!W217</f>
        <v>6.3718295111393666E-2</v>
      </c>
      <c r="O217" s="4">
        <f>base1!O217/base1!W217</f>
        <v>8.1270158839972698E-2</v>
      </c>
      <c r="P217" s="4">
        <f>base1!P217/base1!W217</f>
        <v>0.15016501033067509</v>
      </c>
      <c r="Q217" s="4">
        <f>base1!Q217/base1!W217</f>
        <v>0.12172807419388013</v>
      </c>
      <c r="R217" s="4">
        <f>base1!R217/base1!W217</f>
        <v>7.9819189813299926E-2</v>
      </c>
      <c r="S217" s="4">
        <f>base1!S217/base1!W217</f>
        <v>8.0396959696343598E-2</v>
      </c>
      <c r="T217" s="4">
        <f>base1!T217/base1!W217</f>
        <v>7.2074455652889322E-2</v>
      </c>
      <c r="U217" s="4">
        <f>base1!U217/base1!W217</f>
        <v>3.7957050568888311E-2</v>
      </c>
      <c r="V217" s="4">
        <f>base1!V217/base1!W217</f>
        <v>6.934173499247403E-3</v>
      </c>
      <c r="W217" s="4">
        <f>base1!W217/base1!W217</f>
        <v>1</v>
      </c>
    </row>
    <row r="218" spans="1:23">
      <c r="B218" t="s">
        <v>320</v>
      </c>
      <c r="C218" s="4">
        <f>base1!C218/base1!W218</f>
        <v>2.2729007918294922E-3</v>
      </c>
      <c r="D218" s="4">
        <f>base1!D218/base1!W218</f>
        <v>1.9202940203402682E-2</v>
      </c>
      <c r="E218" s="4">
        <f>base1!E218/base1!W218</f>
        <v>5.8306487069476172E-2</v>
      </c>
      <c r="F218" s="4">
        <f>base1!F218/base1!W218</f>
        <v>0.22532344957889905</v>
      </c>
      <c r="G218" s="4">
        <f>base1!G218/base1!W218</f>
        <v>0.13505506299620978</v>
      </c>
      <c r="H218" s="4">
        <f>base1!H218/base1!W218</f>
        <v>7.2512555802347139E-2</v>
      </c>
      <c r="I218" s="4">
        <f>base1!I218/base1!W218</f>
        <v>5.6357408822891884E-2</v>
      </c>
      <c r="J218" s="4">
        <f>base1!J218/base1!W218</f>
        <v>5.0771689309380412E-2</v>
      </c>
      <c r="K218" s="4">
        <f>base1!K218/base1!W218</f>
        <v>5.346406754464407E-2</v>
      </c>
      <c r="L218" s="4">
        <f>base1!L218/base1!W218</f>
        <v>5.0768179037887239E-2</v>
      </c>
      <c r="M218" s="5">
        <f>base1!M218/base1!W218</f>
        <v>4.5729184309437454E-2</v>
      </c>
      <c r="N218" s="4">
        <f>base1!N218/base1!W218</f>
        <v>4.2958702533450695E-2</v>
      </c>
      <c r="O218" s="4">
        <f>base1!O218/base1!W218</f>
        <v>4.3346587533446307E-2</v>
      </c>
      <c r="P218" s="4">
        <f>base1!P218/base1!W218</f>
        <v>4.711486398136748E-2</v>
      </c>
      <c r="Q218" s="4">
        <f>base1!Q218/base1!W218</f>
        <v>3.7595007691882412E-2</v>
      </c>
      <c r="R218" s="4">
        <f>base1!R218/base1!W218</f>
        <v>2.0793970757683328E-2</v>
      </c>
      <c r="S218" s="4">
        <f>base1!S218/base1!W218</f>
        <v>1.4530768845989471E-2</v>
      </c>
      <c r="T218" s="4">
        <f>base1!T218/base1!W218</f>
        <v>1.1967393088099916E-2</v>
      </c>
      <c r="U218" s="4">
        <f>base1!U218/base1!W218</f>
        <v>8.4781832238859933E-3</v>
      </c>
      <c r="V218" s="4">
        <f>base1!V218/base1!W218</f>
        <v>3.4505968777890205E-3</v>
      </c>
      <c r="W218" s="4">
        <f>base1!W218/base1!W218</f>
        <v>1</v>
      </c>
    </row>
    <row r="219" spans="1:23">
      <c r="A219" t="s">
        <v>103</v>
      </c>
      <c r="B219" t="s">
        <v>319</v>
      </c>
      <c r="C219" s="4">
        <f>base1!C219/base1!W219</f>
        <v>1.0701936646841858E-3</v>
      </c>
      <c r="D219" s="4">
        <f>base1!D219/base1!W219</f>
        <v>2.0250469805956342E-3</v>
      </c>
      <c r="E219" s="4">
        <f>base1!E219/base1!W219</f>
        <v>3.7164308093844203E-3</v>
      </c>
      <c r="F219" s="4">
        <f>base1!F219/base1!W219</f>
        <v>6.2596854998232818E-3</v>
      </c>
      <c r="G219" s="4">
        <f>base1!G219/base1!W219</f>
        <v>1.0893072081950965E-2</v>
      </c>
      <c r="H219" s="4">
        <f>base1!H219/base1!W219</f>
        <v>1.4473566051710374E-2</v>
      </c>
      <c r="I219" s="4">
        <f>base1!I219/base1!W219</f>
        <v>2.1239925226499611E-2</v>
      </c>
      <c r="J219" s="4">
        <f>base1!J219/base1!W219</f>
        <v>2.7899182648857018E-2</v>
      </c>
      <c r="K219" s="4">
        <f>base1!K219/base1!W219</f>
        <v>3.7249165636155573E-2</v>
      </c>
      <c r="L219" s="4">
        <f>base1!L219/base1!W219</f>
        <v>4.7914852459097428E-2</v>
      </c>
      <c r="M219" s="5">
        <f>base1!M219/base1!W219</f>
        <v>6.1040584149434952E-2</v>
      </c>
      <c r="N219" s="4">
        <f>base1!N219/base1!W219</f>
        <v>7.5866762124536274E-2</v>
      </c>
      <c r="O219" s="4">
        <f>base1!O219/base1!W219</f>
        <v>9.1443476226294465E-2</v>
      </c>
      <c r="P219" s="4">
        <f>base1!P219/base1!W219</f>
        <v>0.12219815636691084</v>
      </c>
      <c r="Q219" s="4">
        <f>base1!Q219/base1!W219</f>
        <v>0.10504951808330704</v>
      </c>
      <c r="R219" s="4">
        <f>base1!R219/base1!W219</f>
        <v>9.9776816425124759E-2</v>
      </c>
      <c r="S219" s="4">
        <f>base1!S219/base1!W219</f>
        <v>0.11783170030622862</v>
      </c>
      <c r="T219" s="4">
        <f>base1!T219/base1!W219</f>
        <v>0.11176479796078263</v>
      </c>
      <c r="U219" s="4">
        <f>base1!U219/base1!W219</f>
        <v>3.9291513669067121E-2</v>
      </c>
      <c r="V219" s="4">
        <f>base1!V219/base1!W219</f>
        <v>2.9955536295548108E-3</v>
      </c>
      <c r="W219" s="4">
        <f>base1!W219/base1!W219</f>
        <v>1</v>
      </c>
    </row>
    <row r="220" spans="1:23">
      <c r="B220" t="s">
        <v>320</v>
      </c>
      <c r="C220" s="4">
        <f>base1!C220/base1!W220</f>
        <v>8.0190542303503246E-4</v>
      </c>
      <c r="D220" s="4">
        <f>base1!D220/base1!W220</f>
        <v>1.3211990281385023E-2</v>
      </c>
      <c r="E220" s="4">
        <f>base1!E220/base1!W220</f>
        <v>4.0899420713097392E-2</v>
      </c>
      <c r="F220" s="4">
        <f>base1!F220/base1!W220</f>
        <v>0.11656578018216418</v>
      </c>
      <c r="G220" s="4">
        <f>base1!G220/base1!W220</f>
        <v>8.9008509772474292E-2</v>
      </c>
      <c r="H220" s="4">
        <f>base1!H220/base1!W220</f>
        <v>5.9119579657933477E-2</v>
      </c>
      <c r="I220" s="4">
        <f>base1!I220/base1!W220</f>
        <v>5.5122021280415552E-2</v>
      </c>
      <c r="J220" s="4">
        <f>base1!J220/base1!W220</f>
        <v>6.4322240308314682E-2</v>
      </c>
      <c r="K220" s="4">
        <f>base1!K220/base1!W220</f>
        <v>7.2684647700207064E-2</v>
      </c>
      <c r="L220" s="4">
        <f>base1!L220/base1!W220</f>
        <v>7.492055750380007E-2</v>
      </c>
      <c r="M220" s="5">
        <f>base1!M220/base1!W220</f>
        <v>7.3620453375782463E-2</v>
      </c>
      <c r="N220" s="4">
        <f>base1!N220/base1!W220</f>
        <v>7.0141290948043708E-2</v>
      </c>
      <c r="O220" s="4">
        <f>base1!O220/base1!W220</f>
        <v>7.8515667077593332E-2</v>
      </c>
      <c r="P220" s="4">
        <f>base1!P220/base1!W220</f>
        <v>7.6595432729709992E-2</v>
      </c>
      <c r="Q220" s="4">
        <f>base1!Q220/base1!W220</f>
        <v>5.8244365716747855E-2</v>
      </c>
      <c r="R220" s="4">
        <f>base1!R220/base1!W220</f>
        <v>2.9236633912221279E-2</v>
      </c>
      <c r="S220" s="4">
        <f>base1!S220/base1!W220</f>
        <v>1.4455242905530753E-2</v>
      </c>
      <c r="T220" s="4">
        <f>base1!T220/base1!W220</f>
        <v>7.3742384890665581E-3</v>
      </c>
      <c r="U220" s="4">
        <f>base1!U220/base1!W220</f>
        <v>4.0132673456930498E-3</v>
      </c>
      <c r="V220" s="4">
        <f>base1!V220/base1!W220</f>
        <v>1.1467546767842396E-3</v>
      </c>
      <c r="W220" s="4">
        <f>base1!W220/base1!W220</f>
        <v>1</v>
      </c>
    </row>
    <row r="221" spans="1:23">
      <c r="A221" t="s">
        <v>104</v>
      </c>
      <c r="B221" t="s">
        <v>319</v>
      </c>
      <c r="C221" s="4">
        <f>base1!C221/base1!W221</f>
        <v>4.1037067330404802E-3</v>
      </c>
      <c r="D221" s="4">
        <f>base1!D221/base1!W221</f>
        <v>6.4033538787281125E-3</v>
      </c>
      <c r="E221" s="4">
        <f>base1!E221/base1!W221</f>
        <v>1.0303587671151465E-2</v>
      </c>
      <c r="F221" s="4">
        <f>base1!F221/base1!W221</f>
        <v>1.4373046483494013E-2</v>
      </c>
      <c r="G221" s="4">
        <f>base1!G221/base1!W221</f>
        <v>1.8140317760266568E-2</v>
      </c>
      <c r="H221" s="4">
        <f>base1!H221/base1!W221</f>
        <v>2.5076528993383099E-2</v>
      </c>
      <c r="I221" s="4">
        <f>base1!I221/base1!W221</f>
        <v>3.8964060836394664E-2</v>
      </c>
      <c r="J221" s="4">
        <f>base1!J221/base1!W221</f>
        <v>5.4519667875752575E-2</v>
      </c>
      <c r="K221" s="4">
        <f>base1!K221/base1!W221</f>
        <v>7.1216536507779815E-2</v>
      </c>
      <c r="L221" s="4">
        <f>base1!L221/base1!W221</f>
        <v>8.4503722446792329E-2</v>
      </c>
      <c r="M221" s="5">
        <f>base1!M221/base1!W221</f>
        <v>9.2243752524525033E-2</v>
      </c>
      <c r="N221" s="4">
        <f>base1!N221/base1!W221</f>
        <v>0.10054685871020316</v>
      </c>
      <c r="O221" s="4">
        <f>base1!O221/base1!W221</f>
        <v>0.11014937129883225</v>
      </c>
      <c r="P221" s="4">
        <f>base1!P221/base1!W221</f>
        <v>0.12539372517655306</v>
      </c>
      <c r="Q221" s="4">
        <f>base1!Q221/base1!W221</f>
        <v>8.7763318663807308E-2</v>
      </c>
      <c r="R221" s="4">
        <f>base1!R221/base1!W221</f>
        <v>7.2570336667133375E-2</v>
      </c>
      <c r="S221" s="4">
        <f>base1!S221/base1!W221</f>
        <v>4.3257138425059002E-2</v>
      </c>
      <c r="T221" s="4">
        <f>base1!T221/base1!W221</f>
        <v>2.604856556613324E-2</v>
      </c>
      <c r="U221" s="4">
        <f>base1!U221/base1!W221</f>
        <v>1.2586110856490132E-2</v>
      </c>
      <c r="V221" s="4">
        <f>base1!V221/base1!W221</f>
        <v>1.8362929244803131E-3</v>
      </c>
      <c r="W221" s="4">
        <f>base1!W221/base1!W221</f>
        <v>1</v>
      </c>
    </row>
    <row r="222" spans="1:23">
      <c r="B222" t="s">
        <v>320</v>
      </c>
      <c r="C222" s="4">
        <f>base1!C222/base1!W222</f>
        <v>1.5710139889207144E-3</v>
      </c>
      <c r="D222" s="4">
        <f>base1!D222/base1!W222</f>
        <v>2.4461717516002991E-2</v>
      </c>
      <c r="E222" s="4">
        <f>base1!E222/base1!W222</f>
        <v>5.4151331252503418E-2</v>
      </c>
      <c r="F222" s="4">
        <f>base1!F222/base1!W222</f>
        <v>0.15294666676743324</v>
      </c>
      <c r="G222" s="4">
        <f>base1!G222/base1!W222</f>
        <v>0.12773392332166961</v>
      </c>
      <c r="H222" s="4">
        <f>base1!H222/base1!W222</f>
        <v>8.0708363878203432E-2</v>
      </c>
      <c r="I222" s="4">
        <f>base1!I222/base1!W222</f>
        <v>8.782846756701608E-2</v>
      </c>
      <c r="J222" s="4">
        <f>base1!J222/base1!W222</f>
        <v>8.1249669359653567E-2</v>
      </c>
      <c r="K222" s="4">
        <f>base1!K222/base1!W222</f>
        <v>7.5496527331675722E-2</v>
      </c>
      <c r="L222" s="4">
        <f>base1!L222/base1!W222</f>
        <v>7.3370982247447453E-2</v>
      </c>
      <c r="M222" s="5">
        <f>base1!M222/base1!W222</f>
        <v>6.4083767259426078E-2</v>
      </c>
      <c r="N222" s="4">
        <f>base1!N222/base1!W222</f>
        <v>4.7688729509745391E-2</v>
      </c>
      <c r="O222" s="4">
        <f>base1!O222/base1!W222</f>
        <v>3.7701501673984839E-2</v>
      </c>
      <c r="P222" s="4">
        <f>base1!P222/base1!W222</f>
        <v>3.0760888458951474E-2</v>
      </c>
      <c r="Q222" s="4">
        <f>base1!Q222/base1!W222</f>
        <v>2.1316855478049259E-2</v>
      </c>
      <c r="R222" s="4">
        <f>base1!R222/base1!W222</f>
        <v>1.0790211534246783E-2</v>
      </c>
      <c r="S222" s="4">
        <f>base1!S222/base1!W222</f>
        <v>8.7270157724892109E-3</v>
      </c>
      <c r="T222" s="4">
        <f>base1!T222/base1!W222</f>
        <v>9.6273022014978955E-3</v>
      </c>
      <c r="U222" s="4">
        <f>base1!U222/base1!W222</f>
        <v>7.6075620281289913E-3</v>
      </c>
      <c r="V222" s="4">
        <f>base1!V222/base1!W222</f>
        <v>2.1775028529538464E-3</v>
      </c>
      <c r="W222" s="4">
        <f>base1!W222/base1!W222</f>
        <v>1</v>
      </c>
    </row>
    <row r="223" spans="1:23">
      <c r="A223" t="s">
        <v>105</v>
      </c>
      <c r="B223" t="s">
        <v>319</v>
      </c>
      <c r="C223" s="4">
        <f>base1!C223/base1!W223</f>
        <v>1.2625047696467972E-2</v>
      </c>
      <c r="D223" s="4">
        <f>base1!D223/base1!W223</f>
        <v>1.7498382467607876E-2</v>
      </c>
      <c r="E223" s="4">
        <f>base1!E223/base1!W223</f>
        <v>3.2363090399323127E-2</v>
      </c>
      <c r="F223" s="4">
        <f>base1!F223/base1!W223</f>
        <v>5.7799824145196341E-2</v>
      </c>
      <c r="G223" s="4">
        <f>base1!G223/base1!W223</f>
        <v>4.7663287821225343E-2</v>
      </c>
      <c r="H223" s="4">
        <f>base1!H223/base1!W223</f>
        <v>4.7041159978101099E-2</v>
      </c>
      <c r="I223" s="4">
        <f>base1!I223/base1!W223</f>
        <v>5.1570250676045593E-2</v>
      </c>
      <c r="J223" s="4">
        <f>base1!J223/base1!W223</f>
        <v>5.1134761185858621E-2</v>
      </c>
      <c r="K223" s="4">
        <f>base1!K223/base1!W223</f>
        <v>5.4336645818471391E-2</v>
      </c>
      <c r="L223" s="4">
        <f>base1!L223/base1!W223</f>
        <v>5.0238897091759709E-2</v>
      </c>
      <c r="M223" s="5">
        <f>base1!M223/base1!W223</f>
        <v>5.0765631998938236E-2</v>
      </c>
      <c r="N223" s="4">
        <f>base1!N223/base1!W223</f>
        <v>6.1607246545116713E-2</v>
      </c>
      <c r="O223" s="4">
        <f>base1!O223/base1!W223</f>
        <v>7.4232294241584687E-2</v>
      </c>
      <c r="P223" s="4">
        <f>base1!P223/base1!W223</f>
        <v>0.12943577152147584</v>
      </c>
      <c r="Q223" s="4">
        <f>base1!Q223/base1!W223</f>
        <v>8.2174793038804192E-2</v>
      </c>
      <c r="R223" s="4">
        <f>base1!R223/base1!W223</f>
        <v>5.7397514806642666E-2</v>
      </c>
      <c r="S223" s="4">
        <f>base1!S223/base1!W223</f>
        <v>5.5784129933473793E-2</v>
      </c>
      <c r="T223" s="4">
        <f>base1!T223/base1!W223</f>
        <v>4.1923121588665659E-2</v>
      </c>
      <c r="U223" s="4">
        <f>base1!U223/base1!W223</f>
        <v>2.0849577782570468E-2</v>
      </c>
      <c r="V223" s="4">
        <f>base1!V223/base1!W223</f>
        <v>3.5585712626706703E-3</v>
      </c>
      <c r="W223" s="4">
        <f>base1!W223/base1!W223</f>
        <v>1</v>
      </c>
    </row>
    <row r="224" spans="1:23">
      <c r="B224" t="s">
        <v>320</v>
      </c>
      <c r="C224" s="4">
        <f>base1!C224/base1!W224</f>
        <v>1.6845044206607724E-3</v>
      </c>
      <c r="D224" s="4">
        <f>base1!D224/base1!W224</f>
        <v>2.6255932992089344E-2</v>
      </c>
      <c r="E224" s="4">
        <f>base1!E224/base1!W224</f>
        <v>5.283387622149837E-2</v>
      </c>
      <c r="F224" s="4">
        <f>base1!F224/base1!W224</f>
        <v>0.11087389483480689</v>
      </c>
      <c r="G224" s="4">
        <f>base1!G224/base1!W224</f>
        <v>6.6643089809213588E-2</v>
      </c>
      <c r="H224" s="4">
        <f>base1!H224/base1!W224</f>
        <v>4.6170311772917638E-2</v>
      </c>
      <c r="I224" s="4">
        <f>base1!I224/base1!W224</f>
        <v>4.4919497440670079E-2</v>
      </c>
      <c r="J224" s="4">
        <f>base1!J224/base1!W224</f>
        <v>4.60679385760819E-2</v>
      </c>
      <c r="K224" s="4">
        <f>base1!K224/base1!W224</f>
        <v>5.5478827361563517E-2</v>
      </c>
      <c r="L224" s="4">
        <f>base1!L224/base1!W224</f>
        <v>5.6428106095858542E-2</v>
      </c>
      <c r="M224" s="5">
        <f>base1!M224/base1!W224</f>
        <v>6.1563517915309444E-2</v>
      </c>
      <c r="N224" s="4">
        <f>base1!N224/base1!W224</f>
        <v>6.4757561656584459E-2</v>
      </c>
      <c r="O224" s="4">
        <f>base1!O224/base1!W224</f>
        <v>7.1709632387156816E-2</v>
      </c>
      <c r="P224" s="4">
        <f>base1!P224/base1!W224</f>
        <v>7.5365286179618421E-2</v>
      </c>
      <c r="Q224" s="4">
        <f>base1!Q224/base1!W224</f>
        <v>6.3813866914844114E-2</v>
      </c>
      <c r="R224" s="4">
        <f>base1!R224/base1!W224</f>
        <v>4.8243834341554208E-2</v>
      </c>
      <c r="S224" s="4">
        <f>base1!S224/base1!W224</f>
        <v>4.3599813866914847E-2</v>
      </c>
      <c r="T224" s="4">
        <f>base1!T224/base1!W224</f>
        <v>3.4564913913448118E-2</v>
      </c>
      <c r="U224" s="4">
        <f>base1!U224/base1!W224</f>
        <v>1.9383899488134015E-2</v>
      </c>
      <c r="V224" s="4">
        <f>base1!V224/base1!W224</f>
        <v>9.6416938110749188E-3</v>
      </c>
      <c r="W224" s="4">
        <f>base1!W224/base1!W224</f>
        <v>1</v>
      </c>
    </row>
    <row r="225" spans="1:23">
      <c r="A225" t="s">
        <v>106</v>
      </c>
      <c r="B225" t="s">
        <v>319</v>
      </c>
      <c r="C225" s="4">
        <f>base1!C225/base1!W225</f>
        <v>1.0265459412855978E-2</v>
      </c>
      <c r="D225" s="4">
        <f>base1!D225/base1!W225</f>
        <v>1.8806590022376019E-2</v>
      </c>
      <c r="E225" s="4">
        <f>base1!E225/base1!W225</f>
        <v>4.6464622744366579E-2</v>
      </c>
      <c r="F225" s="4">
        <f>base1!F225/base1!W225</f>
        <v>6.6166924421393755E-2</v>
      </c>
      <c r="G225" s="4">
        <f>base1!G225/base1!W225</f>
        <v>4.4210247343896246E-2</v>
      </c>
      <c r="H225" s="4">
        <f>base1!H225/base1!W225</f>
        <v>3.6688953225065164E-2</v>
      </c>
      <c r="I225" s="4">
        <f>base1!I225/base1!W225</f>
        <v>4.0587144021711784E-2</v>
      </c>
      <c r="J225" s="4">
        <f>base1!J225/base1!W225</f>
        <v>4.4280696575160941E-2</v>
      </c>
      <c r="K225" s="4">
        <f>base1!K225/base1!W225</f>
        <v>5.2870470701506606E-2</v>
      </c>
      <c r="L225" s="4">
        <f>base1!L225/base1!W225</f>
        <v>5.0201786726693884E-2</v>
      </c>
      <c r="M225" s="5">
        <f>base1!M225/base1!W225</f>
        <v>5.9209224152680255E-2</v>
      </c>
      <c r="N225" s="4">
        <f>base1!N225/base1!W225</f>
        <v>6.982189763391225E-2</v>
      </c>
      <c r="O225" s="4">
        <f>base1!O225/base1!W225</f>
        <v>8.5683038844364234E-2</v>
      </c>
      <c r="P225" s="4">
        <f>base1!P225/base1!W225</f>
        <v>0.10365430226745882</v>
      </c>
      <c r="Q225" s="4">
        <f>base1!Q225/base1!W225</f>
        <v>7.5471255036281354E-2</v>
      </c>
      <c r="R225" s="4">
        <f>base1!R225/base1!W225</f>
        <v>5.5247293575365584E-2</v>
      </c>
      <c r="S225" s="4">
        <f>base1!S225/base1!W225</f>
        <v>5.9487666352440731E-2</v>
      </c>
      <c r="T225" s="4">
        <f>base1!T225/base1!W225</f>
        <v>5.33468416938679E-2</v>
      </c>
      <c r="U225" s="4">
        <f>base1!U225/base1!W225</f>
        <v>2.437375665493631E-2</v>
      </c>
      <c r="V225" s="4">
        <f>base1!V225/base1!W225</f>
        <v>3.1618285936656078E-3</v>
      </c>
      <c r="W225" s="4">
        <f>base1!W225/base1!W225</f>
        <v>1</v>
      </c>
    </row>
    <row r="226" spans="1:23">
      <c r="B226" t="s">
        <v>320</v>
      </c>
      <c r="C226" s="4">
        <f>base1!C226/base1!W226</f>
        <v>2.1097826671687557E-3</v>
      </c>
      <c r="D226" s="4">
        <f>base1!D226/base1!W226</f>
        <v>1.9798335036849749E-2</v>
      </c>
      <c r="E226" s="4">
        <f>base1!E226/base1!W226</f>
        <v>6.0242280380870407E-2</v>
      </c>
      <c r="F226" s="4">
        <f>base1!F226/base1!W226</f>
        <v>0.14923308139222122</v>
      </c>
      <c r="G226" s="4">
        <f>base1!G226/base1!W226</f>
        <v>8.1930173758674479E-2</v>
      </c>
      <c r="H226" s="4">
        <f>base1!H226/base1!W226</f>
        <v>6.2153693044273498E-2</v>
      </c>
      <c r="I226" s="4">
        <f>base1!I226/base1!W226</f>
        <v>4.8254343966862123E-2</v>
      </c>
      <c r="J226" s="4">
        <f>base1!J226/base1!W226</f>
        <v>5.0130453494001831E-2</v>
      </c>
      <c r="K226" s="4">
        <f>base1!K226/base1!W226</f>
        <v>4.808959599763301E-2</v>
      </c>
      <c r="L226" s="4">
        <f>base1!L226/base1!W226</f>
        <v>4.5761270105976651E-2</v>
      </c>
      <c r="M226" s="5">
        <f>base1!M226/base1!W226</f>
        <v>4.2716794878691698E-2</v>
      </c>
      <c r="N226" s="4">
        <f>base1!N226/base1!W226</f>
        <v>4.6406813169078485E-2</v>
      </c>
      <c r="O226" s="4">
        <f>base1!O226/base1!W226</f>
        <v>5.4928317822368067E-2</v>
      </c>
      <c r="P226" s="4">
        <f>base1!P226/base1!W226</f>
        <v>6.9331997417827751E-2</v>
      </c>
      <c r="Q226" s="4">
        <f>base1!Q226/base1!W226</f>
        <v>6.4453440206573787E-2</v>
      </c>
      <c r="R226" s="4">
        <f>base1!R226/base1!W226</f>
        <v>4.2703346064877079E-2</v>
      </c>
      <c r="S226" s="4">
        <f>base1!S226/base1!W226</f>
        <v>3.8614906665232124E-2</v>
      </c>
      <c r="T226" s="4">
        <f>base1!T226/base1!W226</f>
        <v>3.9648784227231157E-2</v>
      </c>
      <c r="U226" s="4">
        <f>base1!U226/base1!W226</f>
        <v>2.7338076281671956E-2</v>
      </c>
      <c r="V226" s="4">
        <f>base1!V226/base1!W226</f>
        <v>6.1545134219161872E-3</v>
      </c>
      <c r="W226" s="4">
        <f>base1!W226/base1!W226</f>
        <v>1</v>
      </c>
    </row>
    <row r="227" spans="1:23">
      <c r="A227" t="s">
        <v>107</v>
      </c>
      <c r="B227" t="s">
        <v>319</v>
      </c>
      <c r="C227" s="4">
        <f>base1!C227/base1!W227</f>
        <v>5.0359152865746808E-3</v>
      </c>
      <c r="D227" s="4">
        <f>base1!D227/base1!W227</f>
        <v>1.2523998349272423E-2</v>
      </c>
      <c r="E227" s="4">
        <f>base1!E227/base1!W227</f>
        <v>3.4234654513483932E-2</v>
      </c>
      <c r="F227" s="4">
        <f>base1!F227/base1!W227</f>
        <v>5.2308925292615389E-2</v>
      </c>
      <c r="G227" s="4">
        <f>base1!G227/base1!W227</f>
        <v>3.9749041561253355E-2</v>
      </c>
      <c r="H227" s="4">
        <f>base1!H227/base1!W227</f>
        <v>3.2380576438854301E-2</v>
      </c>
      <c r="I227" s="4">
        <f>base1!I227/base1!W227</f>
        <v>3.5137769962739013E-2</v>
      </c>
      <c r="J227" s="4">
        <f>base1!J227/base1!W227</f>
        <v>4.7075640404547876E-2</v>
      </c>
      <c r="K227" s="4">
        <f>base1!K227/base1!W227</f>
        <v>5.8636714334415876E-2</v>
      </c>
      <c r="L227" s="4">
        <f>base1!L227/base1!W227</f>
        <v>5.5119946889634508E-2</v>
      </c>
      <c r="M227" s="5">
        <f>base1!M227/base1!W227</f>
        <v>5.3911805692617776E-2</v>
      </c>
      <c r="N227" s="4">
        <f>base1!N227/base1!W227</f>
        <v>5.6591247555308345E-2</v>
      </c>
      <c r="O227" s="4">
        <f>base1!O227/base1!W227</f>
        <v>7.7955011692653661E-2</v>
      </c>
      <c r="P227" s="4">
        <f>base1!P227/base1!W227</f>
        <v>0.15660380743903971</v>
      </c>
      <c r="Q227" s="4">
        <f>base1!Q227/base1!W227</f>
        <v>0.10080203828970269</v>
      </c>
      <c r="R227" s="4">
        <f>base1!R227/base1!W227</f>
        <v>5.9067338919491147E-2</v>
      </c>
      <c r="S227" s="4">
        <f>base1!S227/base1!W227</f>
        <v>5.2954862170228288E-2</v>
      </c>
      <c r="T227" s="4">
        <f>base1!T227/base1!W227</f>
        <v>4.726702910902577E-2</v>
      </c>
      <c r="U227" s="4">
        <f>base1!U227/base1!W227</f>
        <v>1.9701074767193585E-2</v>
      </c>
      <c r="V227" s="4">
        <f>base1!V227/base1!W227</f>
        <v>2.9426013313476754E-3</v>
      </c>
      <c r="W227" s="4">
        <f>base1!W227/base1!W227</f>
        <v>1</v>
      </c>
    </row>
    <row r="228" spans="1:23">
      <c r="B228" t="s">
        <v>320</v>
      </c>
      <c r="C228" s="4">
        <f>base1!C228/base1!W228</f>
        <v>3.338219646632782E-3</v>
      </c>
      <c r="D228" s="4">
        <f>base1!D228/base1!W228</f>
        <v>2.9555345489750157E-2</v>
      </c>
      <c r="E228" s="4">
        <f>base1!E228/base1!W228</f>
        <v>7.4221729024244329E-2</v>
      </c>
      <c r="F228" s="4">
        <f>base1!F228/base1!W228</f>
        <v>0.16096977335726256</v>
      </c>
      <c r="G228" s="4">
        <f>base1!G228/base1!W228</f>
        <v>7.0139145762835711E-2</v>
      </c>
      <c r="H228" s="4">
        <f>base1!H228/base1!W228</f>
        <v>5.562633859867841E-2</v>
      </c>
      <c r="I228" s="4">
        <f>base1!I228/base1!W228</f>
        <v>5.6443768580548823E-2</v>
      </c>
      <c r="J228" s="4">
        <f>base1!J228/base1!W228</f>
        <v>5.7649363637609086E-2</v>
      </c>
      <c r="K228" s="4">
        <f>base1!K228/base1!W228</f>
        <v>5.380424606925778E-2</v>
      </c>
      <c r="L228" s="4">
        <f>base1!L228/base1!W228</f>
        <v>4.8931632713639206E-2</v>
      </c>
      <c r="M228" s="5">
        <f>base1!M228/base1!W228</f>
        <v>5.0607592508870716E-2</v>
      </c>
      <c r="N228" s="4">
        <f>base1!N228/base1!W228</f>
        <v>4.7666671233314611E-2</v>
      </c>
      <c r="O228" s="4">
        <f>base1!O228/base1!W228</f>
        <v>5.198215353983715E-2</v>
      </c>
      <c r="P228" s="4">
        <f>base1!P228/base1!W228</f>
        <v>6.2859908941040002E-2</v>
      </c>
      <c r="Q228" s="4">
        <f>base1!Q228/base1!W228</f>
        <v>5.7192698843268074E-2</v>
      </c>
      <c r="R228" s="4">
        <f>base1!R228/base1!W228</f>
        <v>3.3057964462345706E-2</v>
      </c>
      <c r="S228" s="4">
        <f>base1!S228/base1!W228</f>
        <v>3.0162709666223701E-2</v>
      </c>
      <c r="T228" s="4">
        <f>base1!T228/base1!W228</f>
        <v>3.0025710227921398E-2</v>
      </c>
      <c r="U228" s="4">
        <f>base1!U228/base1!W228</f>
        <v>1.9440220295096788E-2</v>
      </c>
      <c r="V228" s="4">
        <f>base1!V228/base1!W228</f>
        <v>6.3248074016229866E-3</v>
      </c>
      <c r="W228" s="4">
        <f>base1!W228/base1!W228</f>
        <v>1</v>
      </c>
    </row>
    <row r="229" spans="1:23">
      <c r="A229" t="s">
        <v>108</v>
      </c>
      <c r="B229" t="s">
        <v>319</v>
      </c>
      <c r="C229" s="4">
        <f>base1!C229/base1!W229</f>
        <v>5.0648079578143549E-3</v>
      </c>
      <c r="D229" s="4">
        <f>base1!D229/base1!W229</f>
        <v>1.1443265591681955E-2</v>
      </c>
      <c r="E229" s="4">
        <f>base1!E229/base1!W229</f>
        <v>2.8046234514377578E-2</v>
      </c>
      <c r="F229" s="4">
        <f>base1!F229/base1!W229</f>
        <v>3.8253999560876314E-2</v>
      </c>
      <c r="G229" s="4">
        <f>base1!G229/base1!W229</f>
        <v>3.2625401444642502E-2</v>
      </c>
      <c r="H229" s="4">
        <f>base1!H229/base1!W229</f>
        <v>3.1034508423359891E-2</v>
      </c>
      <c r="I229" s="4">
        <f>base1!I229/base1!W229</f>
        <v>3.736830941101605E-2</v>
      </c>
      <c r="J229" s="4">
        <f>base1!J229/base1!W229</f>
        <v>4.003840471574184E-2</v>
      </c>
      <c r="K229" s="4">
        <f>base1!K229/base1!W229</f>
        <v>4.8856231648909447E-2</v>
      </c>
      <c r="L229" s="4">
        <f>base1!L229/base1!W229</f>
        <v>5.2946036164440657E-2</v>
      </c>
      <c r="M229" s="5">
        <f>base1!M229/base1!W229</f>
        <v>6.0716292605231523E-2</v>
      </c>
      <c r="N229" s="4">
        <f>base1!N229/base1!W229</f>
        <v>6.7946947904300808E-2</v>
      </c>
      <c r="O229" s="4">
        <f>base1!O229/base1!W229</f>
        <v>8.0867604208144622E-2</v>
      </c>
      <c r="P229" s="4">
        <f>base1!P229/base1!W229</f>
        <v>0.12896653356505172</v>
      </c>
      <c r="Q229" s="4">
        <f>base1!Q229/base1!W229</f>
        <v>0.11235798256157965</v>
      </c>
      <c r="R229" s="4">
        <f>base1!R229/base1!W229</f>
        <v>8.8593204002724052E-2</v>
      </c>
      <c r="S229" s="4">
        <f>base1!S229/base1!W229</f>
        <v>5.88034995925081E-2</v>
      </c>
      <c r="T229" s="4">
        <f>base1!T229/base1!W229</f>
        <v>4.869435130639297E-2</v>
      </c>
      <c r="U229" s="4">
        <f>base1!U229/base1!W229</f>
        <v>2.3801992430698467E-2</v>
      </c>
      <c r="V229" s="4">
        <f>base1!V229/base1!W229</f>
        <v>3.5743923905074857E-3</v>
      </c>
      <c r="W229" s="4">
        <f>base1!W229/base1!W229</f>
        <v>1</v>
      </c>
    </row>
    <row r="230" spans="1:23">
      <c r="B230" t="s">
        <v>320</v>
      </c>
      <c r="C230" s="4">
        <f>base1!C230/base1!W230</f>
        <v>1.9806269922322283E-3</v>
      </c>
      <c r="D230" s="4">
        <f>base1!D230/base1!W230</f>
        <v>1.842051874546536E-2</v>
      </c>
      <c r="E230" s="4">
        <f>base1!E230/base1!W230</f>
        <v>5.3977243421120501E-2</v>
      </c>
      <c r="F230" s="4">
        <f>base1!F230/base1!W230</f>
        <v>0.1612251003208203</v>
      </c>
      <c r="G230" s="4">
        <f>base1!G230/base1!W230</f>
        <v>0.11898719813490959</v>
      </c>
      <c r="H230" s="4">
        <f>base1!H230/base1!W230</f>
        <v>6.3111853846233204E-2</v>
      </c>
      <c r="I230" s="4">
        <f>base1!I230/base1!W230</f>
        <v>5.1284828603554815E-2</v>
      </c>
      <c r="J230" s="4">
        <f>base1!J230/base1!W230</f>
        <v>5.1907213127155565E-2</v>
      </c>
      <c r="K230" s="4">
        <f>base1!K230/base1!W230</f>
        <v>5.5822046166489579E-2</v>
      </c>
      <c r="L230" s="4">
        <f>base1!L230/base1!W230</f>
        <v>5.3562893503474693E-2</v>
      </c>
      <c r="M230" s="5">
        <f>base1!M230/base1!W230</f>
        <v>5.3831103408672809E-2</v>
      </c>
      <c r="N230" s="4">
        <f>base1!N230/base1!W230</f>
        <v>5.2539913416340858E-2</v>
      </c>
      <c r="O230" s="4">
        <f>base1!O230/base1!W230</f>
        <v>5.3296402892540673E-2</v>
      </c>
      <c r="P230" s="4">
        <f>base1!P230/base1!W230</f>
        <v>6.4040272748842053E-2</v>
      </c>
      <c r="Q230" s="4">
        <f>base1!Q230/base1!W230</f>
        <v>5.0394234174755949E-2</v>
      </c>
      <c r="R230" s="4">
        <f>base1!R230/base1!W230</f>
        <v>3.0636104491828194E-2</v>
      </c>
      <c r="S230" s="4">
        <f>base1!S230/base1!W230</f>
        <v>2.5022608719572789E-2</v>
      </c>
      <c r="T230" s="4">
        <f>base1!T230/base1!W230</f>
        <v>2.2582930158828403E-2</v>
      </c>
      <c r="U230" s="4">
        <f>base1!U230/base1!W230</f>
        <v>1.3845476708720604E-2</v>
      </c>
      <c r="V230" s="4">
        <f>base1!V230/base1!W230</f>
        <v>3.5314304184418379E-3</v>
      </c>
      <c r="W230" s="4">
        <f>base1!W230/base1!W230</f>
        <v>1</v>
      </c>
    </row>
    <row r="231" spans="1:23">
      <c r="A231" t="s">
        <v>109</v>
      </c>
      <c r="B231" t="s">
        <v>319</v>
      </c>
      <c r="C231" s="4">
        <f>base1!C231/base1!W231</f>
        <v>3.300579924627007E-3</v>
      </c>
      <c r="D231" s="4">
        <f>base1!D231/base1!W231</f>
        <v>1.4042091858684241E-2</v>
      </c>
      <c r="E231" s="4">
        <f>base1!E231/base1!W231</f>
        <v>4.2339660305277832E-2</v>
      </c>
      <c r="F231" s="4">
        <f>base1!F231/base1!W231</f>
        <v>6.5574503966546779E-2</v>
      </c>
      <c r="G231" s="4">
        <f>base1!G231/base1!W231</f>
        <v>4.1489563077558467E-2</v>
      </c>
      <c r="H231" s="4">
        <f>base1!H231/base1!W231</f>
        <v>3.6932766601848188E-2</v>
      </c>
      <c r="I231" s="4">
        <f>base1!I231/base1!W231</f>
        <v>5.1363769337991083E-2</v>
      </c>
      <c r="J231" s="4">
        <f>base1!J231/base1!W231</f>
        <v>6.395691005145325E-2</v>
      </c>
      <c r="K231" s="4">
        <f>base1!K231/base1!W231</f>
        <v>6.7061313692760402E-2</v>
      </c>
      <c r="L231" s="4">
        <f>base1!L231/base1!W231</f>
        <v>7.8016210356042739E-2</v>
      </c>
      <c r="M231" s="5">
        <f>base1!M231/base1!W231</f>
        <v>7.097107260243328E-2</v>
      </c>
      <c r="N231" s="4">
        <f>base1!N231/base1!W231</f>
        <v>9.3551995319302708E-2</v>
      </c>
      <c r="O231" s="4">
        <f>base1!O231/base1!W231</f>
        <v>0.10838911737880952</v>
      </c>
      <c r="P231" s="4">
        <f>base1!P231/base1!W231</f>
        <v>0.11008242845588614</v>
      </c>
      <c r="Q231" s="4">
        <f>base1!Q231/base1!W231</f>
        <v>5.1714821634458195E-2</v>
      </c>
      <c r="R231" s="4">
        <f>base1!R231/base1!W231</f>
        <v>3.3356851542737175E-2</v>
      </c>
      <c r="S231" s="4">
        <f>base1!S231/base1!W231</f>
        <v>3.359776978541068E-2</v>
      </c>
      <c r="T231" s="4">
        <f>base1!T231/base1!W231</f>
        <v>2.4876529400629829E-2</v>
      </c>
      <c r="U231" s="4">
        <f>base1!U231/base1!W231</f>
        <v>8.5112973447367974E-3</v>
      </c>
      <c r="V231" s="4">
        <f>base1!V231/base1!W231</f>
        <v>8.7074736280566502E-4</v>
      </c>
      <c r="W231" s="4">
        <f>base1!W231/base1!W231</f>
        <v>1</v>
      </c>
    </row>
    <row r="232" spans="1:23">
      <c r="B232" t="s">
        <v>320</v>
      </c>
      <c r="C232" s="4">
        <f>base1!C232/base1!W232</f>
        <v>2.7649470835156642E-3</v>
      </c>
      <c r="D232" s="4">
        <f>base1!D232/base1!W232</f>
        <v>3.9023678708610884E-2</v>
      </c>
      <c r="E232" s="4">
        <f>base1!E232/base1!W232</f>
        <v>6.4462488452375163E-2</v>
      </c>
      <c r="F232" s="4">
        <f>base1!F232/base1!W232</f>
        <v>0.11399491094147583</v>
      </c>
      <c r="G232" s="4">
        <f>base1!G232/base1!W232</f>
        <v>9.7230190758658699E-2</v>
      </c>
      <c r="H232" s="4">
        <f>base1!H232/base1!W232</f>
        <v>5.6073645483865737E-2</v>
      </c>
      <c r="I232" s="4">
        <f>base1!I232/base1!W232</f>
        <v>5.4517754979659973E-2</v>
      </c>
      <c r="J232" s="4">
        <f>base1!J232/base1!W232</f>
        <v>5.6631172914539472E-2</v>
      </c>
      <c r="K232" s="4">
        <f>base1!K232/base1!W232</f>
        <v>6.6653700912464947E-2</v>
      </c>
      <c r="L232" s="4">
        <f>base1!L232/base1!W232</f>
        <v>6.5963274501223648E-2</v>
      </c>
      <c r="M232" s="5">
        <f>base1!M232/base1!W232</f>
        <v>5.550963517609115E-2</v>
      </c>
      <c r="N232" s="4">
        <f>base1!N232/base1!W232</f>
        <v>4.9655597154016955E-2</v>
      </c>
      <c r="O232" s="4">
        <f>base1!O232/base1!W232</f>
        <v>4.7665353884053741E-2</v>
      </c>
      <c r="P232" s="4">
        <f>base1!P232/base1!W232</f>
        <v>5.9010388810554121E-2</v>
      </c>
      <c r="Q232" s="4">
        <f>base1!Q232/base1!W232</f>
        <v>5.4070436459700819E-2</v>
      </c>
      <c r="R232" s="4">
        <f>base1!R232/base1!W232</f>
        <v>3.3983241762694287E-2</v>
      </c>
      <c r="S232" s="4">
        <f>base1!S232/base1!W232</f>
        <v>2.9270190110370981E-2</v>
      </c>
      <c r="T232" s="4">
        <f>base1!T232/base1!W232</f>
        <v>2.8832595906063112E-2</v>
      </c>
      <c r="U232" s="4">
        <f>base1!U232/base1!W232</f>
        <v>1.8537787069901623E-2</v>
      </c>
      <c r="V232" s="4">
        <f>base1!V232/base1!W232</f>
        <v>6.1490089301632061E-3</v>
      </c>
      <c r="W232" s="4">
        <f>base1!W232/base1!W232</f>
        <v>1</v>
      </c>
    </row>
    <row r="233" spans="1:23">
      <c r="A233" t="s">
        <v>110</v>
      </c>
      <c r="B233" t="s">
        <v>319</v>
      </c>
      <c r="C233" s="4">
        <f>base1!C233/base1!W233</f>
        <v>5.7085020242914983E-3</v>
      </c>
      <c r="D233" s="4">
        <f>base1!D233/base1!W233</f>
        <v>2.2510121457489877E-2</v>
      </c>
      <c r="E233" s="4">
        <f>base1!E233/base1!W233</f>
        <v>6.2493927125506075E-2</v>
      </c>
      <c r="F233" s="4">
        <f>base1!F233/base1!W233</f>
        <v>9.8858299595141697E-2</v>
      </c>
      <c r="G233" s="4">
        <f>base1!G233/base1!W233</f>
        <v>7.2890688259109312E-2</v>
      </c>
      <c r="H233" s="4">
        <f>base1!H233/base1!W233</f>
        <v>5.5255060728744941E-2</v>
      </c>
      <c r="I233" s="4">
        <f>base1!I233/base1!W233</f>
        <v>6.8518218623481786E-2</v>
      </c>
      <c r="J233" s="4">
        <f>base1!J233/base1!W233</f>
        <v>6.353036437246963E-2</v>
      </c>
      <c r="K233" s="4">
        <f>base1!K233/base1!W233</f>
        <v>5.6331983805668014E-2</v>
      </c>
      <c r="L233" s="4">
        <f>base1!L233/base1!W233</f>
        <v>5.7821862348178141E-2</v>
      </c>
      <c r="M233" s="5">
        <f>base1!M233/base1!W233</f>
        <v>6.5514170040485833E-2</v>
      </c>
      <c r="N233" s="4">
        <f>base1!N233/base1!W233</f>
        <v>6.3457489878542508E-2</v>
      </c>
      <c r="O233" s="4">
        <f>base1!O233/base1!W233</f>
        <v>7.0890688259109311E-2</v>
      </c>
      <c r="P233" s="4">
        <f>base1!P233/base1!W233</f>
        <v>9.1206477732793528E-2</v>
      </c>
      <c r="Q233" s="4">
        <f>base1!Q233/base1!W233</f>
        <v>5.4186234817813768E-2</v>
      </c>
      <c r="R233" s="4">
        <f>base1!R233/base1!W233</f>
        <v>3.5271255060728743E-2</v>
      </c>
      <c r="S233" s="4">
        <f>base1!S233/base1!W233</f>
        <v>2.5449392712550607E-2</v>
      </c>
      <c r="T233" s="4">
        <f>base1!T233/base1!W233</f>
        <v>2.0404858299595142E-2</v>
      </c>
      <c r="U233" s="4">
        <f>base1!U233/base1!W233</f>
        <v>8.4048582995951415E-3</v>
      </c>
      <c r="V233" s="4">
        <f>base1!V233/base1!W233</f>
        <v>1.2955465587044534E-3</v>
      </c>
      <c r="W233" s="4">
        <f>base1!W233/base1!W233</f>
        <v>1</v>
      </c>
    </row>
    <row r="234" spans="1:23">
      <c r="B234" t="s">
        <v>320</v>
      </c>
      <c r="C234" s="4">
        <f>base1!C234/base1!W234</f>
        <v>2.4949221936123593E-3</v>
      </c>
      <c r="D234" s="4">
        <f>base1!D234/base1!W234</f>
        <v>3.4665024709325573E-2</v>
      </c>
      <c r="E234" s="4">
        <f>base1!E234/base1!W234</f>
        <v>5.3464903161834089E-2</v>
      </c>
      <c r="F234" s="4">
        <f>base1!F234/base1!W234</f>
        <v>0.1188846418347274</v>
      </c>
      <c r="G234" s="4">
        <f>base1!G234/base1!W234</f>
        <v>6.8458425959985289E-2</v>
      </c>
      <c r="H234" s="4">
        <f>base1!H234/base1!W234</f>
        <v>4.1574040014713647E-2</v>
      </c>
      <c r="I234" s="4">
        <f>base1!I234/base1!W234</f>
        <v>3.9702848369504377E-2</v>
      </c>
      <c r="J234" s="4">
        <f>base1!J234/base1!W234</f>
        <v>5.4344523165992288E-2</v>
      </c>
      <c r="K234" s="4">
        <f>base1!K234/base1!W234</f>
        <v>5.61037631743087E-2</v>
      </c>
      <c r="L234" s="4">
        <f>base1!L234/base1!W234</f>
        <v>5.3840740799974411E-2</v>
      </c>
      <c r="M234" s="5">
        <f>base1!M234/base1!W234</f>
        <v>5.2113486973627395E-2</v>
      </c>
      <c r="N234" s="4">
        <f>base1!N234/base1!W234</f>
        <v>6.0773745741839524E-2</v>
      </c>
      <c r="O234" s="4">
        <f>base1!O234/base1!W234</f>
        <v>6.9266077054712369E-2</v>
      </c>
      <c r="P234" s="4">
        <f>base1!P234/base1!W234</f>
        <v>7.375213907591921E-2</v>
      </c>
      <c r="Q234" s="4">
        <f>base1!Q234/base1!W234</f>
        <v>6.5051897580245335E-2</v>
      </c>
      <c r="R234" s="4">
        <f>base1!R234/base1!W234</f>
        <v>4.6843763494170521E-2</v>
      </c>
      <c r="S234" s="4">
        <f>base1!S234/base1!W234</f>
        <v>4.0038703280182962E-2</v>
      </c>
      <c r="T234" s="4">
        <f>base1!T234/base1!W234</f>
        <v>3.6056423624994005E-2</v>
      </c>
      <c r="U234" s="4">
        <f>base1!U234/base1!W234</f>
        <v>2.4861259935707775E-2</v>
      </c>
      <c r="V234" s="4">
        <f>base1!V234/base1!W234</f>
        <v>7.7086698546228027E-3</v>
      </c>
      <c r="W234" s="4">
        <f>base1!W234/base1!W234</f>
        <v>1</v>
      </c>
    </row>
    <row r="235" spans="1:23">
      <c r="A235" t="s">
        <v>111</v>
      </c>
      <c r="B235" t="s">
        <v>319</v>
      </c>
      <c r="C235" s="4">
        <f>base1!C235/base1!W235</f>
        <v>1.1414015446926374E-2</v>
      </c>
      <c r="D235" s="4">
        <f>base1!D235/base1!W235</f>
        <v>3.1037223162232279E-2</v>
      </c>
      <c r="E235" s="4">
        <f>base1!E235/base1!W235</f>
        <v>8.4955623148389614E-2</v>
      </c>
      <c r="F235" s="4">
        <f>base1!F235/base1!W235</f>
        <v>0.12428979116121386</v>
      </c>
      <c r="G235" s="4">
        <f>base1!G235/base1!W235</f>
        <v>7.5331265997851921E-2</v>
      </c>
      <c r="H235" s="4">
        <f>base1!H235/base1!W235</f>
        <v>5.5297722264313252E-2</v>
      </c>
      <c r="I235" s="4">
        <f>base1!I235/base1!W235</f>
        <v>5.1424249128344951E-2</v>
      </c>
      <c r="J235" s="4">
        <f>base1!J235/base1!W235</f>
        <v>5.1938405102998048E-2</v>
      </c>
      <c r="K235" s="4">
        <f>base1!K235/base1!W235</f>
        <v>5.3191660291214977E-2</v>
      </c>
      <c r="L235" s="4">
        <f>base1!L235/base1!W235</f>
        <v>5.016357822895514E-2</v>
      </c>
      <c r="M235" s="5">
        <f>base1!M235/base1!W235</f>
        <v>4.9598748227954015E-2</v>
      </c>
      <c r="N235" s="4">
        <f>base1!N235/base1!W235</f>
        <v>4.9611107746575484E-2</v>
      </c>
      <c r="O235" s="4">
        <f>base1!O235/base1!W235</f>
        <v>5.3421547337574295E-2</v>
      </c>
      <c r="P235" s="4">
        <f>base1!P235/base1!W235</f>
        <v>6.7612746618744696E-2</v>
      </c>
      <c r="Q235" s="4">
        <f>base1!Q235/base1!W235</f>
        <v>5.1673911404498618E-2</v>
      </c>
      <c r="R235" s="4">
        <f>base1!R235/base1!W235</f>
        <v>4.2938203642844522E-2</v>
      </c>
      <c r="S235" s="4">
        <f>base1!S235/base1!W235</f>
        <v>3.9449111536003896E-2</v>
      </c>
      <c r="T235" s="4">
        <f>base1!T235/base1!W235</f>
        <v>3.5202380937667241E-2</v>
      </c>
      <c r="U235" s="4">
        <f>base1!U235/base1!W235</f>
        <v>1.9063321521753371E-2</v>
      </c>
      <c r="V235" s="4">
        <f>base1!V235/base1!W235</f>
        <v>2.3853870939434651E-3</v>
      </c>
      <c r="W235" s="4">
        <f>base1!W235/base1!W235</f>
        <v>1</v>
      </c>
    </row>
    <row r="236" spans="1:23">
      <c r="B236" t="s">
        <v>320</v>
      </c>
      <c r="C236" s="4">
        <f>base1!C236/base1!W236</f>
        <v>1.2116365843366623E-3</v>
      </c>
      <c r="D236" s="4">
        <f>base1!D236/base1!W236</f>
        <v>1.4503090559313155E-2</v>
      </c>
      <c r="E236" s="4">
        <f>base1!E236/base1!W236</f>
        <v>2.8819008739510318E-2</v>
      </c>
      <c r="F236" s="4">
        <f>base1!F236/base1!W236</f>
        <v>6.6766270429754429E-2</v>
      </c>
      <c r="G236" s="4">
        <f>base1!G236/base1!W236</f>
        <v>5.1601985134747501E-2</v>
      </c>
      <c r="H236" s="4">
        <f>base1!H236/base1!W236</f>
        <v>3.2786177153672956E-2</v>
      </c>
      <c r="I236" s="4">
        <f>base1!I236/base1!W236</f>
        <v>3.3282350087660909E-2</v>
      </c>
      <c r="J236" s="4">
        <f>base1!J236/base1!W236</f>
        <v>3.8218606263518771E-2</v>
      </c>
      <c r="K236" s="4">
        <f>base1!K236/base1!W236</f>
        <v>4.1575526270031041E-2</v>
      </c>
      <c r="L236" s="4">
        <f>base1!L236/base1!W236</f>
        <v>4.50431991635942E-2</v>
      </c>
      <c r="M236" s="5">
        <f>base1!M236/base1!W236</f>
        <v>5.1885512525597761E-2</v>
      </c>
      <c r="N236" s="4">
        <f>base1!N236/base1!W236</f>
        <v>6.0220774805047228E-2</v>
      </c>
      <c r="O236" s="4">
        <f>base1!O236/base1!W236</f>
        <v>7.486230647317399E-2</v>
      </c>
      <c r="P236" s="4">
        <f>base1!P236/base1!W236</f>
        <v>0.1060381366491271</v>
      </c>
      <c r="Q236" s="4">
        <f>base1!Q236/base1!W236</f>
        <v>0.1034431965055249</v>
      </c>
      <c r="R236" s="4">
        <f>base1!R236/base1!W236</f>
        <v>7.0046770944201586E-2</v>
      </c>
      <c r="S236" s="4">
        <f>base1!S236/base1!W236</f>
        <v>6.2411466910913697E-2</v>
      </c>
      <c r="T236" s="4">
        <f>base1!T236/base1!W236</f>
        <v>6.4007416013316928E-2</v>
      </c>
      <c r="U236" s="4">
        <f>base1!U236/base1!W236</f>
        <v>4.1583278972124604E-2</v>
      </c>
      <c r="V236" s="4">
        <f>base1!V236/base1!W236</f>
        <v>1.1693289814832248E-2</v>
      </c>
      <c r="W236" s="4">
        <f>base1!W236/base1!W236</f>
        <v>1</v>
      </c>
    </row>
    <row r="237" spans="1:23">
      <c r="A237" t="s">
        <v>112</v>
      </c>
      <c r="B237" t="s">
        <v>319</v>
      </c>
      <c r="C237" s="4">
        <f>base1!C237/base1!W237</f>
        <v>1.1781659014180866E-2</v>
      </c>
      <c r="D237" s="4">
        <f>base1!D237/base1!W237</f>
        <v>2.9898756028313267E-2</v>
      </c>
      <c r="E237" s="4">
        <f>base1!E237/base1!W237</f>
        <v>8.4055239575934845E-2</v>
      </c>
      <c r="F237" s="4">
        <f>base1!F237/base1!W237</f>
        <v>0.11350379455172838</v>
      </c>
      <c r="G237" s="4">
        <f>base1!G237/base1!W237</f>
        <v>7.9631524885958385E-2</v>
      </c>
      <c r="H237" s="4">
        <f>base1!H237/base1!W237</f>
        <v>5.3590702928823494E-2</v>
      </c>
      <c r="I237" s="4">
        <f>base1!I237/base1!W237</f>
        <v>4.8583497847796628E-2</v>
      </c>
      <c r="J237" s="4">
        <f>base1!J237/base1!W237</f>
        <v>4.8587226220902377E-2</v>
      </c>
      <c r="K237" s="4">
        <f>base1!K237/base1!W237</f>
        <v>5.1811336864102664E-2</v>
      </c>
      <c r="L237" s="4">
        <f>base1!L237/base1!W237</f>
        <v>4.7737157152790595E-2</v>
      </c>
      <c r="M237" s="5">
        <f>base1!M237/base1!W237</f>
        <v>4.5513182595208666E-2</v>
      </c>
      <c r="N237" s="4">
        <f>base1!N237/base1!W237</f>
        <v>4.7924507901354704E-2</v>
      </c>
      <c r="O237" s="4">
        <f>base1!O237/base1!W237</f>
        <v>5.7523204462116936E-2</v>
      </c>
      <c r="P237" s="4">
        <f>base1!P237/base1!W237</f>
        <v>6.9474504452609581E-2</v>
      </c>
      <c r="Q237" s="4">
        <f>base1!Q237/base1!W237</f>
        <v>5.4080983992230068E-2</v>
      </c>
      <c r="R237" s="4">
        <f>base1!R237/base1!W237</f>
        <v>4.177735274324372E-2</v>
      </c>
      <c r="S237" s="4">
        <f>base1!S237/base1!W237</f>
        <v>4.264233530377852E-2</v>
      </c>
      <c r="T237" s="4">
        <f>base1!T237/base1!W237</f>
        <v>4.5463781651557435E-2</v>
      </c>
      <c r="U237" s="4">
        <f>base1!U237/base1!W237</f>
        <v>2.3439349622595432E-2</v>
      </c>
      <c r="V237" s="4">
        <f>base1!V237/base1!W237</f>
        <v>2.979902204773436E-3</v>
      </c>
      <c r="W237" s="4">
        <f>base1!W237/base1!W237</f>
        <v>1</v>
      </c>
    </row>
    <row r="238" spans="1:23">
      <c r="B238" t="s">
        <v>320</v>
      </c>
      <c r="C238" s="4">
        <f>base1!C238/base1!W238</f>
        <v>3.0762350420439843E-3</v>
      </c>
      <c r="D238" s="4">
        <f>base1!D238/base1!W238</f>
        <v>2.6130942755498061E-2</v>
      </c>
      <c r="E238" s="4">
        <f>base1!E238/base1!W238</f>
        <v>5.0436357939844759E-2</v>
      </c>
      <c r="F238" s="4">
        <f>base1!F238/base1!W238</f>
        <v>7.9299907018111251E-2</v>
      </c>
      <c r="G238" s="4">
        <f>base1!G238/base1!W238</f>
        <v>6.2169004689521343E-2</v>
      </c>
      <c r="H238" s="4">
        <f>base1!H238/base1!W238</f>
        <v>4.4008479543984479E-2</v>
      </c>
      <c r="I238" s="4">
        <f>base1!I238/base1!W238</f>
        <v>4.0100966203104785E-2</v>
      </c>
      <c r="J238" s="4">
        <f>base1!J238/base1!W238</f>
        <v>3.9369491833764557E-2</v>
      </c>
      <c r="K238" s="4">
        <f>base1!K238/base1!W238</f>
        <v>4.0429434831824061E-2</v>
      </c>
      <c r="L238" s="4">
        <f>base1!L238/base1!W238</f>
        <v>3.9210310882923677E-2</v>
      </c>
      <c r="M238" s="5">
        <f>base1!M238/base1!W238</f>
        <v>4.1619501940491591E-2</v>
      </c>
      <c r="N238" s="4">
        <f>base1!N238/base1!W238</f>
        <v>4.9949971701164296E-2</v>
      </c>
      <c r="O238" s="4">
        <f>base1!O238/base1!W238</f>
        <v>6.3892201649417849E-2</v>
      </c>
      <c r="P238" s="4">
        <f>base1!P238/base1!W238</f>
        <v>9.1555576891979296E-2</v>
      </c>
      <c r="Q238" s="4">
        <f>base1!Q238/base1!W238</f>
        <v>8.7434558942432086E-2</v>
      </c>
      <c r="R238" s="4">
        <f>base1!R238/base1!W238</f>
        <v>5.9217840394566623E-2</v>
      </c>
      <c r="S238" s="4">
        <f>base1!S238/base1!W238</f>
        <v>5.7316512370633892E-2</v>
      </c>
      <c r="T238" s="4">
        <f>base1!T238/base1!W238</f>
        <v>6.0131235850582145E-2</v>
      </c>
      <c r="U238" s="4">
        <f>base1!U238/base1!W238</f>
        <v>4.4109546814359635E-2</v>
      </c>
      <c r="V238" s="4">
        <f>base1!V238/base1!W238</f>
        <v>2.0541922703751617E-2</v>
      </c>
      <c r="W238" s="4">
        <f>base1!W238/base1!W238</f>
        <v>1</v>
      </c>
    </row>
    <row r="239" spans="1:23">
      <c r="A239" t="s">
        <v>144</v>
      </c>
      <c r="B239" t="s">
        <v>319</v>
      </c>
      <c r="C239" s="4">
        <f>base1!C239/base1!W239</f>
        <v>1.0954881698571348E-2</v>
      </c>
      <c r="D239" s="4">
        <f>base1!D239/base1!W239</f>
        <v>2.4789654977694957E-2</v>
      </c>
      <c r="E239" s="4">
        <f>base1!E239/base1!W239</f>
        <v>6.0054209723869219E-2</v>
      </c>
      <c r="F239" s="4">
        <f>base1!F239/base1!W239</f>
        <v>8.2472189282285849E-2</v>
      </c>
      <c r="G239" s="4">
        <f>base1!G239/base1!W239</f>
        <v>6.4374047094697615E-2</v>
      </c>
      <c r="H239" s="4">
        <f>base1!H239/base1!W239</f>
        <v>5.9743633180868484E-2</v>
      </c>
      <c r="I239" s="4">
        <f>base1!I239/base1!W239</f>
        <v>5.4435597718674122E-2</v>
      </c>
      <c r="J239" s="4">
        <f>base1!J239/base1!W239</f>
        <v>5.4802642724038626E-2</v>
      </c>
      <c r="K239" s="4">
        <f>base1!K239/base1!W239</f>
        <v>5.8670732395956861E-2</v>
      </c>
      <c r="L239" s="4">
        <f>base1!L239/base1!W239</f>
        <v>5.2035688068213903E-2</v>
      </c>
      <c r="M239" s="5">
        <f>base1!M239/base1!W239</f>
        <v>6.9795019481619522E-2</v>
      </c>
      <c r="N239" s="4">
        <f>base1!N239/base1!W239</f>
        <v>9.7351629115139199E-2</v>
      </c>
      <c r="O239" s="4">
        <f>base1!O239/base1!W239</f>
        <v>8.8231972443390372E-2</v>
      </c>
      <c r="P239" s="4">
        <f>base1!P239/base1!W239</f>
        <v>9.0067197470212884E-2</v>
      </c>
      <c r="Q239" s="4">
        <f>base1!Q239/base1!W239</f>
        <v>5.6863741600316223E-2</v>
      </c>
      <c r="R239" s="4">
        <f>base1!R239/base1!W239</f>
        <v>2.9533005816251623E-2</v>
      </c>
      <c r="S239" s="4">
        <f>base1!S239/base1!W239</f>
        <v>2.2756790332599242E-2</v>
      </c>
      <c r="T239" s="4">
        <f>base1!T239/base1!W239</f>
        <v>1.5218250607035971E-2</v>
      </c>
      <c r="U239" s="4">
        <f>base1!U239/base1!W239</f>
        <v>6.4091704782878759E-3</v>
      </c>
      <c r="V239" s="4">
        <f>base1!V239/base1!W239</f>
        <v>1.4399457902761308E-3</v>
      </c>
      <c r="W239" s="4">
        <f>base1!W239/base1!W239</f>
        <v>1</v>
      </c>
    </row>
    <row r="240" spans="1:23">
      <c r="B240" t="s">
        <v>320</v>
      </c>
      <c r="C240" s="4">
        <f>base1!C240/base1!W240</f>
        <v>2.1374045801526719E-3</v>
      </c>
      <c r="D240" s="4">
        <f>base1!D240/base1!W240</f>
        <v>3.8417765440666204E-2</v>
      </c>
      <c r="E240" s="4">
        <f>base1!E240/base1!W240</f>
        <v>8.7217210270645384E-2</v>
      </c>
      <c r="F240" s="4">
        <f>base1!F240/base1!W240</f>
        <v>0.17970853573907009</v>
      </c>
      <c r="G240" s="4">
        <f>base1!G240/base1!W240</f>
        <v>5.6682859125607214E-2</v>
      </c>
      <c r="H240" s="4">
        <f>base1!H240/base1!W240</f>
        <v>4.2442748091603054E-2</v>
      </c>
      <c r="I240" s="4">
        <f>base1!I240/base1!W240</f>
        <v>3.7779319916724494E-2</v>
      </c>
      <c r="J240" s="4">
        <f>base1!J240/base1!W240</f>
        <v>4.0832755031228317E-2</v>
      </c>
      <c r="K240" s="4">
        <f>base1!K240/base1!W240</f>
        <v>4.2248438584316449E-2</v>
      </c>
      <c r="L240" s="4">
        <f>base1!L240/base1!W240</f>
        <v>3.9222761970853573E-2</v>
      </c>
      <c r="M240" s="5">
        <f>base1!M240/base1!W240</f>
        <v>3.9444829979181126E-2</v>
      </c>
      <c r="N240" s="4">
        <f>base1!N240/base1!W240</f>
        <v>5.7376821651630813E-2</v>
      </c>
      <c r="O240" s="4">
        <f>base1!O240/base1!W240</f>
        <v>5.1547536433032615E-2</v>
      </c>
      <c r="P240" s="4">
        <f>base1!P240/base1!W240</f>
        <v>6.5065926439972235E-2</v>
      </c>
      <c r="Q240" s="4">
        <f>base1!Q240/base1!W240</f>
        <v>6.0263705759888965E-2</v>
      </c>
      <c r="R240" s="4">
        <f>base1!R240/base1!W240</f>
        <v>3.8140180430256763E-2</v>
      </c>
      <c r="S240" s="4">
        <f>base1!S240/base1!W240</f>
        <v>4.0527411519777935E-2</v>
      </c>
      <c r="T240" s="4">
        <f>base1!T240/base1!W240</f>
        <v>4.2054129077029843E-2</v>
      </c>
      <c r="U240" s="4">
        <f>base1!U240/base1!W240</f>
        <v>2.8147120055517002E-2</v>
      </c>
      <c r="V240" s="4">
        <f>base1!V240/base1!W240</f>
        <v>1.0742539902845247E-2</v>
      </c>
      <c r="W240" s="4">
        <f>base1!W240/base1!W240</f>
        <v>1</v>
      </c>
    </row>
    <row r="241" spans="1:23">
      <c r="A241" t="s">
        <v>145</v>
      </c>
      <c r="B241" t="s">
        <v>319</v>
      </c>
      <c r="C241" s="4">
        <f>base1!C241/base1!W241</f>
        <v>1.230050245682107E-2</v>
      </c>
      <c r="D241" s="4">
        <f>base1!D241/base1!W241</f>
        <v>2.7969893193103702E-2</v>
      </c>
      <c r="E241" s="4">
        <f>base1!E241/base1!W241</f>
        <v>7.4486756600743567E-2</v>
      </c>
      <c r="F241" s="4">
        <f>base1!F241/base1!W241</f>
        <v>8.3932449145408317E-2</v>
      </c>
      <c r="G241" s="4">
        <f>base1!G241/base1!W241</f>
        <v>5.443573564513611E-2</v>
      </c>
      <c r="H241" s="4">
        <f>base1!H241/base1!W241</f>
        <v>4.2585989996805712E-2</v>
      </c>
      <c r="I241" s="4">
        <f>base1!I241/base1!W241</f>
        <v>4.299382718070608E-2</v>
      </c>
      <c r="J241" s="4">
        <f>base1!J241/base1!W241</f>
        <v>4.6445632950866754E-2</v>
      </c>
      <c r="K241" s="4">
        <f>base1!K241/base1!W241</f>
        <v>5.0896831247139007E-2</v>
      </c>
      <c r="L241" s="4">
        <f>base1!L241/base1!W241</f>
        <v>5.1481988945778663E-2</v>
      </c>
      <c r="M241" s="5">
        <f>base1!M241/base1!W241</f>
        <v>5.5371000610093396E-2</v>
      </c>
      <c r="N241" s="4">
        <f>base1!N241/base1!W241</f>
        <v>6.0856048032500436E-2</v>
      </c>
      <c r="O241" s="4">
        <f>base1!O241/base1!W241</f>
        <v>7.080075677574682E-2</v>
      </c>
      <c r="P241" s="4">
        <f>base1!P241/base1!W241</f>
        <v>8.5920705792068827E-2</v>
      </c>
      <c r="Q241" s="4">
        <f>base1!Q241/base1!W241</f>
        <v>6.4600986778589498E-2</v>
      </c>
      <c r="R241" s="4">
        <f>base1!R241/base1!W241</f>
        <v>5.21291080742846E-2</v>
      </c>
      <c r="S241" s="4">
        <f>base1!S241/base1!W241</f>
        <v>5.0439928670807939E-2</v>
      </c>
      <c r="T241" s="4">
        <f>base1!T241/base1!W241</f>
        <v>4.6628897732861503E-2</v>
      </c>
      <c r="U241" s="4">
        <f>base1!U241/base1!W241</f>
        <v>2.2802712943425337E-2</v>
      </c>
      <c r="V241" s="4">
        <f>base1!V241/base1!W241</f>
        <v>2.9202472271126693E-3</v>
      </c>
      <c r="W241" s="4">
        <f>base1!W241/base1!W241</f>
        <v>1</v>
      </c>
    </row>
    <row r="242" spans="1:23">
      <c r="B242" t="s">
        <v>320</v>
      </c>
      <c r="C242" s="4">
        <f>base1!C242/base1!W242</f>
        <v>1.9588388131374654E-3</v>
      </c>
      <c r="D242" s="4">
        <f>base1!D242/base1!W242</f>
        <v>1.7443704360978533E-2</v>
      </c>
      <c r="E242" s="4">
        <f>base1!E242/base1!W242</f>
        <v>4.0470798567939989E-2</v>
      </c>
      <c r="F242" s="4">
        <f>base1!F242/base1!W242</f>
        <v>9.3615763727879026E-2</v>
      </c>
      <c r="G242" s="4">
        <f>base1!G242/base1!W242</f>
        <v>6.9937388079731627E-2</v>
      </c>
      <c r="H242" s="4">
        <f>base1!H242/base1!W242</f>
        <v>4.9793762541787648E-2</v>
      </c>
      <c r="I242" s="4">
        <f>base1!I242/base1!W242</f>
        <v>4.6565024808129192E-2</v>
      </c>
      <c r="J242" s="4">
        <f>base1!J242/base1!W242</f>
        <v>4.8439856306537001E-2</v>
      </c>
      <c r="K242" s="4">
        <f>base1!K242/base1!W242</f>
        <v>5.2181128560858804E-2</v>
      </c>
      <c r="L242" s="4">
        <f>base1!L242/base1!W242</f>
        <v>5.3854282570040476E-2</v>
      </c>
      <c r="M242" s="5">
        <f>base1!M242/base1!W242</f>
        <v>5.4082480798934539E-2</v>
      </c>
      <c r="N242" s="4">
        <f>base1!N242/base1!W242</f>
        <v>5.5663536420267522E-2</v>
      </c>
      <c r="O242" s="4">
        <f>base1!O242/base1!W242</f>
        <v>6.355607857850433E-2</v>
      </c>
      <c r="P242" s="4">
        <f>base1!P242/base1!W242</f>
        <v>7.9438155882614714E-2</v>
      </c>
      <c r="Q242" s="4">
        <f>base1!Q242/base1!W242</f>
        <v>8.0707555354177729E-2</v>
      </c>
      <c r="R242" s="4">
        <f>base1!R242/base1!W242</f>
        <v>5.6048961181128863E-2</v>
      </c>
      <c r="S242" s="4">
        <f>base1!S242/base1!W242</f>
        <v>4.720347041109544E-2</v>
      </c>
      <c r="T242" s="4">
        <f>base1!T242/base1!W242</f>
        <v>4.5374338492341397E-2</v>
      </c>
      <c r="U242" s="4">
        <f>base1!U242/base1!W242</f>
        <v>3.3091689938490862E-2</v>
      </c>
      <c r="V242" s="4">
        <f>base1!V242/base1!W242</f>
        <v>1.0573184605424835E-2</v>
      </c>
      <c r="W242" s="4">
        <f>base1!W242/base1!W242</f>
        <v>1</v>
      </c>
    </row>
    <row r="243" spans="1:23">
      <c r="A243" t="s">
        <v>146</v>
      </c>
      <c r="B243" t="s">
        <v>319</v>
      </c>
      <c r="C243" s="4">
        <f>base1!C243/base1!W243</f>
        <v>1.1682246893234154E-2</v>
      </c>
      <c r="D243" s="4">
        <f>base1!D243/base1!W243</f>
        <v>2.2418630487591781E-2</v>
      </c>
      <c r="E243" s="4">
        <f>base1!E243/base1!W243</f>
        <v>6.1103636380767691E-2</v>
      </c>
      <c r="F243" s="4">
        <f>base1!F243/base1!W243</f>
        <v>7.7808380986969919E-2</v>
      </c>
      <c r="G243" s="4">
        <f>base1!G243/base1!W243</f>
        <v>4.9891697902783153E-2</v>
      </c>
      <c r="H243" s="4">
        <f>base1!H243/base1!W243</f>
        <v>3.9469642006694922E-2</v>
      </c>
      <c r="I243" s="4">
        <f>base1!I243/base1!W243</f>
        <v>4.1037051202105095E-2</v>
      </c>
      <c r="J243" s="4">
        <f>base1!J243/base1!W243</f>
        <v>4.4683186118144473E-2</v>
      </c>
      <c r="K243" s="4">
        <f>base1!K243/base1!W243</f>
        <v>5.0270974738147692E-2</v>
      </c>
      <c r="L243" s="4">
        <f>base1!L243/base1!W243</f>
        <v>5.0848493128625417E-2</v>
      </c>
      <c r="M243" s="5">
        <f>base1!M243/base1!W243</f>
        <v>5.5100969889982629E-2</v>
      </c>
      <c r="N243" s="4">
        <f>base1!N243/base1!W243</f>
        <v>6.075142703939862E-2</v>
      </c>
      <c r="O243" s="4">
        <f>base1!O243/base1!W243</f>
        <v>7.1899283653632018E-2</v>
      </c>
      <c r="P243" s="4">
        <f>base1!P243/base1!W243</f>
        <v>9.8690984725710348E-2</v>
      </c>
      <c r="Q243" s="4">
        <f>base1!Q243/base1!W243</f>
        <v>7.3727988388387705E-2</v>
      </c>
      <c r="R243" s="4">
        <f>base1!R243/base1!W243</f>
        <v>5.6635551183260642E-2</v>
      </c>
      <c r="S243" s="4">
        <f>base1!S243/base1!W243</f>
        <v>5.5766810969530227E-2</v>
      </c>
      <c r="T243" s="4">
        <f>base1!T243/base1!W243</f>
        <v>5.1441226277397271E-2</v>
      </c>
      <c r="U243" s="4">
        <f>base1!U243/base1!W243</f>
        <v>2.3715503935065423E-2</v>
      </c>
      <c r="V243" s="4">
        <f>base1!V243/base1!W243</f>
        <v>3.0563140925708296E-3</v>
      </c>
      <c r="W243" s="4">
        <f>base1!W243/base1!W243</f>
        <v>1</v>
      </c>
    </row>
    <row r="244" spans="1:23">
      <c r="B244" t="s">
        <v>320</v>
      </c>
      <c r="C244" s="4">
        <f>base1!C244/base1!W244</f>
        <v>2.6288359755428712E-3</v>
      </c>
      <c r="D244" s="4">
        <f>base1!D244/base1!W244</f>
        <v>1.9781116167956199E-2</v>
      </c>
      <c r="E244" s="4">
        <f>base1!E244/base1!W244</f>
        <v>4.7636959590243409E-2</v>
      </c>
      <c r="F244" s="4">
        <f>base1!F244/base1!W244</f>
        <v>0.11372746722280259</v>
      </c>
      <c r="G244" s="4">
        <f>base1!G244/base1!W244</f>
        <v>7.7361824873145316E-2</v>
      </c>
      <c r="H244" s="4">
        <f>base1!H244/base1!W244</f>
        <v>5.0039157833678634E-2</v>
      </c>
      <c r="I244" s="4">
        <f>base1!I244/base1!W244</f>
        <v>4.5240719338075684E-2</v>
      </c>
      <c r="J244" s="4">
        <f>base1!J244/base1!W244</f>
        <v>4.6636240481975962E-2</v>
      </c>
      <c r="K244" s="4">
        <f>base1!K244/base1!W244</f>
        <v>5.0890214329160507E-2</v>
      </c>
      <c r="L244" s="4">
        <f>base1!L244/base1!W244</f>
        <v>5.1433423543704684E-2</v>
      </c>
      <c r="M244" s="5">
        <f>base1!M244/base1!W244</f>
        <v>5.1450542129328626E-2</v>
      </c>
      <c r="N244" s="4">
        <f>base1!N244/base1!W244</f>
        <v>5.3931928460270999E-2</v>
      </c>
      <c r="O244" s="4">
        <f>base1!O244/base1!W244</f>
        <v>6.0938558108661209E-2</v>
      </c>
      <c r="P244" s="4">
        <f>base1!P244/base1!W244</f>
        <v>7.8172441502899037E-2</v>
      </c>
      <c r="Q244" s="4">
        <f>base1!Q244/base1!W244</f>
        <v>7.5547722924892813E-2</v>
      </c>
      <c r="R244" s="4">
        <f>base1!R244/base1!W244</f>
        <v>5.0015591850361647E-2</v>
      </c>
      <c r="S244" s="4">
        <f>base1!S244/base1!W244</f>
        <v>4.2872939133480392E-2</v>
      </c>
      <c r="T244" s="4">
        <f>base1!T244/base1!W244</f>
        <v>4.2318207589395668E-2</v>
      </c>
      <c r="U244" s="4">
        <f>base1!U244/base1!W244</f>
        <v>2.9598247329197424E-2</v>
      </c>
      <c r="V244" s="4">
        <f>base1!V244/base1!W244</f>
        <v>9.777861615226327E-3</v>
      </c>
      <c r="W244" s="4">
        <f>base1!W244/base1!W244</f>
        <v>1</v>
      </c>
    </row>
    <row r="246" spans="1:23">
      <c r="A246" t="s">
        <v>148</v>
      </c>
      <c r="B246" t="s">
        <v>319</v>
      </c>
      <c r="C246" s="4">
        <f>base2!E3/base2!D3</f>
        <v>2.2263913413118827E-2</v>
      </c>
      <c r="D246" s="4">
        <f>base2!F3/base2!D3</f>
        <v>5.9879994768164281E-2</v>
      </c>
      <c r="E246" s="4">
        <f>base2!G3/base2!D3</f>
        <v>0.16701000588581519</v>
      </c>
      <c r="F246" s="4">
        <f>base2!H3/base2!D3</f>
        <v>0.1281881498920934</v>
      </c>
      <c r="G246" s="4">
        <f>base2!I3/base2!D3</f>
        <v>6.8994833562226146E-2</v>
      </c>
      <c r="H246" s="4">
        <f>base2!J3/base2!D3</f>
        <v>5.5976554836178145E-2</v>
      </c>
      <c r="I246" s="4">
        <f>base2!K3/base2!D3</f>
        <v>5.070384539925446E-2</v>
      </c>
      <c r="J246" s="4">
        <f>base2!L3/base2!D3</f>
        <v>5.1635766136943297E-2</v>
      </c>
      <c r="K246" s="4">
        <f>base2!M3/base2!D3</f>
        <v>5.0605748479497746E-2</v>
      </c>
      <c r="L246" s="4">
        <f>base2!N3/base2!D3</f>
        <v>4.5970669020992741E-2</v>
      </c>
      <c r="M246" s="4">
        <f>base2!O3/base2!D3</f>
        <v>4.2847917075403835E-2</v>
      </c>
      <c r="N246" s="4">
        <f>base2!P3/base2!D3</f>
        <v>5.2400104636714406E-2</v>
      </c>
      <c r="O246" s="4">
        <f>base2!Q3/base2!D3</f>
        <v>5.4991498266954417E-2</v>
      </c>
      <c r="P246" s="4">
        <f>base2!R3/base2!D3</f>
        <v>5.4321169315283503E-2</v>
      </c>
      <c r="Q246" s="4">
        <f>base2!S3/base2!D3</f>
        <v>3.2016382185599372E-2</v>
      </c>
      <c r="R246" s="4">
        <f>base2!T3/base2!D3</f>
        <v>2.3048688771172585E-2</v>
      </c>
      <c r="S246" s="4">
        <f>base2!U3/base2!D3</f>
        <v>1.7935386828853574E-2</v>
      </c>
      <c r="T246" s="4">
        <f>base2!V3/base2!D3</f>
        <v>1.4395722974298607E-2</v>
      </c>
      <c r="U246" s="4">
        <f>base2!W3/base2!D3</f>
        <v>5.6814466025766792E-3</v>
      </c>
      <c r="V246" s="4">
        <f>base2!X3/base2!D3</f>
        <v>1.1322019488588058E-3</v>
      </c>
      <c r="W246" s="4">
        <f>base2!D3/base2!D3</f>
        <v>1</v>
      </c>
    </row>
    <row r="247" spans="1:23">
      <c r="B247" t="s">
        <v>320</v>
      </c>
      <c r="C247" s="4">
        <f>base2!E4/base2!D4</f>
        <v>2.9760962482190912E-3</v>
      </c>
      <c r="D247" s="4">
        <f>base2!F4/base2!D4</f>
        <v>1.5368959044754518E-2</v>
      </c>
      <c r="E247" s="4">
        <f>base2!G4/base2!D4</f>
        <v>3.2954159976480699E-2</v>
      </c>
      <c r="F247" s="4">
        <f>base2!H4/base2!D4</f>
        <v>8.0056084488568269E-2</v>
      </c>
      <c r="G247" s="4">
        <f>base2!I4/base2!D4</f>
        <v>4.1127117302517016E-2</v>
      </c>
      <c r="H247" s="4">
        <f>base2!J4/base2!D4</f>
        <v>2.7404509373798593E-2</v>
      </c>
      <c r="I247" s="4">
        <f>base2!K4/base2!D4</f>
        <v>2.7861326579072344E-2</v>
      </c>
      <c r="J247" s="4">
        <f>base2!L4/base2!D4</f>
        <v>3.2130984418462655E-2</v>
      </c>
      <c r="K247" s="4">
        <f>base2!M4/base2!D4</f>
        <v>3.6138311585517537E-2</v>
      </c>
      <c r="L247" s="4">
        <f>base2!N4/base2!D4</f>
        <v>4.0145638752572425E-2</v>
      </c>
      <c r="M247" s="4">
        <f>base2!O4/base2!D4</f>
        <v>4.5297270404124922E-2</v>
      </c>
      <c r="N247" s="4">
        <f>base2!P4/base2!D4</f>
        <v>5.3185282344693455E-2</v>
      </c>
      <c r="O247" s="4">
        <f>base2!Q4/base2!D4</f>
        <v>5.9824962120355506E-2</v>
      </c>
      <c r="P247" s="4">
        <f>base2!R4/base2!D4</f>
        <v>8.2860308916981387E-2</v>
      </c>
      <c r="Q247" s="4">
        <f>base2!S4/base2!D4</f>
        <v>0.10734752029670504</v>
      </c>
      <c r="R247" s="4">
        <f>base2!T4/base2!D4</f>
        <v>8.0616929374250884E-2</v>
      </c>
      <c r="S247" s="4">
        <f>base2!U4/base2!D4</f>
        <v>7.00287206856781E-2</v>
      </c>
      <c r="T247" s="4">
        <f>base2!V4/base2!D4</f>
        <v>7.6826703453266698E-2</v>
      </c>
      <c r="U247" s="4">
        <f>base2!W4/base2!D4</f>
        <v>5.92776860625523E-2</v>
      </c>
      <c r="V247" s="4">
        <f>base2!X4/base2!D4</f>
        <v>2.8571428571428571E-2</v>
      </c>
      <c r="W247" s="4">
        <f>base2!D4/base2!D4</f>
        <v>1</v>
      </c>
    </row>
    <row r="248" spans="1:23">
      <c r="A248" t="s">
        <v>149</v>
      </c>
      <c r="B248" t="s">
        <v>319</v>
      </c>
      <c r="C248" s="4">
        <f>base2!E5/base2!D5</f>
        <v>2.0243202762052246E-2</v>
      </c>
      <c r="D248" s="4">
        <f>base2!F5/base2!D5</f>
        <v>5.2687162042090833E-2</v>
      </c>
      <c r="E248" s="4">
        <f>base2!G5/base2!D5</f>
        <v>0.16812977583712016</v>
      </c>
      <c r="F248" s="4">
        <f>base2!H5/base2!D5</f>
        <v>0.13695514203752127</v>
      </c>
      <c r="G248" s="4">
        <f>base2!I5/base2!D5</f>
        <v>6.52788708080526E-2</v>
      </c>
      <c r="H248" s="4">
        <f>base2!J5/base2!D5</f>
        <v>4.5106750272904977E-2</v>
      </c>
      <c r="I248" s="4">
        <f>base2!K5/base2!D5</f>
        <v>4.0653956487522527E-2</v>
      </c>
      <c r="J248" s="4">
        <f>base2!L5/base2!D5</f>
        <v>4.373080145210835E-2</v>
      </c>
      <c r="K248" s="4">
        <f>base2!M5/base2!D5</f>
        <v>4.2608717727399659E-2</v>
      </c>
      <c r="L248" s="4">
        <f>base2!N5/base2!D5</f>
        <v>3.8267624584295903E-2</v>
      </c>
      <c r="M248" s="4">
        <f>base2!O5/base2!D5</f>
        <v>3.7379096747988116E-2</v>
      </c>
      <c r="N248" s="4">
        <f>base2!P5/base2!D5</f>
        <v>4.1984209591023329E-2</v>
      </c>
      <c r="O248" s="4">
        <f>base2!Q5/base2!D5</f>
        <v>5.6231118783478459E-2</v>
      </c>
      <c r="P248" s="4">
        <f>base2!R5/base2!D5</f>
        <v>7.6652027112792259E-2</v>
      </c>
      <c r="Q248" s="4">
        <f>base2!S5/base2!D5</f>
        <v>4.8376532710517631E-2</v>
      </c>
      <c r="R248" s="4">
        <f>base2!T5/base2!D5</f>
        <v>3.0529816455535527E-2</v>
      </c>
      <c r="S248" s="4">
        <f>base2!U5/base2!D5</f>
        <v>2.4051179203371329E-2</v>
      </c>
      <c r="T248" s="4">
        <f>base2!V5/base2!D5</f>
        <v>2.0690005331167018E-2</v>
      </c>
      <c r="U248" s="4">
        <f>base2!W5/base2!D5</f>
        <v>8.8548145515473086E-3</v>
      </c>
      <c r="V248" s="4">
        <f>base2!X5/base2!D5</f>
        <v>1.5891955015104973E-3</v>
      </c>
      <c r="W248" s="4">
        <f>base2!D5/base2!D5</f>
        <v>1</v>
      </c>
    </row>
    <row r="249" spans="1:23">
      <c r="B249" t="s">
        <v>320</v>
      </c>
      <c r="C249" s="4">
        <f>base2!E6/base2!D6</f>
        <v>5.3545559569435023E-3</v>
      </c>
      <c r="D249" s="4">
        <f>base2!F6/base2!D6</f>
        <v>2.6937817468321933E-2</v>
      </c>
      <c r="E249" s="4">
        <f>base2!G6/base2!D6</f>
        <v>4.616165135483713E-2</v>
      </c>
      <c r="F249" s="4">
        <f>base2!H6/base2!D6</f>
        <v>9.1767064590859357E-2</v>
      </c>
      <c r="G249" s="4">
        <f>base2!I6/base2!D6</f>
        <v>3.912615602784858E-2</v>
      </c>
      <c r="H249" s="4">
        <f>base2!J6/base2!D6</f>
        <v>3.0672559123222025E-2</v>
      </c>
      <c r="I249" s="4">
        <f>base2!K6/base2!D6</f>
        <v>3.095373443602956E-2</v>
      </c>
      <c r="J249" s="4">
        <f>base2!L6/base2!D6</f>
        <v>3.2487973642870677E-2</v>
      </c>
      <c r="K249" s="4">
        <f>base2!M6/base2!D6</f>
        <v>3.6534453144579121E-2</v>
      </c>
      <c r="L249" s="4">
        <f>base2!N6/base2!D6</f>
        <v>4.0684845261890354E-2</v>
      </c>
      <c r="M249" s="4">
        <f>base2!O6/base2!D6</f>
        <v>4.0690957768690521E-2</v>
      </c>
      <c r="N249" s="4">
        <f>base2!P6/base2!D6</f>
        <v>4.619221388883795E-2</v>
      </c>
      <c r="O249" s="4">
        <f>base2!Q6/base2!D6</f>
        <v>5.9982029230007519E-2</v>
      </c>
      <c r="P249" s="4">
        <f>base2!R6/base2!D6</f>
        <v>8.1290227935378573E-2</v>
      </c>
      <c r="Q249" s="4">
        <f>base2!S6/base2!D6</f>
        <v>9.8716984822645612E-2</v>
      </c>
      <c r="R249" s="4">
        <f>base2!T6/base2!D6</f>
        <v>7.4431995305594773E-2</v>
      </c>
      <c r="S249" s="4">
        <f>base2!U6/base2!D6</f>
        <v>6.7390387471806062E-2</v>
      </c>
      <c r="T249" s="4">
        <f>base2!V6/base2!D6</f>
        <v>6.9395289702259791E-2</v>
      </c>
      <c r="U249" s="4">
        <f>base2!W6/base2!D6</f>
        <v>5.6571250435516113E-2</v>
      </c>
      <c r="V249" s="4">
        <f>base2!X6/base2!D6</f>
        <v>2.4657852431860829E-2</v>
      </c>
      <c r="W249" s="4">
        <f>base2!D6/base2!D6</f>
        <v>1</v>
      </c>
    </row>
    <row r="250" spans="1:23">
      <c r="A250" t="s">
        <v>150</v>
      </c>
      <c r="B250" t="s">
        <v>319</v>
      </c>
      <c r="C250" s="4">
        <f>base2!E7/base2!D7</f>
        <v>2.448672066302505E-3</v>
      </c>
      <c r="D250" s="4">
        <f>base2!F7/base2!D7</f>
        <v>1.3601015672968959E-2</v>
      </c>
      <c r="E250" s="4">
        <f>base2!G7/base2!D7</f>
        <v>4.2305029684950576E-2</v>
      </c>
      <c r="F250" s="4">
        <f>base2!H7/base2!D7</f>
        <v>5.83057929074128E-2</v>
      </c>
      <c r="G250" s="4">
        <f>base2!I7/base2!D7</f>
        <v>4.4017387773274005E-2</v>
      </c>
      <c r="H250" s="4">
        <f>base2!J7/base2!D7</f>
        <v>3.5580354849520421E-2</v>
      </c>
      <c r="I250" s="4">
        <f>base2!K7/base2!D7</f>
        <v>5.5084113475524291E-2</v>
      </c>
      <c r="J250" s="4">
        <f>base2!L7/base2!D7</f>
        <v>5.384143074856957E-2</v>
      </c>
      <c r="K250" s="4">
        <f>base2!M7/base2!D7</f>
        <v>5.0497440024657954E-2</v>
      </c>
      <c r="L250" s="4">
        <f>base2!N7/base2!D7</f>
        <v>5.5707901064842108E-2</v>
      </c>
      <c r="M250" s="4">
        <f>base2!O7/base2!D7</f>
        <v>7.2826589496395491E-2</v>
      </c>
      <c r="N250" s="4">
        <f>base2!P7/base2!D7</f>
        <v>6.607011372503932E-2</v>
      </c>
      <c r="O250" s="4">
        <f>base2!Q7/base2!D7</f>
        <v>7.6065392509167232E-2</v>
      </c>
      <c r="P250" s="4">
        <f>base2!R7/base2!D7</f>
        <v>0.10527577527012449</v>
      </c>
      <c r="Q250" s="4">
        <f>base2!S7/base2!D7</f>
        <v>8.6701582463496199E-2</v>
      </c>
      <c r="R250" s="4">
        <f>base2!T7/base2!D7</f>
        <v>6.010621512599286E-2</v>
      </c>
      <c r="S250" s="4">
        <f>base2!U7/base2!D7</f>
        <v>5.3660410036375381E-2</v>
      </c>
      <c r="T250" s="4">
        <f>base2!V7/base2!D7</f>
        <v>4.9054166778785352E-2</v>
      </c>
      <c r="U250" s="4">
        <f>base2!W7/base2!D7</f>
        <v>1.6135305643687637E-2</v>
      </c>
      <c r="V250" s="4">
        <f>base2!X7/base2!D7</f>
        <v>2.715310682912868E-3</v>
      </c>
      <c r="W250" s="4">
        <f>base2!D7/base2!D7</f>
        <v>1</v>
      </c>
    </row>
    <row r="251" spans="1:23">
      <c r="B251" t="s">
        <v>320</v>
      </c>
      <c r="C251" s="4">
        <f>base2!E8/base2!D8</f>
        <v>9.3981560547626748E-3</v>
      </c>
      <c r="D251" s="4">
        <f>base2!F8/base2!D8</f>
        <v>5.0681729546201863E-2</v>
      </c>
      <c r="E251" s="4">
        <f>base2!G8/base2!D8</f>
        <v>9.5187236656632104E-2</v>
      </c>
      <c r="F251" s="4">
        <f>base2!H8/base2!D8</f>
        <v>8.3461845321696301E-2</v>
      </c>
      <c r="G251" s="4">
        <f>base2!I8/base2!D8</f>
        <v>6.2842999559023324E-2</v>
      </c>
      <c r="H251" s="4">
        <f>base2!J8/base2!D8</f>
        <v>5.9335578151007748E-2</v>
      </c>
      <c r="I251" s="4">
        <f>base2!K8/base2!D8</f>
        <v>5.7041479846346395E-2</v>
      </c>
      <c r="J251" s="4">
        <f>base2!L8/base2!D8</f>
        <v>5.4232483922194381E-2</v>
      </c>
      <c r="K251" s="4">
        <f>base2!M8/base2!D8</f>
        <v>6.0880271009479722E-2</v>
      </c>
      <c r="L251" s="4">
        <f>base2!N8/base2!D8</f>
        <v>6.4453966368518856E-2</v>
      </c>
      <c r="M251" s="4">
        <f>base2!O8/base2!D8</f>
        <v>5.9363617130286941E-2</v>
      </c>
      <c r="N251" s="4">
        <f>base2!P8/base2!D8</f>
        <v>6.1922811239042495E-2</v>
      </c>
      <c r="O251" s="4">
        <f>base2!Q8/base2!D8</f>
        <v>6.6995317490460379E-2</v>
      </c>
      <c r="P251" s="4">
        <f>base2!R8/base2!D8</f>
        <v>6.8942752051306233E-2</v>
      </c>
      <c r="Q251" s="4">
        <f>base2!S8/base2!D8</f>
        <v>5.5713451827759101E-2</v>
      </c>
      <c r="R251" s="4">
        <f>base2!T8/base2!D8</f>
        <v>3.4357945609478198E-2</v>
      </c>
      <c r="S251" s="4">
        <f>base2!U8/base2!D8</f>
        <v>2.3919798323269039E-2</v>
      </c>
      <c r="T251" s="4">
        <f>base2!V8/base2!D8</f>
        <v>1.9798068369227474E-2</v>
      </c>
      <c r="U251" s="4">
        <f>base2!W8/base2!D8</f>
        <v>1.0195992465161568E-2</v>
      </c>
      <c r="V251" s="4">
        <f>base2!X8/base2!D8</f>
        <v>1.274499058145196E-3</v>
      </c>
      <c r="W251" s="4">
        <f>base2!D8/base2!D8</f>
        <v>1</v>
      </c>
    </row>
    <row r="252" spans="1:23">
      <c r="A252" t="s">
        <v>151</v>
      </c>
      <c r="B252" t="s">
        <v>319</v>
      </c>
      <c r="C252" s="4">
        <f>base2!E9/base2!D9</f>
        <v>1.5087437946537169E-2</v>
      </c>
      <c r="D252" s="4">
        <f>base2!F9/base2!D9</f>
        <v>4.2649536457254063E-2</v>
      </c>
      <c r="E252" s="4">
        <f>base2!G9/base2!D9</f>
        <v>0.13261917418215563</v>
      </c>
      <c r="F252" s="4">
        <f>base2!H9/base2!D9</f>
        <v>0.12452857387402809</v>
      </c>
      <c r="G252" s="4">
        <f>base2!I9/base2!D9</f>
        <v>7.4004666960979515E-2</v>
      </c>
      <c r="H252" s="4">
        <f>base2!J9/base2!D9</f>
        <v>5.595848386835206E-2</v>
      </c>
      <c r="I252" s="4">
        <f>base2!K9/base2!D9</f>
        <v>5.0170731487571285E-2</v>
      </c>
      <c r="J252" s="4">
        <f>base2!L9/base2!D9</f>
        <v>4.7581379005883252E-2</v>
      </c>
      <c r="K252" s="4">
        <f>base2!M9/base2!D9</f>
        <v>4.4745164109448343E-2</v>
      </c>
      <c r="L252" s="4">
        <f>base2!N9/base2!D9</f>
        <v>4.2173830782121398E-2</v>
      </c>
      <c r="M252" s="4">
        <f>base2!O9/base2!D9</f>
        <v>4.0694458209076245E-2</v>
      </c>
      <c r="N252" s="4">
        <f>base2!P9/base2!D9</f>
        <v>4.9907651833899433E-2</v>
      </c>
      <c r="O252" s="4">
        <f>base2!Q9/base2!D9</f>
        <v>6.0254250268034923E-2</v>
      </c>
      <c r="P252" s="4">
        <f>base2!R9/base2!D9</f>
        <v>6.8276377789590337E-2</v>
      </c>
      <c r="Q252" s="4">
        <f>base2!S9/base2!D9</f>
        <v>5.3480850143702754E-2</v>
      </c>
      <c r="R252" s="4">
        <f>base2!T9/base2!D9</f>
        <v>3.3533646265980738E-2</v>
      </c>
      <c r="S252" s="4">
        <f>base2!U9/base2!D9</f>
        <v>2.7632373212725127E-2</v>
      </c>
      <c r="T252" s="4">
        <f>base2!V9/base2!D9</f>
        <v>2.5147531826331389E-2</v>
      </c>
      <c r="U252" s="4">
        <f>base2!W9/base2!D9</f>
        <v>1.0216860522735668E-2</v>
      </c>
      <c r="V252" s="4">
        <f>base2!X9/base2!D9</f>
        <v>1.3370212535925689E-3</v>
      </c>
      <c r="W252" s="4">
        <f>base2!D9/base2!D9</f>
        <v>1</v>
      </c>
    </row>
    <row r="253" spans="1:23">
      <c r="B253" t="s">
        <v>320</v>
      </c>
      <c r="C253" s="4">
        <f>base2!E10/base2!D10</f>
        <v>6.3241852891898903E-3</v>
      </c>
      <c r="D253" s="4">
        <f>base2!F10/base2!D10</f>
        <v>3.1172570026193454E-2</v>
      </c>
      <c r="E253" s="4">
        <f>base2!G10/base2!D10</f>
        <v>5.6138943294711752E-2</v>
      </c>
      <c r="F253" s="4">
        <f>base2!H10/base2!D10</f>
        <v>6.3584019633291647E-2</v>
      </c>
      <c r="G253" s="4">
        <f>base2!I10/base2!D10</f>
        <v>3.7162454476091587E-2</v>
      </c>
      <c r="H253" s="4">
        <f>base2!J10/base2!D10</f>
        <v>3.5194012475320731E-2</v>
      </c>
      <c r="I253" s="4">
        <f>base2!K10/base2!D10</f>
        <v>3.6210680321872711E-2</v>
      </c>
      <c r="J253" s="4">
        <f>base2!L10/base2!D10</f>
        <v>3.5323799859986946E-2</v>
      </c>
      <c r="K253" s="4">
        <f>base2!M10/base2!D10</f>
        <v>3.7752397133665273E-2</v>
      </c>
      <c r="L253" s="4">
        <f>base2!N10/base2!D10</f>
        <v>4.1266488897279185E-2</v>
      </c>
      <c r="M253" s="4">
        <f>base2!O10/base2!D10</f>
        <v>4.9075363208029514E-2</v>
      </c>
      <c r="N253" s="4">
        <f>base2!P10/base2!D10</f>
        <v>5.7511543211333192E-2</v>
      </c>
      <c r="O253" s="4">
        <f>base2!Q10/base2!D10</f>
        <v>6.5353847606012691E-2</v>
      </c>
      <c r="P253" s="4">
        <f>base2!R10/base2!D10</f>
        <v>8.7948651391084792E-2</v>
      </c>
      <c r="Q253" s="4">
        <f>base2!S10/base2!D10</f>
        <v>9.6927578639356249E-2</v>
      </c>
      <c r="R253" s="4">
        <f>base2!T10/base2!D10</f>
        <v>7.5868592239500987E-2</v>
      </c>
      <c r="S253" s="4">
        <f>base2!U10/base2!D10</f>
        <v>6.6403945536493855E-2</v>
      </c>
      <c r="T253" s="4">
        <f>base2!V10/base2!D10</f>
        <v>6.3536824220685753E-2</v>
      </c>
      <c r="U253" s="4">
        <f>base2!W10/base2!D10</f>
        <v>4.3834705933249958E-2</v>
      </c>
      <c r="V253" s="4">
        <f>base2!X10/base2!D10</f>
        <v>1.3409396606649833E-2</v>
      </c>
      <c r="W253" s="4">
        <f>base2!D10/base2!D10</f>
        <v>1</v>
      </c>
    </row>
    <row r="254" spans="1:23">
      <c r="A254" t="s">
        <v>152</v>
      </c>
      <c r="B254" t="s">
        <v>319</v>
      </c>
      <c r="C254" s="4">
        <f>base2!E11/base2!D11</f>
        <v>1.1033380301419754E-2</v>
      </c>
      <c r="D254" s="4">
        <f>base2!F11/base2!D11</f>
        <v>3.5160144694666239E-2</v>
      </c>
      <c r="E254" s="4">
        <f>base2!G11/base2!D11</f>
        <v>0.11845227795219143</v>
      </c>
      <c r="F254" s="4">
        <f>base2!H11/base2!D11</f>
        <v>0.11078494384429667</v>
      </c>
      <c r="G254" s="4">
        <f>base2!I11/base2!D11</f>
        <v>5.645028386852232E-2</v>
      </c>
      <c r="H254" s="4">
        <f>base2!J11/base2!D11</f>
        <v>4.3270379617498494E-2</v>
      </c>
      <c r="I254" s="4">
        <f>base2!K11/base2!D11</f>
        <v>4.1910777115829891E-2</v>
      </c>
      <c r="J254" s="4">
        <f>base2!L11/base2!D11</f>
        <v>4.6562265674568844E-2</v>
      </c>
      <c r="K254" s="4">
        <f>base2!M11/base2!D11</f>
        <v>5.1514514786707211E-2</v>
      </c>
      <c r="L254" s="4">
        <f>base2!N11/base2!D11</f>
        <v>4.8169068631086283E-2</v>
      </c>
      <c r="M254" s="4">
        <f>base2!O11/base2!D11</f>
        <v>5.1277614350810408E-2</v>
      </c>
      <c r="N254" s="4">
        <f>base2!P11/base2!D11</f>
        <v>5.8716288037969987E-2</v>
      </c>
      <c r="O254" s="4">
        <f>base2!Q11/base2!D11</f>
        <v>6.0009970418345569E-2</v>
      </c>
      <c r="P254" s="4">
        <f>base2!R11/base2!D11</f>
        <v>8.1986090854407168E-2</v>
      </c>
      <c r="Q254" s="4">
        <f>base2!S11/base2!D11</f>
        <v>5.3941199251806626E-2</v>
      </c>
      <c r="R254" s="4">
        <f>base2!T11/base2!D11</f>
        <v>4.0625334750615943E-2</v>
      </c>
      <c r="S254" s="4">
        <f>base2!U11/base2!D11</f>
        <v>4.2085877438014486E-2</v>
      </c>
      <c r="T254" s="4">
        <f>base2!V11/base2!D11</f>
        <v>3.3920022412841241E-2</v>
      </c>
      <c r="U254" s="4">
        <f>base2!W11/base2!D11</f>
        <v>1.247332295091423E-2</v>
      </c>
      <c r="V254" s="4">
        <f>base2!X11/base2!D11</f>
        <v>1.6562430474872075E-3</v>
      </c>
      <c r="W254" s="4">
        <f>base2!D11/base2!D11</f>
        <v>1</v>
      </c>
    </row>
    <row r="255" spans="1:23">
      <c r="B255" t="s">
        <v>320</v>
      </c>
      <c r="C255" s="4">
        <f>base2!E12/base2!D12</f>
        <v>2.9748816514473444E-3</v>
      </c>
      <c r="D255" s="4">
        <f>base2!F12/base2!D12</f>
        <v>1.7306050650593683E-2</v>
      </c>
      <c r="E255" s="4">
        <f>base2!G12/base2!D12</f>
        <v>4.5000474256495157E-2</v>
      </c>
      <c r="F255" s="4">
        <f>base2!H12/base2!D12</f>
        <v>0.10591872105957524</v>
      </c>
      <c r="G255" s="4">
        <f>base2!I12/base2!D12</f>
        <v>6.1718015710824255E-2</v>
      </c>
      <c r="H255" s="4">
        <f>base2!J12/base2!D12</f>
        <v>3.9281372067154721E-2</v>
      </c>
      <c r="I255" s="4">
        <f>base2!K12/base2!D12</f>
        <v>4.2044994007122471E-2</v>
      </c>
      <c r="J255" s="4">
        <f>base2!L12/base2!D12</f>
        <v>4.9087702960222815E-2</v>
      </c>
      <c r="K255" s="4">
        <f>base2!M12/base2!D12</f>
        <v>4.8829017599227392E-2</v>
      </c>
      <c r="L255" s="4">
        <f>base2!N12/base2!D12</f>
        <v>4.3114226832570213E-2</v>
      </c>
      <c r="M255" s="4">
        <f>base2!O12/base2!D12</f>
        <v>4.3823455863965993E-2</v>
      </c>
      <c r="N255" s="4">
        <f>base2!P12/base2!D12</f>
        <v>5.0103043002129845E-2</v>
      </c>
      <c r="O255" s="4">
        <f>base2!Q12/base2!D12</f>
        <v>6.221167360805719E-2</v>
      </c>
      <c r="P255" s="4">
        <f>base2!R12/base2!D12</f>
        <v>8.3742918488242751E-2</v>
      </c>
      <c r="Q255" s="4">
        <f>base2!S12/base2!D12</f>
        <v>9.3169844185184231E-2</v>
      </c>
      <c r="R255" s="4">
        <f>base2!T12/base2!D12</f>
        <v>6.3446896206810321E-2</v>
      </c>
      <c r="S255" s="4">
        <f>base2!U12/base2!D12</f>
        <v>5.0075018754688672E-2</v>
      </c>
      <c r="T255" s="4">
        <f>base2!V12/base2!D12</f>
        <v>4.9988790301023531E-2</v>
      </c>
      <c r="U255" s="4">
        <f>base2!W12/base2!D12</f>
        <v>3.50001293426805E-2</v>
      </c>
      <c r="V255" s="4">
        <f>base2!X12/base2!D12</f>
        <v>1.3162773451983686E-2</v>
      </c>
      <c r="W255" s="4">
        <f>base2!D12/base2!D12</f>
        <v>1</v>
      </c>
    </row>
    <row r="256" spans="1:23">
      <c r="A256" t="s">
        <v>153</v>
      </c>
      <c r="B256" t="s">
        <v>319</v>
      </c>
      <c r="C256" s="4">
        <f>base2!E13/base2!D13</f>
        <v>1.4882733129805287E-2</v>
      </c>
      <c r="D256" s="4">
        <f>base2!F13/base2!D13</f>
        <v>5.2818591163887728E-2</v>
      </c>
      <c r="E256" s="4">
        <f>base2!G13/base2!D13</f>
        <v>0.14148602701681659</v>
      </c>
      <c r="F256" s="4">
        <f>base2!H13/base2!D13</f>
        <v>0.13426316380604253</v>
      </c>
      <c r="G256" s="4">
        <f>base2!I13/base2!D13</f>
        <v>7.2314399779454558E-2</v>
      </c>
      <c r="H256" s="4">
        <f>base2!J13/base2!D13</f>
        <v>5.3858013661564855E-2</v>
      </c>
      <c r="I256" s="4">
        <f>base2!K13/base2!D13</f>
        <v>5.5344653304607971E-2</v>
      </c>
      <c r="J256" s="4">
        <f>base2!L13/base2!D13</f>
        <v>5.45094395491071E-2</v>
      </c>
      <c r="K256" s="4">
        <f>base2!M13/base2!D13</f>
        <v>4.8995803510348275E-2</v>
      </c>
      <c r="L256" s="4">
        <f>base2!N13/base2!D13</f>
        <v>4.1942433555580513E-2</v>
      </c>
      <c r="M256" s="4">
        <f>base2!O13/base2!D13</f>
        <v>4.4582852591919457E-2</v>
      </c>
      <c r="N256" s="4">
        <f>base2!P13/base2!D13</f>
        <v>5.4362409254740195E-2</v>
      </c>
      <c r="O256" s="4">
        <f>base2!Q13/base2!D13</f>
        <v>6.2285708451178798E-2</v>
      </c>
      <c r="P256" s="4">
        <f>base2!R13/base2!D13</f>
        <v>5.2994210682159301E-2</v>
      </c>
      <c r="Q256" s="4">
        <f>base2!S13/base2!D13</f>
        <v>3.4742033306445846E-2</v>
      </c>
      <c r="R256" s="4">
        <f>base2!T13/base2!D13</f>
        <v>2.5144222424161977E-2</v>
      </c>
      <c r="S256" s="4">
        <f>base2!U13/base2!D13</f>
        <v>2.2311847170177354E-2</v>
      </c>
      <c r="T256" s="4">
        <f>base2!V13/base2!D13</f>
        <v>2.3771939676737561E-2</v>
      </c>
      <c r="U256" s="4">
        <f>base2!W13/base2!D13</f>
        <v>7.8028160385546106E-3</v>
      </c>
      <c r="V256" s="4">
        <f>base2!X13/base2!D13</f>
        <v>1.5867019267094824E-3</v>
      </c>
      <c r="W256" s="4">
        <f>base2!D13/base2!D13</f>
        <v>1</v>
      </c>
    </row>
    <row r="257" spans="1:23">
      <c r="B257" t="s">
        <v>320</v>
      </c>
      <c r="C257" s="4">
        <f>base2!E14/base2!D14</f>
        <v>2.3184374979818615E-3</v>
      </c>
      <c r="D257" s="4">
        <f>base2!F14/base2!D14</f>
        <v>1.7798366976150448E-2</v>
      </c>
      <c r="E257" s="4">
        <f>base2!G14/base2!D14</f>
        <v>6.9202237927226462E-2</v>
      </c>
      <c r="F257" s="4">
        <f>base2!H14/base2!D14</f>
        <v>5.6699466350366066E-2</v>
      </c>
      <c r="G257" s="4">
        <f>base2!I14/base2!D14</f>
        <v>3.0789797152864035E-2</v>
      </c>
      <c r="H257" s="4">
        <f>base2!J14/base2!D14</f>
        <v>2.5659958194933882E-2</v>
      </c>
      <c r="I257" s="4">
        <f>base2!K14/base2!D14</f>
        <v>2.6460755547997254E-2</v>
      </c>
      <c r="J257" s="4">
        <f>base2!L14/base2!D14</f>
        <v>3.1564762333247946E-2</v>
      </c>
      <c r="K257" s="4">
        <f>base2!M14/base2!D14</f>
        <v>3.7303810030202118E-2</v>
      </c>
      <c r="L257" s="4">
        <f>base2!N14/base2!D14</f>
        <v>3.9215390808482423E-2</v>
      </c>
      <c r="M257" s="4">
        <f>base2!O14/base2!D14</f>
        <v>4.5393585440987476E-2</v>
      </c>
      <c r="N257" s="4">
        <f>base2!P14/base2!D14</f>
        <v>5.6936261266594478E-2</v>
      </c>
      <c r="O257" s="4">
        <f>base2!Q14/base2!D14</f>
        <v>6.9320635385340668E-2</v>
      </c>
      <c r="P257" s="4">
        <f>base2!R14/base2!D14</f>
        <v>9.2509315727272529E-2</v>
      </c>
      <c r="Q257" s="4">
        <f>base2!S14/base2!D14</f>
        <v>0.10270010784932093</v>
      </c>
      <c r="R257" s="4">
        <f>base2!T14/base2!D14</f>
        <v>7.7836641645337185E-2</v>
      </c>
      <c r="S257" s="4">
        <f>base2!U14/base2!D14</f>
        <v>6.9075229744885766E-2</v>
      </c>
      <c r="T257" s="4">
        <f>base2!V14/base2!D14</f>
        <v>7.4921911494671034E-2</v>
      </c>
      <c r="U257" s="4">
        <f>base2!W14/base2!D14</f>
        <v>5.5758744728622266E-2</v>
      </c>
      <c r="V257" s="4">
        <f>base2!X14/base2!D14</f>
        <v>1.853458389751516E-2</v>
      </c>
      <c r="W257" s="4">
        <f>base2!D14/base2!D14</f>
        <v>1</v>
      </c>
    </row>
    <row r="258" spans="1:23">
      <c r="A258" t="s">
        <v>154</v>
      </c>
      <c r="B258" t="s">
        <v>319</v>
      </c>
      <c r="C258" s="4">
        <f>base2!E15/base2!D15</f>
        <v>2.0921271654918725E-2</v>
      </c>
      <c r="D258" s="4">
        <f>base2!F15/base2!D15</f>
        <v>5.0201393312919999E-2</v>
      </c>
      <c r="E258" s="4">
        <f>base2!G15/base2!D15</f>
        <v>0.15085489406300734</v>
      </c>
      <c r="F258" s="4">
        <f>base2!H15/base2!D15</f>
        <v>0.16625531739997124</v>
      </c>
      <c r="G258" s="4">
        <f>base2!I15/base2!D15</f>
        <v>8.0399087564990437E-2</v>
      </c>
      <c r="H258" s="4">
        <f>base2!J15/base2!D15</f>
        <v>5.3441154106985057E-2</v>
      </c>
      <c r="I258" s="4">
        <f>base2!K15/base2!D15</f>
        <v>4.9418425433098372E-2</v>
      </c>
      <c r="J258" s="4">
        <f>base2!L15/base2!D15</f>
        <v>4.9774973798318981E-2</v>
      </c>
      <c r="K258" s="4">
        <f>base2!M15/base2!D15</f>
        <v>4.8902611947966544E-2</v>
      </c>
      <c r="L258" s="4">
        <f>base2!N15/base2!D15</f>
        <v>4.3266681736914572E-2</v>
      </c>
      <c r="M258" s="4">
        <f>base2!O15/base2!D15</f>
        <v>4.0264277347362362E-2</v>
      </c>
      <c r="N258" s="4">
        <f>base2!P15/base2!D15</f>
        <v>3.9978627648424817E-2</v>
      </c>
      <c r="O258" s="4">
        <f>base2!Q15/base2!D15</f>
        <v>4.591767534575944E-2</v>
      </c>
      <c r="P258" s="4">
        <f>base2!R15/base2!D15</f>
        <v>4.7254474836111053E-2</v>
      </c>
      <c r="Q258" s="4">
        <f>base2!S15/base2!D15</f>
        <v>3.5066069336840588E-2</v>
      </c>
      <c r="R258" s="4">
        <f>base2!T15/base2!D15</f>
        <v>2.5980764883582336E-2</v>
      </c>
      <c r="S258" s="4">
        <f>base2!U15/base2!D15</f>
        <v>2.3463348472082365E-2</v>
      </c>
      <c r="T258" s="4">
        <f>base2!V15/base2!D15</f>
        <v>1.9094346602001603E-2</v>
      </c>
      <c r="U258" s="4">
        <f>base2!W15/base2!D15</f>
        <v>8.4605741764452024E-3</v>
      </c>
      <c r="V258" s="4">
        <f>base2!X15/base2!D15</f>
        <v>1.0840303322989663E-3</v>
      </c>
      <c r="W258" s="4">
        <f>base2!D15/base2!D15</f>
        <v>1</v>
      </c>
    </row>
    <row r="259" spans="1:23">
      <c r="B259" t="s">
        <v>320</v>
      </c>
      <c r="C259" s="4">
        <f>base2!E16/base2!D16</f>
        <v>2.5886492468001582E-3</v>
      </c>
      <c r="D259" s="4">
        <f>base2!F16/base2!D16</f>
        <v>1.4853442447297067E-2</v>
      </c>
      <c r="E259" s="4">
        <f>base2!G16/base2!D16</f>
        <v>2.2151491543901759E-2</v>
      </c>
      <c r="F259" s="4">
        <f>base2!H16/base2!D16</f>
        <v>4.1247604943817073E-2</v>
      </c>
      <c r="G259" s="4">
        <f>base2!I16/base2!D16</f>
        <v>3.449348802062497E-2</v>
      </c>
      <c r="H259" s="4">
        <f>base2!J16/base2!D16</f>
        <v>2.7775633242327048E-2</v>
      </c>
      <c r="I259" s="4">
        <f>base2!K16/base2!D16</f>
        <v>2.904831755345157E-2</v>
      </c>
      <c r="J259" s="4">
        <f>base2!L16/base2!D16</f>
        <v>3.3385737981438464E-2</v>
      </c>
      <c r="K259" s="4">
        <f>base2!M16/base2!D16</f>
        <v>3.6691441899855654E-2</v>
      </c>
      <c r="L259" s="4">
        <f>base2!N16/base2!D16</f>
        <v>4.0582019123017572E-2</v>
      </c>
      <c r="M259" s="4">
        <f>base2!O16/base2!D16</f>
        <v>4.4891365632376716E-2</v>
      </c>
      <c r="N259" s="4">
        <f>base2!P16/base2!D16</f>
        <v>5.5383992719497101E-2</v>
      </c>
      <c r="O259" s="4">
        <f>base2!Q16/base2!D16</f>
        <v>6.9560151879899779E-2</v>
      </c>
      <c r="P259" s="4">
        <f>base2!R16/base2!D16</f>
        <v>0.10586206815879544</v>
      </c>
      <c r="Q259" s="4">
        <f>base2!S16/base2!D16</f>
        <v>0.11935626504586576</v>
      </c>
      <c r="R259" s="4">
        <f>base2!T16/base2!D16</f>
        <v>8.8505367967190954E-2</v>
      </c>
      <c r="S259" s="4">
        <f>base2!U16/base2!D16</f>
        <v>7.6027680883766963E-2</v>
      </c>
      <c r="T259" s="4">
        <f>base2!V16/base2!D16</f>
        <v>7.9952180758604066E-2</v>
      </c>
      <c r="U259" s="4">
        <f>base2!W16/base2!D16</f>
        <v>5.8984472783505638E-2</v>
      </c>
      <c r="V259" s="4">
        <f>base2!X16/base2!D16</f>
        <v>1.8658628167966256E-2</v>
      </c>
      <c r="W259" s="4">
        <f>base2!D16/base2!D16</f>
        <v>1</v>
      </c>
    </row>
    <row r="260" spans="1:23">
      <c r="A260" t="s">
        <v>155</v>
      </c>
      <c r="B260" t="s">
        <v>319</v>
      </c>
      <c r="C260" s="4">
        <f>base2!E17/base2!D17</f>
        <v>2.659057263242727E-2</v>
      </c>
      <c r="D260" s="4">
        <f>base2!F17/base2!D17</f>
        <v>5.4970347854270872E-2</v>
      </c>
      <c r="E260" s="4">
        <f>base2!G17/base2!D17</f>
        <v>0.16956581725167971</v>
      </c>
      <c r="F260" s="4">
        <f>base2!H17/base2!D17</f>
        <v>0.17063233091269042</v>
      </c>
      <c r="G260" s="4">
        <f>base2!I17/base2!D17</f>
        <v>8.357130968753558E-2</v>
      </c>
      <c r="H260" s="4">
        <f>base2!J17/base2!D17</f>
        <v>5.4371392030274093E-2</v>
      </c>
      <c r="I260" s="4">
        <f>base2!K17/base2!D17</f>
        <v>4.8090568252494373E-2</v>
      </c>
      <c r="J260" s="4">
        <f>base2!L17/base2!D17</f>
        <v>4.8405923421253189E-2</v>
      </c>
      <c r="K260" s="4">
        <f>base2!M17/base2!D17</f>
        <v>4.5583056667571856E-2</v>
      </c>
      <c r="L260" s="4">
        <f>base2!N17/base2!D17</f>
        <v>3.9086521194495301E-2</v>
      </c>
      <c r="M260" s="4">
        <f>base2!O17/base2!D17</f>
        <v>3.5615424371698623E-2</v>
      </c>
      <c r="N260" s="4">
        <f>base2!P17/base2!D17</f>
        <v>3.8664952652925355E-2</v>
      </c>
      <c r="O260" s="4">
        <f>base2!Q17/base2!D17</f>
        <v>4.0853824119414489E-2</v>
      </c>
      <c r="P260" s="4">
        <f>base2!R17/base2!D17</f>
        <v>4.1859018719833212E-2</v>
      </c>
      <c r="Q260" s="4">
        <f>base2!S17/base2!D17</f>
        <v>3.3725483325595454E-2</v>
      </c>
      <c r="R260" s="4">
        <f>base2!T17/base2!D17</f>
        <v>2.396370787599534E-2</v>
      </c>
      <c r="S260" s="4">
        <f>base2!U17/base2!D17</f>
        <v>2.0067757561954152E-2</v>
      </c>
      <c r="T260" s="4">
        <f>base2!V17/base2!D17</f>
        <v>1.5808272817260438E-2</v>
      </c>
      <c r="U260" s="4">
        <f>base2!W17/base2!D17</f>
        <v>7.3560973045892937E-3</v>
      </c>
      <c r="V260" s="4">
        <f>base2!X17/base2!D17</f>
        <v>1.2176213460409788E-3</v>
      </c>
      <c r="W260" s="4">
        <f>base2!D17/base2!D17</f>
        <v>1</v>
      </c>
    </row>
    <row r="261" spans="1:23">
      <c r="B261" t="s">
        <v>320</v>
      </c>
      <c r="C261" s="4">
        <f>base2!E18/base2!D18</f>
        <v>2.6686287992735936E-3</v>
      </c>
      <c r="D261" s="4">
        <f>base2!F18/base2!D18</f>
        <v>1.4036794803399371E-2</v>
      </c>
      <c r="E261" s="4">
        <f>base2!G18/base2!D18</f>
        <v>2.1120221968258249E-2</v>
      </c>
      <c r="F261" s="4">
        <f>base2!H18/base2!D18</f>
        <v>3.1182975689706873E-2</v>
      </c>
      <c r="G261" s="4">
        <f>base2!I18/base2!D18</f>
        <v>2.6214220082395118E-2</v>
      </c>
      <c r="H261" s="4">
        <f>base2!J18/base2!D18</f>
        <v>2.4714922765113698E-2</v>
      </c>
      <c r="I261" s="4">
        <f>base2!K18/base2!D18</f>
        <v>2.6720007129188851E-2</v>
      </c>
      <c r="J261" s="4">
        <f>base2!L18/base2!D18</f>
        <v>3.0606137605387353E-2</v>
      </c>
      <c r="K261" s="4">
        <f>base2!M18/base2!D18</f>
        <v>3.4864382837441248E-2</v>
      </c>
      <c r="L261" s="4">
        <f>base2!N18/base2!D18</f>
        <v>3.926834290916667E-2</v>
      </c>
      <c r="M261" s="4">
        <f>base2!O18/base2!D18</f>
        <v>4.6873212434172418E-2</v>
      </c>
      <c r="N261" s="4">
        <f>base2!P18/base2!D18</f>
        <v>5.9755126814059437E-2</v>
      </c>
      <c r="O261" s="4">
        <f>base2!Q18/base2!D18</f>
        <v>7.1542373514100019E-2</v>
      </c>
      <c r="P261" s="4">
        <f>base2!R18/base2!D18</f>
        <v>0.1068342668315693</v>
      </c>
      <c r="Q261" s="4">
        <f>base2!S18/base2!D18</f>
        <v>0.11970775142734309</v>
      </c>
      <c r="R261" s="4">
        <f>base2!T18/base2!D18</f>
        <v>9.1795531973569017E-2</v>
      </c>
      <c r="S261" s="4">
        <f>base2!U18/base2!D18</f>
        <v>8.3168250061115931E-2</v>
      </c>
      <c r="T261" s="4">
        <f>base2!V18/base2!D18</f>
        <v>8.6436597787302102E-2</v>
      </c>
      <c r="U261" s="4">
        <f>base2!W18/base2!D18</f>
        <v>6.0647479675188375E-2</v>
      </c>
      <c r="V261" s="4">
        <f>base2!X18/base2!D18</f>
        <v>2.1842774892249294E-2</v>
      </c>
      <c r="W261" s="4">
        <f>base2!D18/base2!D18</f>
        <v>1</v>
      </c>
    </row>
    <row r="262" spans="1:23">
      <c r="A262" t="s">
        <v>156</v>
      </c>
      <c r="B262" t="s">
        <v>319</v>
      </c>
      <c r="C262" s="4">
        <f>base2!E19/base2!D19</f>
        <v>2.5165766928764228E-2</v>
      </c>
      <c r="D262" s="4">
        <f>base2!F19/base2!D19</f>
        <v>5.4950025427375503E-2</v>
      </c>
      <c r="E262" s="4">
        <f>base2!G19/base2!D19</f>
        <v>0.18471521339435903</v>
      </c>
      <c r="F262" s="4">
        <f>base2!H19/base2!D19</f>
        <v>0.20035304932910847</v>
      </c>
      <c r="G262" s="4">
        <f>base2!I19/base2!D19</f>
        <v>8.7883366584516689E-2</v>
      </c>
      <c r="H262" s="4">
        <f>base2!J19/base2!D19</f>
        <v>5.0167722880726053E-2</v>
      </c>
      <c r="I262" s="4">
        <f>base2!K19/base2!D19</f>
        <v>4.2336580213589957E-2</v>
      </c>
      <c r="J262" s="4">
        <f>base2!L19/base2!D19</f>
        <v>4.2546845049485582E-2</v>
      </c>
      <c r="K262" s="4">
        <f>base2!M19/base2!D19</f>
        <v>3.9556683487853538E-2</v>
      </c>
      <c r="L262" s="4">
        <f>base2!N19/base2!D19</f>
        <v>3.3082482494229945E-2</v>
      </c>
      <c r="M262" s="4">
        <f>base2!O19/base2!D19</f>
        <v>3.1948030356374446E-2</v>
      </c>
      <c r="N262" s="4">
        <f>base2!P19/base2!D19</f>
        <v>3.1852677698235729E-2</v>
      </c>
      <c r="O262" s="4">
        <f>base2!Q19/base2!D19</f>
        <v>3.7612956225795094E-2</v>
      </c>
      <c r="P262" s="4">
        <f>base2!R19/base2!D19</f>
        <v>4.1299925673825448E-2</v>
      </c>
      <c r="Q262" s="4">
        <f>base2!S19/base2!D19</f>
        <v>3.2463912686304428E-2</v>
      </c>
      <c r="R262" s="4">
        <f>base2!T19/base2!D19</f>
        <v>2.2200054766654931E-2</v>
      </c>
      <c r="S262" s="4">
        <f>base2!U19/base2!D19</f>
        <v>1.860843797676329E-2</v>
      </c>
      <c r="T262" s="4">
        <f>base2!V19/base2!D19</f>
        <v>1.5476469897899308E-2</v>
      </c>
      <c r="U262" s="4">
        <f>base2!W19/base2!D19</f>
        <v>6.6282322106169071E-3</v>
      </c>
      <c r="V262" s="4">
        <f>base2!X19/base2!D19</f>
        <v>1.1515667175214176E-3</v>
      </c>
      <c r="W262" s="4">
        <f>base2!D19/base2!D19</f>
        <v>1</v>
      </c>
    </row>
    <row r="263" spans="1:23">
      <c r="B263" t="s">
        <v>320</v>
      </c>
      <c r="C263" s="4">
        <f>base2!E20/base2!D20</f>
        <v>2.8449594108347692E-3</v>
      </c>
      <c r="D263" s="4">
        <f>base2!F20/base2!D20</f>
        <v>1.1903568807606386E-2</v>
      </c>
      <c r="E263" s="4">
        <f>base2!G20/base2!D20</f>
        <v>3.5487635741742345E-2</v>
      </c>
      <c r="F263" s="4">
        <f>base2!H20/base2!D20</f>
        <v>4.8616476841060526E-2</v>
      </c>
      <c r="G263" s="4">
        <f>base2!I20/base2!D20</f>
        <v>2.9089709975785517E-2</v>
      </c>
      <c r="H263" s="4">
        <f>base2!J20/base2!D20</f>
        <v>2.3836233791005402E-2</v>
      </c>
      <c r="I263" s="4">
        <f>base2!K20/base2!D20</f>
        <v>2.5203754053258934E-2</v>
      </c>
      <c r="J263" s="4">
        <f>base2!L20/base2!D20</f>
        <v>2.9057380891571484E-2</v>
      </c>
      <c r="K263" s="4">
        <f>base2!M20/base2!D20</f>
        <v>3.1792421416078548E-2</v>
      </c>
      <c r="L263" s="4">
        <f>base2!N20/base2!D20</f>
        <v>3.5852954393360899E-2</v>
      </c>
      <c r="M263" s="4">
        <f>base2!O20/base2!D20</f>
        <v>4.3062340173089915E-2</v>
      </c>
      <c r="N263" s="4">
        <f>base2!P20/base2!D20</f>
        <v>5.3171644806817554E-2</v>
      </c>
      <c r="O263" s="4">
        <f>base2!Q20/base2!D20</f>
        <v>6.6239060646129083E-2</v>
      </c>
      <c r="P263" s="4">
        <f>base2!R20/base2!D20</f>
        <v>0.10729053178110623</v>
      </c>
      <c r="Q263" s="4">
        <f>base2!S20/base2!D20</f>
        <v>0.1199893960603778</v>
      </c>
      <c r="R263" s="4">
        <f>base2!T20/base2!D20</f>
        <v>8.8138782292713991E-2</v>
      </c>
      <c r="S263" s="4">
        <f>base2!U20/base2!D20</f>
        <v>8.1006986315098659E-2</v>
      </c>
      <c r="T263" s="4">
        <f>base2!V20/base2!D20</f>
        <v>8.5371412683992898E-2</v>
      </c>
      <c r="U263" s="4">
        <f>base2!W20/base2!D20</f>
        <v>6.1124599523469297E-2</v>
      </c>
      <c r="V263" s="4">
        <f>base2!X20/base2!D20</f>
        <v>2.0920150394899764E-2</v>
      </c>
      <c r="W263" s="4">
        <f>base2!D20/base2!D20</f>
        <v>1</v>
      </c>
    </row>
    <row r="264" spans="1:23">
      <c r="A264" t="s">
        <v>157</v>
      </c>
      <c r="B264" t="s">
        <v>319</v>
      </c>
      <c r="C264" s="4">
        <f>base2!E21/base2!D21</f>
        <v>1.2810880431782636E-2</v>
      </c>
      <c r="D264" s="4">
        <f>base2!F21/base2!D21</f>
        <v>3.8279309393112332E-2</v>
      </c>
      <c r="E264" s="4">
        <f>base2!G21/base2!D21</f>
        <v>0.12465270324143642</v>
      </c>
      <c r="F264" s="4">
        <f>base2!H21/base2!D21</f>
        <v>0.13788524640436689</v>
      </c>
      <c r="G264" s="4">
        <f>base2!I21/base2!D21</f>
        <v>6.7570302677175009E-2</v>
      </c>
      <c r="H264" s="4">
        <f>base2!J21/base2!D21</f>
        <v>5.2005581281241373E-2</v>
      </c>
      <c r="I264" s="4">
        <f>base2!K21/base2!D21</f>
        <v>4.9035542334938211E-2</v>
      </c>
      <c r="J264" s="4">
        <f>base2!L21/base2!D21</f>
        <v>4.9429605323683644E-2</v>
      </c>
      <c r="K264" s="4">
        <f>base2!M21/base2!D21</f>
        <v>4.8330215584654543E-2</v>
      </c>
      <c r="L264" s="4">
        <f>base2!N21/base2!D21</f>
        <v>4.3648992609402311E-2</v>
      </c>
      <c r="M264" s="4">
        <f>base2!O21/base2!D21</f>
        <v>4.5545708240056423E-2</v>
      </c>
      <c r="N264" s="4">
        <f>base2!P21/base2!D21</f>
        <v>4.829188260909565E-2</v>
      </c>
      <c r="O264" s="4">
        <f>base2!Q21/base2!D21</f>
        <v>5.2937839246833693E-2</v>
      </c>
      <c r="P264" s="4">
        <f>base2!R21/base2!D21</f>
        <v>6.3237143119997549E-2</v>
      </c>
      <c r="Q264" s="4">
        <f>base2!S21/base2!D21</f>
        <v>4.3569260020239808E-2</v>
      </c>
      <c r="R264" s="4">
        <f>base2!T21/base2!D21</f>
        <v>3.3524487104787025E-2</v>
      </c>
      <c r="S264" s="4">
        <f>base2!U21/base2!D21</f>
        <v>3.3791284614676932E-2</v>
      </c>
      <c r="T264" s="4">
        <f>base2!V21/base2!D21</f>
        <v>3.9213100677727007E-2</v>
      </c>
      <c r="U264" s="4">
        <f>base2!W21/base2!D21</f>
        <v>1.4603330368916556E-2</v>
      </c>
      <c r="V264" s="4">
        <f>base2!X21/base2!D21</f>
        <v>1.6375847158759851E-3</v>
      </c>
      <c r="W264" s="4">
        <f>base2!D21/base2!D21</f>
        <v>1</v>
      </c>
    </row>
    <row r="265" spans="1:23">
      <c r="B265" t="s">
        <v>320</v>
      </c>
      <c r="C265" s="4">
        <f>base2!E22/base2!D22</f>
        <v>2.9247435732209326E-3</v>
      </c>
      <c r="D265" s="4">
        <f>base2!F22/base2!D22</f>
        <v>1.4384158776125965E-2</v>
      </c>
      <c r="E265" s="4">
        <f>base2!G22/base2!D22</f>
        <v>3.5093890485107158E-2</v>
      </c>
      <c r="F265" s="4">
        <f>base2!H22/base2!D22</f>
        <v>5.690589724734476E-2</v>
      </c>
      <c r="G265" s="4">
        <f>base2!I22/base2!D22</f>
        <v>4.4353304171815419E-2</v>
      </c>
      <c r="H265" s="4">
        <f>base2!J22/base2!D22</f>
        <v>3.5146957372127752E-2</v>
      </c>
      <c r="I265" s="4">
        <f>base2!K22/base2!D22</f>
        <v>3.1639994238452269E-2</v>
      </c>
      <c r="J265" s="4">
        <f>base2!L22/base2!D22</f>
        <v>3.4678452569574476E-2</v>
      </c>
      <c r="K265" s="4">
        <f>base2!M22/base2!D22</f>
        <v>4.2949305960927608E-2</v>
      </c>
      <c r="L265" s="4">
        <f>base2!N22/base2!D22</f>
        <v>4.8494037556194046E-2</v>
      </c>
      <c r="M265" s="4">
        <f>base2!O22/base2!D22</f>
        <v>5.0457512375956151E-2</v>
      </c>
      <c r="N265" s="4">
        <f>base2!P22/base2!D22</f>
        <v>5.7195490830800021E-2</v>
      </c>
      <c r="O265" s="4">
        <f>base2!Q22/base2!D22</f>
        <v>6.9837539515878372E-2</v>
      </c>
      <c r="P265" s="4">
        <f>base2!R22/base2!D22</f>
        <v>0.10145479080275038</v>
      </c>
      <c r="Q265" s="4">
        <f>base2!S22/base2!D22</f>
        <v>0.11118422548878393</v>
      </c>
      <c r="R265" s="4">
        <f>base2!T22/base2!D22</f>
        <v>7.4078341887210117E-2</v>
      </c>
      <c r="S265" s="4">
        <f>base2!U22/base2!D22</f>
        <v>6.4169995982078551E-2</v>
      </c>
      <c r="T265" s="4">
        <f>base2!V22/base2!D22</f>
        <v>6.4683986687792336E-2</v>
      </c>
      <c r="U265" s="4">
        <f>base2!W22/base2!D22</f>
        <v>4.5532905260444699E-2</v>
      </c>
      <c r="V265" s="4">
        <f>base2!X22/base2!D22</f>
        <v>1.4834469217415037E-2</v>
      </c>
      <c r="W265" s="4">
        <f>base2!D22/base2!D22</f>
        <v>1</v>
      </c>
    </row>
    <row r="266" spans="1:23">
      <c r="A266" t="s">
        <v>158</v>
      </c>
      <c r="B266" t="s">
        <v>319</v>
      </c>
      <c r="C266" s="4">
        <f>base2!E23/base2!D23</f>
        <v>7.4040978533781261E-3</v>
      </c>
      <c r="D266" s="4">
        <f>base2!F23/base2!D23</f>
        <v>2.0147226856983443E-2</v>
      </c>
      <c r="E266" s="4">
        <f>base2!G23/base2!D23</f>
        <v>6.7092221475197292E-2</v>
      </c>
      <c r="F266" s="4">
        <f>base2!H23/base2!D23</f>
        <v>7.5103440388300954E-2</v>
      </c>
      <c r="G266" s="4">
        <f>base2!I23/base2!D23</f>
        <v>4.3595140038671903E-2</v>
      </c>
      <c r="H266" s="4">
        <f>base2!J23/base2!D23</f>
        <v>3.5494135616735589E-2</v>
      </c>
      <c r="I266" s="4">
        <f>base2!K23/base2!D23</f>
        <v>3.9681988278715594E-2</v>
      </c>
      <c r="J266" s="4">
        <f>base2!L23/base2!D23</f>
        <v>4.1801567612229217E-2</v>
      </c>
      <c r="K266" s="4">
        <f>base2!M23/base2!D23</f>
        <v>4.6919341615690231E-2</v>
      </c>
      <c r="L266" s="4">
        <f>base2!N23/base2!D23</f>
        <v>4.8350565381486868E-2</v>
      </c>
      <c r="M266" s="4">
        <f>base2!O23/base2!D23</f>
        <v>5.3927955680162641E-2</v>
      </c>
      <c r="N266" s="4">
        <f>base2!P23/base2!D23</f>
        <v>5.9520310230310521E-2</v>
      </c>
      <c r="O266" s="4">
        <f>base2!Q23/base2!D23</f>
        <v>7.2217477604394356E-2</v>
      </c>
      <c r="P266" s="4">
        <f>base2!R23/base2!D23</f>
        <v>9.7536991095201503E-2</v>
      </c>
      <c r="Q266" s="4">
        <f>base2!S23/base2!D23</f>
        <v>7.1210597255342512E-2</v>
      </c>
      <c r="R266" s="4">
        <f>base2!T23/base2!D23</f>
        <v>8.4820583969224941E-2</v>
      </c>
      <c r="S266" s="4">
        <f>base2!U23/base2!D23</f>
        <v>6.2723728920446836E-2</v>
      </c>
      <c r="T266" s="4">
        <f>base2!V23/base2!D23</f>
        <v>5.1291040795756138E-2</v>
      </c>
      <c r="U266" s="4">
        <f>base2!W23/base2!D23</f>
        <v>1.8365412056697412E-2</v>
      </c>
      <c r="V266" s="4">
        <f>base2!X23/base2!D23</f>
        <v>2.7961772750739393E-3</v>
      </c>
      <c r="W266" s="4">
        <f>base2!D23/base2!D23</f>
        <v>1</v>
      </c>
    </row>
    <row r="267" spans="1:23">
      <c r="B267" t="s">
        <v>320</v>
      </c>
      <c r="C267" s="4">
        <f>base2!E24/base2!D24</f>
        <v>2.3214605315077038E-3</v>
      </c>
      <c r="D267" s="4">
        <f>base2!F24/base2!D24</f>
        <v>2.1728368184896273E-2</v>
      </c>
      <c r="E267" s="4">
        <f>base2!G24/base2!D24</f>
        <v>4.134355836568341E-2</v>
      </c>
      <c r="F267" s="4">
        <f>base2!H24/base2!D24</f>
        <v>0.10417894295047377</v>
      </c>
      <c r="G267" s="4">
        <f>base2!I24/base2!D24</f>
        <v>7.2917724215094099E-2</v>
      </c>
      <c r="H267" s="4">
        <f>base2!J24/base2!D24</f>
        <v>4.3704791440111447E-2</v>
      </c>
      <c r="I267" s="4">
        <f>base2!K24/base2!D24</f>
        <v>4.5725864607984022E-2</v>
      </c>
      <c r="J267" s="4">
        <f>base2!L24/base2!D24</f>
        <v>5.0213882082783406E-2</v>
      </c>
      <c r="K267" s="4">
        <f>base2!M24/base2!D24</f>
        <v>5.7594828732103663E-2</v>
      </c>
      <c r="L267" s="4">
        <f>base2!N24/base2!D24</f>
        <v>5.7944408451456042E-2</v>
      </c>
      <c r="M267" s="4">
        <f>base2!O24/base2!D24</f>
        <v>5.6328387233851036E-2</v>
      </c>
      <c r="N267" s="4">
        <f>base2!P24/base2!D24</f>
        <v>6.1530217189483719E-2</v>
      </c>
      <c r="O267" s="4">
        <f>base2!Q24/base2!D24</f>
        <v>6.9572644026321045E-2</v>
      </c>
      <c r="P267" s="4">
        <f>base2!R24/base2!D24</f>
        <v>8.7555066655642E-2</v>
      </c>
      <c r="Q267" s="4">
        <f>base2!S24/base2!D24</f>
        <v>7.977430128538579E-2</v>
      </c>
      <c r="R267" s="4">
        <f>base2!T24/base2!D24</f>
        <v>4.4647819365669805E-2</v>
      </c>
      <c r="S267" s="4">
        <f>base2!U24/base2!D24</f>
        <v>3.5548280203844748E-2</v>
      </c>
      <c r="T267" s="4">
        <f>base2!V24/base2!D24</f>
        <v>3.5008210936821313E-2</v>
      </c>
      <c r="U267" s="4">
        <f>base2!W24/base2!D24</f>
        <v>2.5014836205155148E-2</v>
      </c>
      <c r="V267" s="4">
        <f>base2!X24/base2!D24</f>
        <v>7.3464073357315477E-3</v>
      </c>
      <c r="W267" s="4">
        <f>base2!D24/base2!D24</f>
        <v>1</v>
      </c>
    </row>
    <row r="268" spans="1:23">
      <c r="A268" t="s">
        <v>159</v>
      </c>
      <c r="B268" t="s">
        <v>319</v>
      </c>
      <c r="C268" s="4">
        <f>base2!E25/base2!D25</f>
        <v>1.3924635797995952E-2</v>
      </c>
      <c r="D268" s="4">
        <f>base2!F25/base2!D25</f>
        <v>3.4140033484095056E-2</v>
      </c>
      <c r="E268" s="4">
        <f>base2!G25/base2!D25</f>
        <v>0.10817361753167246</v>
      </c>
      <c r="F268" s="4">
        <f>base2!H25/base2!D25</f>
        <v>0.11742547290037232</v>
      </c>
      <c r="G268" s="4">
        <f>base2!I25/base2!D25</f>
        <v>6.037757065393938E-2</v>
      </c>
      <c r="H268" s="4">
        <f>base2!J25/base2!D25</f>
        <v>4.5609585446912716E-2</v>
      </c>
      <c r="I268" s="4">
        <f>base2!K25/base2!D25</f>
        <v>3.9581198930508009E-2</v>
      </c>
      <c r="J268" s="4">
        <f>base2!L25/base2!D25</f>
        <v>4.4029086184062573E-2</v>
      </c>
      <c r="K268" s="4">
        <f>base2!M25/base2!D25</f>
        <v>4.6396711562008044E-2</v>
      </c>
      <c r="L268" s="4">
        <f>base2!N25/base2!D25</f>
        <v>4.1111721932082262E-2</v>
      </c>
      <c r="M268" s="4">
        <f>base2!O25/base2!D25</f>
        <v>4.1492790924310949E-2</v>
      </c>
      <c r="N268" s="4">
        <f>base2!P25/base2!D25</f>
        <v>4.289212624003598E-2</v>
      </c>
      <c r="O268" s="4">
        <f>base2!Q25/base2!D25</f>
        <v>5.1188185611834379E-2</v>
      </c>
      <c r="P268" s="4">
        <f>base2!R25/base2!D25</f>
        <v>0.11052250181163947</v>
      </c>
      <c r="Q268" s="4">
        <f>base2!S25/base2!D25</f>
        <v>7.3077788050675926E-2</v>
      </c>
      <c r="R268" s="4">
        <f>base2!T25/base2!D25</f>
        <v>4.3641770159174392E-2</v>
      </c>
      <c r="S268" s="4">
        <f>base2!U25/base2!D25</f>
        <v>4.2217446712811413E-2</v>
      </c>
      <c r="T268" s="4">
        <f>base2!V25/base2!D25</f>
        <v>2.8648891776406206E-2</v>
      </c>
      <c r="U268" s="4">
        <f>base2!W25/base2!D25</f>
        <v>1.4211999300332342E-2</v>
      </c>
      <c r="V268" s="4">
        <f>base2!X25/base2!D25</f>
        <v>1.3368649891301631E-3</v>
      </c>
      <c r="W268" s="4">
        <f>base2!D25/base2!D25</f>
        <v>1</v>
      </c>
    </row>
    <row r="269" spans="1:23">
      <c r="B269" t="s">
        <v>320</v>
      </c>
      <c r="C269" s="4">
        <f>base2!E26/base2!D26</f>
        <v>3.6398516109360708E-3</v>
      </c>
      <c r="D269" s="4">
        <f>base2!F26/base2!D26</f>
        <v>1.504853135481248E-2</v>
      </c>
      <c r="E269" s="4">
        <f>base2!G26/base2!D26</f>
        <v>5.2736558593352981E-2</v>
      </c>
      <c r="F269" s="4">
        <f>base2!H26/base2!D26</f>
        <v>0.19928981603821527</v>
      </c>
      <c r="G269" s="4">
        <f>base2!I26/base2!D26</f>
        <v>6.7810499034454727E-2</v>
      </c>
      <c r="H269" s="4">
        <f>base2!J26/base2!D26</f>
        <v>3.5236050411627196E-2</v>
      </c>
      <c r="I269" s="4">
        <f>base2!K26/base2!D26</f>
        <v>3.2212369143205612E-2</v>
      </c>
      <c r="J269" s="4">
        <f>base2!L26/base2!D26</f>
        <v>3.4098993800182949E-2</v>
      </c>
      <c r="K269" s="4">
        <f>base2!M26/base2!D26</f>
        <v>3.4918436833011483E-2</v>
      </c>
      <c r="L269" s="4">
        <f>base2!N26/base2!D26</f>
        <v>3.7783311312125215E-2</v>
      </c>
      <c r="M269" s="4">
        <f>base2!O26/base2!D26</f>
        <v>3.9574651895517836E-2</v>
      </c>
      <c r="N269" s="4">
        <f>base2!P26/base2!D26</f>
        <v>4.5812582579530442E-2</v>
      </c>
      <c r="O269" s="4">
        <f>base2!Q26/base2!D26</f>
        <v>5.2412592743164954E-2</v>
      </c>
      <c r="P269" s="4">
        <f>base2!R26/base2!D26</f>
        <v>7.2168157333062297E-2</v>
      </c>
      <c r="Q269" s="4">
        <f>base2!S26/base2!D26</f>
        <v>7.7808974489277372E-2</v>
      </c>
      <c r="R269" s="4">
        <f>base2!T26/base2!D26</f>
        <v>5.3568706169326151E-2</v>
      </c>
      <c r="S269" s="4">
        <f>base2!U26/base2!D26</f>
        <v>4.9706525053359082E-2</v>
      </c>
      <c r="T269" s="4">
        <f>base2!V26/base2!D26</f>
        <v>4.9693820510214454E-2</v>
      </c>
      <c r="U269" s="4">
        <f>base2!W26/base2!D26</f>
        <v>3.5864925297286313E-2</v>
      </c>
      <c r="V269" s="4">
        <f>base2!X26/base2!D26</f>
        <v>1.0614645797337128E-2</v>
      </c>
      <c r="W269" s="4">
        <f>base2!D26/base2!D26</f>
        <v>1</v>
      </c>
    </row>
    <row r="270" spans="1:23">
      <c r="A270" t="s">
        <v>160</v>
      </c>
      <c r="B270" t="s">
        <v>319</v>
      </c>
      <c r="C270" s="4">
        <f>base2!E27/base2!D27</f>
        <v>1.1350053528182849E-2</v>
      </c>
      <c r="D270" s="4">
        <f>base2!F27/base2!D27</f>
        <v>2.5080292274272172E-2</v>
      </c>
      <c r="E270" s="4">
        <f>base2!G27/base2!D27</f>
        <v>8.0905509764995692E-2</v>
      </c>
      <c r="F270" s="4">
        <f>base2!H27/base2!D27</f>
        <v>9.250501501907267E-2</v>
      </c>
      <c r="G270" s="4">
        <f>base2!I27/base2!D27</f>
        <v>5.767531779110497E-2</v>
      </c>
      <c r="H270" s="4">
        <f>base2!J27/base2!D27</f>
        <v>5.1615719616260096E-2</v>
      </c>
      <c r="I270" s="4">
        <f>base2!K27/base2!D27</f>
        <v>4.6055024893203476E-2</v>
      </c>
      <c r="J270" s="4">
        <f>base2!L27/base2!D27</f>
        <v>4.3071998004386193E-2</v>
      </c>
      <c r="K270" s="4">
        <f>base2!M27/base2!D27</f>
        <v>5.1106422342559583E-2</v>
      </c>
      <c r="L270" s="4">
        <f>base2!N27/base2!D27</f>
        <v>5.3819209861658231E-2</v>
      </c>
      <c r="M270" s="4">
        <f>base2!O27/base2!D27</f>
        <v>5.5513402833355853E-2</v>
      </c>
      <c r="N270" s="4">
        <f>base2!P27/base2!D27</f>
        <v>5.4723472368024446E-2</v>
      </c>
      <c r="O270" s="4">
        <f>base2!Q27/base2!D27</f>
        <v>6.2986560788267448E-2</v>
      </c>
      <c r="P270" s="4">
        <f>base2!R27/base2!D27</f>
        <v>0.10626643523089875</v>
      </c>
      <c r="Q270" s="4">
        <f>base2!S27/base2!D27</f>
        <v>7.0179085551548157E-2</v>
      </c>
      <c r="R270" s="4">
        <f>base2!T27/base2!D27</f>
        <v>4.4818160085645091E-2</v>
      </c>
      <c r="S270" s="4">
        <f>base2!U27/base2!D27</f>
        <v>4.2292461360967044E-2</v>
      </c>
      <c r="T270" s="4">
        <f>base2!V27/base2!D27</f>
        <v>3.1566037147519516E-2</v>
      </c>
      <c r="U270" s="4">
        <f>base2!W27/base2!D27</f>
        <v>1.5673883443681078E-2</v>
      </c>
      <c r="V270" s="4">
        <f>base2!X27/base2!D27</f>
        <v>2.7959380943966905E-3</v>
      </c>
      <c r="W270" s="4">
        <f>base2!D27/base2!D27</f>
        <v>1</v>
      </c>
    </row>
    <row r="271" spans="1:23">
      <c r="B271" t="s">
        <v>320</v>
      </c>
      <c r="C271" s="4">
        <f>base2!E28/base2!D28</f>
        <v>5.3089731834595486E-3</v>
      </c>
      <c r="D271" s="4">
        <f>base2!F28/base2!D28</f>
        <v>1.7240013130935806E-2</v>
      </c>
      <c r="E271" s="4">
        <f>base2!G28/base2!D28</f>
        <v>5.1063492602528834E-2</v>
      </c>
      <c r="F271" s="4">
        <f>base2!H28/base2!D28</f>
        <v>0.17483388234228728</v>
      </c>
      <c r="G271" s="4">
        <f>base2!I28/base2!D28</f>
        <v>8.2634337397131566E-2</v>
      </c>
      <c r="H271" s="4">
        <f>base2!J28/base2!D28</f>
        <v>5.0882376246589915E-2</v>
      </c>
      <c r="I271" s="4">
        <f>base2!K28/base2!D28</f>
        <v>4.2901936813031324E-2</v>
      </c>
      <c r="J271" s="4">
        <f>base2!L28/base2!D28</f>
        <v>4.7271368900057731E-2</v>
      </c>
      <c r="K271" s="4">
        <f>base2!M28/base2!D28</f>
        <v>5.0735219207389548E-2</v>
      </c>
      <c r="L271" s="4">
        <f>base2!N28/base2!D28</f>
        <v>4.8097712274029043E-2</v>
      </c>
      <c r="M271" s="4">
        <f>base2!O28/base2!D28</f>
        <v>4.5788478735807839E-2</v>
      </c>
      <c r="N271" s="4">
        <f>base2!P28/base2!D28</f>
        <v>4.6456345298332598E-2</v>
      </c>
      <c r="O271" s="4">
        <f>base2!Q28/base2!D28</f>
        <v>5.1652120759330324E-2</v>
      </c>
      <c r="P271" s="4">
        <f>base2!R28/base2!D28</f>
        <v>7.0725936994147684E-2</v>
      </c>
      <c r="Q271" s="4">
        <f>base2!S28/base2!D28</f>
        <v>6.3266207083913478E-2</v>
      </c>
      <c r="R271" s="4">
        <f>base2!T28/base2!D28</f>
        <v>4.4464065383004493E-2</v>
      </c>
      <c r="S271" s="4">
        <f>base2!U28/base2!D28</f>
        <v>3.7264690234432483E-2</v>
      </c>
      <c r="T271" s="4">
        <f>base2!V28/base2!D28</f>
        <v>3.8634382676220554E-2</v>
      </c>
      <c r="U271" s="4">
        <f>base2!W28/base2!D28</f>
        <v>2.4122434656614709E-2</v>
      </c>
      <c r="V271" s="4">
        <f>base2!X28/base2!D28</f>
        <v>6.6560260807552556E-3</v>
      </c>
      <c r="W271" s="4">
        <f>base2!D28/base2!D28</f>
        <v>1</v>
      </c>
    </row>
    <row r="272" spans="1:23">
      <c r="A272" t="s">
        <v>161</v>
      </c>
      <c r="B272" t="s">
        <v>319</v>
      </c>
      <c r="C272" s="4">
        <f>base2!E29/base2!D29</f>
        <v>1.4117292174656243E-2</v>
      </c>
      <c r="D272" s="4">
        <f>base2!F29/base2!D29</f>
        <v>2.2890324526784144E-2</v>
      </c>
      <c r="E272" s="4">
        <f>base2!G29/base2!D29</f>
        <v>5.8998014127347224E-2</v>
      </c>
      <c r="F272" s="4">
        <f>base2!H29/base2!D29</f>
        <v>6.5991302380533426E-2</v>
      </c>
      <c r="G272" s="4">
        <f>base2!I29/base2!D29</f>
        <v>4.3437822075865364E-2</v>
      </c>
      <c r="H272" s="4">
        <f>base2!J29/base2!D29</f>
        <v>4.2306628792639703E-2</v>
      </c>
      <c r="I272" s="4">
        <f>base2!K29/base2!D29</f>
        <v>4.6771071617103643E-2</v>
      </c>
      <c r="J272" s="4">
        <f>base2!L29/base2!D29</f>
        <v>4.9284834468716218E-2</v>
      </c>
      <c r="K272" s="4">
        <f>base2!M29/base2!D29</f>
        <v>5.3869937910057564E-2</v>
      </c>
      <c r="L272" s="4">
        <f>base2!N29/base2!D29</f>
        <v>5.3447625750986653E-2</v>
      </c>
      <c r="M272" s="4">
        <f>base2!O29/base2!D29</f>
        <v>6.3301576129307965E-2</v>
      </c>
      <c r="N272" s="4">
        <f>base2!P29/base2!D29</f>
        <v>6.7791156582288029E-2</v>
      </c>
      <c r="O272" s="4">
        <f>base2!Q29/base2!D29</f>
        <v>8.4613257585279406E-2</v>
      </c>
      <c r="P272" s="4">
        <f>base2!R29/base2!D29</f>
        <v>0.10845881199567632</v>
      </c>
      <c r="Q272" s="4">
        <f>base2!S29/base2!D29</f>
        <v>7.958070435635102E-2</v>
      </c>
      <c r="R272" s="4">
        <f>base2!T29/base2!D29</f>
        <v>5.332193760840602E-2</v>
      </c>
      <c r="S272" s="4">
        <f>base2!U29/base2!D29</f>
        <v>4.3684170835323395E-2</v>
      </c>
      <c r="T272" s="4">
        <f>base2!V29/base2!D29</f>
        <v>3.2789522636434476E-2</v>
      </c>
      <c r="U272" s="4">
        <f>base2!W29/base2!D29</f>
        <v>1.3584374450114376E-2</v>
      </c>
      <c r="V272" s="4">
        <f>base2!X29/base2!D29</f>
        <v>1.7596339961288051E-3</v>
      </c>
      <c r="W272" s="4">
        <f>base2!D29/base2!D29</f>
        <v>1</v>
      </c>
    </row>
    <row r="273" spans="1:23">
      <c r="B273" t="s">
        <v>320</v>
      </c>
      <c r="C273" s="4">
        <f>base2!E30/base2!D30</f>
        <v>3.6545795546041437E-3</v>
      </c>
      <c r="D273" s="4">
        <f>base2!F30/base2!D30</f>
        <v>1.9010563567023929E-2</v>
      </c>
      <c r="E273" s="4">
        <f>base2!G30/base2!D30</f>
        <v>4.4838509047254005E-2</v>
      </c>
      <c r="F273" s="4">
        <f>base2!H30/base2!D30</f>
        <v>0.11494568754791212</v>
      </c>
      <c r="G273" s="4">
        <f>base2!I30/base2!D30</f>
        <v>7.598439812738958E-2</v>
      </c>
      <c r="H273" s="4">
        <f>base2!J30/base2!D30</f>
        <v>5.4100312905294316E-2</v>
      </c>
      <c r="I273" s="4">
        <f>base2!K30/base2!D30</f>
        <v>5.4567983376002237E-2</v>
      </c>
      <c r="J273" s="4">
        <f>base2!L30/base2!D30</f>
        <v>5.5700999464830696E-2</v>
      </c>
      <c r="K273" s="4">
        <f>base2!M30/base2!D30</f>
        <v>6.920558697465419E-2</v>
      </c>
      <c r="L273" s="4">
        <f>base2!N30/base2!D30</f>
        <v>6.7580793689823587E-2</v>
      </c>
      <c r="M273" s="4">
        <f>base2!O30/base2!D30</f>
        <v>6.0435560312616016E-2</v>
      </c>
      <c r="N273" s="4">
        <f>base2!P30/base2!D30</f>
        <v>5.6853300933894541E-2</v>
      </c>
      <c r="O273" s="4">
        <f>base2!Q30/base2!D30</f>
        <v>5.9794321419789694E-2</v>
      </c>
      <c r="P273" s="4">
        <f>base2!R30/base2!D30</f>
        <v>7.5941006021859978E-2</v>
      </c>
      <c r="Q273" s="4">
        <f>base2!S30/base2!D30</f>
        <v>6.2253207399800399E-2</v>
      </c>
      <c r="R273" s="4">
        <f>base2!T30/base2!D30</f>
        <v>4.0123233579704064E-2</v>
      </c>
      <c r="S273" s="4">
        <f>base2!U30/base2!D30</f>
        <v>3.114106773507673E-2</v>
      </c>
      <c r="T273" s="4">
        <f>base2!V30/base2!D30</f>
        <v>2.9487346379893063E-2</v>
      </c>
      <c r="U273" s="4">
        <f>base2!W30/base2!D30</f>
        <v>1.8374146019256452E-2</v>
      </c>
      <c r="V273" s="4">
        <f>base2!X30/base2!D30</f>
        <v>6.0073959433202678E-3</v>
      </c>
      <c r="W273" s="4">
        <f>base2!D30/base2!D30</f>
        <v>1</v>
      </c>
    </row>
    <row r="274" spans="1:23">
      <c r="A274" t="s">
        <v>162</v>
      </c>
      <c r="B274" t="s">
        <v>319</v>
      </c>
      <c r="C274" s="4">
        <f>base2!E31/base2!D31</f>
        <v>2.6858520554676822E-2</v>
      </c>
      <c r="D274" s="4">
        <f>base2!F31/base2!D31</f>
        <v>3.1480827408283299E-2</v>
      </c>
      <c r="E274" s="4">
        <f>base2!G31/base2!D31</f>
        <v>8.0990187195749325E-2</v>
      </c>
      <c r="F274" s="4">
        <f>base2!H31/base2!D31</f>
        <v>0.10651269214822096</v>
      </c>
      <c r="G274" s="4">
        <f>base2!I31/base2!D31</f>
        <v>6.1502787204963223E-2</v>
      </c>
      <c r="H274" s="4">
        <f>base2!J31/base2!D31</f>
        <v>3.6963098327677024E-2</v>
      </c>
      <c r="I274" s="4">
        <f>base2!K31/base2!D31</f>
        <v>3.7116663339424746E-2</v>
      </c>
      <c r="J274" s="4">
        <f>base2!L31/base2!D31</f>
        <v>4.3996375865722755E-2</v>
      </c>
      <c r="K274" s="4">
        <f>base2!M31/base2!D31</f>
        <v>4.8326909197008557E-2</v>
      </c>
      <c r="L274" s="4">
        <f>base2!N31/base2!D31</f>
        <v>4.7267310615949264E-2</v>
      </c>
      <c r="M274" s="4">
        <f>base2!O31/base2!D31</f>
        <v>4.8342265698183326E-2</v>
      </c>
      <c r="N274" s="4">
        <f>base2!P31/base2!D31</f>
        <v>5.4054884135198634E-2</v>
      </c>
      <c r="O274" s="4">
        <f>base2!Q31/base2!D31</f>
        <v>6.356055836238271E-2</v>
      </c>
      <c r="P274" s="4">
        <f>base2!R31/base2!D31</f>
        <v>0.10915401035028179</v>
      </c>
      <c r="Q274" s="4">
        <f>base2!S31/base2!D31</f>
        <v>7.2482685544925443E-2</v>
      </c>
      <c r="R274" s="4">
        <f>base2!T31/base2!D31</f>
        <v>4.4426357898616382E-2</v>
      </c>
      <c r="S274" s="4">
        <f>base2!U31/base2!D31</f>
        <v>3.9312643007417193E-2</v>
      </c>
      <c r="T274" s="4">
        <f>base2!V31/base2!D31</f>
        <v>3.0482654831923094E-2</v>
      </c>
      <c r="U274" s="4">
        <f>base2!W31/base2!D31</f>
        <v>1.3974416069042829E-2</v>
      </c>
      <c r="V274" s="4">
        <f>base2!X31/base2!D31</f>
        <v>3.1941522443526466E-3</v>
      </c>
      <c r="W274" s="4">
        <f>base2!D31/base2!D31</f>
        <v>1</v>
      </c>
    </row>
    <row r="275" spans="1:23">
      <c r="B275" t="s">
        <v>320</v>
      </c>
      <c r="C275" s="4">
        <f>base2!E32/base2!D32</f>
        <v>4.3551212771732427E-3</v>
      </c>
      <c r="D275" s="4">
        <f>base2!F32/base2!D32</f>
        <v>1.7901645816369334E-2</v>
      </c>
      <c r="E275" s="4">
        <f>base2!G32/base2!D32</f>
        <v>5.3914674167838725E-2</v>
      </c>
      <c r="F275" s="4">
        <f>base2!H32/base2!D32</f>
        <v>0.17818984874281343</v>
      </c>
      <c r="G275" s="4">
        <f>base2!I32/base2!D32</f>
        <v>9.4036074715621684E-2</v>
      </c>
      <c r="H275" s="4">
        <f>base2!J32/base2!D32</f>
        <v>4.2576553902336715E-2</v>
      </c>
      <c r="I275" s="4">
        <f>base2!K32/base2!D32</f>
        <v>3.6716263231919462E-2</v>
      </c>
      <c r="J275" s="4">
        <f>base2!L32/base2!D32</f>
        <v>3.8418831889851207E-2</v>
      </c>
      <c r="K275" s="4">
        <f>base2!M32/base2!D32</f>
        <v>4.256421644829373E-2</v>
      </c>
      <c r="L275" s="4">
        <f>base2!N32/base2!D32</f>
        <v>4.3230438966614847E-2</v>
      </c>
      <c r="M275" s="4">
        <f>base2!O32/base2!D32</f>
        <v>4.1071384509092701E-2</v>
      </c>
      <c r="N275" s="4">
        <f>base2!P32/base2!D32</f>
        <v>4.3193426604485899E-2</v>
      </c>
      <c r="O275" s="4">
        <f>base2!Q32/base2!D32</f>
        <v>4.8066720951464456E-2</v>
      </c>
      <c r="P275" s="4">
        <f>base2!R32/base2!D32</f>
        <v>8.5683618328521727E-2</v>
      </c>
      <c r="Q275" s="4">
        <f>base2!S32/base2!D32</f>
        <v>6.6104078762306617E-2</v>
      </c>
      <c r="R275" s="4">
        <f>base2!T32/base2!D32</f>
        <v>4.3279788782786786E-2</v>
      </c>
      <c r="S275" s="4">
        <f>base2!U32/base2!D32</f>
        <v>4.0146075455868929E-2</v>
      </c>
      <c r="T275" s="4">
        <f>base2!V32/base2!D32</f>
        <v>4.3045377155970094E-2</v>
      </c>
      <c r="U275" s="4">
        <f>base2!W32/base2!D32</f>
        <v>2.848718138524934E-2</v>
      </c>
      <c r="V275" s="4">
        <f>base2!X32/base2!D32</f>
        <v>9.0186789054210771E-3</v>
      </c>
      <c r="W275" s="4">
        <f>base2!D32/base2!D32</f>
        <v>1</v>
      </c>
    </row>
    <row r="276" spans="1:23">
      <c r="A276" t="s">
        <v>163</v>
      </c>
      <c r="B276" t="s">
        <v>319</v>
      </c>
      <c r="C276" s="4">
        <f>base2!E33/base2!D33</f>
        <v>3.5933188548481275E-3</v>
      </c>
      <c r="D276" s="4">
        <f>base2!F33/base2!D33</f>
        <v>5.9884601050560178E-3</v>
      </c>
      <c r="E276" s="4">
        <f>base2!G33/base2!D33</f>
        <v>1.2377526704064699E-2</v>
      </c>
      <c r="F276" s="4">
        <f>base2!H33/base2!D33</f>
        <v>1.801515263714399E-2</v>
      </c>
      <c r="G276" s="4">
        <f>base2!I33/base2!D33</f>
        <v>1.8281009674039849E-2</v>
      </c>
      <c r="H276" s="4">
        <f>base2!J33/base2!D33</f>
        <v>2.0731993041586596E-2</v>
      </c>
      <c r="I276" s="4">
        <f>base2!K33/base2!D33</f>
        <v>2.9928946975481669E-2</v>
      </c>
      <c r="J276" s="4">
        <f>base2!L33/base2!D33</f>
        <v>3.2478261027907705E-2</v>
      </c>
      <c r="K276" s="4">
        <f>base2!M33/base2!D33</f>
        <v>4.4882494831569246E-2</v>
      </c>
      <c r="L276" s="4">
        <f>base2!N33/base2!D33</f>
        <v>4.8872778303152287E-2</v>
      </c>
      <c r="M276" s="4">
        <f>base2!O33/base2!D33</f>
        <v>5.8597804433621323E-2</v>
      </c>
      <c r="N276" s="4">
        <f>base2!P33/base2!D33</f>
        <v>6.3466994273755059E-2</v>
      </c>
      <c r="O276" s="4">
        <f>base2!Q33/base2!D33</f>
        <v>9.2208689276249742E-2</v>
      </c>
      <c r="P276" s="4">
        <f>base2!R33/base2!D33</f>
        <v>0.21651202851347071</v>
      </c>
      <c r="Q276" s="4">
        <f>base2!S33/base2!D33</f>
        <v>0.11753551740756613</v>
      </c>
      <c r="R276" s="4">
        <f>base2!T33/base2!D33</f>
        <v>6.8778065216309303E-2</v>
      </c>
      <c r="S276" s="4">
        <f>base2!U33/base2!D33</f>
        <v>6.801569891872665E-2</v>
      </c>
      <c r="T276" s="4">
        <f>base2!V33/base2!D33</f>
        <v>5.571343767716215E-2</v>
      </c>
      <c r="U276" s="4">
        <f>base2!W33/base2!D33</f>
        <v>2.0358093647230777E-2</v>
      </c>
      <c r="V276" s="4">
        <f>base2!X33/base2!D33</f>
        <v>3.6637284810579897E-3</v>
      </c>
      <c r="W276" s="4">
        <f>base2!D33/base2!D33</f>
        <v>1</v>
      </c>
    </row>
    <row r="277" spans="1:23">
      <c r="B277" t="s">
        <v>320</v>
      </c>
      <c r="C277" s="4">
        <f>base2!E34/base2!D34</f>
        <v>2.3695070277303548E-3</v>
      </c>
      <c r="D277" s="4">
        <f>base2!F34/base2!D34</f>
        <v>2.7447587014803838E-2</v>
      </c>
      <c r="E277" s="4">
        <f>base2!G34/base2!D34</f>
        <v>0.14584958892401631</v>
      </c>
      <c r="F277" s="4">
        <f>base2!H34/base2!D34</f>
        <v>0.2910028893315843</v>
      </c>
      <c r="G277" s="4">
        <f>base2!I34/base2!D34</f>
        <v>9.0081662418066505E-2</v>
      </c>
      <c r="H277" s="4">
        <f>base2!J34/base2!D34</f>
        <v>4.2436393246745516E-2</v>
      </c>
      <c r="I277" s="4">
        <f>base2!K34/base2!D34</f>
        <v>4.2590533452676833E-2</v>
      </c>
      <c r="J277" s="4">
        <f>base2!L34/base2!D34</f>
        <v>4.2867985823353195E-2</v>
      </c>
      <c r="K277" s="4">
        <f>base2!M34/base2!D34</f>
        <v>5.0259274456735503E-2</v>
      </c>
      <c r="L277" s="4">
        <f>base2!N34/base2!D34</f>
        <v>4.4722983474043854E-2</v>
      </c>
      <c r="M277" s="4">
        <f>base2!O34/base2!D34</f>
        <v>3.7688874904061011E-2</v>
      </c>
      <c r="N277" s="4">
        <f>base2!P34/base2!D34</f>
        <v>3.4939864058968727E-2</v>
      </c>
      <c r="O277" s="4">
        <f>base2!Q34/base2!D34</f>
        <v>3.453484737993541E-2</v>
      </c>
      <c r="P277" s="4">
        <f>base2!R34/base2!D34</f>
        <v>3.8031172464818824E-2</v>
      </c>
      <c r="Q277" s="4">
        <f>base2!S34/base2!D34</f>
        <v>2.8954971925221801E-2</v>
      </c>
      <c r="R277" s="4">
        <f>base2!T34/base2!D34</f>
        <v>1.5352364510758986E-2</v>
      </c>
      <c r="S277" s="4">
        <f>base2!U34/base2!D34</f>
        <v>1.0844029246243763E-2</v>
      </c>
      <c r="T277" s="4">
        <f>base2!V34/base2!D34</f>
        <v>8.9061147951210902E-3</v>
      </c>
      <c r="U277" s="4">
        <f>base2!W34/base2!D34</f>
        <v>6.1687973449615291E-3</v>
      </c>
      <c r="V277" s="4">
        <f>base2!X34/base2!D34</f>
        <v>4.9505582001526521E-3</v>
      </c>
      <c r="W277" s="4">
        <f>base2!D34/base2!D34</f>
        <v>1</v>
      </c>
    </row>
    <row r="278" spans="1:23">
      <c r="A278" t="s">
        <v>164</v>
      </c>
      <c r="B278" t="s">
        <v>319</v>
      </c>
      <c r="C278" s="4">
        <f>base2!E35/base2!D35</f>
        <v>5.5921061454162167E-3</v>
      </c>
      <c r="D278" s="4">
        <f>base2!F35/base2!D35</f>
        <v>1.0857000324529902E-2</v>
      </c>
      <c r="E278" s="4">
        <f>base2!G35/base2!D35</f>
        <v>1.9986750597430044E-2</v>
      </c>
      <c r="F278" s="4">
        <f>base2!H35/base2!D35</f>
        <v>3.0642596024642817E-2</v>
      </c>
      <c r="G278" s="4">
        <f>base2!I35/base2!D35</f>
        <v>2.3237413738074867E-2</v>
      </c>
      <c r="H278" s="4">
        <f>base2!J35/base2!D35</f>
        <v>2.5466210000348669E-2</v>
      </c>
      <c r="I278" s="4">
        <f>base2!K35/base2!D35</f>
        <v>3.366260154969733E-2</v>
      </c>
      <c r="J278" s="4">
        <f>base2!L35/base2!D35</f>
        <v>4.5208892655700599E-2</v>
      </c>
      <c r="K278" s="4">
        <f>base2!M35/base2!D35</f>
        <v>4.186435722964111E-2</v>
      </c>
      <c r="L278" s="4">
        <f>base2!N35/base2!D35</f>
        <v>5.0406735202375236E-2</v>
      </c>
      <c r="M278" s="4">
        <f>base2!O35/base2!D35</f>
        <v>6.4570722038798753E-2</v>
      </c>
      <c r="N278" s="4">
        <f>base2!P35/base2!D35</f>
        <v>7.6618559355446064E-2</v>
      </c>
      <c r="O278" s="4">
        <f>base2!Q35/base2!D35</f>
        <v>8.6413461822141518E-2</v>
      </c>
      <c r="P278" s="4">
        <f>base2!R35/base2!D35</f>
        <v>0.15828744766620087</v>
      </c>
      <c r="Q278" s="4">
        <f>base2!S35/base2!D35</f>
        <v>0.10607300045326903</v>
      </c>
      <c r="R278" s="4">
        <f>base2!T35/base2!D35</f>
        <v>6.7748969416409413E-2</v>
      </c>
      <c r="S278" s="4">
        <f>base2!U35/base2!D35</f>
        <v>7.2681287498625444E-2</v>
      </c>
      <c r="T278" s="4">
        <f>base2!V35/base2!D35</f>
        <v>5.7546393024484575E-2</v>
      </c>
      <c r="U278" s="4">
        <f>base2!W35/base2!D35</f>
        <v>2.0855739753840048E-2</v>
      </c>
      <c r="V278" s="4">
        <f>base2!X35/base2!D35</f>
        <v>2.2797555029274745E-3</v>
      </c>
      <c r="W278" s="4">
        <f>base2!D35/base2!D35</f>
        <v>1</v>
      </c>
    </row>
    <row r="279" spans="1:23">
      <c r="B279" t="s">
        <v>320</v>
      </c>
      <c r="C279" s="4">
        <f>base2!E36/base2!D36</f>
        <v>3.1806693596333913E-3</v>
      </c>
      <c r="D279" s="4">
        <f>base2!F36/base2!D36</f>
        <v>1.9272409650640171E-2</v>
      </c>
      <c r="E279" s="4">
        <f>base2!G36/base2!D36</f>
        <v>8.2007442766301536E-2</v>
      </c>
      <c r="F279" s="4">
        <f>base2!H36/base2!D36</f>
        <v>0.21021533131564718</v>
      </c>
      <c r="G279" s="4">
        <f>base2!I36/base2!D36</f>
        <v>7.4662543214286586E-2</v>
      </c>
      <c r="H279" s="4">
        <f>base2!J36/base2!D36</f>
        <v>4.6124599052160528E-2</v>
      </c>
      <c r="I279" s="4">
        <f>base2!K36/base2!D36</f>
        <v>4.3883450487988078E-2</v>
      </c>
      <c r="J279" s="4">
        <f>base2!L36/base2!D36</f>
        <v>4.7825033825195304E-2</v>
      </c>
      <c r="K279" s="4">
        <f>base2!M36/base2!D36</f>
        <v>5.7190881754946556E-2</v>
      </c>
      <c r="L279" s="4">
        <f>base2!N36/base2!D36</f>
        <v>5.9011203296152122E-2</v>
      </c>
      <c r="M279" s="4">
        <f>base2!O36/base2!D36</f>
        <v>5.5006006571752232E-2</v>
      </c>
      <c r="N279" s="4">
        <f>base2!P36/base2!D36</f>
        <v>5.1898737274264223E-2</v>
      </c>
      <c r="O279" s="4">
        <f>base2!Q36/base2!D36</f>
        <v>5.4019999070265882E-2</v>
      </c>
      <c r="P279" s="4">
        <f>base2!R36/base2!D36</f>
        <v>5.9825943985965906E-2</v>
      </c>
      <c r="Q279" s="4">
        <f>base2!S36/base2!D36</f>
        <v>5.1964797330195073E-2</v>
      </c>
      <c r="R279" s="4">
        <f>base2!T36/base2!D36</f>
        <v>3.2026893782770072E-2</v>
      </c>
      <c r="S279" s="4">
        <f>base2!U36/base2!D36</f>
        <v>2.1860985175634114E-2</v>
      </c>
      <c r="T279" s="4">
        <f>base2!V36/base2!D36</f>
        <v>1.6612880732239019E-2</v>
      </c>
      <c r="U279" s="4">
        <f>base2!W36/base2!D36</f>
        <v>9.6056214660928414E-3</v>
      </c>
      <c r="V279" s="4">
        <f>base2!X36/base2!D36</f>
        <v>3.8045698878691717E-3</v>
      </c>
      <c r="W279" s="4">
        <f>base2!D36/base2!D36</f>
        <v>1</v>
      </c>
    </row>
    <row r="280" spans="1:23">
      <c r="A280" t="s">
        <v>165</v>
      </c>
      <c r="B280" t="s">
        <v>319</v>
      </c>
      <c r="C280" s="4">
        <f>base2!E37/base2!D37</f>
        <v>8.1164136361392015E-3</v>
      </c>
      <c r="D280" s="4">
        <f>base2!F37/base2!D37</f>
        <v>2.0986995398661216E-2</v>
      </c>
      <c r="E280" s="4">
        <f>base2!G37/base2!D37</f>
        <v>5.8848701303281598E-2</v>
      </c>
      <c r="F280" s="4">
        <f>base2!H37/base2!D37</f>
        <v>7.5039206604108524E-2</v>
      </c>
      <c r="G280" s="4">
        <f>base2!I37/base2!D37</f>
        <v>4.6716402820524278E-2</v>
      </c>
      <c r="H280" s="4">
        <f>base2!J37/base2!D37</f>
        <v>3.8856272233730144E-2</v>
      </c>
      <c r="I280" s="4">
        <f>base2!K37/base2!D37</f>
        <v>3.9686253118306369E-2</v>
      </c>
      <c r="J280" s="4">
        <f>base2!L37/base2!D37</f>
        <v>4.4374587066875769E-2</v>
      </c>
      <c r="K280" s="4">
        <f>base2!M37/base2!D37</f>
        <v>5.4303791813519992E-2</v>
      </c>
      <c r="L280" s="4">
        <f>base2!N37/base2!D37</f>
        <v>5.2044268782138248E-2</v>
      </c>
      <c r="M280" s="4">
        <f>base2!O37/base2!D37</f>
        <v>5.3031781449339427E-2</v>
      </c>
      <c r="N280" s="4">
        <f>base2!P37/base2!D37</f>
        <v>5.5253684950542073E-2</v>
      </c>
      <c r="O280" s="4">
        <f>base2!Q37/base2!D37</f>
        <v>6.7030949117234215E-2</v>
      </c>
      <c r="P280" s="4">
        <f>base2!R37/base2!D37</f>
        <v>0.12404099588301266</v>
      </c>
      <c r="Q280" s="4">
        <f>base2!S37/base2!D37</f>
        <v>8.33037471403279E-2</v>
      </c>
      <c r="R280" s="4">
        <f>base2!T37/base2!D37</f>
        <v>5.5944943817582901E-2</v>
      </c>
      <c r="S280" s="4">
        <f>base2!U37/base2!D37</f>
        <v>5.3652503697294449E-2</v>
      </c>
      <c r="T280" s="4">
        <f>base2!V37/base2!D37</f>
        <v>4.6328451415552384E-2</v>
      </c>
      <c r="U280" s="4">
        <f>base2!W37/base2!D37</f>
        <v>1.9943053436191398E-2</v>
      </c>
      <c r="V280" s="4">
        <f>base2!X37/base2!D37</f>
        <v>2.4969963156372629E-3</v>
      </c>
      <c r="W280" s="4">
        <f>base2!D37/base2!D37</f>
        <v>1</v>
      </c>
    </row>
    <row r="281" spans="1:23">
      <c r="B281" t="s">
        <v>320</v>
      </c>
      <c r="C281" s="4">
        <f>base2!E38/base2!D38</f>
        <v>3.4739693546274788E-3</v>
      </c>
      <c r="D281" s="4">
        <f>base2!F38/base2!D38</f>
        <v>1.7027504554989581E-2</v>
      </c>
      <c r="E281" s="4">
        <f>base2!G38/base2!D38</f>
        <v>5.2249693844962627E-2</v>
      </c>
      <c r="F281" s="4">
        <f>base2!H38/base2!D38</f>
        <v>0.17928622796315571</v>
      </c>
      <c r="G281" s="4">
        <f>base2!I38/base2!D38</f>
        <v>9.0104931336260477E-2</v>
      </c>
      <c r="H281" s="4">
        <f>base2!J38/base2!D38</f>
        <v>4.4957115318780341E-2</v>
      </c>
      <c r="I281" s="4">
        <f>base2!K38/base2!D38</f>
        <v>4.5690049329445794E-2</v>
      </c>
      <c r="J281" s="4">
        <f>base2!L38/base2!D38</f>
        <v>4.4780200212757644E-2</v>
      </c>
      <c r="K281" s="4">
        <f>base2!M38/base2!D38</f>
        <v>4.657692245833879E-2</v>
      </c>
      <c r="L281" s="4">
        <f>base2!N38/base2!D38</f>
        <v>4.5673966137989186E-2</v>
      </c>
      <c r="M281" s="4">
        <f>base2!O38/base2!D38</f>
        <v>4.3266082617056917E-2</v>
      </c>
      <c r="N281" s="4">
        <f>base2!P38/base2!D38</f>
        <v>4.7119155770304455E-2</v>
      </c>
      <c r="O281" s="4">
        <f>base2!Q38/base2!D38</f>
        <v>5.3474313994444404E-2</v>
      </c>
      <c r="P281" s="4">
        <f>base2!R38/base2!D38</f>
        <v>7.575183176062697E-2</v>
      </c>
      <c r="Q281" s="4">
        <f>base2!S38/base2!D38</f>
        <v>6.8392622869838729E-2</v>
      </c>
      <c r="R281" s="4">
        <f>base2!T38/base2!D38</f>
        <v>4.1961046510292095E-2</v>
      </c>
      <c r="S281" s="4">
        <f>base2!U38/base2!D38</f>
        <v>3.5798886583631444E-2</v>
      </c>
      <c r="T281" s="4">
        <f>base2!V38/base2!D38</f>
        <v>3.3524263791911077E-2</v>
      </c>
      <c r="U281" s="4">
        <f>base2!W38/base2!D38</f>
        <v>2.3267782840153756E-2</v>
      </c>
      <c r="V281" s="4">
        <f>base2!X38/base2!D38</f>
        <v>7.6234327504325228E-3</v>
      </c>
      <c r="W281" s="4">
        <f>base2!D38/base2!D38</f>
        <v>1</v>
      </c>
    </row>
    <row r="282" spans="1:23">
      <c r="A282" t="s">
        <v>166</v>
      </c>
      <c r="B282" t="s">
        <v>319</v>
      </c>
      <c r="C282" s="4">
        <f>base2!E39/base2!D39</f>
        <v>7.0282728865753213E-3</v>
      </c>
      <c r="D282" s="4">
        <f>base2!F39/base2!D39</f>
        <v>1.8265384334128696E-2</v>
      </c>
      <c r="E282" s="4">
        <f>base2!G39/base2!D39</f>
        <v>4.992646720274739E-2</v>
      </c>
      <c r="F282" s="4">
        <f>base2!H39/base2!D39</f>
        <v>6.3706757163015298E-2</v>
      </c>
      <c r="G282" s="4">
        <f>base2!I39/base2!D39</f>
        <v>3.8729981610029711E-2</v>
      </c>
      <c r="H282" s="4">
        <f>base2!J39/base2!D39</f>
        <v>3.7933714855250079E-2</v>
      </c>
      <c r="I282" s="4">
        <f>base2!K39/base2!D39</f>
        <v>4.1698377403357863E-2</v>
      </c>
      <c r="J282" s="4">
        <f>base2!L39/base2!D39</f>
        <v>4.1015863042118177E-2</v>
      </c>
      <c r="K282" s="4">
        <f>base2!M39/base2!D39</f>
        <v>4.7548500499698013E-2</v>
      </c>
      <c r="L282" s="4">
        <f>base2!N39/base2!D39</f>
        <v>5.0370643215617662E-2</v>
      </c>
      <c r="M282" s="4">
        <f>base2!O39/base2!D39</f>
        <v>4.937937235762669E-2</v>
      </c>
      <c r="N282" s="4">
        <f>base2!P39/base2!D39</f>
        <v>5.7342039905423012E-2</v>
      </c>
      <c r="O282" s="4">
        <f>base2!Q39/base2!D39</f>
        <v>8.3258626900274357E-2</v>
      </c>
      <c r="P282" s="4">
        <f>base2!R39/base2!D39</f>
        <v>0.1452780568924471</v>
      </c>
      <c r="Q282" s="4">
        <f>base2!S39/base2!D39</f>
        <v>8.5631176822678984E-2</v>
      </c>
      <c r="R282" s="4">
        <f>base2!T39/base2!D39</f>
        <v>5.9362499085918265E-2</v>
      </c>
      <c r="S282" s="4">
        <f>base2!U39/base2!D39</f>
        <v>5.5874092350693211E-2</v>
      </c>
      <c r="T282" s="4">
        <f>base2!V39/base2!D39</f>
        <v>4.3721544974175498E-2</v>
      </c>
      <c r="U282" s="4">
        <f>base2!W39/base2!D39</f>
        <v>2.0673143330724252E-2</v>
      </c>
      <c r="V282" s="4">
        <f>base2!X39/base2!D39</f>
        <v>3.2554851675003996E-3</v>
      </c>
      <c r="W282" s="4">
        <f>base2!D39/base2!D39</f>
        <v>1</v>
      </c>
    </row>
    <row r="283" spans="1:23">
      <c r="B283" t="s">
        <v>320</v>
      </c>
      <c r="C283" s="4">
        <f>base2!E40/base2!D40</f>
        <v>3.9984144677160617E-3</v>
      </c>
      <c r="D283" s="4">
        <f>base2!F40/base2!D40</f>
        <v>3.2692292344486153E-2</v>
      </c>
      <c r="E283" s="4">
        <f>base2!G40/base2!D40</f>
        <v>8.4046512494047598E-2</v>
      </c>
      <c r="F283" s="4">
        <f>base2!H40/base2!D40</f>
        <v>0.23383408841204686</v>
      </c>
      <c r="G283" s="4">
        <f>base2!I40/base2!D40</f>
        <v>7.6994086177404039E-2</v>
      </c>
      <c r="H283" s="4">
        <f>base2!J40/base2!D40</f>
        <v>4.0987073655423395E-2</v>
      </c>
      <c r="I283" s="4">
        <f>base2!K40/base2!D40</f>
        <v>3.8231014182001019E-2</v>
      </c>
      <c r="J283" s="4">
        <f>base2!L40/base2!D40</f>
        <v>3.7869214868887655E-2</v>
      </c>
      <c r="K283" s="4">
        <f>base2!M40/base2!D40</f>
        <v>3.8113961463052577E-2</v>
      </c>
      <c r="L283" s="4">
        <f>base2!N40/base2!D40</f>
        <v>3.6512467444712544E-2</v>
      </c>
      <c r="M283" s="4">
        <f>base2!O40/base2!D40</f>
        <v>3.6762534617011483E-2</v>
      </c>
      <c r="N283" s="4">
        <f>base2!P40/base2!D40</f>
        <v>3.9875072825413208E-2</v>
      </c>
      <c r="O283" s="4">
        <f>base2!Q40/base2!D40</f>
        <v>4.6584321852412486E-2</v>
      </c>
      <c r="P283" s="4">
        <f>base2!R40/base2!D40</f>
        <v>6.9026520421709023E-2</v>
      </c>
      <c r="Q283" s="4">
        <f>base2!S40/base2!D40</f>
        <v>6.0079968289354323E-2</v>
      </c>
      <c r="R283" s="4">
        <f>base2!T40/base2!D40</f>
        <v>3.6600256983923871E-2</v>
      </c>
      <c r="S283" s="4">
        <f>base2!U40/base2!D40</f>
        <v>3.0856692888249236E-2</v>
      </c>
      <c r="T283" s="4">
        <f>base2!V40/base2!D40</f>
        <v>2.9944213738264801E-2</v>
      </c>
      <c r="U283" s="4">
        <f>base2!W40/base2!D40</f>
        <v>1.9941526846307119E-2</v>
      </c>
      <c r="V283" s="4">
        <f>base2!X40/base2!D40</f>
        <v>7.0497660275765563E-3</v>
      </c>
      <c r="W283" s="4">
        <f>base2!D40/base2!D40</f>
        <v>1</v>
      </c>
    </row>
    <row r="284" spans="1:23">
      <c r="A284" t="s">
        <v>167</v>
      </c>
      <c r="B284" t="s">
        <v>319</v>
      </c>
      <c r="C284" s="4">
        <f>base2!E41/base2!D41</f>
        <v>1.9787729743722494E-2</v>
      </c>
      <c r="D284" s="4">
        <f>base2!F41/base2!D41</f>
        <v>3.2964017602899298E-2</v>
      </c>
      <c r="E284" s="4">
        <f>base2!G41/base2!D41</f>
        <v>8.0553973595651043E-2</v>
      </c>
      <c r="F284" s="4">
        <f>base2!H41/base2!D41</f>
        <v>0.11083096039347658</v>
      </c>
      <c r="G284" s="4">
        <f>base2!I41/base2!D41</f>
        <v>6.3546466476831473E-2</v>
      </c>
      <c r="H284" s="4">
        <f>base2!J41/base2!D41</f>
        <v>5.213564587108465E-2</v>
      </c>
      <c r="I284" s="4">
        <f>base2!K41/base2!D41</f>
        <v>4.9370955216153249E-2</v>
      </c>
      <c r="J284" s="4">
        <f>base2!L41/base2!D41</f>
        <v>4.8801449650530675E-2</v>
      </c>
      <c r="K284" s="4">
        <f>base2!M41/base2!D41</f>
        <v>4.9774786435412895E-2</v>
      </c>
      <c r="L284" s="4">
        <f>base2!N41/base2!D41</f>
        <v>4.6792648200880145E-2</v>
      </c>
      <c r="M284" s="4">
        <f>base2!O41/base2!D41</f>
        <v>5.2819052549831734E-2</v>
      </c>
      <c r="N284" s="4">
        <f>base2!P41/base2!D41</f>
        <v>5.5407714211752522E-2</v>
      </c>
      <c r="O284" s="4">
        <f>base2!Q41/base2!D41</f>
        <v>6.7030805073776858E-2</v>
      </c>
      <c r="P284" s="4">
        <f>base2!R41/base2!D41</f>
        <v>9.9787729743722492E-2</v>
      </c>
      <c r="Q284" s="4">
        <f>base2!S41/base2!D41</f>
        <v>5.5169557338855812E-2</v>
      </c>
      <c r="R284" s="4">
        <f>base2!T41/base2!D41</f>
        <v>4.2050220036241266E-2</v>
      </c>
      <c r="S284" s="4">
        <f>base2!U41/base2!D41</f>
        <v>3.2306497540771424E-2</v>
      </c>
      <c r="T284" s="4">
        <f>base2!V41/base2!D41</f>
        <v>2.717059280352058E-2</v>
      </c>
      <c r="U284" s="4">
        <f>base2!W41/base2!D41</f>
        <v>1.1441884545689878E-2</v>
      </c>
      <c r="V284" s="4">
        <f>base2!X41/base2!D41</f>
        <v>2.2573129691949262E-3</v>
      </c>
      <c r="W284" s="4">
        <f>base2!D41/base2!D41</f>
        <v>1</v>
      </c>
    </row>
    <row r="285" spans="1:23">
      <c r="B285" t="s">
        <v>320</v>
      </c>
      <c r="C285" s="4">
        <f>base2!E42/base2!D42</f>
        <v>2.8823491942161919E-3</v>
      </c>
      <c r="D285" s="4">
        <f>base2!F42/base2!D42</f>
        <v>1.82708028112194E-2</v>
      </c>
      <c r="E285" s="4">
        <f>base2!G42/base2!D42</f>
        <v>6.1967853578784211E-2</v>
      </c>
      <c r="F285" s="4">
        <f>base2!H42/base2!D42</f>
        <v>0.13595876595112216</v>
      </c>
      <c r="G285" s="4">
        <f>base2!I42/base2!D42</f>
        <v>8.3880077287300681E-2</v>
      </c>
      <c r="H285" s="4">
        <f>base2!J42/base2!D42</f>
        <v>4.2757500477737437E-2</v>
      </c>
      <c r="I285" s="4">
        <f>base2!K42/base2!D42</f>
        <v>3.6716776015457461E-2</v>
      </c>
      <c r="J285" s="4">
        <f>base2!L42/base2!D42</f>
        <v>3.5586130751427907E-2</v>
      </c>
      <c r="K285" s="4">
        <f>base2!M42/base2!D42</f>
        <v>4.184449115654925E-2</v>
      </c>
      <c r="L285" s="4">
        <f>base2!N42/base2!D42</f>
        <v>4.8293946535872774E-2</v>
      </c>
      <c r="M285" s="4">
        <f>base2!O42/base2!D42</f>
        <v>4.9843939104401554E-2</v>
      </c>
      <c r="N285" s="4">
        <f>base2!P42/base2!D42</f>
        <v>5.0937427012336244E-2</v>
      </c>
      <c r="O285" s="4">
        <f>base2!Q42/base2!D42</f>
        <v>5.324118309021806E-2</v>
      </c>
      <c r="P285" s="4">
        <f>base2!R42/base2!D42</f>
        <v>7.1819861137652083E-2</v>
      </c>
      <c r="Q285" s="4">
        <f>base2!S42/base2!D42</f>
        <v>6.7557381574197925E-2</v>
      </c>
      <c r="R285" s="4">
        <f>base2!T42/base2!D42</f>
        <v>5.0029725884875892E-2</v>
      </c>
      <c r="S285" s="4">
        <f>base2!U42/base2!D42</f>
        <v>4.5310741660827651E-2</v>
      </c>
      <c r="T285" s="4">
        <f>base2!V42/base2!D42</f>
        <v>4.5395672760473064E-2</v>
      </c>
      <c r="U285" s="4">
        <f>base2!W42/base2!D42</f>
        <v>3.4232541350829142E-2</v>
      </c>
      <c r="V285" s="4">
        <f>base2!X42/base2!D42</f>
        <v>2.3472832664500922E-2</v>
      </c>
      <c r="W285" s="4">
        <f>base2!D42/base2!D42</f>
        <v>1</v>
      </c>
    </row>
    <row r="286" spans="1:23">
      <c r="A286" t="s">
        <v>168</v>
      </c>
      <c r="B286" t="s">
        <v>319</v>
      </c>
      <c r="C286" s="4">
        <f>base2!E43/base2!D43</f>
        <v>1.2845694206177536E-2</v>
      </c>
      <c r="D286" s="4">
        <f>base2!F43/base2!D43</f>
        <v>2.6254941448497052E-2</v>
      </c>
      <c r="E286" s="4">
        <f>base2!G43/base2!D43</f>
        <v>5.723378334700778E-2</v>
      </c>
      <c r="F286" s="4">
        <f>base2!H43/base2!D43</f>
        <v>6.9946876838798966E-2</v>
      </c>
      <c r="G286" s="4">
        <f>base2!I43/base2!D43</f>
        <v>5.0379983922163384E-2</v>
      </c>
      <c r="H286" s="4">
        <f>base2!J43/base2!D43</f>
        <v>3.9357549538798144E-2</v>
      </c>
      <c r="I286" s="4">
        <f>base2!K43/base2!D43</f>
        <v>4.2200177353455492E-2</v>
      </c>
      <c r="J286" s="4">
        <f>base2!L43/base2!D43</f>
        <v>4.8274947581280092E-2</v>
      </c>
      <c r="K286" s="4">
        <f>base2!M43/base2!D43</f>
        <v>5.4722657318316305E-2</v>
      </c>
      <c r="L286" s="4">
        <f>base2!N43/base2!D43</f>
        <v>4.752906856285688E-2</v>
      </c>
      <c r="M286" s="4">
        <f>base2!O43/base2!D43</f>
        <v>4.6899215169521724E-2</v>
      </c>
      <c r="N286" s="4">
        <f>base2!P43/base2!D43</f>
        <v>5.0694910618830961E-2</v>
      </c>
      <c r="O286" s="4">
        <f>base2!Q43/base2!D43</f>
        <v>6.613460630019144E-2</v>
      </c>
      <c r="P286" s="4">
        <f>base2!R43/base2!D43</f>
        <v>0.13121669442994124</v>
      </c>
      <c r="Q286" s="4">
        <f>base2!S43/base2!D43</f>
        <v>7.8043807961015385E-2</v>
      </c>
      <c r="R286" s="4">
        <f>base2!T43/base2!D43</f>
        <v>4.8946238697860987E-2</v>
      </c>
      <c r="S286" s="4">
        <f>base2!U43/base2!D43</f>
        <v>5.1341339101464406E-2</v>
      </c>
      <c r="T286" s="4">
        <f>base2!V43/base2!D43</f>
        <v>5.3529250888839162E-2</v>
      </c>
      <c r="U286" s="4">
        <f>base2!W43/base2!D43</f>
        <v>2.0246471577865625E-2</v>
      </c>
      <c r="V286" s="4">
        <f>base2!X43/base2!D43</f>
        <v>4.2017851371174263E-3</v>
      </c>
      <c r="W286" s="4">
        <f>base2!D43/base2!D43</f>
        <v>1</v>
      </c>
    </row>
    <row r="287" spans="1:23">
      <c r="B287" t="s">
        <v>320</v>
      </c>
      <c r="C287" s="4">
        <f>base2!E44/base2!D44</f>
        <v>2.9144264107331288E-3</v>
      </c>
      <c r="D287" s="4">
        <f>base2!F44/base2!D44</f>
        <v>1.9027519555131232E-2</v>
      </c>
      <c r="E287" s="4">
        <f>base2!G44/base2!D44</f>
        <v>6.2509421637103657E-2</v>
      </c>
      <c r="F287" s="4">
        <f>base2!H44/base2!D44</f>
        <v>0.19048456526472707</v>
      </c>
      <c r="G287" s="4">
        <f>base2!I44/base2!D44</f>
        <v>0.10284240322931847</v>
      </c>
      <c r="H287" s="4">
        <f>base2!J44/base2!D44</f>
        <v>3.8532402056848061E-2</v>
      </c>
      <c r="I287" s="4">
        <f>base2!K44/base2!D44</f>
        <v>3.4077014555382479E-2</v>
      </c>
      <c r="J287" s="4">
        <f>base2!L44/base2!D44</f>
        <v>3.2829171063430647E-2</v>
      </c>
      <c r="K287" s="4">
        <f>base2!M44/base2!D44</f>
        <v>3.9160511197092275E-2</v>
      </c>
      <c r="L287" s="4">
        <f>base2!N44/base2!D44</f>
        <v>3.8967891060750715E-2</v>
      </c>
      <c r="M287" s="4">
        <f>base2!O44/base2!D44</f>
        <v>4.0801969750263803E-2</v>
      </c>
      <c r="N287" s="4">
        <f>base2!P44/base2!D44</f>
        <v>4.7233807346364502E-2</v>
      </c>
      <c r="O287" s="4">
        <f>base2!Q44/base2!D44</f>
        <v>5.873239200710182E-2</v>
      </c>
      <c r="P287" s="4">
        <f>base2!R44/base2!D44</f>
        <v>7.1654690719059347E-2</v>
      </c>
      <c r="Q287" s="4">
        <f>base2!S44/base2!D44</f>
        <v>5.8271778637589401E-2</v>
      </c>
      <c r="R287" s="4">
        <f>base2!T44/base2!D44</f>
        <v>4.0458603420263639E-2</v>
      </c>
      <c r="S287" s="4">
        <f>base2!U44/base2!D44</f>
        <v>4.0868968058556519E-2</v>
      </c>
      <c r="T287" s="4">
        <f>base2!V44/base2!D44</f>
        <v>4.1346331005142123E-2</v>
      </c>
      <c r="U287" s="4">
        <f>base2!W44/base2!D44</f>
        <v>2.8197913002696681E-2</v>
      </c>
      <c r="V287" s="4">
        <f>base2!X44/base2!D44</f>
        <v>1.1088220022444433E-2</v>
      </c>
      <c r="W287" s="4">
        <f>base2!D44/base2!D44</f>
        <v>1</v>
      </c>
    </row>
    <row r="288" spans="1:23">
      <c r="A288" t="s">
        <v>169</v>
      </c>
      <c r="B288" t="s">
        <v>319</v>
      </c>
      <c r="C288" s="4">
        <f>base2!E45/base2!D45</f>
        <v>7.2621972761302157E-3</v>
      </c>
      <c r="D288" s="4">
        <f>base2!F45/base2!D45</f>
        <v>1.4550196291694618E-2</v>
      </c>
      <c r="E288" s="4">
        <f>base2!G45/base2!D45</f>
        <v>3.1511862845892163E-2</v>
      </c>
      <c r="F288" s="4">
        <f>base2!H45/base2!D45</f>
        <v>4.4396854569488053E-2</v>
      </c>
      <c r="G288" s="4">
        <f>base2!I45/base2!D45</f>
        <v>3.266897162205612E-2</v>
      </c>
      <c r="H288" s="4">
        <f>base2!J45/base2!D45</f>
        <v>3.4584254587747748E-2</v>
      </c>
      <c r="I288" s="4">
        <f>base2!K45/base2!D45</f>
        <v>4.1622175205719252E-2</v>
      </c>
      <c r="J288" s="4">
        <f>base2!L45/base2!D45</f>
        <v>4.6796416336867513E-2</v>
      </c>
      <c r="K288" s="4">
        <f>base2!M45/base2!D45</f>
        <v>4.6859928310859354E-2</v>
      </c>
      <c r="L288" s="4">
        <f>base2!N45/base2!D45</f>
        <v>4.8288947725675907E-2</v>
      </c>
      <c r="M288" s="4">
        <f>base2!O45/base2!D45</f>
        <v>5.4904116766764183E-2</v>
      </c>
      <c r="N288" s="4">
        <f>base2!P45/base2!D45</f>
        <v>6.4726640494440713E-2</v>
      </c>
      <c r="O288" s="4">
        <f>base2!Q45/base2!D45</f>
        <v>8.2482206723536344E-2</v>
      </c>
      <c r="P288" s="4">
        <f>base2!R45/base2!D45</f>
        <v>0.14078421409886432</v>
      </c>
      <c r="Q288" s="4">
        <f>base2!S45/base2!D45</f>
        <v>8.1755788521004596E-2</v>
      </c>
      <c r="R288" s="4">
        <f>base2!T45/base2!D45</f>
        <v>6.0638057168715592E-2</v>
      </c>
      <c r="S288" s="4">
        <f>base2!U45/base2!D45</f>
        <v>6.561183863195208E-2</v>
      </c>
      <c r="T288" s="4">
        <f>base2!V45/base2!D45</f>
        <v>7.6111161832479235E-2</v>
      </c>
      <c r="U288" s="4">
        <f>base2!W45/base2!D45</f>
        <v>2.1750866343020231E-2</v>
      </c>
      <c r="V288" s="4">
        <f>base2!X45/base2!D45</f>
        <v>2.693304647091747E-3</v>
      </c>
      <c r="W288" s="4">
        <f>base2!D45/base2!D45</f>
        <v>1</v>
      </c>
    </row>
    <row r="289" spans="1:23">
      <c r="B289" t="s">
        <v>320</v>
      </c>
      <c r="C289" s="4">
        <f>base2!E46/base2!D46</f>
        <v>2.2242913304365819E-3</v>
      </c>
      <c r="D289" s="4">
        <f>base2!F46/base2!D46</f>
        <v>2.5999877386179891E-2</v>
      </c>
      <c r="E289" s="4">
        <f>base2!G46/base2!D46</f>
        <v>0.10625637017112291</v>
      </c>
      <c r="F289" s="4">
        <f>base2!H46/base2!D46</f>
        <v>0.21810508004383444</v>
      </c>
      <c r="G289" s="4">
        <f>base2!I46/base2!D46</f>
        <v>0.10816837942846633</v>
      </c>
      <c r="H289" s="4">
        <f>base2!J46/base2!D46</f>
        <v>5.1712378631476499E-2</v>
      </c>
      <c r="I289" s="4">
        <f>base2!K46/base2!D46</f>
        <v>3.9882060831781502E-2</v>
      </c>
      <c r="J289" s="4">
        <f>base2!L46/base2!D46</f>
        <v>3.8692323608524724E-2</v>
      </c>
      <c r="K289" s="4">
        <f>base2!M46/base2!D46</f>
        <v>4.4031772306136058E-2</v>
      </c>
      <c r="L289" s="4">
        <f>base2!N46/base2!D46</f>
        <v>4.28611934922715E-2</v>
      </c>
      <c r="M289" s="4">
        <f>base2!O46/base2!D46</f>
        <v>3.7807205094604224E-2</v>
      </c>
      <c r="N289" s="4">
        <f>base2!P46/base2!D46</f>
        <v>3.5569502877593091E-2</v>
      </c>
      <c r="O289" s="4">
        <f>base2!Q46/base2!D46</f>
        <v>4.6152608225854659E-2</v>
      </c>
      <c r="P289" s="4">
        <f>base2!R46/base2!D46</f>
        <v>6.091033098068066E-2</v>
      </c>
      <c r="Q289" s="4">
        <f>base2!S46/base2!D46</f>
        <v>4.9861676284188181E-2</v>
      </c>
      <c r="R289" s="4">
        <f>base2!T46/base2!D46</f>
        <v>2.9270217869431608E-2</v>
      </c>
      <c r="S289" s="4">
        <f>base2!U46/base2!D46</f>
        <v>2.3143358545800092E-2</v>
      </c>
      <c r="T289" s="4">
        <f>base2!V46/base2!D46</f>
        <v>2.0484171322160148E-2</v>
      </c>
      <c r="U289" s="4">
        <f>base2!W46/base2!D46</f>
        <v>1.4179138791181002E-2</v>
      </c>
      <c r="V289" s="4">
        <f>base2!X46/base2!D46</f>
        <v>4.6880627782758966E-3</v>
      </c>
      <c r="W289" s="4">
        <f>base2!D46/base2!D46</f>
        <v>1</v>
      </c>
    </row>
    <row r="290" spans="1:23">
      <c r="A290" t="s">
        <v>170</v>
      </c>
      <c r="B290" t="s">
        <v>319</v>
      </c>
      <c r="C290" s="4">
        <f>base2!E47/base2!D47</f>
        <v>2.0600943110168201E-3</v>
      </c>
      <c r="D290" s="4">
        <f>base2!F47/base2!D47</f>
        <v>5.8851202762641875E-3</v>
      </c>
      <c r="E290" s="4">
        <f>base2!G47/base2!D47</f>
        <v>1.502911835015156E-2</v>
      </c>
      <c r="F290" s="4">
        <f>base2!H47/base2!D47</f>
        <v>1.9794030864141565E-2</v>
      </c>
      <c r="G290" s="4">
        <f>base2!I47/base2!D47</f>
        <v>2.0180865199315383E-2</v>
      </c>
      <c r="H290" s="4">
        <f>base2!J47/base2!D47</f>
        <v>2.3614019923983022E-2</v>
      </c>
      <c r="I290" s="4">
        <f>base2!K47/base2!D47</f>
        <v>3.146454068963294E-2</v>
      </c>
      <c r="J290" s="4">
        <f>base2!L47/base2!D47</f>
        <v>3.4997426141337579E-2</v>
      </c>
      <c r="K290" s="4">
        <f>base2!M47/base2!D47</f>
        <v>4.6997349580375408E-2</v>
      </c>
      <c r="L290" s="4">
        <f>base2!N47/base2!D47</f>
        <v>5.2284085494417598E-2</v>
      </c>
      <c r="M290" s="4">
        <f>base2!O47/base2!D47</f>
        <v>5.6740739397565965E-2</v>
      </c>
      <c r="N290" s="4">
        <f>base2!P47/base2!D47</f>
        <v>6.3227266179295694E-2</v>
      </c>
      <c r="O290" s="4">
        <f>base2!Q47/base2!D47</f>
        <v>7.6360493334663077E-2</v>
      </c>
      <c r="P290" s="4">
        <f>base2!R47/base2!D47</f>
        <v>0.14801853178236943</v>
      </c>
      <c r="Q290" s="4">
        <f>base2!S47/base2!D47</f>
        <v>0.1034540075130481</v>
      </c>
      <c r="R290" s="4">
        <f>base2!T47/base2!D47</f>
        <v>8.1458848986524265E-2</v>
      </c>
      <c r="S290" s="4">
        <f>base2!U47/base2!D47</f>
        <v>9.9674313696453923E-2</v>
      </c>
      <c r="T290" s="4">
        <f>base2!V47/base2!D47</f>
        <v>8.263446270826344E-2</v>
      </c>
      <c r="U290" s="4">
        <f>base2!W47/base2!D47</f>
        <v>3.2200936259976852E-2</v>
      </c>
      <c r="V290" s="4">
        <f>base2!X47/base2!D47</f>
        <v>3.9237493112031854E-3</v>
      </c>
      <c r="W290" s="4">
        <f>base2!D47/base2!D47</f>
        <v>1</v>
      </c>
    </row>
    <row r="291" spans="1:23">
      <c r="B291" t="s">
        <v>320</v>
      </c>
      <c r="C291" s="4">
        <f>base2!E48/base2!D48</f>
        <v>1.5520317752398718E-3</v>
      </c>
      <c r="D291" s="4">
        <f>base2!F48/base2!D48</f>
        <v>1.8403819942708063E-2</v>
      </c>
      <c r="E291" s="4">
        <f>base2!G48/base2!D48</f>
        <v>6.9168042549437259E-2</v>
      </c>
      <c r="F291" s="4">
        <f>base2!H48/base2!D48</f>
        <v>0.21379507779064136</v>
      </c>
      <c r="G291" s="4">
        <f>base2!I48/base2!D48</f>
        <v>9.0430157669863759E-2</v>
      </c>
      <c r="H291" s="4">
        <f>base2!J48/base2!D48</f>
        <v>4.8691846071577116E-2</v>
      </c>
      <c r="I291" s="4">
        <f>base2!K48/base2!D48</f>
        <v>4.9575892013158061E-2</v>
      </c>
      <c r="J291" s="4">
        <f>base2!L48/base2!D48</f>
        <v>4.756113150678519E-2</v>
      </c>
      <c r="K291" s="4">
        <f>base2!M48/base2!D48</f>
        <v>5.2284745616230435E-2</v>
      </c>
      <c r="L291" s="4">
        <f>base2!N48/base2!D48</f>
        <v>5.2086690517301915E-2</v>
      </c>
      <c r="M291" s="4">
        <f>base2!O48/base2!D48</f>
        <v>4.8254324353035012E-2</v>
      </c>
      <c r="N291" s="4">
        <f>base2!P48/base2!D48</f>
        <v>4.8239920345840216E-2</v>
      </c>
      <c r="O291" s="4">
        <f>base2!Q48/base2!D48</f>
        <v>5.3689136317723589E-2</v>
      </c>
      <c r="P291" s="4">
        <f>base2!R48/base2!D48</f>
        <v>7.4799109112154996E-2</v>
      </c>
      <c r="Q291" s="4">
        <f>base2!S48/base2!D48</f>
        <v>6.2239715088737685E-2</v>
      </c>
      <c r="R291" s="4">
        <f>base2!T48/base2!D48</f>
        <v>2.8391198431403617E-2</v>
      </c>
      <c r="S291" s="4">
        <f>base2!U48/base2!D48</f>
        <v>1.7413544448065452E-2</v>
      </c>
      <c r="T291" s="4">
        <f>base2!V48/base2!D48</f>
        <v>1.2772753379990313E-2</v>
      </c>
      <c r="U291" s="4">
        <f>base2!W48/base2!D48</f>
        <v>8.1796755857479544E-3</v>
      </c>
      <c r="V291" s="4">
        <f>base2!X48/base2!D48</f>
        <v>2.4711874843581483E-3</v>
      </c>
      <c r="W291" s="4">
        <f>base2!D48/base2!D48</f>
        <v>1</v>
      </c>
    </row>
    <row r="292" spans="1:23">
      <c r="A292" t="s">
        <v>171</v>
      </c>
      <c r="B292" t="s">
        <v>319</v>
      </c>
      <c r="C292" s="4">
        <f>base2!E49/base2!D49</f>
        <v>7.2280300555374061E-3</v>
      </c>
      <c r="D292" s="4">
        <f>base2!F49/base2!D49</f>
        <v>7.114271713258972E-3</v>
      </c>
      <c r="E292" s="4">
        <f>base2!G49/base2!D49</f>
        <v>1.1658771643253839E-2</v>
      </c>
      <c r="F292" s="4">
        <f>base2!H49/base2!D49</f>
        <v>1.7606291128016056E-2</v>
      </c>
      <c r="G292" s="4">
        <f>base2!I49/base2!D49</f>
        <v>1.8796378401082746E-2</v>
      </c>
      <c r="H292" s="4">
        <f>base2!J49/base2!D49</f>
        <v>2.2573738740840996E-2</v>
      </c>
      <c r="I292" s="4">
        <f>base2!K49/base2!D49</f>
        <v>3.0519321416903906E-2</v>
      </c>
      <c r="J292" s="4">
        <f>base2!L49/base2!D49</f>
        <v>4.3549026928641432E-2</v>
      </c>
      <c r="K292" s="4">
        <f>base2!M49/base2!D49</f>
        <v>5.5665748821580249E-2</v>
      </c>
      <c r="L292" s="4">
        <f>base2!N49/base2!D49</f>
        <v>5.650581042609791E-2</v>
      </c>
      <c r="M292" s="4">
        <f>base2!O49/base2!D49</f>
        <v>6.5571475241517713E-2</v>
      </c>
      <c r="N292" s="4">
        <f>base2!P49/base2!D49</f>
        <v>7.470714519064732E-2</v>
      </c>
      <c r="O292" s="4">
        <f>base2!Q49/base2!D49</f>
        <v>8.9626989312549588E-2</v>
      </c>
      <c r="P292" s="4">
        <f>base2!R49/base2!D49</f>
        <v>0.12088428151397769</v>
      </c>
      <c r="Q292" s="4">
        <f>base2!S49/base2!D49</f>
        <v>0.10809667708965325</v>
      </c>
      <c r="R292" s="4">
        <f>base2!T49/base2!D49</f>
        <v>7.7075652214495735E-2</v>
      </c>
      <c r="S292" s="4">
        <f>base2!U49/base2!D49</f>
        <v>8.0727586689690572E-2</v>
      </c>
      <c r="T292" s="4">
        <f>base2!V49/base2!D49</f>
        <v>7.2554487329070799E-2</v>
      </c>
      <c r="U292" s="4">
        <f>base2!W49/base2!D49</f>
        <v>3.5241751061744528E-2</v>
      </c>
      <c r="V292" s="4">
        <f>base2!X49/base2!D49</f>
        <v>4.2965650814393054E-3</v>
      </c>
      <c r="W292" s="4">
        <f>base2!D49/base2!D49</f>
        <v>1</v>
      </c>
    </row>
    <row r="293" spans="1:23">
      <c r="B293" t="s">
        <v>320</v>
      </c>
      <c r="C293" s="4">
        <f>base2!E50/base2!D50</f>
        <v>1.2393916477606924E-3</v>
      </c>
      <c r="D293" s="4">
        <f>base2!F50/base2!D50</f>
        <v>1.4690642242948772E-2</v>
      </c>
      <c r="E293" s="4">
        <f>base2!G50/base2!D50</f>
        <v>3.9947623449009886E-2</v>
      </c>
      <c r="F293" s="4">
        <f>base2!H50/base2!D50</f>
        <v>0.127197527752103</v>
      </c>
      <c r="G293" s="4">
        <f>base2!I50/base2!D50</f>
        <v>0.10152508192588858</v>
      </c>
      <c r="H293" s="4">
        <f>base2!J50/base2!D50</f>
        <v>7.5110401553557596E-2</v>
      </c>
      <c r="I293" s="4">
        <f>base2!K50/base2!D50</f>
        <v>7.0549627015470226E-2</v>
      </c>
      <c r="J293" s="4">
        <f>base2!L50/base2!D50</f>
        <v>7.0827381452539001E-2</v>
      </c>
      <c r="K293" s="4">
        <f>base2!M50/base2!D50</f>
        <v>7.1431905815571059E-2</v>
      </c>
      <c r="L293" s="4">
        <f>base2!N50/base2!D50</f>
        <v>7.0131828324417181E-2</v>
      </c>
      <c r="M293" s="4">
        <f>base2!O50/base2!D50</f>
        <v>6.2081617791222024E-2</v>
      </c>
      <c r="N293" s="4">
        <f>base2!P50/base2!D50</f>
        <v>5.5058398453911438E-2</v>
      </c>
      <c r="O293" s="4">
        <f>base2!Q50/base2!D50</f>
        <v>5.7117048987480046E-2</v>
      </c>
      <c r="P293" s="4">
        <f>base2!R50/base2!D50</f>
        <v>6.5456684312242663E-2</v>
      </c>
      <c r="Q293" s="4">
        <f>base2!S50/base2!D50</f>
        <v>5.1702004500088695E-2</v>
      </c>
      <c r="R293" s="4">
        <f>base2!T50/base2!D50</f>
        <v>2.5635100691818614E-2</v>
      </c>
      <c r="S293" s="4">
        <f>base2!U50/base2!D50</f>
        <v>1.6723617996620265E-2</v>
      </c>
      <c r="T293" s="4">
        <f>base2!V50/base2!D50</f>
        <v>1.2155841245833684E-2</v>
      </c>
      <c r="U293" s="4">
        <f>base2!W50/base2!D50</f>
        <v>8.4329981607521309E-3</v>
      </c>
      <c r="V293" s="4">
        <f>base2!X50/base2!D50</f>
        <v>2.985276680764455E-3</v>
      </c>
      <c r="W293" s="4">
        <f>base2!D50/base2!D50</f>
        <v>1</v>
      </c>
    </row>
    <row r="294" spans="1:23">
      <c r="A294" t="s">
        <v>172</v>
      </c>
      <c r="B294" t="s">
        <v>319</v>
      </c>
      <c r="C294" s="4">
        <f>base2!E51/base2!D51</f>
        <v>2.8957787170295866E-3</v>
      </c>
      <c r="D294" s="4">
        <f>base2!F51/base2!D51</f>
        <v>4.5944572254025999E-3</v>
      </c>
      <c r="E294" s="4">
        <f>base2!G51/base2!D51</f>
        <v>6.9418436680755442E-3</v>
      </c>
      <c r="F294" s="4">
        <f>base2!H51/base2!D51</f>
        <v>1.0446204055427746E-2</v>
      </c>
      <c r="G294" s="4">
        <f>base2!I51/base2!D51</f>
        <v>1.9588304531592746E-2</v>
      </c>
      <c r="H294" s="4">
        <f>base2!J51/base2!D51</f>
        <v>2.6389706275747687E-2</v>
      </c>
      <c r="I294" s="4">
        <f>base2!K51/base2!D51</f>
        <v>3.2468835268310951E-2</v>
      </c>
      <c r="J294" s="4">
        <f>base2!L51/base2!D51</f>
        <v>3.8935851479321597E-2</v>
      </c>
      <c r="K294" s="4">
        <f>base2!M51/base2!D51</f>
        <v>4.9402118666738E-2</v>
      </c>
      <c r="L294" s="4">
        <f>base2!N51/base2!D51</f>
        <v>5.6069766197635228E-2</v>
      </c>
      <c r="M294" s="4">
        <f>base2!O51/base2!D51</f>
        <v>6.496442137927344E-2</v>
      </c>
      <c r="N294" s="4">
        <f>base2!P51/base2!D51</f>
        <v>7.5156492429511529E-2</v>
      </c>
      <c r="O294" s="4">
        <f>base2!Q51/base2!D51</f>
        <v>9.7426568936921518E-2</v>
      </c>
      <c r="P294" s="4">
        <f>base2!R51/base2!D51</f>
        <v>0.18465437911294205</v>
      </c>
      <c r="Q294" s="4">
        <f>base2!S51/base2!D51</f>
        <v>0.15576346904927504</v>
      </c>
      <c r="R294" s="4">
        <f>base2!T51/base2!D51</f>
        <v>6.9003798619656526E-2</v>
      </c>
      <c r="S294" s="4">
        <f>base2!U51/base2!D51</f>
        <v>5.2331335937082016E-2</v>
      </c>
      <c r="T294" s="4">
        <f>base2!V51/base2!D51</f>
        <v>3.4936600502915839E-2</v>
      </c>
      <c r="U294" s="4">
        <f>base2!W51/base2!D51</f>
        <v>1.5535551869883901E-2</v>
      </c>
      <c r="V294" s="4">
        <f>base2!X51/base2!D51</f>
        <v>2.4945160772564335E-3</v>
      </c>
      <c r="W294" s="4">
        <f>base2!D51/base2!D51</f>
        <v>1</v>
      </c>
    </row>
    <row r="295" spans="1:23">
      <c r="B295" t="s">
        <v>320</v>
      </c>
      <c r="C295" s="4">
        <f>base2!E52/base2!D52</f>
        <v>2.6190070492310216E-3</v>
      </c>
      <c r="D295" s="4">
        <f>base2!F52/base2!D52</f>
        <v>2.2100632979294068E-2</v>
      </c>
      <c r="E295" s="4">
        <f>base2!G52/base2!D52</f>
        <v>7.5490511621449347E-2</v>
      </c>
      <c r="F295" s="4">
        <f>base2!H52/base2!D52</f>
        <v>0.27500205102961689</v>
      </c>
      <c r="G295" s="4">
        <f>base2!I52/base2!D52</f>
        <v>0.14603961958133752</v>
      </c>
      <c r="H295" s="4">
        <f>base2!J52/base2!D52</f>
        <v>8.3738806111437178E-2</v>
      </c>
      <c r="I295" s="4">
        <f>base2!K52/base2!D52</f>
        <v>6.4320288784970051E-2</v>
      </c>
      <c r="J295" s="4">
        <f>base2!L52/base2!D52</f>
        <v>5.3049092182737276E-2</v>
      </c>
      <c r="K295" s="4">
        <f>base2!M52/base2!D52</f>
        <v>5.096650826407164E-2</v>
      </c>
      <c r="L295" s="4">
        <f>base2!N52/base2!D52</f>
        <v>4.9975703187615565E-2</v>
      </c>
      <c r="M295" s="4">
        <f>base2!O52/base2!D52</f>
        <v>4.58168462106439E-2</v>
      </c>
      <c r="N295" s="4">
        <f>base2!P52/base2!D52</f>
        <v>3.7461267094542998E-2</v>
      </c>
      <c r="O295" s="4">
        <f>base2!Q52/base2!D52</f>
        <v>3.035523832964148E-2</v>
      </c>
      <c r="P295" s="4">
        <f>base2!R52/base2!D52</f>
        <v>2.4284190663713186E-2</v>
      </c>
      <c r="Q295" s="4">
        <f>base2!S52/base2!D52</f>
        <v>1.5146064863022776E-2</v>
      </c>
      <c r="R295" s="4">
        <f>base2!T52/base2!D52</f>
        <v>7.5288564089942382E-3</v>
      </c>
      <c r="S295" s="4">
        <f>base2!U52/base2!D52</f>
        <v>6.8220400487198421E-3</v>
      </c>
      <c r="T295" s="4">
        <f>base2!V52/base2!D52</f>
        <v>4.670036666098689E-3</v>
      </c>
      <c r="U295" s="4">
        <f>base2!W52/base2!D52</f>
        <v>3.357377711303382E-3</v>
      </c>
      <c r="V295" s="4">
        <f>base2!X52/base2!D52</f>
        <v>1.2558612115589718E-3</v>
      </c>
      <c r="W295" s="4">
        <f>base2!D52/base2!D52</f>
        <v>1</v>
      </c>
    </row>
    <row r="296" spans="1:23">
      <c r="A296" t="s">
        <v>173</v>
      </c>
      <c r="B296" t="s">
        <v>319</v>
      </c>
      <c r="C296" s="4">
        <f>base2!E53/base2!D53</f>
        <v>5.4168629298162975E-3</v>
      </c>
      <c r="D296" s="4">
        <f>base2!F53/base2!D53</f>
        <v>6.0056523787093731E-3</v>
      </c>
      <c r="E296" s="4">
        <f>base2!G53/base2!D53</f>
        <v>9.5776417019940337E-3</v>
      </c>
      <c r="F296" s="4">
        <f>base2!H53/base2!D53</f>
        <v>1.4798241482179305E-2</v>
      </c>
      <c r="G296" s="4">
        <f>base2!I53/base2!D53</f>
        <v>2.2609514837494113E-2</v>
      </c>
      <c r="H296" s="4">
        <f>base2!J53/base2!D53</f>
        <v>3.281519861830743E-2</v>
      </c>
      <c r="I296" s="4">
        <f>base2!K53/base2!D53</f>
        <v>5.3148060920081647E-2</v>
      </c>
      <c r="J296" s="4">
        <f>base2!L53/base2!D53</f>
        <v>3.8487203642644061E-2</v>
      </c>
      <c r="K296" s="4">
        <f>base2!M53/base2!D53</f>
        <v>4.8378866384047731E-2</v>
      </c>
      <c r="L296" s="4">
        <f>base2!N53/base2!D53</f>
        <v>4.9046161092793215E-2</v>
      </c>
      <c r="M296" s="4">
        <f>base2!O53/base2!D53</f>
        <v>5.4796671376982256E-2</v>
      </c>
      <c r="N296" s="4">
        <f>base2!P53/base2!D53</f>
        <v>6.8083686607002675E-2</v>
      </c>
      <c r="O296" s="4">
        <f>base2!Q53/base2!D53</f>
        <v>8.4412780656303976E-2</v>
      </c>
      <c r="P296" s="4">
        <f>base2!R53/base2!D53</f>
        <v>0.19200423928403204</v>
      </c>
      <c r="Q296" s="4">
        <f>base2!S53/base2!D53</f>
        <v>0.13871879415920868</v>
      </c>
      <c r="R296" s="4">
        <f>base2!T53/base2!D53</f>
        <v>6.7494897158109593E-2</v>
      </c>
      <c r="S296" s="4">
        <f>base2!U53/base2!D53</f>
        <v>5.0871408384361751E-2</v>
      </c>
      <c r="T296" s="4">
        <f>base2!V53/base2!D53</f>
        <v>4.1411524572146335E-2</v>
      </c>
      <c r="U296" s="4">
        <f>base2!W53/base2!D53</f>
        <v>1.8605746585021198E-2</v>
      </c>
      <c r="V296" s="4">
        <f>base2!X53/base2!D53</f>
        <v>3.3168472287643273E-3</v>
      </c>
      <c r="W296" s="4">
        <f>base2!D53/base2!D53</f>
        <v>1</v>
      </c>
    </row>
    <row r="297" spans="1:23">
      <c r="B297" t="s">
        <v>320</v>
      </c>
      <c r="C297" s="4">
        <f>base2!E54/base2!D54</f>
        <v>1.9912446038791269E-3</v>
      </c>
      <c r="D297" s="4">
        <f>base2!F54/base2!D54</f>
        <v>1.4698729251535234E-2</v>
      </c>
      <c r="E297" s="4">
        <f>base2!G54/base2!D54</f>
        <v>6.2747005532923936E-2</v>
      </c>
      <c r="F297" s="4">
        <f>base2!H54/base2!D54</f>
        <v>0.29918830181796074</v>
      </c>
      <c r="G297" s="4">
        <f>base2!I54/base2!D54</f>
        <v>0.18302729981151578</v>
      </c>
      <c r="H297" s="4">
        <f>base2!J54/base2!D54</f>
        <v>6.2807806894874446E-2</v>
      </c>
      <c r="I297" s="4">
        <f>base2!K54/base2!D54</f>
        <v>4.3412172432662495E-2</v>
      </c>
      <c r="J297" s="4">
        <f>base2!L54/base2!D54</f>
        <v>4.0858515230741167E-2</v>
      </c>
      <c r="K297" s="4">
        <f>base2!M54/base2!D54</f>
        <v>4.3731379582902657E-2</v>
      </c>
      <c r="L297" s="4">
        <f>base2!N54/base2!D54</f>
        <v>4.3928984009241806E-2</v>
      </c>
      <c r="M297" s="4">
        <f>base2!O54/base2!D54</f>
        <v>3.863926551954764E-2</v>
      </c>
      <c r="N297" s="4">
        <f>base2!P54/base2!D54</f>
        <v>3.4003161670821423E-2</v>
      </c>
      <c r="O297" s="4">
        <f>base2!Q54/base2!D54</f>
        <v>3.1753511278652641E-2</v>
      </c>
      <c r="P297" s="4">
        <f>base2!R54/base2!D54</f>
        <v>2.9944670760625038E-2</v>
      </c>
      <c r="Q297" s="4">
        <f>base2!S54/base2!D54</f>
        <v>2.5642974402626618E-2</v>
      </c>
      <c r="R297" s="4">
        <f>base2!T54/base2!D54</f>
        <v>1.3330698607648812E-2</v>
      </c>
      <c r="S297" s="4">
        <f>base2!U54/base2!D54</f>
        <v>1.2737885328631361E-2</v>
      </c>
      <c r="T297" s="4">
        <f>base2!V54/base2!D54</f>
        <v>8.8009971423359881E-3</v>
      </c>
      <c r="U297" s="4">
        <f>base2!W54/base2!D54</f>
        <v>6.444944366753815E-3</v>
      </c>
      <c r="V297" s="4">
        <f>base2!X54/base2!D54</f>
        <v>2.3104517541192924E-3</v>
      </c>
      <c r="W297" s="4">
        <f>base2!D54/base2!D54</f>
        <v>1</v>
      </c>
    </row>
    <row r="298" spans="1:23">
      <c r="A298" t="s">
        <v>174</v>
      </c>
      <c r="B298" t="s">
        <v>319</v>
      </c>
      <c r="C298" s="4">
        <f>base2!E55/base2!D55</f>
        <v>1.7071154126744807E-2</v>
      </c>
      <c r="D298" s="4">
        <f>base2!F55/base2!D55</f>
        <v>3.0161123347252426E-2</v>
      </c>
      <c r="E298" s="4">
        <f>base2!G55/base2!D55</f>
        <v>7.9484738791192763E-2</v>
      </c>
      <c r="F298" s="4">
        <f>base2!H55/base2!D55</f>
        <v>0.1010651232916687</v>
      </c>
      <c r="G298" s="4">
        <f>base2!I55/base2!D55</f>
        <v>6.1711840030015216E-2</v>
      </c>
      <c r="H298" s="4">
        <f>base2!J55/base2!D55</f>
        <v>4.9490366644201575E-2</v>
      </c>
      <c r="I298" s="4">
        <f>base2!K55/base2!D55</f>
        <v>4.2785578800364071E-2</v>
      </c>
      <c r="J298" s="4">
        <f>base2!L55/base2!D55</f>
        <v>4.7030786440348235E-2</v>
      </c>
      <c r="K298" s="4">
        <f>base2!M55/base2!D55</f>
        <v>5.3311748316855069E-2</v>
      </c>
      <c r="L298" s="4">
        <f>base2!N55/base2!D55</f>
        <v>4.7746427008136069E-2</v>
      </c>
      <c r="M298" s="4">
        <f>base2!O55/base2!D55</f>
        <v>4.8865049643221914E-2</v>
      </c>
      <c r="N298" s="4">
        <f>base2!P55/base2!D55</f>
        <v>5.0657625046030282E-2</v>
      </c>
      <c r="O298" s="4">
        <f>base2!Q55/base2!D55</f>
        <v>5.5674056987222692E-2</v>
      </c>
      <c r="P298" s="4">
        <f>base2!R55/base2!D55</f>
        <v>8.1464909294295021E-2</v>
      </c>
      <c r="Q298" s="4">
        <f>base2!S55/base2!D55</f>
        <v>7.9019225023796782E-2</v>
      </c>
      <c r="R298" s="4">
        <f>base2!T55/base2!D55</f>
        <v>5.1053659146650734E-2</v>
      </c>
      <c r="S298" s="4">
        <f>base2!U55/base2!D55</f>
        <v>4.6745919806568607E-2</v>
      </c>
      <c r="T298" s="4">
        <f>base2!V55/base2!D55</f>
        <v>3.5976571456363293E-2</v>
      </c>
      <c r="U298" s="4">
        <f>base2!W55/base2!D55</f>
        <v>1.7592251627561194E-2</v>
      </c>
      <c r="V298" s="4">
        <f>base2!X55/base2!D55</f>
        <v>3.0918451715105572E-3</v>
      </c>
      <c r="W298" s="4">
        <f>base2!D55/base2!D55</f>
        <v>1</v>
      </c>
    </row>
    <row r="299" spans="1:23">
      <c r="B299" t="s">
        <v>320</v>
      </c>
      <c r="C299" s="4">
        <f>base2!E56/base2!D56</f>
        <v>2.5306382301448355E-3</v>
      </c>
      <c r="D299" s="4">
        <f>base2!F56/base2!D56</f>
        <v>1.5947795639025944E-2</v>
      </c>
      <c r="E299" s="4">
        <f>base2!G56/base2!D56</f>
        <v>3.3264364157249725E-2</v>
      </c>
      <c r="F299" s="4">
        <f>base2!H56/base2!D56</f>
        <v>0.13374980105045362</v>
      </c>
      <c r="G299" s="4">
        <f>base2!I56/base2!D56</f>
        <v>6.9584593347127174E-2</v>
      </c>
      <c r="H299" s="4">
        <f>base2!J56/base2!D56</f>
        <v>3.9010027057138311E-2</v>
      </c>
      <c r="I299" s="4">
        <f>base2!K56/base2!D56</f>
        <v>3.8373388508674201E-2</v>
      </c>
      <c r="J299" s="4">
        <f>base2!L56/base2!D56</f>
        <v>4.1469043450580931E-2</v>
      </c>
      <c r="K299" s="4">
        <f>base2!M56/base2!D56</f>
        <v>4.3864395989177143E-2</v>
      </c>
      <c r="L299" s="4">
        <f>base2!N56/base2!D56</f>
        <v>4.5360496578067802E-2</v>
      </c>
      <c r="M299" s="4">
        <f>base2!O56/base2!D56</f>
        <v>5.0190991564539232E-2</v>
      </c>
      <c r="N299" s="4">
        <f>base2!P56/base2!D56</f>
        <v>5.4528091675950977E-2</v>
      </c>
      <c r="O299" s="4">
        <f>base2!Q56/base2!D56</f>
        <v>6.3425115390736905E-2</v>
      </c>
      <c r="P299" s="4">
        <f>base2!R56/base2!D56</f>
        <v>8.3638389304472385E-2</v>
      </c>
      <c r="Q299" s="4">
        <f>base2!S56/base2!D56</f>
        <v>7.5545121757122399E-2</v>
      </c>
      <c r="R299" s="4">
        <f>base2!T56/base2!D56</f>
        <v>5.6223141811236672E-2</v>
      </c>
      <c r="S299" s="4">
        <f>base2!U56/base2!D56</f>
        <v>5.1496100588890655E-2</v>
      </c>
      <c r="T299" s="4">
        <f>base2!V56/base2!D56</f>
        <v>5.3899411109342668E-2</v>
      </c>
      <c r="U299" s="4">
        <f>base2!W56/base2!D56</f>
        <v>3.651917873627248E-2</v>
      </c>
      <c r="V299" s="4">
        <f>base2!X56/base2!D56</f>
        <v>1.1379914053795957E-2</v>
      </c>
      <c r="W299" s="4">
        <f>base2!D56/base2!D56</f>
        <v>1</v>
      </c>
    </row>
    <row r="300" spans="1:23">
      <c r="A300" t="s">
        <v>175</v>
      </c>
      <c r="B300" t="s">
        <v>319</v>
      </c>
      <c r="C300" s="4">
        <f>base2!E57/base2!D57</f>
        <v>2.0327449071759929E-2</v>
      </c>
      <c r="D300" s="4">
        <f>base2!F57/base2!D57</f>
        <v>4.1492375014250259E-2</v>
      </c>
      <c r="E300" s="4">
        <f>base2!G57/base2!D57</f>
        <v>0.10589040014732577</v>
      </c>
      <c r="F300" s="4">
        <f>base2!H57/base2!D57</f>
        <v>0.16699551884103725</v>
      </c>
      <c r="G300" s="4">
        <f>base2!I57/base2!D57</f>
        <v>8.3738917681723715E-2</v>
      </c>
      <c r="H300" s="4">
        <f>base2!J57/base2!D57</f>
        <v>5.4466689467084092E-2</v>
      </c>
      <c r="I300" s="4">
        <f>base2!K57/base2!D57</f>
        <v>5.0033762156568712E-2</v>
      </c>
      <c r="J300" s="4">
        <f>base2!L57/base2!D57</f>
        <v>5.1094858505871109E-2</v>
      </c>
      <c r="K300" s="4">
        <f>base2!M57/base2!D57</f>
        <v>4.9336595546903089E-2</v>
      </c>
      <c r="L300" s="4">
        <f>base2!N57/base2!D57</f>
        <v>4.2877938842264957E-2</v>
      </c>
      <c r="M300" s="4">
        <f>base2!O57/base2!D57</f>
        <v>4.4710741627423639E-2</v>
      </c>
      <c r="N300" s="4">
        <f>base2!P57/base2!D57</f>
        <v>4.9946068243403224E-2</v>
      </c>
      <c r="O300" s="4">
        <f>base2!Q57/base2!D57</f>
        <v>4.957775380810818E-2</v>
      </c>
      <c r="P300" s="4">
        <f>base2!R57/base2!D57</f>
        <v>4.9700525286539864E-2</v>
      </c>
      <c r="Q300" s="4">
        <f>base2!S57/base2!D57</f>
        <v>4.3255022668876555E-2</v>
      </c>
      <c r="R300" s="4">
        <f>base2!T57/base2!D57</f>
        <v>3.0741101260161531E-2</v>
      </c>
      <c r="S300" s="4">
        <f>base2!U57/base2!D57</f>
        <v>2.7969973604132139E-2</v>
      </c>
      <c r="T300" s="4">
        <f>base2!V57/base2!D57</f>
        <v>2.438329255566371E-2</v>
      </c>
      <c r="U300" s="4">
        <f>base2!W57/base2!D57</f>
        <v>1.1895679320898337E-2</v>
      </c>
      <c r="V300" s="4">
        <f>base2!X57/base2!D57</f>
        <v>1.5653363500039463E-3</v>
      </c>
      <c r="W300" s="4">
        <f>base2!D57/base2!D57</f>
        <v>1</v>
      </c>
    </row>
    <row r="301" spans="1:23">
      <c r="B301" t="s">
        <v>320</v>
      </c>
      <c r="C301" s="4">
        <f>base2!E58/base2!D58</f>
        <v>2.6255010864878478E-3</v>
      </c>
      <c r="D301" s="4">
        <f>base2!F58/base2!D58</f>
        <v>1.4233204263984528E-2</v>
      </c>
      <c r="E301" s="4">
        <f>base2!G58/base2!D58</f>
        <v>4.2567270460764771E-2</v>
      </c>
      <c r="F301" s="4">
        <f>base2!H58/base2!D58</f>
        <v>6.4002459005895643E-2</v>
      </c>
      <c r="G301" s="4">
        <f>base2!I58/base2!D58</f>
        <v>3.2351296314479534E-2</v>
      </c>
      <c r="H301" s="4">
        <f>base2!J58/base2!D58</f>
        <v>2.9192156795778707E-2</v>
      </c>
      <c r="I301" s="4">
        <f>base2!K58/base2!D58</f>
        <v>3.0344815809358737E-2</v>
      </c>
      <c r="J301" s="4">
        <f>base2!L58/base2!D58</f>
        <v>3.6855204682357062E-2</v>
      </c>
      <c r="K301" s="4">
        <f>base2!M58/base2!D58</f>
        <v>3.9139177172228604E-2</v>
      </c>
      <c r="L301" s="4">
        <f>base2!N58/base2!D58</f>
        <v>4.1879944160074456E-2</v>
      </c>
      <c r="M301" s="4">
        <f>base2!O58/base2!D58</f>
        <v>4.9922942610388446E-2</v>
      </c>
      <c r="N301" s="4">
        <f>base2!P58/base2!D58</f>
        <v>5.931070990987914E-2</v>
      </c>
      <c r="O301" s="4">
        <f>base2!Q58/base2!D58</f>
        <v>7.080741629347552E-2</v>
      </c>
      <c r="P301" s="4">
        <f>base2!R58/base2!D58</f>
        <v>9.9218326424494435E-2</v>
      </c>
      <c r="Q301" s="4">
        <f>base2!S58/base2!D58</f>
        <v>0.10096012226723759</v>
      </c>
      <c r="R301" s="4">
        <f>base2!T58/base2!D58</f>
        <v>7.4683765865070584E-2</v>
      </c>
      <c r="S301" s="4">
        <f>base2!U58/base2!D58</f>
        <v>7.1016602558903005E-2</v>
      </c>
      <c r="T301" s="4">
        <f>base2!V58/base2!D58</f>
        <v>7.2886471625377286E-2</v>
      </c>
      <c r="U301" s="4">
        <f>base2!W58/base2!D58</f>
        <v>5.1417130220584785E-2</v>
      </c>
      <c r="V301" s="4">
        <f>base2!X58/base2!D58</f>
        <v>1.6585482473179331E-2</v>
      </c>
      <c r="W301" s="4">
        <f>base2!D58/base2!D58</f>
        <v>1</v>
      </c>
    </row>
    <row r="302" spans="1:23">
      <c r="A302" t="s">
        <v>176</v>
      </c>
      <c r="B302" t="s">
        <v>319</v>
      </c>
      <c r="C302" s="4">
        <f>base2!E59/base2!D59</f>
        <v>1.5263379225860713E-2</v>
      </c>
      <c r="D302" s="4">
        <f>base2!F59/base2!D59</f>
        <v>4.5497595670378296E-2</v>
      </c>
      <c r="E302" s="4">
        <f>base2!G59/base2!D59</f>
        <v>0.13345035013621487</v>
      </c>
      <c r="F302" s="4">
        <f>base2!H59/base2!D59</f>
        <v>0.18045453714369297</v>
      </c>
      <c r="G302" s="4">
        <f>base2!I59/base2!D59</f>
        <v>8.5908617190499692E-2</v>
      </c>
      <c r="H302" s="4">
        <f>base2!J59/base2!D59</f>
        <v>5.886310862450405E-2</v>
      </c>
      <c r="I302" s="4">
        <f>base2!K59/base2!D59</f>
        <v>5.0002742581317539E-2</v>
      </c>
      <c r="J302" s="4">
        <f>base2!L59/base2!D59</f>
        <v>5.0723127274057006E-2</v>
      </c>
      <c r="K302" s="4">
        <f>base2!M59/base2!D59</f>
        <v>4.7388148391933158E-2</v>
      </c>
      <c r="L302" s="4">
        <f>base2!N59/base2!D59</f>
        <v>4.1526337922586073E-2</v>
      </c>
      <c r="M302" s="4">
        <f>base2!O59/base2!D59</f>
        <v>4.0901029382187849E-2</v>
      </c>
      <c r="N302" s="4">
        <f>base2!P59/base2!D59</f>
        <v>4.2798895653922808E-2</v>
      </c>
      <c r="O302" s="4">
        <f>base2!Q59/base2!D59</f>
        <v>4.52928162653356E-2</v>
      </c>
      <c r="P302" s="4">
        <f>base2!R59/base2!D59</f>
        <v>4.8902053279213063E-2</v>
      </c>
      <c r="Q302" s="4">
        <f>base2!S59/base2!D59</f>
        <v>3.562064615215841E-2</v>
      </c>
      <c r="R302" s="4">
        <f>base2!T59/base2!D59</f>
        <v>2.5348764924213337E-2</v>
      </c>
      <c r="S302" s="4">
        <f>base2!U59/base2!D59</f>
        <v>2.3436271552118186E-2</v>
      </c>
      <c r="T302" s="4">
        <f>base2!V59/base2!D59</f>
        <v>1.8762912987036733E-2</v>
      </c>
      <c r="U302" s="4">
        <f>base2!W59/base2!D59</f>
        <v>8.4069259320205519E-3</v>
      </c>
      <c r="V302" s="4">
        <f>base2!X59/base2!D59</f>
        <v>1.4517397107490903E-3</v>
      </c>
      <c r="W302" s="4">
        <f>base2!D59/base2!D59</f>
        <v>1</v>
      </c>
    </row>
    <row r="303" spans="1:23">
      <c r="B303" t="s">
        <v>320</v>
      </c>
      <c r="C303" s="4">
        <f>base2!E60/base2!D60</f>
        <v>3.3714725636464996E-3</v>
      </c>
      <c r="D303" s="4">
        <f>base2!F60/base2!D60</f>
        <v>1.6790995248081978E-2</v>
      </c>
      <c r="E303" s="4">
        <f>base2!G60/base2!D60</f>
        <v>2.0839417027263798E-2</v>
      </c>
      <c r="F303" s="4">
        <f>base2!H60/base2!D60</f>
        <v>4.2395603812153231E-2</v>
      </c>
      <c r="G303" s="4">
        <f>base2!I60/base2!D60</f>
        <v>3.5745573283070958E-2</v>
      </c>
      <c r="H303" s="4">
        <f>base2!J60/base2!D60</f>
        <v>2.8361074977656251E-2</v>
      </c>
      <c r="I303" s="4">
        <f>base2!K60/base2!D60</f>
        <v>3.1502473298114279E-2</v>
      </c>
      <c r="J303" s="4">
        <f>base2!L60/base2!D60</f>
        <v>3.8993159715769818E-2</v>
      </c>
      <c r="K303" s="4">
        <f>base2!M60/base2!D60</f>
        <v>4.3970727477058942E-2</v>
      </c>
      <c r="L303" s="4">
        <f>base2!N60/base2!D60</f>
        <v>4.6090065217198932E-2</v>
      </c>
      <c r="M303" s="4">
        <f>base2!O60/base2!D60</f>
        <v>5.7115930871538934E-2</v>
      </c>
      <c r="N303" s="4">
        <f>base2!P60/base2!D60</f>
        <v>6.5681771925632931E-2</v>
      </c>
      <c r="O303" s="4">
        <f>base2!Q60/base2!D60</f>
        <v>7.4557328307096021E-2</v>
      </c>
      <c r="P303" s="4">
        <f>base2!R60/base2!D60</f>
        <v>0.10392276584636349</v>
      </c>
      <c r="Q303" s="4">
        <f>base2!S60/base2!D60</f>
        <v>0.1051395046324564</v>
      </c>
      <c r="R303" s="4">
        <f>base2!T60/base2!D60</f>
        <v>7.677842965480014E-2</v>
      </c>
      <c r="S303" s="4">
        <f>base2!U60/base2!D60</f>
        <v>7.0225738228605311E-2</v>
      </c>
      <c r="T303" s="4">
        <f>base2!V60/base2!D60</f>
        <v>7.4464413708885291E-2</v>
      </c>
      <c r="U303" s="4">
        <f>base2!W60/base2!D60</f>
        <v>4.7811197536435798E-2</v>
      </c>
      <c r="V303" s="4">
        <f>base2!X60/base2!D60</f>
        <v>1.6242356668170997E-2</v>
      </c>
      <c r="W303" s="4">
        <f>base2!D60/base2!D60</f>
        <v>1</v>
      </c>
    </row>
    <row r="304" spans="1:23">
      <c r="A304" t="s">
        <v>177</v>
      </c>
      <c r="B304" t="s">
        <v>319</v>
      </c>
      <c r="C304" s="4">
        <f>base2!E61/base2!D61</f>
        <v>1.5224448018716186E-2</v>
      </c>
      <c r="D304" s="4">
        <f>base2!F61/base2!D61</f>
        <v>2.2207925135253694E-2</v>
      </c>
      <c r="E304" s="4">
        <f>base2!G61/base2!D61</f>
        <v>5.327679485304869E-2</v>
      </c>
      <c r="F304" s="4">
        <f>base2!H61/base2!D61</f>
        <v>8.3673051615733296E-2</v>
      </c>
      <c r="G304" s="4">
        <f>base2!I61/base2!D61</f>
        <v>4.8755666033045764E-2</v>
      </c>
      <c r="H304" s="4">
        <f>base2!J61/base2!D61</f>
        <v>4.3304576692498903E-2</v>
      </c>
      <c r="I304" s="4">
        <f>base2!K61/base2!D61</f>
        <v>4.4989033484427551E-2</v>
      </c>
      <c r="J304" s="4">
        <f>base2!L61/base2!D61</f>
        <v>5.1849685626553586E-2</v>
      </c>
      <c r="K304" s="4">
        <f>base2!M61/base2!D61</f>
        <v>5.4265243456645705E-2</v>
      </c>
      <c r="L304" s="4">
        <f>base2!N61/base2!D61</f>
        <v>5.0603889457523032E-2</v>
      </c>
      <c r="M304" s="4">
        <f>base2!O61/base2!D61</f>
        <v>5.4996344494809182E-2</v>
      </c>
      <c r="N304" s="4">
        <f>base2!P61/base2!D61</f>
        <v>6.0067261295511043E-2</v>
      </c>
      <c r="O304" s="4">
        <f>base2!Q61/base2!D61</f>
        <v>7.1478286299166541E-2</v>
      </c>
      <c r="P304" s="4">
        <f>base2!R61/base2!D61</f>
        <v>9.4124872057318315E-2</v>
      </c>
      <c r="Q304" s="4">
        <f>base2!S61/base2!D61</f>
        <v>6.3354291563094023E-2</v>
      </c>
      <c r="R304" s="4">
        <f>base2!T61/base2!D61</f>
        <v>5.0791051323292882E-2</v>
      </c>
      <c r="S304" s="4">
        <f>base2!U61/base2!D61</f>
        <v>5.1299897645854659E-2</v>
      </c>
      <c r="T304" s="4">
        <f>base2!V61/base2!D61</f>
        <v>5.1089340546863579E-2</v>
      </c>
      <c r="U304" s="4">
        <f>base2!W61/base2!D61</f>
        <v>2.913291416873812E-2</v>
      </c>
      <c r="V304" s="4">
        <f>base2!X61/base2!D61</f>
        <v>5.5154262319052497E-3</v>
      </c>
      <c r="W304" s="4">
        <f>base2!D61/base2!D61</f>
        <v>1</v>
      </c>
    </row>
    <row r="305" spans="1:23">
      <c r="B305" t="s">
        <v>320</v>
      </c>
      <c r="C305" s="4">
        <f>base2!E62/base2!D62</f>
        <v>1.9488549786895746E-3</v>
      </c>
      <c r="D305" s="4">
        <f>base2!F62/base2!D62</f>
        <v>2.1056467106861293E-2</v>
      </c>
      <c r="E305" s="4">
        <f>base2!G62/base2!D62</f>
        <v>3.7166265485943956E-2</v>
      </c>
      <c r="F305" s="4">
        <f>base2!H62/base2!D62</f>
        <v>0.11060442108517546</v>
      </c>
      <c r="G305" s="4">
        <f>base2!I62/base2!D62</f>
        <v>5.7482940617891921E-2</v>
      </c>
      <c r="H305" s="4">
        <f>base2!J62/base2!D62</f>
        <v>3.7298765541152308E-2</v>
      </c>
      <c r="I305" s="4">
        <f>base2!K62/base2!D62</f>
        <v>3.6503765209902173E-2</v>
      </c>
      <c r="J305" s="4">
        <f>base2!L62/base2!D62</f>
        <v>4.1373142238809266E-2</v>
      </c>
      <c r="K305" s="4">
        <f>base2!M62/base2!D62</f>
        <v>4.6214915089547955E-2</v>
      </c>
      <c r="L305" s="4">
        <f>base2!N62/base2!D62</f>
        <v>4.860543691893205E-2</v>
      </c>
      <c r="M305" s="4">
        <f>base2!O62/base2!D62</f>
        <v>4.7959499149791314E-2</v>
      </c>
      <c r="N305" s="4">
        <f>base2!P62/base2!D62</f>
        <v>5.226575094406289E-2</v>
      </c>
      <c r="O305" s="4">
        <f>base2!Q62/base2!D62</f>
        <v>6.1154296314290132E-2</v>
      </c>
      <c r="P305" s="4">
        <f>base2!R62/base2!D62</f>
        <v>8.4468785195327162E-2</v>
      </c>
      <c r="Q305" s="4">
        <f>base2!S62/base2!D62</f>
        <v>8.2840138683391115E-2</v>
      </c>
      <c r="R305" s="4">
        <f>base2!T62/base2!D62</f>
        <v>5.7361482233950933E-2</v>
      </c>
      <c r="S305" s="4">
        <f>base2!U62/base2!D62</f>
        <v>5.4617626924011217E-2</v>
      </c>
      <c r="T305" s="4">
        <f>base2!V62/base2!D62</f>
        <v>5.4970960404566838E-2</v>
      </c>
      <c r="U305" s="4">
        <f>base2!W62/base2!D62</f>
        <v>4.0478766866152864E-2</v>
      </c>
      <c r="V305" s="4">
        <f>base2!X62/base2!D62</f>
        <v>2.5627719011549588E-2</v>
      </c>
      <c r="W305" s="4">
        <f>base2!D62/base2!D62</f>
        <v>1</v>
      </c>
    </row>
    <row r="306" spans="1:23">
      <c r="A306" t="s">
        <v>178</v>
      </c>
      <c r="B306" t="s">
        <v>319</v>
      </c>
      <c r="C306" s="4">
        <f>base2!E63/base2!D63</f>
        <v>1.4389510803966582E-2</v>
      </c>
      <c r="D306" s="4">
        <f>base2!F63/base2!D63</f>
        <v>3.3810616997609635E-2</v>
      </c>
      <c r="E306" s="4">
        <f>base2!G63/base2!D63</f>
        <v>9.2097602537097964E-2</v>
      </c>
      <c r="F306" s="4">
        <f>base2!H63/base2!D63</f>
        <v>0.11650297020329918</v>
      </c>
      <c r="G306" s="4">
        <f>base2!I63/base2!D63</f>
        <v>6.6395285541855018E-2</v>
      </c>
      <c r="H306" s="4">
        <f>base2!J63/base2!D63</f>
        <v>5.132416633138475E-2</v>
      </c>
      <c r="I306" s="4">
        <f>base2!K63/base2!D63</f>
        <v>4.7977658391120157E-2</v>
      </c>
      <c r="J306" s="4">
        <f>base2!L63/base2!D63</f>
        <v>5.4590206612548223E-2</v>
      </c>
      <c r="K306" s="4">
        <f>base2!M63/base2!D63</f>
        <v>5.3127588573592406E-2</v>
      </c>
      <c r="L306" s="4">
        <f>base2!N63/base2!D63</f>
        <v>5.1546635741840818E-2</v>
      </c>
      <c r="M306" s="4">
        <f>base2!O63/base2!D63</f>
        <v>5.2232977540056326E-2</v>
      </c>
      <c r="N306" s="4">
        <f>base2!P63/base2!D63</f>
        <v>5.7908314202541833E-2</v>
      </c>
      <c r="O306" s="4">
        <f>base2!Q63/base2!D63</f>
        <v>6.4686531133883979E-2</v>
      </c>
      <c r="P306" s="4">
        <f>base2!R63/base2!D63</f>
        <v>7.4337916834307627E-2</v>
      </c>
      <c r="Q306" s="4">
        <f>base2!S63/base2!D63</f>
        <v>5.3335857808912979E-2</v>
      </c>
      <c r="R306" s="4">
        <f>base2!T63/base2!D63</f>
        <v>3.7909734220055384E-2</v>
      </c>
      <c r="S306" s="4">
        <f>base2!U63/base2!D63</f>
        <v>3.327101034246089E-2</v>
      </c>
      <c r="T306" s="4">
        <f>base2!V63/base2!D63</f>
        <v>2.9167159728303315E-2</v>
      </c>
      <c r="U306" s="4">
        <f>base2!W63/base2!D63</f>
        <v>1.3300830710245426E-2</v>
      </c>
      <c r="V306" s="4">
        <f>base2!X63/base2!D63</f>
        <v>2.0874257449175209E-3</v>
      </c>
      <c r="W306" s="4">
        <f>base2!D63/base2!D63</f>
        <v>1</v>
      </c>
    </row>
    <row r="307" spans="1:23">
      <c r="B307" t="s">
        <v>320</v>
      </c>
      <c r="C307" s="4">
        <f>base2!E64/base2!D64</f>
        <v>3.2431439646589139E-3</v>
      </c>
      <c r="D307" s="4">
        <f>base2!F64/base2!D64</f>
        <v>1.8443870892903749E-2</v>
      </c>
      <c r="E307" s="4">
        <f>base2!G64/base2!D64</f>
        <v>3.3233767363628458E-2</v>
      </c>
      <c r="F307" s="4">
        <f>base2!H64/base2!D64</f>
        <v>0.11418670069309515</v>
      </c>
      <c r="G307" s="4">
        <f>base2!I64/base2!D64</f>
        <v>8.4355576177633423E-2</v>
      </c>
      <c r="H307" s="4">
        <f>base2!J64/base2!D64</f>
        <v>6.0817407611480051E-2</v>
      </c>
      <c r="I307" s="4">
        <f>base2!K64/base2!D64</f>
        <v>4.5056017941207747E-2</v>
      </c>
      <c r="J307" s="4">
        <f>base2!L64/base2!D64</f>
        <v>4.8100996626356946E-2</v>
      </c>
      <c r="K307" s="4">
        <f>base2!M64/base2!D64</f>
        <v>4.6288509313768135E-2</v>
      </c>
      <c r="L307" s="4">
        <f>base2!N64/base2!D64</f>
        <v>4.4524354996181695E-2</v>
      </c>
      <c r="M307" s="4">
        <f>base2!O64/base2!D64</f>
        <v>4.3910525959651614E-2</v>
      </c>
      <c r="N307" s="4">
        <f>base2!P64/base2!D64</f>
        <v>4.9971483532948606E-2</v>
      </c>
      <c r="O307" s="4">
        <f>base2!Q64/base2!D64</f>
        <v>6.0324411062455896E-2</v>
      </c>
      <c r="P307" s="4">
        <f>base2!R64/base2!D64</f>
        <v>7.8067453527825306E-2</v>
      </c>
      <c r="Q307" s="4">
        <f>base2!S64/base2!D64</f>
        <v>7.7400458196792629E-2</v>
      </c>
      <c r="R307" s="4">
        <f>base2!T64/base2!D64</f>
        <v>5.2257634196560626E-2</v>
      </c>
      <c r="S307" s="4">
        <f>base2!U64/base2!D64</f>
        <v>4.6796005761293002E-2</v>
      </c>
      <c r="T307" s="4">
        <f>base2!V64/base2!D64</f>
        <v>4.860365977438158E-2</v>
      </c>
      <c r="U307" s="4">
        <f>base2!W64/base2!D64</f>
        <v>3.3335266653133425E-2</v>
      </c>
      <c r="V307" s="4">
        <f>base2!X64/base2!D64</f>
        <v>1.1082755754043055E-2</v>
      </c>
      <c r="W307" s="4">
        <f>base2!D64/base2!D64</f>
        <v>1</v>
      </c>
    </row>
    <row r="308" spans="1:23">
      <c r="A308" t="s">
        <v>179</v>
      </c>
      <c r="B308" t="s">
        <v>319</v>
      </c>
      <c r="C308" s="4">
        <f>base2!E65/base2!D65</f>
        <v>2.1995617883810596E-2</v>
      </c>
      <c r="D308" s="4">
        <f>base2!F65/base2!D65</f>
        <v>3.99366022496793E-2</v>
      </c>
      <c r="E308" s="4">
        <f>base2!G65/base2!D65</f>
        <v>0.11590353554634422</v>
      </c>
      <c r="F308" s="4">
        <f>base2!H65/base2!D65</f>
        <v>0.15585099357518803</v>
      </c>
      <c r="G308" s="4">
        <f>base2!I65/base2!D65</f>
        <v>7.2849515379925137E-2</v>
      </c>
      <c r="H308" s="4">
        <f>base2!J65/base2!D65</f>
        <v>4.7014570264935288E-2</v>
      </c>
      <c r="I308" s="4">
        <f>base2!K65/base2!D65</f>
        <v>4.2614361110256724E-2</v>
      </c>
      <c r="J308" s="4">
        <f>base2!L65/base2!D65</f>
        <v>4.327294504623657E-2</v>
      </c>
      <c r="K308" s="4">
        <f>base2!M65/base2!D65</f>
        <v>4.5838527522114127E-2</v>
      </c>
      <c r="L308" s="4">
        <f>base2!N65/base2!D65</f>
        <v>4.3063066649056181E-2</v>
      </c>
      <c r="M308" s="4">
        <f>base2!O65/base2!D65</f>
        <v>4.2485901056810105E-2</v>
      </c>
      <c r="N308" s="4">
        <f>base2!P65/base2!D65</f>
        <v>4.5550849374254798E-2</v>
      </c>
      <c r="O308" s="4">
        <f>base2!Q65/base2!D65</f>
        <v>5.349547042614361E-2</v>
      </c>
      <c r="P308" s="4">
        <f>base2!R65/base2!D65</f>
        <v>7.0231463304752481E-2</v>
      </c>
      <c r="Q308" s="4">
        <f>base2!S65/base2!D65</f>
        <v>5.4383835021105442E-2</v>
      </c>
      <c r="R308" s="4">
        <f>base2!T65/base2!D65</f>
        <v>3.6696152169075139E-2</v>
      </c>
      <c r="S308" s="4">
        <f>base2!U65/base2!D65</f>
        <v>3.1606601037450631E-2</v>
      </c>
      <c r="T308" s="4">
        <f>base2!V65/base2!D65</f>
        <v>2.4054597332011339E-2</v>
      </c>
      <c r="U308" s="4">
        <f>base2!W65/base2!D65</f>
        <v>1.1525218879647404E-2</v>
      </c>
      <c r="V308" s="4">
        <f>base2!X65/base2!D65</f>
        <v>1.6301761712028747E-3</v>
      </c>
      <c r="W308" s="4">
        <f>base2!D65/base2!D65</f>
        <v>1</v>
      </c>
    </row>
    <row r="309" spans="1:23">
      <c r="B309" t="s">
        <v>320</v>
      </c>
      <c r="C309" s="4">
        <f>base2!E66/base2!D66</f>
        <v>2.6136835850573419E-3</v>
      </c>
      <c r="D309" s="4">
        <f>base2!F66/base2!D66</f>
        <v>1.6616114737990843E-2</v>
      </c>
      <c r="E309" s="4">
        <f>base2!G66/base2!D66</f>
        <v>3.893534142940918E-2</v>
      </c>
      <c r="F309" s="4">
        <f>base2!H66/base2!D66</f>
        <v>9.2902276196061215E-2</v>
      </c>
      <c r="G309" s="4">
        <f>base2!I66/base2!D66</f>
        <v>4.7465736666524268E-2</v>
      </c>
      <c r="H309" s="4">
        <f>base2!J66/base2!D66</f>
        <v>3.6024560081711593E-2</v>
      </c>
      <c r="I309" s="4">
        <f>base2!K66/base2!D66</f>
        <v>3.6109999961163694E-2</v>
      </c>
      <c r="J309" s="4">
        <f>base2!L66/base2!D66</f>
        <v>4.066355717287206E-2</v>
      </c>
      <c r="K309" s="4">
        <f>base2!M66/base2!D66</f>
        <v>4.5096721827170658E-2</v>
      </c>
      <c r="L309" s="4">
        <f>base2!N66/base2!D66</f>
        <v>4.8858018338505033E-2</v>
      </c>
      <c r="M309" s="4">
        <f>base2!O66/base2!D66</f>
        <v>5.015515105382324E-2</v>
      </c>
      <c r="N309" s="4">
        <f>base2!P66/base2!D66</f>
        <v>5.4881529839877902E-2</v>
      </c>
      <c r="O309" s="4">
        <f>base2!Q66/base2!D66</f>
        <v>6.4215836670019538E-2</v>
      </c>
      <c r="P309" s="4">
        <f>base2!R66/base2!D66</f>
        <v>9.3141119495438671E-2</v>
      </c>
      <c r="Q309" s="4">
        <f>base2!S66/base2!D66</f>
        <v>9.3950856534791502E-2</v>
      </c>
      <c r="R309" s="4">
        <f>base2!T66/base2!D66</f>
        <v>6.7130501648601307E-2</v>
      </c>
      <c r="S309" s="4">
        <f>base2!U66/base2!D66</f>
        <v>5.9035073070515087E-2</v>
      </c>
      <c r="T309" s="4">
        <f>base2!V66/base2!D66</f>
        <v>6.007200251659281E-2</v>
      </c>
      <c r="U309" s="4">
        <f>base2!W66/base2!D66</f>
        <v>3.9684882190057127E-2</v>
      </c>
      <c r="V309" s="4">
        <f>base2!X66/base2!D66</f>
        <v>1.244703698381691E-2</v>
      </c>
      <c r="W309" s="4">
        <f>base2!D66/base2!D66</f>
        <v>1</v>
      </c>
    </row>
    <row r="310" spans="1:23">
      <c r="A310" t="s">
        <v>180</v>
      </c>
      <c r="B310" t="s">
        <v>319</v>
      </c>
      <c r="C310" s="4">
        <f>base2!E67/base2!D67</f>
        <v>1.5782905952862188E-2</v>
      </c>
      <c r="D310" s="4">
        <f>base2!F67/base2!D67</f>
        <v>3.079599978909257E-2</v>
      </c>
      <c r="E310" s="4">
        <f>base2!G67/base2!D67</f>
        <v>9.032286412288873E-2</v>
      </c>
      <c r="F310" s="4">
        <f>base2!H67/base2!D67</f>
        <v>0.10904089846564845</v>
      </c>
      <c r="G310" s="4">
        <f>base2!I67/base2!D67</f>
        <v>5.8982020141659493E-2</v>
      </c>
      <c r="H310" s="4">
        <f>base2!J67/base2!D67</f>
        <v>4.1724519746208062E-2</v>
      </c>
      <c r="I310" s="4">
        <f>base2!K67/base2!D67</f>
        <v>3.9789444083167827E-2</v>
      </c>
      <c r="J310" s="4">
        <f>base2!L67/base2!D67</f>
        <v>4.2640209501379686E-2</v>
      </c>
      <c r="K310" s="4">
        <f>base2!M67/base2!D67</f>
        <v>4.6188726997908498E-2</v>
      </c>
      <c r="L310" s="4">
        <f>base2!N67/base2!D67</f>
        <v>4.4422377278239625E-2</v>
      </c>
      <c r="M310" s="4">
        <f>base2!O67/base2!D67</f>
        <v>4.567024623442361E-2</v>
      </c>
      <c r="N310" s="4">
        <f>base2!P67/base2!D67</f>
        <v>4.9236339350053608E-2</v>
      </c>
      <c r="O310" s="4">
        <f>base2!Q67/base2!D67</f>
        <v>6.1451394625375681E-2</v>
      </c>
      <c r="P310" s="4">
        <f>base2!R67/base2!D67</f>
        <v>0.10939592597149235</v>
      </c>
      <c r="Q310" s="4">
        <f>base2!S67/base2!D67</f>
        <v>8.4201275989946742E-2</v>
      </c>
      <c r="R310" s="4">
        <f>base2!T67/base2!D67</f>
        <v>4.58038209395926E-2</v>
      </c>
      <c r="S310" s="4">
        <f>base2!U67/base2!D67</f>
        <v>3.7893034782150198E-2</v>
      </c>
      <c r="T310" s="4">
        <f>base2!V67/base2!D67</f>
        <v>3.0989331599205583E-2</v>
      </c>
      <c r="U310" s="4">
        <f>base2!W67/base2!D67</f>
        <v>1.3930435699597518E-2</v>
      </c>
      <c r="V310" s="4">
        <f>base2!X67/base2!D67</f>
        <v>1.7382287291069828E-3</v>
      </c>
      <c r="W310" s="4">
        <f>base2!D67/base2!D67</f>
        <v>1</v>
      </c>
    </row>
    <row r="311" spans="1:23">
      <c r="B311" t="s">
        <v>320</v>
      </c>
      <c r="C311" s="4">
        <f>base2!E68/base2!D68</f>
        <v>2.1097009292185662E-3</v>
      </c>
      <c r="D311" s="4">
        <f>base2!F68/base2!D68</f>
        <v>1.7994921937546517E-2</v>
      </c>
      <c r="E311" s="4">
        <f>base2!G68/base2!D68</f>
        <v>4.0985207459789876E-2</v>
      </c>
      <c r="F311" s="4">
        <f>base2!H68/base2!D68</f>
        <v>0.15435303971129297</v>
      </c>
      <c r="G311" s="4">
        <f>base2!I68/base2!D68</f>
        <v>6.599193774006866E-2</v>
      </c>
      <c r="H311" s="4">
        <f>base2!J68/base2!D68</f>
        <v>4.7525456295407401E-2</v>
      </c>
      <c r="I311" s="4">
        <f>base2!K68/base2!D68</f>
        <v>4.4198146489608972E-2</v>
      </c>
      <c r="J311" s="4">
        <f>base2!L68/base2!D68</f>
        <v>4.1191074856552656E-2</v>
      </c>
      <c r="K311" s="4">
        <f>base2!M68/base2!D68</f>
        <v>4.1919528722020948E-2</v>
      </c>
      <c r="L311" s="4">
        <f>base2!N68/base2!D68</f>
        <v>4.3812804952078642E-2</v>
      </c>
      <c r="M311" s="4">
        <f>base2!O68/base2!D68</f>
        <v>4.4733049811112265E-2</v>
      </c>
      <c r="N311" s="4">
        <f>base2!P68/base2!D68</f>
        <v>4.9070341546328083E-2</v>
      </c>
      <c r="O311" s="4">
        <f>base2!Q68/base2!D68</f>
        <v>5.8211205872675413E-2</v>
      </c>
      <c r="P311" s="4">
        <f>base2!R68/base2!D68</f>
        <v>7.8099404040279624E-2</v>
      </c>
      <c r="Q311" s="4">
        <f>base2!S68/base2!D68</f>
        <v>8.142319474527869E-2</v>
      </c>
      <c r="R311" s="4">
        <f>base2!T68/base2!D68</f>
        <v>5.6893302623313692E-2</v>
      </c>
      <c r="S311" s="4">
        <f>base2!U68/base2!D68</f>
        <v>4.5475580079778012E-2</v>
      </c>
      <c r="T311" s="4">
        <f>base2!V68/base2!D68</f>
        <v>4.4777038571104315E-2</v>
      </c>
      <c r="U311" s="4">
        <f>base2!W68/base2!D68</f>
        <v>3.1393898231123984E-2</v>
      </c>
      <c r="V311" s="4">
        <f>base2!X68/base2!D68</f>
        <v>9.8411653854207169E-3</v>
      </c>
      <c r="W311" s="4">
        <f>base2!D68/base2!D68</f>
        <v>1</v>
      </c>
    </row>
    <row r="312" spans="1:23">
      <c r="A312" t="s">
        <v>181</v>
      </c>
      <c r="B312" t="s">
        <v>319</v>
      </c>
      <c r="C312" s="4">
        <f>base2!E69/base2!D69</f>
        <v>2.3350792210206337E-2</v>
      </c>
      <c r="D312" s="4">
        <f>base2!F69/base2!D69</f>
        <v>3.6444949864957957E-2</v>
      </c>
      <c r="E312" s="4">
        <f>base2!G69/base2!D69</f>
        <v>0.1017325839502258</v>
      </c>
      <c r="F312" s="4">
        <f>base2!H69/base2!D69</f>
        <v>0.14166019704110308</v>
      </c>
      <c r="G312" s="4">
        <f>base2!I69/base2!D69</f>
        <v>7.1924923184586612E-2</v>
      </c>
      <c r="H312" s="4">
        <f>base2!J69/base2!D69</f>
        <v>5.0687238253529138E-2</v>
      </c>
      <c r="I312" s="4">
        <f>base2!K69/base2!D69</f>
        <v>4.5353897630476855E-2</v>
      </c>
      <c r="J312" s="4">
        <f>base2!L69/base2!D69</f>
        <v>4.6559434900987393E-2</v>
      </c>
      <c r="K312" s="4">
        <f>base2!M69/base2!D69</f>
        <v>5.1037144762883666E-2</v>
      </c>
      <c r="L312" s="4">
        <f>base2!N69/base2!D69</f>
        <v>4.565459853695341E-2</v>
      </c>
      <c r="M312" s="4">
        <f>base2!O69/base2!D69</f>
        <v>4.3205252971471687E-2</v>
      </c>
      <c r="N312" s="4">
        <f>base2!P69/base2!D69</f>
        <v>4.5110603260691287E-2</v>
      </c>
      <c r="O312" s="4">
        <f>base2!Q69/base2!D69</f>
        <v>5.131324286792123E-2</v>
      </c>
      <c r="P312" s="4">
        <f>base2!R69/base2!D69</f>
        <v>6.5465320984549435E-2</v>
      </c>
      <c r="Q312" s="4">
        <f>base2!S69/base2!D69</f>
        <v>5.5085672421899774E-2</v>
      </c>
      <c r="R312" s="4">
        <f>base2!T69/base2!D69</f>
        <v>3.8063267470722667E-2</v>
      </c>
      <c r="S312" s="4">
        <f>base2!U69/base2!D69</f>
        <v>3.6054038686538441E-2</v>
      </c>
      <c r="T312" s="4">
        <f>base2!V69/base2!D69</f>
        <v>3.153532415557718E-2</v>
      </c>
      <c r="U312" s="4">
        <f>base2!W69/base2!D69</f>
        <v>1.7306703990027664E-2</v>
      </c>
      <c r="V312" s="4">
        <f>base2!X69/base2!D69</f>
        <v>2.4548128546903873E-3</v>
      </c>
      <c r="W312" s="4">
        <f>base2!D69/base2!D69</f>
        <v>1</v>
      </c>
    </row>
    <row r="313" spans="1:23">
      <c r="B313" t="s">
        <v>320</v>
      </c>
      <c r="C313" s="4">
        <f>base2!E70/base2!D70</f>
        <v>3.6387666672243321E-3</v>
      </c>
      <c r="D313" s="4">
        <f>base2!F70/base2!D70</f>
        <v>1.7468868329624857E-2</v>
      </c>
      <c r="E313" s="4">
        <f>base2!G70/base2!D70</f>
        <v>2.5186957321867733E-2</v>
      </c>
      <c r="F313" s="4">
        <f>base2!H70/base2!D70</f>
        <v>7.012084608992912E-2</v>
      </c>
      <c r="G313" s="4">
        <f>base2!I70/base2!D70</f>
        <v>4.6289015664820791E-2</v>
      </c>
      <c r="H313" s="4">
        <f>base2!J70/base2!D70</f>
        <v>3.2467278983264465E-2</v>
      </c>
      <c r="I313" s="4">
        <f>base2!K70/base2!D70</f>
        <v>3.3105805854371263E-2</v>
      </c>
      <c r="J313" s="4">
        <f>base2!L70/base2!D70</f>
        <v>3.5838366263474593E-2</v>
      </c>
      <c r="K313" s="4">
        <f>base2!M70/base2!D70</f>
        <v>3.9240125140113429E-2</v>
      </c>
      <c r="L313" s="4">
        <f>base2!N70/base2!D70</f>
        <v>4.2881680134285824E-2</v>
      </c>
      <c r="M313" s="4">
        <f>base2!O70/base2!D70</f>
        <v>4.865630524372766E-2</v>
      </c>
      <c r="N313" s="4">
        <f>base2!P70/base2!D70</f>
        <v>5.5568567747979858E-2</v>
      </c>
      <c r="O313" s="4">
        <f>base2!Q70/base2!D70</f>
        <v>6.7343672449656763E-2</v>
      </c>
      <c r="P313" s="4">
        <f>base2!R70/base2!D70</f>
        <v>9.9914119529999609E-2</v>
      </c>
      <c r="Q313" s="4">
        <f>base2!S70/base2!D70</f>
        <v>9.7856334242327925E-2</v>
      </c>
      <c r="R313" s="4">
        <f>base2!T70/base2!D70</f>
        <v>6.923694644739263E-2</v>
      </c>
      <c r="S313" s="4">
        <f>base2!U70/base2!D70</f>
        <v>6.3593372704509835E-2</v>
      </c>
      <c r="T313" s="4">
        <f>base2!V70/base2!D70</f>
        <v>6.7488665450956123E-2</v>
      </c>
      <c r="U313" s="4">
        <f>base2!W70/base2!D70</f>
        <v>5.1043113111270973E-2</v>
      </c>
      <c r="V313" s="4">
        <f>base2!X70/base2!D70</f>
        <v>3.3061192623202229E-2</v>
      </c>
      <c r="W313" s="4">
        <f>base2!D70/base2!D70</f>
        <v>1</v>
      </c>
    </row>
    <row r="314" spans="1:23">
      <c r="A314" t="s">
        <v>182</v>
      </c>
      <c r="B314" t="s">
        <v>319</v>
      </c>
      <c r="C314" s="4">
        <f>base2!E71/base2!D71</f>
        <v>1.5161853539103735E-2</v>
      </c>
      <c r="D314" s="4">
        <f>base2!F71/base2!D71</f>
        <v>2.8387083826687271E-2</v>
      </c>
      <c r="E314" s="4">
        <f>base2!G71/base2!D71</f>
        <v>9.1101567360372476E-2</v>
      </c>
      <c r="F314" s="4">
        <f>base2!H71/base2!D71</f>
        <v>0.12737763149972908</v>
      </c>
      <c r="G314" s="4">
        <f>base2!I71/base2!D71</f>
        <v>6.4004896746874304E-2</v>
      </c>
      <c r="H314" s="4">
        <f>base2!J71/base2!D71</f>
        <v>4.4712918180176205E-2</v>
      </c>
      <c r="I314" s="4">
        <f>base2!K71/base2!D71</f>
        <v>4.6073571614923037E-2</v>
      </c>
      <c r="J314" s="4">
        <f>base2!L71/base2!D71</f>
        <v>5.0924160629352386E-2</v>
      </c>
      <c r="K314" s="4">
        <f>base2!M71/base2!D71</f>
        <v>5.5967408537197214E-2</v>
      </c>
      <c r="L314" s="4">
        <f>base2!N71/base2!D71</f>
        <v>5.8291356439021454E-2</v>
      </c>
      <c r="M314" s="4">
        <f>base2!O71/base2!D71</f>
        <v>6.1203315338457527E-2</v>
      </c>
      <c r="N314" s="4">
        <f>base2!P71/base2!D71</f>
        <v>6.3545325011539464E-2</v>
      </c>
      <c r="O314" s="4">
        <f>base2!Q71/base2!D71</f>
        <v>6.3896526119328098E-2</v>
      </c>
      <c r="P314" s="4">
        <f>base2!R71/base2!D71</f>
        <v>6.7428605831945251E-2</v>
      </c>
      <c r="Q314" s="4">
        <f>base2!S71/base2!D71</f>
        <v>5.2764454434164845E-2</v>
      </c>
      <c r="R314" s="4">
        <f>base2!T71/base2!D71</f>
        <v>3.6844006502237653E-2</v>
      </c>
      <c r="S314" s="4">
        <f>base2!U71/base2!D71</f>
        <v>3.3966164281843909E-2</v>
      </c>
      <c r="T314" s="4">
        <f>base2!V71/base2!D71</f>
        <v>2.5569447510485861E-2</v>
      </c>
      <c r="U314" s="4">
        <f>base2!W71/base2!D71</f>
        <v>1.1057817736659375E-2</v>
      </c>
      <c r="V314" s="4">
        <f>base2!X71/base2!D71</f>
        <v>1.721888859900861E-3</v>
      </c>
      <c r="W314" s="4">
        <f>base2!D71/base2!D71</f>
        <v>1</v>
      </c>
    </row>
    <row r="315" spans="1:23">
      <c r="B315" t="s">
        <v>320</v>
      </c>
      <c r="C315" s="4">
        <f>base2!E72/base2!D72</f>
        <v>2.1288545253142781E-3</v>
      </c>
      <c r="D315" s="4">
        <f>base2!F72/base2!D72</f>
        <v>1.380980605003141E-2</v>
      </c>
      <c r="E315" s="4">
        <f>base2!G72/base2!D72</f>
        <v>3.3062731282618205E-2</v>
      </c>
      <c r="F315" s="4">
        <f>base2!H72/base2!D72</f>
        <v>9.2148988738603749E-2</v>
      </c>
      <c r="G315" s="4">
        <f>base2!I72/base2!D72</f>
        <v>4.8570737240747029E-2</v>
      </c>
      <c r="H315" s="4">
        <f>base2!J72/base2!D72</f>
        <v>4.6142200378709676E-2</v>
      </c>
      <c r="I315" s="4">
        <f>base2!K72/base2!D72</f>
        <v>4.8699489652079909E-2</v>
      </c>
      <c r="J315" s="4">
        <f>base2!L72/base2!D72</f>
        <v>5.0524222102349289E-2</v>
      </c>
      <c r="K315" s="4">
        <f>base2!M72/base2!D72</f>
        <v>5.4364595750726455E-2</v>
      </c>
      <c r="L315" s="4">
        <f>base2!N72/base2!D72</f>
        <v>5.0524222102349289E-2</v>
      </c>
      <c r="M315" s="4">
        <f>base2!O72/base2!D72</f>
        <v>4.9447585559307138E-2</v>
      </c>
      <c r="N315" s="4">
        <f>base2!P72/base2!D72</f>
        <v>5.1873902552183576E-2</v>
      </c>
      <c r="O315" s="4">
        <f>base2!Q72/base2!D72</f>
        <v>6.1206232504656177E-2</v>
      </c>
      <c r="P315" s="4">
        <f>base2!R72/base2!D72</f>
        <v>8.5416125573558696E-2</v>
      </c>
      <c r="Q315" s="4">
        <f>base2!S72/base2!D72</f>
        <v>8.5773524508465468E-2</v>
      </c>
      <c r="R315" s="4">
        <f>base2!T72/base2!D72</f>
        <v>6.1141856298989737E-2</v>
      </c>
      <c r="S315" s="4">
        <f>base2!U72/base2!D72</f>
        <v>5.5254763284252023E-2</v>
      </c>
      <c r="T315" s="4">
        <f>base2!V72/base2!D72</f>
        <v>5.6500109883523462E-2</v>
      </c>
      <c r="U315" s="4">
        <f>base2!W72/base2!D72</f>
        <v>3.9948765419766157E-2</v>
      </c>
      <c r="V315" s="4">
        <f>base2!X72/base2!D72</f>
        <v>1.3461286591768281E-2</v>
      </c>
      <c r="W315" s="4">
        <f>base2!D72/base2!D72</f>
        <v>1</v>
      </c>
    </row>
    <row r="316" spans="1:23">
      <c r="A316" t="s">
        <v>183</v>
      </c>
      <c r="B316" t="s">
        <v>319</v>
      </c>
      <c r="C316" s="4">
        <f>base2!E73/base2!D73</f>
        <v>9.9529153713583621E-3</v>
      </c>
      <c r="D316" s="4">
        <f>base2!F73/base2!D73</f>
        <v>2.9120729605594083E-2</v>
      </c>
      <c r="E316" s="4">
        <f>base2!G73/base2!D73</f>
        <v>8.8390876631676163E-2</v>
      </c>
      <c r="F316" s="4">
        <f>base2!H73/base2!D73</f>
        <v>0.12663167616330367</v>
      </c>
      <c r="G316" s="4">
        <f>base2!I73/base2!D73</f>
        <v>6.8002655210231633E-2</v>
      </c>
      <c r="H316" s="4">
        <f>base2!J73/base2!D73</f>
        <v>4.9597595468001417E-2</v>
      </c>
      <c r="I316" s="4">
        <f>base2!K73/base2!D73</f>
        <v>4.8838963973249994E-2</v>
      </c>
      <c r="J316" s="4">
        <f>base2!L73/base2!D73</f>
        <v>4.9513074024292697E-2</v>
      </c>
      <c r="K316" s="4">
        <f>base2!M73/base2!D73</f>
        <v>5.0752034699144889E-2</v>
      </c>
      <c r="L316" s="4">
        <f>base2!N73/base2!D73</f>
        <v>5.0321181486093131E-2</v>
      </c>
      <c r="M316" s="4">
        <f>base2!O73/base2!D73</f>
        <v>5.3032052180653245E-2</v>
      </c>
      <c r="N316" s="4">
        <f>base2!P73/base2!D73</f>
        <v>5.7270493357851421E-2</v>
      </c>
      <c r="O316" s="4">
        <f>base2!Q73/base2!D73</f>
        <v>6.4821762828705956E-2</v>
      </c>
      <c r="P316" s="4">
        <f>base2!R73/base2!D73</f>
        <v>7.6761962876532724E-2</v>
      </c>
      <c r="Q316" s="4">
        <f>base2!S73/base2!D73</f>
        <v>5.3848405636961846E-2</v>
      </c>
      <c r="R316" s="4">
        <f>base2!T73/base2!D73</f>
        <v>3.8319136479455104E-2</v>
      </c>
      <c r="S316" s="4">
        <f>base2!U73/base2!D73</f>
        <v>3.9762185518384445E-2</v>
      </c>
      <c r="T316" s="4">
        <f>base2!V73/base2!D73</f>
        <v>3.1048230821878273E-2</v>
      </c>
      <c r="U316" s="4">
        <f>base2!W73/base2!D73</f>
        <v>1.213604241739575E-2</v>
      </c>
      <c r="V316" s="4">
        <f>base2!X73/base2!D73</f>
        <v>1.8780252492351841E-3</v>
      </c>
      <c r="W316" s="4">
        <f>base2!D73/base2!D73</f>
        <v>1</v>
      </c>
    </row>
    <row r="317" spans="1:23">
      <c r="B317" t="s">
        <v>320</v>
      </c>
      <c r="C317" s="4">
        <f>base2!E74/base2!D74</f>
        <v>5.9694950085312165E-3</v>
      </c>
      <c r="D317" s="4">
        <f>base2!F74/base2!D74</f>
        <v>2.4874859776962886E-2</v>
      </c>
      <c r="E317" s="4">
        <f>base2!G74/base2!D74</f>
        <v>4.9207680923068223E-2</v>
      </c>
      <c r="F317" s="4">
        <f>base2!H74/base2!D74</f>
        <v>9.7588163761653829E-2</v>
      </c>
      <c r="G317" s="4">
        <f>base2!I74/base2!D74</f>
        <v>6.0943995625983918E-2</v>
      </c>
      <c r="H317" s="4">
        <f>base2!J74/base2!D74</f>
        <v>4.7838444207728058E-2</v>
      </c>
      <c r="I317" s="4">
        <f>base2!K74/base2!D74</f>
        <v>4.5651436166702801E-2</v>
      </c>
      <c r="J317" s="4">
        <f>base2!L74/base2!D74</f>
        <v>4.817780752443887E-2</v>
      </c>
      <c r="K317" s="4">
        <f>base2!M74/base2!D74</f>
        <v>4.9662522035048687E-2</v>
      </c>
      <c r="L317" s="4">
        <f>base2!N74/base2!D74</f>
        <v>4.992411459167994E-2</v>
      </c>
      <c r="M317" s="4">
        <f>base2!O74/base2!D74</f>
        <v>4.78455142768262E-2</v>
      </c>
      <c r="N317" s="4">
        <f>base2!P74/base2!D74</f>
        <v>5.1048255578284518E-2</v>
      </c>
      <c r="O317" s="4">
        <f>base2!Q74/base2!D74</f>
        <v>6.0083803885709976E-2</v>
      </c>
      <c r="P317" s="4">
        <f>base2!R74/base2!D74</f>
        <v>7.8605028233142596E-2</v>
      </c>
      <c r="Q317" s="4">
        <f>base2!S74/base2!D74</f>
        <v>7.7504454143531826E-2</v>
      </c>
      <c r="R317" s="4">
        <f>base2!T74/base2!D74</f>
        <v>5.6247113055118259E-2</v>
      </c>
      <c r="S317" s="4">
        <f>base2!U74/base2!D74</f>
        <v>5.123679075423497E-2</v>
      </c>
      <c r="T317" s="4">
        <f>base2!V74/base2!D74</f>
        <v>5.2968957683279756E-2</v>
      </c>
      <c r="U317" s="4">
        <f>base2!W74/base2!D74</f>
        <v>3.429219181568801E-2</v>
      </c>
      <c r="V317" s="4">
        <f>base2!X74/base2!D74</f>
        <v>1.0329370952385441E-2</v>
      </c>
      <c r="W317" s="4">
        <f>base2!D74/base2!D74</f>
        <v>1</v>
      </c>
    </row>
    <row r="318" spans="1:23">
      <c r="A318" t="s">
        <v>184</v>
      </c>
      <c r="B318" t="s">
        <v>319</v>
      </c>
      <c r="C318" s="4">
        <f>base2!E75/base2!D75</f>
        <v>1.0576578465910959E-2</v>
      </c>
      <c r="D318" s="4">
        <f>base2!F75/base2!D75</f>
        <v>1.8973048348955097E-2</v>
      </c>
      <c r="E318" s="4">
        <f>base2!G75/base2!D75</f>
        <v>5.0237965190254773E-2</v>
      </c>
      <c r="F318" s="4">
        <f>base2!H75/base2!D75</f>
        <v>6.8508308044804123E-2</v>
      </c>
      <c r="G318" s="4">
        <f>base2!I75/base2!D75</f>
        <v>4.4459816670553196E-2</v>
      </c>
      <c r="H318" s="4">
        <f>base2!J75/base2!D75</f>
        <v>4.0623889795745896E-2</v>
      </c>
      <c r="I318" s="4">
        <f>base2!K75/base2!D75</f>
        <v>4.5184432803982731E-2</v>
      </c>
      <c r="J318" s="4">
        <f>base2!L75/base2!D75</f>
        <v>5.2144190785324257E-2</v>
      </c>
      <c r="K318" s="4">
        <f>base2!M75/base2!D75</f>
        <v>5.6247740465350672E-2</v>
      </c>
      <c r="L318" s="4">
        <f>base2!N75/base2!D75</f>
        <v>5.6895669362196949E-2</v>
      </c>
      <c r="M318" s="4">
        <f>base2!O75/base2!D75</f>
        <v>6.2334202977029823E-2</v>
      </c>
      <c r="N318" s="4">
        <f>base2!P75/base2!D75</f>
        <v>6.7677268807544766E-2</v>
      </c>
      <c r="O318" s="4">
        <f>base2!Q75/base2!D75</f>
        <v>7.5901583669687731E-2</v>
      </c>
      <c r="P318" s="4">
        <f>base2!R75/base2!D75</f>
        <v>8.3147745003983045E-2</v>
      </c>
      <c r="Q318" s="4">
        <f>base2!S75/base2!D75</f>
        <v>7.0916913291776157E-2</v>
      </c>
      <c r="R318" s="4">
        <f>base2!T75/base2!D75</f>
        <v>7.1890371682690121E-2</v>
      </c>
      <c r="S318" s="4">
        <f>base2!U75/base2!D75</f>
        <v>5.1845267067214013E-2</v>
      </c>
      <c r="T318" s="4">
        <f>base2!V75/base2!D75</f>
        <v>4.5738458962155629E-2</v>
      </c>
      <c r="U318" s="4">
        <f>base2!W75/base2!D75</f>
        <v>2.3032776750933941E-2</v>
      </c>
      <c r="V318" s="4">
        <f>base2!X75/base2!D75</f>
        <v>3.6637718539061191E-3</v>
      </c>
      <c r="W318" s="4">
        <f>base2!D75/base2!D75</f>
        <v>1</v>
      </c>
    </row>
    <row r="319" spans="1:23">
      <c r="B319" t="s">
        <v>320</v>
      </c>
      <c r="C319" s="4">
        <f>base2!E76/base2!D76</f>
        <v>3.7956234060478374E-3</v>
      </c>
      <c r="D319" s="4">
        <f>base2!F76/base2!D76</f>
        <v>1.9201762734780338E-2</v>
      </c>
      <c r="E319" s="4">
        <f>base2!G76/base2!D76</f>
        <v>3.1568353624521733E-2</v>
      </c>
      <c r="F319" s="4">
        <f>base2!H76/base2!D76</f>
        <v>5.4944412605993448E-2</v>
      </c>
      <c r="G319" s="4">
        <f>base2!I76/base2!D76</f>
        <v>6.0347489513430816E-2</v>
      </c>
      <c r="H319" s="4">
        <f>base2!J76/base2!D76</f>
        <v>4.3919695943498961E-2</v>
      </c>
      <c r="I319" s="4">
        <f>base2!K76/base2!D76</f>
        <v>4.5339083738797067E-2</v>
      </c>
      <c r="J319" s="4">
        <f>base2!L76/base2!D76</f>
        <v>4.9312607137093546E-2</v>
      </c>
      <c r="K319" s="4">
        <f>base2!M76/base2!D76</f>
        <v>5.6300264689774178E-2</v>
      </c>
      <c r="L319" s="4">
        <f>base2!N76/base2!D76</f>
        <v>5.93080452730066E-2</v>
      </c>
      <c r="M319" s="4">
        <f>base2!O76/base2!D76</f>
        <v>5.9534232406008449E-2</v>
      </c>
      <c r="N319" s="4">
        <f>base2!P76/base2!D76</f>
        <v>6.1263674473511325E-2</v>
      </c>
      <c r="O319" s="4">
        <f>base2!Q76/base2!D76</f>
        <v>6.8078514890864708E-2</v>
      </c>
      <c r="P319" s="4">
        <f>base2!R76/base2!D76</f>
        <v>9.2736724530757E-2</v>
      </c>
      <c r="Q319" s="4">
        <f>base2!S76/base2!D76</f>
        <v>9.3555064495100759E-2</v>
      </c>
      <c r="R319" s="4">
        <f>base2!T76/base2!D76</f>
        <v>5.8337219601021145E-2</v>
      </c>
      <c r="S319" s="4">
        <f>base2!U76/base2!D76</f>
        <v>4.921476214135679E-2</v>
      </c>
      <c r="T319" s="4">
        <f>base2!V76/base2!D76</f>
        <v>4.8396422177013031E-2</v>
      </c>
      <c r="U319" s="4">
        <f>base2!W76/base2!D76</f>
        <v>3.3061442845179992E-2</v>
      </c>
      <c r="V319" s="4">
        <f>base2!X76/base2!D76</f>
        <v>1.1784603772242264E-2</v>
      </c>
      <c r="W319" s="4">
        <f>base2!D76/base2!D76</f>
        <v>1</v>
      </c>
    </row>
    <row r="320" spans="1:23">
      <c r="A320" t="s">
        <v>185</v>
      </c>
      <c r="B320" t="s">
        <v>319</v>
      </c>
      <c r="C320" s="4">
        <f>base2!E77/base2!D77</f>
        <v>1.7903775116775211E-2</v>
      </c>
      <c r="D320" s="4">
        <f>base2!F77/base2!D77</f>
        <v>3.7911085649213944E-2</v>
      </c>
      <c r="E320" s="4">
        <f>base2!G77/base2!D77</f>
        <v>0.11500381342677693</v>
      </c>
      <c r="F320" s="4">
        <f>base2!H77/base2!D77</f>
        <v>0.143393633510356</v>
      </c>
      <c r="G320" s="4">
        <f>base2!I77/base2!D77</f>
        <v>7.7082183740391746E-2</v>
      </c>
      <c r="H320" s="4">
        <f>base2!J77/base2!D77</f>
        <v>5.3354585426031824E-2</v>
      </c>
      <c r="I320" s="4">
        <f>base2!K77/base2!D77</f>
        <v>5.0386438962326155E-2</v>
      </c>
      <c r="J320" s="4">
        <f>base2!L77/base2!D77</f>
        <v>5.0750208244734134E-2</v>
      </c>
      <c r="K320" s="4">
        <f>base2!M77/base2!D77</f>
        <v>5.0152712805030211E-2</v>
      </c>
      <c r="L320" s="4">
        <f>base2!N77/base2!D77</f>
        <v>4.6631004389834141E-2</v>
      </c>
      <c r="M320" s="4">
        <f>base2!O77/base2!D77</f>
        <v>4.8022817296438577E-2</v>
      </c>
      <c r="N320" s="4">
        <f>base2!P77/base2!D77</f>
        <v>4.715820624839643E-2</v>
      </c>
      <c r="O320" s="4">
        <f>base2!Q77/base2!D77</f>
        <v>5.4133086837175465E-2</v>
      </c>
      <c r="P320" s="4">
        <f>base2!R77/base2!D77</f>
        <v>6.2000695906453303E-2</v>
      </c>
      <c r="Q320" s="4">
        <f>base2!S77/base2!D77</f>
        <v>4.7340969559364683E-2</v>
      </c>
      <c r="R320" s="4">
        <f>base2!T77/base2!D77</f>
        <v>3.439992127118912E-2</v>
      </c>
      <c r="S320" s="4">
        <f>base2!U77/base2!D77</f>
        <v>2.9064638462538792E-2</v>
      </c>
      <c r="T320" s="4">
        <f>base2!V77/base2!D77</f>
        <v>2.3428850594507961E-2</v>
      </c>
      <c r="U320" s="4">
        <f>base2!W77/base2!D77</f>
        <v>1.0046710084668618E-2</v>
      </c>
      <c r="V320" s="4">
        <f>base2!X77/base2!D77</f>
        <v>1.8346624677967531E-3</v>
      </c>
      <c r="W320" s="4">
        <f>base2!D77/base2!D77</f>
        <v>1</v>
      </c>
    </row>
    <row r="321" spans="1:23">
      <c r="B321" t="s">
        <v>320</v>
      </c>
      <c r="C321" s="4">
        <f>base2!E78/base2!D78</f>
        <v>2.6746554306712501E-3</v>
      </c>
      <c r="D321" s="4">
        <f>base2!F78/base2!D78</f>
        <v>2.6041790144077932E-2</v>
      </c>
      <c r="E321" s="4">
        <f>base2!G78/base2!D78</f>
        <v>6.4148625494358652E-2</v>
      </c>
      <c r="F321" s="4">
        <f>base2!H78/base2!D78</f>
        <v>7.062943845167409E-2</v>
      </c>
      <c r="G321" s="4">
        <f>base2!I78/base2!D78</f>
        <v>5.1064150780736443E-2</v>
      </c>
      <c r="H321" s="4">
        <f>base2!J78/base2!D78</f>
        <v>4.1425908165134646E-2</v>
      </c>
      <c r="I321" s="4">
        <f>base2!K78/base2!D78</f>
        <v>3.9701714495080663E-2</v>
      </c>
      <c r="J321" s="4">
        <f>base2!L78/base2!D78</f>
        <v>4.317596474023945E-2</v>
      </c>
      <c r="K321" s="4">
        <f>base2!M78/base2!D78</f>
        <v>4.5318275375281526E-2</v>
      </c>
      <c r="L321" s="4">
        <f>base2!N78/base2!D78</f>
        <v>4.2216882011271918E-2</v>
      </c>
      <c r="M321" s="4">
        <f>base2!O78/base2!D78</f>
        <v>4.4193239005571303E-2</v>
      </c>
      <c r="N321" s="4">
        <f>base2!P78/base2!D78</f>
        <v>5.1098634654137526E-2</v>
      </c>
      <c r="O321" s="4">
        <f>base2!Q78/base2!D78</f>
        <v>5.9305796523594516E-2</v>
      </c>
      <c r="P321" s="4">
        <f>base2!R78/base2!D78</f>
        <v>8.2711725594577415E-2</v>
      </c>
      <c r="Q321" s="4">
        <f>base2!S78/base2!D78</f>
        <v>8.6979104927961029E-2</v>
      </c>
      <c r="R321" s="4">
        <f>base2!T78/base2!D78</f>
        <v>6.4038708147892712E-2</v>
      </c>
      <c r="S321" s="4">
        <f>base2!U78/base2!D78</f>
        <v>5.782730045152322E-2</v>
      </c>
      <c r="T321" s="4">
        <f>base2!V78/base2!D78</f>
        <v>5.9077340862312359E-2</v>
      </c>
      <c r="U321" s="4">
        <f>base2!W78/base2!D78</f>
        <v>4.4525146287056692E-2</v>
      </c>
      <c r="V321" s="4">
        <f>base2!X78/base2!D78</f>
        <v>2.3845598456846664E-2</v>
      </c>
      <c r="W321" s="4">
        <f>base2!D78/base2!D78</f>
        <v>1</v>
      </c>
    </row>
    <row r="322" spans="1:23">
      <c r="A322" t="s">
        <v>186</v>
      </c>
      <c r="B322" t="s">
        <v>319</v>
      </c>
      <c r="C322" s="4">
        <f>base2!E79/base2!D79</f>
        <v>1.9805506324605839E-2</v>
      </c>
      <c r="D322" s="4">
        <f>base2!F79/base2!D79</f>
        <v>3.9845645260630745E-2</v>
      </c>
      <c r="E322" s="4">
        <f>base2!G79/base2!D79</f>
        <v>0.12106623762417722</v>
      </c>
      <c r="F322" s="4">
        <f>base2!H79/base2!D79</f>
        <v>0.12755634325075105</v>
      </c>
      <c r="G322" s="4">
        <f>base2!I79/base2!D79</f>
        <v>6.9568569285753196E-2</v>
      </c>
      <c r="H322" s="4">
        <f>base2!J79/base2!D79</f>
        <v>5.4036728383423209E-2</v>
      </c>
      <c r="I322" s="4">
        <f>base2!K79/base2!D79</f>
        <v>4.8891570404447963E-2</v>
      </c>
      <c r="J322" s="4">
        <f>base2!L79/base2!D79</f>
        <v>5.2930603215304753E-2</v>
      </c>
      <c r="K322" s="4">
        <f>base2!M79/base2!D79</f>
        <v>5.3253223056005966E-2</v>
      </c>
      <c r="L322" s="4">
        <f>base2!N79/base2!D79</f>
        <v>4.627290286628874E-2</v>
      </c>
      <c r="M322" s="4">
        <f>base2!O79/base2!D79</f>
        <v>4.5828776851816938E-2</v>
      </c>
      <c r="N322" s="4">
        <f>base2!P79/base2!D79</f>
        <v>4.768069853480314E-2</v>
      </c>
      <c r="O322" s="4">
        <f>base2!Q79/base2!D79</f>
        <v>5.3022780312647955E-2</v>
      </c>
      <c r="P322" s="4">
        <f>base2!R79/base2!D79</f>
        <v>6.3811690569863952E-2</v>
      </c>
      <c r="Q322" s="4">
        <f>base2!S79/base2!D79</f>
        <v>4.8196052306312874E-2</v>
      </c>
      <c r="R322" s="4">
        <f>base2!T79/base2!D79</f>
        <v>3.6795421312182879E-2</v>
      </c>
      <c r="S322" s="4">
        <f>base2!U79/base2!D79</f>
        <v>3.2375110507770109E-2</v>
      </c>
      <c r="T322" s="4">
        <f>base2!V79/base2!D79</f>
        <v>2.6454826937499738E-2</v>
      </c>
      <c r="U322" s="4">
        <f>base2!W79/base2!D79</f>
        <v>1.1103150361795107E-2</v>
      </c>
      <c r="V322" s="4">
        <f>base2!X79/base2!D79</f>
        <v>1.5041626339186579E-3</v>
      </c>
      <c r="W322" s="4">
        <f>base2!D79/base2!D79</f>
        <v>1</v>
      </c>
    </row>
    <row r="323" spans="1:23">
      <c r="B323" t="s">
        <v>320</v>
      </c>
      <c r="C323" s="4">
        <f>base2!E80/base2!D80</f>
        <v>2.9501158539307149E-3</v>
      </c>
      <c r="D323" s="4">
        <f>base2!F80/base2!D80</f>
        <v>1.7092005470091019E-2</v>
      </c>
      <c r="E323" s="4">
        <f>base2!G80/base2!D80</f>
        <v>2.616148130714074E-2</v>
      </c>
      <c r="F323" s="4">
        <f>base2!H80/base2!D80</f>
        <v>7.3529710141987004E-2</v>
      </c>
      <c r="G323" s="4">
        <f>base2!I80/base2!D80</f>
        <v>4.6369977803117302E-2</v>
      </c>
      <c r="H323" s="4">
        <f>base2!J80/base2!D80</f>
        <v>3.6919056449878467E-2</v>
      </c>
      <c r="I323" s="4">
        <f>base2!K80/base2!D80</f>
        <v>3.4679078525023228E-2</v>
      </c>
      <c r="J323" s="4">
        <f>base2!L80/base2!D80</f>
        <v>3.999902609655441E-2</v>
      </c>
      <c r="K323" s="4">
        <f>base2!M80/base2!D80</f>
        <v>4.2669144709878225E-2</v>
      </c>
      <c r="L323" s="4">
        <f>base2!N80/base2!D80</f>
        <v>4.6154907458883017E-2</v>
      </c>
      <c r="M323" s="4">
        <f>base2!O80/base2!D80</f>
        <v>5.1377464685855273E-2</v>
      </c>
      <c r="N323" s="4">
        <f>base2!P80/base2!D80</f>
        <v>5.8247541908282643E-2</v>
      </c>
      <c r="O323" s="4">
        <f>base2!Q80/base2!D80</f>
        <v>6.974771842828216E-2</v>
      </c>
      <c r="P323" s="4">
        <f>base2!R80/base2!D80</f>
        <v>9.957756938047567E-2</v>
      </c>
      <c r="Q323" s="4">
        <f>base2!S80/base2!D80</f>
        <v>0.10923950314692552</v>
      </c>
      <c r="R323" s="4">
        <f>base2!T80/base2!D80</f>
        <v>7.2421894972629255E-2</v>
      </c>
      <c r="S323" s="4">
        <f>base2!U80/base2!D80</f>
        <v>5.8292179149538818E-2</v>
      </c>
      <c r="T323" s="4">
        <f>base2!V80/base2!D80</f>
        <v>5.5435395709143735E-2</v>
      </c>
      <c r="U323" s="4">
        <f>base2!W80/base2!D80</f>
        <v>4.1200173679447796E-2</v>
      </c>
      <c r="V323" s="4">
        <f>base2!X80/base2!D80</f>
        <v>1.7936055122935019E-2</v>
      </c>
      <c r="W323" s="4">
        <f>base2!D80/base2!D80</f>
        <v>1</v>
      </c>
    </row>
    <row r="324" spans="1:23">
      <c r="A324" t="s">
        <v>187</v>
      </c>
      <c r="B324" t="s">
        <v>319</v>
      </c>
      <c r="C324" s="4">
        <f>base2!E81/base2!D81</f>
        <v>2.174741189758533E-2</v>
      </c>
      <c r="D324" s="4">
        <f>base2!F81/base2!D81</f>
        <v>4.9339357201574584E-2</v>
      </c>
      <c r="E324" s="4">
        <f>base2!G81/base2!D81</f>
        <v>0.14797463024721474</v>
      </c>
      <c r="F324" s="4">
        <f>base2!H81/base2!D81</f>
        <v>0.14744999231422137</v>
      </c>
      <c r="G324" s="4">
        <f>base2!I81/base2!D81</f>
        <v>7.6149358070401726E-2</v>
      </c>
      <c r="H324" s="4">
        <f>base2!J81/base2!D81</f>
        <v>5.3867283311167101E-2</v>
      </c>
      <c r="I324" s="4">
        <f>base2!K81/base2!D81</f>
        <v>4.9342698844459888E-2</v>
      </c>
      <c r="J324" s="4">
        <f>base2!L81/base2!D81</f>
        <v>5.2777907730556649E-2</v>
      </c>
      <c r="K324" s="4">
        <f>base2!M81/base2!D81</f>
        <v>4.9379456916198279E-2</v>
      </c>
      <c r="L324" s="4">
        <f>base2!N81/base2!D81</f>
        <v>4.2228341141638877E-2</v>
      </c>
      <c r="M324" s="4">
        <f>base2!O81/base2!D81</f>
        <v>4.1078815989092875E-2</v>
      </c>
      <c r="N324" s="4">
        <f>base2!P81/base2!D81</f>
        <v>4.7711977116429521E-2</v>
      </c>
      <c r="O324" s="4">
        <f>base2!Q81/base2!D81</f>
        <v>4.9526489203151836E-2</v>
      </c>
      <c r="P324" s="4">
        <f>base2!R81/base2!D81</f>
        <v>5.143790893354809E-2</v>
      </c>
      <c r="Q324" s="4">
        <f>base2!S81/base2!D81</f>
        <v>3.5788995301650105E-2</v>
      </c>
      <c r="R324" s="4">
        <f>base2!T81/base2!D81</f>
        <v>2.711409037139019E-2</v>
      </c>
      <c r="S324" s="4">
        <f>base2!U81/base2!D81</f>
        <v>2.4805015137642269E-2</v>
      </c>
      <c r="T324" s="4">
        <f>base2!V81/base2!D81</f>
        <v>2.1687262325649784E-2</v>
      </c>
      <c r="U324" s="4">
        <f>base2!W81/base2!D81</f>
        <v>8.8520120031812446E-3</v>
      </c>
      <c r="V324" s="4">
        <f>base2!X81/base2!D81</f>
        <v>1.7409959432455372E-3</v>
      </c>
      <c r="W324" s="4">
        <f>base2!D81/base2!D81</f>
        <v>1</v>
      </c>
    </row>
    <row r="325" spans="1:23">
      <c r="B325" t="s">
        <v>320</v>
      </c>
      <c r="C325" s="4">
        <f>base2!E82/base2!D82</f>
        <v>1.3306668119246422E-3</v>
      </c>
      <c r="D325" s="4">
        <f>base2!F82/base2!D82</f>
        <v>2.0224579205802017E-2</v>
      </c>
      <c r="E325" s="4">
        <f>base2!G82/base2!D82</f>
        <v>2.1913203171811651E-2</v>
      </c>
      <c r="F325" s="4">
        <f>base2!H82/base2!D82</f>
        <v>5.2102220112523051E-2</v>
      </c>
      <c r="G325" s="4">
        <f>base2!I82/base2!D82</f>
        <v>4.1293470394608851E-2</v>
      </c>
      <c r="H325" s="4">
        <f>base2!J82/base2!D82</f>
        <v>2.8333086913553348E-2</v>
      </c>
      <c r="I325" s="4">
        <f>base2!K82/base2!D82</f>
        <v>3.0683153446893943E-2</v>
      </c>
      <c r="J325" s="4">
        <f>base2!L82/base2!D82</f>
        <v>3.522765296832079E-2</v>
      </c>
      <c r="K325" s="4">
        <f>base2!M82/base2!D82</f>
        <v>4.288871423346588E-2</v>
      </c>
      <c r="L325" s="4">
        <f>base2!N82/base2!D82</f>
        <v>4.2834242492626858E-2</v>
      </c>
      <c r="M325" s="4">
        <f>base2!O82/base2!D82</f>
        <v>4.6553884224205686E-2</v>
      </c>
      <c r="N325" s="4">
        <f>base2!P82/base2!D82</f>
        <v>5.604363964608932E-2</v>
      </c>
      <c r="O325" s="4">
        <f>base2!Q82/base2!D82</f>
        <v>6.8253091271292615E-2</v>
      </c>
      <c r="P325" s="4">
        <f>base2!R82/base2!D82</f>
        <v>9.692857198440552E-2</v>
      </c>
      <c r="Q325" s="4">
        <f>base2!S82/base2!D82</f>
        <v>0.11279152108445455</v>
      </c>
      <c r="R325" s="4">
        <f>base2!T82/base2!D82</f>
        <v>7.7061949932688487E-2</v>
      </c>
      <c r="S325" s="4">
        <f>base2!U82/base2!D82</f>
        <v>6.8821153711470975E-2</v>
      </c>
      <c r="T325" s="4">
        <f>base2!V82/base2!D82</f>
        <v>7.3318963169321516E-2</v>
      </c>
      <c r="U325" s="4">
        <f>base2!W82/base2!D82</f>
        <v>5.7424887360221624E-2</v>
      </c>
      <c r="V325" s="4">
        <f>base2!X82/base2!D82</f>
        <v>2.5971347864318674E-2</v>
      </c>
      <c r="W325" s="4">
        <f>base2!D82/base2!D82</f>
        <v>1</v>
      </c>
    </row>
    <row r="326" spans="1:23">
      <c r="A326" t="s">
        <v>188</v>
      </c>
      <c r="B326" t="s">
        <v>319</v>
      </c>
      <c r="C326" s="4">
        <f>base2!E83/base2!D83</f>
        <v>1.3970886612784627E-2</v>
      </c>
      <c r="D326" s="4">
        <f>base2!F83/base2!D83</f>
        <v>4.3749408853618429E-2</v>
      </c>
      <c r="E326" s="4">
        <f>base2!G83/base2!D83</f>
        <v>0.12838326422641441</v>
      </c>
      <c r="F326" s="4">
        <f>base2!H83/base2!D83</f>
        <v>0.12276928052527361</v>
      </c>
      <c r="G326" s="4">
        <f>base2!I83/base2!D83</f>
        <v>7.4336466790540442E-2</v>
      </c>
      <c r="H326" s="4">
        <f>base2!J83/base2!D83</f>
        <v>5.7100926612418501E-2</v>
      </c>
      <c r="I326" s="4">
        <f>base2!K83/base2!D83</f>
        <v>5.2933153929941142E-2</v>
      </c>
      <c r="J326" s="4">
        <f>base2!L83/base2!D83</f>
        <v>5.8962084252470612E-2</v>
      </c>
      <c r="K326" s="4">
        <f>base2!M83/base2!D83</f>
        <v>5.4876690678651301E-2</v>
      </c>
      <c r="L326" s="4">
        <f>base2!N83/base2!D83</f>
        <v>4.4777622172794754E-2</v>
      </c>
      <c r="M326" s="4">
        <f>base2!O83/base2!D83</f>
        <v>4.5168160169395857E-2</v>
      </c>
      <c r="N326" s="4">
        <f>base2!P83/base2!D83</f>
        <v>5.5505212766931197E-2</v>
      </c>
      <c r="O326" s="4">
        <f>base2!Q83/base2!D83</f>
        <v>6.1558551714248233E-2</v>
      </c>
      <c r="P326" s="4">
        <f>base2!R83/base2!D83</f>
        <v>5.9895714150595115E-2</v>
      </c>
      <c r="Q326" s="4">
        <f>base2!S83/base2!D83</f>
        <v>3.709195644280907E-2</v>
      </c>
      <c r="R326" s="4">
        <f>base2!T83/base2!D83</f>
        <v>2.9400188556626485E-2</v>
      </c>
      <c r="S326" s="4">
        <f>base2!U83/base2!D83</f>
        <v>2.9195766324030595E-2</v>
      </c>
      <c r="T326" s="4">
        <f>base2!V83/base2!D83</f>
        <v>2.2071498964158987E-2</v>
      </c>
      <c r="U326" s="4">
        <f>base2!W83/base2!D83</f>
        <v>7.0693479540995807E-3</v>
      </c>
      <c r="V326" s="4">
        <f>base2!X83/base2!D83</f>
        <v>1.1838183021970813E-3</v>
      </c>
      <c r="W326" s="4">
        <f>base2!D83/base2!D83</f>
        <v>1</v>
      </c>
    </row>
    <row r="327" spans="1:23">
      <c r="B327" t="s">
        <v>320</v>
      </c>
      <c r="C327" s="4">
        <f>base2!E84/base2!D84</f>
        <v>2.1476484057343826E-3</v>
      </c>
      <c r="D327" s="4">
        <f>base2!F84/base2!D84</f>
        <v>3.3128687738380902E-2</v>
      </c>
      <c r="E327" s="4">
        <f>base2!G84/base2!D84</f>
        <v>4.7093246695366568E-2</v>
      </c>
      <c r="F327" s="4">
        <f>base2!H84/base2!D84</f>
        <v>5.374934197990576E-2</v>
      </c>
      <c r="G327" s="4">
        <f>base2!I84/base2!D84</f>
        <v>4.3611795595544518E-2</v>
      </c>
      <c r="H327" s="4">
        <f>base2!J84/base2!D84</f>
        <v>3.2182430621267855E-2</v>
      </c>
      <c r="I327" s="4">
        <f>base2!K84/base2!D84</f>
        <v>3.2169512435368704E-2</v>
      </c>
      <c r="J327" s="4">
        <f>base2!L84/base2!D84</f>
        <v>3.8754557697462548E-2</v>
      </c>
      <c r="K327" s="4">
        <f>base2!M84/base2!D84</f>
        <v>4.3146740903174968E-2</v>
      </c>
      <c r="L327" s="4">
        <f>base2!N84/base2!D84</f>
        <v>4.2552504351813875E-2</v>
      </c>
      <c r="M327" s="4">
        <f>base2!O84/base2!D84</f>
        <v>4.931840421649588E-2</v>
      </c>
      <c r="N327" s="4">
        <f>base2!P84/base2!D84</f>
        <v>5.7104840767211063E-2</v>
      </c>
      <c r="O327" s="4">
        <f>base2!Q84/base2!D84</f>
        <v>6.935128099960923E-2</v>
      </c>
      <c r="P327" s="4">
        <f>base2!R84/base2!D84</f>
        <v>9.2032385892049179E-2</v>
      </c>
      <c r="Q327" s="4">
        <f>base2!S84/base2!D84</f>
        <v>0.10485691494343449</v>
      </c>
      <c r="R327" s="4">
        <f>base2!T84/base2!D84</f>
        <v>7.1195352036713483E-2</v>
      </c>
      <c r="S327" s="4">
        <f>base2!U84/base2!D84</f>
        <v>5.7276006730374855E-2</v>
      </c>
      <c r="T327" s="4">
        <f>base2!V84/base2!D84</f>
        <v>6.177153542328051E-2</v>
      </c>
      <c r="U327" s="4">
        <f>base2!W84/base2!D84</f>
        <v>4.6734767036665043E-2</v>
      </c>
      <c r="V327" s="4">
        <f>base2!X84/base2!D84</f>
        <v>2.1822045530146203E-2</v>
      </c>
      <c r="W327" s="4">
        <f>base2!D84/base2!D84</f>
        <v>1</v>
      </c>
    </row>
    <row r="328" spans="1:23">
      <c r="A328" t="s">
        <v>189</v>
      </c>
      <c r="B328" t="s">
        <v>319</v>
      </c>
      <c r="C328" s="4">
        <f>base2!E85/base2!D85</f>
        <v>1.1299858658038684E-2</v>
      </c>
      <c r="D328" s="4">
        <f>base2!F85/base2!D85</f>
        <v>3.5020563943178283E-2</v>
      </c>
      <c r="E328" s="4">
        <f>base2!G85/base2!D85</f>
        <v>0.11777122097709661</v>
      </c>
      <c r="F328" s="4">
        <f>base2!H85/base2!D85</f>
        <v>0.10329210547034631</v>
      </c>
      <c r="G328" s="4">
        <f>base2!I85/base2!D85</f>
        <v>6.0398381878235964E-2</v>
      </c>
      <c r="H328" s="4">
        <f>base2!J85/base2!D85</f>
        <v>4.8907317914437504E-2</v>
      </c>
      <c r="I328" s="4">
        <f>base2!K85/base2!D85</f>
        <v>5.0864360455743468E-2</v>
      </c>
      <c r="J328" s="4">
        <f>base2!L85/base2!D85</f>
        <v>5.6975431992771691E-2</v>
      </c>
      <c r="K328" s="4">
        <f>base2!M85/base2!D85</f>
        <v>5.3203813608568996E-2</v>
      </c>
      <c r="L328" s="4">
        <f>base2!N85/base2!D85</f>
        <v>5.121302895448189E-2</v>
      </c>
      <c r="M328" s="4">
        <f>base2!O85/base2!D85</f>
        <v>5.4564745490741542E-2</v>
      </c>
      <c r="N328" s="4">
        <f>base2!P85/base2!D85</f>
        <v>5.7241619771378441E-2</v>
      </c>
      <c r="O328" s="4">
        <f>base2!Q85/base2!D85</f>
        <v>7.3374098804404472E-2</v>
      </c>
      <c r="P328" s="4">
        <f>base2!R85/base2!D85</f>
        <v>7.4431351671546769E-2</v>
      </c>
      <c r="Q328" s="4">
        <f>base2!S85/base2!D85</f>
        <v>4.6155461160953627E-2</v>
      </c>
      <c r="R328" s="4">
        <f>base2!T85/base2!D85</f>
        <v>3.4611909466162286E-2</v>
      </c>
      <c r="S328" s="4">
        <f>base2!U85/base2!D85</f>
        <v>2.8770774831383163E-2</v>
      </c>
      <c r="T328" s="4">
        <f>base2!V85/base2!D85</f>
        <v>2.5981426841475804E-2</v>
      </c>
      <c r="U328" s="4">
        <f>base2!W85/base2!D85</f>
        <v>1.2488330852663191E-2</v>
      </c>
      <c r="V328" s="4">
        <f>base2!X85/base2!D85</f>
        <v>3.4341972563913187E-3</v>
      </c>
      <c r="W328" s="4">
        <f>base2!D85/base2!D85</f>
        <v>1</v>
      </c>
    </row>
    <row r="329" spans="1:23">
      <c r="B329" t="s">
        <v>320</v>
      </c>
      <c r="C329" s="4">
        <f>base2!E86/base2!D86</f>
        <v>3.8865354199286275E-3</v>
      </c>
      <c r="D329" s="4">
        <f>base2!F86/base2!D86</f>
        <v>3.0682965211931427E-2</v>
      </c>
      <c r="E329" s="4">
        <f>base2!G86/base2!D86</f>
        <v>4.7210675653120752E-2</v>
      </c>
      <c r="F329" s="4">
        <f>base2!H86/base2!D86</f>
        <v>8.0234304834722894E-2</v>
      </c>
      <c r="G329" s="4">
        <f>base2!I86/base2!D86</f>
        <v>5.1951613031418147E-2</v>
      </c>
      <c r="H329" s="4">
        <f>base2!J86/base2!D86</f>
        <v>4.2465764312226296E-2</v>
      </c>
      <c r="I329" s="4">
        <f>base2!K86/base2!D86</f>
        <v>3.6333940024956483E-2</v>
      </c>
      <c r="J329" s="4">
        <f>base2!L86/base2!D86</f>
        <v>4.0196631669302728E-2</v>
      </c>
      <c r="K329" s="4">
        <f>base2!M86/base2!D86</f>
        <v>4.9869256630556594E-2</v>
      </c>
      <c r="L329" s="4">
        <f>base2!N86/base2!D86</f>
        <v>4.827967159173098E-2</v>
      </c>
      <c r="M329" s="4">
        <f>base2!O86/base2!D86</f>
        <v>4.8180322526804376E-2</v>
      </c>
      <c r="N329" s="4">
        <f>base2!P86/base2!D86</f>
        <v>5.4483027205747943E-2</v>
      </c>
      <c r="O329" s="4">
        <f>base2!Q86/base2!D86</f>
        <v>6.192625915004888E-2</v>
      </c>
      <c r="P329" s="4">
        <f>base2!R86/base2!D86</f>
        <v>7.9197100596889183E-2</v>
      </c>
      <c r="Q329" s="4">
        <f>base2!S86/base2!D86</f>
        <v>8.9438002209523207E-2</v>
      </c>
      <c r="R329" s="4">
        <f>base2!T86/base2!D86</f>
        <v>6.1866649711092916E-2</v>
      </c>
      <c r="S329" s="4">
        <f>base2!U86/base2!D86</f>
        <v>5.0886591055404988E-2</v>
      </c>
      <c r="T329" s="4">
        <f>base2!V86/base2!D86</f>
        <v>5.8878229838100767E-2</v>
      </c>
      <c r="U329" s="4">
        <f>base2!W86/base2!D86</f>
        <v>4.1670971792813483E-2</v>
      </c>
      <c r="V329" s="4">
        <f>base2!X86/base2!D86</f>
        <v>2.2361487533679333E-2</v>
      </c>
      <c r="W329" s="4">
        <f>base2!D86/base2!D86</f>
        <v>1</v>
      </c>
    </row>
    <row r="330" spans="1:23">
      <c r="A330" t="s">
        <v>350</v>
      </c>
      <c r="B330" t="s">
        <v>319</v>
      </c>
      <c r="C330" s="4">
        <f>base2!E87/base2!D87</f>
        <v>1.753030179777109E-2</v>
      </c>
      <c r="D330" s="4">
        <f>base2!F87/base2!D87</f>
        <v>5.2420815985446262E-2</v>
      </c>
      <c r="E330" s="4">
        <f>base2!G87/base2!D87</f>
        <v>0.17827588501956029</v>
      </c>
      <c r="F330" s="4">
        <f>base2!H87/base2!D87</f>
        <v>0.14617705567839789</v>
      </c>
      <c r="G330" s="4">
        <f>base2!I87/base2!D87</f>
        <v>7.7804811311685138E-2</v>
      </c>
      <c r="H330" s="4">
        <f>base2!J87/base2!D87</f>
        <v>5.3093778425267892E-2</v>
      </c>
      <c r="I330" s="4">
        <f>base2!K87/base2!D87</f>
        <v>4.6445501135161917E-2</v>
      </c>
      <c r="J330" s="4">
        <f>base2!L87/base2!D87</f>
        <v>4.8061350509898466E-2</v>
      </c>
      <c r="K330" s="4">
        <f>base2!M87/base2!D87</f>
        <v>4.6475081901747484E-2</v>
      </c>
      <c r="L330" s="4">
        <f>base2!N87/base2!D87</f>
        <v>3.9726969524415227E-2</v>
      </c>
      <c r="M330" s="4">
        <f>base2!O87/base2!D87</f>
        <v>3.5674404502192676E-2</v>
      </c>
      <c r="N330" s="4">
        <f>base2!P87/base2!D87</f>
        <v>4.3084386531876975E-2</v>
      </c>
      <c r="O330" s="4">
        <f>base2!Q87/base2!D87</f>
        <v>5.7541986200572388E-2</v>
      </c>
      <c r="P330" s="4">
        <f>base2!R87/base2!D87</f>
        <v>6.4585906243760302E-2</v>
      </c>
      <c r="Q330" s="4">
        <f>base2!S87/base2!D87</f>
        <v>4.0610694926159013E-2</v>
      </c>
      <c r="R330" s="4">
        <f>base2!T87/base2!D87</f>
        <v>2.0784186122183357E-2</v>
      </c>
      <c r="S330" s="4">
        <f>base2!U87/base2!D87</f>
        <v>1.5563180819830946E-2</v>
      </c>
      <c r="T330" s="4">
        <f>base2!V87/base2!D87</f>
        <v>1.0833955761963571E-2</v>
      </c>
      <c r="U330" s="4">
        <f>base2!W87/base2!D87</f>
        <v>4.4593005627740845E-3</v>
      </c>
      <c r="V330" s="4">
        <f>base2!X87/base2!D87</f>
        <v>8.5044703933502433E-4</v>
      </c>
      <c r="W330" s="4">
        <f>base2!D87/base2!D87</f>
        <v>1</v>
      </c>
    </row>
    <row r="331" spans="1:23">
      <c r="B331" t="s">
        <v>320</v>
      </c>
      <c r="C331" s="4">
        <f>base2!E88/base2!D88</f>
        <v>3.6915908785448682E-3</v>
      </c>
      <c r="D331" s="4">
        <f>base2!F88/base2!D88</f>
        <v>4.2672819318130911E-2</v>
      </c>
      <c r="E331" s="4">
        <f>base2!G88/base2!D88</f>
        <v>3.8497379149679677E-2</v>
      </c>
      <c r="F331" s="4">
        <f>base2!H88/base2!D88</f>
        <v>5.4567447694995747E-2</v>
      </c>
      <c r="G331" s="4">
        <f>base2!I88/base2!D88</f>
        <v>2.9129519286770305E-2</v>
      </c>
      <c r="H331" s="4">
        <f>base2!J88/base2!D88</f>
        <v>2.8901034899870077E-2</v>
      </c>
      <c r="I331" s="4">
        <f>base2!K88/base2!D88</f>
        <v>3.2910711885668208E-2</v>
      </c>
      <c r="J331" s="4">
        <f>base2!L88/base2!D88</f>
        <v>3.3699207024774878E-2</v>
      </c>
      <c r="K331" s="4">
        <f>base2!M88/base2!D88</f>
        <v>3.7260875408807848E-2</v>
      </c>
      <c r="L331" s="4">
        <f>base2!N88/base2!D88</f>
        <v>3.8551140181891493E-2</v>
      </c>
      <c r="M331" s="4">
        <f>base2!O88/base2!D88</f>
        <v>4.2247211146454015E-2</v>
      </c>
      <c r="N331" s="4">
        <f>base2!P88/base2!D88</f>
        <v>5.2560369159087857E-2</v>
      </c>
      <c r="O331" s="4">
        <f>base2!Q88/base2!D88</f>
        <v>6.154742171049684E-2</v>
      </c>
      <c r="P331" s="4">
        <f>base2!R88/base2!D88</f>
        <v>8.4973791496796736E-2</v>
      </c>
      <c r="Q331" s="4">
        <f>base2!S88/base2!D88</f>
        <v>0.10637068231710049</v>
      </c>
      <c r="R331" s="4">
        <f>base2!T88/base2!D88</f>
        <v>7.7644370771918825E-2</v>
      </c>
      <c r="S331" s="4">
        <f>base2!U88/base2!D88</f>
        <v>7.1219927422606508E-2</v>
      </c>
      <c r="T331" s="4">
        <f>base2!V88/base2!D88</f>
        <v>7.7393485954930341E-2</v>
      </c>
      <c r="U331" s="4">
        <f>base2!W88/base2!D88</f>
        <v>5.8133596165046368E-2</v>
      </c>
      <c r="V331" s="4">
        <f>base2!X88/base2!D88</f>
        <v>2.8027418126428026E-2</v>
      </c>
      <c r="W331" s="4">
        <f>base2!D88/base2!D88</f>
        <v>1</v>
      </c>
    </row>
    <row r="332" spans="1:23">
      <c r="A332" t="s">
        <v>191</v>
      </c>
      <c r="B332" t="s">
        <v>319</v>
      </c>
      <c r="C332" s="4">
        <f>base2!E89/base2!D89</f>
        <v>1.1801986633894656E-2</v>
      </c>
      <c r="D332" s="4">
        <f>base2!F89/base2!D89</f>
        <v>3.6759328850880575E-2</v>
      </c>
      <c r="E332" s="4">
        <f>base2!G89/base2!D89</f>
        <v>0.10990980925877024</v>
      </c>
      <c r="F332" s="4">
        <f>base2!H89/base2!D89</f>
        <v>0.11878669077169961</v>
      </c>
      <c r="G332" s="4">
        <f>base2!I89/base2!D89</f>
        <v>7.0860163724633857E-2</v>
      </c>
      <c r="H332" s="4">
        <f>base2!J89/base2!D89</f>
        <v>5.214660058095838E-2</v>
      </c>
      <c r="I332" s="4">
        <f>base2!K89/base2!D89</f>
        <v>4.7535497369436713E-2</v>
      </c>
      <c r="J332" s="4">
        <f>base2!L89/base2!D89</f>
        <v>5.2938816551219813E-2</v>
      </c>
      <c r="K332" s="4">
        <f>base2!M89/base2!D89</f>
        <v>5.4533405106746022E-2</v>
      </c>
      <c r="L332" s="4">
        <f>base2!N89/base2!D89</f>
        <v>5.0437750106644461E-2</v>
      </c>
      <c r="M332" s="4">
        <f>base2!O89/base2!D89</f>
        <v>5.6041662434743747E-2</v>
      </c>
      <c r="N332" s="4">
        <f>base2!P89/base2!D89</f>
        <v>4.9800422515184142E-2</v>
      </c>
      <c r="O332" s="4">
        <f>base2!Q89/base2!D89</f>
        <v>5.717158585386662E-2</v>
      </c>
      <c r="P332" s="4">
        <f>base2!R89/base2!D89</f>
        <v>6.7980763371183653E-2</v>
      </c>
      <c r="Q332" s="4">
        <f>base2!S89/base2!D89</f>
        <v>5.1110625850616508E-2</v>
      </c>
      <c r="R332" s="4">
        <f>base2!T89/base2!D89</f>
        <v>3.6495256860793433E-2</v>
      </c>
      <c r="S332" s="4">
        <f>base2!U89/base2!D89</f>
        <v>3.3575230047329825E-2</v>
      </c>
      <c r="T332" s="4">
        <f>base2!V89/base2!D89</f>
        <v>2.8270937861829409E-2</v>
      </c>
      <c r="U332" s="4">
        <f>base2!W89/base2!D89</f>
        <v>1.2236181925287941E-2</v>
      </c>
      <c r="V332" s="4">
        <f>base2!X89/base2!D89</f>
        <v>1.6072843242804038E-3</v>
      </c>
      <c r="W332" s="4">
        <f>base2!D89/base2!D89</f>
        <v>1</v>
      </c>
    </row>
    <row r="333" spans="1:23">
      <c r="B333" t="s">
        <v>320</v>
      </c>
      <c r="C333" s="4">
        <f>base2!E90/base2!D90</f>
        <v>1.5894658727040691E-3</v>
      </c>
      <c r="D333" s="4">
        <f>base2!F90/base2!D90</f>
        <v>1.9019666751403944E-2</v>
      </c>
      <c r="E333" s="4">
        <f>base2!G90/base2!D90</f>
        <v>3.9805977316088016E-2</v>
      </c>
      <c r="F333" s="4">
        <f>base2!H90/base2!D90</f>
        <v>8.3584335415816086E-2</v>
      </c>
      <c r="G333" s="4">
        <f>base2!I90/base2!D90</f>
        <v>4.9745916562028973E-2</v>
      </c>
      <c r="H333" s="4">
        <f>base2!J90/base2!D90</f>
        <v>4.1557214351926747E-2</v>
      </c>
      <c r="I333" s="4">
        <f>base2!K90/base2!D90</f>
        <v>3.7708087787817861E-2</v>
      </c>
      <c r="J333" s="4">
        <f>base2!L90/base2!D90</f>
        <v>4.1051358492600894E-2</v>
      </c>
      <c r="K333" s="4">
        <f>base2!M90/base2!D90</f>
        <v>4.4728442708614188E-2</v>
      </c>
      <c r="L333" s="4">
        <f>base2!N90/base2!D90</f>
        <v>4.5986662866328229E-2</v>
      </c>
      <c r="M333" s="4">
        <f>base2!O90/base2!D90</f>
        <v>5.0539365600260885E-2</v>
      </c>
      <c r="N333" s="4">
        <f>base2!P90/base2!D90</f>
        <v>5.7480118837609999E-2</v>
      </c>
      <c r="O333" s="4">
        <f>base2!Q90/base2!D90</f>
        <v>6.868341383374546E-2</v>
      </c>
      <c r="P333" s="4">
        <f>base2!R90/base2!D90</f>
        <v>8.7220334891985649E-2</v>
      </c>
      <c r="Q333" s="4">
        <f>base2!S90/base2!D90</f>
        <v>9.5326867622400432E-2</v>
      </c>
      <c r="R333" s="4">
        <f>base2!T90/base2!D90</f>
        <v>6.6816625967096255E-2</v>
      </c>
      <c r="S333" s="4">
        <f>base2!U90/base2!D90</f>
        <v>5.5626169952161957E-2</v>
      </c>
      <c r="T333" s="4">
        <f>base2!V90/base2!D90</f>
        <v>5.9901550692149474E-2</v>
      </c>
      <c r="U333" s="4">
        <f>base2!W90/base2!D90</f>
        <v>4.2140104098459578E-2</v>
      </c>
      <c r="V333" s="4">
        <f>base2!X90/base2!D90</f>
        <v>1.1488320378801301E-2</v>
      </c>
      <c r="W333" s="4">
        <f>base2!D90/base2!D90</f>
        <v>1</v>
      </c>
    </row>
    <row r="334" spans="1:23">
      <c r="A334" t="s">
        <v>192</v>
      </c>
      <c r="B334" t="s">
        <v>319</v>
      </c>
      <c r="C334" s="4">
        <f>base2!E91/base2!D91</f>
        <v>3.3329249901786432E-3</v>
      </c>
      <c r="D334" s="4">
        <f>base2!F91/base2!D91</f>
        <v>2.1391548986393723E-2</v>
      </c>
      <c r="E334" s="4">
        <f>base2!G91/base2!D91</f>
        <v>4.9203942060330588E-2</v>
      </c>
      <c r="F334" s="4">
        <f>base2!H91/base2!D91</f>
        <v>5.8083293555077749E-2</v>
      </c>
      <c r="G334" s="4">
        <f>base2!I91/base2!D91</f>
        <v>3.847859789041478E-2</v>
      </c>
      <c r="H334" s="4">
        <f>base2!J91/base2!D91</f>
        <v>4.1853765275906202E-2</v>
      </c>
      <c r="I334" s="4">
        <f>base2!K91/base2!D91</f>
        <v>4.9516535785645188E-2</v>
      </c>
      <c r="J334" s="4">
        <f>base2!L91/base2!D91</f>
        <v>5.6165488807877362E-2</v>
      </c>
      <c r="K334" s="4">
        <f>base2!M91/base2!D91</f>
        <v>8.3525888251967439E-2</v>
      </c>
      <c r="L334" s="4">
        <f>base2!N91/base2!D91</f>
        <v>9.3085342311250416E-2</v>
      </c>
      <c r="M334" s="4">
        <f>base2!O91/base2!D91</f>
        <v>5.5582543752560942E-2</v>
      </c>
      <c r="N334" s="4">
        <f>base2!P91/base2!D91</f>
        <v>7.2982186381896602E-2</v>
      </c>
      <c r="O334" s="4">
        <f>base2!Q91/base2!D91</f>
        <v>8.0573144819603856E-2</v>
      </c>
      <c r="P334" s="4">
        <f>base2!R91/base2!D91</f>
        <v>8.0311241968664585E-2</v>
      </c>
      <c r="Q334" s="4">
        <f>base2!S91/base2!D91</f>
        <v>5.5810652687249974E-2</v>
      </c>
      <c r="R334" s="4">
        <f>base2!T91/base2!D91</f>
        <v>4.7303034271255318E-2</v>
      </c>
      <c r="S334" s="4">
        <f>base2!U91/base2!D91</f>
        <v>5.2549539769103065E-2</v>
      </c>
      <c r="T334" s="4">
        <f>base2!V91/base2!D91</f>
        <v>5.0217759547837401E-2</v>
      </c>
      <c r="U334" s="4">
        <f>base2!W91/base2!D91</f>
        <v>9.1623755433428104E-3</v>
      </c>
      <c r="V334" s="4">
        <f>base2!X91/base2!D91</f>
        <v>8.7019334344334658E-4</v>
      </c>
      <c r="W334" s="4">
        <f>base2!D91/base2!D91</f>
        <v>1</v>
      </c>
    </row>
    <row r="335" spans="1:23">
      <c r="B335" t="s">
        <v>320</v>
      </c>
      <c r="C335" s="4">
        <f>base2!E92/base2!D92</f>
        <v>1.0144151439555225E-3</v>
      </c>
      <c r="D335" s="4">
        <f>base2!F92/base2!D92</f>
        <v>2.0593062793603525E-2</v>
      </c>
      <c r="E335" s="4">
        <f>base2!G92/base2!D92</f>
        <v>6.0721236106213182E-2</v>
      </c>
      <c r="F335" s="4">
        <f>base2!H92/base2!D92</f>
        <v>0.15668577946701845</v>
      </c>
      <c r="G335" s="4">
        <f>base2!I92/base2!D92</f>
        <v>0.10983982689636856</v>
      </c>
      <c r="H335" s="4">
        <f>base2!J92/base2!D92</f>
        <v>5.1378167870468332E-2</v>
      </c>
      <c r="I335" s="4">
        <f>base2!K92/base2!D92</f>
        <v>4.4891135404830008E-2</v>
      </c>
      <c r="J335" s="4">
        <f>base2!L92/base2!D92</f>
        <v>4.9214372477567492E-2</v>
      </c>
      <c r="K335" s="4">
        <f>base2!M92/base2!D92</f>
        <v>5.8204789955113218E-2</v>
      </c>
      <c r="L335" s="4">
        <f>base2!N92/base2!D92</f>
        <v>4.7916965984439827E-2</v>
      </c>
      <c r="M335" s="4">
        <f>base2!O92/base2!D92</f>
        <v>4.4281615575843855E-2</v>
      </c>
      <c r="N335" s="4">
        <f>base2!P92/base2!D92</f>
        <v>5.0520486396823529E-2</v>
      </c>
      <c r="O335" s="4">
        <f>base2!Q92/base2!D92</f>
        <v>6.4038765461123526E-2</v>
      </c>
      <c r="P335" s="4">
        <f>base2!R92/base2!D92</f>
        <v>5.9149545690041751E-2</v>
      </c>
      <c r="Q335" s="4">
        <f>base2!S92/base2!D92</f>
        <v>6.713860916282452E-2</v>
      </c>
      <c r="R335" s="4">
        <f>base2!T92/base2!D92</f>
        <v>3.3680324264549019E-2</v>
      </c>
      <c r="S335" s="4">
        <f>base2!U92/base2!D92</f>
        <v>2.548663627774948E-2</v>
      </c>
      <c r="T335" s="4">
        <f>base2!V92/base2!D92</f>
        <v>2.6505405134769188E-2</v>
      </c>
      <c r="U335" s="4">
        <f>base2!W92/base2!D92</f>
        <v>2.2469513124268033E-2</v>
      </c>
      <c r="V335" s="4">
        <f>base2!X92/base2!D92</f>
        <v>6.2693468124289803E-3</v>
      </c>
      <c r="W335" s="4">
        <f>base2!D92/base2!D92</f>
        <v>1</v>
      </c>
    </row>
    <row r="336" spans="1:23">
      <c r="A336" t="s">
        <v>193</v>
      </c>
      <c r="B336" t="s">
        <v>319</v>
      </c>
      <c r="C336" s="4">
        <f>base2!E93/base2!D93</f>
        <v>1.0156235606242054E-2</v>
      </c>
      <c r="D336" s="4">
        <f>base2!F93/base2!D93</f>
        <v>3.2140685741658528E-2</v>
      </c>
      <c r="E336" s="4">
        <f>base2!G93/base2!D93</f>
        <v>9.0563221990898543E-2</v>
      </c>
      <c r="F336" s="4">
        <f>base2!H93/base2!D93</f>
        <v>8.4635296718683792E-2</v>
      </c>
      <c r="G336" s="4">
        <f>base2!I93/base2!D93</f>
        <v>5.9076588610276912E-2</v>
      </c>
      <c r="H336" s="4">
        <f>base2!J93/base2!D93</f>
        <v>5.0467969858319361E-2</v>
      </c>
      <c r="I336" s="4">
        <f>base2!K93/base2!D93</f>
        <v>4.5995541389538847E-2</v>
      </c>
      <c r="J336" s="4">
        <f>base2!L93/base2!D93</f>
        <v>4.8740718904876836E-2</v>
      </c>
      <c r="K336" s="4">
        <f>base2!M93/base2!D93</f>
        <v>4.8901928993864807E-2</v>
      </c>
      <c r="L336" s="4">
        <f>base2!N93/base2!D93</f>
        <v>4.5060522873408629E-2</v>
      </c>
      <c r="M336" s="4">
        <f>base2!O93/base2!D93</f>
        <v>5.2121524771081673E-2</v>
      </c>
      <c r="N336" s="4">
        <f>base2!P93/base2!D93</f>
        <v>5.1554986458352527E-2</v>
      </c>
      <c r="O336" s="4">
        <f>base2!Q93/base2!D93</f>
        <v>6.1006503675590032E-2</v>
      </c>
      <c r="P336" s="4">
        <f>base2!R93/base2!D93</f>
        <v>9.1562724542623944E-2</v>
      </c>
      <c r="Q336" s="4">
        <f>base2!S93/base2!D93</f>
        <v>6.1858614145955011E-2</v>
      </c>
      <c r="R336" s="4">
        <f>base2!T93/base2!D93</f>
        <v>4.667722976583083E-2</v>
      </c>
      <c r="S336" s="4">
        <f>base2!U93/base2!D93</f>
        <v>5.0288335759161341E-2</v>
      </c>
      <c r="T336" s="4">
        <f>base2!V93/base2!D93</f>
        <v>4.7699762330268805E-2</v>
      </c>
      <c r="U336" s="4">
        <f>base2!W93/base2!D93</f>
        <v>1.8778672365827146E-2</v>
      </c>
      <c r="V336" s="4">
        <f>base2!X93/base2!D93</f>
        <v>2.7129354975403948E-3</v>
      </c>
      <c r="W336" s="4">
        <f>base2!D93/base2!D93</f>
        <v>1</v>
      </c>
    </row>
    <row r="337" spans="1:23">
      <c r="B337" t="s">
        <v>320</v>
      </c>
      <c r="C337" s="4">
        <f>base2!E94/base2!D94</f>
        <v>3.1919024099540403E-3</v>
      </c>
      <c r="D337" s="4">
        <f>base2!F94/base2!D94</f>
        <v>2.0424563652944948E-2</v>
      </c>
      <c r="E337" s="4">
        <f>base2!G94/base2!D94</f>
        <v>4.7241961552700253E-2</v>
      </c>
      <c r="F337" s="4">
        <f>base2!H94/base2!D94</f>
        <v>0.14014122023675157</v>
      </c>
      <c r="G337" s="4">
        <f>base2!I94/base2!D94</f>
        <v>7.0461132831899156E-2</v>
      </c>
      <c r="H337" s="4">
        <f>base2!J94/base2!D94</f>
        <v>3.8031946112380248E-2</v>
      </c>
      <c r="I337" s="4">
        <f>base2!K94/base2!D94</f>
        <v>3.5481133012487696E-2</v>
      </c>
      <c r="J337" s="4">
        <f>base2!L94/base2!D94</f>
        <v>4.2898807212706211E-2</v>
      </c>
      <c r="K337" s="4">
        <f>base2!M94/base2!D94</f>
        <v>4.5305149482162368E-2</v>
      </c>
      <c r="L337" s="4">
        <f>base2!N94/base2!D94</f>
        <v>4.7679888757460563E-2</v>
      </c>
      <c r="M337" s="4">
        <f>base2!O94/base2!D94</f>
        <v>5.079504103874527E-2</v>
      </c>
      <c r="N337" s="4">
        <f>base2!P94/base2!D94</f>
        <v>5.4907944992731314E-2</v>
      </c>
      <c r="O337" s="4">
        <f>base2!Q94/base2!D94</f>
        <v>6.4912550000451472E-2</v>
      </c>
      <c r="P337" s="4">
        <f>base2!R94/base2!D94</f>
        <v>7.4840404879502304E-2</v>
      </c>
      <c r="Q337" s="4">
        <f>base2!S94/base2!D94</f>
        <v>7.5874274259812732E-2</v>
      </c>
      <c r="R337" s="4">
        <f>base2!T94/base2!D94</f>
        <v>5.1165247541738526E-2</v>
      </c>
      <c r="S337" s="4">
        <f>base2!U94/base2!D94</f>
        <v>4.3621161364888174E-2</v>
      </c>
      <c r="T337" s="4">
        <f>base2!V94/base2!D94</f>
        <v>4.1395407633477502E-2</v>
      </c>
      <c r="U337" s="4">
        <f>base2!W94/base2!D94</f>
        <v>4.0971024569070598E-2</v>
      </c>
      <c r="V337" s="4">
        <f>base2!X94/base2!D94</f>
        <v>1.0659238458135063E-2</v>
      </c>
      <c r="W337" s="4">
        <f>base2!D94/base2!D94</f>
        <v>1</v>
      </c>
    </row>
    <row r="338" spans="1:23">
      <c r="A338" t="s">
        <v>194</v>
      </c>
      <c r="B338" t="s">
        <v>319</v>
      </c>
      <c r="C338" s="4">
        <f>base2!E95/base2!D95</f>
        <v>8.9288843099738589E-3</v>
      </c>
      <c r="D338" s="4">
        <f>base2!F95/base2!D95</f>
        <v>2.6912806711381174E-2</v>
      </c>
      <c r="E338" s="4">
        <f>base2!G95/base2!D95</f>
        <v>8.1025770414134834E-2</v>
      </c>
      <c r="F338" s="4">
        <f>base2!H95/base2!D95</f>
        <v>7.6610388063048859E-2</v>
      </c>
      <c r="G338" s="4">
        <f>base2!I95/base2!D95</f>
        <v>5.9621678826489492E-2</v>
      </c>
      <c r="H338" s="4">
        <f>base2!J95/base2!D95</f>
        <v>5.0496555300911815E-2</v>
      </c>
      <c r="I338" s="4">
        <f>base2!K95/base2!D95</f>
        <v>4.6319463425916189E-2</v>
      </c>
      <c r="J338" s="4">
        <f>base2!L95/base2!D95</f>
        <v>5.2031426308670269E-2</v>
      </c>
      <c r="K338" s="4">
        <f>base2!M95/base2!D95</f>
        <v>4.923501748631582E-2</v>
      </c>
      <c r="L338" s="4">
        <f>base2!N95/base2!D95</f>
        <v>4.7230574069791073E-2</v>
      </c>
      <c r="M338" s="4">
        <f>base2!O95/base2!D95</f>
        <v>5.7673303757280123E-2</v>
      </c>
      <c r="N338" s="4">
        <f>base2!P95/base2!D95</f>
        <v>5.9341337089912606E-2</v>
      </c>
      <c r="O338" s="4">
        <f>base2!Q95/base2!D95</f>
        <v>6.9671930082770894E-2</v>
      </c>
      <c r="P338" s="4">
        <f>base2!R95/base2!D95</f>
        <v>0.11576712011942558</v>
      </c>
      <c r="Q338" s="4">
        <f>base2!S95/base2!D95</f>
        <v>6.7260991148209673E-2</v>
      </c>
      <c r="R338" s="4">
        <f>base2!T95/base2!D95</f>
        <v>4.3186644519669477E-2</v>
      </c>
      <c r="S338" s="4">
        <f>base2!U95/base2!D95</f>
        <v>3.9458099423196877E-2</v>
      </c>
      <c r="T338" s="4">
        <f>base2!V95/base2!D95</f>
        <v>3.3563914411667825E-2</v>
      </c>
      <c r="U338" s="4">
        <f>base2!W95/base2!D95</f>
        <v>1.3421360638618476E-2</v>
      </c>
      <c r="V338" s="4">
        <f>base2!X95/base2!D95</f>
        <v>2.2427338926150979E-3</v>
      </c>
      <c r="W338" s="4">
        <f>base2!D95/base2!D95</f>
        <v>1</v>
      </c>
    </row>
    <row r="339" spans="1:23">
      <c r="B339" t="s">
        <v>320</v>
      </c>
      <c r="C339" s="4">
        <f>base2!E96/base2!D96</f>
        <v>2.9964234035001502E-3</v>
      </c>
      <c r="D339" s="4">
        <f>base2!F96/base2!D96</f>
        <v>3.0974417779233897E-2</v>
      </c>
      <c r="E339" s="4">
        <f>base2!G96/base2!D96</f>
        <v>8.6643732765446249E-2</v>
      </c>
      <c r="F339" s="4">
        <f>base2!H96/base2!D96</f>
        <v>0.21604963551478418</v>
      </c>
      <c r="G339" s="4">
        <f>base2!I96/base2!D96</f>
        <v>7.3968657001665439E-2</v>
      </c>
      <c r="H339" s="4">
        <f>base2!J96/base2!D96</f>
        <v>3.6359789226526877E-2</v>
      </c>
      <c r="I339" s="4">
        <f>base2!K96/base2!D96</f>
        <v>3.292652960930461E-2</v>
      </c>
      <c r="J339" s="4">
        <f>base2!L96/base2!D96</f>
        <v>3.7731727960247902E-2</v>
      </c>
      <c r="K339" s="4">
        <f>base2!M96/base2!D96</f>
        <v>4.0625767876156932E-2</v>
      </c>
      <c r="L339" s="4">
        <f>base2!N96/base2!D96</f>
        <v>4.1035301826521417E-2</v>
      </c>
      <c r="M339" s="4">
        <f>base2!O96/base2!D96</f>
        <v>4.0175280530756002E-2</v>
      </c>
      <c r="N339" s="4">
        <f>base2!P96/base2!D96</f>
        <v>4.4448084746225462E-2</v>
      </c>
      <c r="O339" s="4">
        <f>base2!Q96/base2!D96</f>
        <v>4.9423922243153957E-2</v>
      </c>
      <c r="P339" s="4">
        <f>base2!R96/base2!D96</f>
        <v>5.8030960766647557E-2</v>
      </c>
      <c r="Q339" s="4">
        <f>base2!S96/base2!D96</f>
        <v>5.5771698473803477E-2</v>
      </c>
      <c r="R339" s="4">
        <f>base2!T96/base2!D96</f>
        <v>4.1458486908564719E-2</v>
      </c>
      <c r="S339" s="4">
        <f>base2!U96/base2!D96</f>
        <v>3.6168673383023452E-2</v>
      </c>
      <c r="T339" s="4">
        <f>base2!V96/base2!D96</f>
        <v>3.5895650749447131E-2</v>
      </c>
      <c r="U339" s="4">
        <f>base2!W96/base2!D96</f>
        <v>3.046250034127829E-2</v>
      </c>
      <c r="V339" s="4">
        <f>base2!X96/base2!D96</f>
        <v>8.8527588937122887E-3</v>
      </c>
      <c r="W339" s="4">
        <f>base2!D96/base2!D96</f>
        <v>1</v>
      </c>
    </row>
    <row r="340" spans="1:23">
      <c r="A340" t="s">
        <v>195</v>
      </c>
      <c r="B340" t="s">
        <v>319</v>
      </c>
      <c r="C340" s="4">
        <f>base2!E97/base2!D97</f>
        <v>1.2372766342456458E-2</v>
      </c>
      <c r="D340" s="4">
        <f>base2!F97/base2!D97</f>
        <v>4.0592626102691702E-2</v>
      </c>
      <c r="E340" s="4">
        <f>base2!G97/base2!D97</f>
        <v>0.12960868581768831</v>
      </c>
      <c r="F340" s="4">
        <f>base2!H97/base2!D97</f>
        <v>0.11875593757068537</v>
      </c>
      <c r="G340" s="4">
        <f>base2!I97/base2!D97</f>
        <v>7.3268491291563001E-2</v>
      </c>
      <c r="H340" s="4">
        <f>base2!J97/base2!D97</f>
        <v>5.4485410540601673E-2</v>
      </c>
      <c r="I340" s="4">
        <f>base2!K97/base2!D97</f>
        <v>5.0875367563899571E-2</v>
      </c>
      <c r="J340" s="4">
        <f>base2!L97/base2!D97</f>
        <v>5.210585840307623E-2</v>
      </c>
      <c r="K340" s="4">
        <f>base2!M97/base2!D97</f>
        <v>5.133680162859082E-2</v>
      </c>
      <c r="L340" s="4">
        <f>base2!N97/base2!D97</f>
        <v>4.4781723591947521E-2</v>
      </c>
      <c r="M340" s="4">
        <f>base2!O97/base2!D97</f>
        <v>4.9056774485410543E-2</v>
      </c>
      <c r="N340" s="4">
        <f>base2!P97/base2!D97</f>
        <v>5.2101334539696904E-2</v>
      </c>
      <c r="O340" s="4">
        <f>base2!Q97/base2!D97</f>
        <v>5.4955892332051573E-2</v>
      </c>
      <c r="P340" s="4">
        <f>base2!R97/base2!D97</f>
        <v>6.4971725853879211E-2</v>
      </c>
      <c r="Q340" s="4">
        <f>base2!S97/base2!D97</f>
        <v>5.0160597149966069E-2</v>
      </c>
      <c r="R340" s="4">
        <f>base2!T97/base2!D97</f>
        <v>3.5385659353087538E-2</v>
      </c>
      <c r="S340" s="4">
        <f>base2!U97/base2!D97</f>
        <v>3.0477267586518888E-2</v>
      </c>
      <c r="T340" s="4">
        <f>base2!V97/base2!D97</f>
        <v>2.5301967880570007E-2</v>
      </c>
      <c r="U340" s="4">
        <f>base2!W97/base2!D97</f>
        <v>8.5727211038226642E-3</v>
      </c>
      <c r="V340" s="4">
        <f>base2!X97/base2!D97</f>
        <v>8.3239086179597379E-4</v>
      </c>
      <c r="W340" s="4">
        <f>base2!D97/base2!D97</f>
        <v>1</v>
      </c>
    </row>
    <row r="341" spans="1:23">
      <c r="B341" t="s">
        <v>320</v>
      </c>
      <c r="C341" s="4">
        <f>base2!E98/base2!D98</f>
        <v>3.1347035339346443E-3</v>
      </c>
      <c r="D341" s="4">
        <f>base2!F98/base2!D98</f>
        <v>1.7502094731135096E-2</v>
      </c>
      <c r="E341" s="4">
        <f>base2!G98/base2!D98</f>
        <v>3.9711173542313571E-2</v>
      </c>
      <c r="F341" s="4">
        <f>base2!H98/base2!D98</f>
        <v>0.10923653211099611</v>
      </c>
      <c r="G341" s="4">
        <f>base2!I98/base2!D98</f>
        <v>5.207255162896151E-2</v>
      </c>
      <c r="H341" s="4">
        <f>base2!J98/base2!D98</f>
        <v>3.3811424910049778E-2</v>
      </c>
      <c r="I341" s="4">
        <f>base2!K98/base2!D98</f>
        <v>3.1632904529548034E-2</v>
      </c>
      <c r="J341" s="4">
        <f>base2!L98/base2!D98</f>
        <v>3.9819606683424519E-2</v>
      </c>
      <c r="K341" s="4">
        <f>base2!M98/base2!D98</f>
        <v>4.5004682340184336E-2</v>
      </c>
      <c r="L341" s="4">
        <f>base2!N98/base2!D98</f>
        <v>4.6123515205283648E-2</v>
      </c>
      <c r="M341" s="4">
        <f>base2!O98/base2!D98</f>
        <v>4.9016708561289368E-2</v>
      </c>
      <c r="N341" s="4">
        <f>base2!P98/base2!D98</f>
        <v>5.444822317511952E-2</v>
      </c>
      <c r="O341" s="4">
        <f>base2!Q98/base2!D98</f>
        <v>6.4182561979397701E-2</v>
      </c>
      <c r="P341" s="4">
        <f>base2!R98/base2!D98</f>
        <v>7.8490807826901279E-2</v>
      </c>
      <c r="Q341" s="4">
        <f>base2!S98/base2!D98</f>
        <v>8.6450786140273059E-2</v>
      </c>
      <c r="R341" s="4">
        <f>base2!T98/base2!D98</f>
        <v>6.3546749470156247E-2</v>
      </c>
      <c r="S341" s="4">
        <f>base2!U98/base2!D98</f>
        <v>5.5936714475824337E-2</v>
      </c>
      <c r="T341" s="4">
        <f>base2!V98/base2!D98</f>
        <v>5.7755433979003401E-2</v>
      </c>
      <c r="U341" s="4">
        <f>base2!W98/base2!D98</f>
        <v>5.1934545813002123E-2</v>
      </c>
      <c r="V341" s="4">
        <f>base2!X98/base2!D98</f>
        <v>2.0188279363201736E-2</v>
      </c>
      <c r="W341" s="4">
        <f>base2!D98/base2!D98</f>
        <v>1</v>
      </c>
    </row>
    <row r="342" spans="1:23">
      <c r="A342" t="s">
        <v>196</v>
      </c>
      <c r="B342" t="s">
        <v>319</v>
      </c>
      <c r="C342" s="4">
        <f>base2!E99/base2!D99</f>
        <v>2.0008573127393906E-2</v>
      </c>
      <c r="D342" s="4">
        <f>base2!F99/base2!D99</f>
        <v>5.2812308429781019E-2</v>
      </c>
      <c r="E342" s="4">
        <f>base2!G99/base2!D99</f>
        <v>0.15267541494397507</v>
      </c>
      <c r="F342" s="4">
        <f>base2!H99/base2!D99</f>
        <v>0.12669791709877995</v>
      </c>
      <c r="G342" s="4">
        <f>base2!I99/base2!D99</f>
        <v>7.2461363311623964E-2</v>
      </c>
      <c r="H342" s="4">
        <f>base2!J99/base2!D99</f>
        <v>5.8799669980687419E-2</v>
      </c>
      <c r="I342" s="4">
        <f>base2!K99/base2!D99</f>
        <v>4.8410514525919886E-2</v>
      </c>
      <c r="J342" s="4">
        <f>base2!L99/base2!D99</f>
        <v>4.8696285439050135E-2</v>
      </c>
      <c r="K342" s="4">
        <f>base2!M99/base2!D99</f>
        <v>4.8267629069354757E-2</v>
      </c>
      <c r="L342" s="4">
        <f>base2!N99/base2!D99</f>
        <v>4.3842789124112151E-2</v>
      </c>
      <c r="M342" s="4">
        <f>base2!O99/base2!D99</f>
        <v>4.3833570707559562E-2</v>
      </c>
      <c r="N342" s="4">
        <f>base2!P99/base2!D99</f>
        <v>5.6767009130841595E-2</v>
      </c>
      <c r="O342" s="4">
        <f>base2!Q99/base2!D99</f>
        <v>4.8475043441788004E-2</v>
      </c>
      <c r="P342" s="4">
        <f>base2!R99/base2!D99</f>
        <v>5.5835949059030131E-2</v>
      </c>
      <c r="Q342" s="4">
        <f>base2!S99/base2!D99</f>
        <v>4.0404319749996545E-2</v>
      </c>
      <c r="R342" s="4">
        <f>base2!T99/base2!D99</f>
        <v>2.6719580377678527E-2</v>
      </c>
      <c r="S342" s="4">
        <f>base2!U99/base2!D99</f>
        <v>2.5876095263116655E-2</v>
      </c>
      <c r="T342" s="4">
        <f>base2!V99/base2!D99</f>
        <v>1.9842641629447311E-2</v>
      </c>
      <c r="U342" s="4">
        <f>base2!W99/base2!D99</f>
        <v>7.9278382352263345E-3</v>
      </c>
      <c r="V342" s="4">
        <f>base2!X99/base2!D99</f>
        <v>1.6454873546370939E-3</v>
      </c>
      <c r="W342" s="4">
        <f>base2!D99/base2!D99</f>
        <v>1</v>
      </c>
    </row>
    <row r="343" spans="1:23">
      <c r="B343" t="s">
        <v>320</v>
      </c>
      <c r="C343" s="4">
        <f>base2!E100/base2!D100</f>
        <v>2.9006714613364882E-3</v>
      </c>
      <c r="D343" s="4">
        <f>base2!F100/base2!D100</f>
        <v>1.6153470946584057E-2</v>
      </c>
      <c r="E343" s="4">
        <f>base2!G100/base2!D100</f>
        <v>3.4699087767365112E-2</v>
      </c>
      <c r="F343" s="4">
        <f>base2!H100/base2!D100</f>
        <v>9.6318897433502498E-2</v>
      </c>
      <c r="G343" s="4">
        <f>base2!I100/base2!D100</f>
        <v>4.156937223035171E-2</v>
      </c>
      <c r="H343" s="4">
        <f>base2!J100/base2!D100</f>
        <v>3.0449266789127929E-2</v>
      </c>
      <c r="I343" s="4">
        <f>base2!K100/base2!D100</f>
        <v>2.916238571146881E-2</v>
      </c>
      <c r="J343" s="4">
        <f>base2!L100/base2!D100</f>
        <v>3.8663511732411761E-2</v>
      </c>
      <c r="K343" s="4">
        <f>base2!M100/base2!D100</f>
        <v>3.839368182903162E-2</v>
      </c>
      <c r="L343" s="4">
        <f>base2!N100/base2!D100</f>
        <v>4.5793248025571574E-2</v>
      </c>
      <c r="M343" s="4">
        <f>base2!O100/base2!D100</f>
        <v>5.0240252394740392E-2</v>
      </c>
      <c r="N343" s="4">
        <f>base2!P100/base2!D100</f>
        <v>5.9175773425905749E-2</v>
      </c>
      <c r="O343" s="4">
        <f>base2!Q100/base2!D100</f>
        <v>6.506532997083761E-2</v>
      </c>
      <c r="P343" s="4">
        <f>base2!R100/base2!D100</f>
        <v>8.7295162780078248E-2</v>
      </c>
      <c r="Q343" s="4">
        <f>base2!S100/base2!D100</f>
        <v>9.3511628631028368E-2</v>
      </c>
      <c r="R343" s="4">
        <f>base2!T100/base2!D100</f>
        <v>7.3476758305053083E-2</v>
      </c>
      <c r="S343" s="4">
        <f>base2!U100/base2!D100</f>
        <v>6.0120178087736231E-2</v>
      </c>
      <c r="T343" s="4">
        <f>base2!V100/base2!D100</f>
        <v>6.3643533941488417E-2</v>
      </c>
      <c r="U343" s="4">
        <f>base2!W100/base2!D100</f>
        <v>5.2258787633487964E-2</v>
      </c>
      <c r="V343" s="4">
        <f>base2!X100/base2!D100</f>
        <v>2.1109000902892368E-2</v>
      </c>
      <c r="W343" s="4">
        <f>base2!D100/base2!D100</f>
        <v>1</v>
      </c>
    </row>
    <row r="344" spans="1:23">
      <c r="A344" t="s">
        <v>197</v>
      </c>
      <c r="B344" t="s">
        <v>319</v>
      </c>
      <c r="C344" s="4">
        <f>base2!E101/base2!D101</f>
        <v>3.1141498550969302E-2</v>
      </c>
      <c r="D344" s="4">
        <f>base2!F101/base2!D101</f>
        <v>5.2716580850285584E-2</v>
      </c>
      <c r="E344" s="4">
        <f>base2!G101/base2!D101</f>
        <v>0.16434540389972144</v>
      </c>
      <c r="F344" s="4">
        <f>base2!H101/base2!D101</f>
        <v>0.13404237359669113</v>
      </c>
      <c r="G344" s="4">
        <f>base2!I101/base2!D101</f>
        <v>6.9542218845840012E-2</v>
      </c>
      <c r="H344" s="4">
        <f>base2!J101/base2!D101</f>
        <v>4.9812892152725025E-2</v>
      </c>
      <c r="I344" s="4">
        <f>base2!K101/base2!D101</f>
        <v>4.7792690132522998E-2</v>
      </c>
      <c r="J344" s="4">
        <f>base2!L101/base2!D101</f>
        <v>5.3026082552544949E-2</v>
      </c>
      <c r="K344" s="4">
        <f>base2!M101/base2!D101</f>
        <v>5.3341211558481753E-2</v>
      </c>
      <c r="L344" s="4">
        <f>base2!N101/base2!D101</f>
        <v>4.7697025970006468E-2</v>
      </c>
      <c r="M344" s="4">
        <f>base2!O101/base2!D101</f>
        <v>4.5350440336512761E-2</v>
      </c>
      <c r="N344" s="4">
        <f>base2!P101/base2!D101</f>
        <v>4.5626178216707468E-2</v>
      </c>
      <c r="O344" s="4">
        <f>base2!Q101/base2!D101</f>
        <v>4.8867505134914606E-2</v>
      </c>
      <c r="P344" s="4">
        <f>base2!R101/base2!D101</f>
        <v>5.0347486002082102E-2</v>
      </c>
      <c r="Q344" s="4">
        <f>base2!S101/base2!D101</f>
        <v>3.5046847303114713E-2</v>
      </c>
      <c r="R344" s="4">
        <f>base2!T101/base2!D101</f>
        <v>2.6453954587659322E-2</v>
      </c>
      <c r="S344" s="4">
        <f>base2!U101/base2!D101</f>
        <v>2.2627388086998115E-2</v>
      </c>
      <c r="T344" s="4">
        <f>base2!V101/base2!D101</f>
        <v>1.4726653723868208E-2</v>
      </c>
      <c r="U344" s="4">
        <f>base2!W101/base2!D101</f>
        <v>6.3869896738977519E-3</v>
      </c>
      <c r="V344" s="4">
        <f>base2!X101/base2!D101</f>
        <v>1.1085788244562618E-3</v>
      </c>
      <c r="W344" s="4">
        <f>base2!D101/base2!D101</f>
        <v>1</v>
      </c>
    </row>
    <row r="345" spans="1:23">
      <c r="B345" t="s">
        <v>320</v>
      </c>
      <c r="C345" s="4">
        <f>base2!E102/base2!D102</f>
        <v>2.0277083607347975E-3</v>
      </c>
      <c r="D345" s="4">
        <f>base2!F102/base2!D102</f>
        <v>1.1568898241922048E-2</v>
      </c>
      <c r="E345" s="4">
        <f>base2!G102/base2!D102</f>
        <v>2.015103687141041E-2</v>
      </c>
      <c r="F345" s="4">
        <f>base2!H102/base2!D102</f>
        <v>5.0155640317418565E-2</v>
      </c>
      <c r="G345" s="4">
        <f>base2!I102/base2!D102</f>
        <v>5.7702003595072118E-2</v>
      </c>
      <c r="H345" s="4">
        <f>base2!J102/base2!D102</f>
        <v>5.5690736112937872E-2</v>
      </c>
      <c r="I345" s="4">
        <f>base2!K102/base2!D102</f>
        <v>4.0466482528826342E-2</v>
      </c>
      <c r="J345" s="4">
        <f>base2!L102/base2!D102</f>
        <v>4.1047393572712525E-2</v>
      </c>
      <c r="K345" s="4">
        <f>base2!M102/base2!D102</f>
        <v>4.1918760138541802E-2</v>
      </c>
      <c r="L345" s="4">
        <f>base2!N102/base2!D102</f>
        <v>4.6286553553421893E-2</v>
      </c>
      <c r="M345" s="4">
        <f>base2!O102/base2!D102</f>
        <v>6.0195536849489237E-2</v>
      </c>
      <c r="N345" s="4">
        <f>base2!P102/base2!D102</f>
        <v>6.6980139418650539E-2</v>
      </c>
      <c r="O345" s="4">
        <f>base2!Q102/base2!D102</f>
        <v>6.9391468280064886E-2</v>
      </c>
      <c r="P345" s="4">
        <f>base2!R102/base2!D102</f>
        <v>8.361830856240958E-2</v>
      </c>
      <c r="Q345" s="4">
        <f>base2!S102/base2!D102</f>
        <v>9.604213249156035E-2</v>
      </c>
      <c r="R345" s="4">
        <f>base2!T102/base2!D102</f>
        <v>6.6426629839098597E-2</v>
      </c>
      <c r="S345" s="4">
        <f>base2!U102/base2!D102</f>
        <v>5.8918628611513001E-2</v>
      </c>
      <c r="T345" s="4">
        <f>base2!V102/base2!D102</f>
        <v>6.2678109518172653E-2</v>
      </c>
      <c r="U345" s="4">
        <f>base2!W102/base2!D102</f>
        <v>4.7382612126792054E-2</v>
      </c>
      <c r="V345" s="4">
        <f>base2!X102/base2!D102</f>
        <v>2.1351221009250736E-2</v>
      </c>
      <c r="W345" s="4">
        <f>base2!D102/base2!D102</f>
        <v>1</v>
      </c>
    </row>
    <row r="346" spans="1:23">
      <c r="A346" t="s">
        <v>198</v>
      </c>
      <c r="B346" t="s">
        <v>319</v>
      </c>
      <c r="C346" s="4">
        <f>base2!E103/base2!D103</f>
        <v>1.9860084214714368E-2</v>
      </c>
      <c r="D346" s="4">
        <f>base2!F103/base2!D103</f>
        <v>4.5307958401025604E-2</v>
      </c>
      <c r="E346" s="4">
        <f>base2!G103/base2!D103</f>
        <v>0.13444293403180707</v>
      </c>
      <c r="F346" s="4">
        <f>base2!H103/base2!D103</f>
        <v>0.15697755379463546</v>
      </c>
      <c r="G346" s="4">
        <f>base2!I103/base2!D103</f>
        <v>8.1339036062022696E-2</v>
      </c>
      <c r="H346" s="4">
        <f>base2!J103/base2!D103</f>
        <v>5.4332858105942551E-2</v>
      </c>
      <c r="I346" s="4">
        <f>base2!K103/base2!D103</f>
        <v>5.0219378225744064E-2</v>
      </c>
      <c r="J346" s="4">
        <f>base2!L103/base2!D103</f>
        <v>4.9257871644397287E-2</v>
      </c>
      <c r="K346" s="4">
        <f>base2!M103/base2!D103</f>
        <v>4.9019152769028435E-2</v>
      </c>
      <c r="L346" s="4">
        <f>base2!N103/base2!D103</f>
        <v>4.3678923112628894E-2</v>
      </c>
      <c r="M346" s="4">
        <f>base2!O103/base2!D103</f>
        <v>4.051589801399158E-2</v>
      </c>
      <c r="N346" s="4">
        <f>base2!P103/base2!D103</f>
        <v>4.2580374213940737E-2</v>
      </c>
      <c r="O346" s="4">
        <f>base2!Q103/base2!D103</f>
        <v>4.9428069361095457E-2</v>
      </c>
      <c r="P346" s="4">
        <f>base2!R103/base2!D103</f>
        <v>5.3592387520307684E-2</v>
      </c>
      <c r="Q346" s="4">
        <f>base2!S103/base2!D103</f>
        <v>4.0668412851032794E-2</v>
      </c>
      <c r="R346" s="4">
        <f>base2!T103/base2!D103</f>
        <v>2.9313793751312402E-2</v>
      </c>
      <c r="S346" s="4">
        <f>base2!U103/base2!D103</f>
        <v>2.7032702275565576E-2</v>
      </c>
      <c r="T346" s="4">
        <f>base2!V103/base2!D103</f>
        <v>2.1082413271001181E-2</v>
      </c>
      <c r="U346" s="4">
        <f>base2!W103/base2!D103</f>
        <v>9.9598819667782897E-3</v>
      </c>
      <c r="V346" s="4">
        <f>base2!X103/base2!D103</f>
        <v>1.3903164130278616E-3</v>
      </c>
      <c r="W346" s="4">
        <f>base2!D103/base2!D103</f>
        <v>1</v>
      </c>
    </row>
    <row r="347" spans="1:23">
      <c r="B347" t="s">
        <v>320</v>
      </c>
      <c r="C347" s="4">
        <f>base2!E104/base2!D104</f>
        <v>2.2914746409361912E-3</v>
      </c>
      <c r="D347" s="4">
        <f>base2!F104/base2!D104</f>
        <v>1.9545205287659406E-2</v>
      </c>
      <c r="E347" s="4">
        <f>base2!G104/base2!D104</f>
        <v>3.1529944346568035E-2</v>
      </c>
      <c r="F347" s="4">
        <f>base2!H104/base2!D104</f>
        <v>4.7108238341364385E-2</v>
      </c>
      <c r="G347" s="4">
        <f>base2!I104/base2!D104</f>
        <v>3.3623073422861076E-2</v>
      </c>
      <c r="H347" s="4">
        <f>base2!J104/base2!D104</f>
        <v>2.7866385093747448E-2</v>
      </c>
      <c r="I347" s="4">
        <f>base2!K104/base2!D104</f>
        <v>3.0825234222777071E-2</v>
      </c>
      <c r="J347" s="4">
        <f>base2!L104/base2!D104</f>
        <v>3.6644926437130292E-2</v>
      </c>
      <c r="K347" s="4">
        <f>base2!M104/base2!D104</f>
        <v>3.928408918549977E-2</v>
      </c>
      <c r="L347" s="4">
        <f>base2!N104/base2!D104</f>
        <v>4.3514683405476672E-2</v>
      </c>
      <c r="M347" s="4">
        <f>base2!O104/base2!D104</f>
        <v>4.8022961415953982E-2</v>
      </c>
      <c r="N347" s="4">
        <f>base2!P104/base2!D104</f>
        <v>5.8164253462296839E-2</v>
      </c>
      <c r="O347" s="4">
        <f>base2!Q104/base2!D104</f>
        <v>7.0951708688702472E-2</v>
      </c>
      <c r="P347" s="4">
        <f>base2!R104/base2!D104</f>
        <v>9.8188054930054017E-2</v>
      </c>
      <c r="Q347" s="4">
        <f>base2!S104/base2!D104</f>
        <v>0.11181789543688528</v>
      </c>
      <c r="R347" s="4">
        <f>base2!T104/base2!D104</f>
        <v>7.773279352226721E-2</v>
      </c>
      <c r="S347" s="4">
        <f>base2!U104/base2!D104</f>
        <v>7.2566474932620847E-2</v>
      </c>
      <c r="T347" s="4">
        <f>base2!V104/base2!D104</f>
        <v>7.3497532347828118E-2</v>
      </c>
      <c r="U347" s="4">
        <f>base2!W104/base2!D104</f>
        <v>5.6059456999848323E-2</v>
      </c>
      <c r="V347" s="4">
        <f>base2!X104/base2!D104</f>
        <v>2.0765613879522572E-2</v>
      </c>
      <c r="W347" s="4">
        <f>base2!D104/base2!D104</f>
        <v>1</v>
      </c>
    </row>
    <row r="348" spans="1:23">
      <c r="A348" t="s">
        <v>199</v>
      </c>
      <c r="B348" t="s">
        <v>319</v>
      </c>
      <c r="C348" s="4">
        <f>base2!E105/base2!D105</f>
        <v>2.1545680324788988E-2</v>
      </c>
      <c r="D348" s="4">
        <f>base2!F105/base2!D105</f>
        <v>4.7068742725698103E-2</v>
      </c>
      <c r="E348" s="4">
        <f>base2!G105/base2!D105</f>
        <v>0.14012482014718147</v>
      </c>
      <c r="F348" s="4">
        <f>base2!H105/base2!D105</f>
        <v>0.14639332093074406</v>
      </c>
      <c r="G348" s="4">
        <f>base2!I105/base2!D105</f>
        <v>7.9474325723764394E-2</v>
      </c>
      <c r="H348" s="4">
        <f>base2!J105/base2!D105</f>
        <v>5.8157757269719661E-2</v>
      </c>
      <c r="I348" s="4">
        <f>base2!K105/base2!D105</f>
        <v>5.1027795852158692E-2</v>
      </c>
      <c r="J348" s="4">
        <f>base2!L105/base2!D105</f>
        <v>5.2466618400432562E-2</v>
      </c>
      <c r="K348" s="4">
        <f>base2!M105/base2!D105</f>
        <v>5.1733460414050976E-2</v>
      </c>
      <c r="L348" s="4">
        <f>base2!N105/base2!D105</f>
        <v>4.6757150581485926E-2</v>
      </c>
      <c r="M348" s="4">
        <f>base2!O105/base2!D105</f>
        <v>4.364122913936417E-2</v>
      </c>
      <c r="N348" s="4">
        <f>base2!P105/base2!D105</f>
        <v>4.4016972607384734E-2</v>
      </c>
      <c r="O348" s="4">
        <f>base2!Q105/base2!D105</f>
        <v>4.8626703446758984E-2</v>
      </c>
      <c r="P348" s="4">
        <f>base2!R105/base2!D105</f>
        <v>5.0514585261691579E-2</v>
      </c>
      <c r="Q348" s="4">
        <f>base2!S105/base2!D105</f>
        <v>3.7015313837440549E-2</v>
      </c>
      <c r="R348" s="4">
        <f>base2!T105/base2!D105</f>
        <v>2.7200161294757004E-2</v>
      </c>
      <c r="S348" s="4">
        <f>base2!U105/base2!D105</f>
        <v>2.3827634557401688E-2</v>
      </c>
      <c r="T348" s="4">
        <f>base2!V105/base2!D105</f>
        <v>1.9107930020070201E-2</v>
      </c>
      <c r="U348" s="4">
        <f>base2!W105/base2!D105</f>
        <v>9.2561195780675783E-3</v>
      </c>
      <c r="V348" s="4">
        <f>base2!X105/base2!D105</f>
        <v>2.0436778870386832E-3</v>
      </c>
      <c r="W348" s="4">
        <f>base2!D105/base2!D105</f>
        <v>1</v>
      </c>
    </row>
    <row r="349" spans="1:23">
      <c r="B349" t="s">
        <v>320</v>
      </c>
      <c r="C349" s="4">
        <f>base2!E106/base2!D106</f>
        <v>2.84295316146921E-3</v>
      </c>
      <c r="D349" s="4">
        <f>base2!F106/base2!D106</f>
        <v>2.0813224996928909E-2</v>
      </c>
      <c r="E349" s="4">
        <f>base2!G106/base2!D106</f>
        <v>2.4709123773757086E-2</v>
      </c>
      <c r="F349" s="4">
        <f>base2!H106/base2!D106</f>
        <v>5.9737114578032047E-2</v>
      </c>
      <c r="G349" s="4">
        <f>base2!I106/base2!D106</f>
        <v>4.3170770229717638E-2</v>
      </c>
      <c r="H349" s="4">
        <f>base2!J106/base2!D106</f>
        <v>3.3115139603039502E-2</v>
      </c>
      <c r="I349" s="4">
        <f>base2!K106/base2!D106</f>
        <v>3.3211659617780741E-2</v>
      </c>
      <c r="J349" s="4">
        <f>base2!L106/base2!D106</f>
        <v>3.4141761578014497E-2</v>
      </c>
      <c r="K349" s="4">
        <f>base2!M106/base2!D106</f>
        <v>4.2433708298966359E-2</v>
      </c>
      <c r="L349" s="4">
        <f>base2!N106/base2!D106</f>
        <v>4.0038257024024707E-2</v>
      </c>
      <c r="M349" s="4">
        <f>base2!O106/base2!D106</f>
        <v>4.9146236596879771E-2</v>
      </c>
      <c r="N349" s="4">
        <f>base2!P106/base2!D106</f>
        <v>5.5990383096713052E-2</v>
      </c>
      <c r="O349" s="4">
        <f>base2!Q106/base2!D106</f>
        <v>7.1705596405945635E-2</v>
      </c>
      <c r="P349" s="4">
        <f>base2!R106/base2!D106</f>
        <v>9.8608356878367234E-2</v>
      </c>
      <c r="Q349" s="4">
        <f>base2!S106/base2!D106</f>
        <v>0.10891844936209044</v>
      </c>
      <c r="R349" s="4">
        <f>base2!T106/base2!D106</f>
        <v>7.769861186669709E-2</v>
      </c>
      <c r="S349" s="4">
        <f>base2!U106/base2!D106</f>
        <v>6.678307565414246E-2</v>
      </c>
      <c r="T349" s="4">
        <f>base2!V106/base2!D106</f>
        <v>6.8046610392573217E-2</v>
      </c>
      <c r="U349" s="4">
        <f>base2!W106/base2!D106</f>
        <v>5.4217924644192131E-2</v>
      </c>
      <c r="V349" s="4">
        <f>base2!X106/base2!D106</f>
        <v>1.4671042240668269E-2</v>
      </c>
      <c r="W349" s="4">
        <f>base2!D106/base2!D106</f>
        <v>1</v>
      </c>
    </row>
    <row r="350" spans="1:23">
      <c r="A350" t="s">
        <v>200</v>
      </c>
      <c r="B350" t="s">
        <v>319</v>
      </c>
      <c r="C350" s="4">
        <f>base2!E107/base2!D107</f>
        <v>9.4326299123635091E-3</v>
      </c>
      <c r="D350" s="4">
        <f>base2!F107/base2!D107</f>
        <v>2.1102629094720254E-2</v>
      </c>
      <c r="E350" s="4">
        <f>base2!G107/base2!D107</f>
        <v>6.570135208461865E-2</v>
      </c>
      <c r="F350" s="4">
        <f>base2!H107/base2!D107</f>
        <v>7.0681542818490636E-2</v>
      </c>
      <c r="G350" s="4">
        <f>base2!I107/base2!D107</f>
        <v>4.2785041588309189E-2</v>
      </c>
      <c r="H350" s="4">
        <f>base2!J107/base2!D107</f>
        <v>3.9410404882073542E-2</v>
      </c>
      <c r="I350" s="4">
        <f>base2!K107/base2!D107</f>
        <v>4.2777608467810875E-2</v>
      </c>
      <c r="J350" s="4">
        <f>base2!L107/base2!D107</f>
        <v>5.0716181160012787E-2</v>
      </c>
      <c r="K350" s="4">
        <f>base2!M107/base2!D107</f>
        <v>6.152393836456483E-2</v>
      </c>
      <c r="L350" s="4">
        <f>base2!N107/base2!D107</f>
        <v>6.0089346108389764E-2</v>
      </c>
      <c r="M350" s="4">
        <f>base2!O107/base2!D107</f>
        <v>6.3865371321534498E-2</v>
      </c>
      <c r="N350" s="4">
        <f>base2!P107/base2!D107</f>
        <v>6.8496205391985615E-2</v>
      </c>
      <c r="O350" s="4">
        <f>base2!Q107/base2!D107</f>
        <v>7.9460058127002298E-2</v>
      </c>
      <c r="P350" s="4">
        <f>base2!R107/base2!D107</f>
        <v>8.7227669047742928E-2</v>
      </c>
      <c r="Q350" s="4">
        <f>base2!S107/base2!D107</f>
        <v>7.1580950398786911E-2</v>
      </c>
      <c r="R350" s="4">
        <f>base2!T107/base2!D107</f>
        <v>5.1942646042234988E-2</v>
      </c>
      <c r="S350" s="4">
        <f>base2!U107/base2!D107</f>
        <v>4.7282079489790609E-2</v>
      </c>
      <c r="T350" s="4">
        <f>base2!V107/base2!D107</f>
        <v>4.7036786513346168E-2</v>
      </c>
      <c r="U350" s="4">
        <f>base2!W107/base2!D107</f>
        <v>1.7244839556094044E-2</v>
      </c>
      <c r="V350" s="4">
        <f>base2!X107/base2!D107</f>
        <v>1.642719630127924E-3</v>
      </c>
      <c r="W350" s="4">
        <f>base2!D107/base2!D107</f>
        <v>1</v>
      </c>
    </row>
    <row r="351" spans="1:23">
      <c r="B351" t="s">
        <v>320</v>
      </c>
      <c r="C351" s="4">
        <f>base2!E108/base2!D108</f>
        <v>3.1798645583873885E-3</v>
      </c>
      <c r="D351" s="4">
        <f>base2!F108/base2!D108</f>
        <v>1.6993640270883226E-2</v>
      </c>
      <c r="E351" s="4">
        <f>base2!G108/base2!D108</f>
        <v>4.0323220148129349E-2</v>
      </c>
      <c r="F351" s="4">
        <f>base2!H108/base2!D108</f>
        <v>6.8632737538261462E-2</v>
      </c>
      <c r="G351" s="4">
        <f>base2!I108/base2!D108</f>
        <v>7.7815488557245488E-2</v>
      </c>
      <c r="H351" s="4">
        <f>base2!J108/base2!D108</f>
        <v>4.8181688420852298E-2</v>
      </c>
      <c r="I351" s="4">
        <f>base2!K108/base2!D108</f>
        <v>4.2147082613039823E-2</v>
      </c>
      <c r="J351" s="4">
        <f>base2!L108/base2!D108</f>
        <v>5.5278892360395224E-2</v>
      </c>
      <c r="K351" s="4">
        <f>base2!M108/base2!D108</f>
        <v>4.897467210124816E-2</v>
      </c>
      <c r="L351" s="4">
        <f>base2!N108/base2!D108</f>
        <v>5.3090257402502658E-2</v>
      </c>
      <c r="M351" s="4">
        <f>base2!O108/base2!D108</f>
        <v>5.0560639462039869E-2</v>
      </c>
      <c r="N351" s="4">
        <f>base2!P108/base2!D108</f>
        <v>5.778472079044613E-2</v>
      </c>
      <c r="O351" s="4">
        <f>base2!Q108/base2!D108</f>
        <v>6.4747117504321758E-2</v>
      </c>
      <c r="P351" s="4">
        <f>base2!R108/base2!D108</f>
        <v>9.1454807860054235E-2</v>
      </c>
      <c r="Q351" s="4">
        <f>base2!S108/base2!D108</f>
        <v>8.8988628614023124E-2</v>
      </c>
      <c r="R351" s="4">
        <f>base2!T108/base2!D108</f>
        <v>5.8657002838881575E-2</v>
      </c>
      <c r="S351" s="4">
        <f>base2!U108/base2!D108</f>
        <v>4.671466861211996E-2</v>
      </c>
      <c r="T351" s="4">
        <f>base2!V108/base2!D108</f>
        <v>4.6040632483783483E-2</v>
      </c>
      <c r="U351" s="4">
        <f>base2!W108/base2!D108</f>
        <v>3.2591629264269742E-2</v>
      </c>
      <c r="V351" s="4">
        <f>base2!X108/base2!D108</f>
        <v>7.8426085991150311E-3</v>
      </c>
      <c r="W351" s="4">
        <f>base2!D108/base2!D108</f>
        <v>1</v>
      </c>
    </row>
    <row r="352" spans="1:23">
      <c r="A352" t="s">
        <v>201</v>
      </c>
      <c r="B352" t="s">
        <v>319</v>
      </c>
      <c r="C352" s="4">
        <f>base2!E109/base2!D109</f>
        <v>2.4520731163620153E-2</v>
      </c>
      <c r="D352" s="4">
        <f>base2!F109/base2!D109</f>
        <v>4.8926409043188124E-2</v>
      </c>
      <c r="E352" s="4">
        <f>base2!G109/base2!D109</f>
        <v>0.14459321473257303</v>
      </c>
      <c r="F352" s="4">
        <f>base2!H109/base2!D109</f>
        <v>0.13783383429450766</v>
      </c>
      <c r="G352" s="4">
        <f>base2!I109/base2!D109</f>
        <v>7.2799965484014781E-2</v>
      </c>
      <c r="H352" s="4">
        <f>base2!J109/base2!D109</f>
        <v>4.8049127752290283E-2</v>
      </c>
      <c r="I352" s="4">
        <f>base2!K109/base2!D109</f>
        <v>4.3993499489451054E-2</v>
      </c>
      <c r="J352" s="4">
        <f>base2!L109/base2!D109</f>
        <v>4.8034746091783757E-2</v>
      </c>
      <c r="K352" s="4">
        <f>base2!M109/base2!D109</f>
        <v>5.4607164943264348E-2</v>
      </c>
      <c r="L352" s="4">
        <f>base2!N109/base2!D109</f>
        <v>5.8864136453194889E-2</v>
      </c>
      <c r="M352" s="4">
        <f>base2!O109/base2!D109</f>
        <v>5.2133519336142554E-2</v>
      </c>
      <c r="N352" s="4">
        <f>base2!P109/base2!D109</f>
        <v>5.5527591215681765E-2</v>
      </c>
      <c r="O352" s="4">
        <f>base2!Q109/base2!D109</f>
        <v>5.9611982799534037E-2</v>
      </c>
      <c r="P352" s="4">
        <f>base2!R109/base2!D109</f>
        <v>5.5527591215681765E-2</v>
      </c>
      <c r="Q352" s="4">
        <f>base2!S109/base2!D109</f>
        <v>3.4976198351861706E-2</v>
      </c>
      <c r="R352" s="4">
        <f>base2!T109/base2!D109</f>
        <v>2.2320337106122273E-2</v>
      </c>
      <c r="S352" s="4">
        <f>base2!U109/base2!D109</f>
        <v>1.732990091035911E-2</v>
      </c>
      <c r="T352" s="4">
        <f>base2!V109/base2!D109</f>
        <v>1.1433420102685056E-2</v>
      </c>
      <c r="U352" s="4">
        <f>base2!W109/base2!D109</f>
        <v>6.7737620985719015E-3</v>
      </c>
      <c r="V352" s="4">
        <f>base2!X109/base2!D109</f>
        <v>2.1428674154717903E-3</v>
      </c>
      <c r="W352" s="4">
        <f>base2!D109/base2!D109</f>
        <v>1</v>
      </c>
    </row>
    <row r="353" spans="1:23">
      <c r="B353" t="s">
        <v>320</v>
      </c>
      <c r="C353" s="4">
        <f>base2!E110/base2!D110</f>
        <v>4.0884057622471801E-3</v>
      </c>
      <c r="D353" s="4">
        <f>base2!F110/base2!D110</f>
        <v>3.0987710733267598E-2</v>
      </c>
      <c r="E353" s="4">
        <f>base2!G110/base2!D110</f>
        <v>2.8234049205165822E-2</v>
      </c>
      <c r="F353" s="4">
        <f>base2!H110/base2!D110</f>
        <v>5.296890406676126E-2</v>
      </c>
      <c r="G353" s="4">
        <f>base2!I110/base2!D110</f>
        <v>9.8290084413554274E-2</v>
      </c>
      <c r="H353" s="4">
        <f>base2!J110/base2!D110</f>
        <v>9.9829248935812034E-2</v>
      </c>
      <c r="I353" s="4">
        <f>base2!K110/base2!D110</f>
        <v>5.7490199850893438E-2</v>
      </c>
      <c r="J353" s="4">
        <f>base2!L110/base2!D110</f>
        <v>4.0763810394170416E-2</v>
      </c>
      <c r="K353" s="4">
        <f>base2!M110/base2!D110</f>
        <v>3.9741708953608616E-2</v>
      </c>
      <c r="L353" s="4">
        <f>base2!N110/base2!D110</f>
        <v>4.093215651379236E-2</v>
      </c>
      <c r="M353" s="4">
        <f>base2!O110/base2!D110</f>
        <v>4.0944181236622496E-2</v>
      </c>
      <c r="N353" s="4">
        <f>base2!P110/base2!D110</f>
        <v>4.637935595584522E-2</v>
      </c>
      <c r="O353" s="4">
        <f>base2!Q110/base2!D110</f>
        <v>5.4580216925999854E-2</v>
      </c>
      <c r="P353" s="4">
        <f>base2!R110/base2!D110</f>
        <v>7.0116158822539146E-2</v>
      </c>
      <c r="Q353" s="4">
        <f>base2!S110/base2!D110</f>
        <v>7.7054423895529203E-2</v>
      </c>
      <c r="R353" s="4">
        <f>base2!T110/base2!D110</f>
        <v>5.6720617589764558E-2</v>
      </c>
      <c r="S353" s="4">
        <f>base2!U110/base2!D110</f>
        <v>5.0720280897525311E-2</v>
      </c>
      <c r="T353" s="4">
        <f>base2!V110/base2!D110</f>
        <v>5.0948750631297945E-2</v>
      </c>
      <c r="U353" s="4">
        <f>base2!W110/base2!D110</f>
        <v>4.4768043096606626E-2</v>
      </c>
      <c r="V353" s="4">
        <f>base2!X110/base2!D110</f>
        <v>1.4441692118996657E-2</v>
      </c>
      <c r="W353" s="4">
        <f>base2!D110/base2!D110</f>
        <v>1</v>
      </c>
    </row>
    <row r="354" spans="1:23">
      <c r="A354" t="s">
        <v>202</v>
      </c>
      <c r="B354" t="s">
        <v>319</v>
      </c>
      <c r="C354" s="4">
        <f>base2!E111/base2!D111</f>
        <v>1.7579442590134876E-2</v>
      </c>
      <c r="D354" s="4">
        <f>base2!F111/base2!D111</f>
        <v>4.337320711290614E-2</v>
      </c>
      <c r="E354" s="4">
        <f>base2!G111/base2!D111</f>
        <v>0.12623953368401095</v>
      </c>
      <c r="F354" s="4">
        <f>base2!H111/base2!D111</f>
        <v>0.13657467625518632</v>
      </c>
      <c r="G354" s="4">
        <f>base2!I111/base2!D111</f>
        <v>7.9797529971472533E-2</v>
      </c>
      <c r="H354" s="4">
        <f>base2!J111/base2!D111</f>
        <v>5.4916467885660875E-2</v>
      </c>
      <c r="I354" s="4">
        <f>base2!K111/base2!D111</f>
        <v>5.5344159365782034E-2</v>
      </c>
      <c r="J354" s="4">
        <f>base2!L111/base2!D111</f>
        <v>5.7769214149974206E-2</v>
      </c>
      <c r="K354" s="4">
        <f>base2!M111/base2!D111</f>
        <v>5.785739796030847E-2</v>
      </c>
      <c r="L354" s="4">
        <f>base2!N111/base2!D111</f>
        <v>4.5441117465244554E-2</v>
      </c>
      <c r="M354" s="4">
        <f>base2!O111/base2!D111</f>
        <v>4.3240931397404751E-2</v>
      </c>
      <c r="N354" s="4">
        <f>base2!P111/base2!D111</f>
        <v>5.0577824417215242E-2</v>
      </c>
      <c r="O354" s="4">
        <f>base2!Q111/base2!D111</f>
        <v>5.2028448097213832E-2</v>
      </c>
      <c r="P354" s="4">
        <f>base2!R111/base2!D111</f>
        <v>5.0330909748279314E-2</v>
      </c>
      <c r="Q354" s="4">
        <f>base2!S111/base2!D111</f>
        <v>3.7156248484340758E-2</v>
      </c>
      <c r="R354" s="4">
        <f>base2!T111/base2!D111</f>
        <v>2.7376663918271246E-2</v>
      </c>
      <c r="S354" s="4">
        <f>base2!U111/base2!D111</f>
        <v>2.8792014074136129E-2</v>
      </c>
      <c r="T354" s="4">
        <f>base2!V111/base2!D111</f>
        <v>2.3302571880828397E-2</v>
      </c>
      <c r="U354" s="4">
        <f>base2!W111/base2!D111</f>
        <v>1.0674650240962261E-2</v>
      </c>
      <c r="V354" s="4">
        <f>base2!X111/base2!D111</f>
        <v>1.6269913006671105E-3</v>
      </c>
      <c r="W354" s="4">
        <f>base2!D111/base2!D111</f>
        <v>1</v>
      </c>
    </row>
    <row r="355" spans="1:23">
      <c r="B355" t="s">
        <v>320</v>
      </c>
      <c r="C355" s="4">
        <f>base2!E112/base2!D112</f>
        <v>1.5361521433118973E-3</v>
      </c>
      <c r="D355" s="4">
        <f>base2!F112/base2!D112</f>
        <v>1.6850946515037352E-2</v>
      </c>
      <c r="E355" s="4">
        <f>base2!G112/base2!D112</f>
        <v>6.8805597901954937E-2</v>
      </c>
      <c r="F355" s="4">
        <f>base2!H112/base2!D112</f>
        <v>4.4723638636270713E-2</v>
      </c>
      <c r="G355" s="4">
        <f>base2!I112/base2!D112</f>
        <v>3.7288194992027193E-2</v>
      </c>
      <c r="H355" s="4">
        <f>base2!J112/base2!D112</f>
        <v>3.1809447043637237E-2</v>
      </c>
      <c r="I355" s="4">
        <f>base2!K112/base2!D112</f>
        <v>3.4899273978283601E-2</v>
      </c>
      <c r="J355" s="4">
        <f>base2!L112/base2!D112</f>
        <v>4.138265374663419E-2</v>
      </c>
      <c r="K355" s="4">
        <f>base2!M112/base2!D112</f>
        <v>4.81405550006717E-2</v>
      </c>
      <c r="L355" s="4">
        <f>base2!N112/base2!D112</f>
        <v>4.950148066375791E-2</v>
      </c>
      <c r="M355" s="4">
        <f>base2!O112/base2!D112</f>
        <v>5.2188286693885179E-2</v>
      </c>
      <c r="N355" s="4">
        <f>base2!P112/base2!D112</f>
        <v>6.170892545281443E-2</v>
      </c>
      <c r="O355" s="4">
        <f>base2!Q112/base2!D112</f>
        <v>7.9225732592709416E-2</v>
      </c>
      <c r="P355" s="4">
        <f>base2!R112/base2!D112</f>
        <v>9.0755634991559919E-2</v>
      </c>
      <c r="Q355" s="4">
        <f>base2!S112/base2!D112</f>
        <v>0.10318503332223565</v>
      </c>
      <c r="R355" s="4">
        <f>base2!T112/base2!D112</f>
        <v>7.1182837150350162E-2</v>
      </c>
      <c r="S355" s="4">
        <f>base2!U112/base2!D112</f>
        <v>5.5097046265631659E-2</v>
      </c>
      <c r="T355" s="4">
        <f>base2!V112/base2!D112</f>
        <v>5.7369149625891465E-2</v>
      </c>
      <c r="U355" s="4">
        <f>base2!W112/base2!D112</f>
        <v>3.9168959213116285E-2</v>
      </c>
      <c r="V355" s="4">
        <f>base2!X112/base2!D112</f>
        <v>1.5180454070219092E-2</v>
      </c>
      <c r="W355" s="4">
        <f>base2!D112/base2!D112</f>
        <v>1</v>
      </c>
    </row>
    <row r="356" spans="1:23">
      <c r="A356" t="s">
        <v>203</v>
      </c>
      <c r="B356" t="s">
        <v>319</v>
      </c>
      <c r="C356" s="4">
        <f>base2!E113/base2!D113</f>
        <v>2.2060602469720983E-2</v>
      </c>
      <c r="D356" s="4">
        <f>base2!F113/base2!D113</f>
        <v>4.6135691467563314E-2</v>
      </c>
      <c r="E356" s="4">
        <f>base2!G113/base2!D113</f>
        <v>0.12630040536603912</v>
      </c>
      <c r="F356" s="4">
        <f>base2!H113/base2!D113</f>
        <v>0.14859060005036218</v>
      </c>
      <c r="G356" s="4">
        <f>base2!I113/base2!D113</f>
        <v>7.9429031318353063E-2</v>
      </c>
      <c r="H356" s="4">
        <f>base2!J113/base2!D113</f>
        <v>5.0843566233650814E-2</v>
      </c>
      <c r="I356" s="4">
        <f>base2!K113/base2!D113</f>
        <v>4.5190166540761259E-2</v>
      </c>
      <c r="J356" s="4">
        <f>base2!L113/base2!D113</f>
        <v>4.6402314684520544E-2</v>
      </c>
      <c r="K356" s="4">
        <f>base2!M113/base2!D113</f>
        <v>4.6254190675099859E-2</v>
      </c>
      <c r="L356" s="4">
        <f>base2!N113/base2!D113</f>
        <v>3.9805858798319285E-2</v>
      </c>
      <c r="M356" s="4">
        <f>base2!O113/base2!D113</f>
        <v>4.0487229241654446E-2</v>
      </c>
      <c r="N356" s="4">
        <f>base2!P113/base2!D113</f>
        <v>4.6345533814242619E-2</v>
      </c>
      <c r="O356" s="4">
        <f>base2!Q113/base2!D113</f>
        <v>5.4240543516365237E-2</v>
      </c>
      <c r="P356" s="4">
        <f>base2!R113/base2!D113</f>
        <v>5.2882740096675603E-2</v>
      </c>
      <c r="Q356" s="4">
        <f>base2!S113/base2!D113</f>
        <v>3.9203487826675161E-2</v>
      </c>
      <c r="R356" s="4">
        <f>base2!T113/base2!D113</f>
        <v>3.4441300923800072E-2</v>
      </c>
      <c r="S356" s="4">
        <f>base2!U113/base2!D113</f>
        <v>3.1970098699964943E-2</v>
      </c>
      <c r="T356" s="4">
        <f>base2!V113/base2!D113</f>
        <v>3.4582018732749728E-2</v>
      </c>
      <c r="U356" s="4">
        <f>base2!W113/base2!D113</f>
        <v>1.2753477211121151E-2</v>
      </c>
      <c r="V356" s="4">
        <f>base2!X113/base2!D113</f>
        <v>2.0811423323606523E-3</v>
      </c>
      <c r="W356" s="4">
        <f>base2!D113/base2!D113</f>
        <v>1</v>
      </c>
    </row>
    <row r="357" spans="1:23">
      <c r="B357" t="s">
        <v>320</v>
      </c>
      <c r="C357" s="4">
        <f>base2!E114/base2!D114</f>
        <v>1.3892128657698986E-3</v>
      </c>
      <c r="D357" s="4">
        <f>base2!F114/base2!D114</f>
        <v>1.3788456055775861E-2</v>
      </c>
      <c r="E357" s="4">
        <f>base2!G114/base2!D114</f>
        <v>3.012466630381256E-2</v>
      </c>
      <c r="F357" s="4">
        <f>base2!H114/base2!D114</f>
        <v>5.1074307337428404E-2</v>
      </c>
      <c r="G357" s="4">
        <f>base2!I114/base2!D114</f>
        <v>5.3282533758391003E-2</v>
      </c>
      <c r="H357" s="4">
        <f>base2!J114/base2!D114</f>
        <v>3.5230541948526553E-2</v>
      </c>
      <c r="I357" s="4">
        <f>base2!K114/base2!D114</f>
        <v>3.2060752144726951E-2</v>
      </c>
      <c r="J357" s="4">
        <f>base2!L114/base2!D114</f>
        <v>3.8804654899826346E-2</v>
      </c>
      <c r="K357" s="4">
        <f>base2!M114/base2!D114</f>
        <v>4.2036648264779826E-2</v>
      </c>
      <c r="L357" s="4">
        <f>base2!N114/base2!D114</f>
        <v>4.305004794857839E-2</v>
      </c>
      <c r="M357" s="4">
        <f>base2!O114/base2!D114</f>
        <v>4.3804266127569137E-2</v>
      </c>
      <c r="N357" s="4">
        <f>base2!P114/base2!D114</f>
        <v>5.7776741051758548E-2</v>
      </c>
      <c r="O357" s="4">
        <f>base2!Q114/base2!D114</f>
        <v>7.5942772723738436E-2</v>
      </c>
      <c r="P357" s="4">
        <f>base2!R114/base2!D114</f>
        <v>0.10285358836793407</v>
      </c>
      <c r="Q357" s="4">
        <f>base2!S114/base2!D114</f>
        <v>0.10184537231423166</v>
      </c>
      <c r="R357" s="4">
        <f>base2!T114/base2!D114</f>
        <v>7.2684861208304169E-2</v>
      </c>
      <c r="S357" s="4">
        <f>base2!U114/base2!D114</f>
        <v>6.3481325972578592E-2</v>
      </c>
      <c r="T357" s="4">
        <f>base2!V114/base2!D114</f>
        <v>6.6884379130705232E-2</v>
      </c>
      <c r="U357" s="4">
        <f>base2!W114/base2!D114</f>
        <v>5.2134359692092375E-2</v>
      </c>
      <c r="V357" s="4">
        <f>base2!X114/base2!D114</f>
        <v>2.1750511883471997E-2</v>
      </c>
      <c r="W357" s="4">
        <f>base2!D114/base2!D114</f>
        <v>1</v>
      </c>
    </row>
    <row r="358" spans="1:23">
      <c r="A358" t="s">
        <v>204</v>
      </c>
      <c r="B358" t="s">
        <v>319</v>
      </c>
      <c r="C358" s="4">
        <f>base2!E115/base2!D115</f>
        <v>2.2231696521558007E-2</v>
      </c>
      <c r="D358" s="4">
        <f>base2!F115/base2!D115</f>
        <v>5.0110003124349094E-2</v>
      </c>
      <c r="E358" s="4">
        <f>base2!G115/base2!D115</f>
        <v>0.15000130181212248</v>
      </c>
      <c r="F358" s="4">
        <f>base2!H115/base2!D115</f>
        <v>0.16630649864611538</v>
      </c>
      <c r="G358" s="4">
        <f>base2!I115/base2!D115</f>
        <v>8.6541215371797542E-2</v>
      </c>
      <c r="H358" s="4">
        <f>base2!J115/base2!D115</f>
        <v>5.6654863570089566E-2</v>
      </c>
      <c r="I358" s="4">
        <f>base2!K115/base2!D115</f>
        <v>4.7346906894397002E-2</v>
      </c>
      <c r="J358" s="4">
        <f>base2!L115/base2!D115</f>
        <v>4.7464069985419702E-2</v>
      </c>
      <c r="K358" s="4">
        <f>base2!M115/base2!D115</f>
        <v>4.7008435742553638E-2</v>
      </c>
      <c r="L358" s="4">
        <f>base2!N115/base2!D115</f>
        <v>4.0203212872318268E-2</v>
      </c>
      <c r="M358" s="4">
        <f>base2!O115/base2!D115</f>
        <v>3.661997500520725E-2</v>
      </c>
      <c r="N358" s="4">
        <f>base2!P115/base2!D115</f>
        <v>3.8771219537596331E-2</v>
      </c>
      <c r="O358" s="4">
        <f>base2!Q115/base2!D115</f>
        <v>4.2465111435117685E-2</v>
      </c>
      <c r="P358" s="4">
        <f>base2!R115/base2!D115</f>
        <v>4.7639814621953762E-2</v>
      </c>
      <c r="Q358" s="4">
        <f>base2!S115/base2!D115</f>
        <v>3.5572016246615289E-2</v>
      </c>
      <c r="R358" s="4">
        <f>base2!T115/base2!D115</f>
        <v>2.6781529889606331E-2</v>
      </c>
      <c r="S358" s="4">
        <f>base2!U115/base2!D115</f>
        <v>2.3663689856279941E-2</v>
      </c>
      <c r="T358" s="4">
        <f>base2!V115/base2!D115</f>
        <v>2.0278978337846282E-2</v>
      </c>
      <c r="U358" s="4">
        <f>base2!W115/base2!D115</f>
        <v>1.1726072693188918E-2</v>
      </c>
      <c r="V358" s="4">
        <f>base2!X115/base2!D115</f>
        <v>2.6133878358675275E-3</v>
      </c>
      <c r="W358" s="4">
        <f>base2!D115/base2!D115</f>
        <v>1</v>
      </c>
    </row>
    <row r="359" spans="1:23">
      <c r="B359" t="s">
        <v>320</v>
      </c>
      <c r="C359" s="4">
        <f>base2!E116/base2!D116</f>
        <v>1.8126888217522659E-3</v>
      </c>
      <c r="D359" s="4">
        <f>base2!F116/base2!D116</f>
        <v>1.4264914643468133E-2</v>
      </c>
      <c r="E359" s="4">
        <f>base2!G116/base2!D116</f>
        <v>1.7708295417318821E-2</v>
      </c>
      <c r="F359" s="4">
        <f>base2!H116/base2!D116</f>
        <v>4.5597495723073561E-2</v>
      </c>
      <c r="G359" s="4">
        <f>base2!I116/base2!D116</f>
        <v>3.4830560914352271E-2</v>
      </c>
      <c r="H359" s="4">
        <f>base2!J116/base2!D116</f>
        <v>2.9130418956793944E-2</v>
      </c>
      <c r="I359" s="4">
        <f>base2!K116/base2!D116</f>
        <v>2.8617187784370109E-2</v>
      </c>
      <c r="J359" s="4">
        <f>base2!L116/base2!D116</f>
        <v>3.5420230772030721E-2</v>
      </c>
      <c r="K359" s="4">
        <f>base2!M116/base2!D116</f>
        <v>3.6934444727550683E-2</v>
      </c>
      <c r="L359" s="4">
        <f>base2!N116/base2!D116</f>
        <v>4.1466166781931352E-2</v>
      </c>
      <c r="M359" s="4">
        <f>base2!O116/base2!D116</f>
        <v>4.9656025916354242E-2</v>
      </c>
      <c r="N359" s="4">
        <f>base2!P116/base2!D116</f>
        <v>5.8235358351836346E-2</v>
      </c>
      <c r="O359" s="4">
        <f>base2!Q116/base2!D116</f>
        <v>7.5863575146507475E-2</v>
      </c>
      <c r="P359" s="4">
        <f>base2!R116/base2!D116</f>
        <v>9.9559567575437699E-2</v>
      </c>
      <c r="Q359" s="4">
        <f>base2!S116/base2!D116</f>
        <v>0.11423215520693045</v>
      </c>
      <c r="R359" s="4">
        <f>base2!T116/base2!D116</f>
        <v>8.647035270993339E-2</v>
      </c>
      <c r="S359" s="4">
        <f>base2!U116/base2!D116</f>
        <v>7.1058857787646049E-2</v>
      </c>
      <c r="T359" s="4">
        <f>base2!V116/base2!D116</f>
        <v>8.1177883740399664E-2</v>
      </c>
      <c r="U359" s="4">
        <f>base2!W116/base2!D116</f>
        <v>5.479925745277181E-2</v>
      </c>
      <c r="V359" s="4">
        <f>base2!X116/base2!D116</f>
        <v>2.3164561569541005E-2</v>
      </c>
      <c r="W359" s="4">
        <f>base2!D116/base2!D116</f>
        <v>1</v>
      </c>
    </row>
    <row r="360" spans="1:23">
      <c r="A360" t="s">
        <v>205</v>
      </c>
      <c r="B360" t="s">
        <v>319</v>
      </c>
      <c r="C360" s="4">
        <f>base2!E117/base2!D117</f>
        <v>1.3441337883903278E-2</v>
      </c>
      <c r="D360" s="4">
        <f>base2!F117/base2!D117</f>
        <v>3.6931510654420158E-2</v>
      </c>
      <c r="E360" s="4">
        <f>base2!G117/base2!D117</f>
        <v>0.11920328261939629</v>
      </c>
      <c r="F360" s="4">
        <f>base2!H117/base2!D117</f>
        <v>0.15094289524906609</v>
      </c>
      <c r="G360" s="4">
        <f>base2!I117/base2!D117</f>
        <v>7.480458896793156E-2</v>
      </c>
      <c r="H360" s="4">
        <f>base2!J117/base2!D117</f>
        <v>4.7817748448251561E-2</v>
      </c>
      <c r="I360" s="4">
        <f>base2!K117/base2!D117</f>
        <v>4.1200223035115779E-2</v>
      </c>
      <c r="J360" s="4">
        <f>base2!L117/base2!D117</f>
        <v>4.2362374874644872E-2</v>
      </c>
      <c r="K360" s="4">
        <f>base2!M117/base2!D117</f>
        <v>4.1669985641603811E-2</v>
      </c>
      <c r="L360" s="4">
        <f>base2!N117/base2!D117</f>
        <v>3.7421697722059846E-2</v>
      </c>
      <c r="M360" s="4">
        <f>base2!O117/base2!D117</f>
        <v>3.6976444468953797E-2</v>
      </c>
      <c r="N360" s="4">
        <f>base2!P117/base2!D117</f>
        <v>4.1404467646632311E-2</v>
      </c>
      <c r="O360" s="4">
        <f>base2!Q117/base2!D117</f>
        <v>5.3922619886480845E-2</v>
      </c>
      <c r="P360" s="4">
        <f>base2!R117/base2!D117</f>
        <v>9.5245389688506543E-2</v>
      </c>
      <c r="Q360" s="4">
        <f>base2!S117/base2!D117</f>
        <v>6.1107945319632602E-2</v>
      </c>
      <c r="R360" s="4">
        <f>base2!T117/base2!D117</f>
        <v>3.6235036529148772E-2</v>
      </c>
      <c r="S360" s="4">
        <f>base2!U117/base2!D117</f>
        <v>2.9413266504496445E-2</v>
      </c>
      <c r="T360" s="4">
        <f>base2!V117/base2!D117</f>
        <v>2.4247920279243232E-2</v>
      </c>
      <c r="U360" s="4">
        <f>base2!W117/base2!D117</f>
        <v>1.2079026325087979E-2</v>
      </c>
      <c r="V360" s="4">
        <f>base2!X117/base2!D117</f>
        <v>3.5722382554242262E-3</v>
      </c>
      <c r="W360" s="4">
        <f>base2!D117/base2!D117</f>
        <v>1</v>
      </c>
    </row>
    <row r="361" spans="1:23">
      <c r="B361" t="s">
        <v>320</v>
      </c>
      <c r="C361" s="4">
        <f>base2!E118/base2!D118</f>
        <v>5.4627589198802552E-3</v>
      </c>
      <c r="D361" s="4">
        <f>base2!F118/base2!D118</f>
        <v>3.7429934882877672E-2</v>
      </c>
      <c r="E361" s="4">
        <f>base2!G118/base2!D118</f>
        <v>5.0824593854342258E-2</v>
      </c>
      <c r="F361" s="4">
        <f>base2!H118/base2!D118</f>
        <v>0.14479872398930327</v>
      </c>
      <c r="G361" s="4">
        <f>base2!I118/base2!D118</f>
        <v>5.431247153688927E-2</v>
      </c>
      <c r="H361" s="4">
        <f>base2!J118/base2!D118</f>
        <v>3.075418879864629E-2</v>
      </c>
      <c r="I361" s="4">
        <f>base2!K118/base2!D118</f>
        <v>3.3430530584759095E-2</v>
      </c>
      <c r="J361" s="4">
        <f>base2!L118/base2!D118</f>
        <v>3.5610454136350979E-2</v>
      </c>
      <c r="K361" s="4">
        <f>base2!M118/base2!D118</f>
        <v>3.8968831409892539E-2</v>
      </c>
      <c r="L361" s="4">
        <f>base2!N118/base2!D118</f>
        <v>3.7891819674997142E-2</v>
      </c>
      <c r="M361" s="4">
        <f>base2!O118/base2!D118</f>
        <v>4.0820687258670593E-2</v>
      </c>
      <c r="N361" s="4">
        <f>base2!P118/base2!D118</f>
        <v>4.7569816908005068E-2</v>
      </c>
      <c r="O361" s="4">
        <f>base2!Q118/base2!D118</f>
        <v>6.0116248200483897E-2</v>
      </c>
      <c r="P361" s="4">
        <f>base2!R118/base2!D118</f>
        <v>8.0885955464809339E-2</v>
      </c>
      <c r="Q361" s="4">
        <f>base2!S118/base2!D118</f>
        <v>8.4125624030095894E-2</v>
      </c>
      <c r="R361" s="4">
        <f>base2!T118/base2!D118</f>
        <v>6.0673099959207374E-2</v>
      </c>
      <c r="S361" s="4">
        <f>base2!U118/base2!D118</f>
        <v>5.2665658002369858E-2</v>
      </c>
      <c r="T361" s="4">
        <f>base2!V118/base2!D118</f>
        <v>5.519739099842657E-2</v>
      </c>
      <c r="U361" s="4">
        <f>base2!W118/base2!D118</f>
        <v>3.4952160390573236E-2</v>
      </c>
      <c r="V361" s="4">
        <f>base2!X118/base2!D118</f>
        <v>1.3509050999419406E-2</v>
      </c>
      <c r="W361" s="4">
        <f>base2!D118/base2!D118</f>
        <v>1</v>
      </c>
    </row>
    <row r="362" spans="1:23">
      <c r="A362" t="s">
        <v>206</v>
      </c>
      <c r="B362" t="s">
        <v>319</v>
      </c>
      <c r="C362" s="4">
        <f>base2!E119/base2!D119</f>
        <v>5.3844877802041212E-3</v>
      </c>
      <c r="D362" s="4">
        <f>base2!F119/base2!D119</f>
        <v>1.2264666610464943E-2</v>
      </c>
      <c r="E362" s="4">
        <f>base2!G119/base2!D119</f>
        <v>3.48931124786864E-2</v>
      </c>
      <c r="F362" s="4">
        <f>base2!H119/base2!D119</f>
        <v>4.3728567427112258E-2</v>
      </c>
      <c r="G362" s="4">
        <f>base2!I119/base2!D119</f>
        <v>2.4300900406012134E-2</v>
      </c>
      <c r="H362" s="4">
        <f>base2!J119/base2!D119</f>
        <v>2.6525400913187371E-2</v>
      </c>
      <c r="I362" s="4">
        <f>base2!K119/base2!D119</f>
        <v>4.697013784832605E-2</v>
      </c>
      <c r="J362" s="4">
        <f>base2!L119/base2!D119</f>
        <v>8.6306812464817265E-2</v>
      </c>
      <c r="K362" s="4">
        <f>base2!M119/base2!D119</f>
        <v>7.0188701821751701E-2</v>
      </c>
      <c r="L362" s="4">
        <f>base2!N119/base2!D119</f>
        <v>6.5535742936938951E-2</v>
      </c>
      <c r="M362" s="4">
        <f>base2!O119/base2!D119</f>
        <v>6.3066492985208972E-2</v>
      </c>
      <c r="N362" s="4">
        <f>base2!P119/base2!D119</f>
        <v>7.471656654601426E-2</v>
      </c>
      <c r="O362" s="4">
        <f>base2!Q119/base2!D119</f>
        <v>8.8640090502905722E-2</v>
      </c>
      <c r="P362" s="4">
        <f>base2!R119/base2!D119</f>
        <v>8.1297607166263733E-2</v>
      </c>
      <c r="Q362" s="4">
        <f>base2!S119/base2!D119</f>
        <v>6.2927801633294631E-2</v>
      </c>
      <c r="R362" s="4">
        <f>base2!T119/base2!D119</f>
        <v>4.6679157953133203E-2</v>
      </c>
      <c r="S362" s="4">
        <f>base2!U119/base2!D119</f>
        <v>5.4946250302537511E-2</v>
      </c>
      <c r="T362" s="4">
        <f>base2!V119/base2!D119</f>
        <v>8.4161175667554114E-2</v>
      </c>
      <c r="U362" s="4">
        <f>base2!W119/base2!D119</f>
        <v>2.5445783918873716E-2</v>
      </c>
      <c r="V362" s="4">
        <f>base2!X119/base2!D119</f>
        <v>2.0205426367129607E-3</v>
      </c>
      <c r="W362" s="4">
        <f>base2!D119/base2!D119</f>
        <v>1</v>
      </c>
    </row>
    <row r="363" spans="1:23">
      <c r="B363" t="s">
        <v>320</v>
      </c>
      <c r="C363" s="4">
        <f>base2!E120/base2!D120</f>
        <v>2.7251325348022133E-3</v>
      </c>
      <c r="D363" s="4">
        <f>base2!F120/base2!D120</f>
        <v>1.2384213408156725E-2</v>
      </c>
      <c r="E363" s="4">
        <f>base2!G120/base2!D120</f>
        <v>2.5098975299701495E-2</v>
      </c>
      <c r="F363" s="4">
        <f>base2!H120/base2!D120</f>
        <v>9.1662860733111112E-2</v>
      </c>
      <c r="G363" s="4">
        <f>base2!I120/base2!D120</f>
        <v>9.9590977792693117E-2</v>
      </c>
      <c r="H363" s="4">
        <f>base2!J120/base2!D120</f>
        <v>4.299401227823603E-2</v>
      </c>
      <c r="I363" s="4">
        <f>base2!K120/base2!D120</f>
        <v>5.1424260240063989E-2</v>
      </c>
      <c r="J363" s="4">
        <f>base2!L120/base2!D120</f>
        <v>6.1615751266051157E-2</v>
      </c>
      <c r="K363" s="4">
        <f>base2!M120/base2!D120</f>
        <v>7.9344252367458887E-2</v>
      </c>
      <c r="L363" s="4">
        <f>base2!N120/base2!D120</f>
        <v>7.7181809235676024E-2</v>
      </c>
      <c r="M363" s="4">
        <f>base2!O120/base2!D120</f>
        <v>6.6954992417571052E-2</v>
      </c>
      <c r="N363" s="4">
        <f>base2!P120/base2!D120</f>
        <v>5.9882264181413083E-2</v>
      </c>
      <c r="O363" s="4">
        <f>base2!Q120/base2!D120</f>
        <v>6.0944561215812834E-2</v>
      </c>
      <c r="P363" s="4">
        <f>base2!R120/base2!D120</f>
        <v>7.6336513495714228E-2</v>
      </c>
      <c r="Q363" s="4">
        <f>base2!S120/base2!D120</f>
        <v>8.609147866195993E-2</v>
      </c>
      <c r="R363" s="4">
        <f>base2!T120/base2!D120</f>
        <v>3.8373903323400058E-2</v>
      </c>
      <c r="S363" s="4">
        <f>base2!U120/base2!D120</f>
        <v>2.8646694136675491E-2</v>
      </c>
      <c r="T363" s="4">
        <f>base2!V120/base2!D120</f>
        <v>2.1912084196502243E-2</v>
      </c>
      <c r="U363" s="4">
        <f>base2!W120/base2!D120</f>
        <v>1.2543179472686855E-2</v>
      </c>
      <c r="V363" s="4">
        <f>base2!X120/base2!D120</f>
        <v>4.2920837423134862E-3</v>
      </c>
      <c r="W363" s="4">
        <f>base2!D120/base2!D120</f>
        <v>1</v>
      </c>
    </row>
    <row r="364" spans="1:23">
      <c r="A364" t="s">
        <v>207</v>
      </c>
      <c r="B364" t="s">
        <v>319</v>
      </c>
      <c r="C364" s="4">
        <f>base2!E121/base2!D121</f>
        <v>1.83266413142096E-2</v>
      </c>
      <c r="D364" s="4">
        <f>base2!F121/base2!D121</f>
        <v>4.0837403239194645E-2</v>
      </c>
      <c r="E364" s="4">
        <f>base2!G121/base2!D121</f>
        <v>0.11974209987838542</v>
      </c>
      <c r="F364" s="4">
        <f>base2!H121/base2!D121</f>
        <v>0.14341833484547226</v>
      </c>
      <c r="G364" s="4">
        <f>base2!I121/base2!D121</f>
        <v>7.9976063162365107E-2</v>
      </c>
      <c r="H364" s="4">
        <f>base2!J121/base2!D121</f>
        <v>5.2931297415207613E-2</v>
      </c>
      <c r="I364" s="4">
        <f>base2!K121/base2!D121</f>
        <v>4.4408624983109088E-2</v>
      </c>
      <c r="J364" s="4">
        <f>base2!L121/base2!D121</f>
        <v>4.2714707642414529E-2</v>
      </c>
      <c r="K364" s="4">
        <f>base2!M121/base2!D121</f>
        <v>4.3636468930370827E-2</v>
      </c>
      <c r="L364" s="4">
        <f>base2!N121/base2!D121</f>
        <v>3.8665714340868289E-2</v>
      </c>
      <c r="M364" s="4">
        <f>base2!O121/base2!D121</f>
        <v>3.8400285697739511E-2</v>
      </c>
      <c r="N364" s="4">
        <f>base2!P121/base2!D121</f>
        <v>3.99011640252495E-2</v>
      </c>
      <c r="O364" s="4">
        <f>base2!Q121/base2!D121</f>
        <v>5.1208424222535374E-2</v>
      </c>
      <c r="P364" s="4">
        <f>base2!R121/base2!D121</f>
        <v>8.2874061347798386E-2</v>
      </c>
      <c r="Q364" s="4">
        <f>base2!S121/base2!D121</f>
        <v>5.089232283844565E-2</v>
      </c>
      <c r="R364" s="4">
        <f>base2!T121/base2!D121</f>
        <v>3.3535702565488483E-2</v>
      </c>
      <c r="S364" s="4">
        <f>base2!U121/base2!D121</f>
        <v>3.2855240044012898E-2</v>
      </c>
      <c r="T364" s="4">
        <f>base2!V121/base2!D121</f>
        <v>3.0046522402177481E-2</v>
      </c>
      <c r="U364" s="4">
        <f>base2!W121/base2!D121</f>
        <v>1.4152172654093392E-2</v>
      </c>
      <c r="V364" s="4">
        <f>base2!X121/base2!D121</f>
        <v>1.4767484508619191E-3</v>
      </c>
      <c r="W364" s="4">
        <f>base2!D121/base2!D121</f>
        <v>1</v>
      </c>
    </row>
    <row r="365" spans="1:23">
      <c r="B365" t="s">
        <v>320</v>
      </c>
      <c r="C365" s="4">
        <f>base2!E122/base2!D122</f>
        <v>5.323863554342962E-3</v>
      </c>
      <c r="D365" s="4">
        <f>base2!F122/base2!D122</f>
        <v>3.1065494492803835E-2</v>
      </c>
      <c r="E365" s="4">
        <f>base2!G122/base2!D122</f>
        <v>4.1828706711128434E-2</v>
      </c>
      <c r="F365" s="4">
        <f>base2!H122/base2!D122</f>
        <v>0.10046049687468422</v>
      </c>
      <c r="G365" s="4">
        <f>base2!I122/base2!D122</f>
        <v>4.9156236917702427E-2</v>
      </c>
      <c r="H365" s="4">
        <f>base2!J122/base2!D122</f>
        <v>3.3043176995366158E-2</v>
      </c>
      <c r="I365" s="4">
        <f>base2!K122/base2!D122</f>
        <v>3.1333997372713758E-2</v>
      </c>
      <c r="J365" s="4">
        <f>base2!L122/base2!D122</f>
        <v>3.8520058319980365E-2</v>
      </c>
      <c r="K365" s="4">
        <f>base2!M122/base2!D122</f>
        <v>3.9432390686125911E-2</v>
      </c>
      <c r="L365" s="4">
        <f>base2!N122/base2!D122</f>
        <v>4.4860190839143679E-2</v>
      </c>
      <c r="M365" s="4">
        <f>base2!O122/base2!D122</f>
        <v>4.4915046266222051E-2</v>
      </c>
      <c r="N365" s="4">
        <f>base2!P122/base2!D122</f>
        <v>5.8016831954729835E-2</v>
      </c>
      <c r="O365" s="4">
        <f>base2!Q122/base2!D122</f>
        <v>6.5872706537900769E-2</v>
      </c>
      <c r="P365" s="4">
        <f>base2!R122/base2!D122</f>
        <v>8.7710940770574397E-2</v>
      </c>
      <c r="Q365" s="4">
        <f>base2!S122/base2!D122</f>
        <v>9.1111977249433401E-2</v>
      </c>
      <c r="R365" s="4">
        <f>base2!T122/base2!D122</f>
        <v>6.558976801928601E-2</v>
      </c>
      <c r="S365" s="4">
        <f>base2!U122/base2!D122</f>
        <v>5.9214989967231103E-2</v>
      </c>
      <c r="T365" s="4">
        <f>base2!V122/base2!D122</f>
        <v>5.980107689864738E-2</v>
      </c>
      <c r="U365" s="4">
        <f>base2!W122/base2!D122</f>
        <v>4.1583300853146245E-2</v>
      </c>
      <c r="V365" s="4">
        <f>base2!X122/base2!D122</f>
        <v>1.1158748718837064E-2</v>
      </c>
      <c r="W365" s="4">
        <f>base2!D122/base2!D122</f>
        <v>1</v>
      </c>
    </row>
    <row r="366" spans="1:23">
      <c r="A366" t="s">
        <v>208</v>
      </c>
      <c r="B366" t="s">
        <v>319</v>
      </c>
      <c r="C366" s="4">
        <f>base2!E123/base2!D123</f>
        <v>1.6507033431636089E-2</v>
      </c>
      <c r="D366" s="4">
        <f>base2!F123/base2!D123</f>
        <v>3.7744343241903074E-2</v>
      </c>
      <c r="E366" s="4">
        <f>base2!G123/base2!D123</f>
        <v>0.11045358457081714</v>
      </c>
      <c r="F366" s="4">
        <f>base2!H123/base2!D123</f>
        <v>0.14222146827778792</v>
      </c>
      <c r="G366" s="4">
        <f>base2!I123/base2!D123</f>
        <v>7.6610903776391681E-2</v>
      </c>
      <c r="H366" s="4">
        <f>base2!J123/base2!D123</f>
        <v>5.4600438447686403E-2</v>
      </c>
      <c r="I366" s="4">
        <f>base2!K123/base2!D123</f>
        <v>4.7266878931022785E-2</v>
      </c>
      <c r="J366" s="4">
        <f>base2!L123/base2!D123</f>
        <v>4.7286452488451598E-2</v>
      </c>
      <c r="K366" s="4">
        <f>base2!M123/base2!D123</f>
        <v>5.0062635383772217E-2</v>
      </c>
      <c r="L366" s="4">
        <f>base2!N123/base2!D123</f>
        <v>4.4102487146697289E-2</v>
      </c>
      <c r="M366" s="4">
        <f>base2!O123/base2!D123</f>
        <v>4.1378500404520187E-2</v>
      </c>
      <c r="N366" s="4">
        <f>base2!P123/base2!D123</f>
        <v>4.2265835007959912E-2</v>
      </c>
      <c r="O366" s="4">
        <f>base2!Q123/base2!D123</f>
        <v>4.6503510191298898E-2</v>
      </c>
      <c r="P366" s="4">
        <f>base2!R123/base2!D123</f>
        <v>7.0086384633452514E-2</v>
      </c>
      <c r="Q366" s="4">
        <f>base2!S123/base2!D123</f>
        <v>5.4071952397108332E-2</v>
      </c>
      <c r="R366" s="4">
        <f>base2!T123/base2!D123</f>
        <v>3.723216848918235E-2</v>
      </c>
      <c r="S366" s="4">
        <f>base2!U123/base2!D123</f>
        <v>3.5160633661299165E-2</v>
      </c>
      <c r="T366" s="4">
        <f>base2!V123/base2!D123</f>
        <v>2.9810527964089048E-2</v>
      </c>
      <c r="U366" s="4">
        <f>base2!W123/base2!D123</f>
        <v>1.4138632982749172E-2</v>
      </c>
      <c r="V366" s="4">
        <f>base2!X123/base2!D123</f>
        <v>2.4956285721742309E-3</v>
      </c>
      <c r="W366" s="4">
        <f>base2!D123/base2!D123</f>
        <v>1</v>
      </c>
    </row>
    <row r="367" spans="1:23">
      <c r="B367" t="s">
        <v>320</v>
      </c>
      <c r="C367" s="4">
        <f>base2!E124/base2!D124</f>
        <v>2.9327626561555117E-3</v>
      </c>
      <c r="D367" s="4">
        <f>base2!F124/base2!D124</f>
        <v>1.7862905878998473E-2</v>
      </c>
      <c r="E367" s="4">
        <f>base2!G124/base2!D124</f>
        <v>2.1494392971396166E-2</v>
      </c>
      <c r="F367" s="4">
        <f>base2!H124/base2!D124</f>
        <v>7.8930794947877664E-2</v>
      </c>
      <c r="G367" s="4">
        <f>base2!I124/base2!D124</f>
        <v>5.0715487556125122E-2</v>
      </c>
      <c r="H367" s="4">
        <f>base2!J124/base2!D124</f>
        <v>3.7157726858278006E-2</v>
      </c>
      <c r="I367" s="4">
        <f>base2!K124/base2!D124</f>
        <v>3.3645304916450729E-2</v>
      </c>
      <c r="J367" s="4">
        <f>base2!L124/base2!D124</f>
        <v>3.9936958136066403E-2</v>
      </c>
      <c r="K367" s="4">
        <f>base2!M124/base2!D124</f>
        <v>3.9730160769286205E-2</v>
      </c>
      <c r="L367" s="4">
        <f>base2!N124/base2!D124</f>
        <v>4.556121985380053E-2</v>
      </c>
      <c r="M367" s="4">
        <f>base2!O124/base2!D124</f>
        <v>5.2031470799271826E-2</v>
      </c>
      <c r="N367" s="4">
        <f>base2!P124/base2!D124</f>
        <v>6.576156263610243E-2</v>
      </c>
      <c r="O367" s="4">
        <f>base2!Q124/base2!D124</f>
        <v>7.5111310249316166E-2</v>
      </c>
      <c r="P367" s="4">
        <f>base2!R124/base2!D124</f>
        <v>9.4644261529736526E-2</v>
      </c>
      <c r="Q367" s="4">
        <f>base2!S124/base2!D124</f>
        <v>0.1014090420581978</v>
      </c>
      <c r="R367" s="4">
        <f>base2!T124/base2!D124</f>
        <v>7.1877751423298539E-2</v>
      </c>
      <c r="S367" s="4">
        <f>base2!U124/base2!D124</f>
        <v>5.7082339818206318E-2</v>
      </c>
      <c r="T367" s="4">
        <f>base2!V124/base2!D124</f>
        <v>5.9924236964715979E-2</v>
      </c>
      <c r="U367" s="4">
        <f>base2!W124/base2!D124</f>
        <v>4.3486979599126438E-2</v>
      </c>
      <c r="V367" s="4">
        <f>base2!X124/base2!D124</f>
        <v>1.0703330377593192E-2</v>
      </c>
      <c r="W367" s="4">
        <f>base2!D124/base2!D124</f>
        <v>1</v>
      </c>
    </row>
    <row r="368" spans="1:23">
      <c r="A368" t="s">
        <v>209</v>
      </c>
      <c r="B368" t="s">
        <v>319</v>
      </c>
      <c r="C368" s="4">
        <f>base2!E125/base2!D125</f>
        <v>1.409645885787978E-2</v>
      </c>
      <c r="D368" s="4">
        <f>base2!F125/base2!D125</f>
        <v>2.8058931572159912E-2</v>
      </c>
      <c r="E368" s="4">
        <f>base2!G125/base2!D125</f>
        <v>7.8627535269060925E-2</v>
      </c>
      <c r="F368" s="4">
        <f>base2!H125/base2!D125</f>
        <v>0.10827755229646667</v>
      </c>
      <c r="G368" s="4">
        <f>base2!I125/base2!D125</f>
        <v>6.7813736929372551E-2</v>
      </c>
      <c r="H368" s="4">
        <f>base2!J125/base2!D125</f>
        <v>5.1071051735399699E-2</v>
      </c>
      <c r="I368" s="4">
        <f>base2!K125/base2!D125</f>
        <v>4.6420616001295198E-2</v>
      </c>
      <c r="J368" s="4">
        <f>base2!L125/base2!D125</f>
        <v>4.6096816154262713E-2</v>
      </c>
      <c r="K368" s="4">
        <f>base2!M125/base2!D125</f>
        <v>4.476253747424954E-2</v>
      </c>
      <c r="L368" s="4">
        <f>base2!N125/base2!D125</f>
        <v>4.3422676038253047E-2</v>
      </c>
      <c r="M368" s="4">
        <f>base2!O125/base2!D125</f>
        <v>4.5209157952915038E-2</v>
      </c>
      <c r="N368" s="4">
        <f>base2!P125/base2!D125</f>
        <v>4.7978204920641122E-2</v>
      </c>
      <c r="O368" s="4">
        <f>base2!Q125/base2!D125</f>
        <v>5.5425601402388301E-2</v>
      </c>
      <c r="P368" s="4">
        <f>base2!R125/base2!D125</f>
        <v>8.2468471385584205E-2</v>
      </c>
      <c r="Q368" s="4">
        <f>base2!S125/base2!D125</f>
        <v>7.042646672956572E-2</v>
      </c>
      <c r="R368" s="4">
        <f>base2!T125/base2!D125</f>
        <v>4.6906315771843926E-2</v>
      </c>
      <c r="S368" s="4">
        <f>base2!U125/base2!D125</f>
        <v>4.7124043255193357E-2</v>
      </c>
      <c r="T368" s="4">
        <f>base2!V125/base2!D125</f>
        <v>4.6314543637612143E-2</v>
      </c>
      <c r="U368" s="4">
        <f>base2!W125/base2!D125</f>
        <v>2.575325335104928E-2</v>
      </c>
      <c r="V368" s="4">
        <f>base2!X125/base2!D125</f>
        <v>3.7460292648068645E-3</v>
      </c>
      <c r="W368" s="4">
        <f>base2!D125/base2!D125</f>
        <v>1</v>
      </c>
    </row>
    <row r="369" spans="1:23">
      <c r="B369" t="s">
        <v>320</v>
      </c>
      <c r="C369" s="4">
        <f>base2!E126/base2!D126</f>
        <v>4.3231406544535118E-3</v>
      </c>
      <c r="D369" s="4">
        <f>base2!F126/base2!D126</f>
        <v>2.3122594335895613E-2</v>
      </c>
      <c r="E369" s="4">
        <f>base2!G126/base2!D126</f>
        <v>5.3119320939577622E-2</v>
      </c>
      <c r="F369" s="4">
        <f>base2!H126/base2!D126</f>
        <v>0.11285880374295938</v>
      </c>
      <c r="G369" s="4">
        <f>base2!I126/base2!D126</f>
        <v>6.2059079159753026E-2</v>
      </c>
      <c r="H369" s="4">
        <f>base2!J126/base2!D126</f>
        <v>3.8518844603975484E-2</v>
      </c>
      <c r="I369" s="4">
        <f>base2!K126/base2!D126</f>
        <v>3.5262379646247448E-2</v>
      </c>
      <c r="J369" s="4">
        <f>base2!L126/base2!D126</f>
        <v>3.8699445780140646E-2</v>
      </c>
      <c r="K369" s="4">
        <f>base2!M126/base2!D126</f>
        <v>4.4303726028015758E-2</v>
      </c>
      <c r="L369" s="4">
        <f>base2!N126/base2!D126</f>
        <v>4.7842380323501854E-2</v>
      </c>
      <c r="M369" s="4">
        <f>base2!O126/base2!D126</f>
        <v>4.8914699806982494E-2</v>
      </c>
      <c r="N369" s="4">
        <f>base2!P126/base2!D126</f>
        <v>5.5901707809872109E-2</v>
      </c>
      <c r="O369" s="4">
        <f>base2!Q126/base2!D126</f>
        <v>6.5213955955888164E-2</v>
      </c>
      <c r="P369" s="4">
        <f>base2!R126/base2!D126</f>
        <v>8.4656801327418651E-2</v>
      </c>
      <c r="Q369" s="4">
        <f>base2!S126/base2!D126</f>
        <v>8.039574232727191E-2</v>
      </c>
      <c r="R369" s="4">
        <f>base2!T126/base2!D126</f>
        <v>5.6957095933087266E-2</v>
      </c>
      <c r="S369" s="4">
        <f>base2!U126/base2!D126</f>
        <v>4.7159482126127347E-2</v>
      </c>
      <c r="T369" s="4">
        <f>base2!V126/base2!D126</f>
        <v>5.1979276015035047E-2</v>
      </c>
      <c r="U369" s="4">
        <f>base2!W126/base2!D126</f>
        <v>3.7768220965539036E-2</v>
      </c>
      <c r="V369" s="4">
        <f>base2!X126/base2!D126</f>
        <v>1.0943302518257651E-2</v>
      </c>
      <c r="W369" s="4">
        <f>base2!D126/base2!D126</f>
        <v>1</v>
      </c>
    </row>
    <row r="370" spans="1:23">
      <c r="A370" t="s">
        <v>210</v>
      </c>
      <c r="B370" t="s">
        <v>319</v>
      </c>
      <c r="C370" s="4">
        <f>base2!E127/base2!D127</f>
        <v>1.5601429138547042E-2</v>
      </c>
      <c r="D370" s="4">
        <f>base2!F127/base2!D127</f>
        <v>2.5667151868025231E-2</v>
      </c>
      <c r="E370" s="4">
        <f>base2!G127/base2!D127</f>
        <v>5.8779939129284108E-2</v>
      </c>
      <c r="F370" s="4">
        <f>base2!H127/base2!D127</f>
        <v>7.8280622822107543E-2</v>
      </c>
      <c r="G370" s="4">
        <f>base2!I127/base2!D127</f>
        <v>4.4951700410215692E-2</v>
      </c>
      <c r="H370" s="4">
        <f>base2!J127/base2!D127</f>
        <v>3.2534956552423798E-2</v>
      </c>
      <c r="I370" s="4">
        <f>base2!K127/base2!D127</f>
        <v>3.2892241189184421E-2</v>
      </c>
      <c r="J370" s="4">
        <f>base2!L127/base2!D127</f>
        <v>3.9217502536279827E-2</v>
      </c>
      <c r="K370" s="4">
        <f>base2!M127/base2!D127</f>
        <v>4.3509329098848748E-2</v>
      </c>
      <c r="L370" s="4">
        <f>base2!N127/base2!D127</f>
        <v>4.2243394645141367E-2</v>
      </c>
      <c r="M370" s="4">
        <f>base2!O127/base2!D127</f>
        <v>4.5238410303912485E-2</v>
      </c>
      <c r="N370" s="4">
        <f>base2!P127/base2!D127</f>
        <v>4.9380265537470776E-2</v>
      </c>
      <c r="O370" s="4">
        <f>base2!Q127/base2!D127</f>
        <v>6.5475717877464604E-2</v>
      </c>
      <c r="P370" s="4">
        <f>base2!R127/base2!D127</f>
        <v>9.2920471086409953E-2</v>
      </c>
      <c r="Q370" s="4">
        <f>base2!S127/base2!D127</f>
        <v>7.1677473424198321E-2</v>
      </c>
      <c r="R370" s="4">
        <f>base2!T127/base2!D127</f>
        <v>5.7236116624762912E-2</v>
      </c>
      <c r="S370" s="4">
        <f>base2!U127/base2!D127</f>
        <v>6.4977283754576329E-2</v>
      </c>
      <c r="T370" s="4">
        <f>base2!V127/base2!D127</f>
        <v>8.4747033655330595E-2</v>
      </c>
      <c r="U370" s="4">
        <f>base2!W127/base2!D127</f>
        <v>4.8065810947907017E-2</v>
      </c>
      <c r="V370" s="4">
        <f>base2!X127/base2!D127</f>
        <v>6.6031493979092229E-3</v>
      </c>
      <c r="W370" s="4">
        <f>base2!D127/base2!D127</f>
        <v>1</v>
      </c>
    </row>
    <row r="371" spans="1:23">
      <c r="B371" t="s">
        <v>320</v>
      </c>
      <c r="C371" s="4">
        <f>base2!E128/base2!D128</f>
        <v>2.0902337846094477E-3</v>
      </c>
      <c r="D371" s="4">
        <f>base2!F128/base2!D128</f>
        <v>1.5821461877351513E-2</v>
      </c>
      <c r="E371" s="4">
        <f>base2!G128/base2!D128</f>
        <v>3.2474997588191785E-2</v>
      </c>
      <c r="F371" s="4">
        <f>base2!H128/base2!D128</f>
        <v>0.11189182236228574</v>
      </c>
      <c r="G371" s="4">
        <f>base2!I128/base2!D128</f>
        <v>9.566035308872238E-2</v>
      </c>
      <c r="H371" s="4">
        <f>base2!J128/base2!D128</f>
        <v>6.0242949480657296E-2</v>
      </c>
      <c r="I371" s="4">
        <f>base2!K128/base2!D128</f>
        <v>4.3147248930765027E-2</v>
      </c>
      <c r="J371" s="4">
        <f>base2!L128/base2!D128</f>
        <v>4.2118210759880377E-2</v>
      </c>
      <c r="K371" s="4">
        <f>base2!M128/base2!D128</f>
        <v>5.0487185259028206E-2</v>
      </c>
      <c r="L371" s="4">
        <f>base2!N128/base2!D128</f>
        <v>4.4176287101649676E-2</v>
      </c>
      <c r="M371" s="4">
        <f>base2!O128/base2!D128</f>
        <v>4.6990063350162398E-2</v>
      </c>
      <c r="N371" s="4">
        <f>base2!P128/base2!D128</f>
        <v>5.0294240601987332E-2</v>
      </c>
      <c r="O371" s="4">
        <f>base2!Q128/base2!D128</f>
        <v>6.9817828086310582E-2</v>
      </c>
      <c r="P371" s="4">
        <f>base2!R128/base2!D128</f>
        <v>7.9440942856224078E-2</v>
      </c>
      <c r="Q371" s="4">
        <f>base2!S128/base2!D128</f>
        <v>8.0606650159179338E-2</v>
      </c>
      <c r="R371" s="4">
        <f>base2!T128/base2!D128</f>
        <v>5.114641283725118E-2</v>
      </c>
      <c r="S371" s="4">
        <f>base2!U128/base2!D128</f>
        <v>4.3822555230408081E-2</v>
      </c>
      <c r="T371" s="4">
        <f>base2!V128/base2!D128</f>
        <v>4.1157507155031033E-2</v>
      </c>
      <c r="U371" s="4">
        <f>base2!W128/base2!D128</f>
        <v>3.0416921246422486E-2</v>
      </c>
      <c r="V371" s="4">
        <f>base2!X128/base2!D128</f>
        <v>8.1961282438820469E-3</v>
      </c>
      <c r="W371" s="4">
        <f>base2!D128/base2!D128</f>
        <v>1</v>
      </c>
    </row>
    <row r="372" spans="1:23">
      <c r="A372" t="s">
        <v>211</v>
      </c>
      <c r="B372" t="s">
        <v>319</v>
      </c>
      <c r="C372" s="4">
        <f>base2!E129/base2!D129</f>
        <v>1.2392823964789912E-2</v>
      </c>
      <c r="D372" s="4">
        <f>base2!F129/base2!D129</f>
        <v>2.9495301768119032E-2</v>
      </c>
      <c r="E372" s="4">
        <f>base2!G129/base2!D129</f>
        <v>7.2255303595632245E-2</v>
      </c>
      <c r="F372" s="4">
        <f>base2!H129/base2!D129</f>
        <v>9.7124712547401126E-2</v>
      </c>
      <c r="G372" s="4">
        <f>base2!I129/base2!D129</f>
        <v>5.8708861916147603E-2</v>
      </c>
      <c r="H372" s="4">
        <f>base2!J129/base2!D129</f>
        <v>4.635791846245222E-2</v>
      </c>
      <c r="I372" s="4">
        <f>base2!K129/base2!D129</f>
        <v>4.7374472686292128E-2</v>
      </c>
      <c r="J372" s="4">
        <f>base2!L129/base2!D129</f>
        <v>5.4543654721837261E-2</v>
      </c>
      <c r="K372" s="4">
        <f>base2!M129/base2!D129</f>
        <v>4.9757854499489822E-2</v>
      </c>
      <c r="L372" s="4">
        <f>base2!N129/base2!D129</f>
        <v>5.1330277325129826E-2</v>
      </c>
      <c r="M372" s="4">
        <f>base2!O129/base2!D129</f>
        <v>5.1966099629928576E-2</v>
      </c>
      <c r="N372" s="4">
        <f>base2!P129/base2!D129</f>
        <v>5.2259263207590272E-2</v>
      </c>
      <c r="O372" s="4">
        <f>base2!Q129/base2!D129</f>
        <v>6.4320850402814364E-2</v>
      </c>
      <c r="P372" s="4">
        <f>base2!R129/base2!D129</f>
        <v>0.10890075080334435</v>
      </c>
      <c r="Q372" s="4">
        <f>base2!S129/base2!D129</f>
        <v>6.8710689429358998E-2</v>
      </c>
      <c r="R372" s="4">
        <f>base2!T129/base2!D129</f>
        <v>4.393646345735041E-2</v>
      </c>
      <c r="S372" s="4">
        <f>base2!U129/base2!D129</f>
        <v>4.0110107670986703E-2</v>
      </c>
      <c r="T372" s="4">
        <f>base2!V129/base2!D129</f>
        <v>3.4269680032895239E-2</v>
      </c>
      <c r="U372" s="4">
        <f>base2!W129/base2!D129</f>
        <v>1.4144190792379271E-2</v>
      </c>
      <c r="V372" s="4">
        <f>base2!X129/base2!D129</f>
        <v>2.0407230860606429E-3</v>
      </c>
      <c r="W372" s="4">
        <f>base2!D129/base2!D129</f>
        <v>1</v>
      </c>
    </row>
    <row r="373" spans="1:23">
      <c r="B373" t="s">
        <v>320</v>
      </c>
      <c r="C373" s="4">
        <f>base2!E130/base2!D130</f>
        <v>7.3177618784376576E-3</v>
      </c>
      <c r="D373" s="4">
        <f>base2!F130/base2!D130</f>
        <v>2.9986915523597793E-2</v>
      </c>
      <c r="E373" s="4">
        <f>base2!G130/base2!D130</f>
        <v>6.9705658936617843E-2</v>
      </c>
      <c r="F373" s="4">
        <f>base2!H130/base2!D130</f>
        <v>0.16582287039209681</v>
      </c>
      <c r="G373" s="4">
        <f>base2!I130/base2!D130</f>
        <v>8.5188293171812299E-2</v>
      </c>
      <c r="H373" s="4">
        <f>base2!J130/base2!D130</f>
        <v>4.8770496693087501E-2</v>
      </c>
      <c r="I373" s="4">
        <f>base2!K130/base2!D130</f>
        <v>3.9332970096602408E-2</v>
      </c>
      <c r="J373" s="4">
        <f>base2!L130/base2!D130</f>
        <v>4.0844247006279755E-2</v>
      </c>
      <c r="K373" s="4">
        <f>base2!M130/base2!D130</f>
        <v>4.1134571254717769E-2</v>
      </c>
      <c r="L373" s="4">
        <f>base2!N130/base2!D130</f>
        <v>4.3524774998707459E-2</v>
      </c>
      <c r="M373" s="4">
        <f>base2!O130/base2!D130</f>
        <v>4.2757205410371334E-2</v>
      </c>
      <c r="N373" s="4">
        <f>base2!P130/base2!D130</f>
        <v>4.6332568415107994E-2</v>
      </c>
      <c r="O373" s="4">
        <f>base2!Q130/base2!D130</f>
        <v>5.3344097867111036E-2</v>
      </c>
      <c r="P373" s="4">
        <f>base2!R130/base2!D130</f>
        <v>6.460708788870638E-2</v>
      </c>
      <c r="Q373" s="4">
        <f>base2!S130/base2!D130</f>
        <v>6.4046324614326106E-2</v>
      </c>
      <c r="R373" s="4">
        <f>base2!T130/base2!D130</f>
        <v>4.4566760657484994E-2</v>
      </c>
      <c r="S373" s="4">
        <f>base2!U130/base2!D130</f>
        <v>3.9726697502018349E-2</v>
      </c>
      <c r="T373" s="4">
        <f>base2!V130/base2!D130</f>
        <v>4.0211896930914759E-2</v>
      </c>
      <c r="U373" s="4">
        <f>base2!W130/base2!D130</f>
        <v>2.5655914064022463E-2</v>
      </c>
      <c r="V373" s="4">
        <f>base2!X130/base2!D130</f>
        <v>7.1228866979792639E-3</v>
      </c>
      <c r="W373" s="4">
        <f>base2!D130/base2!D130</f>
        <v>1</v>
      </c>
    </row>
    <row r="374" spans="1:23">
      <c r="A374" t="s">
        <v>212</v>
      </c>
      <c r="B374" t="s">
        <v>319</v>
      </c>
      <c r="C374" s="4">
        <f>base2!E131/base2!D131</f>
        <v>1.1838537341730293E-2</v>
      </c>
      <c r="D374" s="4">
        <f>base2!F131/base2!D131</f>
        <v>2.5624444264812869E-2</v>
      </c>
      <c r="E374" s="4">
        <f>base2!G131/base2!D131</f>
        <v>6.5821091849707164E-2</v>
      </c>
      <c r="F374" s="4">
        <f>base2!H131/base2!D131</f>
        <v>9.3385557131414373E-2</v>
      </c>
      <c r="G374" s="4">
        <f>base2!I131/base2!D131</f>
        <v>5.7726648099293801E-2</v>
      </c>
      <c r="H374" s="4">
        <f>base2!J131/base2!D131</f>
        <v>4.4425746430434815E-2</v>
      </c>
      <c r="I374" s="4">
        <f>base2!K131/base2!D131</f>
        <v>4.3264673246081381E-2</v>
      </c>
      <c r="J374" s="4">
        <f>base2!L131/base2!D131</f>
        <v>4.4400026454832049E-2</v>
      </c>
      <c r="K374" s="4">
        <f>base2!M131/base2!D131</f>
        <v>5.3927440274542368E-2</v>
      </c>
      <c r="L374" s="4">
        <f>base2!N131/base2!D131</f>
        <v>4.829843989976558E-2</v>
      </c>
      <c r="M374" s="4">
        <f>base2!O131/base2!D131</f>
        <v>5.081532322660768E-2</v>
      </c>
      <c r="N374" s="4">
        <f>base2!P131/base2!D131</f>
        <v>6.6813148051528132E-2</v>
      </c>
      <c r="O374" s="4">
        <f>base2!Q131/base2!D131</f>
        <v>7.3103519227518898E-2</v>
      </c>
      <c r="P374" s="4">
        <f>base2!R131/base2!D131</f>
        <v>9.6126571674223435E-2</v>
      </c>
      <c r="Q374" s="4">
        <f>base2!S131/base2!D131</f>
        <v>6.0089211572519306E-2</v>
      </c>
      <c r="R374" s="4">
        <f>base2!T131/base2!D131</f>
        <v>4.6475995914198161E-2</v>
      </c>
      <c r="S374" s="4">
        <f>base2!U131/base2!D131</f>
        <v>4.5355339834363358E-2</v>
      </c>
      <c r="T374" s="4">
        <f>base2!V131/base2!D131</f>
        <v>4.5954247837684911E-2</v>
      </c>
      <c r="U374" s="4">
        <f>base2!W131/base2!D131</f>
        <v>2.3680748965689554E-2</v>
      </c>
      <c r="V374" s="4">
        <f>base2!X131/base2!D131</f>
        <v>2.8732887030518588E-3</v>
      </c>
      <c r="W374" s="4">
        <f>base2!D131/base2!D131</f>
        <v>1</v>
      </c>
    </row>
    <row r="375" spans="1:23">
      <c r="B375" t="s">
        <v>320</v>
      </c>
      <c r="C375" s="4">
        <f>base2!E132/base2!D132</f>
        <v>2.7386254475591652E-3</v>
      </c>
      <c r="D375" s="4">
        <f>base2!F132/base2!D132</f>
        <v>1.4803947253514978E-2</v>
      </c>
      <c r="E375" s="4">
        <f>base2!G132/base2!D132</f>
        <v>6.7134748056938254E-2</v>
      </c>
      <c r="F375" s="4">
        <f>base2!H132/base2!D132</f>
        <v>0.16640293424155095</v>
      </c>
      <c r="G375" s="4">
        <f>base2!I132/base2!D132</f>
        <v>7.3984804820539693E-2</v>
      </c>
      <c r="H375" s="4">
        <f>base2!J132/base2!D132</f>
        <v>5.9666404680813905E-2</v>
      </c>
      <c r="I375" s="4">
        <f>base2!K132/base2!D132</f>
        <v>4.3496637848222865E-2</v>
      </c>
      <c r="J375" s="4">
        <f>base2!L132/base2!D132</f>
        <v>4.5389922277530345E-2</v>
      </c>
      <c r="K375" s="4">
        <f>base2!M132/base2!D132</f>
        <v>4.6717317264867698E-2</v>
      </c>
      <c r="L375" s="4">
        <f>base2!N132/base2!D132</f>
        <v>4.3597939044624924E-2</v>
      </c>
      <c r="M375" s="4">
        <f>base2!O132/base2!D132</f>
        <v>4.1068902279276918E-2</v>
      </c>
      <c r="N375" s="4">
        <f>base2!P132/base2!D132</f>
        <v>4.7538206270194741E-2</v>
      </c>
      <c r="O375" s="4">
        <f>base2!Q132/base2!D132</f>
        <v>4.8488341629552005E-2</v>
      </c>
      <c r="P375" s="4">
        <f>base2!R132/base2!D132</f>
        <v>7.1176316478910137E-2</v>
      </c>
      <c r="Q375" s="4">
        <f>base2!S132/base2!D132</f>
        <v>6.2897563531569292E-2</v>
      </c>
      <c r="R375" s="4">
        <f>base2!T132/base2!D132</f>
        <v>4.6067592350013099E-2</v>
      </c>
      <c r="S375" s="4">
        <f>base2!U132/base2!D132</f>
        <v>3.7079731027857832E-2</v>
      </c>
      <c r="T375" s="4">
        <f>base2!V132/base2!D132</f>
        <v>4.1627805431840012E-2</v>
      </c>
      <c r="U375" s="4">
        <f>base2!W132/base2!D132</f>
        <v>3.1934328879573835E-2</v>
      </c>
      <c r="V375" s="4">
        <f>base2!X132/base2!D132</f>
        <v>8.1879311850493412E-3</v>
      </c>
      <c r="W375" s="4">
        <f>base2!D132/base2!D132</f>
        <v>1</v>
      </c>
    </row>
    <row r="376" spans="1:23">
      <c r="A376" t="s">
        <v>213</v>
      </c>
      <c r="B376" t="s">
        <v>319</v>
      </c>
      <c r="C376" s="4">
        <f>base2!E133/base2!D133</f>
        <v>1.034133398285168E-2</v>
      </c>
      <c r="D376" s="4">
        <f>base2!F133/base2!D133</f>
        <v>1.8210697878096118E-2</v>
      </c>
      <c r="E376" s="4">
        <f>base2!G133/base2!D133</f>
        <v>5.1494194497923182E-2</v>
      </c>
      <c r="F376" s="4">
        <f>base2!H133/base2!D133</f>
        <v>7.52085238918241E-2</v>
      </c>
      <c r="G376" s="4">
        <f>base2!I133/base2!D133</f>
        <v>5.1330951190251009E-2</v>
      </c>
      <c r="H376" s="4">
        <f>base2!J133/base2!D133</f>
        <v>4.2217828760361419E-2</v>
      </c>
      <c r="I376" s="4">
        <f>base2!K133/base2!D133</f>
        <v>4.1798060254918674E-2</v>
      </c>
      <c r="J376" s="4">
        <f>base2!L133/base2!D133</f>
        <v>4.2132320361104564E-2</v>
      </c>
      <c r="K376" s="4">
        <f>base2!M133/base2!D133</f>
        <v>4.5951695527910716E-2</v>
      </c>
      <c r="L376" s="4">
        <f>base2!N133/base2!D133</f>
        <v>4.7436432278643373E-2</v>
      </c>
      <c r="M376" s="4">
        <f>base2!O133/base2!D133</f>
        <v>4.8962627647197526E-2</v>
      </c>
      <c r="N376" s="4">
        <f>base2!P133/base2!D133</f>
        <v>5.2940063794448169E-2</v>
      </c>
      <c r="O376" s="4">
        <f>base2!Q133/base2!D133</f>
        <v>6.9541649068347117E-2</v>
      </c>
      <c r="P376" s="4">
        <f>base2!R133/base2!D133</f>
        <v>0.13641958194166254</v>
      </c>
      <c r="Q376" s="4">
        <f>base2!S133/base2!D133</f>
        <v>8.5912620780613944E-2</v>
      </c>
      <c r="R376" s="4">
        <f>base2!T133/base2!D133</f>
        <v>5.9291005811979984E-2</v>
      </c>
      <c r="S376" s="4">
        <f>base2!U133/base2!D133</f>
        <v>5.2367416635788637E-2</v>
      </c>
      <c r="T376" s="4">
        <f>base2!V133/base2!D133</f>
        <v>4.347713427668963E-2</v>
      </c>
      <c r="U376" s="4">
        <f>base2!W133/base2!D133</f>
        <v>2.1843509264705501E-2</v>
      </c>
      <c r="V376" s="4">
        <f>base2!X133/base2!D133</f>
        <v>3.1223521546821032E-3</v>
      </c>
      <c r="W376" s="4">
        <f>base2!D133/base2!D133</f>
        <v>1</v>
      </c>
    </row>
    <row r="377" spans="1:23">
      <c r="B377" t="s">
        <v>320</v>
      </c>
      <c r="C377" s="4">
        <f>base2!E134/base2!D134</f>
        <v>2.9498525073746312E-3</v>
      </c>
      <c r="D377" s="4">
        <f>base2!F134/base2!D134</f>
        <v>2.1059360185447726E-2</v>
      </c>
      <c r="E377" s="4">
        <f>base2!G134/base2!D134</f>
        <v>7.0269167823227729E-2</v>
      </c>
      <c r="F377" s="4">
        <f>base2!H134/base2!D134</f>
        <v>0.19784904515313864</v>
      </c>
      <c r="G377" s="4">
        <f>base2!I134/base2!D134</f>
        <v>8.1650723534649569E-2</v>
      </c>
      <c r="H377" s="4">
        <f>base2!J134/base2!D134</f>
        <v>4.2715655111004988E-2</v>
      </c>
      <c r="I377" s="4">
        <f>base2!K134/base2!D134</f>
        <v>3.9012172494242069E-2</v>
      </c>
      <c r="J377" s="4">
        <f>base2!L134/base2!D134</f>
        <v>3.7405423152113898E-2</v>
      </c>
      <c r="K377" s="4">
        <f>base2!M134/base2!D134</f>
        <v>4.3404617290214748E-2</v>
      </c>
      <c r="L377" s="4">
        <f>base2!N134/base2!D134</f>
        <v>4.1161137558636401E-2</v>
      </c>
      <c r="M377" s="4">
        <f>base2!O134/base2!D134</f>
        <v>4.1036776154446918E-2</v>
      </c>
      <c r="N377" s="4">
        <f>base2!P134/base2!D134</f>
        <v>4.2946967322797437E-2</v>
      </c>
      <c r="O377" s="4">
        <f>base2!Q134/base2!D134</f>
        <v>5.3087396220408201E-2</v>
      </c>
      <c r="P377" s="4">
        <f>base2!R134/base2!D134</f>
        <v>6.8257000303441825E-2</v>
      </c>
      <c r="Q377" s="4">
        <f>base2!S134/base2!D134</f>
        <v>6.5976212150606631E-2</v>
      </c>
      <c r="R377" s="4">
        <f>base2!T134/base2!D134</f>
        <v>4.2384853775860952E-2</v>
      </c>
      <c r="S377" s="4">
        <f>base2!U134/base2!D134</f>
        <v>3.6293632198659879E-2</v>
      </c>
      <c r="T377" s="4">
        <f>base2!V134/base2!D134</f>
        <v>3.3607425868166965E-2</v>
      </c>
      <c r="U377" s="4">
        <f>base2!W134/base2!D134</f>
        <v>2.6100971511289529E-2</v>
      </c>
      <c r="V377" s="4">
        <f>base2!X134/base2!D134</f>
        <v>1.2831609684271267E-2</v>
      </c>
      <c r="W377" s="4">
        <f>base2!D134/base2!D134</f>
        <v>1</v>
      </c>
    </row>
    <row r="378" spans="1:23">
      <c r="A378" t="s">
        <v>214</v>
      </c>
      <c r="B378" t="s">
        <v>319</v>
      </c>
      <c r="C378" s="4">
        <f>base2!E135/base2!D135</f>
        <v>1.3314121945074326E-2</v>
      </c>
      <c r="D378" s="4">
        <f>base2!F135/base2!D135</f>
        <v>2.5329113126732174E-2</v>
      </c>
      <c r="E378" s="4">
        <f>base2!G135/base2!D135</f>
        <v>7.158210506424792E-2</v>
      </c>
      <c r="F378" s="4">
        <f>base2!H135/base2!D135</f>
        <v>0.1030998047367095</v>
      </c>
      <c r="G378" s="4">
        <f>base2!I135/base2!D135</f>
        <v>6.4944727891156462E-2</v>
      </c>
      <c r="H378" s="4">
        <f>base2!J135/base2!D135</f>
        <v>4.3717718568909048E-2</v>
      </c>
      <c r="I378" s="4">
        <f>base2!K135/base2!D135</f>
        <v>4.7780454774502393E-2</v>
      </c>
      <c r="J378" s="4">
        <f>base2!L135/base2!D135</f>
        <v>4.9272486772486773E-2</v>
      </c>
      <c r="K378" s="4">
        <f>base2!M135/base2!D135</f>
        <v>4.7815885613504659E-2</v>
      </c>
      <c r="L378" s="4">
        <f>base2!N135/base2!D135</f>
        <v>4.5111331569664903E-2</v>
      </c>
      <c r="M378" s="4">
        <f>base2!O135/base2!D135</f>
        <v>4.7363158226253463E-2</v>
      </c>
      <c r="N378" s="4">
        <f>base2!P135/base2!D135</f>
        <v>5.9689153439153438E-2</v>
      </c>
      <c r="O378" s="4">
        <f>base2!Q135/base2!D135</f>
        <v>6.9125566893424042E-2</v>
      </c>
      <c r="P378" s="4">
        <f>base2!R135/base2!D135</f>
        <v>9.5895534139581753E-2</v>
      </c>
      <c r="Q378" s="4">
        <f>base2!S135/base2!D135</f>
        <v>7.8337585034013599E-2</v>
      </c>
      <c r="R378" s="4">
        <f>base2!T135/base2!D135</f>
        <v>4.8981166540690353E-2</v>
      </c>
      <c r="S378" s="4">
        <f>base2!U135/base2!D135</f>
        <v>4.1135204081632654E-2</v>
      </c>
      <c r="T378" s="4">
        <f>base2!V135/base2!D135</f>
        <v>3.1596434870244397E-2</v>
      </c>
      <c r="U378" s="4">
        <f>base2!W135/base2!D135</f>
        <v>1.4223513479465861E-2</v>
      </c>
      <c r="V378" s="4">
        <f>base2!X135/base2!D135</f>
        <v>1.6849332325522802E-3</v>
      </c>
      <c r="W378" s="4">
        <f>base2!D135/base2!D135</f>
        <v>1</v>
      </c>
    </row>
    <row r="379" spans="1:23">
      <c r="B379" t="s">
        <v>320</v>
      </c>
      <c r="C379" s="4">
        <f>base2!E136/base2!D136</f>
        <v>2.573945548363188E-3</v>
      </c>
      <c r="D379" s="4">
        <f>base2!F136/base2!D136</f>
        <v>2.3153425683867926E-2</v>
      </c>
      <c r="E379" s="4">
        <f>base2!G136/base2!D136</f>
        <v>5.0939147738029544E-2</v>
      </c>
      <c r="F379" s="4">
        <f>base2!H136/base2!D136</f>
        <v>0.1738722372380235</v>
      </c>
      <c r="G379" s="4">
        <f>base2!I136/base2!D136</f>
        <v>9.1622794120608891E-2</v>
      </c>
      <c r="H379" s="4">
        <f>base2!J136/base2!D136</f>
        <v>5.5309618661306632E-2</v>
      </c>
      <c r="I379" s="4">
        <f>base2!K136/base2!D136</f>
        <v>4.3986675098788758E-2</v>
      </c>
      <c r="J379" s="4">
        <f>base2!L136/base2!D136</f>
        <v>4.157385290243578E-2</v>
      </c>
      <c r="K379" s="4">
        <f>base2!M136/base2!D136</f>
        <v>4.5066201557257199E-2</v>
      </c>
      <c r="L379" s="4">
        <f>base2!N136/base2!D136</f>
        <v>4.0933387578195174E-2</v>
      </c>
      <c r="M379" s="4">
        <f>base2!O136/base2!D136</f>
        <v>4.4864797367244427E-2</v>
      </c>
      <c r="N379" s="4">
        <f>base2!P136/base2!D136</f>
        <v>4.52555214958692E-2</v>
      </c>
      <c r="O379" s="4">
        <f>base2!Q136/base2!D136</f>
        <v>5.2510100420129144E-2</v>
      </c>
      <c r="P379" s="4">
        <f>base2!R136/base2!D136</f>
        <v>6.4465453139287116E-2</v>
      </c>
      <c r="Q379" s="4">
        <f>base2!S136/base2!D136</f>
        <v>6.212110836753848E-2</v>
      </c>
      <c r="R379" s="4">
        <f>base2!T136/base2!D136</f>
        <v>4.1606077572837824E-2</v>
      </c>
      <c r="S379" s="4">
        <f>base2!U136/base2!D136</f>
        <v>4.0329175008156873E-2</v>
      </c>
      <c r="T379" s="4">
        <f>base2!V136/base2!D136</f>
        <v>4.0385568181360444E-2</v>
      </c>
      <c r="U379" s="4">
        <f>base2!W136/base2!D136</f>
        <v>2.9590303596676026E-2</v>
      </c>
      <c r="V379" s="4">
        <f>base2!X136/base2!D136</f>
        <v>9.8406087240238953E-3</v>
      </c>
      <c r="W379" s="4">
        <f>base2!D136/base2!D136</f>
        <v>1</v>
      </c>
    </row>
    <row r="380" spans="1:23">
      <c r="A380" t="s">
        <v>215</v>
      </c>
      <c r="B380" t="s">
        <v>319</v>
      </c>
      <c r="C380" s="4">
        <f>base2!E137/base2!D137</f>
        <v>8.3543844703758835E-3</v>
      </c>
      <c r="D380" s="4">
        <f>base2!F137/base2!D137</f>
        <v>1.4945955862196937E-2</v>
      </c>
      <c r="E380" s="4">
        <f>base2!G137/base2!D137</f>
        <v>3.7010640137313859E-2</v>
      </c>
      <c r="F380" s="4">
        <f>base2!H137/base2!D137</f>
        <v>6.4954179511726079E-2</v>
      </c>
      <c r="G380" s="4">
        <f>base2!I137/base2!D137</f>
        <v>4.7465218179747894E-2</v>
      </c>
      <c r="H380" s="4">
        <f>base2!J137/base2!D137</f>
        <v>3.4412810337338319E-2</v>
      </c>
      <c r="I380" s="4">
        <f>base2!K137/base2!D137</f>
        <v>4.0654349467149686E-2</v>
      </c>
      <c r="J380" s="4">
        <f>base2!L137/base2!D137</f>
        <v>5.0459470059589832E-2</v>
      </c>
      <c r="K380" s="4">
        <f>base2!M137/base2!D137</f>
        <v>5.9918775646189075E-2</v>
      </c>
      <c r="L380" s="4">
        <f>base2!N137/base2!D137</f>
        <v>6.4334242854913737E-2</v>
      </c>
      <c r="M380" s="4">
        <f>base2!O137/base2!D137</f>
        <v>7.052939216686839E-2</v>
      </c>
      <c r="N380" s="4">
        <f>base2!P137/base2!D137</f>
        <v>6.6965810704239612E-2</v>
      </c>
      <c r="O380" s="4">
        <f>base2!Q137/base2!D137</f>
        <v>7.9638665491457941E-2</v>
      </c>
      <c r="P380" s="4">
        <f>base2!R137/base2!D137</f>
        <v>0.10744725266846884</v>
      </c>
      <c r="Q380" s="4">
        <f>base2!S137/base2!D137</f>
        <v>7.0571564728556302E-2</v>
      </c>
      <c r="R380" s="4">
        <f>base2!T137/base2!D137</f>
        <v>5.1783688496590347E-2</v>
      </c>
      <c r="S380" s="4">
        <f>base2!U137/base2!D137</f>
        <v>4.582048827391922E-2</v>
      </c>
      <c r="T380" s="4">
        <f>base2!V137/base2!D137</f>
        <v>5.5216535017986595E-2</v>
      </c>
      <c r="U380" s="4">
        <f>base2!W137/base2!D137</f>
        <v>2.6315678493258717E-2</v>
      </c>
      <c r="V380" s="4">
        <f>base2!X137/base2!D137</f>
        <v>3.2008974321127187E-3</v>
      </c>
      <c r="W380" s="4">
        <f>base2!D137/base2!D137</f>
        <v>1</v>
      </c>
    </row>
    <row r="381" spans="1:23">
      <c r="B381" t="s">
        <v>320</v>
      </c>
      <c r="C381" s="4">
        <f>base2!E138/base2!D138</f>
        <v>3.8438530925545334E-3</v>
      </c>
      <c r="D381" s="4">
        <f>base2!F138/base2!D138</f>
        <v>2.8843705024253586E-2</v>
      </c>
      <c r="E381" s="4">
        <f>base2!G138/base2!D138</f>
        <v>7.3388572680806202E-2</v>
      </c>
      <c r="F381" s="4">
        <f>base2!H138/base2!D138</f>
        <v>0.14509508946286742</v>
      </c>
      <c r="G381" s="4">
        <f>base2!I138/base2!D138</f>
        <v>7.8274826612019593E-2</v>
      </c>
      <c r="H381" s="4">
        <f>base2!J138/base2!D138</f>
        <v>5.4009393453012006E-2</v>
      </c>
      <c r="I381" s="4">
        <f>base2!K138/base2!D138</f>
        <v>5.0840731812770594E-2</v>
      </c>
      <c r="J381" s="4">
        <f>base2!L138/base2!D138</f>
        <v>5.3197979163828693E-2</v>
      </c>
      <c r="K381" s="4">
        <f>base2!M138/base2!D138</f>
        <v>5.2635319620234419E-2</v>
      </c>
      <c r="L381" s="4">
        <f>base2!N138/base2!D138</f>
        <v>4.8655243690809695E-2</v>
      </c>
      <c r="M381" s="4">
        <f>base2!O138/base2!D138</f>
        <v>4.3324784856758725E-2</v>
      </c>
      <c r="N381" s="4">
        <f>base2!P138/base2!D138</f>
        <v>4.4533022192476943E-2</v>
      </c>
      <c r="O381" s="4">
        <f>base2!Q138/base2!D138</f>
        <v>5.0591977067181548E-2</v>
      </c>
      <c r="P381" s="4">
        <f>base2!R138/base2!D138</f>
        <v>6.4249797146427701E-2</v>
      </c>
      <c r="Q381" s="4">
        <f>base2!S138/base2!D138</f>
        <v>5.7272818805858765E-2</v>
      </c>
      <c r="R381" s="4">
        <f>base2!T138/base2!D138</f>
        <v>3.4849355310617683E-2</v>
      </c>
      <c r="S381" s="4">
        <f>base2!U138/base2!D138</f>
        <v>3.5394246658098448E-2</v>
      </c>
      <c r="T381" s="4">
        <f>base2!V138/base2!D138</f>
        <v>4.1636806225975917E-2</v>
      </c>
      <c r="U381" s="4">
        <f>base2!W138/base2!D138</f>
        <v>2.9927564987177285E-2</v>
      </c>
      <c r="V381" s="4">
        <f>base2!X138/base2!D138</f>
        <v>9.4349121362702192E-3</v>
      </c>
      <c r="W381" s="4">
        <f>base2!D138/base2!D138</f>
        <v>1</v>
      </c>
    </row>
    <row r="382" spans="1:23">
      <c r="A382" t="s">
        <v>216</v>
      </c>
      <c r="B382" t="s">
        <v>319</v>
      </c>
      <c r="C382" s="4">
        <f>base2!E139/base2!D139</f>
        <v>1.4282880380876811E-2</v>
      </c>
      <c r="D382" s="4">
        <f>base2!F139/base2!D139</f>
        <v>2.2695379370642216E-2</v>
      </c>
      <c r="E382" s="4">
        <f>base2!G139/base2!D139</f>
        <v>5.1724011255850175E-2</v>
      </c>
      <c r="F382" s="4">
        <f>base2!H139/base2!D139</f>
        <v>8.0414673749329577E-2</v>
      </c>
      <c r="G382" s="4">
        <f>base2!I139/base2!D139</f>
        <v>5.5081663691066589E-2</v>
      </c>
      <c r="H382" s="4">
        <f>base2!J139/base2!D139</f>
        <v>4.204045346675777E-2</v>
      </c>
      <c r="I382" s="4">
        <f>base2!K139/base2!D139</f>
        <v>4.1849427288824237E-2</v>
      </c>
      <c r="J382" s="4">
        <f>base2!L139/base2!D139</f>
        <v>4.7227548913722293E-2</v>
      </c>
      <c r="K382" s="4">
        <f>base2!M139/base2!D139</f>
        <v>5.3252220679318479E-2</v>
      </c>
      <c r="L382" s="4">
        <f>base2!N139/base2!D139</f>
        <v>5.4280823175883681E-2</v>
      </c>
      <c r="M382" s="4">
        <f>base2!O139/base2!D139</f>
        <v>5.9093213427670876E-2</v>
      </c>
      <c r="N382" s="4">
        <f>base2!P139/base2!D139</f>
        <v>7.4309183216146116E-2</v>
      </c>
      <c r="O382" s="4">
        <f>base2!Q139/base2!D139</f>
        <v>8.9635360414967641E-2</v>
      </c>
      <c r="P382" s="4">
        <f>base2!R139/base2!D139</f>
        <v>8.6858133674241583E-2</v>
      </c>
      <c r="Q382" s="4">
        <f>base2!S139/base2!D139</f>
        <v>7.0598867067821647E-2</v>
      </c>
      <c r="R382" s="4">
        <f>base2!T139/base2!D139</f>
        <v>5.3230179197249226E-2</v>
      </c>
      <c r="S382" s="4">
        <f>base2!U139/base2!D139</f>
        <v>4.4854416010932575E-2</v>
      </c>
      <c r="T382" s="4">
        <f>base2!V139/base2!D139</f>
        <v>3.9895082545350347E-2</v>
      </c>
      <c r="U382" s="4">
        <f>base2!W139/base2!D139</f>
        <v>1.6134364874694173E-2</v>
      </c>
      <c r="V382" s="4">
        <f>base2!X139/base2!D139</f>
        <v>2.5421175986540001E-3</v>
      </c>
      <c r="W382" s="4">
        <f>base2!D139/base2!D139</f>
        <v>1</v>
      </c>
    </row>
    <row r="383" spans="1:23">
      <c r="B383" t="s">
        <v>320</v>
      </c>
      <c r="C383" s="4">
        <f>base2!E140/base2!D140</f>
        <v>1.9555477722808402E-3</v>
      </c>
      <c r="D383" s="4">
        <f>base2!F140/base2!D140</f>
        <v>2.7757103454314608E-2</v>
      </c>
      <c r="E383" s="4">
        <f>base2!G140/base2!D140</f>
        <v>7.7805992148621633E-2</v>
      </c>
      <c r="F383" s="4">
        <f>base2!H140/base2!D140</f>
        <v>0.12398756621864192</v>
      </c>
      <c r="G383" s="4">
        <f>base2!I140/base2!D140</f>
        <v>5.0661821578156241E-2</v>
      </c>
      <c r="H383" s="4">
        <f>base2!J140/base2!D140</f>
        <v>4.1511609240692908E-2</v>
      </c>
      <c r="I383" s="4">
        <f>base2!K140/base2!D140</f>
        <v>4.4795178261313719E-2</v>
      </c>
      <c r="J383" s="4">
        <f>base2!L140/base2!D140</f>
        <v>4.9567298571282635E-2</v>
      </c>
      <c r="K383" s="4">
        <f>base2!M140/base2!D140</f>
        <v>4.9990514133940428E-2</v>
      </c>
      <c r="L383" s="4">
        <f>base2!N140/base2!D140</f>
        <v>5.157392408388424E-2</v>
      </c>
      <c r="M383" s="4">
        <f>base2!O140/base2!D140</f>
        <v>5.2099295127183573E-2</v>
      </c>
      <c r="N383" s="4">
        <f>base2!P140/base2!D140</f>
        <v>5.4208076120426718E-2</v>
      </c>
      <c r="O383" s="4">
        <f>base2!Q140/base2!D140</f>
        <v>6.3256132977248511E-2</v>
      </c>
      <c r="P383" s="4">
        <f>base2!R140/base2!D140</f>
        <v>7.5595055674736955E-2</v>
      </c>
      <c r="Q383" s="4">
        <f>base2!S140/base2!D140</f>
        <v>6.5277352129941776E-2</v>
      </c>
      <c r="R383" s="4">
        <f>base2!T140/base2!D140</f>
        <v>5.0231309195452621E-2</v>
      </c>
      <c r="S383" s="4">
        <f>base2!U140/base2!D140</f>
        <v>4.2905301869445293E-2</v>
      </c>
      <c r="T383" s="4">
        <f>base2!V140/base2!D140</f>
        <v>4.0862192256614568E-2</v>
      </c>
      <c r="U383" s="4">
        <f>base2!W140/base2!D140</f>
        <v>2.6677174087532653E-2</v>
      </c>
      <c r="V383" s="4">
        <f>base2!X140/base2!D140</f>
        <v>9.2815550982881662E-3</v>
      </c>
      <c r="W383" s="4">
        <f>base2!D140/base2!D140</f>
        <v>1</v>
      </c>
    </row>
    <row r="384" spans="1:23">
      <c r="A384" t="s">
        <v>217</v>
      </c>
      <c r="B384" t="s">
        <v>319</v>
      </c>
      <c r="C384" s="4">
        <f>base2!E141/base2!D141</f>
        <v>1.6237065300790079E-2</v>
      </c>
      <c r="D384" s="4">
        <f>base2!F141/base2!D141</f>
        <v>2.4518901768865477E-2</v>
      </c>
      <c r="E384" s="4">
        <f>base2!G141/base2!D141</f>
        <v>4.4009082802811933E-2</v>
      </c>
      <c r="F384" s="4">
        <f>base2!H141/base2!D141</f>
        <v>6.1607013250938349E-2</v>
      </c>
      <c r="G384" s="4">
        <f>base2!I141/base2!D141</f>
        <v>4.2313833647844391E-2</v>
      </c>
      <c r="H384" s="4">
        <f>base2!J141/base2!D141</f>
        <v>3.4700765195031416E-2</v>
      </c>
      <c r="I384" s="4">
        <f>base2!K141/base2!D141</f>
        <v>3.5740206955187356E-2</v>
      </c>
      <c r="J384" s="4">
        <f>base2!L141/base2!D141</f>
        <v>4.1463616946270453E-2</v>
      </c>
      <c r="K384" s="4">
        <f>base2!M141/base2!D141</f>
        <v>4.9561412603944179E-2</v>
      </c>
      <c r="L384" s="4">
        <f>base2!N141/base2!D141</f>
        <v>5.3138543848371106E-2</v>
      </c>
      <c r="M384" s="4">
        <f>base2!O141/base2!D141</f>
        <v>5.8237251933724574E-2</v>
      </c>
      <c r="N384" s="4">
        <f>base2!P141/base2!D141</f>
        <v>6.8222113929038014E-2</v>
      </c>
      <c r="O384" s="4">
        <f>base2!Q141/base2!D141</f>
        <v>7.5319349687908266E-2</v>
      </c>
      <c r="P384" s="4">
        <f>base2!R141/base2!D141</f>
        <v>9.3404599464985583E-2</v>
      </c>
      <c r="Q384" s="4">
        <f>base2!S141/base2!D141</f>
        <v>8.1104970657155301E-2</v>
      </c>
      <c r="R384" s="4">
        <f>base2!T141/base2!D141</f>
        <v>6.7047881716193511E-2</v>
      </c>
      <c r="S384" s="4">
        <f>base2!U141/base2!D141</f>
        <v>6.4077307508865061E-2</v>
      </c>
      <c r="T384" s="4">
        <f>base2!V141/base2!D141</f>
        <v>5.8060987495593387E-2</v>
      </c>
      <c r="U384" s="4">
        <f>base2!W141/base2!D141</f>
        <v>2.8547062604981025E-2</v>
      </c>
      <c r="V384" s="4">
        <f>base2!X141/base2!D141</f>
        <v>2.6880326815005287E-3</v>
      </c>
      <c r="W384" s="4">
        <f>base2!D141/base2!D141</f>
        <v>1</v>
      </c>
    </row>
    <row r="385" spans="1:23">
      <c r="B385" t="s">
        <v>320</v>
      </c>
      <c r="C385" s="4">
        <f>base2!E142/base2!D142</f>
        <v>2.3007708668812119E-3</v>
      </c>
      <c r="D385" s="4">
        <f>base2!F142/base2!D142</f>
        <v>1.4352657716273668E-2</v>
      </c>
      <c r="E385" s="4">
        <f>base2!G142/base2!D142</f>
        <v>2.8975710329809348E-2</v>
      </c>
      <c r="F385" s="4">
        <f>base2!H142/base2!D142</f>
        <v>8.2777052164487011E-2</v>
      </c>
      <c r="G385" s="4">
        <f>base2!I142/base2!D142</f>
        <v>6.7869119212764575E-2</v>
      </c>
      <c r="H385" s="4">
        <f>base2!J142/base2!D142</f>
        <v>4.4313378028966052E-2</v>
      </c>
      <c r="I385" s="4">
        <f>base2!K142/base2!D142</f>
        <v>4.3239041160380388E-2</v>
      </c>
      <c r="J385" s="4">
        <f>base2!L142/base2!D142</f>
        <v>4.8849735278567098E-2</v>
      </c>
      <c r="K385" s="4">
        <f>base2!M142/base2!D142</f>
        <v>5.5249885927152714E-2</v>
      </c>
      <c r="L385" s="4">
        <f>base2!N142/base2!D142</f>
        <v>5.6000714615085621E-2</v>
      </c>
      <c r="M385" s="4">
        <f>base2!O142/base2!D142</f>
        <v>5.8699835107397472E-2</v>
      </c>
      <c r="N385" s="4">
        <f>base2!P142/base2!D142</f>
        <v>6.3110651868984013E-2</v>
      </c>
      <c r="O385" s="4">
        <f>base2!Q142/base2!D142</f>
        <v>7.2294421415275867E-2</v>
      </c>
      <c r="P385" s="4">
        <f>base2!R142/base2!D142</f>
        <v>8.4177311453879564E-2</v>
      </c>
      <c r="Q385" s="4">
        <f>base2!S142/base2!D142</f>
        <v>8.3501324210724537E-2</v>
      </c>
      <c r="R385" s="4">
        <f>base2!T142/base2!D142</f>
        <v>6.0288405128811784E-2</v>
      </c>
      <c r="S385" s="4">
        <f>base2!U142/base2!D142</f>
        <v>4.9467780758023126E-2</v>
      </c>
      <c r="T385" s="4">
        <f>base2!V142/base2!D142</f>
        <v>4.4255436265267054E-2</v>
      </c>
      <c r="U385" s="4">
        <f>base2!W142/base2!D142</f>
        <v>3.1402021684705066E-2</v>
      </c>
      <c r="V385" s="4">
        <f>base2!X142/base2!D142</f>
        <v>8.8747468065638359E-3</v>
      </c>
      <c r="W385" s="4">
        <f>base2!D142/base2!D142</f>
        <v>1</v>
      </c>
    </row>
    <row r="386" spans="1:23">
      <c r="A386" t="s">
        <v>218</v>
      </c>
      <c r="B386" t="s">
        <v>319</v>
      </c>
      <c r="C386" s="4">
        <f>base2!E143/base2!D143</f>
        <v>1.0457829401668462E-2</v>
      </c>
      <c r="D386" s="4">
        <f>base2!F143/base2!D143</f>
        <v>2.0436674250588753E-2</v>
      </c>
      <c r="E386" s="4">
        <f>base2!G143/base2!D143</f>
        <v>3.912705065261645E-2</v>
      </c>
      <c r="F386" s="4">
        <f>base2!H143/base2!D143</f>
        <v>5.6180896499421228E-2</v>
      </c>
      <c r="G386" s="4">
        <f>base2!I143/base2!D143</f>
        <v>4.0743623518141543E-2</v>
      </c>
      <c r="H386" s="4">
        <f>base2!J143/base2!D143</f>
        <v>3.0994292100746418E-2</v>
      </c>
      <c r="I386" s="4">
        <f>base2!K143/base2!D143</f>
        <v>4.2100746417594696E-2</v>
      </c>
      <c r="J386" s="4">
        <f>base2!L143/base2!D143</f>
        <v>3.9166966032012134E-2</v>
      </c>
      <c r="K386" s="4">
        <f>base2!M143/base2!D143</f>
        <v>4.9475112760946793E-2</v>
      </c>
      <c r="L386" s="4">
        <f>base2!N143/base2!D143</f>
        <v>4.476509799225642E-2</v>
      </c>
      <c r="M386" s="4">
        <f>base2!O143/base2!D143</f>
        <v>5.8266475072845568E-2</v>
      </c>
      <c r="N386" s="4">
        <f>base2!P143/base2!D143</f>
        <v>6.8315171835708302E-2</v>
      </c>
      <c r="O386" s="4">
        <f>base2!Q143/base2!D143</f>
        <v>8.7923601963836667E-2</v>
      </c>
      <c r="P386" s="4">
        <f>base2!R143/base2!D143</f>
        <v>0.13746856663872589</v>
      </c>
      <c r="Q386" s="4">
        <f>base2!S143/base2!D143</f>
        <v>8.6795992495908678E-2</v>
      </c>
      <c r="R386" s="4">
        <f>base2!T143/base2!D143</f>
        <v>5.2658364267752368E-2</v>
      </c>
      <c r="S386" s="4">
        <f>base2!U143/base2!D143</f>
        <v>6.1150361234183534E-2</v>
      </c>
      <c r="T386" s="4">
        <f>base2!V143/base2!D143</f>
        <v>5.0113758831277694E-2</v>
      </c>
      <c r="U386" s="4">
        <f>base2!W143/base2!D143</f>
        <v>2.0626272302718237E-2</v>
      </c>
      <c r="V386" s="4">
        <f>base2!X143/base2!D143</f>
        <v>3.2331457310501737E-3</v>
      </c>
      <c r="W386" s="4">
        <f>base2!D143/base2!D143</f>
        <v>1</v>
      </c>
    </row>
    <row r="387" spans="1:23">
      <c r="B387" t="s">
        <v>320</v>
      </c>
      <c r="C387" s="4">
        <f>base2!E144/base2!D144</f>
        <v>3.9564355397958021E-3</v>
      </c>
      <c r="D387" s="4">
        <f>base2!F144/base2!D144</f>
        <v>3.6979134824493221E-2</v>
      </c>
      <c r="E387" s="4">
        <f>base2!G144/base2!D144</f>
        <v>8.6866904809733012E-2</v>
      </c>
      <c r="F387" s="4">
        <f>base2!H144/base2!D144</f>
        <v>0.22814571560826921</v>
      </c>
      <c r="G387" s="4">
        <f>base2!I144/base2!D144</f>
        <v>9.5085460754430251E-2</v>
      </c>
      <c r="H387" s="4">
        <f>base2!J144/base2!D144</f>
        <v>4.2341720743774944E-2</v>
      </c>
      <c r="I387" s="4">
        <f>base2!K144/base2!D144</f>
        <v>3.6891796291605897E-2</v>
      </c>
      <c r="J387" s="4">
        <f>base2!L144/base2!D144</f>
        <v>5.0438002742429933E-2</v>
      </c>
      <c r="K387" s="4">
        <f>base2!M144/base2!D144</f>
        <v>3.9066525760500279E-2</v>
      </c>
      <c r="L387" s="4">
        <f>base2!N144/base2!D144</f>
        <v>3.6891796291605897E-2</v>
      </c>
      <c r="M387" s="4">
        <f>base2!O144/base2!D144</f>
        <v>3.7328488956042516E-2</v>
      </c>
      <c r="N387" s="4">
        <f>base2!P144/base2!D144</f>
        <v>3.9573089251246758E-2</v>
      </c>
      <c r="O387" s="4">
        <f>base2!Q144/base2!D144</f>
        <v>5.458658305457785E-2</v>
      </c>
      <c r="P387" s="4">
        <f>base2!R144/base2!D144</f>
        <v>5.2027564040979239E-2</v>
      </c>
      <c r="Q387" s="4">
        <f>base2!S144/base2!D144</f>
        <v>4.1870092666183391E-2</v>
      </c>
      <c r="R387" s="4">
        <f>base2!T144/base2!D144</f>
        <v>2.9764972008000209E-2</v>
      </c>
      <c r="S387" s="4">
        <f>base2!U144/base2!D144</f>
        <v>3.0437478711232608E-2</v>
      </c>
      <c r="T387" s="4">
        <f>base2!V144/base2!D144</f>
        <v>2.2437269098753678E-2</v>
      </c>
      <c r="U387" s="4">
        <f>base2!W144/base2!D144</f>
        <v>1.9266880354943797E-2</v>
      </c>
      <c r="V387" s="4">
        <f>base2!X144/base2!D144</f>
        <v>1.6044088491401522E-2</v>
      </c>
      <c r="W387" s="4">
        <f>base2!D144/base2!D144</f>
        <v>1</v>
      </c>
    </row>
    <row r="388" spans="1:23">
      <c r="A388" t="s">
        <v>219</v>
      </c>
      <c r="B388" t="s">
        <v>319</v>
      </c>
      <c r="C388" s="4">
        <f>base2!E145/base2!D145</f>
        <v>1.194915042166112E-2</v>
      </c>
      <c r="D388" s="4">
        <f>base2!F145/base2!D145</f>
        <v>3.216886464302695E-2</v>
      </c>
      <c r="E388" s="4">
        <f>base2!G145/base2!D145</f>
        <v>8.7647956757838888E-2</v>
      </c>
      <c r="F388" s="4">
        <f>base2!H145/base2!D145</f>
        <v>0.11905357723780687</v>
      </c>
      <c r="G388" s="4">
        <f>base2!I145/base2!D145</f>
        <v>7.4109757013087765E-2</v>
      </c>
      <c r="H388" s="4">
        <f>base2!J145/base2!D145</f>
        <v>5.9270288531318036E-2</v>
      </c>
      <c r="I388" s="4">
        <f>base2!K145/base2!D145</f>
        <v>5.0949675934035682E-2</v>
      </c>
      <c r="J388" s="4">
        <f>base2!L145/base2!D145</f>
        <v>4.9560821801256226E-2</v>
      </c>
      <c r="K388" s="4">
        <f>base2!M145/base2!D145</f>
        <v>5.1149871124346234E-2</v>
      </c>
      <c r="L388" s="4">
        <f>base2!N145/base2!D145</f>
        <v>4.6195040164160053E-2</v>
      </c>
      <c r="M388" s="4">
        <f>base2!O145/base2!D145</f>
        <v>4.6007357173243911E-2</v>
      </c>
      <c r="N388" s="4">
        <f>base2!P145/base2!D145</f>
        <v>5.2188383674082232E-2</v>
      </c>
      <c r="O388" s="4">
        <f>base2!Q145/base2!D145</f>
        <v>6.2998923950852076E-2</v>
      </c>
      <c r="P388" s="4">
        <f>base2!R145/base2!D145</f>
        <v>7.8564099997497555E-2</v>
      </c>
      <c r="Q388" s="4">
        <f>base2!S145/base2!D145</f>
        <v>5.6117214283926832E-2</v>
      </c>
      <c r="R388" s="4">
        <f>base2!T145/base2!D145</f>
        <v>4.0877355421535998E-2</v>
      </c>
      <c r="S388" s="4">
        <f>base2!U145/base2!D145</f>
        <v>3.4045694552188387E-2</v>
      </c>
      <c r="T388" s="4">
        <f>base2!V145/base2!D145</f>
        <v>3.0629864117514578E-2</v>
      </c>
      <c r="U388" s="4">
        <f>base2!W145/base2!D145</f>
        <v>1.4939566076925002E-2</v>
      </c>
      <c r="V388" s="4">
        <f>base2!X145/base2!D145</f>
        <v>1.5765371236956033E-3</v>
      </c>
      <c r="W388" s="4">
        <f>base2!D145/base2!D145</f>
        <v>1</v>
      </c>
    </row>
    <row r="389" spans="1:23">
      <c r="B389" t="s">
        <v>320</v>
      </c>
      <c r="C389" s="4">
        <f>base2!E146/base2!D146</f>
        <v>5.0118334957538636E-3</v>
      </c>
      <c r="D389" s="4">
        <f>base2!F146/base2!D146</f>
        <v>1.7389543492842951E-2</v>
      </c>
      <c r="E389" s="4">
        <f>base2!G146/base2!D146</f>
        <v>4.5055876881019578E-2</v>
      </c>
      <c r="F389" s="4">
        <f>base2!H146/base2!D146</f>
        <v>9.9262146735347348E-2</v>
      </c>
      <c r="G389" s="4">
        <f>base2!I146/base2!D146</f>
        <v>6.0179970384620252E-2</v>
      </c>
      <c r="H389" s="4">
        <f>base2!J146/base2!D146</f>
        <v>4.0347790869856862E-2</v>
      </c>
      <c r="I389" s="4">
        <f>base2!K146/base2!D146</f>
        <v>3.6614228038424054E-2</v>
      </c>
      <c r="J389" s="4">
        <f>base2!L146/base2!D146</f>
        <v>3.7183754572032449E-2</v>
      </c>
      <c r="K389" s="4">
        <f>base2!M146/base2!D146</f>
        <v>4.5878526318453926E-2</v>
      </c>
      <c r="L389" s="4">
        <f>base2!N146/base2!D146</f>
        <v>4.5853214028071333E-2</v>
      </c>
      <c r="M389" s="4">
        <f>base2!O146/base2!D146</f>
        <v>4.9738650601799703E-2</v>
      </c>
      <c r="N389" s="4">
        <f>base2!P146/base2!D146</f>
        <v>5.8003113411717058E-2</v>
      </c>
      <c r="O389" s="4">
        <f>base2!Q146/base2!D146</f>
        <v>6.7545846885955482E-2</v>
      </c>
      <c r="P389" s="4">
        <f>base2!R146/base2!D146</f>
        <v>8.1391669725235094E-2</v>
      </c>
      <c r="Q389" s="4">
        <f>base2!S146/base2!D146</f>
        <v>8.1416982015617687E-2</v>
      </c>
      <c r="R389" s="4">
        <f>base2!T146/base2!D146</f>
        <v>5.8003113411717058E-2</v>
      </c>
      <c r="S389" s="4">
        <f>base2!U146/base2!D146</f>
        <v>5.720577626466531E-2</v>
      </c>
      <c r="T389" s="4">
        <f>base2!V146/base2!D146</f>
        <v>5.7724678217508513E-2</v>
      </c>
      <c r="U389" s="4">
        <f>base2!W146/base2!D146</f>
        <v>4.5625403414627973E-2</v>
      </c>
      <c r="V389" s="4">
        <f>base2!X146/base2!D146</f>
        <v>1.0567881234733525E-2</v>
      </c>
      <c r="W389" s="4">
        <f>base2!D146/base2!D146</f>
        <v>1</v>
      </c>
    </row>
    <row r="390" spans="1:23">
      <c r="A390" t="s">
        <v>220</v>
      </c>
      <c r="B390" t="s">
        <v>319</v>
      </c>
      <c r="C390" s="4">
        <f>base2!E147/base2!D147</f>
        <v>1.3547692845383392E-2</v>
      </c>
      <c r="D390" s="4">
        <f>base2!F147/base2!D147</f>
        <v>2.1696542717080394E-2</v>
      </c>
      <c r="E390" s="4">
        <f>base2!G147/base2!D147</f>
        <v>6.0307007459048809E-2</v>
      </c>
      <c r="F390" s="4">
        <f>base2!H147/base2!D147</f>
        <v>9.3270300845236229E-2</v>
      </c>
      <c r="G390" s="4">
        <f>base2!I147/base2!D147</f>
        <v>5.8016867935287465E-2</v>
      </c>
      <c r="H390" s="4">
        <f>base2!J147/base2!D147</f>
        <v>4.9398953341856205E-2</v>
      </c>
      <c r="I390" s="4">
        <f>base2!K147/base2!D147</f>
        <v>4.7439918327554335E-2</v>
      </c>
      <c r="J390" s="4">
        <f>base2!L147/base2!D147</f>
        <v>5.1256817533823246E-2</v>
      </c>
      <c r="K390" s="4">
        <f>base2!M147/base2!D147</f>
        <v>5.1293606923763189E-2</v>
      </c>
      <c r="L390" s="4">
        <f>base2!N147/base2!D147</f>
        <v>4.9702465808860723E-2</v>
      </c>
      <c r="M390" s="4">
        <f>base2!O147/base2!D147</f>
        <v>5.1762671645497436E-2</v>
      </c>
      <c r="N390" s="4">
        <f>base2!P147/base2!D147</f>
        <v>5.5901478013740839E-2</v>
      </c>
      <c r="O390" s="4">
        <f>base2!Q147/base2!D147</f>
        <v>6.2946646187239594E-2</v>
      </c>
      <c r="P390" s="4">
        <f>base2!R147/base2!D147</f>
        <v>8.2794522059837949E-2</v>
      </c>
      <c r="Q390" s="4">
        <f>base2!S147/base2!D147</f>
        <v>7.3606371922337599E-2</v>
      </c>
      <c r="R390" s="4">
        <f>base2!T147/base2!D147</f>
        <v>5.4604652018357909E-2</v>
      </c>
      <c r="S390" s="4">
        <f>base2!U147/base2!D147</f>
        <v>5.1486751220947875E-2</v>
      </c>
      <c r="T390" s="4">
        <f>base2!V147/base2!D147</f>
        <v>4.3531045646435569E-2</v>
      </c>
      <c r="U390" s="4">
        <f>base2!W147/base2!D147</f>
        <v>2.4483339005030948E-2</v>
      </c>
      <c r="V390" s="4">
        <f>base2!X147/base2!D147</f>
        <v>2.9523485426802909E-3</v>
      </c>
      <c r="W390" s="4">
        <f>base2!D147/base2!D147</f>
        <v>1</v>
      </c>
    </row>
    <row r="391" spans="1:23">
      <c r="B391" t="s">
        <v>320</v>
      </c>
      <c r="C391" s="4">
        <f>base2!E148/base2!D148</f>
        <v>1.5659763002855043E-3</v>
      </c>
      <c r="D391" s="4">
        <f>base2!F148/base2!D148</f>
        <v>1.7464455202574312E-2</v>
      </c>
      <c r="E391" s="4">
        <f>base2!G148/base2!D148</f>
        <v>4.903224574369551E-2</v>
      </c>
      <c r="F391" s="4">
        <f>base2!H148/base2!D148</f>
        <v>0.14847174081182504</v>
      </c>
      <c r="G391" s="4">
        <f>base2!I148/base2!D148</f>
        <v>8.8181653250833117E-2</v>
      </c>
      <c r="H391" s="4">
        <f>base2!J148/base2!D148</f>
        <v>4.9232767099219879E-2</v>
      </c>
      <c r="I391" s="4">
        <f>base2!K148/base2!D148</f>
        <v>3.8528746168609816E-2</v>
      </c>
      <c r="J391" s="4">
        <f>base2!L148/base2!D148</f>
        <v>4.4993172725276191E-2</v>
      </c>
      <c r="K391" s="4">
        <f>base2!M148/base2!D148</f>
        <v>4.4592130014227467E-2</v>
      </c>
      <c r="L391" s="4">
        <f>base2!N148/base2!D148</f>
        <v>4.7934152606300191E-2</v>
      </c>
      <c r="M391" s="4">
        <f>base2!O148/base2!D148</f>
        <v>4.5365569528392873E-2</v>
      </c>
      <c r="N391" s="4">
        <f>base2!P148/base2!D148</f>
        <v>5.2097357892425068E-2</v>
      </c>
      <c r="O391" s="4">
        <f>base2!Q148/base2!D148</f>
        <v>5.5334345488746932E-2</v>
      </c>
      <c r="P391" s="4">
        <f>base2!R148/base2!D148</f>
        <v>8.0008020854220971E-2</v>
      </c>
      <c r="Q391" s="4">
        <f>base2!S148/base2!D148</f>
        <v>7.0344801245142127E-2</v>
      </c>
      <c r="R391" s="4">
        <f>base2!T148/base2!D148</f>
        <v>5.0512284320184862E-2</v>
      </c>
      <c r="S391" s="4">
        <f>base2!U148/base2!D148</f>
        <v>3.8586037984473916E-2</v>
      </c>
      <c r="T391" s="4">
        <f>base2!V148/base2!D148</f>
        <v>4.1565212409407318E-2</v>
      </c>
      <c r="U391" s="4">
        <f>base2!W148/base2!D148</f>
        <v>2.7977503413637361E-2</v>
      </c>
      <c r="V391" s="4">
        <f>base2!X148/base2!D148</f>
        <v>8.2118269405215463E-3</v>
      </c>
      <c r="W391" s="4">
        <f>base2!D148/base2!D148</f>
        <v>1</v>
      </c>
    </row>
    <row r="392" spans="1:23">
      <c r="A392" t="s">
        <v>221</v>
      </c>
      <c r="B392" t="s">
        <v>319</v>
      </c>
      <c r="C392" s="4">
        <f>base2!E149/base2!D149</f>
        <v>1.809312385071982E-2</v>
      </c>
      <c r="D392" s="4">
        <f>base2!F149/base2!D149</f>
        <v>3.0907895614394467E-2</v>
      </c>
      <c r="E392" s="4">
        <f>base2!G149/base2!D149</f>
        <v>8.4558438217555765E-2</v>
      </c>
      <c r="F392" s="4">
        <f>base2!H149/base2!D149</f>
        <v>0.10639595262821917</v>
      </c>
      <c r="G392" s="4">
        <f>base2!I149/base2!D149</f>
        <v>5.6404051182865365E-2</v>
      </c>
      <c r="H392" s="4">
        <f>base2!J149/base2!D149</f>
        <v>3.7672570671798924E-2</v>
      </c>
      <c r="I392" s="4">
        <f>base2!K149/base2!D149</f>
        <v>3.6491134464590264E-2</v>
      </c>
      <c r="J392" s="4">
        <f>base2!L149/base2!D149</f>
        <v>4.0426079251502996E-2</v>
      </c>
      <c r="K392" s="4">
        <f>base2!M149/base2!D149</f>
        <v>4.3046199872328668E-2</v>
      </c>
      <c r="L392" s="4">
        <f>base2!N149/base2!D149</f>
        <v>4.3017616738283297E-2</v>
      </c>
      <c r="M392" s="4">
        <f>base2!O149/base2!D149</f>
        <v>4.4837409605838582E-2</v>
      </c>
      <c r="N392" s="4">
        <f>base2!P149/base2!D149</f>
        <v>4.8839048372190517E-2</v>
      </c>
      <c r="O392" s="4">
        <f>base2!Q149/base2!D149</f>
        <v>5.5032060748687557E-2</v>
      </c>
      <c r="P392" s="4">
        <f>base2!R149/base2!D149</f>
        <v>8.7359585354002109E-2</v>
      </c>
      <c r="Q392" s="4">
        <f>base2!S149/base2!D149</f>
        <v>8.9789151747858648E-2</v>
      </c>
      <c r="R392" s="4">
        <f>base2!T149/base2!D149</f>
        <v>5.8662118772449673E-2</v>
      </c>
      <c r="S392" s="4">
        <f>base2!U149/base2!D149</f>
        <v>5.2955019674723935E-2</v>
      </c>
      <c r="T392" s="4">
        <f>base2!V149/base2!D149</f>
        <v>3.9959221395428603E-2</v>
      </c>
      <c r="U392" s="4">
        <f>base2!W149/base2!D149</f>
        <v>2.1723181874481929E-2</v>
      </c>
      <c r="V392" s="4">
        <f>base2!X149/base2!D149</f>
        <v>3.8301399620797086E-3</v>
      </c>
      <c r="W392" s="4">
        <f>base2!D149/base2!D149</f>
        <v>1</v>
      </c>
    </row>
    <row r="393" spans="1:23">
      <c r="B393" t="s">
        <v>320</v>
      </c>
      <c r="C393" s="4">
        <f>base2!E150/base2!D150</f>
        <v>2.582119878090078E-3</v>
      </c>
      <c r="D393" s="4">
        <f>base2!F150/base2!D150</f>
        <v>1.936166610226888E-2</v>
      </c>
      <c r="E393" s="4">
        <f>base2!G150/base2!D150</f>
        <v>3.956992888587877E-2</v>
      </c>
      <c r="F393" s="4">
        <f>base2!H150/base2!D150</f>
        <v>0.19062817473755503</v>
      </c>
      <c r="G393" s="4">
        <f>base2!I150/base2!D150</f>
        <v>0.1041144598713173</v>
      </c>
      <c r="H393" s="4">
        <f>base2!J150/base2!D150</f>
        <v>4.4260074500507958E-2</v>
      </c>
      <c r="I393" s="4">
        <f>base2!K150/base2!D150</f>
        <v>3.3669150016931937E-2</v>
      </c>
      <c r="J393" s="4">
        <f>base2!L150/base2!D150</f>
        <v>4.0374195733152728E-2</v>
      </c>
      <c r="K393" s="4">
        <f>base2!M150/base2!D150</f>
        <v>4.1381645783948526E-2</v>
      </c>
      <c r="L393" s="4">
        <f>base2!N150/base2!D150</f>
        <v>4.1043007111412122E-2</v>
      </c>
      <c r="M393" s="4">
        <f>base2!O150/base2!D150</f>
        <v>4.8052827632915678E-2</v>
      </c>
      <c r="N393" s="4">
        <f>base2!P150/base2!D150</f>
        <v>5.4012868269556383E-2</v>
      </c>
      <c r="O393" s="4">
        <f>base2!Q150/base2!D150</f>
        <v>5.6501862512698953E-2</v>
      </c>
      <c r="P393" s="4">
        <f>base2!R150/base2!D150</f>
        <v>6.699966136132747E-2</v>
      </c>
      <c r="Q393" s="4">
        <f>base2!S150/base2!D150</f>
        <v>5.7847951236031155E-2</v>
      </c>
      <c r="R393" s="4">
        <f>base2!T150/base2!D150</f>
        <v>4.4107687097866576E-2</v>
      </c>
      <c r="S393" s="4">
        <f>base2!U150/base2!D150</f>
        <v>3.6175076193701319E-2</v>
      </c>
      <c r="T393" s="4">
        <f>base2!V150/base2!D150</f>
        <v>4.2152048763968844E-2</v>
      </c>
      <c r="U393" s="4">
        <f>base2!W150/base2!D150</f>
        <v>2.77683711479851E-2</v>
      </c>
      <c r="V393" s="4">
        <f>base2!X150/base2!D150</f>
        <v>9.3972231628852015E-3</v>
      </c>
      <c r="W393" s="4">
        <f>base2!D150/base2!D150</f>
        <v>1</v>
      </c>
    </row>
    <row r="394" spans="1:23">
      <c r="A394" t="s">
        <v>222</v>
      </c>
      <c r="B394" t="s">
        <v>319</v>
      </c>
      <c r="C394" s="4">
        <f>base2!E151/base2!D151</f>
        <v>1.6202792972302954E-2</v>
      </c>
      <c r="D394" s="4">
        <f>base2!F151/base2!D151</f>
        <v>2.2045105529679032E-2</v>
      </c>
      <c r="E394" s="4">
        <f>base2!G151/base2!D151</f>
        <v>2.5662178112268855E-2</v>
      </c>
      <c r="F394" s="4">
        <f>base2!H151/base2!D151</f>
        <v>3.4292386379500717E-2</v>
      </c>
      <c r="G394" s="4">
        <f>base2!I151/base2!D151</f>
        <v>3.2942858714183579E-2</v>
      </c>
      <c r="H394" s="4">
        <f>base2!J151/base2!D151</f>
        <v>3.5849208263001364E-2</v>
      </c>
      <c r="I394" s="4">
        <f>base2!K151/base2!D151</f>
        <v>3.9148993776942961E-2</v>
      </c>
      <c r="J394" s="4">
        <f>base2!L151/base2!D151</f>
        <v>4.4344040714276646E-2</v>
      </c>
      <c r="K394" s="4">
        <f>base2!M151/base2!D151</f>
        <v>5.0795544443457331E-2</v>
      </c>
      <c r="L394" s="4">
        <f>base2!N151/base2!D151</f>
        <v>5.4395695049052582E-2</v>
      </c>
      <c r="M394" s="4">
        <f>base2!O151/base2!D151</f>
        <v>6.88174499426768E-2</v>
      </c>
      <c r="N394" s="4">
        <f>base2!P151/base2!D151</f>
        <v>7.9956341299354E-2</v>
      </c>
      <c r="O394" s="4">
        <f>base2!Q151/base2!D151</f>
        <v>8.3289970767284741E-2</v>
      </c>
      <c r="P394" s="4">
        <f>base2!R151/base2!D151</f>
        <v>0.1007999864624184</v>
      </c>
      <c r="Q394" s="4">
        <f>base2!S151/base2!D151</f>
        <v>8.7630457866392536E-2</v>
      </c>
      <c r="R394" s="4">
        <f>base2!T151/base2!D151</f>
        <v>6.7556762656581171E-2</v>
      </c>
      <c r="S394" s="4">
        <f>base2!U151/base2!D151</f>
        <v>6.9067049103346739E-2</v>
      </c>
      <c r="T394" s="4">
        <f>base2!V151/base2!D151</f>
        <v>5.595251693255323E-2</v>
      </c>
      <c r="U394" s="4">
        <f>base2!W151/base2!D151</f>
        <v>2.693555688111042E-2</v>
      </c>
      <c r="V394" s="4">
        <f>base2!X151/base2!D151</f>
        <v>4.3151041336159301E-3</v>
      </c>
      <c r="W394" s="4">
        <f>base2!D151/base2!D151</f>
        <v>1</v>
      </c>
    </row>
    <row r="395" spans="1:23">
      <c r="B395" t="s">
        <v>320</v>
      </c>
      <c r="C395" s="4">
        <f>base2!E152/base2!D152</f>
        <v>4.4463980794265329E-3</v>
      </c>
      <c r="D395" s="4">
        <f>base2!F152/base2!D152</f>
        <v>2.1390894182488292E-2</v>
      </c>
      <c r="E395" s="4">
        <f>base2!G152/base2!D152</f>
        <v>6.2215760198819928E-2</v>
      </c>
      <c r="F395" s="4">
        <f>base2!H152/base2!D152</f>
        <v>0.18535816328255761</v>
      </c>
      <c r="G395" s="4">
        <f>base2!I152/base2!D152</f>
        <v>0.10554278178836497</v>
      </c>
      <c r="H395" s="4">
        <f>base2!J152/base2!D152</f>
        <v>5.5930784966778814E-2</v>
      </c>
      <c r="I395" s="4">
        <f>base2!K152/base2!D152</f>
        <v>4.6019374799235825E-2</v>
      </c>
      <c r="J395" s="4">
        <f>base2!L152/base2!D152</f>
        <v>4.4556966305432044E-2</v>
      </c>
      <c r="K395" s="4">
        <f>base2!M152/base2!D152</f>
        <v>4.6974589595766621E-2</v>
      </c>
      <c r="L395" s="4">
        <f>base2!N152/base2!D152</f>
        <v>4.7012629123062095E-2</v>
      </c>
      <c r="M395" s="4">
        <f>base2!O152/base2!D152</f>
        <v>4.1234847588293967E-2</v>
      </c>
      <c r="N395" s="4">
        <f>base2!P152/base2!D152</f>
        <v>3.7997261154034727E-2</v>
      </c>
      <c r="O395" s="4">
        <f>base2!Q152/base2!D152</f>
        <v>4.4463980794265327E-2</v>
      </c>
      <c r="P395" s="4">
        <f>base2!R152/base2!D152</f>
        <v>5.8580872035030179E-2</v>
      </c>
      <c r="Q395" s="4">
        <f>base2!S152/base2!D152</f>
        <v>7.472231145074304E-2</v>
      </c>
      <c r="R395" s="4">
        <f>base2!T152/base2!D152</f>
        <v>4.7764966440683697E-2</v>
      </c>
      <c r="S395" s="4">
        <f>base2!U152/base2!D152</f>
        <v>2.7236301543559487E-2</v>
      </c>
      <c r="T395" s="4">
        <f>base2!V152/base2!D152</f>
        <v>2.1204923160154862E-2</v>
      </c>
      <c r="U395" s="4">
        <f>base2!W152/base2!D152</f>
        <v>2.0182082537321004E-2</v>
      </c>
      <c r="V395" s="4">
        <f>base2!X152/base2!D152</f>
        <v>7.1641109739809632E-3</v>
      </c>
      <c r="W395" s="4">
        <f>base2!D152/base2!D152</f>
        <v>1</v>
      </c>
    </row>
    <row r="396" spans="1:23">
      <c r="A396" t="s">
        <v>223</v>
      </c>
      <c r="B396" t="s">
        <v>319</v>
      </c>
      <c r="C396" s="4">
        <f>base2!E153/base2!D153</f>
        <v>1.1870635671866527E-2</v>
      </c>
      <c r="D396" s="4">
        <f>base2!F153/base2!D153</f>
        <v>1.8250597068721008E-2</v>
      </c>
      <c r="E396" s="4">
        <f>base2!G153/base2!D153</f>
        <v>4.3009158983652609E-2</v>
      </c>
      <c r="F396" s="4">
        <f>base2!H153/base2!D153</f>
        <v>4.7091795315747455E-2</v>
      </c>
      <c r="G396" s="4">
        <f>base2!I153/base2!D153</f>
        <v>4.0839837368249081E-2</v>
      </c>
      <c r="H396" s="4">
        <f>base2!J153/base2!D153</f>
        <v>3.7622908575220555E-2</v>
      </c>
      <c r="I396" s="4">
        <f>base2!K153/base2!D153</f>
        <v>4.4235297288011129E-2</v>
      </c>
      <c r="J396" s="4">
        <f>base2!L153/base2!D153</f>
        <v>5.2481414236004678E-2</v>
      </c>
      <c r="K396" s="4">
        <f>base2!M153/base2!D153</f>
        <v>6.0586053687341469E-2</v>
      </c>
      <c r="L396" s="4">
        <f>base2!N153/base2!D153</f>
        <v>6.5776930409914197E-2</v>
      </c>
      <c r="M396" s="4">
        <f>base2!O153/base2!D153</f>
        <v>7.584878076714488E-2</v>
      </c>
      <c r="N396" s="4">
        <f>base2!P153/base2!D153</f>
        <v>8.1555039798967208E-2</v>
      </c>
      <c r="O396" s="4">
        <f>base2!Q153/base2!D153</f>
        <v>8.1309138435730482E-2</v>
      </c>
      <c r="P396" s="4">
        <f>base2!R153/base2!D153</f>
        <v>9.6800924319644821E-2</v>
      </c>
      <c r="Q396" s="4">
        <f>base2!S153/base2!D153</f>
        <v>7.9409297766339815E-2</v>
      </c>
      <c r="R396" s="4">
        <f>base2!T153/base2!D153</f>
        <v>5.6281095574786014E-2</v>
      </c>
      <c r="S396" s="4">
        <f>base2!U153/base2!D153</f>
        <v>4.8802999322929121E-2</v>
      </c>
      <c r="T396" s="4">
        <f>base2!V153/base2!D153</f>
        <v>3.7990076364163079E-2</v>
      </c>
      <c r="U396" s="4">
        <f>base2!W153/base2!D153</f>
        <v>1.780932201962495E-2</v>
      </c>
      <c r="V396" s="4">
        <f>base2!X153/base2!D153</f>
        <v>2.4286970259409096E-3</v>
      </c>
      <c r="W396" s="4">
        <f>base2!D153/base2!D153</f>
        <v>1</v>
      </c>
    </row>
    <row r="397" spans="1:23">
      <c r="B397" t="s">
        <v>320</v>
      </c>
      <c r="C397" s="4">
        <f>base2!E154/base2!D154</f>
        <v>2.4522820837268983E-3</v>
      </c>
      <c r="D397" s="4">
        <f>base2!F154/base2!D154</f>
        <v>1.2040419882019569E-2</v>
      </c>
      <c r="E397" s="4">
        <f>base2!G154/base2!D154</f>
        <v>3.0924417672114204E-2</v>
      </c>
      <c r="F397" s="4">
        <f>base2!H154/base2!D154</f>
        <v>0.11068417957263282</v>
      </c>
      <c r="G397" s="4">
        <f>base2!I154/base2!D154</f>
        <v>9.3749888613640822E-2</v>
      </c>
      <c r="H397" s="4">
        <f>base2!J154/base2!D154</f>
        <v>6.0519327761045072E-2</v>
      </c>
      <c r="I397" s="4">
        <f>base2!K154/base2!D154</f>
        <v>5.9293186719181622E-2</v>
      </c>
      <c r="J397" s="4">
        <f>base2!L154/base2!D154</f>
        <v>5.9428632531945608E-2</v>
      </c>
      <c r="K397" s="4">
        <f>base2!M154/base2!D154</f>
        <v>6.4372404697831079E-2</v>
      </c>
      <c r="L397" s="4">
        <f>base2!N154/base2!D154</f>
        <v>6.4308246154942877E-2</v>
      </c>
      <c r="M397" s="4">
        <f>base2!O154/base2!D154</f>
        <v>6.236566805082782E-2</v>
      </c>
      <c r="N397" s="4">
        <f>base2!P154/base2!D154</f>
        <v>5.9574771435190958E-2</v>
      </c>
      <c r="O397" s="4">
        <f>base2!Q154/base2!D154</f>
        <v>5.874783910463189E-2</v>
      </c>
      <c r="P397" s="4">
        <f>base2!R154/base2!D154</f>
        <v>6.7519737662846857E-2</v>
      </c>
      <c r="Q397" s="4">
        <f>base2!S154/base2!D154</f>
        <v>6.1228636096309103E-2</v>
      </c>
      <c r="R397" s="4">
        <f>base2!T154/base2!D154</f>
        <v>4.0191762755965851E-2</v>
      </c>
      <c r="S397" s="4">
        <f>base2!U154/base2!D154</f>
        <v>3.1198873661135964E-2</v>
      </c>
      <c r="T397" s="4">
        <f>base2!V154/base2!D154</f>
        <v>3.1191744934148384E-2</v>
      </c>
      <c r="U397" s="4">
        <f>base2!W154/base2!D154</f>
        <v>2.3285986704924169E-2</v>
      </c>
      <c r="V397" s="4">
        <f>base2!X154/base2!D154</f>
        <v>6.9219939049384258E-3</v>
      </c>
      <c r="W397" s="4">
        <f>base2!D154/base2!D154</f>
        <v>1</v>
      </c>
    </row>
    <row r="398" spans="1:23">
      <c r="A398" t="s">
        <v>224</v>
      </c>
      <c r="B398" t="s">
        <v>319</v>
      </c>
      <c r="C398" s="4">
        <f>base2!E155/base2!D155</f>
        <v>2.3213554719091027E-2</v>
      </c>
      <c r="D398" s="4">
        <f>base2!F155/base2!D155</f>
        <v>4.5418692652535522E-2</v>
      </c>
      <c r="E398" s="4">
        <f>base2!G155/base2!D155</f>
        <v>0.14924568427568718</v>
      </c>
      <c r="F398" s="4">
        <f>base2!H155/base2!D155</f>
        <v>0.1576624699222221</v>
      </c>
      <c r="G398" s="4">
        <f>base2!I155/base2!D155</f>
        <v>7.7278672484199812E-2</v>
      </c>
      <c r="H398" s="4">
        <f>base2!J155/base2!D155</f>
        <v>5.0440807931547468E-2</v>
      </c>
      <c r="I398" s="4">
        <f>base2!K155/base2!D155</f>
        <v>4.3252094212087026E-2</v>
      </c>
      <c r="J398" s="4">
        <f>base2!L155/base2!D155</f>
        <v>4.8184350569605718E-2</v>
      </c>
      <c r="K398" s="4">
        <f>base2!M155/base2!D155</f>
        <v>4.8214303543436803E-2</v>
      </c>
      <c r="L398" s="4">
        <f>base2!N155/base2!D155</f>
        <v>3.7960402168595309E-2</v>
      </c>
      <c r="M398" s="4">
        <f>base2!O155/base2!D155</f>
        <v>4.4390307217668262E-2</v>
      </c>
      <c r="N398" s="4">
        <f>base2!P155/base2!D155</f>
        <v>7.1937058817656274E-2</v>
      </c>
      <c r="O398" s="4">
        <f>base2!Q155/base2!D155</f>
        <v>4.4560040736044408E-2</v>
      </c>
      <c r="P398" s="4">
        <f>base2!R155/base2!D155</f>
        <v>4.5149115888055751E-2</v>
      </c>
      <c r="Q398" s="4">
        <f>base2!S155/base2!D155</f>
        <v>3.4895214513214257E-2</v>
      </c>
      <c r="R398" s="4">
        <f>base2!T155/base2!D155</f>
        <v>2.4940842876683605E-2</v>
      </c>
      <c r="S398" s="4">
        <f>base2!U155/base2!D155</f>
        <v>2.4860968279800714E-2</v>
      </c>
      <c r="T398" s="4">
        <f>base2!V155/base2!D155</f>
        <v>1.9319668121049953E-2</v>
      </c>
      <c r="U398" s="4">
        <f>base2!W155/base2!D155</f>
        <v>7.7178829238096188E-3</v>
      </c>
      <c r="V398" s="4">
        <f>base2!X155/base2!D155</f>
        <v>1.3578681470091955E-3</v>
      </c>
      <c r="W398" s="4">
        <f>base2!D155/base2!D155</f>
        <v>1</v>
      </c>
    </row>
    <row r="399" spans="1:23">
      <c r="B399" t="s">
        <v>320</v>
      </c>
      <c r="C399" s="4">
        <f>base2!E156/base2!D156</f>
        <v>2.4824966823777054E-3</v>
      </c>
      <c r="D399" s="4">
        <f>base2!F156/base2!D156</f>
        <v>1.9333729922665081E-2</v>
      </c>
      <c r="E399" s="4">
        <f>base2!G156/base2!D156</f>
        <v>0.12144785612959319</v>
      </c>
      <c r="F399" s="4">
        <f>base2!H156/base2!D156</f>
        <v>6.6375326042190999E-2</v>
      </c>
      <c r="G399" s="4">
        <f>base2!I156/base2!D156</f>
        <v>4.7579279732759806E-2</v>
      </c>
      <c r="H399" s="4">
        <f>base2!J156/base2!D156</f>
        <v>3.7054409005628515E-2</v>
      </c>
      <c r="I399" s="4">
        <f>base2!K156/base2!D156</f>
        <v>3.2226696563400908E-2</v>
      </c>
      <c r="J399" s="4">
        <f>base2!L156/base2!D156</f>
        <v>3.5509998627190772E-2</v>
      </c>
      <c r="K399" s="4">
        <f>base2!M156/base2!D156</f>
        <v>3.7592092618862399E-2</v>
      </c>
      <c r="L399" s="4">
        <f>base2!N156/base2!D156</f>
        <v>4.3563812748821672E-2</v>
      </c>
      <c r="M399" s="4">
        <f>base2!O156/base2!D156</f>
        <v>4.5462865510456231E-2</v>
      </c>
      <c r="N399" s="4">
        <f>base2!P156/base2!D156</f>
        <v>5.6319498467029695E-2</v>
      </c>
      <c r="O399" s="4">
        <f>base2!Q156/base2!D156</f>
        <v>6.0117603990298814E-2</v>
      </c>
      <c r="P399" s="4">
        <f>base2!R156/base2!D156</f>
        <v>8.0000457603075087E-2</v>
      </c>
      <c r="Q399" s="4">
        <f>base2!S156/base2!D156</f>
        <v>8.4198965817050289E-2</v>
      </c>
      <c r="R399" s="4">
        <f>base2!T156/base2!D156</f>
        <v>6.4110190820482318E-2</v>
      </c>
      <c r="S399" s="4">
        <f>base2!U156/base2!D156</f>
        <v>5.6330938543907014E-2</v>
      </c>
      <c r="T399" s="4">
        <f>base2!V156/base2!D156</f>
        <v>5.874479476502082E-2</v>
      </c>
      <c r="U399" s="4">
        <f>base2!W156/base2!D156</f>
        <v>3.9571225918638174E-2</v>
      </c>
      <c r="V399" s="4">
        <f>base2!X156/base2!D156</f>
        <v>1.1977760490550497E-2</v>
      </c>
      <c r="W399" s="4">
        <f>base2!D156/base2!D156</f>
        <v>1</v>
      </c>
    </row>
    <row r="400" spans="1:23">
      <c r="A400" t="s">
        <v>225</v>
      </c>
      <c r="B400" t="s">
        <v>319</v>
      </c>
      <c r="C400" s="4">
        <f>base2!E157/base2!D157</f>
        <v>1.8370180071645696E-2</v>
      </c>
      <c r="D400" s="4">
        <f>base2!F157/base2!D157</f>
        <v>3.3820279402261066E-2</v>
      </c>
      <c r="E400" s="4">
        <f>base2!G157/base2!D157</f>
        <v>9.2429331652558261E-2</v>
      </c>
      <c r="F400" s="4">
        <f>base2!H157/base2!D157</f>
        <v>0.14807442216708286</v>
      </c>
      <c r="G400" s="4">
        <f>base2!I157/base2!D157</f>
        <v>7.5307765340396848E-2</v>
      </c>
      <c r="H400" s="4">
        <f>base2!J157/base2!D157</f>
        <v>5.2286199826071696E-2</v>
      </c>
      <c r="I400" s="4">
        <f>base2!K157/base2!D157</f>
        <v>4.5999250033908042E-2</v>
      </c>
      <c r="J400" s="4">
        <f>base2!L157/base2!D157</f>
        <v>4.6577681328237822E-2</v>
      </c>
      <c r="K400" s="4">
        <f>base2!M157/base2!D157</f>
        <v>5.1651919992979044E-2</v>
      </c>
      <c r="L400" s="4">
        <f>base2!N157/base2!D157</f>
        <v>4.2724132153599437E-2</v>
      </c>
      <c r="M400" s="4">
        <f>base2!O157/base2!D157</f>
        <v>4.2891677769888066E-2</v>
      </c>
      <c r="N400" s="4">
        <f>base2!P157/base2!D157</f>
        <v>5.2884577027102496E-2</v>
      </c>
      <c r="O400" s="4">
        <f>base2!Q157/base2!D157</f>
        <v>5.6307294616998703E-2</v>
      </c>
      <c r="P400" s="4">
        <f>base2!R157/base2!D157</f>
        <v>6.9551376666480508E-2</v>
      </c>
      <c r="Q400" s="4">
        <f>base2!S157/base2!D157</f>
        <v>5.2709053048133461E-2</v>
      </c>
      <c r="R400" s="4">
        <f>base2!T157/base2!D157</f>
        <v>3.6887959852878995E-2</v>
      </c>
      <c r="S400" s="4">
        <f>base2!U157/base2!D157</f>
        <v>3.4314937888446535E-2</v>
      </c>
      <c r="T400" s="4">
        <f>base2!V157/base2!D157</f>
        <v>2.9703444259169133E-2</v>
      </c>
      <c r="U400" s="4">
        <f>base2!W157/base2!D157</f>
        <v>1.5186813362161817E-2</v>
      </c>
      <c r="V400" s="4">
        <f>base2!X157/base2!D157</f>
        <v>2.3217035399995213E-3</v>
      </c>
      <c r="W400" s="4">
        <f>base2!D157/base2!D157</f>
        <v>1</v>
      </c>
    </row>
    <row r="401" spans="1:23">
      <c r="B401" t="s">
        <v>320</v>
      </c>
      <c r="C401" s="4">
        <f>base2!E158/base2!D158</f>
        <v>2.9037749073795934E-3</v>
      </c>
      <c r="D401" s="4">
        <f>base2!F158/base2!D158</f>
        <v>1.7548900527207107E-2</v>
      </c>
      <c r="E401" s="4">
        <f>base2!G158/base2!D158</f>
        <v>5.7209154509558074E-2</v>
      </c>
      <c r="F401" s="4">
        <f>base2!H158/base2!D158</f>
        <v>0.10949887027048207</v>
      </c>
      <c r="G401" s="4">
        <f>base2!I158/base2!D158</f>
        <v>6.0426380381452413E-2</v>
      </c>
      <c r="H401" s="4">
        <f>base2!J158/base2!D158</f>
        <v>4.371334909295127E-2</v>
      </c>
      <c r="I401" s="4">
        <f>base2!K158/base2!D158</f>
        <v>3.3843997196355259E-2</v>
      </c>
      <c r="J401" s="4">
        <f>base2!L158/base2!D158</f>
        <v>3.7457390259511281E-2</v>
      </c>
      <c r="K401" s="4">
        <f>base2!M158/base2!D158</f>
        <v>3.7148292780614801E-2</v>
      </c>
      <c r="L401" s="4">
        <f>base2!N158/base2!D158</f>
        <v>4.1523545826966358E-2</v>
      </c>
      <c r="M401" s="4">
        <f>base2!O158/base2!D158</f>
        <v>4.3330242358544366E-2</v>
      </c>
      <c r="N401" s="4">
        <f>base2!P158/base2!D158</f>
        <v>5.3508691734036856E-2</v>
      </c>
      <c r="O401" s="4">
        <f>base2!Q158/base2!D158</f>
        <v>5.8684986134148305E-2</v>
      </c>
      <c r="P401" s="4">
        <f>base2!R158/base2!D158</f>
        <v>8.2224282872081528E-2</v>
      </c>
      <c r="Q401" s="4">
        <f>base2!S158/base2!D158</f>
        <v>8.4178997914680392E-2</v>
      </c>
      <c r="R401" s="4">
        <f>base2!T158/base2!D158</f>
        <v>6.3395457573105912E-2</v>
      </c>
      <c r="S401" s="4">
        <f>base2!U158/base2!D158</f>
        <v>5.7392000905525008E-2</v>
      </c>
      <c r="T401" s="4">
        <f>base2!V158/base2!D158</f>
        <v>6.1654063325801804E-2</v>
      </c>
      <c r="U401" s="4">
        <f>base2!W158/base2!D158</f>
        <v>4.2759935742552276E-2</v>
      </c>
      <c r="V401" s="4">
        <f>base2!X158/base2!D158</f>
        <v>1.1597685687045332E-2</v>
      </c>
      <c r="W401" s="4">
        <f>base2!D158/base2!D158</f>
        <v>1</v>
      </c>
    </row>
    <row r="402" spans="1:23">
      <c r="A402" t="s">
        <v>226</v>
      </c>
      <c r="B402" t="s">
        <v>319</v>
      </c>
      <c r="C402" s="4">
        <f>base2!E159/base2!D159</f>
        <v>9.0099526262844478E-3</v>
      </c>
      <c r="D402" s="4">
        <f>base2!F159/base2!D159</f>
        <v>1.2994494523982535E-2</v>
      </c>
      <c r="E402" s="4">
        <f>base2!G159/base2!D159</f>
        <v>2.7306986477433657E-2</v>
      </c>
      <c r="F402" s="4">
        <f>base2!H159/base2!D159</f>
        <v>3.7864058602879079E-2</v>
      </c>
      <c r="G402" s="4">
        <f>base2!I159/base2!D159</f>
        <v>2.8406772411957118E-2</v>
      </c>
      <c r="H402" s="4">
        <f>base2!J159/base2!D159</f>
        <v>2.8998125563258422E-2</v>
      </c>
      <c r="I402" s="4">
        <f>base2!K159/base2!D159</f>
        <v>3.3763864612860073E-2</v>
      </c>
      <c r="J402" s="4">
        <f>base2!L159/base2!D159</f>
        <v>3.9134049503459743E-2</v>
      </c>
      <c r="K402" s="4">
        <f>base2!M159/base2!D159</f>
        <v>4.590951642150605E-2</v>
      </c>
      <c r="L402" s="4">
        <f>base2!N159/base2!D159</f>
        <v>4.3631388414278889E-2</v>
      </c>
      <c r="M402" s="4">
        <f>base2!O159/base2!D159</f>
        <v>5.7804225010965125E-2</v>
      </c>
      <c r="N402" s="4">
        <f>base2!P159/base2!D159</f>
        <v>6.8533684217417207E-2</v>
      </c>
      <c r="O402" s="4">
        <f>base2!Q159/base2!D159</f>
        <v>9.3285414089043381E-2</v>
      </c>
      <c r="P402" s="4">
        <f>base2!R159/base2!D159</f>
        <v>0.1004143836289008</v>
      </c>
      <c r="Q402" s="4">
        <f>base2!S159/base2!D159</f>
        <v>7.2186544642798695E-2</v>
      </c>
      <c r="R402" s="4">
        <f>base2!T159/base2!D159</f>
        <v>6.4507682135679548E-2</v>
      </c>
      <c r="S402" s="4">
        <f>base2!U159/base2!D159</f>
        <v>7.8979468480440615E-2</v>
      </c>
      <c r="T402" s="4">
        <f>base2!V159/base2!D159</f>
        <v>9.081744208121395E-2</v>
      </c>
      <c r="U402" s="4">
        <f>base2!W159/base2!D159</f>
        <v>5.8797087312965471E-2</v>
      </c>
      <c r="V402" s="4">
        <f>base2!X159/base2!D159</f>
        <v>7.6548592426751855E-3</v>
      </c>
      <c r="W402" s="4">
        <f>base2!D159/base2!D159</f>
        <v>1</v>
      </c>
    </row>
    <row r="403" spans="1:23">
      <c r="B403" t="s">
        <v>320</v>
      </c>
      <c r="C403" s="4">
        <f>base2!E160/base2!D160</f>
        <v>2.4147923278598042E-3</v>
      </c>
      <c r="D403" s="4">
        <f>base2!F160/base2!D160</f>
        <v>1.1124770542460621E-2</v>
      </c>
      <c r="E403" s="4">
        <f>base2!G160/base2!D160</f>
        <v>5.1116240366964806E-2</v>
      </c>
      <c r="F403" s="4">
        <f>base2!H160/base2!D160</f>
        <v>0.1294328687732855</v>
      </c>
      <c r="G403" s="4">
        <f>base2!I160/base2!D160</f>
        <v>8.701406224519237E-2</v>
      </c>
      <c r="H403" s="4">
        <f>base2!J160/base2!D160</f>
        <v>9.6562422904357501E-2</v>
      </c>
      <c r="I403" s="4">
        <f>base2!K160/base2!D160</f>
        <v>5.291635828409666E-2</v>
      </c>
      <c r="J403" s="4">
        <f>base2!L160/base2!D160</f>
        <v>5.041584605542105E-2</v>
      </c>
      <c r="K403" s="4">
        <f>base2!M160/base2!D160</f>
        <v>5.6163260868656202E-2</v>
      </c>
      <c r="L403" s="4">
        <f>base2!N160/base2!D160</f>
        <v>4.5224565232844523E-2</v>
      </c>
      <c r="M403" s="4">
        <f>base2!O160/base2!D160</f>
        <v>4.2117741510593727E-2</v>
      </c>
      <c r="N403" s="4">
        <f>base2!P160/base2!D160</f>
        <v>4.1793678470924231E-2</v>
      </c>
      <c r="O403" s="4">
        <f>base2!Q160/base2!D160</f>
        <v>4.8741171895580616E-2</v>
      </c>
      <c r="P403" s="4">
        <f>base2!R160/base2!D160</f>
        <v>6.4536631667858377E-2</v>
      </c>
      <c r="Q403" s="4">
        <f>base2!S160/base2!D160</f>
        <v>5.9759315244343532E-2</v>
      </c>
      <c r="R403" s="4">
        <f>base2!T160/base2!D160</f>
        <v>4.3844683902638917E-2</v>
      </c>
      <c r="S403" s="4">
        <f>base2!U160/base2!D160</f>
        <v>3.7769024591157885E-2</v>
      </c>
      <c r="T403" s="4">
        <f>base2!V160/base2!D160</f>
        <v>3.7382239672842682E-2</v>
      </c>
      <c r="U403" s="4">
        <f>base2!W160/base2!D160</f>
        <v>2.9565002864299125E-2</v>
      </c>
      <c r="V403" s="4">
        <f>base2!X160/base2!D160</f>
        <v>1.2105322578621874E-2</v>
      </c>
      <c r="W403" s="4">
        <f>base2!D160/base2!D160</f>
        <v>1</v>
      </c>
    </row>
    <row r="404" spans="1:23">
      <c r="A404" t="s">
        <v>227</v>
      </c>
      <c r="B404" t="s">
        <v>319</v>
      </c>
      <c r="C404" s="4">
        <f>base2!E161/base2!D161</f>
        <v>1.3276383902779734E-2</v>
      </c>
      <c r="D404" s="4">
        <f>base2!F161/base2!D161</f>
        <v>2.171244944827844E-2</v>
      </c>
      <c r="E404" s="4">
        <f>base2!G161/base2!D161</f>
        <v>7.4691515933672695E-2</v>
      </c>
      <c r="F404" s="4">
        <f>base2!H161/base2!D161</f>
        <v>9.3463558208852257E-2</v>
      </c>
      <c r="G404" s="4">
        <f>base2!I161/base2!D161</f>
        <v>5.0139259753212748E-2</v>
      </c>
      <c r="H404" s="4">
        <f>base2!J161/base2!D161</f>
        <v>3.792924052415704E-2</v>
      </c>
      <c r="I404" s="4">
        <f>base2!K161/base2!D161</f>
        <v>3.980328302353188E-2</v>
      </c>
      <c r="J404" s="4">
        <f>base2!L161/base2!D161</f>
        <v>4.5865178163380864E-2</v>
      </c>
      <c r="K404" s="4">
        <f>base2!M161/base2!D161</f>
        <v>4.937757070055273E-2</v>
      </c>
      <c r="L404" s="4">
        <f>base2!N161/base2!D161</f>
        <v>4.4413657515858941E-2</v>
      </c>
      <c r="M404" s="4">
        <f>base2!O161/base2!D161</f>
        <v>5.3226256140219766E-2</v>
      </c>
      <c r="N404" s="4">
        <f>base2!P161/base2!D161</f>
        <v>6.8428419911988989E-2</v>
      </c>
      <c r="O404" s="4">
        <f>base2!Q161/base2!D161</f>
        <v>7.9477222623027158E-2</v>
      </c>
      <c r="P404" s="4">
        <f>base2!R161/base2!D161</f>
        <v>8.7329805611205166E-2</v>
      </c>
      <c r="Q404" s="4">
        <f>base2!S161/base2!D161</f>
        <v>5.5341739697796273E-2</v>
      </c>
      <c r="R404" s="4">
        <f>base2!T161/base2!D161</f>
        <v>4.600027018404132E-2</v>
      </c>
      <c r="S404" s="4">
        <f>base2!U161/base2!D161</f>
        <v>5.4890474862824112E-2</v>
      </c>
      <c r="T404" s="4">
        <f>base2!V161/base2!D161</f>
        <v>5.3602789219081889E-2</v>
      </c>
      <c r="U404" s="4">
        <f>base2!W161/base2!D161</f>
        <v>2.7417931597448774E-2</v>
      </c>
      <c r="V404" s="4">
        <f>base2!X161/base2!D161</f>
        <v>3.612992978089224E-3</v>
      </c>
      <c r="W404" s="4">
        <f>base2!D161/base2!D161</f>
        <v>1</v>
      </c>
    </row>
    <row r="405" spans="1:23">
      <c r="B405" t="s">
        <v>320</v>
      </c>
      <c r="C405" s="4">
        <f>base2!E162/base2!D162</f>
        <v>1.9931461679777661E-3</v>
      </c>
      <c r="D405" s="4">
        <f>base2!F162/base2!D162</f>
        <v>1.277733289368317E-2</v>
      </c>
      <c r="E405" s="4">
        <f>base2!G162/base2!D162</f>
        <v>3.8738282538037593E-2</v>
      </c>
      <c r="F405" s="4">
        <f>base2!H162/base2!D162</f>
        <v>0.12574190965189128</v>
      </c>
      <c r="G405" s="4">
        <f>base2!I162/base2!D162</f>
        <v>7.5392152244571103E-2</v>
      </c>
      <c r="H405" s="4">
        <f>base2!J162/base2!D162</f>
        <v>7.3081044797211364E-2</v>
      </c>
      <c r="I405" s="4">
        <f>base2!K162/base2!D162</f>
        <v>4.7655918790333977E-2</v>
      </c>
      <c r="J405" s="4">
        <f>base2!L162/base2!D162</f>
        <v>4.5480239295303593E-2</v>
      </c>
      <c r="K405" s="4">
        <f>base2!M162/base2!D162</f>
        <v>5.6823802345847663E-2</v>
      </c>
      <c r="L405" s="4">
        <f>base2!N162/base2!D162</f>
        <v>4.694050591172453E-2</v>
      </c>
      <c r="M405" s="4">
        <f>base2!O162/base2!D162</f>
        <v>4.4229002779217111E-2</v>
      </c>
      <c r="N405" s="4">
        <f>base2!P162/base2!D162</f>
        <v>4.4496914597955628E-2</v>
      </c>
      <c r="O405" s="4">
        <f>base2!Q162/base2!D162</f>
        <v>5.5351759385745915E-2</v>
      </c>
      <c r="P405" s="4">
        <f>base2!R162/base2!D162</f>
        <v>7.2024117951858313E-2</v>
      </c>
      <c r="Q405" s="4">
        <f>base2!S162/base2!D162</f>
        <v>6.8979933110367889E-2</v>
      </c>
      <c r="R405" s="4">
        <f>base2!T162/base2!D162</f>
        <v>4.9172123039238777E-2</v>
      </c>
      <c r="S405" s="4">
        <f>base2!U162/base2!D162</f>
        <v>4.3195628621225682E-2</v>
      </c>
      <c r="T405" s="4">
        <f>base2!V162/base2!D162</f>
        <v>4.8592138112958691E-2</v>
      </c>
      <c r="U405" s="4">
        <f>base2!W162/base2!D162</f>
        <v>3.8829549201563895E-2</v>
      </c>
      <c r="V405" s="4">
        <f>base2!X162/base2!D162</f>
        <v>1.0504498563286072E-2</v>
      </c>
      <c r="W405" s="4">
        <f>base2!D162/base2!D162</f>
        <v>1</v>
      </c>
    </row>
    <row r="406" spans="1:23">
      <c r="A406" t="s">
        <v>228</v>
      </c>
      <c r="B406" t="s">
        <v>319</v>
      </c>
      <c r="C406" s="4">
        <f>base2!E163/base2!D163</f>
        <v>1.7209408158514863E-2</v>
      </c>
      <c r="D406" s="4">
        <f>base2!F163/base2!D163</f>
        <v>3.5347287425885776E-2</v>
      </c>
      <c r="E406" s="4">
        <f>base2!G163/base2!D163</f>
        <v>0.11146361047106178</v>
      </c>
      <c r="F406" s="4">
        <f>base2!H163/base2!D163</f>
        <v>0.1205861660420192</v>
      </c>
      <c r="G406" s="4">
        <f>base2!I163/base2!D163</f>
        <v>5.8914761121383864E-2</v>
      </c>
      <c r="H406" s="4">
        <f>base2!J163/base2!D163</f>
        <v>4.3549218122709878E-2</v>
      </c>
      <c r="I406" s="4">
        <f>base2!K163/base2!D163</f>
        <v>4.0230260834996298E-2</v>
      </c>
      <c r="J406" s="4">
        <f>base2!L163/base2!D163</f>
        <v>4.683155964838407E-2</v>
      </c>
      <c r="K406" s="4">
        <f>base2!M163/base2!D163</f>
        <v>5.1549762128317321E-2</v>
      </c>
      <c r="L406" s="4">
        <f>base2!N163/base2!D163</f>
        <v>4.7851570162338597E-2</v>
      </c>
      <c r="M406" s="4">
        <f>base2!O163/base2!D163</f>
        <v>5.3728399969661222E-2</v>
      </c>
      <c r="N406" s="4">
        <f>base2!P163/base2!D163</f>
        <v>6.0444776892315658E-2</v>
      </c>
      <c r="O406" s="4">
        <f>base2!Q163/base2!D163</f>
        <v>7.0257801118873073E-2</v>
      </c>
      <c r="P406" s="4">
        <f>base2!R163/base2!D163</f>
        <v>7.8153728661510824E-2</v>
      </c>
      <c r="Q406" s="4">
        <f>base2!S163/base2!D163</f>
        <v>4.8756502567026461E-2</v>
      </c>
      <c r="R406" s="4">
        <f>base2!T163/base2!D163</f>
        <v>3.8041161347355426E-2</v>
      </c>
      <c r="S406" s="4">
        <f>base2!U163/base2!D163</f>
        <v>3.4753588998532751E-2</v>
      </c>
      <c r="T406" s="4">
        <f>base2!V163/base2!D163</f>
        <v>2.8654449207399523E-2</v>
      </c>
      <c r="U406" s="4">
        <f>base2!W163/base2!D163</f>
        <v>1.2315973103107371E-2</v>
      </c>
      <c r="V406" s="4">
        <f>base2!X163/base2!D163</f>
        <v>1.360014018606038E-3</v>
      </c>
      <c r="W406" s="4">
        <f>base2!D163/base2!D163</f>
        <v>1</v>
      </c>
    </row>
    <row r="407" spans="1:23">
      <c r="B407" t="s">
        <v>320</v>
      </c>
      <c r="C407" s="4">
        <f>base2!E164/base2!D164</f>
        <v>3.2319123089527362E-3</v>
      </c>
      <c r="D407" s="4">
        <f>base2!F164/base2!D164</f>
        <v>1.8891431477243835E-2</v>
      </c>
      <c r="E407" s="4">
        <f>base2!G164/base2!D164</f>
        <v>2.2832443427409102E-2</v>
      </c>
      <c r="F407" s="4">
        <f>base2!H164/base2!D164</f>
        <v>9.4265050710512194E-2</v>
      </c>
      <c r="G407" s="4">
        <f>base2!I164/base2!D164</f>
        <v>6.5347345820267258E-2</v>
      </c>
      <c r="H407" s="4">
        <f>base2!J164/base2!D164</f>
        <v>7.2788654405740602E-2</v>
      </c>
      <c r="I407" s="4">
        <f>base2!K164/base2!D164</f>
        <v>5.3035567985987513E-2</v>
      </c>
      <c r="J407" s="4">
        <f>base2!L164/base2!D164</f>
        <v>3.8121874735147047E-2</v>
      </c>
      <c r="K407" s="4">
        <f>base2!M164/base2!D164</f>
        <v>4.6164929231290786E-2</v>
      </c>
      <c r="L407" s="4">
        <f>base2!N164/base2!D164</f>
        <v>4.3353956549990115E-2</v>
      </c>
      <c r="M407" s="4">
        <f>base2!O164/base2!D164</f>
        <v>4.3094047518151254E-2</v>
      </c>
      <c r="N407" s="4">
        <f>base2!P164/base2!D164</f>
        <v>4.9218860355397347E-2</v>
      </c>
      <c r="O407" s="4">
        <f>base2!Q164/base2!D164</f>
        <v>5.8295900782552194E-2</v>
      </c>
      <c r="P407" s="4">
        <f>base2!R164/base2!D164</f>
        <v>7.83117213323163E-2</v>
      </c>
      <c r="Q407" s="4">
        <f>base2!S164/base2!D164</f>
        <v>8.9052744582874252E-2</v>
      </c>
      <c r="R407" s="4">
        <f>base2!T164/base2!D164</f>
        <v>6.1694493883662459E-2</v>
      </c>
      <c r="S407" s="4">
        <f>base2!U164/base2!D164</f>
        <v>5.3846371161397857E-2</v>
      </c>
      <c r="T407" s="4">
        <f>base2!V164/base2!D164</f>
        <v>5.6346583043760771E-2</v>
      </c>
      <c r="U407" s="4">
        <f>base2!W164/base2!D164</f>
        <v>4.113625448484335E-2</v>
      </c>
      <c r="V407" s="4">
        <f>base2!X164/base2!D164</f>
        <v>1.0969856202503037E-2</v>
      </c>
      <c r="W407" s="4">
        <f>base2!D164/base2!D164</f>
        <v>1</v>
      </c>
    </row>
    <row r="408" spans="1:23">
      <c r="A408" t="s">
        <v>229</v>
      </c>
      <c r="B408" t="s">
        <v>319</v>
      </c>
      <c r="C408" s="4">
        <f>base2!E165/base2!D165</f>
        <v>2.394561610682807E-2</v>
      </c>
      <c r="D408" s="4">
        <f>base2!F165/base2!D165</f>
        <v>4.6054788000700453E-2</v>
      </c>
      <c r="E408" s="4">
        <f>base2!G165/base2!D165</f>
        <v>0.14223237978923547</v>
      </c>
      <c r="F408" s="4">
        <f>base2!H165/base2!D165</f>
        <v>0.15341717816202916</v>
      </c>
      <c r="G408" s="4">
        <f>base2!I165/base2!D165</f>
        <v>8.1607270343446503E-2</v>
      </c>
      <c r="H408" s="4">
        <f>base2!J165/base2!D165</f>
        <v>5.2749502723235732E-2</v>
      </c>
      <c r="I408" s="4">
        <f>base2!K165/base2!D165</f>
        <v>4.4523669475962334E-2</v>
      </c>
      <c r="J408" s="4">
        <f>base2!L165/base2!D165</f>
        <v>4.8546784426593867E-2</v>
      </c>
      <c r="K408" s="4">
        <f>base2!M165/base2!D165</f>
        <v>4.6364603772568284E-2</v>
      </c>
      <c r="L408" s="4">
        <f>base2!N165/base2!D165</f>
        <v>4.0217679255364527E-2</v>
      </c>
      <c r="M408" s="4">
        <f>base2!O165/base2!D165</f>
        <v>3.8246532532901091E-2</v>
      </c>
      <c r="N408" s="4">
        <f>base2!P165/base2!D165</f>
        <v>4.0460143772478481E-2</v>
      </c>
      <c r="O408" s="4">
        <f>base2!Q165/base2!D165</f>
        <v>4.8299829825829657E-2</v>
      </c>
      <c r="P408" s="4">
        <f>base2!R165/base2!D165</f>
        <v>5.8290265947654601E-2</v>
      </c>
      <c r="Q408" s="4">
        <f>base2!S165/base2!D165</f>
        <v>4.3598712244009109E-2</v>
      </c>
      <c r="R408" s="4">
        <f>base2!T165/base2!D165</f>
        <v>3.0016209201977433E-2</v>
      </c>
      <c r="S408" s="4">
        <f>base2!U165/base2!D165</f>
        <v>2.5710218981379623E-2</v>
      </c>
      <c r="T408" s="4">
        <f>base2!V165/base2!D165</f>
        <v>2.1781395787403519E-2</v>
      </c>
      <c r="U408" s="4">
        <f>base2!W165/base2!D165</f>
        <v>1.2383650707412678E-2</v>
      </c>
      <c r="V408" s="4">
        <f>base2!X165/base2!D165</f>
        <v>1.5535689429894079E-3</v>
      </c>
      <c r="W408" s="4">
        <f>base2!D165/base2!D165</f>
        <v>1</v>
      </c>
    </row>
    <row r="409" spans="1:23">
      <c r="B409" t="s">
        <v>320</v>
      </c>
      <c r="C409" s="4">
        <f>base2!E166/base2!D166</f>
        <v>4.0522888752548142E-3</v>
      </c>
      <c r="D409" s="4">
        <f>base2!F166/base2!D166</f>
        <v>1.9167969600411661E-2</v>
      </c>
      <c r="E409" s="4">
        <f>base2!G166/base2!D166</f>
        <v>2.1537989589724305E-2</v>
      </c>
      <c r="F409" s="4">
        <f>base2!H166/base2!D166</f>
        <v>8.5211866922635424E-2</v>
      </c>
      <c r="G409" s="4">
        <f>base2!I166/base2!D166</f>
        <v>5.079462465612445E-2</v>
      </c>
      <c r="H409" s="4">
        <f>base2!J166/base2!D166</f>
        <v>3.5718526728283885E-2</v>
      </c>
      <c r="I409" s="4">
        <f>base2!K166/base2!D166</f>
        <v>3.1725612049003503E-2</v>
      </c>
      <c r="J409" s="4">
        <f>base2!L166/base2!D166</f>
        <v>3.5387020800759991E-2</v>
      </c>
      <c r="K409" s="4">
        <f>base2!M166/base2!D166</f>
        <v>3.8642705880024539E-2</v>
      </c>
      <c r="L409" s="4">
        <f>base2!N166/base2!D166</f>
        <v>4.2393175925742675E-2</v>
      </c>
      <c r="M409" s="4">
        <f>base2!O166/base2!D166</f>
        <v>4.5713183050646186E-2</v>
      </c>
      <c r="N409" s="4">
        <f>base2!P166/base2!D166</f>
        <v>5.968096265363073E-2</v>
      </c>
      <c r="O409" s="4">
        <f>base2!Q166/base2!D166</f>
        <v>6.3555128940962255E-2</v>
      </c>
      <c r="P409" s="4">
        <f>base2!R166/base2!D166</f>
        <v>8.9585766026085062E-2</v>
      </c>
      <c r="Q409" s="4">
        <f>base2!S166/base2!D166</f>
        <v>0.1005403051833673</v>
      </c>
      <c r="R409" s="4">
        <f>base2!T166/base2!D166</f>
        <v>7.4326597660656676E-2</v>
      </c>
      <c r="S409" s="4">
        <f>base2!U166/base2!D166</f>
        <v>6.6434777445722085E-2</v>
      </c>
      <c r="T409" s="4">
        <f>base2!V166/base2!D166</f>
        <v>7.0393057177350726E-2</v>
      </c>
      <c r="U409" s="4">
        <f>base2!W166/base2!D166</f>
        <v>5.0665980564846516E-2</v>
      </c>
      <c r="V409" s="4">
        <f>base2!X166/base2!D166</f>
        <v>1.4472460268767194E-2</v>
      </c>
      <c r="W409" s="4">
        <f>base2!D166/base2!D166</f>
        <v>1</v>
      </c>
    </row>
    <row r="410" spans="1:23">
      <c r="A410" t="s">
        <v>230</v>
      </c>
      <c r="B410" t="s">
        <v>319</v>
      </c>
      <c r="C410" s="4">
        <f>base2!E167/base2!D167</f>
        <v>2.463942714431713E-2</v>
      </c>
      <c r="D410" s="4">
        <f>base2!F167/base2!D167</f>
        <v>4.388125968690567E-2</v>
      </c>
      <c r="E410" s="4">
        <f>base2!G167/base2!D167</f>
        <v>0.14708868298691719</v>
      </c>
      <c r="F410" s="4">
        <f>base2!H167/base2!D167</f>
        <v>0.17521032006551562</v>
      </c>
      <c r="G410" s="4">
        <f>base2!I167/base2!D167</f>
        <v>8.1468145731670175E-2</v>
      </c>
      <c r="H410" s="4">
        <f>base2!J167/base2!D167</f>
        <v>5.4554622303740752E-2</v>
      </c>
      <c r="I410" s="4">
        <f>base2!K167/base2!D167</f>
        <v>4.5600368187017348E-2</v>
      </c>
      <c r="J410" s="4">
        <f>base2!L167/base2!D167</f>
        <v>4.5404092019681763E-2</v>
      </c>
      <c r="K410" s="4">
        <f>base2!M167/base2!D167</f>
        <v>4.5640977049224707E-2</v>
      </c>
      <c r="L410" s="4">
        <f>base2!N167/base2!D167</f>
        <v>3.9898207118733542E-2</v>
      </c>
      <c r="M410" s="4">
        <f>base2!O167/base2!D167</f>
        <v>3.7143572632334129E-2</v>
      </c>
      <c r="N410" s="4">
        <f>base2!P167/base2!D167</f>
        <v>3.7996358738688743E-2</v>
      </c>
      <c r="O410" s="4">
        <f>base2!Q167/base2!D167</f>
        <v>4.477803872731826E-2</v>
      </c>
      <c r="P410" s="4">
        <f>base2!R167/base2!D167</f>
        <v>4.8463292972636393E-2</v>
      </c>
      <c r="Q410" s="4">
        <f>base2!S167/base2!D167</f>
        <v>4.2229832623806265E-2</v>
      </c>
      <c r="R410" s="4">
        <f>base2!T167/base2!D167</f>
        <v>2.9874586297216264E-2</v>
      </c>
      <c r="S410" s="4">
        <f>base2!U167/base2!D167</f>
        <v>2.4923689179768664E-2</v>
      </c>
      <c r="T410" s="4">
        <f>base2!V167/base2!D167</f>
        <v>2.0104770864494994E-2</v>
      </c>
      <c r="U410" s="4">
        <f>base2!W167/base2!D167</f>
        <v>9.8882579474927415E-3</v>
      </c>
      <c r="V410" s="4">
        <f>base2!X167/base2!D167</f>
        <v>1.2114977225196446E-3</v>
      </c>
      <c r="W410" s="4">
        <f>base2!D167/base2!D167</f>
        <v>1</v>
      </c>
    </row>
    <row r="411" spans="1:23">
      <c r="B411" t="s">
        <v>320</v>
      </c>
      <c r="C411" s="4">
        <f>base2!E168/base2!D168</f>
        <v>3.2672301063489187E-3</v>
      </c>
      <c r="D411" s="4">
        <f>base2!F168/base2!D168</f>
        <v>2.1281355958355352E-2</v>
      </c>
      <c r="E411" s="4">
        <f>base2!G168/base2!D168</f>
        <v>2.1246639227591315E-2</v>
      </c>
      <c r="F411" s="4">
        <f>base2!H168/base2!D168</f>
        <v>6.0264387191840796E-2</v>
      </c>
      <c r="G411" s="4">
        <f>base2!I168/base2!D168</f>
        <v>3.7154616746579439E-2</v>
      </c>
      <c r="H411" s="4">
        <f>base2!J168/base2!D168</f>
        <v>3.1279774418398326E-2</v>
      </c>
      <c r="I411" s="4">
        <f>base2!K168/base2!D168</f>
        <v>2.9968253478423551E-2</v>
      </c>
      <c r="J411" s="4">
        <f>base2!L168/base2!D168</f>
        <v>3.4766877152919484E-2</v>
      </c>
      <c r="K411" s="4">
        <f>base2!M168/base2!D168</f>
        <v>3.6707156661176278E-2</v>
      </c>
      <c r="L411" s="4">
        <f>base2!N168/base2!D168</f>
        <v>4.1887664374076629E-2</v>
      </c>
      <c r="M411" s="4">
        <f>base2!O168/base2!D168</f>
        <v>4.4800012343726492E-2</v>
      </c>
      <c r="N411" s="4">
        <f>base2!P168/base2!D168</f>
        <v>6.2031083046277399E-2</v>
      </c>
      <c r="O411" s="4">
        <f>base2!Q168/base2!D168</f>
        <v>6.7389031827527285E-2</v>
      </c>
      <c r="P411" s="4">
        <f>base2!R168/base2!D168</f>
        <v>9.7392002036714873E-2</v>
      </c>
      <c r="Q411" s="4">
        <f>base2!S168/base2!D168</f>
        <v>0.11508596248278628</v>
      </c>
      <c r="R411" s="4">
        <f>base2!T168/base2!D168</f>
        <v>8.2880408577346951E-2</v>
      </c>
      <c r="S411" s="4">
        <f>base2!U168/base2!D168</f>
        <v>7.1462461570507757E-2</v>
      </c>
      <c r="T411" s="4">
        <f>base2!V168/base2!D168</f>
        <v>7.2824128899363919E-2</v>
      </c>
      <c r="U411" s="4">
        <f>base2!W168/base2!D168</f>
        <v>5.1982518197353042E-2</v>
      </c>
      <c r="V411" s="4">
        <f>base2!X168/base2!D168</f>
        <v>1.6328435702685919E-2</v>
      </c>
      <c r="W411" s="4">
        <f>base2!D168/base2!D168</f>
        <v>1</v>
      </c>
    </row>
    <row r="412" spans="1:23">
      <c r="A412" t="s">
        <v>231</v>
      </c>
      <c r="B412" t="s">
        <v>319</v>
      </c>
      <c r="C412" s="4">
        <f>base2!E169/base2!D169</f>
        <v>2.0690529035000592E-2</v>
      </c>
      <c r="D412" s="4">
        <f>base2!F169/base2!D169</f>
        <v>4.7142279064634397E-2</v>
      </c>
      <c r="E412" s="4">
        <f>base2!G169/base2!D169</f>
        <v>0.13842871332049883</v>
      </c>
      <c r="F412" s="4">
        <f>base2!H169/base2!D169</f>
        <v>0.14812612148635004</v>
      </c>
      <c r="G412" s="4">
        <f>base2!I169/base2!D169</f>
        <v>8.3001230313954871E-2</v>
      </c>
      <c r="H412" s="4">
        <f>base2!J169/base2!D169</f>
        <v>5.6537218018990164E-2</v>
      </c>
      <c r="I412" s="4">
        <f>base2!K169/base2!D169</f>
        <v>4.789845209337306E-2</v>
      </c>
      <c r="J412" s="4">
        <f>base2!L169/base2!D169</f>
        <v>4.7595982881877601E-2</v>
      </c>
      <c r="K412" s="4">
        <f>base2!M169/base2!D169</f>
        <v>4.6800979346257758E-2</v>
      </c>
      <c r="L412" s="4">
        <f>base2!N169/base2!D169</f>
        <v>4.1426019709547811E-2</v>
      </c>
      <c r="M412" s="4">
        <f>base2!O169/base2!D169</f>
        <v>4.2100444302747154E-2</v>
      </c>
      <c r="N412" s="4">
        <f>base2!P169/base2!D169</f>
        <v>4.4542678814484191E-2</v>
      </c>
      <c r="O412" s="4">
        <f>base2!Q169/base2!D169</f>
        <v>4.9468022055727909E-2</v>
      </c>
      <c r="P412" s="4">
        <f>base2!R169/base2!D169</f>
        <v>5.0365211135771887E-2</v>
      </c>
      <c r="Q412" s="4">
        <f>base2!S169/base2!D169</f>
        <v>3.7753471242944085E-2</v>
      </c>
      <c r="R412" s="4">
        <f>base2!T169/base2!D169</f>
        <v>3.0101817676464217E-2</v>
      </c>
      <c r="S412" s="4">
        <f>base2!U169/base2!D169</f>
        <v>2.7455212075878897E-2</v>
      </c>
      <c r="T412" s="4">
        <f>base2!V169/base2!D169</f>
        <v>2.3886892864587804E-2</v>
      </c>
      <c r="U412" s="4">
        <f>base2!W169/base2!D169</f>
        <v>1.4383637233142451E-2</v>
      </c>
      <c r="V412" s="4">
        <f>base2!X169/base2!D169</f>
        <v>2.295087327766265E-3</v>
      </c>
      <c r="W412" s="4">
        <f>base2!D169/base2!D169</f>
        <v>1</v>
      </c>
    </row>
    <row r="413" spans="1:23">
      <c r="B413" t="s">
        <v>320</v>
      </c>
      <c r="C413" s="4">
        <f>base2!E170/base2!D170</f>
        <v>4.2753836153913809E-3</v>
      </c>
      <c r="D413" s="4">
        <f>base2!F170/base2!D170</f>
        <v>1.3495453248583632E-2</v>
      </c>
      <c r="E413" s="4">
        <f>base2!G170/base2!D170</f>
        <v>2.4283664087421192E-2</v>
      </c>
      <c r="F413" s="4">
        <f>base2!H170/base2!D170</f>
        <v>5.057523538207085E-2</v>
      </c>
      <c r="G413" s="4">
        <f>base2!I170/base2!D170</f>
        <v>3.2684267317663364E-2</v>
      </c>
      <c r="H413" s="4">
        <f>base2!J170/base2!D170</f>
        <v>3.1600941313763391E-2</v>
      </c>
      <c r="I413" s="4">
        <f>base2!K170/base2!D170</f>
        <v>3.3106871719184736E-2</v>
      </c>
      <c r="J413" s="4">
        <f>base2!L170/base2!D170</f>
        <v>3.500966412603479E-2</v>
      </c>
      <c r="K413" s="4">
        <f>base2!M170/base2!D170</f>
        <v>4.3408122156269241E-2</v>
      </c>
      <c r="L413" s="4">
        <f>base2!N170/base2!D170</f>
        <v>3.9980092543928335E-2</v>
      </c>
      <c r="M413" s="4">
        <f>base2!O170/base2!D170</f>
        <v>4.6276254566594517E-2</v>
      </c>
      <c r="N413" s="4">
        <f>base2!P170/base2!D170</f>
        <v>5.5507050199825381E-2</v>
      </c>
      <c r="O413" s="4">
        <f>base2!Q170/base2!D170</f>
        <v>7.0778729054803424E-2</v>
      </c>
      <c r="P413" s="4">
        <f>base2!R170/base2!D170</f>
        <v>9.2003337931212015E-2</v>
      </c>
      <c r="Q413" s="4">
        <f>base2!S170/base2!D170</f>
        <v>0.11327085080777506</v>
      </c>
      <c r="R413" s="4">
        <f>base2!T170/base2!D170</f>
        <v>8.5880937109171371E-2</v>
      </c>
      <c r="S413" s="4">
        <f>base2!U170/base2!D170</f>
        <v>7.4316163867538185E-2</v>
      </c>
      <c r="T413" s="4">
        <f>base2!V170/base2!D170</f>
        <v>7.6780998676411596E-2</v>
      </c>
      <c r="U413" s="4">
        <f>base2!W170/base2!D170</f>
        <v>5.989398421561834E-2</v>
      </c>
      <c r="V413" s="4">
        <f>base2!X170/base2!D170</f>
        <v>1.6871998060739194E-2</v>
      </c>
      <c r="W413" s="4">
        <f>base2!D170/base2!D170</f>
        <v>1</v>
      </c>
    </row>
    <row r="414" spans="1:23">
      <c r="A414" t="s">
        <v>232</v>
      </c>
      <c r="B414" t="s">
        <v>319</v>
      </c>
      <c r="C414" s="4">
        <f>base2!E171/base2!D171</f>
        <v>2.2097456991022908E-2</v>
      </c>
      <c r="D414" s="4">
        <f>base2!F171/base2!D171</f>
        <v>3.5506049779325664E-2</v>
      </c>
      <c r="E414" s="4">
        <f>base2!G171/base2!D171</f>
        <v>0.11308733899780826</v>
      </c>
      <c r="F414" s="4">
        <f>base2!H171/base2!D171</f>
        <v>0.13776083105653467</v>
      </c>
      <c r="G414" s="4">
        <f>base2!I171/base2!D171</f>
        <v>7.0627795958807457E-2</v>
      </c>
      <c r="H414" s="4">
        <f>base2!J171/base2!D171</f>
        <v>5.2181223166301381E-2</v>
      </c>
      <c r="I414" s="4">
        <f>base2!K171/base2!D171</f>
        <v>4.7671660611883389E-2</v>
      </c>
      <c r="J414" s="4">
        <f>base2!L171/base2!D171</f>
        <v>4.9479088479899118E-2</v>
      </c>
      <c r="K414" s="4">
        <f>base2!M171/base2!D171</f>
        <v>4.9881406310985678E-2</v>
      </c>
      <c r="L414" s="4">
        <f>base2!N171/base2!D171</f>
        <v>4.6680877893535894E-2</v>
      </c>
      <c r="M414" s="4">
        <f>base2!O171/base2!D171</f>
        <v>4.756957996817486E-2</v>
      </c>
      <c r="N414" s="4">
        <f>base2!P171/base2!D171</f>
        <v>4.8031945236737025E-2</v>
      </c>
      <c r="O414" s="4">
        <f>base2!Q171/base2!D171</f>
        <v>6.0071456450595972E-2</v>
      </c>
      <c r="P414" s="4">
        <f>base2!R171/base2!D171</f>
        <v>6.4244753355150563E-2</v>
      </c>
      <c r="Q414" s="4">
        <f>base2!S171/base2!D171</f>
        <v>4.7317380730777313E-2</v>
      </c>
      <c r="R414" s="4">
        <f>base2!T171/base2!D171</f>
        <v>3.5542078241811027E-2</v>
      </c>
      <c r="S414" s="4">
        <f>base2!U171/base2!D171</f>
        <v>3.1344762362266188E-2</v>
      </c>
      <c r="T414" s="4">
        <f>base2!V171/base2!D171</f>
        <v>2.6619029032936021E-2</v>
      </c>
      <c r="U414" s="4">
        <f>base2!W171/base2!D171</f>
        <v>1.2657999819857688E-2</v>
      </c>
      <c r="V414" s="4">
        <f>base2!X171/base2!D171</f>
        <v>1.6272855555889152E-3</v>
      </c>
      <c r="W414" s="4">
        <f>base2!D171/base2!D171</f>
        <v>1</v>
      </c>
    </row>
    <row r="415" spans="1:23">
      <c r="B415" t="s">
        <v>320</v>
      </c>
      <c r="C415" s="4">
        <f>base2!E172/base2!D172</f>
        <v>5.5280627640313818E-3</v>
      </c>
      <c r="D415" s="4">
        <f>base2!F172/base2!D172</f>
        <v>1.980084490042245E-2</v>
      </c>
      <c r="E415" s="4">
        <f>base2!G172/base2!D172</f>
        <v>3.5546167773083885E-2</v>
      </c>
      <c r="F415" s="4">
        <f>base2!H172/base2!D172</f>
        <v>7.2311406155703084E-2</v>
      </c>
      <c r="G415" s="4">
        <f>base2!I172/base2!D172</f>
        <v>5.6210018105009051E-2</v>
      </c>
      <c r="H415" s="4">
        <f>base2!J172/base2!D172</f>
        <v>4.2540736270368133E-2</v>
      </c>
      <c r="I415" s="4">
        <f>base2!K172/base2!D172</f>
        <v>3.9263729631864815E-2</v>
      </c>
      <c r="J415" s="4">
        <f>base2!L172/base2!D172</f>
        <v>4.088714544357272E-2</v>
      </c>
      <c r="K415" s="4">
        <f>base2!M172/base2!D172</f>
        <v>4.3892576946288474E-2</v>
      </c>
      <c r="L415" s="4">
        <f>base2!N172/base2!D172</f>
        <v>4.3753771876885936E-2</v>
      </c>
      <c r="M415" s="4">
        <f>base2!O172/base2!D172</f>
        <v>4.876282438141219E-2</v>
      </c>
      <c r="N415" s="4">
        <f>base2!P172/base2!D172</f>
        <v>5.0096560048280024E-2</v>
      </c>
      <c r="O415" s="4">
        <f>base2!Q172/base2!D172</f>
        <v>6.1629450814725407E-2</v>
      </c>
      <c r="P415" s="4">
        <f>base2!R172/base2!D172</f>
        <v>8.0627640313820151E-2</v>
      </c>
      <c r="Q415" s="4">
        <f>base2!S172/base2!D172</f>
        <v>9.47857573928787E-2</v>
      </c>
      <c r="R415" s="4">
        <f>base2!T172/base2!D172</f>
        <v>6.8829209414604714E-2</v>
      </c>
      <c r="S415" s="4">
        <f>base2!U172/base2!D172</f>
        <v>5.7537718768859387E-2</v>
      </c>
      <c r="T415" s="4">
        <f>base2!V172/base2!D172</f>
        <v>6.0881110440555219E-2</v>
      </c>
      <c r="U415" s="4">
        <f>base2!W172/base2!D172</f>
        <v>5.2033796016898011E-2</v>
      </c>
      <c r="V415" s="4">
        <f>base2!X172/base2!D172</f>
        <v>2.5081472540736269E-2</v>
      </c>
      <c r="W415" s="4">
        <f>base2!D172/base2!D172</f>
        <v>1</v>
      </c>
    </row>
    <row r="416" spans="1:23">
      <c r="A416" t="s">
        <v>233</v>
      </c>
      <c r="B416" t="s">
        <v>319</v>
      </c>
      <c r="C416" s="4">
        <f>base2!E173/base2!D173</f>
        <v>1.268830970256591E-2</v>
      </c>
      <c r="D416" s="4">
        <f>base2!F173/base2!D173</f>
        <v>4.128365473077511E-2</v>
      </c>
      <c r="E416" s="4">
        <f>base2!G173/base2!D173</f>
        <v>0.1386177102473132</v>
      </c>
      <c r="F416" s="4">
        <f>base2!H173/base2!D173</f>
        <v>0.14647533994873882</v>
      </c>
      <c r="G416" s="4">
        <f>base2!I173/base2!D173</f>
        <v>7.16412649954518E-2</v>
      </c>
      <c r="H416" s="4">
        <f>base2!J173/base2!D173</f>
        <v>4.970883750100423E-2</v>
      </c>
      <c r="I416" s="4">
        <f>base2!K173/base2!D173</f>
        <v>4.5505316598724428E-2</v>
      </c>
      <c r="J416" s="4">
        <f>base2!L173/base2!D173</f>
        <v>5.1769132887756662E-2</v>
      </c>
      <c r="K416" s="4">
        <f>base2!M173/base2!D173</f>
        <v>5.2297812458696906E-2</v>
      </c>
      <c r="L416" s="4">
        <f>base2!N173/base2!D173</f>
        <v>4.7565611985476861E-2</v>
      </c>
      <c r="M416" s="4">
        <f>base2!O173/base2!D173</f>
        <v>5.3526214991175713E-2</v>
      </c>
      <c r="N416" s="4">
        <f>base2!P173/base2!D173</f>
        <v>5.5415466987329833E-2</v>
      </c>
      <c r="O416" s="4">
        <f>base2!Q173/base2!D173</f>
        <v>6.4944657096875344E-2</v>
      </c>
      <c r="P416" s="4">
        <f>base2!R173/base2!D173</f>
        <v>5.8613460078213477E-2</v>
      </c>
      <c r="Q416" s="4">
        <f>base2!S173/base2!D173</f>
        <v>3.7883519451002545E-2</v>
      </c>
      <c r="R416" s="4">
        <f>base2!T173/base2!D173</f>
        <v>2.6255160456841346E-2</v>
      </c>
      <c r="S416" s="4">
        <f>base2!U173/base2!D173</f>
        <v>2.2256373309974681E-2</v>
      </c>
      <c r="T416" s="4">
        <f>base2!V173/base2!D173</f>
        <v>1.594331725698233E-2</v>
      </c>
      <c r="U416" s="4">
        <f>base2!W173/base2!D173</f>
        <v>6.7613970616818746E-3</v>
      </c>
      <c r="V416" s="4">
        <f>base2!X173/base2!D173</f>
        <v>8.4744225341892409E-4</v>
      </c>
      <c r="W416" s="4">
        <f>base2!D173/base2!D173</f>
        <v>1</v>
      </c>
    </row>
    <row r="417" spans="1:23">
      <c r="B417" t="s">
        <v>320</v>
      </c>
      <c r="C417" s="4">
        <f>base2!E174/base2!D174</f>
        <v>3.347814074339696E-3</v>
      </c>
      <c r="D417" s="4">
        <f>base2!F174/base2!D174</f>
        <v>1.3705756829364356E-2</v>
      </c>
      <c r="E417" s="4">
        <f>base2!G174/base2!D174</f>
        <v>3.5529742344704338E-2</v>
      </c>
      <c r="F417" s="4">
        <f>base2!H174/base2!D174</f>
        <v>0.11021627055275673</v>
      </c>
      <c r="G417" s="4">
        <f>base2!I174/base2!D174</f>
        <v>8.0941267760462288E-2</v>
      </c>
      <c r="H417" s="4">
        <f>base2!J174/base2!D174</f>
        <v>4.6898789613840378E-2</v>
      </c>
      <c r="I417" s="4">
        <f>base2!K174/base2!D174</f>
        <v>3.9891600190463873E-2</v>
      </c>
      <c r="J417" s="4">
        <f>base2!L174/base2!D174</f>
        <v>3.8951037851755618E-2</v>
      </c>
      <c r="K417" s="4">
        <f>base2!M174/base2!D174</f>
        <v>3.6417398051860256E-2</v>
      </c>
      <c r="L417" s="4">
        <f>base2!N174/base2!D174</f>
        <v>3.7575465431394797E-2</v>
      </c>
      <c r="M417" s="4">
        <f>base2!O174/base2!D174</f>
        <v>3.8454303366625323E-2</v>
      </c>
      <c r="N417" s="4">
        <f>base2!P174/base2!D174</f>
        <v>4.4853066527149918E-2</v>
      </c>
      <c r="O417" s="4">
        <f>base2!Q174/base2!D174</f>
        <v>5.2057186190193463E-2</v>
      </c>
      <c r="P417" s="4">
        <f>base2!R174/base2!D174</f>
        <v>7.2964123425292904E-2</v>
      </c>
      <c r="Q417" s="4">
        <f>base2!S174/base2!D174</f>
        <v>9.0338073375619443E-2</v>
      </c>
      <c r="R417" s="4">
        <f>base2!T174/base2!D174</f>
        <v>6.5166273785939768E-2</v>
      </c>
      <c r="S417" s="4">
        <f>base2!U174/base2!D174</f>
        <v>6.0833808513264871E-2</v>
      </c>
      <c r="T417" s="4">
        <f>base2!V174/base2!D174</f>
        <v>6.7073851779132443E-2</v>
      </c>
      <c r="U417" s="4">
        <f>base2!W174/base2!D174</f>
        <v>4.7745295718677805E-2</v>
      </c>
      <c r="V417" s="4">
        <f>base2!X174/base2!D174</f>
        <v>1.7038874617161734E-2</v>
      </c>
      <c r="W417" s="4">
        <f>base2!D174/base2!D174</f>
        <v>1</v>
      </c>
    </row>
    <row r="418" spans="1:23">
      <c r="A418" t="s">
        <v>234</v>
      </c>
      <c r="B418" t="s">
        <v>319</v>
      </c>
      <c r="C418" s="4">
        <f>base2!E175/base2!D175</f>
        <v>1.6587858297338162E-2</v>
      </c>
      <c r="D418" s="4">
        <f>base2!F175/base2!D175</f>
        <v>4.3619329507217079E-2</v>
      </c>
      <c r="E418" s="4">
        <f>base2!G175/base2!D175</f>
        <v>0.15878783503583474</v>
      </c>
      <c r="F418" s="4">
        <f>base2!H175/base2!D175</f>
        <v>0.16546950136160007</v>
      </c>
      <c r="G418" s="4">
        <f>base2!I175/base2!D175</f>
        <v>8.1559643697937348E-2</v>
      </c>
      <c r="H418" s="4">
        <f>base2!J175/base2!D175</f>
        <v>5.8975932365173518E-2</v>
      </c>
      <c r="I418" s="4">
        <f>base2!K175/base2!D175</f>
        <v>4.8035004552035583E-2</v>
      </c>
      <c r="J418" s="4">
        <f>base2!L175/base2!D175</f>
        <v>4.6739579448060675E-2</v>
      </c>
      <c r="K418" s="4">
        <f>base2!M175/base2!D175</f>
        <v>4.7946771263219952E-2</v>
      </c>
      <c r="L418" s="4">
        <f>base2!N175/base2!D175</f>
        <v>4.1040511111378485E-2</v>
      </c>
      <c r="M418" s="4">
        <f>base2!O175/base2!D175</f>
        <v>3.749914774664212E-2</v>
      </c>
      <c r="N418" s="4">
        <f>base2!P175/base2!D175</f>
        <v>4.0322612988742235E-2</v>
      </c>
      <c r="O418" s="4">
        <f>base2!Q175/base2!D175</f>
        <v>4.7613891128142807E-2</v>
      </c>
      <c r="P418" s="4">
        <f>base2!R175/base2!D175</f>
        <v>5.3341033693084516E-2</v>
      </c>
      <c r="Q418" s="4">
        <f>base2!S175/base2!D175</f>
        <v>3.5734481970329551E-2</v>
      </c>
      <c r="R418" s="4">
        <f>base2!T175/base2!D175</f>
        <v>2.4661204223968173E-2</v>
      </c>
      <c r="S418" s="4">
        <f>base2!U175/base2!D175</f>
        <v>2.1597102739643617E-2</v>
      </c>
      <c r="T418" s="4">
        <f>base2!V175/base2!D175</f>
        <v>1.8697436020839099E-2</v>
      </c>
      <c r="U418" s="4">
        <f>base2!W175/base2!D175</f>
        <v>1.0082658549204095E-2</v>
      </c>
      <c r="V418" s="4">
        <f>base2!X175/base2!D175</f>
        <v>1.688464299608164E-3</v>
      </c>
      <c r="W418" s="4">
        <f>base2!D175/base2!D175</f>
        <v>1</v>
      </c>
    </row>
    <row r="419" spans="1:23">
      <c r="B419" t="s">
        <v>320</v>
      </c>
      <c r="C419" s="4">
        <f>base2!E176/base2!D176</f>
        <v>5.463517800493479E-3</v>
      </c>
      <c r="D419" s="4">
        <f>base2!F176/base2!D176</f>
        <v>1.652273528375044E-2</v>
      </c>
      <c r="E419" s="4">
        <f>base2!G176/base2!D176</f>
        <v>2.4361120902361651E-2</v>
      </c>
      <c r="F419" s="4">
        <f>base2!H176/base2!D176</f>
        <v>5.0555163905534016E-2</v>
      </c>
      <c r="G419" s="4">
        <f>base2!I176/base2!D176</f>
        <v>2.7352837504406063E-2</v>
      </c>
      <c r="H419" s="4">
        <f>base2!J176/base2!D176</f>
        <v>2.6581776524497711E-2</v>
      </c>
      <c r="I419" s="4">
        <f>base2!K176/base2!D176</f>
        <v>2.8643813887909764E-2</v>
      </c>
      <c r="J419" s="4">
        <f>base2!L176/base2!D176</f>
        <v>3.5706732463870287E-2</v>
      </c>
      <c r="K419" s="4">
        <f>base2!M176/base2!D176</f>
        <v>3.9156679591117377E-2</v>
      </c>
      <c r="L419" s="4">
        <f>base2!N176/base2!D176</f>
        <v>4.4069439548819173E-2</v>
      </c>
      <c r="M419" s="4">
        <f>base2!O176/base2!D176</f>
        <v>4.6457525555163907E-2</v>
      </c>
      <c r="N419" s="4">
        <f>base2!P176/base2!D176</f>
        <v>6.2508812125484661E-2</v>
      </c>
      <c r="O419" s="4">
        <f>base2!Q176/base2!D176</f>
        <v>6.7492069087063802E-2</v>
      </c>
      <c r="P419" s="4">
        <f>base2!R176/base2!D176</f>
        <v>9.6453119492421566E-2</v>
      </c>
      <c r="Q419" s="4">
        <f>base2!S176/base2!D176</f>
        <v>0.11270267888614734</v>
      </c>
      <c r="R419" s="4">
        <f>base2!T176/base2!D176</f>
        <v>8.48519562918576E-2</v>
      </c>
      <c r="S419" s="4">
        <f>base2!U176/base2!D176</f>
        <v>7.4308248149453651E-2</v>
      </c>
      <c r="T419" s="4">
        <f>base2!V176/base2!D176</f>
        <v>7.7066443426154388E-2</v>
      </c>
      <c r="U419" s="4">
        <f>base2!W176/base2!D176</f>
        <v>5.7772294677476209E-2</v>
      </c>
      <c r="V419" s="4">
        <f>base2!X176/base2!D176</f>
        <v>2.1973034896016919E-2</v>
      </c>
      <c r="W419" s="4">
        <f>base2!D176/base2!D176</f>
        <v>1</v>
      </c>
    </row>
    <row r="420" spans="1:23">
      <c r="A420" t="s">
        <v>235</v>
      </c>
      <c r="B420" t="s">
        <v>319</v>
      </c>
      <c r="C420" s="4">
        <f>base2!E177/base2!D177</f>
        <v>6.7578124999999999E-3</v>
      </c>
      <c r="D420" s="4">
        <f>base2!F177/base2!D177</f>
        <v>5.92578125E-2</v>
      </c>
      <c r="E420" s="4">
        <f>base2!G177/base2!D177</f>
        <v>0.23349609374999999</v>
      </c>
      <c r="F420" s="4">
        <f>base2!H177/base2!D177</f>
        <v>0.10787109374999999</v>
      </c>
      <c r="G420" s="4">
        <f>base2!I177/base2!D177</f>
        <v>3.61328125E-2</v>
      </c>
      <c r="H420" s="4">
        <f>base2!J177/base2!D177</f>
        <v>2.2421875000000001E-2</v>
      </c>
      <c r="I420" s="4">
        <f>base2!K177/base2!D177</f>
        <v>2.23046875E-2</v>
      </c>
      <c r="J420" s="4">
        <f>base2!L177/base2!D177</f>
        <v>2.5605468749999999E-2</v>
      </c>
      <c r="K420" s="4">
        <f>base2!M177/base2!D177</f>
        <v>4.0312500000000001E-2</v>
      </c>
      <c r="L420" s="4">
        <f>base2!N177/base2!D177</f>
        <v>5.6035156250000002E-2</v>
      </c>
      <c r="M420" s="4">
        <f>base2!O177/base2!D177</f>
        <v>7.9628906250000006E-2</v>
      </c>
      <c r="N420" s="4">
        <f>base2!P177/base2!D177</f>
        <v>8.2832031249999993E-2</v>
      </c>
      <c r="O420" s="4">
        <f>base2!Q177/base2!D177</f>
        <v>8.2851562500000003E-2</v>
      </c>
      <c r="P420" s="4">
        <f>base2!R177/base2!D177</f>
        <v>6.9003906249999997E-2</v>
      </c>
      <c r="Q420" s="4">
        <f>base2!S177/base2!D177</f>
        <v>3.7636718749999999E-2</v>
      </c>
      <c r="R420" s="4">
        <f>base2!T177/base2!D177</f>
        <v>1.8632812499999998E-2</v>
      </c>
      <c r="S420" s="4">
        <f>base2!U177/base2!D177</f>
        <v>9.9218750000000001E-3</v>
      </c>
      <c r="T420" s="4">
        <f>base2!V177/base2!D177</f>
        <v>6.5039062500000001E-3</v>
      </c>
      <c r="U420" s="4">
        <f>base2!W177/base2!D177</f>
        <v>2.3437499999999999E-3</v>
      </c>
      <c r="V420" s="4">
        <f>base2!X177/base2!D177</f>
        <v>4.4921875000000002E-4</v>
      </c>
      <c r="W420" s="4">
        <f>base2!D177/base2!D177</f>
        <v>1</v>
      </c>
    </row>
    <row r="421" spans="1:23">
      <c r="B421" t="s">
        <v>320</v>
      </c>
      <c r="C421" s="4">
        <f>base2!E178/base2!D178</f>
        <v>2.8002885145742289E-3</v>
      </c>
      <c r="D421" s="4">
        <f>base2!F178/base2!D178</f>
        <v>2.7578599007170437E-2</v>
      </c>
      <c r="E421" s="4">
        <f>base2!G178/base2!D178</f>
        <v>3.5130892273749416E-2</v>
      </c>
      <c r="F421" s="4">
        <f>base2!H178/base2!D178</f>
        <v>6.907378335949764E-2</v>
      </c>
      <c r="G421" s="4">
        <f>base2!I178/base2!D178</f>
        <v>0.15868301582587296</v>
      </c>
      <c r="H421" s="4">
        <f>base2!J178/base2!D178</f>
        <v>0.17115702829988544</v>
      </c>
      <c r="I421" s="4">
        <f>base2!K178/base2!D178</f>
        <v>0.12219440790869363</v>
      </c>
      <c r="J421" s="4">
        <f>base2!L178/base2!D178</f>
        <v>6.6231066231066227E-2</v>
      </c>
      <c r="K421" s="4">
        <f>base2!M178/base2!D178</f>
        <v>4.8241333955619671E-2</v>
      </c>
      <c r="L421" s="4">
        <f>base2!N178/base2!D178</f>
        <v>4.3531757817472101E-2</v>
      </c>
      <c r="M421" s="4">
        <f>base2!O178/base2!D178</f>
        <v>3.6106750392464679E-2</v>
      </c>
      <c r="N421" s="4">
        <f>base2!P178/base2!D178</f>
        <v>3.6191607620179048E-2</v>
      </c>
      <c r="O421" s="4">
        <f>base2!Q178/base2!D178</f>
        <v>3.1651745937460223E-2</v>
      </c>
      <c r="P421" s="4">
        <f>base2!R178/base2!D178</f>
        <v>3.4791463362891933E-2</v>
      </c>
      <c r="Q421" s="4">
        <f>base2!S178/base2!D178</f>
        <v>3.3985319699605415E-2</v>
      </c>
      <c r="R421" s="4">
        <f>base2!T178/base2!D178</f>
        <v>2.3038737324451612E-2</v>
      </c>
      <c r="S421" s="4">
        <f>base2!U178/base2!D178</f>
        <v>1.6462302176587892E-2</v>
      </c>
      <c r="T421" s="4">
        <f>base2!V178/base2!D178</f>
        <v>1.6716873859731002E-2</v>
      </c>
      <c r="U421" s="4">
        <f>base2!W178/base2!D178</f>
        <v>1.6335016335016335E-2</v>
      </c>
      <c r="V421" s="4">
        <f>base2!X178/base2!D178</f>
        <v>1.0098010098010098E-2</v>
      </c>
      <c r="W421" s="4">
        <f>base2!D178/base2!D178</f>
        <v>1</v>
      </c>
    </row>
    <row r="422" spans="1:23">
      <c r="A422" t="s">
        <v>236</v>
      </c>
      <c r="B422" t="s">
        <v>319</v>
      </c>
      <c r="C422" s="4">
        <f>base2!E179/base2!D179</f>
        <v>2.2743507615733807E-2</v>
      </c>
      <c r="D422" s="4">
        <f>base2!F179/base2!D179</f>
        <v>5.3131552872318362E-2</v>
      </c>
      <c r="E422" s="4">
        <f>base2!G179/base2!D179</f>
        <v>0.16389093716155495</v>
      </c>
      <c r="F422" s="4">
        <f>base2!H179/base2!D179</f>
        <v>0.10869126898172685</v>
      </c>
      <c r="G422" s="4">
        <f>base2!I179/base2!D179</f>
        <v>5.8949927414337397E-2</v>
      </c>
      <c r="H422" s="4">
        <f>base2!J179/base2!D179</f>
        <v>4.4611378666728117E-2</v>
      </c>
      <c r="I422" s="4">
        <f>base2!K179/base2!D179</f>
        <v>3.9579348802912646E-2</v>
      </c>
      <c r="J422" s="4">
        <f>base2!L179/base2!D179</f>
        <v>4.1742516763831602E-2</v>
      </c>
      <c r="K422" s="4">
        <f>base2!M179/base2!D179</f>
        <v>4.5976680415696934E-2</v>
      </c>
      <c r="L422" s="4">
        <f>base2!N179/base2!D179</f>
        <v>5.4082079406410584E-2</v>
      </c>
      <c r="M422" s="4">
        <f>base2!O179/base2!D179</f>
        <v>6.3230177201189022E-2</v>
      </c>
      <c r="N422" s="4">
        <f>base2!P179/base2!D179</f>
        <v>6.8437910454639719E-2</v>
      </c>
      <c r="O422" s="4">
        <f>base2!Q179/base2!D179</f>
        <v>7.038216927437381E-2</v>
      </c>
      <c r="P422" s="4">
        <f>base2!R179/base2!D179</f>
        <v>5.9433831831693436E-2</v>
      </c>
      <c r="Q422" s="4">
        <f>base2!S179/base2!D179</f>
        <v>3.8070027882111668E-2</v>
      </c>
      <c r="R422" s="4">
        <f>base2!T179/base2!D179</f>
        <v>2.6603221420835543E-2</v>
      </c>
      <c r="S422" s="4">
        <f>base2!U179/base2!D179</f>
        <v>1.8878033043758784E-2</v>
      </c>
      <c r="T422" s="4">
        <f>base2!V179/base2!D179</f>
        <v>1.4626587091273591E-2</v>
      </c>
      <c r="U422" s="4">
        <f>base2!W179/base2!D179</f>
        <v>5.8183745420190332E-3</v>
      </c>
      <c r="V422" s="4">
        <f>base2!X179/base2!D179</f>
        <v>1.1204691568541603E-3</v>
      </c>
      <c r="W422" s="4">
        <f>base2!D179/base2!D179</f>
        <v>1</v>
      </c>
    </row>
    <row r="423" spans="1:23">
      <c r="B423" t="s">
        <v>320</v>
      </c>
      <c r="C423" s="4">
        <f>base2!E180/base2!D180</f>
        <v>2.0110025699931148E-3</v>
      </c>
      <c r="D423" s="4">
        <f>base2!F180/base2!D180</f>
        <v>1.7131015113195584E-2</v>
      </c>
      <c r="E423" s="4">
        <f>base2!G180/base2!D180</f>
        <v>2.465352811654271E-2</v>
      </c>
      <c r="F423" s="4">
        <f>base2!H180/base2!D180</f>
        <v>4.8734431772477216E-2</v>
      </c>
      <c r="G423" s="4">
        <f>base2!I180/base2!D180</f>
        <v>7.883811770159449E-2</v>
      </c>
      <c r="H423" s="4">
        <f>base2!J180/base2!D180</f>
        <v>8.7897854703360076E-2</v>
      </c>
      <c r="I423" s="4">
        <f>base2!K180/base2!D180</f>
        <v>5.5599108341911341E-2</v>
      </c>
      <c r="J423" s="4">
        <f>base2!L180/base2!D180</f>
        <v>4.0315488809963669E-2</v>
      </c>
      <c r="K423" s="4">
        <f>base2!M180/base2!D180</f>
        <v>3.9023675294663003E-2</v>
      </c>
      <c r="L423" s="4">
        <f>base2!N180/base2!D180</f>
        <v>3.5867423803453473E-2</v>
      </c>
      <c r="M423" s="4">
        <f>base2!O180/base2!D180</f>
        <v>3.6457090658722636E-2</v>
      </c>
      <c r="N423" s="4">
        <f>base2!P180/base2!D180</f>
        <v>4.1886797597704049E-2</v>
      </c>
      <c r="O423" s="4">
        <f>base2!Q180/base2!D180</f>
        <v>4.5803139890792335E-2</v>
      </c>
      <c r="P423" s="4">
        <f>base2!R180/base2!D180</f>
        <v>6.2204740512498892E-2</v>
      </c>
      <c r="Q423" s="4">
        <f>base2!S180/base2!D180</f>
        <v>8.7093453675362836E-2</v>
      </c>
      <c r="R423" s="4">
        <f>base2!T180/base2!D180</f>
        <v>6.9941987688574098E-2</v>
      </c>
      <c r="S423" s="4">
        <f>base2!U180/base2!D180</f>
        <v>6.1127661169926309E-2</v>
      </c>
      <c r="T423" s="4">
        <f>base2!V180/base2!D180</f>
        <v>6.7610588098954955E-2</v>
      </c>
      <c r="U423" s="4">
        <f>base2!W180/base2!D180</f>
        <v>5.8983727921577717E-2</v>
      </c>
      <c r="V423" s="4">
        <f>base2!X180/base2!D180</f>
        <v>3.8819166558731501E-2</v>
      </c>
      <c r="W423" s="4">
        <f>base2!D180/base2!D180</f>
        <v>1</v>
      </c>
    </row>
    <row r="424" spans="1:23">
      <c r="A424" t="s">
        <v>237</v>
      </c>
      <c r="B424" t="s">
        <v>319</v>
      </c>
      <c r="C424" s="4">
        <f>base2!E181/base2!D181</f>
        <v>1.8997345973420562E-2</v>
      </c>
      <c r="D424" s="4">
        <f>base2!F181/base2!D181</f>
        <v>5.1917069014484521E-2</v>
      </c>
      <c r="E424" s="4">
        <f>base2!G181/base2!D181</f>
        <v>0.12974370525614784</v>
      </c>
      <c r="F424" s="4">
        <f>base2!H181/base2!D181</f>
        <v>0.11657346561027922</v>
      </c>
      <c r="G424" s="4">
        <f>base2!I181/base2!D181</f>
        <v>7.1200383903475703E-2</v>
      </c>
      <c r="H424" s="4">
        <f>base2!J181/base2!D181</f>
        <v>5.0826078014670595E-2</v>
      </c>
      <c r="I424" s="4">
        <f>base2!K181/base2!D181</f>
        <v>4.8506987630865056E-2</v>
      </c>
      <c r="J424" s="4">
        <f>base2!L181/base2!D181</f>
        <v>4.9547052659412984E-2</v>
      </c>
      <c r="K424" s="4">
        <f>base2!M181/base2!D181</f>
        <v>5.2557561037714598E-2</v>
      </c>
      <c r="L424" s="4">
        <f>base2!N181/base2!D181</f>
        <v>5.4457491504176912E-2</v>
      </c>
      <c r="M424" s="4">
        <f>base2!O181/base2!D181</f>
        <v>5.8825372885837682E-2</v>
      </c>
      <c r="N424" s="4">
        <f>base2!P181/base2!D181</f>
        <v>6.283089639502884E-2</v>
      </c>
      <c r="O424" s="4">
        <f>base2!Q181/base2!D181</f>
        <v>5.9816470634322147E-2</v>
      </c>
      <c r="P424" s="4">
        <f>base2!R181/base2!D181</f>
        <v>5.644948045715853E-2</v>
      </c>
      <c r="Q424" s="4">
        <f>base2!S181/base2!D181</f>
        <v>4.0909224456218356E-2</v>
      </c>
      <c r="R424" s="4">
        <f>base2!T181/base2!D181</f>
        <v>2.8395146363200108E-2</v>
      </c>
      <c r="S424" s="4">
        <f>base2!U181/base2!D181</f>
        <v>2.2642470301344642E-2</v>
      </c>
      <c r="T424" s="4">
        <f>base2!V181/base2!D181</f>
        <v>1.7647807734871557E-2</v>
      </c>
      <c r="U424" s="4">
        <f>base2!W181/base2!D181</f>
        <v>7.2569509054050086E-3</v>
      </c>
      <c r="V424" s="4">
        <f>base2!X181/base2!D181</f>
        <v>8.9903926196515489E-4</v>
      </c>
      <c r="W424" s="4">
        <f>base2!D181/base2!D181</f>
        <v>1</v>
      </c>
    </row>
    <row r="425" spans="1:23">
      <c r="B425" t="s">
        <v>320</v>
      </c>
      <c r="C425" s="4">
        <f>base2!E182/base2!D182</f>
        <v>2.6724707956799648E-3</v>
      </c>
      <c r="D425" s="4">
        <f>base2!F182/base2!D182</f>
        <v>1.5257031925535342E-2</v>
      </c>
      <c r="E425" s="4">
        <f>base2!G182/base2!D182</f>
        <v>2.1519641918583951E-2</v>
      </c>
      <c r="F425" s="4">
        <f>base2!H182/base2!D182</f>
        <v>4.9458723995863076E-2</v>
      </c>
      <c r="G425" s="4">
        <f>base2!I182/base2!D182</f>
        <v>7.0175141147149081E-2</v>
      </c>
      <c r="H425" s="4">
        <f>base2!J182/base2!D182</f>
        <v>8.3319204489581397E-2</v>
      </c>
      <c r="I425" s="4">
        <f>base2!K182/base2!D182</f>
        <v>5.8357776233024197E-2</v>
      </c>
      <c r="J425" s="4">
        <f>base2!L182/base2!D182</f>
        <v>4.6582797850155136E-2</v>
      </c>
      <c r="K425" s="4">
        <f>base2!M182/base2!D182</f>
        <v>4.2844305793391095E-2</v>
      </c>
      <c r="L425" s="4">
        <f>base2!N182/base2!D182</f>
        <v>4.0708024618097353E-2</v>
      </c>
      <c r="M425" s="4">
        <f>base2!O182/base2!D182</f>
        <v>4.2038961699530357E-2</v>
      </c>
      <c r="N425" s="4">
        <f>base2!P182/base2!D182</f>
        <v>4.7820484562825318E-2</v>
      </c>
      <c r="O425" s="4">
        <f>base2!Q182/base2!D182</f>
        <v>5.4388277580915891E-2</v>
      </c>
      <c r="P425" s="4">
        <f>base2!R182/base2!D182</f>
        <v>7.3962377714857322E-2</v>
      </c>
      <c r="Q425" s="4">
        <f>base2!S182/base2!D182</f>
        <v>9.0603329885895464E-2</v>
      </c>
      <c r="R425" s="4">
        <f>base2!T182/base2!D182</f>
        <v>7.0613841745646902E-2</v>
      </c>
      <c r="S425" s="4">
        <f>base2!U182/base2!D182</f>
        <v>5.9796798969159556E-2</v>
      </c>
      <c r="T425" s="4">
        <f>base2!V182/base2!D182</f>
        <v>5.9790440989471186E-2</v>
      </c>
      <c r="U425" s="4">
        <f>base2!W182/base2!D182</f>
        <v>4.976602634746783E-2</v>
      </c>
      <c r="V425" s="4">
        <f>base2!X182/base2!D182</f>
        <v>2.0324341737169595E-2</v>
      </c>
      <c r="W425" s="4">
        <f>base2!D182/base2!D182</f>
        <v>1</v>
      </c>
    </row>
    <row r="426" spans="1:23">
      <c r="A426" t="s">
        <v>238</v>
      </c>
      <c r="B426" t="s">
        <v>319</v>
      </c>
      <c r="C426" s="4">
        <f>base2!E183/base2!D183</f>
        <v>2.3668184842126811E-2</v>
      </c>
      <c r="D426" s="4">
        <f>base2!F183/base2!D183</f>
        <v>6.4881531139655085E-2</v>
      </c>
      <c r="E426" s="4">
        <f>base2!G183/base2!D183</f>
        <v>0.19244920935469015</v>
      </c>
      <c r="F426" s="4">
        <f>base2!H183/base2!D183</f>
        <v>0.16406018115756615</v>
      </c>
      <c r="G426" s="4">
        <f>base2!I183/base2!D183</f>
        <v>8.3242925131774212E-2</v>
      </c>
      <c r="H426" s="4">
        <f>base2!J183/base2!D183</f>
        <v>5.6893198915101584E-2</v>
      </c>
      <c r="I426" s="4">
        <f>base2!K183/base2!D183</f>
        <v>4.8802517783122668E-2</v>
      </c>
      <c r="J426" s="4">
        <f>base2!L183/base2!D183</f>
        <v>4.7914641011207203E-2</v>
      </c>
      <c r="K426" s="4">
        <f>base2!M183/base2!D183</f>
        <v>4.3413847807174659E-2</v>
      </c>
      <c r="L426" s="4">
        <f>base2!N183/base2!D183</f>
        <v>3.7761629394606214E-2</v>
      </c>
      <c r="M426" s="4">
        <f>base2!O183/base2!D183</f>
        <v>3.6840489227777495E-2</v>
      </c>
      <c r="N426" s="4">
        <f>base2!P183/base2!D183</f>
        <v>3.6346655749449876E-2</v>
      </c>
      <c r="O426" s="4">
        <f>base2!Q183/base2!D183</f>
        <v>3.9115193695307304E-2</v>
      </c>
      <c r="P426" s="4">
        <f>base2!R183/base2!D183</f>
        <v>3.6907016017604009E-2</v>
      </c>
      <c r="Q426" s="4">
        <f>base2!S183/base2!D183</f>
        <v>2.8302031625812393E-2</v>
      </c>
      <c r="R426" s="4">
        <f>base2!T183/base2!D183</f>
        <v>2.0505603602681541E-2</v>
      </c>
      <c r="S426" s="4">
        <f>base2!U183/base2!D183</f>
        <v>1.7665421421626325E-2</v>
      </c>
      <c r="T426" s="4">
        <f>base2!V183/base2!D183</f>
        <v>1.3405148150043499E-2</v>
      </c>
      <c r="U426" s="4">
        <f>base2!W183/base2!D183</f>
        <v>6.5349777391126348E-3</v>
      </c>
      <c r="V426" s="4">
        <f>base2!X183/base2!D183</f>
        <v>1.2895962335602068E-3</v>
      </c>
      <c r="W426" s="4">
        <f>base2!D183/base2!D183</f>
        <v>1</v>
      </c>
    </row>
    <row r="427" spans="1:23">
      <c r="B427" t="s">
        <v>320</v>
      </c>
      <c r="C427" s="4">
        <f>base2!E184/base2!D184</f>
        <v>4.2582178411385389E-3</v>
      </c>
      <c r="D427" s="4">
        <f>base2!F184/base2!D184</f>
        <v>9.9307505032578108E-3</v>
      </c>
      <c r="E427" s="4">
        <f>base2!G184/base2!D184</f>
        <v>2.3224698885348859E-2</v>
      </c>
      <c r="F427" s="4">
        <f>base2!H184/base2!D184</f>
        <v>3.2901911310547489E-2</v>
      </c>
      <c r="G427" s="4">
        <f>base2!I184/base2!D184</f>
        <v>2.9175207030641453E-2</v>
      </c>
      <c r="H427" s="4">
        <f>base2!J184/base2!D184</f>
        <v>2.4312163412927999E-2</v>
      </c>
      <c r="I427" s="4">
        <f>base2!K184/base2!D184</f>
        <v>2.5753970314662138E-2</v>
      </c>
      <c r="J427" s="4">
        <f>base2!L184/base2!D184</f>
        <v>3.1298206599932189E-2</v>
      </c>
      <c r="K427" s="4">
        <f>base2!M184/base2!D184</f>
        <v>3.4786646179975379E-2</v>
      </c>
      <c r="L427" s="4">
        <f>base2!N184/base2!D184</f>
        <v>4.0682170163761161E-2</v>
      </c>
      <c r="M427" s="4">
        <f>base2!O184/base2!D184</f>
        <v>4.7179465248482592E-2</v>
      </c>
      <c r="N427" s="4">
        <f>base2!P184/base2!D184</f>
        <v>5.4477085350692039E-2</v>
      </c>
      <c r="O427" s="4">
        <f>base2!Q184/base2!D184</f>
        <v>6.6607202314222264E-2</v>
      </c>
      <c r="P427" s="4">
        <f>base2!R184/base2!D184</f>
        <v>9.6228391988196729E-2</v>
      </c>
      <c r="Q427" s="4">
        <f>base2!S184/base2!D184</f>
        <v>0.12532723212785651</v>
      </c>
      <c r="R427" s="4">
        <f>base2!T184/base2!D184</f>
        <v>9.2413102114751941E-2</v>
      </c>
      <c r="S427" s="4">
        <f>base2!U184/base2!D184</f>
        <v>8.1294082787819175E-2</v>
      </c>
      <c r="T427" s="4">
        <f>base2!V184/base2!D184</f>
        <v>8.4431234669346641E-2</v>
      </c>
      <c r="U427" s="4">
        <f>base2!W184/base2!D184</f>
        <v>6.8620233560499372E-2</v>
      </c>
      <c r="V427" s="4">
        <f>base2!X184/base2!D184</f>
        <v>2.7098027595939725E-2</v>
      </c>
      <c r="W427" s="4">
        <f>base2!D184/base2!D184</f>
        <v>1</v>
      </c>
    </row>
    <row r="428" spans="1:23">
      <c r="A428" t="s">
        <v>239</v>
      </c>
      <c r="B428" t="s">
        <v>319</v>
      </c>
      <c r="C428" s="4">
        <f>base2!E185/base2!D185</f>
        <v>1.1912308424906202E-2</v>
      </c>
      <c r="D428" s="4">
        <f>base2!F185/base2!D185</f>
        <v>2.665142052951007E-2</v>
      </c>
      <c r="E428" s="4">
        <f>base2!G185/base2!D185</f>
        <v>7.1992502297536259E-2</v>
      </c>
      <c r="F428" s="4">
        <f>base2!H185/base2!D185</f>
        <v>7.1658866670104127E-2</v>
      </c>
      <c r="G428" s="4">
        <f>base2!I185/base2!D185</f>
        <v>4.9111164358009225E-2</v>
      </c>
      <c r="H428" s="4">
        <f>base2!J185/base2!D185</f>
        <v>4.6260096269043767E-2</v>
      </c>
      <c r="I428" s="4">
        <f>base2!K185/base2!D185</f>
        <v>5.1006821332055405E-2</v>
      </c>
      <c r="J428" s="4">
        <f>base2!L185/base2!D185</f>
        <v>5.3117824938353236E-2</v>
      </c>
      <c r="K428" s="4">
        <f>base2!M185/base2!D185</f>
        <v>5.4529710252622834E-2</v>
      </c>
      <c r="L428" s="4">
        <f>base2!N185/base2!D185</f>
        <v>5.632830958959785E-2</v>
      </c>
      <c r="M428" s="4">
        <f>base2!O185/base2!D185</f>
        <v>6.0115073960952496E-2</v>
      </c>
      <c r="N428" s="4">
        <f>base2!P185/base2!D185</f>
        <v>6.4687398582351882E-2</v>
      </c>
      <c r="O428" s="4">
        <f>base2!Q185/base2!D185</f>
        <v>6.4769290963630682E-2</v>
      </c>
      <c r="P428" s="4">
        <f>base2!R185/base2!D185</f>
        <v>7.1529961995868988E-2</v>
      </c>
      <c r="Q428" s="4">
        <f>base2!S185/base2!D185</f>
        <v>5.9905793431017804E-2</v>
      </c>
      <c r="R428" s="4">
        <f>base2!T185/base2!D185</f>
        <v>5.8935217060306154E-2</v>
      </c>
      <c r="S428" s="4">
        <f>base2!U185/base2!D185</f>
        <v>4.8631942274970349E-2</v>
      </c>
      <c r="T428" s="4">
        <f>base2!V185/base2!D185</f>
        <v>4.8971644004719428E-2</v>
      </c>
      <c r="U428" s="4">
        <f>base2!W185/base2!D185</f>
        <v>2.6461854832105454E-2</v>
      </c>
      <c r="V428" s="4">
        <f>base2!X185/base2!D185</f>
        <v>3.4227982323377848E-3</v>
      </c>
      <c r="W428" s="4">
        <f>base2!D185/base2!D185</f>
        <v>1</v>
      </c>
    </row>
    <row r="429" spans="1:23">
      <c r="B429" t="s">
        <v>320</v>
      </c>
      <c r="C429" s="4">
        <f>base2!E186/base2!D186</f>
        <v>2.850073514889508E-3</v>
      </c>
      <c r="D429" s="4">
        <f>base2!F186/base2!D186</f>
        <v>1.140440869889618E-2</v>
      </c>
      <c r="E429" s="4">
        <f>base2!G186/base2!D186</f>
        <v>3.3055640896223308E-2</v>
      </c>
      <c r="F429" s="4">
        <f>base2!H186/base2!D186</f>
        <v>5.7962924356470408E-2</v>
      </c>
      <c r="G429" s="4">
        <f>base2!I186/base2!D186</f>
        <v>6.3630154271544254E-2</v>
      </c>
      <c r="H429" s="4">
        <f>base2!J186/base2!D186</f>
        <v>4.1513967829006564E-2</v>
      </c>
      <c r="I429" s="4">
        <f>base2!K186/base2!D186</f>
        <v>4.1002381004630342E-2</v>
      </c>
      <c r="J429" s="4">
        <f>base2!L186/base2!D186</f>
        <v>4.7639294257060719E-2</v>
      </c>
      <c r="K429" s="4">
        <f>base2!M186/base2!D186</f>
        <v>5.5244519300401591E-2</v>
      </c>
      <c r="L429" s="4">
        <f>base2!N186/base2!D186</f>
        <v>5.8467653448616382E-2</v>
      </c>
      <c r="M429" s="4">
        <f>base2!O186/base2!D186</f>
        <v>6.0695044876999713E-2</v>
      </c>
      <c r="N429" s="4">
        <f>base2!P186/base2!D186</f>
        <v>6.4309069762338425E-2</v>
      </c>
      <c r="O429" s="4">
        <f>base2!Q186/base2!D186</f>
        <v>7.589863723145121E-2</v>
      </c>
      <c r="P429" s="4">
        <f>base2!R186/base2!D186</f>
        <v>9.6282560512629206E-2</v>
      </c>
      <c r="Q429" s="4">
        <f>base2!S186/base2!D186</f>
        <v>9.4145691149685087E-2</v>
      </c>
      <c r="R429" s="4">
        <f>base2!T186/base2!D186</f>
        <v>6.0271237025170621E-2</v>
      </c>
      <c r="S429" s="4">
        <f>base2!U186/base2!D186</f>
        <v>4.5772619543988237E-2</v>
      </c>
      <c r="T429" s="4">
        <f>base2!V186/base2!D186</f>
        <v>4.1049013583796E-2</v>
      </c>
      <c r="U429" s="4">
        <f>base2!W186/base2!D186</f>
        <v>3.4133676402817704E-2</v>
      </c>
      <c r="V429" s="4">
        <f>base2!X186/base2!D186</f>
        <v>1.4671432333384537E-2</v>
      </c>
      <c r="W429" s="4">
        <f>base2!D186/base2!D186</f>
        <v>1</v>
      </c>
    </row>
    <row r="430" spans="1:23">
      <c r="A430" t="s">
        <v>240</v>
      </c>
      <c r="B430" t="s">
        <v>319</v>
      </c>
      <c r="C430" s="4">
        <f>base2!E187/base2!D187</f>
        <v>2.186065572163301E-2</v>
      </c>
      <c r="D430" s="4">
        <f>base2!F187/base2!D187</f>
        <v>5.2287927718072245E-2</v>
      </c>
      <c r="E430" s="4">
        <f>base2!G187/base2!D187</f>
        <v>0.15590888681046974</v>
      </c>
      <c r="F430" s="4">
        <f>base2!H187/base2!D187</f>
        <v>0.14764619031652754</v>
      </c>
      <c r="G430" s="4">
        <f>base2!I187/base2!D187</f>
        <v>7.8023070452526752E-2</v>
      </c>
      <c r="H430" s="4">
        <f>base2!J187/base2!D187</f>
        <v>5.7068291755146536E-2</v>
      </c>
      <c r="I430" s="4">
        <f>base2!K187/base2!D187</f>
        <v>4.8950692446907175E-2</v>
      </c>
      <c r="J430" s="4">
        <f>base2!L187/base2!D187</f>
        <v>5.0391860440036629E-2</v>
      </c>
      <c r="K430" s="4">
        <f>base2!M187/base2!D187</f>
        <v>4.5854632227653562E-2</v>
      </c>
      <c r="L430" s="4">
        <f>base2!N187/base2!D187</f>
        <v>3.922918100481762E-2</v>
      </c>
      <c r="M430" s="4">
        <f>base2!O187/base2!D187</f>
        <v>3.999780393448666E-2</v>
      </c>
      <c r="N430" s="4">
        <f>base2!P187/base2!D187</f>
        <v>5.3246745607378777E-2</v>
      </c>
      <c r="O430" s="4">
        <f>base2!Q187/base2!D187</f>
        <v>4.9135005088205362E-2</v>
      </c>
      <c r="P430" s="4">
        <f>base2!R187/base2!D187</f>
        <v>4.4823265745495618E-2</v>
      </c>
      <c r="Q430" s="4">
        <f>base2!S187/base2!D187</f>
        <v>3.191353776350335E-2</v>
      </c>
      <c r="R430" s="4">
        <f>base2!T187/base2!D187</f>
        <v>2.5586124003192139E-2</v>
      </c>
      <c r="S430" s="4">
        <f>base2!U187/base2!D187</f>
        <v>2.6474354072427025E-2</v>
      </c>
      <c r="T430" s="4">
        <f>base2!V187/base2!D187</f>
        <v>2.2229281004229388E-2</v>
      </c>
      <c r="U430" s="4">
        <f>base2!W187/base2!D187</f>
        <v>8.319558904555463E-3</v>
      </c>
      <c r="V430" s="4">
        <f>base2!X187/base2!D187</f>
        <v>1.0529349827353956E-3</v>
      </c>
      <c r="W430" s="4">
        <f>base2!D187/base2!D187</f>
        <v>1</v>
      </c>
    </row>
    <row r="431" spans="1:23">
      <c r="B431" t="s">
        <v>320</v>
      </c>
      <c r="C431" s="4">
        <f>base2!E188/base2!D188</f>
        <v>4.2839522001122936E-3</v>
      </c>
      <c r="D431" s="4">
        <f>base2!F188/base2!D188</f>
        <v>1.5166251829190116E-2</v>
      </c>
      <c r="E431" s="4">
        <f>base2!G188/base2!D188</f>
        <v>4.1502168502119872E-2</v>
      </c>
      <c r="F431" s="4">
        <f>base2!H188/base2!D188</f>
        <v>6.8355342561440893E-2</v>
      </c>
      <c r="G431" s="4">
        <f>base2!I188/base2!D188</f>
        <v>4.0155972996511829E-2</v>
      </c>
      <c r="H431" s="4">
        <f>base2!J188/base2!D188</f>
        <v>3.2536373804671233E-2</v>
      </c>
      <c r="I431" s="4">
        <f>base2!K188/base2!D188</f>
        <v>3.352446804277763E-2</v>
      </c>
      <c r="J431" s="4">
        <f>base2!L188/base2!D188</f>
        <v>3.8999880632910836E-2</v>
      </c>
      <c r="K431" s="4">
        <f>base2!M188/base2!D188</f>
        <v>4.2297949096567977E-2</v>
      </c>
      <c r="L431" s="4">
        <f>base2!N188/base2!D188</f>
        <v>4.1820480739899114E-2</v>
      </c>
      <c r="M431" s="4">
        <f>base2!O188/base2!D188</f>
        <v>4.7006317613719255E-2</v>
      </c>
      <c r="N431" s="4">
        <f>base2!P188/base2!D188</f>
        <v>5.4650232323723548E-2</v>
      </c>
      <c r="O431" s="4">
        <f>base2!Q188/base2!D188</f>
        <v>6.5963579774794098E-2</v>
      </c>
      <c r="P431" s="4">
        <f>base2!R188/base2!D188</f>
        <v>8.8269751937504692E-2</v>
      </c>
      <c r="Q431" s="4">
        <f>base2!S188/base2!D188</f>
        <v>0.10511156401833832</v>
      </c>
      <c r="R431" s="4">
        <f>base2!T188/base2!D188</f>
        <v>7.6047888307772565E-2</v>
      </c>
      <c r="S431" s="4">
        <f>base2!U188/base2!D188</f>
        <v>6.617799843496483E-2</v>
      </c>
      <c r="T431" s="4">
        <f>base2!V188/base2!D188</f>
        <v>6.6657677293284937E-2</v>
      </c>
      <c r="U431" s="4">
        <f>base2!W188/base2!D188</f>
        <v>5.1241638777504164E-2</v>
      </c>
      <c r="V431" s="4">
        <f>base2!X188/base2!D188</f>
        <v>2.0230511112191801E-2</v>
      </c>
      <c r="W431" s="4">
        <f>base2!D188/base2!D188</f>
        <v>1</v>
      </c>
    </row>
    <row r="432" spans="1:23">
      <c r="A432" t="s">
        <v>241</v>
      </c>
      <c r="B432" t="s">
        <v>319</v>
      </c>
      <c r="C432" s="4">
        <f>base2!E189/base2!D189</f>
        <v>1.3801613133136938E-2</v>
      </c>
      <c r="D432" s="4">
        <f>base2!F189/base2!D189</f>
        <v>3.9392877506414521E-2</v>
      </c>
      <c r="E432" s="4">
        <f>base2!G189/base2!D189</f>
        <v>0.12593990544521524</v>
      </c>
      <c r="F432" s="4">
        <f>base2!H189/base2!D189</f>
        <v>0.12816123016250119</v>
      </c>
      <c r="G432" s="4">
        <f>base2!I189/base2!D189</f>
        <v>7.2415779720611986E-2</v>
      </c>
      <c r="H432" s="4">
        <f>base2!J189/base2!D189</f>
        <v>5.5392057873230066E-2</v>
      </c>
      <c r="I432" s="4">
        <f>base2!K189/base2!D189</f>
        <v>4.9267081630713673E-2</v>
      </c>
      <c r="J432" s="4">
        <f>base2!L189/base2!D189</f>
        <v>5.1308740378219142E-2</v>
      </c>
      <c r="K432" s="4">
        <f>base2!M189/base2!D189</f>
        <v>4.9659080110234725E-2</v>
      </c>
      <c r="L432" s="4">
        <f>base2!N189/base2!D189</f>
        <v>4.6264729639836549E-2</v>
      </c>
      <c r="M432" s="4">
        <f>base2!O189/base2!D189</f>
        <v>4.873253824954861E-2</v>
      </c>
      <c r="N432" s="4">
        <f>base2!P189/base2!D189</f>
        <v>5.5993419177040767E-2</v>
      </c>
      <c r="O432" s="4">
        <f>base2!Q189/base2!D189</f>
        <v>5.672693148341728E-2</v>
      </c>
      <c r="P432" s="4">
        <f>base2!R189/base2!D189</f>
        <v>5.662299249263518E-2</v>
      </c>
      <c r="Q432" s="4">
        <f>base2!S189/base2!D189</f>
        <v>4.280653093224366E-2</v>
      </c>
      <c r="R432" s="4">
        <f>base2!T189/base2!D189</f>
        <v>3.3891535208590708E-2</v>
      </c>
      <c r="S432" s="4">
        <f>base2!U189/base2!D189</f>
        <v>2.9932944502518294E-2</v>
      </c>
      <c r="T432" s="4">
        <f>base2!V189/base2!D189</f>
        <v>3.0495699895467073E-2</v>
      </c>
      <c r="U432" s="4">
        <f>base2!W189/base2!D189</f>
        <v>1.1543167347714531E-2</v>
      </c>
      <c r="V432" s="4">
        <f>base2!X189/base2!D189</f>
        <v>1.6511451107098737E-3</v>
      </c>
      <c r="W432" s="4">
        <f>base2!D189/base2!D189</f>
        <v>1</v>
      </c>
    </row>
    <row r="433" spans="1:23">
      <c r="B433" t="s">
        <v>320</v>
      </c>
      <c r="C433" s="4">
        <f>base2!E190/base2!D190</f>
        <v>2.6104201382508917E-3</v>
      </c>
      <c r="D433" s="4">
        <f>base2!F190/base2!D190</f>
        <v>1.755856021390239E-2</v>
      </c>
      <c r="E433" s="4">
        <f>base2!G190/base2!D190</f>
        <v>4.1323204227359994E-2</v>
      </c>
      <c r="F433" s="4">
        <f>base2!H190/base2!D190</f>
        <v>5.1528869852815386E-2</v>
      </c>
      <c r="G433" s="4">
        <f>base2!I190/base2!D190</f>
        <v>4.0052841999885951E-2</v>
      </c>
      <c r="H433" s="4">
        <f>base2!J190/base2!D190</f>
        <v>3.5316703520899204E-2</v>
      </c>
      <c r="I433" s="4">
        <f>base2!K190/base2!D190</f>
        <v>3.737431017113458E-2</v>
      </c>
      <c r="J433" s="4">
        <f>base2!L190/base2!D190</f>
        <v>4.7941126155522748E-2</v>
      </c>
      <c r="K433" s="4">
        <f>base2!M190/base2!D190</f>
        <v>5.3603900423876472E-2</v>
      </c>
      <c r="L433" s="4">
        <f>base2!N190/base2!D190</f>
        <v>4.9228912303822495E-2</v>
      </c>
      <c r="M433" s="4">
        <f>base2!O190/base2!D190</f>
        <v>5.4509944306813073E-2</v>
      </c>
      <c r="N433" s="4">
        <f>base2!P190/base2!D190</f>
        <v>5.9318946454707311E-2</v>
      </c>
      <c r="O433" s="4">
        <f>base2!Q190/base2!D190</f>
        <v>6.9103269994741146E-2</v>
      </c>
      <c r="P433" s="4">
        <f>base2!R190/base2!D190</f>
        <v>8.8895260059938294E-2</v>
      </c>
      <c r="Q433" s="4">
        <f>base2!S190/base2!D190</f>
        <v>9.8126770111956613E-2</v>
      </c>
      <c r="R433" s="4">
        <f>base2!T190/base2!D190</f>
        <v>7.2478758656520662E-2</v>
      </c>
      <c r="S433" s="4">
        <f>base2!U190/base2!D190</f>
        <v>5.9659504907209698E-2</v>
      </c>
      <c r="T433" s="4">
        <f>base2!V190/base2!D190</f>
        <v>5.9325282425916656E-2</v>
      </c>
      <c r="U433" s="4">
        <f>base2!W190/base2!D190</f>
        <v>4.483966824854748E-2</v>
      </c>
      <c r="V433" s="4">
        <f>base2!X190/base2!D190</f>
        <v>1.7203745826178965E-2</v>
      </c>
      <c r="W433" s="4">
        <f>base2!D190/base2!D190</f>
        <v>1</v>
      </c>
    </row>
    <row r="434" spans="1:23">
      <c r="A434" t="s">
        <v>242</v>
      </c>
      <c r="B434" t="s">
        <v>319</v>
      </c>
      <c r="C434" s="4">
        <f>base2!E191/base2!D191</f>
        <v>1.5440905044188219E-2</v>
      </c>
      <c r="D434" s="4">
        <f>base2!F191/base2!D191</f>
        <v>3.5743599765487591E-2</v>
      </c>
      <c r="E434" s="4">
        <f>base2!G191/base2!D191</f>
        <v>0.11151065077193668</v>
      </c>
      <c r="F434" s="4">
        <f>base2!H191/base2!D191</f>
        <v>0.11143247996873168</v>
      </c>
      <c r="G434" s="4">
        <f>base2!I191/base2!D191</f>
        <v>6.1192539031116322E-2</v>
      </c>
      <c r="H434" s="4">
        <f>base2!J191/base2!D191</f>
        <v>4.9141206870345039E-2</v>
      </c>
      <c r="I434" s="4">
        <f>base2!K191/base2!D191</f>
        <v>4.6240201506959372E-2</v>
      </c>
      <c r="J434" s="4">
        <f>base2!L191/base2!D191</f>
        <v>4.8352984604694588E-2</v>
      </c>
      <c r="K434" s="4">
        <f>base2!M191/base2!D191</f>
        <v>4.6917681801402732E-2</v>
      </c>
      <c r="L434" s="4">
        <f>base2!N191/base2!D191</f>
        <v>4.0737845525807219E-2</v>
      </c>
      <c r="M434" s="4">
        <f>base2!O191/base2!D191</f>
        <v>4.3662736412394418E-2</v>
      </c>
      <c r="N434" s="4">
        <f>base2!P191/base2!D191</f>
        <v>6.6336612164245537E-2</v>
      </c>
      <c r="O434" s="4">
        <f>base2!Q191/base2!D191</f>
        <v>5.8169934640522877E-2</v>
      </c>
      <c r="P434" s="4">
        <f>base2!R191/base2!D191</f>
        <v>6.7878314116344207E-2</v>
      </c>
      <c r="Q434" s="4">
        <f>base2!S191/base2!D191</f>
        <v>4.6678826569387447E-2</v>
      </c>
      <c r="R434" s="4">
        <f>base2!T191/base2!D191</f>
        <v>4.1343669250645997E-2</v>
      </c>
      <c r="S434" s="4">
        <f>base2!U191/base2!D191</f>
        <v>4.4162160988426381E-2</v>
      </c>
      <c r="T434" s="4">
        <f>base2!V191/base2!D191</f>
        <v>4.1348012073046274E-2</v>
      </c>
      <c r="U434" s="4">
        <f>base2!W191/base2!D191</f>
        <v>2.0026925498881722E-2</v>
      </c>
      <c r="V434" s="4">
        <f>base2!X191/base2!D191</f>
        <v>3.6827133954356935E-3</v>
      </c>
      <c r="W434" s="4">
        <f>base2!D191/base2!D191</f>
        <v>1</v>
      </c>
    </row>
    <row r="435" spans="1:23">
      <c r="B435" t="s">
        <v>320</v>
      </c>
      <c r="C435" s="4">
        <f>base2!E192/base2!D192</f>
        <v>2.5014240233848925E-3</v>
      </c>
      <c r="D435" s="4">
        <f>base2!F192/base2!D192</f>
        <v>1.4147506744792931E-2</v>
      </c>
      <c r="E435" s="4">
        <f>base2!G192/base2!D192</f>
        <v>4.4027712157406466E-2</v>
      </c>
      <c r="F435" s="4">
        <f>base2!H192/base2!D192</f>
        <v>0.1021565675075396</v>
      </c>
      <c r="G435" s="4">
        <f>base2!I192/base2!D192</f>
        <v>5.7190545367839588E-2</v>
      </c>
      <c r="H435" s="4">
        <f>base2!J192/base2!D192</f>
        <v>4.6087578542064987E-2</v>
      </c>
      <c r="I435" s="4">
        <f>base2!K192/base2!D192</f>
        <v>3.6130453788785322E-2</v>
      </c>
      <c r="J435" s="4">
        <f>base2!L192/base2!D192</f>
        <v>4.1100185012650628E-2</v>
      </c>
      <c r="K435" s="4">
        <f>base2!M192/base2!D192</f>
        <v>4.8999651169465405E-2</v>
      </c>
      <c r="L435" s="4">
        <f>base2!N192/base2!D192</f>
        <v>4.0760185630831322E-2</v>
      </c>
      <c r="M435" s="4">
        <f>base2!O192/base2!D192</f>
        <v>4.3877582560239499E-2</v>
      </c>
      <c r="N435" s="4">
        <f>base2!P192/base2!D192</f>
        <v>4.8732508798035951E-2</v>
      </c>
      <c r="O435" s="4">
        <f>base2!Q192/base2!D192</f>
        <v>6.1723134529365793E-2</v>
      </c>
      <c r="P435" s="4">
        <f>base2!R192/base2!D192</f>
        <v>9.4157750882011379E-2</v>
      </c>
      <c r="Q435" s="4">
        <f>base2!S192/base2!D192</f>
        <v>9.1254509407385498E-2</v>
      </c>
      <c r="R435" s="4">
        <f>base2!T192/base2!D192</f>
        <v>6.3215599348260931E-2</v>
      </c>
      <c r="S435" s="4">
        <f>base2!U192/base2!D192</f>
        <v>5.4055486132882358E-2</v>
      </c>
      <c r="T435" s="4">
        <f>base2!V192/base2!D192</f>
        <v>5.4059901709269623E-2</v>
      </c>
      <c r="U435" s="4">
        <f>base2!W192/base2!D192</f>
        <v>4.0168498394937982E-2</v>
      </c>
      <c r="V435" s="4">
        <f>base2!X192/base2!D192</f>
        <v>1.5653218292849855E-2</v>
      </c>
      <c r="W435" s="4">
        <f>base2!D192/base2!D192</f>
        <v>1</v>
      </c>
    </row>
    <row r="436" spans="1:23">
      <c r="A436" t="s">
        <v>243</v>
      </c>
      <c r="B436" t="s">
        <v>319</v>
      </c>
      <c r="C436" s="4">
        <f>base2!E193/base2!D193</f>
        <v>2.3678571051548133E-2</v>
      </c>
      <c r="D436" s="4">
        <f>base2!F193/base2!D193</f>
        <v>2.5096681340413329E-2</v>
      </c>
      <c r="E436" s="4">
        <f>base2!G193/base2!D193</f>
        <v>6.7136789581287978E-2</v>
      </c>
      <c r="F436" s="4">
        <f>base2!H193/base2!D193</f>
        <v>7.9079882187760617E-2</v>
      </c>
      <c r="G436" s="4">
        <f>base2!I193/base2!D193</f>
        <v>5.3582048060918923E-2</v>
      </c>
      <c r="H436" s="4">
        <f>base2!J193/base2!D193</f>
        <v>4.5442869157332824E-2</v>
      </c>
      <c r="I436" s="4">
        <f>base2!K193/base2!D193</f>
        <v>4.5203585039112398E-2</v>
      </c>
      <c r="J436" s="4">
        <f>base2!L193/base2!D193</f>
        <v>5.0217994869466993E-2</v>
      </c>
      <c r="K436" s="4">
        <f>base2!M193/base2!D193</f>
        <v>5.2621392703945724E-2</v>
      </c>
      <c r="L436" s="4">
        <f>base2!N193/base2!D193</f>
        <v>5.8360692657144567E-2</v>
      </c>
      <c r="M436" s="4">
        <f>base2!O193/base2!D193</f>
        <v>6.8653428624714533E-2</v>
      </c>
      <c r="N436" s="4">
        <f>base2!P193/base2!D193</f>
        <v>6.4089435958068972E-2</v>
      </c>
      <c r="O436" s="4">
        <f>base2!Q193/base2!D193</f>
        <v>8.2401708770114823E-2</v>
      </c>
      <c r="P436" s="4">
        <f>base2!R193/base2!D193</f>
        <v>9.2303848603530844E-2</v>
      </c>
      <c r="Q436" s="4">
        <f>base2!S193/base2!D193</f>
        <v>6.0053275905144962E-2</v>
      </c>
      <c r="R436" s="4">
        <f>base2!T193/base2!D193</f>
        <v>4.3584898357033018E-2</v>
      </c>
      <c r="S436" s="4">
        <f>base2!U193/base2!D193</f>
        <v>3.8848480369905097E-2</v>
      </c>
      <c r="T436" s="4">
        <f>base2!V193/base2!D193</f>
        <v>3.2711546514369361E-2</v>
      </c>
      <c r="U436" s="4">
        <f>base2!W193/base2!D193</f>
        <v>1.4430943659146812E-2</v>
      </c>
      <c r="V436" s="4">
        <f>base2!X193/base2!D193</f>
        <v>2.5019265890400834E-3</v>
      </c>
      <c r="W436" s="4">
        <f>base2!D193/base2!D193</f>
        <v>1</v>
      </c>
    </row>
    <row r="437" spans="1:23">
      <c r="B437" t="s">
        <v>320</v>
      </c>
      <c r="C437" s="4">
        <f>base2!E194/base2!D194</f>
        <v>4.6656359936266545E-3</v>
      </c>
      <c r="D437" s="4">
        <f>base2!F194/base2!D194</f>
        <v>2.4278660335389422E-2</v>
      </c>
      <c r="E437" s="4">
        <f>base2!G194/base2!D194</f>
        <v>4.6928489170045273E-2</v>
      </c>
      <c r="F437" s="4">
        <f>base2!H194/base2!D194</f>
        <v>0.13328022212055721</v>
      </c>
      <c r="G437" s="4">
        <f>base2!I194/base2!D194</f>
        <v>7.7884175487860668E-2</v>
      </c>
      <c r="H437" s="4">
        <f>base2!J194/base2!D194</f>
        <v>5.6145388001072744E-2</v>
      </c>
      <c r="I437" s="4">
        <f>base2!K194/base2!D194</f>
        <v>4.8364069475776553E-2</v>
      </c>
      <c r="J437" s="4">
        <f>base2!L194/base2!D194</f>
        <v>4.701919891463819E-2</v>
      </c>
      <c r="K437" s="4">
        <f>base2!M194/base2!D194</f>
        <v>4.3871965167458074E-2</v>
      </c>
      <c r="L437" s="4">
        <f>base2!N194/base2!D194</f>
        <v>4.6873274542901765E-2</v>
      </c>
      <c r="M437" s="4">
        <f>base2!O194/base2!D194</f>
        <v>4.3122623799081862E-2</v>
      </c>
      <c r="N437" s="4">
        <f>base2!P194/base2!D194</f>
        <v>4.6455220937386611E-2</v>
      </c>
      <c r="O437" s="4">
        <f>base2!Q194/base2!D194</f>
        <v>5.116423985234031E-2</v>
      </c>
      <c r="P437" s="4">
        <f>base2!R194/base2!D194</f>
        <v>6.2155894555837761E-2</v>
      </c>
      <c r="Q437" s="4">
        <f>base2!S194/base2!D194</f>
        <v>6.5133540519648522E-2</v>
      </c>
      <c r="R437" s="4">
        <f>base2!T194/base2!D194</f>
        <v>4.8344349966082445E-2</v>
      </c>
      <c r="S437" s="4">
        <f>base2!U194/base2!D194</f>
        <v>4.3481518875514678E-2</v>
      </c>
      <c r="T437" s="4">
        <f>base2!V194/base2!D194</f>
        <v>4.3331650601839439E-2</v>
      </c>
      <c r="U437" s="4">
        <f>base2!W194/base2!D194</f>
        <v>3.2505639779772513E-2</v>
      </c>
      <c r="V437" s="4">
        <f>base2!X194/base2!D194</f>
        <v>3.4994241903169319E-2</v>
      </c>
      <c r="W437" s="4">
        <f>base2!D194/base2!D194</f>
        <v>1</v>
      </c>
    </row>
    <row r="438" spans="1:23">
      <c r="A438" t="s">
        <v>244</v>
      </c>
      <c r="B438" t="s">
        <v>319</v>
      </c>
      <c r="C438" s="4">
        <f>base2!E195/base2!D195</f>
        <v>2.4293498305509358E-2</v>
      </c>
      <c r="D438" s="4">
        <f>base2!F195/base2!D195</f>
        <v>4.4669139393601995E-2</v>
      </c>
      <c r="E438" s="4">
        <f>base2!G195/base2!D195</f>
        <v>0.12807148175725985</v>
      </c>
      <c r="F438" s="4">
        <f>base2!H195/base2!D195</f>
        <v>0.14933786125357512</v>
      </c>
      <c r="G438" s="4">
        <f>base2!I195/base2!D195</f>
        <v>8.0483086408584495E-2</v>
      </c>
      <c r="H438" s="4">
        <f>base2!J195/base2!D195</f>
        <v>5.529537024794539E-2</v>
      </c>
      <c r="I438" s="4">
        <f>base2!K195/base2!D195</f>
        <v>4.8990612452244592E-2</v>
      </c>
      <c r="J438" s="4">
        <f>base2!L195/base2!D195</f>
        <v>4.7783244375474078E-2</v>
      </c>
      <c r="K438" s="4">
        <f>base2!M195/base2!D195</f>
        <v>4.8263408048656586E-2</v>
      </c>
      <c r="L438" s="4">
        <f>base2!N195/base2!D195</f>
        <v>4.3834072135893277E-2</v>
      </c>
      <c r="M438" s="4">
        <f>base2!O195/base2!D195</f>
        <v>4.1241884190089145E-2</v>
      </c>
      <c r="N438" s="4">
        <f>base2!P195/base2!D195</f>
        <v>4.4804837822979657E-2</v>
      </c>
      <c r="O438" s="4">
        <f>base2!Q195/base2!D195</f>
        <v>5.0862554888274958E-2</v>
      </c>
      <c r="P438" s="4">
        <f>base2!R195/base2!D195</f>
        <v>5.6721943479864444E-2</v>
      </c>
      <c r="Q438" s="4">
        <f>base2!S195/base2!D195</f>
        <v>4.4658701052880632E-2</v>
      </c>
      <c r="R438" s="4">
        <f>base2!T195/base2!D195</f>
        <v>3.1569021788296535E-2</v>
      </c>
      <c r="S438" s="4">
        <f>base2!U195/base2!D195</f>
        <v>2.5740948218871129E-2</v>
      </c>
      <c r="T438" s="4">
        <f>base2!V195/base2!D195</f>
        <v>2.1092407150959284E-2</v>
      </c>
      <c r="U438" s="4">
        <f>base2!W195/base2!D195</f>
        <v>1.0417464039916216E-2</v>
      </c>
      <c r="V438" s="4">
        <f>base2!X195/base2!D195</f>
        <v>1.868462989123249E-3</v>
      </c>
      <c r="W438" s="4">
        <f>base2!D195/base2!D195</f>
        <v>1</v>
      </c>
    </row>
    <row r="439" spans="1:23">
      <c r="B439" t="s">
        <v>320</v>
      </c>
      <c r="C439" s="4">
        <f>base2!E196/base2!D196</f>
        <v>2.8915036561374856E-3</v>
      </c>
      <c r="D439" s="4">
        <f>base2!F196/base2!D196</f>
        <v>1.9138116625218068E-2</v>
      </c>
      <c r="E439" s="4">
        <f>base2!G196/base2!D196</f>
        <v>2.6153446419954717E-2</v>
      </c>
      <c r="F439" s="4">
        <f>base2!H196/base2!D196</f>
        <v>5.9370476225826807E-2</v>
      </c>
      <c r="G439" s="4">
        <f>base2!I196/base2!D196</f>
        <v>3.9389777662299098E-2</v>
      </c>
      <c r="H439" s="4">
        <f>base2!J196/base2!D196</f>
        <v>3.2040384544003563E-2</v>
      </c>
      <c r="I439" s="4">
        <f>base2!K196/base2!D196</f>
        <v>3.1182955346869084E-2</v>
      </c>
      <c r="J439" s="4">
        <f>base2!L196/base2!D196</f>
        <v>3.7218366059166327E-2</v>
      </c>
      <c r="K439" s="4">
        <f>base2!M196/base2!D196</f>
        <v>3.8532348465164616E-2</v>
      </c>
      <c r="L439" s="4">
        <f>base2!N196/base2!D196</f>
        <v>4.246316023904087E-2</v>
      </c>
      <c r="M439" s="4">
        <f>base2!O196/base2!D196</f>
        <v>4.8056865001299139E-2</v>
      </c>
      <c r="N439" s="4">
        <f>base2!P196/base2!D196</f>
        <v>6.0146245499424669E-2</v>
      </c>
      <c r="O439" s="4">
        <f>base2!Q196/base2!D196</f>
        <v>6.8022716306001998E-2</v>
      </c>
      <c r="P439" s="4">
        <f>base2!R196/base2!D196</f>
        <v>9.2895586652314316E-2</v>
      </c>
      <c r="Q439" s="4">
        <f>base2!S196/base2!D196</f>
        <v>0.10856315652722616</v>
      </c>
      <c r="R439" s="4">
        <f>base2!T196/base2!D196</f>
        <v>7.9714932630563076E-2</v>
      </c>
      <c r="S439" s="4">
        <f>base2!U196/base2!D196</f>
        <v>7.0453954938569471E-2</v>
      </c>
      <c r="T439" s="4">
        <f>base2!V196/base2!D196</f>
        <v>7.1237147841579751E-2</v>
      </c>
      <c r="U439" s="4">
        <f>base2!W196/base2!D196</f>
        <v>5.4329831854793807E-2</v>
      </c>
      <c r="V439" s="4">
        <f>base2!X196/base2!D196</f>
        <v>1.8199027504546973E-2</v>
      </c>
      <c r="W439" s="4">
        <f>base2!D196/base2!D196</f>
        <v>1</v>
      </c>
    </row>
    <row r="440" spans="1:23">
      <c r="A440" t="s">
        <v>245</v>
      </c>
      <c r="B440" t="s">
        <v>319</v>
      </c>
      <c r="C440" s="4">
        <f>base2!E197/base2!D197</f>
        <v>2.5406973139428343E-2</v>
      </c>
      <c r="D440" s="4">
        <f>base2!F197/base2!D197</f>
        <v>4.4149897467339959E-2</v>
      </c>
      <c r="E440" s="4">
        <f>base2!G197/base2!D197</f>
        <v>0.12704175478964155</v>
      </c>
      <c r="F440" s="4">
        <f>base2!H197/base2!D197</f>
        <v>0.14876765616998605</v>
      </c>
      <c r="G440" s="4">
        <f>base2!I197/base2!D197</f>
        <v>7.9247527389883596E-2</v>
      </c>
      <c r="H440" s="4">
        <f>base2!J197/base2!D197</f>
        <v>5.3835961522122021E-2</v>
      </c>
      <c r="I440" s="4">
        <f>base2!K197/base2!D197</f>
        <v>4.8492322106408921E-2</v>
      </c>
      <c r="J440" s="4">
        <f>base2!L197/base2!D197</f>
        <v>4.8728847615570267E-2</v>
      </c>
      <c r="K440" s="4">
        <f>base2!M197/base2!D197</f>
        <v>4.7252285456436824E-2</v>
      </c>
      <c r="L440" s="4">
        <f>base2!N197/base2!D197</f>
        <v>4.2037242434054163E-2</v>
      </c>
      <c r="M440" s="4">
        <f>base2!O197/base2!D197</f>
        <v>4.12312186115723E-2</v>
      </c>
      <c r="N440" s="4">
        <f>base2!P197/base2!D197</f>
        <v>4.3155571783195665E-2</v>
      </c>
      <c r="O440" s="4">
        <f>base2!Q197/base2!D197</f>
        <v>4.9647393282216269E-2</v>
      </c>
      <c r="P440" s="4">
        <f>base2!R197/base2!D197</f>
        <v>5.8456246225351401E-2</v>
      </c>
      <c r="Q440" s="4">
        <f>base2!S197/base2!D197</f>
        <v>4.4753841243159703E-2</v>
      </c>
      <c r="R440" s="4">
        <f>base2!T197/base2!D197</f>
        <v>3.287015668092709E-2</v>
      </c>
      <c r="S440" s="4">
        <f>base2!U197/base2!D197</f>
        <v>2.8908928493516214E-2</v>
      </c>
      <c r="T440" s="4">
        <f>base2!V197/base2!D197</f>
        <v>2.2550296116159285E-2</v>
      </c>
      <c r="U440" s="4">
        <f>base2!W197/base2!D197</f>
        <v>1.1794126359734633E-2</v>
      </c>
      <c r="V440" s="4">
        <f>base2!X197/base2!D197</f>
        <v>1.6717531132957189E-3</v>
      </c>
      <c r="W440" s="4">
        <f>base2!D197/base2!D197</f>
        <v>1</v>
      </c>
    </row>
    <row r="441" spans="1:23">
      <c r="B441" t="s">
        <v>320</v>
      </c>
      <c r="C441" s="4">
        <f>base2!E198/base2!D198</f>
        <v>3.4196471511377729E-3</v>
      </c>
      <c r="D441" s="4">
        <f>base2!F198/base2!D198</f>
        <v>1.4483509251525046E-2</v>
      </c>
      <c r="E441" s="4">
        <f>base2!G198/base2!D198</f>
        <v>2.7595109727390082E-2</v>
      </c>
      <c r="F441" s="4">
        <f>base2!H198/base2!D198</f>
        <v>6.7795580530032651E-2</v>
      </c>
      <c r="G441" s="4">
        <f>base2!I198/base2!D198</f>
        <v>3.7562963525451187E-2</v>
      </c>
      <c r="H441" s="4">
        <f>base2!J198/base2!D198</f>
        <v>3.0941352165439036E-2</v>
      </c>
      <c r="I441" s="4">
        <f>base2!K198/base2!D198</f>
        <v>3.0660389298099069E-2</v>
      </c>
      <c r="J441" s="4">
        <f>base2!L198/base2!D198</f>
        <v>3.4652086971929022E-2</v>
      </c>
      <c r="K441" s="4">
        <f>base2!M198/base2!D198</f>
        <v>3.7006100184777381E-2</v>
      </c>
      <c r="L441" s="4">
        <f>base2!N198/base2!D198</f>
        <v>4.0980079479585894E-2</v>
      </c>
      <c r="M441" s="4">
        <f>base2!O198/base2!D198</f>
        <v>4.7290353608221328E-2</v>
      </c>
      <c r="N441" s="4">
        <f>base2!P198/base2!D198</f>
        <v>5.7997316931176754E-2</v>
      </c>
      <c r="O441" s="4">
        <f>base2!Q198/base2!D198</f>
        <v>6.7031159035107701E-2</v>
      </c>
      <c r="P441" s="4">
        <f>base2!R198/base2!D198</f>
        <v>9.6876502898220571E-2</v>
      </c>
      <c r="Q441" s="4">
        <f>base2!S198/base2!D198</f>
        <v>0.1085681018553674</v>
      </c>
      <c r="R441" s="4">
        <f>base2!T198/base2!D198</f>
        <v>8.0408535196294331E-2</v>
      </c>
      <c r="S441" s="4">
        <f>base2!U198/base2!D198</f>
        <v>7.1359505910344997E-2</v>
      </c>
      <c r="T441" s="4">
        <f>base2!V198/base2!D198</f>
        <v>7.2483357379704863E-2</v>
      </c>
      <c r="U441" s="4">
        <f>base2!W198/base2!D198</f>
        <v>5.4501733869947097E-2</v>
      </c>
      <c r="V441" s="4">
        <f>base2!X198/base2!D198</f>
        <v>1.8386615030247803E-2</v>
      </c>
      <c r="W441" s="4">
        <f>base2!D198/base2!D198</f>
        <v>1</v>
      </c>
    </row>
    <row r="442" spans="1:23">
      <c r="A442" t="s">
        <v>246</v>
      </c>
      <c r="B442" t="s">
        <v>319</v>
      </c>
      <c r="C442" s="4">
        <f>base2!E199/base2!D199</f>
        <v>2.2422316967249119E-2</v>
      </c>
      <c r="D442" s="4">
        <f>base2!F199/base2!D199</f>
        <v>3.9382300586854074E-2</v>
      </c>
      <c r="E442" s="4">
        <f>base2!G199/base2!D199</f>
        <v>0.11309738078804231</v>
      </c>
      <c r="F442" s="4">
        <f>base2!H199/base2!D199</f>
        <v>0.14364054279873581</v>
      </c>
      <c r="G442" s="4">
        <f>base2!I199/base2!D199</f>
        <v>7.7418832830803072E-2</v>
      </c>
      <c r="H442" s="4">
        <f>base2!J199/base2!D199</f>
        <v>5.0178169821103631E-2</v>
      </c>
      <c r="I442" s="4">
        <f>base2!K199/base2!D199</f>
        <v>4.4554014022410757E-2</v>
      </c>
      <c r="J442" s="4">
        <f>base2!L199/base2!D199</f>
        <v>4.6421577207472892E-2</v>
      </c>
      <c r="K442" s="4">
        <f>base2!M199/base2!D199</f>
        <v>4.5908038612818322E-2</v>
      </c>
      <c r="L442" s="4">
        <f>base2!N199/base2!D199</f>
        <v>4.2641867100835201E-2</v>
      </c>
      <c r="M442" s="4">
        <f>base2!O199/base2!D199</f>
        <v>4.0865122638300402E-2</v>
      </c>
      <c r="N442" s="4">
        <f>base2!P199/base2!D199</f>
        <v>4.6020323578852114E-2</v>
      </c>
      <c r="O442" s="4">
        <f>base2!Q199/base2!D199</f>
        <v>5.2397449149771631E-2</v>
      </c>
      <c r="P442" s="4">
        <f>base2!R199/base2!D199</f>
        <v>6.1951578759647428E-2</v>
      </c>
      <c r="Q442" s="4">
        <f>base2!S199/base2!D199</f>
        <v>5.5039448350566872E-2</v>
      </c>
      <c r="R442" s="4">
        <f>base2!T199/base2!D199</f>
        <v>3.9250200626814308E-2</v>
      </c>
      <c r="S442" s="4">
        <f>base2!U199/base2!D199</f>
        <v>3.3665674816133369E-2</v>
      </c>
      <c r="T442" s="4">
        <f>base2!V199/base2!D199</f>
        <v>2.7760806602356004E-2</v>
      </c>
      <c r="U442" s="4">
        <f>base2!W199/base2!D199</f>
        <v>1.4710981799928005E-2</v>
      </c>
      <c r="V442" s="4">
        <f>base2!X199/base2!D199</f>
        <v>2.6733729413046851E-3</v>
      </c>
      <c r="W442" s="4">
        <f>base2!D199/base2!D199</f>
        <v>1</v>
      </c>
    </row>
    <row r="443" spans="1:23">
      <c r="B443" t="s">
        <v>320</v>
      </c>
      <c r="C443" s="4">
        <f>base2!E200/base2!D200</f>
        <v>4.468654681710693E-3</v>
      </c>
      <c r="D443" s="4">
        <f>base2!F200/base2!D200</f>
        <v>2.3955949384441389E-2</v>
      </c>
      <c r="E443" s="4">
        <f>base2!G200/base2!D200</f>
        <v>3.9144044142006874E-2</v>
      </c>
      <c r="F443" s="4">
        <f>base2!H200/base2!D200</f>
        <v>6.2669692734770965E-2</v>
      </c>
      <c r="G443" s="4">
        <f>base2!I200/base2!D200</f>
        <v>4.1008046244007203E-2</v>
      </c>
      <c r="H443" s="4">
        <f>base2!J200/base2!D200</f>
        <v>3.4353615859440155E-2</v>
      </c>
      <c r="I443" s="4">
        <f>base2!K200/base2!D200</f>
        <v>3.554741495847407E-2</v>
      </c>
      <c r="J443" s="4">
        <f>base2!L200/base2!D200</f>
        <v>3.7508520336472374E-2</v>
      </c>
      <c r="K443" s="4">
        <f>base2!M200/base2!D200</f>
        <v>4.2121877939278088E-2</v>
      </c>
      <c r="L443" s="4">
        <f>base2!N200/base2!D200</f>
        <v>4.3391836470467279E-2</v>
      </c>
      <c r="M443" s="4">
        <f>base2!O200/base2!D200</f>
        <v>4.8532598140948263E-2</v>
      </c>
      <c r="N443" s="4">
        <f>base2!P200/base2!D200</f>
        <v>5.5366003191080204E-2</v>
      </c>
      <c r="O443" s="4">
        <f>base2!Q200/base2!D200</f>
        <v>6.4927819898174838E-2</v>
      </c>
      <c r="P443" s="4">
        <f>base2!R200/base2!D200</f>
        <v>9.4772797374022777E-2</v>
      </c>
      <c r="Q443" s="4">
        <f>base2!S200/base2!D200</f>
        <v>0.1000773018236376</v>
      </c>
      <c r="R443" s="4">
        <f>base2!T200/base2!D200</f>
        <v>7.3111150883259021E-2</v>
      </c>
      <c r="S443" s="4">
        <f>base2!U200/base2!D200</f>
        <v>6.4558446652221754E-2</v>
      </c>
      <c r="T443" s="4">
        <f>base2!V200/base2!D200</f>
        <v>6.5995955934152556E-2</v>
      </c>
      <c r="U443" s="4">
        <f>base2!W200/base2!D200</f>
        <v>4.9772092899275346E-2</v>
      </c>
      <c r="V443" s="4">
        <f>base2!X200/base2!D200</f>
        <v>1.8716180452158549E-2</v>
      </c>
      <c r="W443" s="4">
        <f>base2!D200/base2!D200</f>
        <v>1</v>
      </c>
    </row>
    <row r="444" spans="1:23">
      <c r="A444" t="s">
        <v>351</v>
      </c>
      <c r="B444" t="s">
        <v>319</v>
      </c>
      <c r="C444" s="4">
        <f>base2!E201/base2!D201</f>
        <v>2.6236035921768493E-2</v>
      </c>
      <c r="D444" s="4">
        <f>base2!F201/base2!D201</f>
        <v>4.7456246048355633E-2</v>
      </c>
      <c r="E444" s="4">
        <f>base2!G201/base2!D201</f>
        <v>0.14001072348963109</v>
      </c>
      <c r="F444" s="4">
        <f>base2!H201/base2!D201</f>
        <v>0.15587495411768548</v>
      </c>
      <c r="G444" s="4">
        <f>base2!I201/base2!D201</f>
        <v>7.7149550401362149E-2</v>
      </c>
      <c r="H444" s="4">
        <f>base2!J201/base2!D201</f>
        <v>4.8292217014219194E-2</v>
      </c>
      <c r="I444" s="4">
        <f>base2!K201/base2!D201</f>
        <v>4.4143110542266502E-2</v>
      </c>
      <c r="J444" s="4">
        <f>base2!L201/base2!D201</f>
        <v>4.5163571652320635E-2</v>
      </c>
      <c r="K444" s="4">
        <f>base2!M201/base2!D201</f>
        <v>4.6164815039021589E-2</v>
      </c>
      <c r="L444" s="4">
        <f>base2!N201/base2!D201</f>
        <v>3.9738408349716439E-2</v>
      </c>
      <c r="M444" s="4">
        <f>base2!O201/base2!D201</f>
        <v>4.3261017040355294E-2</v>
      </c>
      <c r="N444" s="4">
        <f>base2!P201/base2!D201</f>
        <v>5.0607952678278015E-2</v>
      </c>
      <c r="O444" s="4">
        <f>base2!Q201/base2!D201</f>
        <v>4.9558664983194098E-2</v>
      </c>
      <c r="P444" s="4">
        <f>base2!R201/base2!D201</f>
        <v>4.6401193036265768E-2</v>
      </c>
      <c r="Q444" s="4">
        <f>base2!S201/base2!D201</f>
        <v>4.0009378248996356E-2</v>
      </c>
      <c r="R444" s="4">
        <f>base2!T201/base2!D201</f>
        <v>3.0877116111562727E-2</v>
      </c>
      <c r="S444" s="4">
        <f>base2!U201/base2!D201</f>
        <v>2.7663912766910156E-2</v>
      </c>
      <c r="T444" s="4">
        <f>base2!V201/base2!D201</f>
        <v>2.6514692910389676E-2</v>
      </c>
      <c r="U444" s="4">
        <f>base2!W201/base2!D201</f>
        <v>1.2458850049869992E-2</v>
      </c>
      <c r="V444" s="4">
        <f>base2!X201/base2!D201</f>
        <v>2.4175895978307033E-3</v>
      </c>
      <c r="W444" s="4">
        <f>base2!D201/base2!D201</f>
        <v>1</v>
      </c>
    </row>
    <row r="445" spans="1:23">
      <c r="B445" t="s">
        <v>320</v>
      </c>
      <c r="C445" s="4">
        <f>base2!E202/base2!D202</f>
        <v>1.5930796296596565E-3</v>
      </c>
      <c r="D445" s="4">
        <f>base2!F202/base2!D202</f>
        <v>1.1899453569633388E-2</v>
      </c>
      <c r="E445" s="4">
        <f>base2!G202/base2!D202</f>
        <v>2.0412092812089569E-2</v>
      </c>
      <c r="F445" s="4">
        <f>base2!H202/base2!D202</f>
        <v>6.9613120814619039E-2</v>
      </c>
      <c r="G445" s="4">
        <f>base2!I202/base2!D202</f>
        <v>4.8852415157362217E-2</v>
      </c>
      <c r="H445" s="4">
        <f>base2!J202/base2!D202</f>
        <v>3.3298607170074428E-2</v>
      </c>
      <c r="I445" s="4">
        <f>base2!K202/base2!D202</f>
        <v>2.874434517536037E-2</v>
      </c>
      <c r="J445" s="4">
        <f>base2!L202/base2!D202</f>
        <v>3.5892935320156305E-2</v>
      </c>
      <c r="K445" s="4">
        <f>base2!M202/base2!D202</f>
        <v>3.7038087980153386E-2</v>
      </c>
      <c r="L445" s="4">
        <f>base2!N202/base2!D202</f>
        <v>3.6592187829358067E-2</v>
      </c>
      <c r="M445" s="4">
        <f>base2!O202/base2!D202</f>
        <v>4.3548230181765117E-2</v>
      </c>
      <c r="N445" s="4">
        <f>base2!P202/base2!D202</f>
        <v>5.8864900361584489E-2</v>
      </c>
      <c r="O445" s="4">
        <f>base2!Q202/base2!D202</f>
        <v>7.3176268383247131E-2</v>
      </c>
      <c r="P445" s="4">
        <f>base2!R202/base2!D202</f>
        <v>9.9228998102897537E-2</v>
      </c>
      <c r="Q445" s="4">
        <f>base2!S202/base2!D202</f>
        <v>0.10855033807338706</v>
      </c>
      <c r="R445" s="4">
        <f>base2!T202/base2!D202</f>
        <v>7.9080391743550665E-2</v>
      </c>
      <c r="S445" s="4">
        <f>base2!U202/base2!D202</f>
        <v>7.1435230976278116E-2</v>
      </c>
      <c r="T445" s="4">
        <f>base2!V202/base2!D202</f>
        <v>7.2509444975921392E-2</v>
      </c>
      <c r="U445" s="4">
        <f>base2!W202/base2!D202</f>
        <v>5.2812819223971595E-2</v>
      </c>
      <c r="V445" s="4">
        <f>base2!X202/base2!D202</f>
        <v>1.685705251893049E-2</v>
      </c>
      <c r="W445" s="4">
        <f>base2!D202/base2!D202</f>
        <v>1</v>
      </c>
    </row>
    <row r="446" spans="1:23">
      <c r="A446" t="s">
        <v>248</v>
      </c>
      <c r="B446" t="s">
        <v>319</v>
      </c>
      <c r="C446" s="4">
        <f>base2!E203/base2!D203</f>
        <v>2.4183156380194953E-2</v>
      </c>
      <c r="D446" s="4">
        <f>base2!F203/base2!D203</f>
        <v>4.3468808550670791E-2</v>
      </c>
      <c r="E446" s="4">
        <f>base2!G203/base2!D203</f>
        <v>0.13194603653957135</v>
      </c>
      <c r="F446" s="4">
        <f>base2!H203/base2!D203</f>
        <v>0.15622998901124963</v>
      </c>
      <c r="G446" s="4">
        <f>base2!I203/base2!D203</f>
        <v>8.1601353434577403E-2</v>
      </c>
      <c r="H446" s="4">
        <f>base2!J203/base2!D203</f>
        <v>5.2708450269975414E-2</v>
      </c>
      <c r="I446" s="4">
        <f>base2!K203/base2!D203</f>
        <v>4.6816819903077643E-2</v>
      </c>
      <c r="J446" s="4">
        <f>base2!L203/base2!D203</f>
        <v>4.8105428758903654E-2</v>
      </c>
      <c r="K446" s="4">
        <f>base2!M203/base2!D203</f>
        <v>4.7729913908279513E-2</v>
      </c>
      <c r="L446" s="4">
        <f>base2!N203/base2!D203</f>
        <v>4.2239491513364376E-2</v>
      </c>
      <c r="M446" s="4">
        <f>base2!O203/base2!D203</f>
        <v>3.9816432529863312E-2</v>
      </c>
      <c r="N446" s="4">
        <f>base2!P203/base2!D203</f>
        <v>4.5486706774287906E-2</v>
      </c>
      <c r="O446" s="4">
        <f>base2!Q203/base2!D203</f>
        <v>4.6235760081585545E-2</v>
      </c>
      <c r="P446" s="4">
        <f>base2!R203/base2!D203</f>
        <v>4.7824780817910875E-2</v>
      </c>
      <c r="Q446" s="4">
        <f>base2!S203/base2!D203</f>
        <v>4.3541935126844962E-2</v>
      </c>
      <c r="R446" s="4">
        <f>base2!T203/base2!D203</f>
        <v>3.2248820092811457E-2</v>
      </c>
      <c r="S446" s="4">
        <f>base2!U203/base2!D203</f>
        <v>2.8448214525704979E-2</v>
      </c>
      <c r="T446" s="4">
        <f>base2!V203/base2!D203</f>
        <v>2.4857106717367759E-2</v>
      </c>
      <c r="U446" s="4">
        <f>base2!W203/base2!D203</f>
        <v>1.3973105231119509E-2</v>
      </c>
      <c r="V446" s="4">
        <f>base2!X203/base2!D203</f>
        <v>2.5376898326389605E-3</v>
      </c>
      <c r="W446" s="4">
        <f>base2!D203/base2!D203</f>
        <v>1</v>
      </c>
    </row>
    <row r="447" spans="1:23">
      <c r="B447" t="s">
        <v>320</v>
      </c>
      <c r="C447" s="4">
        <f>base2!E204/base2!D204</f>
        <v>1.7396482422747284E-3</v>
      </c>
      <c r="D447" s="4">
        <f>base2!F204/base2!D204</f>
        <v>1.2711341740924267E-2</v>
      </c>
      <c r="E447" s="4">
        <f>base2!G204/base2!D204</f>
        <v>2.0518491737734203E-2</v>
      </c>
      <c r="F447" s="4">
        <f>base2!H204/base2!D204</f>
        <v>4.7427745050084007E-2</v>
      </c>
      <c r="G447" s="4">
        <f>base2!I204/base2!D204</f>
        <v>3.5165138980455542E-2</v>
      </c>
      <c r="H447" s="4">
        <f>base2!J204/base2!D204</f>
        <v>2.9367729312434868E-2</v>
      </c>
      <c r="I447" s="4">
        <f>base2!K204/base2!D204</f>
        <v>3.0420450437038771E-2</v>
      </c>
      <c r="J447" s="4">
        <f>base2!L204/base2!D204</f>
        <v>3.4739797111928712E-2</v>
      </c>
      <c r="K447" s="4">
        <f>base2!M204/base2!D204</f>
        <v>3.9165479253950364E-2</v>
      </c>
      <c r="L447" s="4">
        <f>base2!N204/base2!D204</f>
        <v>4.1991875970311135E-2</v>
      </c>
      <c r="M447" s="4">
        <f>base2!O204/base2!D204</f>
        <v>4.7874354012037178E-2</v>
      </c>
      <c r="N447" s="4">
        <f>base2!P204/base2!D204</f>
        <v>5.8867314604113055E-2</v>
      </c>
      <c r="O447" s="4">
        <f>base2!Q204/base2!D204</f>
        <v>6.8105739988515768E-2</v>
      </c>
      <c r="P447" s="4">
        <f>base2!R204/base2!D204</f>
        <v>0.10182684332532273</v>
      </c>
      <c r="Q447" s="4">
        <f>base2!S204/base2!D204</f>
        <v>0.12028668041938709</v>
      </c>
      <c r="R447" s="4">
        <f>base2!T204/base2!D204</f>
        <v>8.517045575381213E-2</v>
      </c>
      <c r="S447" s="4">
        <f>base2!U204/base2!D204</f>
        <v>7.7446247421364925E-2</v>
      </c>
      <c r="T447" s="4">
        <f>base2!V204/base2!D204</f>
        <v>7.4985644711937222E-2</v>
      </c>
      <c r="U447" s="4">
        <f>base2!W204/base2!D204</f>
        <v>5.3361264116033265E-2</v>
      </c>
      <c r="V447" s="4">
        <f>base2!X204/base2!D204</f>
        <v>1.8827757810340059E-2</v>
      </c>
      <c r="W447" s="4">
        <f>base2!D204/base2!D204</f>
        <v>1</v>
      </c>
    </row>
    <row r="448" spans="1:23">
      <c r="A448" t="s">
        <v>249</v>
      </c>
      <c r="B448" t="s">
        <v>319</v>
      </c>
      <c r="C448" s="4">
        <f>base2!E205/base2!D205</f>
        <v>2.6877038473229763E-2</v>
      </c>
      <c r="D448" s="4">
        <f>base2!F205/base2!D205</f>
        <v>5.2004173478693079E-2</v>
      </c>
      <c r="E448" s="4">
        <f>base2!G205/base2!D205</f>
        <v>0.16218236787407267</v>
      </c>
      <c r="F448" s="4">
        <f>base2!H205/base2!D205</f>
        <v>0.19772266083913212</v>
      </c>
      <c r="G448" s="4">
        <f>base2!I205/base2!D205</f>
        <v>8.9368309494664025E-2</v>
      </c>
      <c r="H448" s="4">
        <f>base2!J205/base2!D205</f>
        <v>4.9847602303628794E-2</v>
      </c>
      <c r="I448" s="4">
        <f>base2!K205/base2!D205</f>
        <v>4.332448796838672E-2</v>
      </c>
      <c r="J448" s="4">
        <f>base2!L205/base2!D205</f>
        <v>4.351344468086854E-2</v>
      </c>
      <c r="K448" s="4">
        <f>base2!M205/base2!D205</f>
        <v>4.4704693520427864E-2</v>
      </c>
      <c r="L448" s="4">
        <f>base2!N205/base2!D205</f>
        <v>3.7413429071400987E-2</v>
      </c>
      <c r="M448" s="4">
        <f>base2!O205/base2!D205</f>
        <v>3.5248642387098364E-2</v>
      </c>
      <c r="N448" s="4">
        <f>base2!P205/base2!D205</f>
        <v>4.0202594457817466E-2</v>
      </c>
      <c r="O448" s="4">
        <f>base2!Q205/base2!D205</f>
        <v>4.3057483918140668E-2</v>
      </c>
      <c r="P448" s="4">
        <f>base2!R205/base2!D205</f>
        <v>3.9820573278234649E-2</v>
      </c>
      <c r="Q448" s="4">
        <f>base2!S205/base2!D205</f>
        <v>3.0228966242472538E-2</v>
      </c>
      <c r="R448" s="4">
        <f>base2!T205/base2!D205</f>
        <v>2.2058642304943272E-2</v>
      </c>
      <c r="S448" s="4">
        <f>base2!U205/base2!D205</f>
        <v>1.8530081087076183E-2</v>
      </c>
      <c r="T448" s="4">
        <f>base2!V205/base2!D205</f>
        <v>1.48495329482998E-2</v>
      </c>
      <c r="U448" s="4">
        <f>base2!W205/base2!D205</f>
        <v>7.7924105125656215E-3</v>
      </c>
      <c r="V448" s="4">
        <f>base2!X205/base2!D205</f>
        <v>1.2528651588468711E-3</v>
      </c>
      <c r="W448" s="4">
        <f>base2!D205/base2!D205</f>
        <v>1</v>
      </c>
    </row>
    <row r="449" spans="1:23">
      <c r="B449" t="s">
        <v>320</v>
      </c>
      <c r="C449" s="4">
        <f>base2!E206/base2!D206</f>
        <v>2.4788276493923848E-3</v>
      </c>
      <c r="D449" s="4">
        <f>base2!F206/base2!D206</f>
        <v>1.3366136330870007E-2</v>
      </c>
      <c r="E449" s="4">
        <f>base2!G206/base2!D206</f>
        <v>2.0890982741220625E-2</v>
      </c>
      <c r="F449" s="4">
        <f>base2!H206/base2!D206</f>
        <v>4.7404672101794706E-2</v>
      </c>
      <c r="G449" s="4">
        <f>base2!I206/base2!D206</f>
        <v>3.1262062775263812E-2</v>
      </c>
      <c r="H449" s="4">
        <f>base2!J206/base2!D206</f>
        <v>3.0764436961971155E-2</v>
      </c>
      <c r="I449" s="4">
        <f>base2!K206/base2!D206</f>
        <v>3.0541202952269777E-2</v>
      </c>
      <c r="J449" s="4">
        <f>base2!L206/base2!D206</f>
        <v>3.3252566028434433E-2</v>
      </c>
      <c r="K449" s="4">
        <f>base2!M206/base2!D206</f>
        <v>3.97682086865934E-2</v>
      </c>
      <c r="L449" s="4">
        <f>base2!N206/base2!D206</f>
        <v>4.1182024081368798E-2</v>
      </c>
      <c r="M449" s="4">
        <f>base2!O206/base2!D206</f>
        <v>4.5911794661916742E-2</v>
      </c>
      <c r="N449" s="4">
        <f>base2!P206/base2!D206</f>
        <v>5.6943275307993174E-2</v>
      </c>
      <c r="O449" s="4">
        <f>base2!Q206/base2!D206</f>
        <v>6.6100520414285116E-2</v>
      </c>
      <c r="P449" s="4">
        <f>base2!R206/base2!D206</f>
        <v>9.3953613833067467E-2</v>
      </c>
      <c r="Q449" s="4">
        <f>base2!S206/base2!D206</f>
        <v>0.11171466972993335</v>
      </c>
      <c r="R449" s="4">
        <f>base2!T206/base2!D206</f>
        <v>8.3866227019686448E-2</v>
      </c>
      <c r="S449" s="4">
        <f>base2!U206/base2!D206</f>
        <v>7.7634277582189645E-2</v>
      </c>
      <c r="T449" s="4">
        <f>base2!V206/base2!D206</f>
        <v>8.8028611158910058E-2</v>
      </c>
      <c r="U449" s="4">
        <f>base2!W206/base2!D206</f>
        <v>6.5644750977811472E-2</v>
      </c>
      <c r="V449" s="4">
        <f>base2!X206/base2!D206</f>
        <v>1.9291139005027415E-2</v>
      </c>
      <c r="W449" s="4">
        <f>base2!D206/base2!D206</f>
        <v>1</v>
      </c>
    </row>
    <row r="450" spans="1:23">
      <c r="A450" t="s">
        <v>250</v>
      </c>
      <c r="B450" t="s">
        <v>319</v>
      </c>
      <c r="C450" s="4">
        <f>base2!E207/base2!D207</f>
        <v>1.7574756149503237E-2</v>
      </c>
      <c r="D450" s="4">
        <f>base2!F207/base2!D207</f>
        <v>3.8976809659168145E-2</v>
      </c>
      <c r="E450" s="4">
        <f>base2!G207/base2!D207</f>
        <v>0.12463637654322852</v>
      </c>
      <c r="F450" s="4">
        <f>base2!H207/base2!D207</f>
        <v>0.16487284129252092</v>
      </c>
      <c r="G450" s="4">
        <f>base2!I207/base2!D207</f>
        <v>8.7692535410807654E-2</v>
      </c>
      <c r="H450" s="4">
        <f>base2!J207/base2!D207</f>
        <v>5.1796896475684424E-2</v>
      </c>
      <c r="I450" s="4">
        <f>base2!K207/base2!D207</f>
        <v>4.9960277063704712E-2</v>
      </c>
      <c r="J450" s="4">
        <f>base2!L207/base2!D207</f>
        <v>4.918394287146987E-2</v>
      </c>
      <c r="K450" s="4">
        <f>base2!M207/base2!D207</f>
        <v>4.6882127095271613E-2</v>
      </c>
      <c r="L450" s="4">
        <f>base2!N207/base2!D207</f>
        <v>4.2486927680089895E-2</v>
      </c>
      <c r="M450" s="4">
        <f>base2!O207/base2!D207</f>
        <v>4.0704681869122745E-2</v>
      </c>
      <c r="N450" s="4">
        <f>base2!P207/base2!D207</f>
        <v>5.1960017278722098E-2</v>
      </c>
      <c r="O450" s="4">
        <f>base2!Q207/base2!D207</f>
        <v>5.671770736732086E-2</v>
      </c>
      <c r="P450" s="4">
        <f>base2!R207/base2!D207</f>
        <v>4.8356255833834273E-2</v>
      </c>
      <c r="Q450" s="4">
        <f>base2!S207/base2!D207</f>
        <v>3.9475234335116585E-2</v>
      </c>
      <c r="R450" s="4">
        <f>base2!T207/base2!D207</f>
        <v>2.8509891464250869E-2</v>
      </c>
      <c r="S450" s="4">
        <f>base2!U207/base2!D207</f>
        <v>2.5319973538180839E-2</v>
      </c>
      <c r="T450" s="4">
        <f>base2!V207/base2!D207</f>
        <v>2.2697957667130855E-2</v>
      </c>
      <c r="U450" s="4">
        <f>base2!W207/base2!D207</f>
        <v>1.0128593566394698E-2</v>
      </c>
      <c r="V450" s="4">
        <f>base2!X207/base2!D207</f>
        <v>2.0661968384771768E-3</v>
      </c>
      <c r="W450" s="4">
        <f>base2!D207/base2!D207</f>
        <v>1</v>
      </c>
    </row>
    <row r="451" spans="1:23">
      <c r="B451" t="s">
        <v>320</v>
      </c>
      <c r="C451" s="4">
        <f>base2!E208/base2!D208</f>
        <v>2.2995465539117806E-3</v>
      </c>
      <c r="D451" s="4">
        <f>base2!F208/base2!D208</f>
        <v>1.7559555194219839E-2</v>
      </c>
      <c r="E451" s="4">
        <f>base2!G208/base2!D208</f>
        <v>4.2769524885107713E-2</v>
      </c>
      <c r="F451" s="4">
        <f>base2!H208/base2!D208</f>
        <v>6.7115463770235834E-2</v>
      </c>
      <c r="G451" s="4">
        <f>base2!I208/base2!D208</f>
        <v>3.8292892836368213E-2</v>
      </c>
      <c r="H451" s="4">
        <f>base2!J208/base2!D208</f>
        <v>3.4806154348558188E-2</v>
      </c>
      <c r="I451" s="4">
        <f>base2!K208/base2!D208</f>
        <v>3.1846678754026761E-2</v>
      </c>
      <c r="J451" s="4">
        <f>base2!L208/base2!D208</f>
        <v>3.511570869235401E-2</v>
      </c>
      <c r="K451" s="4">
        <f>base2!M208/base2!D208</f>
        <v>3.8473182728908636E-2</v>
      </c>
      <c r="L451" s="4">
        <f>base2!N208/base2!D208</f>
        <v>4.2470175629568903E-2</v>
      </c>
      <c r="M451" s="4">
        <f>base2!O208/base2!D208</f>
        <v>4.748087396375833E-2</v>
      </c>
      <c r="N451" s="4">
        <f>base2!P208/base2!D208</f>
        <v>5.5627936088933939E-2</v>
      </c>
      <c r="O451" s="4">
        <f>base2!Q208/base2!D208</f>
        <v>6.5557486962999748E-2</v>
      </c>
      <c r="P451" s="4">
        <f>base2!R208/base2!D208</f>
        <v>9.0342244643179095E-2</v>
      </c>
      <c r="Q451" s="4">
        <f>base2!S208/base2!D208</f>
        <v>9.8676400053066465E-2</v>
      </c>
      <c r="R451" s="4">
        <f>base2!T208/base2!D208</f>
        <v>7.1615907691575026E-2</v>
      </c>
      <c r="S451" s="4">
        <f>base2!U208/base2!D208</f>
        <v>7.0343673355535069E-2</v>
      </c>
      <c r="T451" s="4">
        <f>base2!V208/base2!D208</f>
        <v>7.5007398688986329E-2</v>
      </c>
      <c r="U451" s="4">
        <f>base2!W208/base2!D208</f>
        <v>5.5872858207102062E-2</v>
      </c>
      <c r="V451" s="4">
        <f>base2!X208/base2!D208</f>
        <v>1.872633695160407E-2</v>
      </c>
      <c r="W451" s="4">
        <f>base2!D208/base2!D208</f>
        <v>1</v>
      </c>
    </row>
    <row r="452" spans="1:23">
      <c r="A452" t="s">
        <v>251</v>
      </c>
      <c r="B452" t="s">
        <v>319</v>
      </c>
      <c r="C452" s="4">
        <f>base2!E209/base2!D209</f>
        <v>1.9391533281587613E-2</v>
      </c>
      <c r="D452" s="4">
        <f>base2!F209/base2!D209</f>
        <v>3.5618011705720702E-2</v>
      </c>
      <c r="E452" s="4">
        <f>base2!G209/base2!D209</f>
        <v>0.10248274559986574</v>
      </c>
      <c r="F452" s="4">
        <f>base2!H209/base2!D209</f>
        <v>0.15262801820889887</v>
      </c>
      <c r="G452" s="4">
        <f>base2!I209/base2!D209</f>
        <v>7.524282028152468E-2</v>
      </c>
      <c r="H452" s="4">
        <f>base2!J209/base2!D209</f>
        <v>4.2910486899242692E-2</v>
      </c>
      <c r="I452" s="4">
        <f>base2!K209/base2!D209</f>
        <v>3.8279594705154296E-2</v>
      </c>
      <c r="J452" s="4">
        <f>base2!L209/base2!D209</f>
        <v>3.945436237386981E-2</v>
      </c>
      <c r="K452" s="4">
        <f>base2!M209/base2!D209</f>
        <v>4.2278524827455997E-2</v>
      </c>
      <c r="L452" s="4">
        <f>base2!N209/base2!D209</f>
        <v>3.9564496842811887E-2</v>
      </c>
      <c r="M452" s="4">
        <f>base2!O209/base2!D209</f>
        <v>3.9483207115735594E-2</v>
      </c>
      <c r="N452" s="4">
        <f>base2!P209/base2!D209</f>
        <v>4.3172711825295265E-2</v>
      </c>
      <c r="O452" s="4">
        <f>base2!Q209/base2!D209</f>
        <v>5.2253561014495797E-2</v>
      </c>
      <c r="P452" s="4">
        <f>base2!R209/base2!D209</f>
        <v>6.9088401267070845E-2</v>
      </c>
      <c r="Q452" s="4">
        <f>base2!S209/base2!D209</f>
        <v>5.9451635234638867E-2</v>
      </c>
      <c r="R452" s="4">
        <f>base2!T209/base2!D209</f>
        <v>4.4426146971826556E-2</v>
      </c>
      <c r="S452" s="4">
        <f>base2!U209/base2!D209</f>
        <v>4.2952442887411103E-2</v>
      </c>
      <c r="T452" s="4">
        <f>base2!V209/base2!D209</f>
        <v>3.7616165642241288E-2</v>
      </c>
      <c r="U452" s="4">
        <f>base2!W209/base2!D209</f>
        <v>2.0180830309005852E-2</v>
      </c>
      <c r="V452" s="4">
        <f>base2!X209/base2!D209</f>
        <v>3.5243030061465523E-3</v>
      </c>
      <c r="W452" s="4">
        <f>base2!D209/base2!D209</f>
        <v>1</v>
      </c>
    </row>
    <row r="453" spans="1:23">
      <c r="B453" t="s">
        <v>320</v>
      </c>
      <c r="C453" s="4">
        <f>base2!E210/base2!D210</f>
        <v>5.3832917550636801E-3</v>
      </c>
      <c r="D453" s="4">
        <f>base2!F210/base2!D210</f>
        <v>2.0005943043529338E-2</v>
      </c>
      <c r="E453" s="4">
        <f>base2!G210/base2!D210</f>
        <v>3.289405488331594E-2</v>
      </c>
      <c r="F453" s="4">
        <f>base2!H210/base2!D210</f>
        <v>8.9377155217093857E-2</v>
      </c>
      <c r="G453" s="4">
        <f>base2!I210/base2!D210</f>
        <v>5.2882721637515805E-2</v>
      </c>
      <c r="H453" s="4">
        <f>base2!J210/base2!D210</f>
        <v>3.2897510141181835E-2</v>
      </c>
      <c r="I453" s="4">
        <f>base2!K210/base2!D210</f>
        <v>3.0551390050239449E-2</v>
      </c>
      <c r="J453" s="4">
        <f>base2!L210/base2!D210</f>
        <v>3.2994257361426881E-2</v>
      </c>
      <c r="K453" s="4">
        <f>base2!M210/base2!D210</f>
        <v>3.4708065262910572E-2</v>
      </c>
      <c r="L453" s="4">
        <f>base2!N210/base2!D210</f>
        <v>3.7531010939346403E-2</v>
      </c>
      <c r="M453" s="4">
        <f>base2!O210/base2!D210</f>
        <v>4.2682800417395153E-2</v>
      </c>
      <c r="N453" s="4">
        <f>base2!P210/base2!D210</f>
        <v>4.9876647294187566E-2</v>
      </c>
      <c r="O453" s="4">
        <f>base2!Q210/base2!D210</f>
        <v>6.0584491420594716E-2</v>
      </c>
      <c r="P453" s="4">
        <f>base2!R210/base2!D210</f>
        <v>9.5271825136309926E-2</v>
      </c>
      <c r="Q453" s="4">
        <f>base2!S210/base2!D210</f>
        <v>9.8426475567871624E-2</v>
      </c>
      <c r="R453" s="4">
        <f>base2!T210/base2!D210</f>
        <v>7.1444366893101227E-2</v>
      </c>
      <c r="S453" s="4">
        <f>base2!U210/base2!D210</f>
        <v>6.8510852964956778E-2</v>
      </c>
      <c r="T453" s="4">
        <f>base2!V210/base2!D210</f>
        <v>7.3496790065442588E-2</v>
      </c>
      <c r="U453" s="4">
        <f>base2!W210/base2!D210</f>
        <v>5.0650625056147938E-2</v>
      </c>
      <c r="V453" s="4">
        <f>base2!X210/base2!D210</f>
        <v>1.9829724892368717E-2</v>
      </c>
      <c r="W453" s="4">
        <f>base2!D210/base2!D210</f>
        <v>1</v>
      </c>
    </row>
    <row r="454" spans="1:23">
      <c r="A454" t="s">
        <v>252</v>
      </c>
      <c r="B454" t="s">
        <v>319</v>
      </c>
      <c r="C454" s="4">
        <f>base2!E211/base2!D211</f>
        <v>1.0136752422877994E-2</v>
      </c>
      <c r="D454" s="4">
        <f>base2!F211/base2!D211</f>
        <v>1.6030329913127899E-2</v>
      </c>
      <c r="E454" s="4">
        <f>base2!G211/base2!D211</f>
        <v>4.0905210652293994E-2</v>
      </c>
      <c r="F454" s="4">
        <f>base2!H211/base2!D211</f>
        <v>6.378153089064828E-2</v>
      </c>
      <c r="G454" s="4">
        <f>base2!I211/base2!D211</f>
        <v>3.5768207153976196E-2</v>
      </c>
      <c r="H454" s="4">
        <f>base2!J211/base2!D211</f>
        <v>2.6471720536297139E-2</v>
      </c>
      <c r="I454" s="4">
        <f>base2!K211/base2!D211</f>
        <v>3.0639572836985086E-2</v>
      </c>
      <c r="J454" s="4">
        <f>base2!L211/base2!D211</f>
        <v>4.1568049813367258E-2</v>
      </c>
      <c r="K454" s="4">
        <f>base2!M211/base2!D211</f>
        <v>5.3730144117302446E-2</v>
      </c>
      <c r="L454" s="4">
        <f>base2!N211/base2!D211</f>
        <v>5.9287280518219708E-2</v>
      </c>
      <c r="M454" s="4">
        <f>base2!O211/base2!D211</f>
        <v>6.6786066986927337E-2</v>
      </c>
      <c r="N454" s="4">
        <f>base2!P211/base2!D211</f>
        <v>8.2126776358736595E-2</v>
      </c>
      <c r="O454" s="4">
        <f>base2!Q211/base2!D211</f>
        <v>9.0417287380948397E-2</v>
      </c>
      <c r="P454" s="4">
        <f>base2!R211/base2!D211</f>
        <v>9.6491639187854639E-2</v>
      </c>
      <c r="Q454" s="4">
        <f>base2!S211/base2!D211</f>
        <v>6.6257134727081002E-2</v>
      </c>
      <c r="R454" s="4">
        <f>base2!T211/base2!D211</f>
        <v>5.3460656478583266E-2</v>
      </c>
      <c r="S454" s="4">
        <f>base2!U211/base2!D211</f>
        <v>5.9364276986425185E-2</v>
      </c>
      <c r="T454" s="4">
        <f>base2!V211/base2!D211</f>
        <v>6.0942704584637533E-2</v>
      </c>
      <c r="U454" s="4">
        <f>base2!W211/base2!D211</f>
        <v>3.744371725557806E-2</v>
      </c>
      <c r="V454" s="4">
        <f>base2!X211/base2!D211</f>
        <v>8.3909411981319994E-3</v>
      </c>
      <c r="W454" s="4">
        <f>base2!D211/base2!D211</f>
        <v>1</v>
      </c>
    </row>
    <row r="455" spans="1:23">
      <c r="B455" t="s">
        <v>320</v>
      </c>
      <c r="C455" s="4">
        <f>base2!E212/base2!D212</f>
        <v>2.0502522028858269E-3</v>
      </c>
      <c r="D455" s="4">
        <f>base2!F212/base2!D212</f>
        <v>1.4464453605265061E-2</v>
      </c>
      <c r="E455" s="4">
        <f>base2!G212/base2!D212</f>
        <v>3.4379987923863153E-2</v>
      </c>
      <c r="F455" s="4">
        <f>base2!H212/base2!D212</f>
        <v>0.12107420432890822</v>
      </c>
      <c r="G455" s="4">
        <f>base2!I212/base2!D212</f>
        <v>8.6744673801342501E-2</v>
      </c>
      <c r="H455" s="4">
        <f>base2!J212/base2!D212</f>
        <v>9.8726623508773703E-2</v>
      </c>
      <c r="I455" s="4">
        <f>base2!K212/base2!D212</f>
        <v>7.5137790739722252E-2</v>
      </c>
      <c r="J455" s="4">
        <f>base2!L212/base2!D212</f>
        <v>6.8204944488454503E-2</v>
      </c>
      <c r="K455" s="4">
        <f>base2!M212/base2!D212</f>
        <v>7.7704390298051845E-2</v>
      </c>
      <c r="L455" s="4">
        <f>base2!N212/base2!D212</f>
        <v>6.4874756332823719E-2</v>
      </c>
      <c r="M455" s="4">
        <f>base2!O212/base2!D212</f>
        <v>5.0802188505468741E-2</v>
      </c>
      <c r="N455" s="4">
        <f>base2!P212/base2!D212</f>
        <v>4.4146857933836901E-2</v>
      </c>
      <c r="O455" s="4">
        <f>base2!Q212/base2!D212</f>
        <v>4.3386633162955525E-2</v>
      </c>
      <c r="P455" s="4">
        <f>base2!R212/base2!D212</f>
        <v>5.3464657116763459E-2</v>
      </c>
      <c r="Q455" s="4">
        <f>base2!S212/base2!D212</f>
        <v>4.8361732437882742E-2</v>
      </c>
      <c r="R455" s="4">
        <f>base2!T212/base2!D212</f>
        <v>3.3325428341246736E-2</v>
      </c>
      <c r="S455" s="4">
        <f>base2!U212/base2!D212</f>
        <v>2.7272222698764299E-2</v>
      </c>
      <c r="T455" s="4">
        <f>base2!V212/base2!D212</f>
        <v>2.8316690802121229E-2</v>
      </c>
      <c r="U455" s="4">
        <f>base2!W212/base2!D212</f>
        <v>1.9604380374763902E-2</v>
      </c>
      <c r="V455" s="4">
        <f>base2!X212/base2!D212</f>
        <v>7.9571313961056978E-3</v>
      </c>
      <c r="W455" s="4">
        <f>base2!D212/base2!D212</f>
        <v>1</v>
      </c>
    </row>
    <row r="456" spans="1:23">
      <c r="A456" t="s">
        <v>253</v>
      </c>
      <c r="B456" t="s">
        <v>319</v>
      </c>
      <c r="C456" s="4">
        <f>base2!E213/base2!D213</f>
        <v>1.2126728366691599E-2</v>
      </c>
      <c r="D456" s="4">
        <f>base2!F213/base2!D213</f>
        <v>1.3929065998600184E-2</v>
      </c>
      <c r="E456" s="4">
        <f>base2!G213/base2!D213</f>
        <v>3.4839186424792959E-2</v>
      </c>
      <c r="F456" s="4">
        <f>base2!H213/base2!D213</f>
        <v>5.9663383408280542E-2</v>
      </c>
      <c r="G456" s="4">
        <f>base2!I213/base2!D213</f>
        <v>4.1306574627291599E-2</v>
      </c>
      <c r="H456" s="4">
        <f>base2!J213/base2!D213</f>
        <v>3.3075899441575726E-2</v>
      </c>
      <c r="I456" s="4">
        <f>base2!K213/base2!D213</f>
        <v>3.376379163775417E-2</v>
      </c>
      <c r="J456" s="4">
        <f>base2!L213/base2!D213</f>
        <v>3.8672157788651879E-2</v>
      </c>
      <c r="K456" s="4">
        <f>base2!M213/base2!D213</f>
        <v>4.1730123970790116E-2</v>
      </c>
      <c r="L456" s="4">
        <f>base2!N213/base2!D213</f>
        <v>4.5659220008350834E-2</v>
      </c>
      <c r="M456" s="4">
        <f>base2!O213/base2!D213</f>
        <v>5.2946671833367875E-2</v>
      </c>
      <c r="N456" s="4">
        <f>base2!P213/base2!D213</f>
        <v>6.079885611638295E-2</v>
      </c>
      <c r="O456" s="4">
        <f>base2!Q213/base2!D213</f>
        <v>8.1579809012288937E-2</v>
      </c>
      <c r="P456" s="4">
        <f>base2!R213/base2!D213</f>
        <v>8.612770763680494E-2</v>
      </c>
      <c r="Q456" s="4">
        <f>base2!S213/base2!D213</f>
        <v>6.8218479367739962E-2</v>
      </c>
      <c r="R456" s="4">
        <f>base2!T213/base2!D213</f>
        <v>6.6524281993745882E-2</v>
      </c>
      <c r="S456" s="4">
        <f>base2!U213/base2!D213</f>
        <v>7.9044520743404192E-2</v>
      </c>
      <c r="T456" s="4">
        <f>base2!V213/base2!D213</f>
        <v>8.4628763506267635E-2</v>
      </c>
      <c r="U456" s="4">
        <f>base2!W213/base2!D213</f>
        <v>5.3150936764984183E-2</v>
      </c>
      <c r="V456" s="4">
        <f>base2!X213/base2!D213</f>
        <v>1.2213841352233848E-2</v>
      </c>
      <c r="W456" s="4">
        <f>base2!D213/base2!D213</f>
        <v>1</v>
      </c>
    </row>
    <row r="457" spans="1:23">
      <c r="B457" t="s">
        <v>320</v>
      </c>
      <c r="C457" s="4">
        <f>base2!E214/base2!D214</f>
        <v>1.7737761483717922E-3</v>
      </c>
      <c r="D457" s="4">
        <f>base2!F214/base2!D214</f>
        <v>2.3352922147940477E-2</v>
      </c>
      <c r="E457" s="4">
        <f>base2!G214/base2!D214</f>
        <v>4.583513047228812E-2</v>
      </c>
      <c r="F457" s="4">
        <f>base2!H214/base2!D214</f>
        <v>0.10166864351951693</v>
      </c>
      <c r="G457" s="4">
        <f>base2!I214/base2!D214</f>
        <v>7.067877938322191E-2</v>
      </c>
      <c r="H457" s="4">
        <f>base2!J214/base2!D214</f>
        <v>6.371576450291136E-2</v>
      </c>
      <c r="I457" s="4">
        <f>base2!K214/base2!D214</f>
        <v>4.3368557256847101E-2</v>
      </c>
      <c r="J457" s="4">
        <f>base2!L214/base2!D214</f>
        <v>4.9458162605132631E-2</v>
      </c>
      <c r="K457" s="4">
        <f>base2!M214/base2!D214</f>
        <v>5.2097261160232909E-2</v>
      </c>
      <c r="L457" s="4">
        <f>base2!N214/base2!D214</f>
        <v>5.0423226223851626E-2</v>
      </c>
      <c r="M457" s="4">
        <f>base2!O214/base2!D214</f>
        <v>4.5196247573862411E-2</v>
      </c>
      <c r="N457" s="4">
        <f>base2!P214/base2!D214</f>
        <v>4.5767737761483719E-2</v>
      </c>
      <c r="O457" s="4">
        <f>base2!Q214/base2!D214</f>
        <v>5.373086047013155E-2</v>
      </c>
      <c r="P457" s="4">
        <f>base2!R214/base2!D214</f>
        <v>8.5079253827905973E-2</v>
      </c>
      <c r="Q457" s="4">
        <f>base2!S214/base2!D214</f>
        <v>8.712529652792754E-2</v>
      </c>
      <c r="R457" s="4">
        <f>base2!T214/base2!D214</f>
        <v>5.4571921500970455E-2</v>
      </c>
      <c r="S457" s="4">
        <f>base2!U214/base2!D214</f>
        <v>4.3721695061462153E-2</v>
      </c>
      <c r="T457" s="4">
        <f>base2!V214/base2!D214</f>
        <v>3.7408345913306017E-2</v>
      </c>
      <c r="U457" s="4">
        <f>base2!W214/base2!D214</f>
        <v>2.5655057149018761E-2</v>
      </c>
      <c r="V457" s="4">
        <f>base2!X214/base2!D214</f>
        <v>1.9371360793616562E-2</v>
      </c>
      <c r="W457" s="4">
        <f>base2!D214/base2!D214</f>
        <v>1</v>
      </c>
    </row>
    <row r="458" spans="1:23">
      <c r="A458" t="s">
        <v>254</v>
      </c>
      <c r="B458" t="s">
        <v>319</v>
      </c>
      <c r="C458" s="4">
        <f>base2!E215/base2!D215</f>
        <v>2.0153428508347768E-2</v>
      </c>
      <c r="D458" s="4">
        <f>base2!F215/base2!D215</f>
        <v>3.3251135787650467E-2</v>
      </c>
      <c r="E458" s="4">
        <f>base2!G215/base2!D215</f>
        <v>7.9655951962634836E-2</v>
      </c>
      <c r="F458" s="4">
        <f>base2!H215/base2!D215</f>
        <v>0.12195607354866396</v>
      </c>
      <c r="G458" s="4">
        <f>base2!I215/base2!D215</f>
        <v>7.5414434220714407E-2</v>
      </c>
      <c r="H458" s="4">
        <f>base2!J215/base2!D215</f>
        <v>4.4057055254786481E-2</v>
      </c>
      <c r="I458" s="4">
        <f>base2!K215/base2!D215</f>
        <v>3.9871510620897249E-2</v>
      </c>
      <c r="J458" s="4">
        <f>base2!L215/base2!D215</f>
        <v>4.0782628434960805E-2</v>
      </c>
      <c r="K458" s="4">
        <f>base2!M215/base2!D215</f>
        <v>4.6460789283015586E-2</v>
      </c>
      <c r="L458" s="4">
        <f>base2!N215/base2!D215</f>
        <v>4.9669914143471515E-2</v>
      </c>
      <c r="M458" s="4">
        <f>base2!O215/base2!D215</f>
        <v>5.7111227894509349E-2</v>
      </c>
      <c r="N458" s="4">
        <f>base2!P215/base2!D215</f>
        <v>6.1032455073806766E-2</v>
      </c>
      <c r="O458" s="4">
        <f>base2!Q215/base2!D215</f>
        <v>6.4409499258356318E-2</v>
      </c>
      <c r="P458" s="4">
        <f>base2!R215/base2!D215</f>
        <v>6.4527664708644419E-2</v>
      </c>
      <c r="Q458" s="4">
        <f>base2!S215/base2!D215</f>
        <v>5.4063803123921353E-2</v>
      </c>
      <c r="R458" s="4">
        <f>base2!T215/base2!D215</f>
        <v>4.2051352217001521E-2</v>
      </c>
      <c r="S458" s="4">
        <f>base2!U215/base2!D215</f>
        <v>4.1926967532487723E-2</v>
      </c>
      <c r="T458" s="4">
        <f>base2!V215/base2!D215</f>
        <v>4.0574284088400192E-2</v>
      </c>
      <c r="U458" s="4">
        <f>base2!W215/base2!D215</f>
        <v>2.025604587307165E-2</v>
      </c>
      <c r="V458" s="4">
        <f>base2!X215/base2!D215</f>
        <v>2.7737784646576467E-3</v>
      </c>
      <c r="W458" s="4">
        <f>base2!D215/base2!D215</f>
        <v>1</v>
      </c>
    </row>
    <row r="459" spans="1:23">
      <c r="B459" t="s">
        <v>320</v>
      </c>
      <c r="C459" s="4">
        <f>base2!E216/base2!D216</f>
        <v>2.2461539454533132E-3</v>
      </c>
      <c r="D459" s="4">
        <f>base2!F216/base2!D216</f>
        <v>1.8805084827811E-2</v>
      </c>
      <c r="E459" s="4">
        <f>base2!G216/base2!D216</f>
        <v>2.6718259359781581E-2</v>
      </c>
      <c r="F459" s="4">
        <f>base2!H216/base2!D216</f>
        <v>6.5764547558114395E-2</v>
      </c>
      <c r="G459" s="4">
        <f>base2!I216/base2!D216</f>
        <v>4.3354643826465242E-2</v>
      </c>
      <c r="H459" s="4">
        <f>base2!J216/base2!D216</f>
        <v>3.6516137777017586E-2</v>
      </c>
      <c r="I459" s="4">
        <f>base2!K216/base2!D216</f>
        <v>4.6849736819174925E-2</v>
      </c>
      <c r="J459" s="4">
        <f>base2!L216/base2!D216</f>
        <v>5.0109241826226426E-2</v>
      </c>
      <c r="K459" s="4">
        <f>base2!M216/base2!D216</f>
        <v>5.6286165176223042E-2</v>
      </c>
      <c r="L459" s="4">
        <f>base2!N216/base2!D216</f>
        <v>5.8032098056237755E-2</v>
      </c>
      <c r="M459" s="4">
        <f>base2!O216/base2!D216</f>
        <v>5.7354379193385464E-2</v>
      </c>
      <c r="N459" s="4">
        <f>base2!P216/base2!D216</f>
        <v>6.1711143311721631E-2</v>
      </c>
      <c r="O459" s="4">
        <f>base2!Q216/base2!D216</f>
        <v>6.7994565340166457E-2</v>
      </c>
      <c r="P459" s="4">
        <f>base2!R216/base2!D216</f>
        <v>8.9842930585452285E-2</v>
      </c>
      <c r="Q459" s="4">
        <f>base2!S216/base2!D216</f>
        <v>8.9633160461236094E-2</v>
      </c>
      <c r="R459" s="4">
        <f>base2!T216/base2!D216</f>
        <v>6.3134352923711445E-2</v>
      </c>
      <c r="S459" s="4">
        <f>base2!U216/base2!D216</f>
        <v>5.7531876990799161E-2</v>
      </c>
      <c r="T459" s="4">
        <f>base2!V216/base2!D216</f>
        <v>6.2495360853022139E-2</v>
      </c>
      <c r="U459" s="4">
        <f>base2!W216/base2!D216</f>
        <v>3.7122857520904398E-2</v>
      </c>
      <c r="V459" s="4">
        <f>base2!X216/base2!D216</f>
        <v>8.4973036470956526E-3</v>
      </c>
      <c r="W459" s="4">
        <f>base2!D216/base2!D216</f>
        <v>1</v>
      </c>
    </row>
    <row r="460" spans="1:23">
      <c r="A460" t="s">
        <v>255</v>
      </c>
      <c r="B460" t="s">
        <v>319</v>
      </c>
      <c r="C460" s="4">
        <f>base2!E217/base2!D217</f>
        <v>5.8823843193317208E-3</v>
      </c>
      <c r="D460" s="4">
        <f>base2!F217/base2!D217</f>
        <v>1.4065179645429984E-2</v>
      </c>
      <c r="E460" s="4">
        <f>base2!G217/base2!D217</f>
        <v>2.86544529289233E-2</v>
      </c>
      <c r="F460" s="4">
        <f>base2!H217/base2!D217</f>
        <v>4.2126193213187425E-2</v>
      </c>
      <c r="G460" s="4">
        <f>base2!I217/base2!D217</f>
        <v>3.2461799841571694E-2</v>
      </c>
      <c r="H460" s="4">
        <f>base2!J217/base2!D217</f>
        <v>2.8899830102978398E-2</v>
      </c>
      <c r="I460" s="4">
        <f>base2!K217/base2!D217</f>
        <v>3.0104045256085753E-2</v>
      </c>
      <c r="J460" s="4">
        <f>base2!L217/base2!D217</f>
        <v>3.5314309489962205E-2</v>
      </c>
      <c r="K460" s="4">
        <f>base2!M217/base2!D217</f>
        <v>3.9589740033552659E-2</v>
      </c>
      <c r="L460" s="4">
        <f>base2!N217/base2!D217</f>
        <v>4.1806136029637293E-2</v>
      </c>
      <c r="M460" s="4">
        <f>base2!O217/base2!D217</f>
        <v>4.9742220610082336E-2</v>
      </c>
      <c r="N460" s="4">
        <f>base2!P217/base2!D217</f>
        <v>5.8070375240376282E-2</v>
      </c>
      <c r="O460" s="4">
        <f>base2!Q217/base2!D217</f>
        <v>7.5416141017195071E-2</v>
      </c>
      <c r="P460" s="4">
        <f>base2!R217/base2!D217</f>
        <v>0.1429535410326645</v>
      </c>
      <c r="Q460" s="4">
        <f>base2!S217/base2!D217</f>
        <v>0.12472495085788661</v>
      </c>
      <c r="R460" s="4">
        <f>base2!T217/base2!D217</f>
        <v>7.8506026410051929E-2</v>
      </c>
      <c r="S460" s="4">
        <f>base2!U217/base2!D217</f>
        <v>7.3699834370407516E-2</v>
      </c>
      <c r="T460" s="4">
        <f>base2!V217/base2!D217</f>
        <v>6.9468411689555198E-2</v>
      </c>
      <c r="U460" s="4">
        <f>base2!W217/base2!D217</f>
        <v>2.5589905396430829E-2</v>
      </c>
      <c r="V460" s="4">
        <f>base2!X217/base2!D217</f>
        <v>2.9245225146892913E-3</v>
      </c>
      <c r="W460" s="4">
        <f>base2!D217/base2!D217</f>
        <v>1</v>
      </c>
    </row>
    <row r="461" spans="1:23">
      <c r="B461" t="s">
        <v>320</v>
      </c>
      <c r="C461" s="4">
        <f>base2!E218/base2!D218</f>
        <v>3.9483534853193038E-3</v>
      </c>
      <c r="D461" s="4">
        <f>base2!F218/base2!D218</f>
        <v>2.970210157239047E-2</v>
      </c>
      <c r="E461" s="4">
        <f>base2!G218/base2!D218</f>
        <v>8.9925602309074606E-2</v>
      </c>
      <c r="F461" s="4">
        <f>base2!H218/base2!D218</f>
        <v>0.24167227868424682</v>
      </c>
      <c r="G461" s="4">
        <f>base2!I218/base2!D218</f>
        <v>0.13264986365930895</v>
      </c>
      <c r="H461" s="4">
        <f>base2!J218/base2!D218</f>
        <v>5.2751825757394476E-2</v>
      </c>
      <c r="I461" s="4">
        <f>base2!K218/base2!D218</f>
        <v>4.260575377087699E-2</v>
      </c>
      <c r="J461" s="4">
        <f>base2!L218/base2!D218</f>
        <v>3.7733269065761452E-2</v>
      </c>
      <c r="K461" s="4">
        <f>base2!M218/base2!D218</f>
        <v>3.9199800360308623E-2</v>
      </c>
      <c r="L461" s="4">
        <f>base2!N218/base2!D218</f>
        <v>3.9812849184291822E-2</v>
      </c>
      <c r="M461" s="4">
        <f>base2!O218/base2!D218</f>
        <v>3.7563484168412944E-2</v>
      </c>
      <c r="N461" s="4">
        <f>base2!P218/base2!D218</f>
        <v>3.7472324491984219E-2</v>
      </c>
      <c r="O461" s="4">
        <f>base2!Q218/base2!D218</f>
        <v>4.185710492820606E-2</v>
      </c>
      <c r="P461" s="4">
        <f>base2!R218/base2!D218</f>
        <v>4.8793216808476939E-2</v>
      </c>
      <c r="Q461" s="4">
        <f>base2!S218/base2!D218</f>
        <v>3.8303017043441002E-2</v>
      </c>
      <c r="R461" s="4">
        <f>base2!T218/base2!D218</f>
        <v>2.5425573251927742E-2</v>
      </c>
      <c r="S461" s="4">
        <f>base2!U218/base2!D218</f>
        <v>2.1577495410680041E-2</v>
      </c>
      <c r="T461" s="4">
        <f>base2!V218/base2!D218</f>
        <v>1.9195948863979507E-2</v>
      </c>
      <c r="U461" s="4">
        <f>base2!W218/base2!D218</f>
        <v>1.3126993405736906E-2</v>
      </c>
      <c r="V461" s="4">
        <f>base2!X218/base2!D218</f>
        <v>6.6831437781811592E-3</v>
      </c>
      <c r="W461" s="4">
        <f>base2!D218/base2!D218</f>
        <v>1</v>
      </c>
    </row>
    <row r="462" spans="1:23">
      <c r="A462" t="s">
        <v>256</v>
      </c>
      <c r="B462" t="s">
        <v>319</v>
      </c>
      <c r="C462" s="4">
        <f>base2!E219/base2!D219</f>
        <v>5.3722151914707972E-3</v>
      </c>
      <c r="D462" s="4">
        <f>base2!F219/base2!D219</f>
        <v>1.3026720460928853E-2</v>
      </c>
      <c r="E462" s="4">
        <f>base2!G219/base2!D219</f>
        <v>2.6936791741931761E-2</v>
      </c>
      <c r="F462" s="4">
        <f>base2!H219/base2!D219</f>
        <v>3.8748454136064869E-2</v>
      </c>
      <c r="G462" s="4">
        <f>base2!I219/base2!D219</f>
        <v>3.0504447400965556E-2</v>
      </c>
      <c r="H462" s="4">
        <f>base2!J219/base2!D219</f>
        <v>2.8124808457092587E-2</v>
      </c>
      <c r="I462" s="4">
        <f>base2!K219/base2!D219</f>
        <v>3.1389600977815277E-2</v>
      </c>
      <c r="J462" s="4">
        <f>base2!L219/base2!D219</f>
        <v>3.5653120752254346E-2</v>
      </c>
      <c r="K462" s="4">
        <f>base2!M219/base2!D219</f>
        <v>3.7760543423002453E-2</v>
      </c>
      <c r="L462" s="4">
        <f>base2!N219/base2!D219</f>
        <v>4.1614837409366404E-2</v>
      </c>
      <c r="M462" s="4">
        <f>base2!O219/base2!D219</f>
        <v>5.2384506387167254E-2</v>
      </c>
      <c r="N462" s="4">
        <f>base2!P219/base2!D219</f>
        <v>5.6276658265820095E-2</v>
      </c>
      <c r="O462" s="4">
        <f>base2!Q219/base2!D219</f>
        <v>7.3848128558191187E-2</v>
      </c>
      <c r="P462" s="4">
        <f>base2!R219/base2!D219</f>
        <v>0.14823708414908077</v>
      </c>
      <c r="Q462" s="4">
        <f>base2!S219/base2!D219</f>
        <v>0.12084960321323368</v>
      </c>
      <c r="R462" s="4">
        <f>base2!T219/base2!D219</f>
        <v>8.156392755802172E-2</v>
      </c>
      <c r="S462" s="4">
        <f>base2!U219/base2!D219</f>
        <v>7.6377396314444054E-2</v>
      </c>
      <c r="T462" s="4">
        <f>base2!V219/base2!D219</f>
        <v>6.9292562186094975E-2</v>
      </c>
      <c r="U462" s="4">
        <f>base2!W219/base2!D219</f>
        <v>2.8186102187465072E-2</v>
      </c>
      <c r="V462" s="4">
        <f>base2!X219/base2!D219</f>
        <v>3.8524912295882863E-3</v>
      </c>
      <c r="W462" s="4">
        <f>base2!D219/base2!D219</f>
        <v>1</v>
      </c>
    </row>
    <row r="463" spans="1:23">
      <c r="B463" t="s">
        <v>320</v>
      </c>
      <c r="C463" s="4">
        <f>base2!E220/base2!D220</f>
        <v>4.0800515689802417E-3</v>
      </c>
      <c r="D463" s="4">
        <f>base2!F220/base2!D220</f>
        <v>3.4592196751812319E-2</v>
      </c>
      <c r="E463" s="4">
        <f>base2!G220/base2!D220</f>
        <v>7.0600745716170199E-2</v>
      </c>
      <c r="F463" s="4">
        <f>base2!H220/base2!D220</f>
        <v>0.22092701523588171</v>
      </c>
      <c r="G463" s="4">
        <f>base2!I220/base2!D220</f>
        <v>0.16003284381688226</v>
      </c>
      <c r="H463" s="4">
        <f>base2!J220/base2!D220</f>
        <v>6.2187882785263354E-2</v>
      </c>
      <c r="I463" s="4">
        <f>base2!K220/base2!D220</f>
        <v>4.226024088456954E-2</v>
      </c>
      <c r="J463" s="4">
        <f>base2!L220/base2!D220</f>
        <v>3.6339081001287729E-2</v>
      </c>
      <c r="K463" s="4">
        <f>base2!M220/base2!D220</f>
        <v>4.0227693200462447E-2</v>
      </c>
      <c r="L463" s="4">
        <f>base2!N220/base2!D220</f>
        <v>4.0287518003526673E-2</v>
      </c>
      <c r="M463" s="4">
        <f>base2!O220/base2!D220</f>
        <v>3.7668687249390161E-2</v>
      </c>
      <c r="N463" s="4">
        <f>base2!P220/base2!D220</f>
        <v>4.1213306830945574E-2</v>
      </c>
      <c r="O463" s="4">
        <f>base2!Q220/base2!D220</f>
        <v>4.384410254569493E-2</v>
      </c>
      <c r="P463" s="4">
        <f>base2!R220/base2!D220</f>
        <v>4.4804290634875767E-2</v>
      </c>
      <c r="Q463" s="4">
        <f>base2!S220/base2!D220</f>
        <v>4.0969520758458854E-2</v>
      </c>
      <c r="R463" s="4">
        <f>base2!T220/base2!D220</f>
        <v>2.6228689283433464E-2</v>
      </c>
      <c r="S463" s="4">
        <f>base2!U220/base2!D220</f>
        <v>1.985435651694014E-2</v>
      </c>
      <c r="T463" s="4">
        <f>base2!V220/base2!D220</f>
        <v>1.7841251893828923E-2</v>
      </c>
      <c r="U463" s="4">
        <f>base2!W220/base2!D220</f>
        <v>1.2669397668926548E-2</v>
      </c>
      <c r="V463" s="4">
        <f>base2!X220/base2!D220</f>
        <v>3.3711276526691585E-3</v>
      </c>
      <c r="W463" s="4">
        <f>base2!D220/base2!D220</f>
        <v>1</v>
      </c>
    </row>
    <row r="464" spans="1:23">
      <c r="A464" t="s">
        <v>257</v>
      </c>
      <c r="B464" t="s">
        <v>319</v>
      </c>
      <c r="C464" s="4">
        <f>base2!E221/base2!D221</f>
        <v>5.0233406999088959E-3</v>
      </c>
      <c r="D464" s="4">
        <f>base2!F221/base2!D221</f>
        <v>1.030379321670662E-2</v>
      </c>
      <c r="E464" s="4">
        <f>base2!G221/base2!D221</f>
        <v>1.8595277762502992E-2</v>
      </c>
      <c r="F464" s="4">
        <f>base2!H221/base2!D221</f>
        <v>2.7340051927669837E-2</v>
      </c>
      <c r="G464" s="4">
        <f>base2!I221/base2!D221</f>
        <v>2.5043879921350536E-2</v>
      </c>
      <c r="H464" s="4">
        <f>base2!J221/base2!D221</f>
        <v>2.44687222731657E-2</v>
      </c>
      <c r="I464" s="4">
        <f>base2!K221/base2!D221</f>
        <v>2.8625611012113979E-2</v>
      </c>
      <c r="J464" s="4">
        <f>base2!L221/base2!D221</f>
        <v>3.2578890971213879E-2</v>
      </c>
      <c r="K464" s="4">
        <f>base2!M221/base2!D221</f>
        <v>4.2851474082980241E-2</v>
      </c>
      <c r="L464" s="4">
        <f>base2!N221/base2!D221</f>
        <v>4.383087689991514E-2</v>
      </c>
      <c r="M464" s="4">
        <f>base2!O221/base2!D221</f>
        <v>5.3208770336727308E-2</v>
      </c>
      <c r="N464" s="4">
        <f>base2!P221/base2!D221</f>
        <v>5.3492633672136358E-2</v>
      </c>
      <c r="O464" s="4">
        <f>base2!Q221/base2!D221</f>
        <v>7.2515935730962947E-2</v>
      </c>
      <c r="P464" s="4">
        <f>base2!R221/base2!D221</f>
        <v>0.17854557938587431</v>
      </c>
      <c r="Q464" s="4">
        <f>base2!S221/base2!D221</f>
        <v>0.13449325936043063</v>
      </c>
      <c r="R464" s="4">
        <f>base2!T221/base2!D221</f>
        <v>7.327092303142263E-2</v>
      </c>
      <c r="S464" s="4">
        <f>base2!U221/base2!D221</f>
        <v>7.5798941531583883E-2</v>
      </c>
      <c r="T464" s="4">
        <f>base2!V221/base2!D221</f>
        <v>6.861170022248346E-2</v>
      </c>
      <c r="U464" s="4">
        <f>base2!W221/base2!D221</f>
        <v>2.7461919956484195E-2</v>
      </c>
      <c r="V464" s="4">
        <f>base2!X221/base2!D221</f>
        <v>3.9384180043664421E-3</v>
      </c>
      <c r="W464" s="4">
        <f>base2!D221/base2!D221</f>
        <v>1</v>
      </c>
    </row>
    <row r="465" spans="1:23">
      <c r="B465" t="s">
        <v>320</v>
      </c>
      <c r="C465" s="4">
        <f>base2!E222/base2!D222</f>
        <v>2.7243359513494493E-3</v>
      </c>
      <c r="D465" s="4">
        <f>base2!F222/base2!D222</f>
        <v>2.2924226028940963E-2</v>
      </c>
      <c r="E465" s="4">
        <f>base2!G222/base2!D222</f>
        <v>7.6722941492018762E-2</v>
      </c>
      <c r="F465" s="4">
        <f>base2!H222/base2!D222</f>
        <v>0.28701874348406586</v>
      </c>
      <c r="G465" s="4">
        <f>base2!I222/base2!D222</f>
        <v>0.16415738674630989</v>
      </c>
      <c r="H465" s="4">
        <f>base2!J222/base2!D222</f>
        <v>6.2237962244156911E-2</v>
      </c>
      <c r="I465" s="4">
        <f>base2!K222/base2!D222</f>
        <v>4.5905126680962728E-2</v>
      </c>
      <c r="J465" s="4">
        <f>base2!L222/base2!D222</f>
        <v>3.6124141148807791E-2</v>
      </c>
      <c r="K465" s="4">
        <f>base2!M222/base2!D222</f>
        <v>3.8346313579371488E-2</v>
      </c>
      <c r="L465" s="4">
        <f>base2!N222/base2!D222</f>
        <v>3.5819679801559735E-2</v>
      </c>
      <c r="M465" s="4">
        <f>base2!O222/base2!D222</f>
        <v>3.2433700576104132E-2</v>
      </c>
      <c r="N465" s="4">
        <f>base2!P222/base2!D222</f>
        <v>3.321923721229391E-2</v>
      </c>
      <c r="O465" s="4">
        <f>base2!Q222/base2!D222</f>
        <v>3.5349148628540022E-2</v>
      </c>
      <c r="P465" s="4">
        <f>base2!R222/base2!D222</f>
        <v>3.5761687163988684E-2</v>
      </c>
      <c r="Q465" s="4">
        <f>base2!S222/base2!D222</f>
        <v>3.0682059318560148E-2</v>
      </c>
      <c r="R465" s="4">
        <f>base2!T222/base2!D222</f>
        <v>2.0203844121062266E-2</v>
      </c>
      <c r="S465" s="4">
        <f>base2!U222/base2!D222</f>
        <v>1.5796403665661901E-2</v>
      </c>
      <c r="T465" s="4">
        <f>base2!V222/base2!D222</f>
        <v>1.2467099063287102E-2</v>
      </c>
      <c r="U465" s="4">
        <f>base2!W222/base2!D222</f>
        <v>9.7177208366228778E-3</v>
      </c>
      <c r="V465" s="4">
        <f>base2!X222/base2!D222</f>
        <v>2.3882422563353662E-3</v>
      </c>
      <c r="W465" s="4">
        <f>base2!D222/base2!D222</f>
        <v>1</v>
      </c>
    </row>
    <row r="466" spans="1:23">
      <c r="A466" t="s">
        <v>258</v>
      </c>
      <c r="B466" t="s">
        <v>319</v>
      </c>
      <c r="C466" s="4">
        <f>base2!E223/base2!D223</f>
        <v>8.7704403676497726E-3</v>
      </c>
      <c r="D466" s="4">
        <f>base2!F223/base2!D223</f>
        <v>1.480196375179949E-2</v>
      </c>
      <c r="E466" s="4">
        <f>base2!G223/base2!D223</f>
        <v>2.5962865896423167E-2</v>
      </c>
      <c r="F466" s="4">
        <f>base2!H223/base2!D223</f>
        <v>4.1178251079694361E-2</v>
      </c>
      <c r="G466" s="4">
        <f>base2!I223/base2!D223</f>
        <v>3.4830755601491271E-2</v>
      </c>
      <c r="H466" s="4">
        <f>base2!J223/base2!D223</f>
        <v>3.0300837916651287E-2</v>
      </c>
      <c r="I466" s="4">
        <f>base2!K223/base2!D223</f>
        <v>3.2347274002436234E-2</v>
      </c>
      <c r="J466" s="4">
        <f>base2!L223/base2!D223</f>
        <v>3.6220146912258687E-2</v>
      </c>
      <c r="K466" s="4">
        <f>base2!M223/base2!D223</f>
        <v>4.1844154885386294E-2</v>
      </c>
      <c r="L466" s="4">
        <f>base2!N223/base2!D223</f>
        <v>4.4919715034513308E-2</v>
      </c>
      <c r="M466" s="4">
        <f>base2!O223/base2!D223</f>
        <v>5.0580635635450885E-2</v>
      </c>
      <c r="N466" s="4">
        <f>base2!P223/base2!D223</f>
        <v>5.222103281532612E-2</v>
      </c>
      <c r="O466" s="4">
        <f>base2!Q223/base2!D223</f>
        <v>6.5629175741021006E-2</v>
      </c>
      <c r="P466" s="4">
        <f>base2!R223/base2!D223</f>
        <v>0.12882654756192094</v>
      </c>
      <c r="Q466" s="4">
        <f>base2!S223/base2!D223</f>
        <v>0.10940312280831273</v>
      </c>
      <c r="R466" s="4">
        <f>base2!T223/base2!D223</f>
        <v>7.3233177069875602E-2</v>
      </c>
      <c r="S466" s="4">
        <f>base2!U223/base2!D223</f>
        <v>8.066442730057953E-2</v>
      </c>
      <c r="T466" s="4">
        <f>base2!V223/base2!D223</f>
        <v>8.1978516850614594E-2</v>
      </c>
      <c r="U466" s="4">
        <f>base2!W223/base2!D223</f>
        <v>4.0026577092023181E-2</v>
      </c>
      <c r="V466" s="4">
        <f>base2!X223/base2!D223</f>
        <v>6.2603816765715555E-3</v>
      </c>
      <c r="W466" s="4">
        <f>base2!D223/base2!D223</f>
        <v>1</v>
      </c>
    </row>
    <row r="467" spans="1:23">
      <c r="B467" t="s">
        <v>320</v>
      </c>
      <c r="C467" s="4">
        <f>base2!E224/base2!D224</f>
        <v>2.3233614187888542E-3</v>
      </c>
      <c r="D467" s="4">
        <f>base2!F224/base2!D224</f>
        <v>2.695730379627E-2</v>
      </c>
      <c r="E467" s="4">
        <f>base2!G224/base2!D224</f>
        <v>7.7939768794639569E-2</v>
      </c>
      <c r="F467" s="4">
        <f>base2!H224/base2!D224</f>
        <v>0.2131680814583399</v>
      </c>
      <c r="G467" s="4">
        <f>base2!I224/base2!D224</f>
        <v>0.12921807777672589</v>
      </c>
      <c r="H467" s="4">
        <f>base2!J224/base2!D224</f>
        <v>5.282590173246237E-2</v>
      </c>
      <c r="I467" s="4">
        <f>base2!K224/base2!D224</f>
        <v>4.0650278224830909E-2</v>
      </c>
      <c r="J467" s="4">
        <f>base2!L224/base2!D224</f>
        <v>3.6203414434030738E-2</v>
      </c>
      <c r="K467" s="4">
        <f>base2!M224/base2!D224</f>
        <v>3.9184206927745692E-2</v>
      </c>
      <c r="L467" s="4">
        <f>base2!N224/base2!D224</f>
        <v>3.810996455131644E-2</v>
      </c>
      <c r="M467" s="4">
        <f>base2!O224/base2!D224</f>
        <v>3.7885123123691709E-2</v>
      </c>
      <c r="N467" s="4">
        <f>base2!P224/base2!D224</f>
        <v>4.0267653339223913E-2</v>
      </c>
      <c r="O467" s="4">
        <f>base2!Q224/base2!D224</f>
        <v>4.4907801866052366E-2</v>
      </c>
      <c r="P467" s="4">
        <f>base2!R224/base2!D224</f>
        <v>5.8796690754941254E-2</v>
      </c>
      <c r="Q467" s="4">
        <f>base2!S224/base2!D224</f>
        <v>5.395010887058601E-2</v>
      </c>
      <c r="R467" s="4">
        <f>base2!T224/base2!D224</f>
        <v>3.5699822230637342E-2</v>
      </c>
      <c r="S467" s="4">
        <f>base2!U224/base2!D224</f>
        <v>2.7775148053478072E-2</v>
      </c>
      <c r="T467" s="4">
        <f>base2!V224/base2!D224</f>
        <v>2.2502550832570713E-2</v>
      </c>
      <c r="U467" s="4">
        <f>base2!W224/base2!D224</f>
        <v>1.7181303712118821E-2</v>
      </c>
      <c r="V467" s="4">
        <f>base2!X224/base2!D224</f>
        <v>4.4534381015494335E-3</v>
      </c>
      <c r="W467" s="4">
        <f>base2!D224/base2!D224</f>
        <v>1</v>
      </c>
    </row>
    <row r="468" spans="1:23">
      <c r="A468" t="s">
        <v>259</v>
      </c>
      <c r="B468" t="s">
        <v>319</v>
      </c>
      <c r="C468" s="4">
        <f>base2!E225/base2!D225</f>
        <v>7.6626422402453834E-3</v>
      </c>
      <c r="D468" s="4">
        <f>base2!F225/base2!D225</f>
        <v>1.9344113646667674E-2</v>
      </c>
      <c r="E468" s="4">
        <f>base2!G225/base2!D225</f>
        <v>4.0630474815150648E-2</v>
      </c>
      <c r="F468" s="4">
        <f>base2!H225/base2!D225</f>
        <v>6.9764187642380182E-2</v>
      </c>
      <c r="G468" s="4">
        <f>base2!I225/base2!D225</f>
        <v>3.8833755926093845E-2</v>
      </c>
      <c r="H468" s="4">
        <f>base2!J225/base2!D225</f>
        <v>3.2139438819203066E-2</v>
      </c>
      <c r="I468" s="4">
        <f>base2!K225/base2!D225</f>
        <v>3.088005642033147E-2</v>
      </c>
      <c r="J468" s="4">
        <f>base2!L225/base2!D225</f>
        <v>3.4003324769533022E-2</v>
      </c>
      <c r="K468" s="4">
        <f>base2!M225/base2!D225</f>
        <v>3.8766588864820692E-2</v>
      </c>
      <c r="L468" s="4">
        <f>base2!N225/base2!D225</f>
        <v>4.0193888916875163E-2</v>
      </c>
      <c r="M468" s="4">
        <f>base2!O225/base2!D225</f>
        <v>4.8517007259639873E-2</v>
      </c>
      <c r="N468" s="4">
        <f>base2!P225/base2!D225</f>
        <v>6.0668648094974222E-2</v>
      </c>
      <c r="O468" s="4">
        <f>base2!Q225/base2!D225</f>
        <v>0.10706429566940373</v>
      </c>
      <c r="P468" s="4">
        <f>base2!R225/base2!D225</f>
        <v>0.13470354138330562</v>
      </c>
      <c r="Q468" s="4">
        <f>base2!S225/base2!D225</f>
        <v>8.5498071745615953E-2</v>
      </c>
      <c r="R468" s="4">
        <f>base2!T225/base2!D225</f>
        <v>6.349526192355269E-2</v>
      </c>
      <c r="S468" s="4">
        <f>base2!U225/base2!D225</f>
        <v>5.4360541590404064E-2</v>
      </c>
      <c r="T468" s="4">
        <f>base2!V225/base2!D225</f>
        <v>6.7933885222686799E-2</v>
      </c>
      <c r="U468" s="4">
        <f>base2!W225/base2!D225</f>
        <v>2.2747244751174026E-2</v>
      </c>
      <c r="V468" s="4">
        <f>base2!X225/base2!D225</f>
        <v>2.7930302979418892E-3</v>
      </c>
      <c r="W468" s="4">
        <f>base2!D225/base2!D225</f>
        <v>1</v>
      </c>
    </row>
    <row r="469" spans="1:23">
      <c r="B469" t="s">
        <v>320</v>
      </c>
      <c r="C469" s="4">
        <f>base2!E226/base2!D226</f>
        <v>5.873259247057035E-3</v>
      </c>
      <c r="D469" s="4">
        <f>base2!F226/base2!D226</f>
        <v>0.12859713369742895</v>
      </c>
      <c r="E469" s="4">
        <f>base2!G226/base2!D226</f>
        <v>6.8933182964380293E-2</v>
      </c>
      <c r="F469" s="4">
        <f>base2!H226/base2!D226</f>
        <v>0.1098242457265228</v>
      </c>
      <c r="G469" s="4">
        <f>base2!I226/base2!D226</f>
        <v>0.1044134977254584</v>
      </c>
      <c r="H469" s="4">
        <f>base2!J226/base2!D226</f>
        <v>4.780338837005968E-2</v>
      </c>
      <c r="I469" s="4">
        <f>base2!K226/base2!D226</f>
        <v>4.3222626303584782E-2</v>
      </c>
      <c r="J469" s="4">
        <f>base2!L226/base2!D226</f>
        <v>5.5273261781365234E-2</v>
      </c>
      <c r="K469" s="4">
        <f>base2!M226/base2!D226</f>
        <v>4.8037811878302521E-2</v>
      </c>
      <c r="L469" s="4">
        <f>base2!N226/base2!D226</f>
        <v>3.7932257941888314E-2</v>
      </c>
      <c r="M469" s="4">
        <f>base2!O226/base2!D226</f>
        <v>3.8306068400978242E-2</v>
      </c>
      <c r="N469" s="4">
        <f>base2!P226/base2!D226</f>
        <v>4.1005106631017398E-2</v>
      </c>
      <c r="O469" s="4">
        <f>base2!Q226/base2!D226</f>
        <v>4.4172991877542228E-2</v>
      </c>
      <c r="P469" s="4">
        <f>base2!R226/base2!D226</f>
        <v>5.6420036240607221E-2</v>
      </c>
      <c r="Q469" s="4">
        <f>base2!S226/base2!D226</f>
        <v>5.2384150436534584E-2</v>
      </c>
      <c r="R469" s="4">
        <f>base2!T226/base2!D226</f>
        <v>3.375698518696859E-2</v>
      </c>
      <c r="S469" s="4">
        <f>base2!U226/base2!D226</f>
        <v>3.0189946399381627E-2</v>
      </c>
      <c r="T469" s="4">
        <f>base2!V226/base2!D226</f>
        <v>3.0259639874805174E-2</v>
      </c>
      <c r="U469" s="4">
        <f>base2!W226/base2!D226</f>
        <v>1.898830416766983E-2</v>
      </c>
      <c r="V469" s="4">
        <f>base2!X226/base2!D226</f>
        <v>4.6061051484471028E-3</v>
      </c>
      <c r="W469" s="4">
        <f>base2!D226/base2!D226</f>
        <v>1</v>
      </c>
    </row>
    <row r="470" spans="1:23">
      <c r="A470" t="s">
        <v>260</v>
      </c>
      <c r="B470" t="s">
        <v>319</v>
      </c>
      <c r="C470" s="4">
        <f>base2!E227/base2!D227</f>
        <v>4.249457495990188E-3</v>
      </c>
      <c r="D470" s="4">
        <f>base2!F227/base2!D227</f>
        <v>6.8459288612133223E-3</v>
      </c>
      <c r="E470" s="4">
        <f>base2!G227/base2!D227</f>
        <v>1.8063968298896123E-2</v>
      </c>
      <c r="F470" s="4">
        <f>base2!H227/base2!D227</f>
        <v>3.1686008113973013E-2</v>
      </c>
      <c r="G470" s="4">
        <f>base2!I227/base2!D227</f>
        <v>3.7207283706010001E-2</v>
      </c>
      <c r="H470" s="4">
        <f>base2!J227/base2!D227</f>
        <v>3.9296160015095762E-2</v>
      </c>
      <c r="I470" s="4">
        <f>base2!K227/base2!D227</f>
        <v>4.4892914425889233E-2</v>
      </c>
      <c r="J470" s="4">
        <f>base2!L227/base2!D227</f>
        <v>4.9608453627700728E-2</v>
      </c>
      <c r="K470" s="4">
        <f>base2!M227/base2!D227</f>
        <v>5.0978394188130959E-2</v>
      </c>
      <c r="L470" s="4">
        <f>base2!N227/base2!D227</f>
        <v>5.2153976790263235E-2</v>
      </c>
      <c r="M470" s="4">
        <f>base2!O227/base2!D227</f>
        <v>5.6686479856590241E-2</v>
      </c>
      <c r="N470" s="4">
        <f>base2!P227/base2!D227</f>
        <v>6.7430889706576097E-2</v>
      </c>
      <c r="O470" s="4">
        <f>base2!Q227/base2!D227</f>
        <v>9.5124068308330978E-2</v>
      </c>
      <c r="P470" s="4">
        <f>base2!R227/base2!D227</f>
        <v>0.1079592414378715</v>
      </c>
      <c r="Q470" s="4">
        <f>base2!S227/base2!D227</f>
        <v>8.2973865459005564E-2</v>
      </c>
      <c r="R470" s="4">
        <f>base2!T227/base2!D227</f>
        <v>8.1813378620624586E-2</v>
      </c>
      <c r="S470" s="4">
        <f>base2!U227/base2!D227</f>
        <v>7.8375318426266632E-2</v>
      </c>
      <c r="T470" s="4">
        <f>base2!V227/base2!D227</f>
        <v>6.4983489008397025E-2</v>
      </c>
      <c r="U470" s="4">
        <f>base2!W227/base2!D227</f>
        <v>2.707991319935843E-2</v>
      </c>
      <c r="V470" s="4">
        <f>base2!X227/base2!D227</f>
        <v>2.5908104538163979E-3</v>
      </c>
      <c r="W470" s="4">
        <f>base2!D227/base2!D227</f>
        <v>1</v>
      </c>
    </row>
    <row r="471" spans="1:23">
      <c r="B471" t="s">
        <v>320</v>
      </c>
      <c r="C471" s="4">
        <f>base2!E228/base2!D228</f>
        <v>3.6945072794974231E-3</v>
      </c>
      <c r="D471" s="4">
        <f>base2!F228/base2!D228</f>
        <v>6.599522001314205E-2</v>
      </c>
      <c r="E471" s="4">
        <f>base2!G228/base2!D228</f>
        <v>5.6243349014636526E-2</v>
      </c>
      <c r="F471" s="4">
        <f>base2!H228/base2!D228</f>
        <v>0.10548147803551457</v>
      </c>
      <c r="G471" s="4">
        <f>base2!I228/base2!D228</f>
        <v>8.2682530175363103E-2</v>
      </c>
      <c r="H471" s="4">
        <f>base2!J228/base2!D228</f>
        <v>5.4105341916375428E-2</v>
      </c>
      <c r="I471" s="4">
        <f>base2!K228/base2!D228</f>
        <v>5.6063081870358848E-2</v>
      </c>
      <c r="J471" s="4">
        <f>base2!L228/base2!D228</f>
        <v>5.5816910608818361E-2</v>
      </c>
      <c r="K471" s="4">
        <f>base2!M228/base2!D228</f>
        <v>6.0986507101168638E-2</v>
      </c>
      <c r="L471" s="4">
        <f>base2!N228/base2!D228</f>
        <v>6.4413521198834658E-2</v>
      </c>
      <c r="M471" s="4">
        <f>base2!O228/base2!D228</f>
        <v>6.1319904400262838E-2</v>
      </c>
      <c r="N471" s="4">
        <f>base2!P228/base2!D228</f>
        <v>6.0056096033928988E-2</v>
      </c>
      <c r="O471" s="4">
        <f>base2!Q228/base2!D228</f>
        <v>6.2515870292943795E-2</v>
      </c>
      <c r="P471" s="4">
        <f>base2!R228/base2!D228</f>
        <v>6.6747302292494107E-2</v>
      </c>
      <c r="Q471" s="4">
        <f>base2!S228/base2!D228</f>
        <v>5.4328252901234927E-2</v>
      </c>
      <c r="R471" s="4">
        <f>base2!T228/base2!D228</f>
        <v>3.3576209389010681E-2</v>
      </c>
      <c r="S471" s="4">
        <f>base2!U228/base2!D228</f>
        <v>2.497959879899438E-2</v>
      </c>
      <c r="T471" s="4">
        <f>base2!V228/base2!D228</f>
        <v>1.7633228080581351E-2</v>
      </c>
      <c r="U471" s="4">
        <f>base2!W228/base2!D228</f>
        <v>1.1126165679074086E-2</v>
      </c>
      <c r="V471" s="4">
        <f>base2!X228/base2!D228</f>
        <v>2.2349249177652302E-3</v>
      </c>
      <c r="W471" s="4">
        <f>base2!D228/base2!D228</f>
        <v>1</v>
      </c>
    </row>
    <row r="472" spans="1:23">
      <c r="A472" t="s">
        <v>261</v>
      </c>
      <c r="B472" t="s">
        <v>319</v>
      </c>
      <c r="C472" s="4">
        <f>base2!E229/base2!D229</f>
        <v>6.333832749891714E-3</v>
      </c>
      <c r="D472" s="4">
        <f>base2!F229/base2!D229</f>
        <v>2.0229920969104812E-2</v>
      </c>
      <c r="E472" s="4">
        <f>base2!G229/base2!D229</f>
        <v>4.9785440232145858E-2</v>
      </c>
      <c r="F472" s="4">
        <f>base2!H229/base2!D229</f>
        <v>7.8200112191207899E-2</v>
      </c>
      <c r="G472" s="4">
        <f>base2!I229/base2!D229</f>
        <v>5.3215082853443722E-2</v>
      </c>
      <c r="H472" s="4">
        <f>base2!J229/base2!D229</f>
        <v>4.130245944903229E-2</v>
      </c>
      <c r="I472" s="4">
        <f>base2!K229/base2!D229</f>
        <v>4.1084704361965763E-2</v>
      </c>
      <c r="J472" s="4">
        <f>base2!L229/base2!D229</f>
        <v>4.1061035330762878E-2</v>
      </c>
      <c r="K472" s="4">
        <f>base2!M229/base2!D229</f>
        <v>4.7728601420615253E-2</v>
      </c>
      <c r="L472" s="4">
        <f>base2!N229/base2!D229</f>
        <v>4.6443373026298661E-2</v>
      </c>
      <c r="M472" s="4">
        <f>base2!O229/base2!D229</f>
        <v>4.8315593394446771E-2</v>
      </c>
      <c r="N472" s="4">
        <f>base2!P229/base2!D229</f>
        <v>5.2502645014236925E-2</v>
      </c>
      <c r="O472" s="4">
        <f>base2!Q229/base2!D229</f>
        <v>6.9227182462194642E-2</v>
      </c>
      <c r="P472" s="4">
        <f>base2!R229/base2!D229</f>
        <v>0.13063885082119703</v>
      </c>
      <c r="Q472" s="4">
        <f>base2!S229/base2!D229</f>
        <v>8.8434601283334871E-2</v>
      </c>
      <c r="R472" s="4">
        <f>base2!T229/base2!D229</f>
        <v>5.537369849914673E-2</v>
      </c>
      <c r="S472" s="4">
        <f>base2!U229/base2!D229</f>
        <v>5.5080202512230975E-2</v>
      </c>
      <c r="T472" s="4">
        <f>base2!V229/base2!D229</f>
        <v>5.1061201013981296E-2</v>
      </c>
      <c r="U472" s="4">
        <f>base2!W229/base2!D229</f>
        <v>2.0620459983952396E-2</v>
      </c>
      <c r="V472" s="4">
        <f>base2!X229/base2!D229</f>
        <v>3.3610024308095045E-3</v>
      </c>
      <c r="W472" s="4">
        <f>base2!D229/base2!D229</f>
        <v>1</v>
      </c>
    </row>
    <row r="473" spans="1:23">
      <c r="B473" t="s">
        <v>320</v>
      </c>
      <c r="C473" s="4">
        <f>base2!E230/base2!D230</f>
        <v>2.671375117787516E-3</v>
      </c>
      <c r="D473" s="4">
        <f>base2!F230/base2!D230</f>
        <v>2.9744206683926921E-2</v>
      </c>
      <c r="E473" s="4">
        <f>base2!G230/base2!D230</f>
        <v>5.2277072831566136E-2</v>
      </c>
      <c r="F473" s="4">
        <f>base2!H230/base2!D230</f>
        <v>0.20019532143412591</v>
      </c>
      <c r="G473" s="4">
        <f>base2!I230/base2!D230</f>
        <v>0.10980998472192997</v>
      </c>
      <c r="H473" s="4">
        <f>base2!J230/base2!D230</f>
        <v>4.9507350855846378E-2</v>
      </c>
      <c r="I473" s="4">
        <f>base2!K230/base2!D230</f>
        <v>3.8055659747317186E-2</v>
      </c>
      <c r="J473" s="4">
        <f>base2!L230/base2!D230</f>
        <v>3.6024682774204765E-2</v>
      </c>
      <c r="K473" s="4">
        <f>base2!M230/base2!D230</f>
        <v>3.8730364935457014E-2</v>
      </c>
      <c r="L473" s="4">
        <f>base2!N230/base2!D230</f>
        <v>4.0823094586805969E-2</v>
      </c>
      <c r="M473" s="4">
        <f>base2!O230/base2!D230</f>
        <v>4.28792300584592E-2</v>
      </c>
      <c r="N473" s="4">
        <f>base2!P230/base2!D230</f>
        <v>4.410970935072777E-2</v>
      </c>
      <c r="O473" s="4">
        <f>base2!Q230/base2!D230</f>
        <v>5.0387898304774623E-2</v>
      </c>
      <c r="P473" s="4">
        <f>base2!R230/base2!D230</f>
        <v>6.0451297721097461E-2</v>
      </c>
      <c r="Q473" s="4">
        <f>base2!S230/base2!D230</f>
        <v>5.7194415728178433E-2</v>
      </c>
      <c r="R473" s="4">
        <f>base2!T230/base2!D230</f>
        <v>3.9716120651010454E-2</v>
      </c>
      <c r="S473" s="4">
        <f>base2!U230/base2!D230</f>
        <v>3.7305479063554942E-2</v>
      </c>
      <c r="T473" s="4">
        <f>base2!V230/base2!D230</f>
        <v>3.2779236462440652E-2</v>
      </c>
      <c r="U473" s="4">
        <f>base2!W230/base2!D230</f>
        <v>2.48954778742441E-2</v>
      </c>
      <c r="V473" s="4">
        <f>base2!X230/base2!D230</f>
        <v>1.2442021096544595E-2</v>
      </c>
      <c r="W473" s="4">
        <f>base2!D230/base2!D230</f>
        <v>1</v>
      </c>
    </row>
    <row r="474" spans="1:23">
      <c r="A474" t="s">
        <v>262</v>
      </c>
      <c r="B474" t="s">
        <v>319</v>
      </c>
      <c r="C474" s="4">
        <f>base2!E231/base2!D231</f>
        <v>1.1905818901881268E-2</v>
      </c>
      <c r="D474" s="4">
        <f>base2!F231/base2!D231</f>
        <v>2.2812259318068722E-2</v>
      </c>
      <c r="E474" s="4">
        <f>base2!G231/base2!D231</f>
        <v>6.2764685598419162E-2</v>
      </c>
      <c r="F474" s="4">
        <f>base2!H231/base2!D231</f>
        <v>0.10422650376522039</v>
      </c>
      <c r="G474" s="4">
        <f>base2!I231/base2!D231</f>
        <v>6.5205316528357371E-2</v>
      </c>
      <c r="H474" s="4">
        <f>base2!J231/base2!D231</f>
        <v>4.6365793174079753E-2</v>
      </c>
      <c r="I474" s="4">
        <f>base2!K231/base2!D231</f>
        <v>4.5907400562873089E-2</v>
      </c>
      <c r="J474" s="4">
        <f>base2!L231/base2!D231</f>
        <v>4.5822742468010595E-2</v>
      </c>
      <c r="K474" s="4">
        <f>base2!M231/base2!D231</f>
        <v>5.0623475896188527E-2</v>
      </c>
      <c r="L474" s="4">
        <f>base2!N231/base2!D231</f>
        <v>4.9776894947563599E-2</v>
      </c>
      <c r="M474" s="4">
        <f>base2!O231/base2!D231</f>
        <v>5.0004026421584927E-2</v>
      </c>
      <c r="N474" s="4">
        <f>base2!P231/base2!D231</f>
        <v>5.4620989838963782E-2</v>
      </c>
      <c r="O474" s="4">
        <f>base2!Q231/base2!D231</f>
        <v>6.003291341541727E-2</v>
      </c>
      <c r="P474" s="4">
        <f>base2!R231/base2!D231</f>
        <v>8.2962868133660675E-2</v>
      </c>
      <c r="Q474" s="4">
        <f>base2!S231/base2!D231</f>
        <v>6.3598877557552017E-2</v>
      </c>
      <c r="R474" s="4">
        <f>base2!T231/base2!D231</f>
        <v>5.3270589984327925E-2</v>
      </c>
      <c r="S474" s="4">
        <f>base2!U231/base2!D231</f>
        <v>5.1379204255204924E-2</v>
      </c>
      <c r="T474" s="4">
        <f>base2!V231/base2!D231</f>
        <v>4.9058333557023423E-2</v>
      </c>
      <c r="U474" s="4">
        <f>base2!W231/base2!D231</f>
        <v>2.6107730522959893E-2</v>
      </c>
      <c r="V474" s="4">
        <f>base2!X231/base2!D231</f>
        <v>3.5535751526426748E-3</v>
      </c>
      <c r="W474" s="4">
        <f>base2!D231/base2!D231</f>
        <v>1</v>
      </c>
    </row>
    <row r="475" spans="1:23">
      <c r="B475" t="s">
        <v>320</v>
      </c>
      <c r="C475" s="4">
        <f>base2!E232/base2!D232</f>
        <v>2.6392211015137225E-3</v>
      </c>
      <c r="D475" s="4">
        <f>base2!F232/base2!D232</f>
        <v>1.8446098395239773E-2</v>
      </c>
      <c r="E475" s="4">
        <f>base2!G232/base2!D232</f>
        <v>3.9741505143855056E-2</v>
      </c>
      <c r="F475" s="4">
        <f>base2!H232/base2!D232</f>
        <v>0.11693762815869466</v>
      </c>
      <c r="G475" s="4">
        <f>base2!I232/base2!D232</f>
        <v>6.7768457587541825E-2</v>
      </c>
      <c r="H475" s="4">
        <f>base2!J232/base2!D232</f>
        <v>4.036082485507262E-2</v>
      </c>
      <c r="I475" s="4">
        <f>base2!K232/base2!D232</f>
        <v>3.7097907224594218E-2</v>
      </c>
      <c r="J475" s="4">
        <f>base2!L232/base2!D232</f>
        <v>3.8833315461327532E-2</v>
      </c>
      <c r="K475" s="4">
        <f>base2!M232/base2!D232</f>
        <v>4.3453046593413328E-2</v>
      </c>
      <c r="L475" s="4">
        <f>base2!N232/base2!D232</f>
        <v>4.3411466824815684E-2</v>
      </c>
      <c r="M475" s="4">
        <f>base2!O232/base2!D232</f>
        <v>4.6411775390466856E-2</v>
      </c>
      <c r="N475" s="4">
        <f>base2!P232/base2!D232</f>
        <v>5.2928857015929427E-2</v>
      </c>
      <c r="O475" s="4">
        <f>base2!Q232/base2!D232</f>
        <v>6.2844537622031155E-2</v>
      </c>
      <c r="P475" s="4">
        <f>base2!R232/base2!D232</f>
        <v>8.764796379496359E-2</v>
      </c>
      <c r="Q475" s="4">
        <f>base2!S232/base2!D232</f>
        <v>8.7173079069401013E-2</v>
      </c>
      <c r="R475" s="4">
        <f>base2!T232/base2!D232</f>
        <v>5.8102255593025981E-2</v>
      </c>
      <c r="S475" s="4">
        <f>base2!U232/base2!D232</f>
        <v>5.4878729322271655E-2</v>
      </c>
      <c r="T475" s="4">
        <f>base2!V232/base2!D232</f>
        <v>5.3561307180388353E-2</v>
      </c>
      <c r="U475" s="4">
        <f>base2!W232/base2!D232</f>
        <v>3.6717124080594722E-2</v>
      </c>
      <c r="V475" s="4">
        <f>base2!X232/base2!D232</f>
        <v>1.1044899584858837E-2</v>
      </c>
      <c r="W475" s="4">
        <f>base2!D232/base2!D232</f>
        <v>1</v>
      </c>
    </row>
    <row r="476" spans="1:23">
      <c r="A476" t="s">
        <v>263</v>
      </c>
      <c r="B476" t="s">
        <v>319</v>
      </c>
      <c r="C476" s="4">
        <f>base2!E233/base2!D233</f>
        <v>1.5863748305155096E-2</v>
      </c>
      <c r="D476" s="4">
        <f>base2!F233/base2!D233</f>
        <v>3.4832175765793186E-2</v>
      </c>
      <c r="E476" s="4">
        <f>base2!G233/base2!D233</f>
        <v>0.1112067295719306</v>
      </c>
      <c r="F476" s="4">
        <f>base2!H233/base2!D233</f>
        <v>0.17025097540053682</v>
      </c>
      <c r="G476" s="4">
        <f>base2!I233/base2!D233</f>
        <v>8.9620631450787233E-2</v>
      </c>
      <c r="H476" s="4">
        <f>base2!J233/base2!D233</f>
        <v>5.4401062563989043E-2</v>
      </c>
      <c r="I476" s="4">
        <f>base2!K233/base2!D233</f>
        <v>4.6880101829048948E-2</v>
      </c>
      <c r="J476" s="4">
        <f>base2!L233/base2!D233</f>
        <v>5.0615678353025814E-2</v>
      </c>
      <c r="K476" s="4">
        <f>base2!M233/base2!D233</f>
        <v>5.0590774509532636E-2</v>
      </c>
      <c r="L476" s="4">
        <f>base2!N233/base2!D233</f>
        <v>4.3166662054843798E-2</v>
      </c>
      <c r="M476" s="4">
        <f>base2!O233/base2!D233</f>
        <v>4.2710091590802184E-2</v>
      </c>
      <c r="N476" s="4">
        <f>base2!P233/base2!D233</f>
        <v>4.5645978029275849E-2</v>
      </c>
      <c r="O476" s="4">
        <f>base2!Q233/base2!D233</f>
        <v>4.7989706411356151E-2</v>
      </c>
      <c r="P476" s="4">
        <f>base2!R233/base2!D233</f>
        <v>5.6968925537507958E-2</v>
      </c>
      <c r="Q476" s="4">
        <f>base2!S233/base2!D233</f>
        <v>4.011732477379009E-2</v>
      </c>
      <c r="R476" s="4">
        <f>base2!T233/base2!D233</f>
        <v>3.1284761614875894E-2</v>
      </c>
      <c r="S476" s="4">
        <f>base2!U233/base2!D233</f>
        <v>3.0371620686792663E-2</v>
      </c>
      <c r="T476" s="4">
        <f>base2!V233/base2!D233</f>
        <v>2.4021140596031988E-2</v>
      </c>
      <c r="U476" s="4">
        <f>base2!W233/base2!D233</f>
        <v>1.1364453914054069E-2</v>
      </c>
      <c r="V476" s="4">
        <f>base2!X233/base2!D233</f>
        <v>2.0974570408699741E-3</v>
      </c>
      <c r="W476" s="4">
        <f>base2!D233/base2!D233</f>
        <v>1</v>
      </c>
    </row>
    <row r="477" spans="1:23">
      <c r="B477" t="s">
        <v>320</v>
      </c>
      <c r="C477" s="4">
        <f>base2!E234/base2!D234</f>
        <v>3.150263328153438E-3</v>
      </c>
      <c r="D477" s="4">
        <f>base2!F234/base2!D234</f>
        <v>1.9055767521450211E-2</v>
      </c>
      <c r="E477" s="4">
        <f>base2!G234/base2!D234</f>
        <v>3.0819370793854266E-2</v>
      </c>
      <c r="F477" s="4">
        <f>base2!H234/base2!D234</f>
        <v>6.3903182310152795E-2</v>
      </c>
      <c r="G477" s="4">
        <f>base2!I234/base2!D234</f>
        <v>4.567277168753741E-2</v>
      </c>
      <c r="H477" s="4">
        <f>base2!J234/base2!D234</f>
        <v>4.0475744181687354E-2</v>
      </c>
      <c r="I477" s="4">
        <f>base2!K234/base2!D234</f>
        <v>3.3724748009166604E-2</v>
      </c>
      <c r="J477" s="4">
        <f>base2!L234/base2!D234</f>
        <v>3.8271769166117436E-2</v>
      </c>
      <c r="K477" s="4">
        <f>base2!M234/base2!D234</f>
        <v>3.9402477884667712E-2</v>
      </c>
      <c r="L477" s="4">
        <f>base2!N234/base2!D234</f>
        <v>4.1679011748486844E-2</v>
      </c>
      <c r="M477" s="4">
        <f>base2!O234/base2!D234</f>
        <v>4.9717927477431173E-2</v>
      </c>
      <c r="N477" s="4">
        <f>base2!P234/base2!D234</f>
        <v>5.5849150154489879E-2</v>
      </c>
      <c r="O477" s="4">
        <f>base2!Q234/base2!D234</f>
        <v>6.7395076882146285E-2</v>
      </c>
      <c r="P477" s="4">
        <f>base2!R234/base2!D234</f>
        <v>9.4184408312825388E-2</v>
      </c>
      <c r="Q477" s="4">
        <f>base2!S234/base2!D234</f>
        <v>0.10238658145033044</v>
      </c>
      <c r="R477" s="4">
        <f>base2!T234/base2!D234</f>
        <v>7.5095384652594285E-2</v>
      </c>
      <c r="S477" s="4">
        <f>base2!U234/base2!D234</f>
        <v>6.6911351227151528E-2</v>
      </c>
      <c r="T477" s="4">
        <f>base2!V234/base2!D234</f>
        <v>7.022487196386569E-2</v>
      </c>
      <c r="U477" s="4">
        <f>base2!W234/base2!D234</f>
        <v>4.6440686164841607E-2</v>
      </c>
      <c r="V477" s="4">
        <f>base2!X234/base2!D234</f>
        <v>1.5639455083049647E-2</v>
      </c>
      <c r="W477" s="4">
        <f>base2!D234/base2!D234</f>
        <v>1</v>
      </c>
    </row>
    <row r="478" spans="1:23">
      <c r="A478" t="s">
        <v>264</v>
      </c>
      <c r="B478" t="s">
        <v>319</v>
      </c>
      <c r="C478" s="4">
        <f>base2!E235/base2!D235</f>
        <v>1.2098007733452407E-2</v>
      </c>
      <c r="D478" s="4">
        <f>base2!F235/base2!D235</f>
        <v>2.5550794721491209E-2</v>
      </c>
      <c r="E478" s="4">
        <f>base2!G235/base2!D235</f>
        <v>8.6645068736521086E-2</v>
      </c>
      <c r="F478" s="4">
        <f>base2!H235/base2!D235</f>
        <v>0.12050504954539841</v>
      </c>
      <c r="G478" s="4">
        <f>base2!I235/base2!D235</f>
        <v>6.3399108847867605E-2</v>
      </c>
      <c r="H478" s="4">
        <f>base2!J235/base2!D235</f>
        <v>4.1236212318420624E-2</v>
      </c>
      <c r="I478" s="4">
        <f>base2!K235/base2!D235</f>
        <v>3.7728607123516729E-2</v>
      </c>
      <c r="J478" s="4">
        <f>base2!L235/base2!D235</f>
        <v>4.2554889461033474E-2</v>
      </c>
      <c r="K478" s="4">
        <f>base2!M235/base2!D235</f>
        <v>4.6248705549274634E-2</v>
      </c>
      <c r="L478" s="4">
        <f>base2!N235/base2!D235</f>
        <v>4.4736217068698521E-2</v>
      </c>
      <c r="M478" s="4">
        <f>base2!O235/base2!D235</f>
        <v>4.8272323930949962E-2</v>
      </c>
      <c r="N478" s="4">
        <f>base2!P235/base2!D235</f>
        <v>5.980599865092108E-2</v>
      </c>
      <c r="O478" s="4">
        <f>base2!Q235/base2!D235</f>
        <v>7.2831260628746786E-2</v>
      </c>
      <c r="P478" s="4">
        <f>base2!R235/base2!D235</f>
        <v>7.0819042914010463E-2</v>
      </c>
      <c r="Q478" s="4">
        <f>base2!S235/base2!D235</f>
        <v>5.0278841312216764E-2</v>
      </c>
      <c r="R478" s="4">
        <f>base2!T235/base2!D235</f>
        <v>4.5188443523946152E-2</v>
      </c>
      <c r="S478" s="4">
        <f>base2!U235/base2!D235</f>
        <v>4.9041868949333538E-2</v>
      </c>
      <c r="T478" s="4">
        <f>base2!V235/base2!D235</f>
        <v>5.2340461917022144E-2</v>
      </c>
      <c r="U478" s="4">
        <f>base2!W235/base2!D235</f>
        <v>2.6899873642608093E-2</v>
      </c>
      <c r="V478" s="4">
        <f>base2!X235/base2!D235</f>
        <v>3.8192234245703373E-3</v>
      </c>
      <c r="W478" s="4">
        <f>base2!D235/base2!D235</f>
        <v>1</v>
      </c>
    </row>
    <row r="479" spans="1:23">
      <c r="B479" t="s">
        <v>320</v>
      </c>
      <c r="C479" s="4">
        <f>base2!E236/base2!D236</f>
        <v>2.0988267695280869E-3</v>
      </c>
      <c r="D479" s="4">
        <f>base2!F236/base2!D236</f>
        <v>1.0668221063379483E-2</v>
      </c>
      <c r="E479" s="4">
        <f>base2!G236/base2!D236</f>
        <v>2.3994695230010289E-2</v>
      </c>
      <c r="F479" s="4">
        <f>base2!H236/base2!D236</f>
        <v>9.9290350091346888E-2</v>
      </c>
      <c r="G479" s="4">
        <f>base2!I236/base2!D236</f>
        <v>7.1043232310587234E-2</v>
      </c>
      <c r="H479" s="4">
        <f>base2!J236/base2!D236</f>
        <v>7.8153423650041659E-2</v>
      </c>
      <c r="I479" s="4">
        <f>base2!K236/base2!D236</f>
        <v>5.1635441809881111E-2</v>
      </c>
      <c r="J479" s="4">
        <f>base2!L236/base2!D236</f>
        <v>4.411057081046401E-2</v>
      </c>
      <c r="K479" s="4">
        <f>base2!M236/base2!D236</f>
        <v>5.0939092946924919E-2</v>
      </c>
      <c r="L479" s="4">
        <f>base2!N236/base2!D236</f>
        <v>4.5172698430085402E-2</v>
      </c>
      <c r="M479" s="4">
        <f>base2!O236/base2!D236</f>
        <v>4.2131062244981789E-2</v>
      </c>
      <c r="N479" s="4">
        <f>base2!P236/base2!D236</f>
        <v>4.8149785422836329E-2</v>
      </c>
      <c r="O479" s="4">
        <f>base2!Q236/base2!D236</f>
        <v>5.6895222968558673E-2</v>
      </c>
      <c r="P479" s="4">
        <f>base2!R236/base2!D236</f>
        <v>7.6627715467160115E-2</v>
      </c>
      <c r="Q479" s="4">
        <f>base2!S236/base2!D236</f>
        <v>8.1797518963770299E-2</v>
      </c>
      <c r="R479" s="4">
        <f>base2!T236/base2!D236</f>
        <v>5.7538758855953588E-2</v>
      </c>
      <c r="S479" s="4">
        <f>base2!U236/base2!D236</f>
        <v>5.4129387878052881E-2</v>
      </c>
      <c r="T479" s="4">
        <f>base2!V236/base2!D236</f>
        <v>5.4831604849404775E-2</v>
      </c>
      <c r="U479" s="4">
        <f>base2!W236/base2!D236</f>
        <v>3.9826851681604263E-2</v>
      </c>
      <c r="V479" s="4">
        <f>base2!X236/base2!D236</f>
        <v>1.0965538555428195E-2</v>
      </c>
      <c r="W479" s="4">
        <f>base2!D236/base2!D236</f>
        <v>1</v>
      </c>
    </row>
    <row r="480" spans="1:23">
      <c r="A480" t="s">
        <v>265</v>
      </c>
      <c r="B480" t="s">
        <v>319</v>
      </c>
      <c r="C480" s="4">
        <f>base2!E237/base2!D237</f>
        <v>1.2799333244035659E-2</v>
      </c>
      <c r="D480" s="4">
        <f>base2!F237/base2!D237</f>
        <v>2.8896302013237316E-2</v>
      </c>
      <c r="E480" s="4">
        <f>base2!G237/base2!D237</f>
        <v>9.7804340292173483E-2</v>
      </c>
      <c r="F480" s="4">
        <f>base2!H237/base2!D237</f>
        <v>0.1225865709055422</v>
      </c>
      <c r="G480" s="4">
        <f>base2!I237/base2!D237</f>
        <v>6.6956246265975253E-2</v>
      </c>
      <c r="H480" s="4">
        <f>base2!J237/base2!D237</f>
        <v>4.6447547184252994E-2</v>
      </c>
      <c r="I480" s="4">
        <f>base2!K237/base2!D237</f>
        <v>4.5142100238764971E-2</v>
      </c>
      <c r="J480" s="4">
        <f>base2!L237/base2!D237</f>
        <v>4.721720808696743E-2</v>
      </c>
      <c r="K480" s="4">
        <f>base2!M237/base2!D237</f>
        <v>5.036601415580743E-2</v>
      </c>
      <c r="L480" s="4">
        <f>base2!N237/base2!D237</f>
        <v>4.6353997240276654E-2</v>
      </c>
      <c r="M480" s="4">
        <f>base2!O237/base2!D237</f>
        <v>5.2111571065002325E-2</v>
      </c>
      <c r="N480" s="4">
        <f>base2!P237/base2!D237</f>
        <v>5.4088876699047703E-2</v>
      </c>
      <c r="O480" s="4">
        <f>base2!Q237/base2!D237</f>
        <v>6.9299247135564498E-2</v>
      </c>
      <c r="P480" s="4">
        <f>base2!R237/base2!D237</f>
        <v>7.2075979563589507E-2</v>
      </c>
      <c r="Q480" s="4">
        <f>base2!S237/base2!D237</f>
        <v>4.6509205101873764E-2</v>
      </c>
      <c r="R480" s="4">
        <f>base2!T237/base2!D237</f>
        <v>3.8872127857259797E-2</v>
      </c>
      <c r="S480" s="4">
        <f>base2!U237/base2!D237</f>
        <v>4.2560972239054126E-2</v>
      </c>
      <c r="T480" s="4">
        <f>base2!V237/base2!D237</f>
        <v>3.8372486111022522E-2</v>
      </c>
      <c r="U480" s="4">
        <f>base2!W237/base2!D237</f>
        <v>1.9213882811686088E-2</v>
      </c>
      <c r="V480" s="4">
        <f>base2!X237/base2!D237</f>
        <v>2.3259917888662808E-3</v>
      </c>
      <c r="W480" s="4">
        <f>base2!D237/base2!D237</f>
        <v>1</v>
      </c>
    </row>
    <row r="481" spans="1:23">
      <c r="B481" t="s">
        <v>320</v>
      </c>
      <c r="C481" s="4">
        <f>base2!E238/base2!D238</f>
        <v>2.8128223693062774E-3</v>
      </c>
      <c r="D481" s="4">
        <f>base2!F238/base2!D238</f>
        <v>1.5529256983466926E-2</v>
      </c>
      <c r="E481" s="4">
        <f>base2!G238/base2!D238</f>
        <v>2.7566513531234717E-2</v>
      </c>
      <c r="F481" s="4">
        <f>base2!H238/base2!D238</f>
        <v>9.510201553566433E-2</v>
      </c>
      <c r="G481" s="4">
        <f>base2!I238/base2!D238</f>
        <v>6.36697400542061E-2</v>
      </c>
      <c r="H481" s="4">
        <f>base2!J238/base2!D238</f>
        <v>6.3227633577025835E-2</v>
      </c>
      <c r="I481" s="4">
        <f>base2!K238/base2!D238</f>
        <v>4.203001625328643E-2</v>
      </c>
      <c r="J481" s="4">
        <f>base2!L238/base2!D238</f>
        <v>5.0758949452492777E-2</v>
      </c>
      <c r="K481" s="4">
        <f>base2!M238/base2!D238</f>
        <v>5.1233092630917978E-2</v>
      </c>
      <c r="L481" s="4">
        <f>base2!N238/base2!D238</f>
        <v>5.0370237477387426E-2</v>
      </c>
      <c r="M481" s="4">
        <f>base2!O238/base2!D238</f>
        <v>4.583597636118604E-2</v>
      </c>
      <c r="N481" s="4">
        <f>base2!P238/base2!D238</f>
        <v>5.1749951411003109E-2</v>
      </c>
      <c r="O481" s="4">
        <f>base2!Q238/base2!D238</f>
        <v>5.9235860601905541E-2</v>
      </c>
      <c r="P481" s="4">
        <f>base2!R238/base2!D238</f>
        <v>8.1433023004487279E-2</v>
      </c>
      <c r="Q481" s="4">
        <f>base2!S238/base2!D238</f>
        <v>8.1612428531458975E-2</v>
      </c>
      <c r="R481" s="4">
        <f>base2!T238/base2!D238</f>
        <v>6.0009012991950245E-2</v>
      </c>
      <c r="S481" s="4">
        <f>base2!U238/base2!D238</f>
        <v>5.436414623259072E-2</v>
      </c>
      <c r="T481" s="4">
        <f>base2!V238/base2!D238</f>
        <v>5.3725547987774798E-2</v>
      </c>
      <c r="U481" s="4">
        <f>base2!W238/base2!D238</f>
        <v>3.9321847108046981E-2</v>
      </c>
      <c r="V481" s="4">
        <f>base2!X238/base2!D238</f>
        <v>1.0411927904607519E-2</v>
      </c>
      <c r="W481" s="4">
        <f>base2!D238/base2!D238</f>
        <v>1</v>
      </c>
    </row>
    <row r="482" spans="1:23">
      <c r="A482" t="s">
        <v>266</v>
      </c>
      <c r="B482" t="s">
        <v>319</v>
      </c>
      <c r="C482" s="4">
        <f>base2!E239/base2!D239</f>
        <v>2.2231022529389109E-2</v>
      </c>
      <c r="D482" s="4">
        <f>base2!F239/base2!D239</f>
        <v>3.8293994152015058E-2</v>
      </c>
      <c r="E482" s="4">
        <f>base2!G239/base2!D239</f>
        <v>0.11355560739298133</v>
      </c>
      <c r="F482" s="4">
        <f>base2!H239/base2!D239</f>
        <v>0.14749887434427164</v>
      </c>
      <c r="G482" s="4">
        <f>base2!I239/base2!D239</f>
        <v>8.156799774326369E-2</v>
      </c>
      <c r="H482" s="4">
        <f>base2!J239/base2!D239</f>
        <v>5.5629092368867886E-2</v>
      </c>
      <c r="I482" s="4">
        <f>base2!K239/base2!D239</f>
        <v>4.9428492380802554E-2</v>
      </c>
      <c r="J482" s="4">
        <f>base2!L239/base2!D239</f>
        <v>4.9661760796801513E-2</v>
      </c>
      <c r="K482" s="4">
        <f>base2!M239/base2!D239</f>
        <v>5.1441110574654031E-2</v>
      </c>
      <c r="L482" s="4">
        <f>base2!N239/base2!D239</f>
        <v>4.5538877165192011E-2</v>
      </c>
      <c r="M482" s="4">
        <f>base2!O239/base2!D239</f>
        <v>4.7215154852254297E-2</v>
      </c>
      <c r="N482" s="4">
        <f>base2!P239/base2!D239</f>
        <v>4.952885204815094E-2</v>
      </c>
      <c r="O482" s="4">
        <f>base2!Q239/base2!D239</f>
        <v>4.867715108741056E-2</v>
      </c>
      <c r="P482" s="4">
        <f>base2!R239/base2!D239</f>
        <v>5.8569359379831501E-2</v>
      </c>
      <c r="Q482" s="4">
        <f>base2!S239/base2!D239</f>
        <v>4.046664532893559E-2</v>
      </c>
      <c r="R482" s="4">
        <f>base2!T239/base2!D239</f>
        <v>3.079414333530436E-2</v>
      </c>
      <c r="S482" s="4">
        <f>base2!U239/base2!D239</f>
        <v>2.9798683932146016E-2</v>
      </c>
      <c r="T482" s="4">
        <f>base2!V239/base2!D239</f>
        <v>2.5439819461095709E-2</v>
      </c>
      <c r="U482" s="4">
        <f>base2!W239/base2!D239</f>
        <v>1.1812604089249581E-2</v>
      </c>
      <c r="V482" s="4">
        <f>base2!X239/base2!D239</f>
        <v>2.8507570373826198E-3</v>
      </c>
      <c r="W482" s="4">
        <f>base2!D239/base2!D239</f>
        <v>1</v>
      </c>
    </row>
    <row r="483" spans="1:23">
      <c r="B483" t="s">
        <v>320</v>
      </c>
      <c r="C483" s="4">
        <f>base2!E240/base2!D240</f>
        <v>3.1314793530557591E-3</v>
      </c>
      <c r="D483" s="4">
        <f>base2!F240/base2!D240</f>
        <v>1.5412126069137817E-2</v>
      </c>
      <c r="E483" s="4">
        <f>base2!G240/base2!D240</f>
        <v>3.3830244158422056E-2</v>
      </c>
      <c r="F483" s="4">
        <f>base2!H240/base2!D240</f>
        <v>6.1853847184948366E-2</v>
      </c>
      <c r="G483" s="4">
        <f>base2!I240/base2!D240</f>
        <v>4.6686991811951531E-2</v>
      </c>
      <c r="H483" s="4">
        <f>base2!J240/base2!D240</f>
        <v>3.7572048266991412E-2</v>
      </c>
      <c r="I483" s="4">
        <f>base2!K240/base2!D240</f>
        <v>3.6334286846931123E-2</v>
      </c>
      <c r="J483" s="4">
        <f>base2!L240/base2!D240</f>
        <v>4.2409014553678633E-2</v>
      </c>
      <c r="K483" s="4">
        <f>base2!M240/base2!D240</f>
        <v>4.3943382396979175E-2</v>
      </c>
      <c r="L483" s="4">
        <f>base2!N240/base2!D240</f>
        <v>4.6912298614220568E-2</v>
      </c>
      <c r="M483" s="4">
        <f>base2!O240/base2!D240</f>
        <v>5.2197026520607016E-2</v>
      </c>
      <c r="N483" s="4">
        <f>base2!P240/base2!D240</f>
        <v>5.9692042677101126E-2</v>
      </c>
      <c r="O483" s="4">
        <f>base2!Q240/base2!D240</f>
        <v>6.65453622448543E-2</v>
      </c>
      <c r="P483" s="4">
        <f>base2!R240/base2!D240</f>
        <v>9.4976799103335965E-2</v>
      </c>
      <c r="Q483" s="4">
        <f>base2!S240/base2!D240</f>
        <v>9.6414199462115657E-2</v>
      </c>
      <c r="R483" s="4">
        <f>base2!T240/base2!D240</f>
        <v>7.0198754823419363E-2</v>
      </c>
      <c r="S483" s="4">
        <f>base2!U240/base2!D240</f>
        <v>6.3165760210818725E-2</v>
      </c>
      <c r="T483" s="4">
        <f>base2!V240/base2!D240</f>
        <v>6.7152835015529058E-2</v>
      </c>
      <c r="U483" s="4">
        <f>base2!W240/base2!D240</f>
        <v>4.7767894065875144E-2</v>
      </c>
      <c r="V483" s="4">
        <f>base2!X240/base2!D240</f>
        <v>1.3803606620027208E-2</v>
      </c>
      <c r="W483" s="4">
        <f>base2!D240/base2!D240</f>
        <v>1</v>
      </c>
    </row>
    <row r="484" spans="1:23">
      <c r="A484" t="s">
        <v>267</v>
      </c>
      <c r="B484" t="s">
        <v>319</v>
      </c>
      <c r="C484" s="4">
        <f>base2!E241/base2!D241</f>
        <v>2.266706042070778E-2</v>
      </c>
      <c r="D484" s="4">
        <f>base2!F241/base2!D241</f>
        <v>3.9194107286645151E-2</v>
      </c>
      <c r="E484" s="4">
        <f>base2!G241/base2!D241</f>
        <v>0.10804936655880922</v>
      </c>
      <c r="F484" s="4">
        <f>base2!H241/base2!D241</f>
        <v>0.16175855087181817</v>
      </c>
      <c r="G484" s="4">
        <f>base2!I241/base2!D241</f>
        <v>7.9794681346043936E-2</v>
      </c>
      <c r="H484" s="4">
        <f>base2!J241/base2!D241</f>
        <v>5.3243903009031555E-2</v>
      </c>
      <c r="I484" s="4">
        <f>base2!K241/base2!D241</f>
        <v>4.7813496557130811E-2</v>
      </c>
      <c r="J484" s="4">
        <f>base2!L241/base2!D241</f>
        <v>4.9632130329754845E-2</v>
      </c>
      <c r="K484" s="4">
        <f>base2!M241/base2!D241</f>
        <v>4.6855314511040337E-2</v>
      </c>
      <c r="L484" s="4">
        <f>base2!N241/base2!D241</f>
        <v>4.2703900502036402E-2</v>
      </c>
      <c r="M484" s="4">
        <f>base2!O241/base2!D241</f>
        <v>4.166710928586756E-2</v>
      </c>
      <c r="N484" s="4">
        <f>base2!P241/base2!D241</f>
        <v>4.4497039408689078E-2</v>
      </c>
      <c r="O484" s="4">
        <f>base2!Q241/base2!D241</f>
        <v>4.888640550009242E-2</v>
      </c>
      <c r="P484" s="4">
        <f>base2!R241/base2!D241</f>
        <v>5.9592124635901446E-2</v>
      </c>
      <c r="Q484" s="4">
        <f>base2!S241/base2!D241</f>
        <v>4.7437447284053171E-2</v>
      </c>
      <c r="R484" s="4">
        <f>base2!T241/base2!D241</f>
        <v>3.347263444823799E-2</v>
      </c>
      <c r="S484" s="4">
        <f>base2!U241/base2!D241</f>
        <v>3.0570468871830934E-2</v>
      </c>
      <c r="T484" s="4">
        <f>base2!V241/base2!D241</f>
        <v>2.7022433357482636E-2</v>
      </c>
      <c r="U484" s="4">
        <f>base2!W241/base2!D241</f>
        <v>1.3448541799895046E-2</v>
      </c>
      <c r="V484" s="4">
        <f>base2!X241/base2!D241</f>
        <v>1.6932840149314931E-3</v>
      </c>
      <c r="W484" s="4">
        <f>base2!D241/base2!D241</f>
        <v>1</v>
      </c>
    </row>
    <row r="485" spans="1:23">
      <c r="B485" t="s">
        <v>320</v>
      </c>
      <c r="C485" s="4">
        <f>base2!E242/base2!D242</f>
        <v>2.7957024202330837E-3</v>
      </c>
      <c r="D485" s="4">
        <f>base2!F242/base2!D242</f>
        <v>1.694139938373802E-2</v>
      </c>
      <c r="E485" s="4">
        <f>base2!G242/base2!D242</f>
        <v>2.9933056394704883E-2</v>
      </c>
      <c r="F485" s="4">
        <f>base2!H242/base2!D242</f>
        <v>7.7715418856130467E-2</v>
      </c>
      <c r="G485" s="4">
        <f>base2!I242/base2!D242</f>
        <v>5.1513835708364583E-2</v>
      </c>
      <c r="H485" s="4">
        <f>base2!J242/base2!D242</f>
        <v>3.650667230141573E-2</v>
      </c>
      <c r="I485" s="4">
        <f>base2!K242/base2!D242</f>
        <v>3.2529065784921318E-2</v>
      </c>
      <c r="J485" s="4">
        <f>base2!L242/base2!D242</f>
        <v>3.6450944013969221E-2</v>
      </c>
      <c r="K485" s="4">
        <f>base2!M242/base2!D242</f>
        <v>4.2172381525143909E-2</v>
      </c>
      <c r="L485" s="4">
        <f>base2!N242/base2!D242</f>
        <v>4.2151483417351469E-2</v>
      </c>
      <c r="M485" s="4">
        <f>base2!O242/base2!D242</f>
        <v>4.7759142341656201E-2</v>
      </c>
      <c r="N485" s="4">
        <f>base2!P242/base2!D242</f>
        <v>5.4049472787180634E-2</v>
      </c>
      <c r="O485" s="4">
        <f>base2!Q242/base2!D242</f>
        <v>6.4579797102593456E-2</v>
      </c>
      <c r="P485" s="4">
        <f>base2!R242/base2!D242</f>
        <v>9.1628914621941615E-2</v>
      </c>
      <c r="Q485" s="4">
        <f>base2!S242/base2!D242</f>
        <v>0.10291853685381309</v>
      </c>
      <c r="R485" s="4">
        <f>base2!T242/base2!D242</f>
        <v>7.1947541105417026E-2</v>
      </c>
      <c r="S485" s="4">
        <f>base2!U242/base2!D242</f>
        <v>6.7716835283436388E-2</v>
      </c>
      <c r="T485" s="4">
        <f>base2!V242/base2!D242</f>
        <v>6.8657250134096195E-2</v>
      </c>
      <c r="U485" s="4">
        <f>base2!W242/base2!D242</f>
        <v>4.6902319922166161E-2</v>
      </c>
      <c r="V485" s="4">
        <f>base2!X242/base2!D242</f>
        <v>1.5130230041726556E-2</v>
      </c>
      <c r="W485" s="4">
        <f>base2!D242/base2!D242</f>
        <v>1</v>
      </c>
    </row>
    <row r="486" spans="1:23">
      <c r="A486" t="s">
        <v>268</v>
      </c>
      <c r="B486" t="s">
        <v>319</v>
      </c>
      <c r="C486" s="4">
        <f>base2!E243/base2!D243</f>
        <v>2.0751866192326076E-2</v>
      </c>
      <c r="D486" s="4">
        <f>base2!F243/base2!D243</f>
        <v>3.0535942848160753E-2</v>
      </c>
      <c r="E486" s="4">
        <f>base2!G243/base2!D243</f>
        <v>7.9825233935668899E-2</v>
      </c>
      <c r="F486" s="4">
        <f>base2!H243/base2!D243</f>
        <v>0.11942347729292242</v>
      </c>
      <c r="G486" s="4">
        <f>base2!I243/base2!D243</f>
        <v>6.6130734511485864E-2</v>
      </c>
      <c r="H486" s="4">
        <f>base2!J243/base2!D243</f>
        <v>4.803179664518447E-2</v>
      </c>
      <c r="I486" s="4">
        <f>base2!K243/base2!D243</f>
        <v>4.786177826395193E-2</v>
      </c>
      <c r="J486" s="4">
        <f>base2!L243/base2!D243</f>
        <v>4.9366280543160612E-2</v>
      </c>
      <c r="K486" s="4">
        <f>base2!M243/base2!D243</f>
        <v>5.0302985586932324E-2</v>
      </c>
      <c r="L486" s="4">
        <f>base2!N243/base2!D243</f>
        <v>5.1563687923241515E-2</v>
      </c>
      <c r="M486" s="4">
        <f>base2!O243/base2!D243</f>
        <v>5.3539750618321565E-2</v>
      </c>
      <c r="N486" s="4">
        <f>base2!P243/base2!D243</f>
        <v>6.2175401227340242E-2</v>
      </c>
      <c r="O486" s="4">
        <f>base2!Q243/base2!D243</f>
        <v>5.6523092024854761E-2</v>
      </c>
      <c r="P486" s="4">
        <f>base2!R243/base2!D243</f>
        <v>7.935688141378304E-2</v>
      </c>
      <c r="Q486" s="4">
        <f>base2!S243/base2!D243</f>
        <v>5.6324202597752553E-2</v>
      </c>
      <c r="R486" s="4">
        <f>base2!T243/base2!D243</f>
        <v>3.8655122525510774E-2</v>
      </c>
      <c r="S486" s="4">
        <f>base2!U243/base2!D243</f>
        <v>3.9088188213555919E-2</v>
      </c>
      <c r="T486" s="4">
        <f>base2!V243/base2!D243</f>
        <v>3.3734213151723765E-2</v>
      </c>
      <c r="U486" s="4">
        <f>base2!W243/base2!D243</f>
        <v>1.4698570241650654E-2</v>
      </c>
      <c r="V486" s="4">
        <f>base2!X243/base2!D243</f>
        <v>2.1107942424718746E-3</v>
      </c>
      <c r="W486" s="4">
        <f>base2!D243/base2!D243</f>
        <v>1</v>
      </c>
    </row>
    <row r="487" spans="1:23">
      <c r="B487" t="s">
        <v>320</v>
      </c>
      <c r="C487" s="4">
        <f>base2!E244/base2!D244</f>
        <v>3.4135462519262155E-3</v>
      </c>
      <c r="D487" s="4">
        <f>base2!F244/base2!D244</f>
        <v>1.5868113576811293E-2</v>
      </c>
      <c r="E487" s="4">
        <f>base2!G244/base2!D244</f>
        <v>7.023452688248949E-2</v>
      </c>
      <c r="F487" s="4">
        <f>base2!H244/base2!D244</f>
        <v>0.12748132302550733</v>
      </c>
      <c r="G487" s="4">
        <f>base2!I244/base2!D244</f>
        <v>6.3384677403624218E-2</v>
      </c>
      <c r="H487" s="4">
        <f>base2!J244/base2!D244</f>
        <v>3.9506108622292729E-2</v>
      </c>
      <c r="I487" s="4">
        <f>base2!K244/base2!D244</f>
        <v>4.0978810005266611E-2</v>
      </c>
      <c r="J487" s="4">
        <f>base2!L244/base2!D244</f>
        <v>3.9476849654419083E-2</v>
      </c>
      <c r="K487" s="4">
        <f>base2!M244/base2!D244</f>
        <v>4.3553599178148106E-2</v>
      </c>
      <c r="L487" s="4">
        <f>base2!N244/base2!D244</f>
        <v>4.3088706688600056E-2</v>
      </c>
      <c r="M487" s="4">
        <f>base2!O244/base2!D244</f>
        <v>4.494827664679224E-2</v>
      </c>
      <c r="N487" s="4">
        <f>base2!P244/base2!D244</f>
        <v>4.8563384677403627E-2</v>
      </c>
      <c r="O487" s="4">
        <f>base2!Q244/base2!D244</f>
        <v>5.3391114376556414E-2</v>
      </c>
      <c r="P487" s="4">
        <f>base2!R244/base2!D244</f>
        <v>7.9350320873347688E-2</v>
      </c>
      <c r="Q487" s="4">
        <f>base2!S244/base2!D244</f>
        <v>7.8758639523013804E-2</v>
      </c>
      <c r="R487" s="4">
        <f>base2!T244/base2!D244</f>
        <v>5.383975188395243E-2</v>
      </c>
      <c r="S487" s="4">
        <f>base2!U244/base2!D244</f>
        <v>5.1359241607552716E-2</v>
      </c>
      <c r="T487" s="4">
        <f>base2!V244/base2!D244</f>
        <v>5.492558469170801E-2</v>
      </c>
      <c r="U487" s="4">
        <f>base2!W244/base2!D244</f>
        <v>3.6170586284696257E-2</v>
      </c>
      <c r="V487" s="4">
        <f>base2!X244/base2!D244</f>
        <v>1.1706838145891716E-2</v>
      </c>
      <c r="W487" s="4">
        <f>base2!D244/base2!D244</f>
        <v>1</v>
      </c>
    </row>
    <row r="488" spans="1:23">
      <c r="A488" t="s">
        <v>269</v>
      </c>
      <c r="B488" t="s">
        <v>319</v>
      </c>
      <c r="C488" s="4">
        <f>base2!E245/base2!D245</f>
        <v>4.2051526762639554E-2</v>
      </c>
      <c r="D488" s="4">
        <f>base2!F245/base2!D245</f>
        <v>5.2736266695644365E-2</v>
      </c>
      <c r="E488" s="4">
        <f>base2!G245/base2!D245</f>
        <v>0.11595411443987205</v>
      </c>
      <c r="F488" s="4">
        <f>base2!H245/base2!D245</f>
        <v>0.15535985107981309</v>
      </c>
      <c r="G488" s="4">
        <f>base2!I245/base2!D245</f>
        <v>9.0261602498381818E-2</v>
      </c>
      <c r="H488" s="4">
        <f>base2!J245/base2!D245</f>
        <v>5.2932338642237203E-2</v>
      </c>
      <c r="I488" s="4">
        <f>base2!K245/base2!D245</f>
        <v>4.3421668076179858E-2</v>
      </c>
      <c r="J488" s="4">
        <f>base2!L245/base2!D245</f>
        <v>4.7728163963393605E-2</v>
      </c>
      <c r="K488" s="4">
        <f>base2!M245/base2!D245</f>
        <v>4.6724181104333899E-2</v>
      </c>
      <c r="L488" s="4">
        <f>base2!N245/base2!D245</f>
        <v>4.1335746041945225E-2</v>
      </c>
      <c r="M488" s="4">
        <f>base2!O245/base2!D245</f>
        <v>3.9202577755519545E-2</v>
      </c>
      <c r="N488" s="4">
        <f>base2!P245/base2!D245</f>
        <v>4.5783980685732105E-2</v>
      </c>
      <c r="O488" s="4">
        <f>base2!Q245/base2!D245</f>
        <v>4.3816174281975082E-2</v>
      </c>
      <c r="P488" s="4">
        <f>base2!R245/base2!D245</f>
        <v>5.038576564913988E-2</v>
      </c>
      <c r="Q488" s="4">
        <f>base2!S245/base2!D245</f>
        <v>4.0272705367646711E-2</v>
      </c>
      <c r="R488" s="4">
        <f>base2!T245/base2!D245</f>
        <v>3.2236117869949968E-2</v>
      </c>
      <c r="S488" s="4">
        <f>base2!U245/base2!D245</f>
        <v>2.6084655834675913E-2</v>
      </c>
      <c r="T488" s="4">
        <f>base2!V245/base2!D245</f>
        <v>2.2023840458855602E-2</v>
      </c>
      <c r="U488" s="4">
        <f>base2!W245/base2!D245</f>
        <v>1.052174036294571E-2</v>
      </c>
      <c r="V488" s="4">
        <f>base2!X245/base2!D245</f>
        <v>1.1669824291188101E-3</v>
      </c>
      <c r="W488" s="4">
        <f>base2!D245/base2!D245</f>
        <v>1</v>
      </c>
    </row>
    <row r="489" spans="1:23">
      <c r="B489" t="s">
        <v>320</v>
      </c>
      <c r="C489" s="4">
        <f>base2!E246/base2!D246</f>
        <v>3.1942336874051592E-3</v>
      </c>
      <c r="D489" s="4">
        <f>base2!F246/base2!D246</f>
        <v>1.6717248356095095E-2</v>
      </c>
      <c r="E489" s="4">
        <f>base2!G246/base2!D246</f>
        <v>3.5781487101669195E-2</v>
      </c>
      <c r="F489" s="4">
        <f>base2!H246/base2!D246</f>
        <v>5.215477996965099E-2</v>
      </c>
      <c r="G489" s="4">
        <f>base2!I246/base2!D246</f>
        <v>4.394284269094588E-2</v>
      </c>
      <c r="H489" s="4">
        <f>base2!J246/base2!D246</f>
        <v>3.244309559939302E-2</v>
      </c>
      <c r="I489" s="4">
        <f>base2!K246/base2!D246</f>
        <v>3.2483560950935762E-2</v>
      </c>
      <c r="J489" s="4">
        <f>base2!L246/base2!D246</f>
        <v>3.9471421345472942E-2</v>
      </c>
      <c r="K489" s="4">
        <f>base2!M246/base2!D246</f>
        <v>3.8780981284774911E-2</v>
      </c>
      <c r="L489" s="4">
        <f>base2!N246/base2!D246</f>
        <v>3.6661608497723826E-2</v>
      </c>
      <c r="M489" s="4">
        <f>base2!O246/base2!D246</f>
        <v>4.3287809812847751E-2</v>
      </c>
      <c r="N489" s="4">
        <f>base2!P246/base2!D246</f>
        <v>5.2895801719777438E-2</v>
      </c>
      <c r="O489" s="4">
        <f>base2!Q246/base2!D246</f>
        <v>6.6514921598381391E-2</v>
      </c>
      <c r="P489" s="4">
        <f>base2!R246/base2!D246</f>
        <v>0.10619119878603946</v>
      </c>
      <c r="Q489" s="4">
        <f>base2!S246/base2!D246</f>
        <v>0.10705108750632271</v>
      </c>
      <c r="R489" s="4">
        <f>base2!T246/base2!D246</f>
        <v>7.4157814871016692E-2</v>
      </c>
      <c r="S489" s="4">
        <f>base2!U246/base2!D246</f>
        <v>6.7736469398077898E-2</v>
      </c>
      <c r="T489" s="4">
        <f>base2!V246/base2!D246</f>
        <v>8.2091552857865457E-2</v>
      </c>
      <c r="U489" s="4">
        <f>base2!W246/base2!D246</f>
        <v>4.9896307536671722E-2</v>
      </c>
      <c r="V489" s="4">
        <f>base2!X246/base2!D246</f>
        <v>1.8545776428932726E-2</v>
      </c>
      <c r="W489" s="4">
        <f>base2!D246/base2!D246</f>
        <v>1</v>
      </c>
    </row>
    <row r="490" spans="1:23">
      <c r="A490" t="s">
        <v>270</v>
      </c>
      <c r="B490" t="s">
        <v>319</v>
      </c>
      <c r="C490" s="4">
        <f>base2!E247/base2!D247</f>
        <v>5.3096849579458615E-2</v>
      </c>
      <c r="D490" s="4">
        <f>base2!F247/base2!D247</f>
        <v>4.741870093217207E-2</v>
      </c>
      <c r="E490" s="4">
        <f>base2!G247/base2!D247</f>
        <v>8.146892697549922E-2</v>
      </c>
      <c r="F490" s="4">
        <f>base2!H247/base2!D247</f>
        <v>0.12367612527018804</v>
      </c>
      <c r="G490" s="4">
        <f>base2!I247/base2!D247</f>
        <v>8.0322844375422309E-2</v>
      </c>
      <c r="H490" s="4">
        <f>base2!J247/base2!D247</f>
        <v>4.7922678622759632E-2</v>
      </c>
      <c r="I490" s="4">
        <f>base2!K247/base2!D247</f>
        <v>4.2673844304492121E-2</v>
      </c>
      <c r="J490" s="4">
        <f>base2!L247/base2!D247</f>
        <v>4.3655667509118264E-2</v>
      </c>
      <c r="K490" s="4">
        <f>base2!M247/base2!D247</f>
        <v>4.7049117292407856E-2</v>
      </c>
      <c r="L490" s="4">
        <f>base2!N247/base2!D247</f>
        <v>4.4753218924175622E-2</v>
      </c>
      <c r="M490" s="4">
        <f>base2!O247/base2!D247</f>
        <v>4.4140979359313694E-2</v>
      </c>
      <c r="N490" s="4">
        <f>base2!P247/base2!D247</f>
        <v>4.646300990409491E-2</v>
      </c>
      <c r="O490" s="4">
        <f>base2!Q247/base2!D247</f>
        <v>5.1286263061421818E-2</v>
      </c>
      <c r="P490" s="4">
        <f>base2!R247/base2!D247</f>
        <v>6.238870492666191E-2</v>
      </c>
      <c r="Q490" s="4">
        <f>base2!S247/base2!D247</f>
        <v>5.1308662069892375E-2</v>
      </c>
      <c r="R490" s="4">
        <f>base2!T247/base2!D247</f>
        <v>4.0702731559082987E-2</v>
      </c>
      <c r="S490" s="4">
        <f>base2!U247/base2!D247</f>
        <v>3.9474519261280698E-2</v>
      </c>
      <c r="T490" s="4">
        <f>base2!V247/base2!D247</f>
        <v>3.2919076115563953E-2</v>
      </c>
      <c r="U490" s="4">
        <f>base2!W247/base2!D247</f>
        <v>1.7560822640917764E-2</v>
      </c>
      <c r="V490" s="4">
        <f>base2!X247/base2!D247</f>
        <v>1.7172573160761416E-3</v>
      </c>
      <c r="W490" s="4">
        <f>base2!D247/base2!D247</f>
        <v>1</v>
      </c>
    </row>
    <row r="491" spans="1:23">
      <c r="B491" t="s">
        <v>320</v>
      </c>
      <c r="C491" s="4">
        <f>base2!E248/base2!D248</f>
        <v>3.5730573385245683E-3</v>
      </c>
      <c r="D491" s="4">
        <f>base2!F248/base2!D248</f>
        <v>1.3870095997648114E-2</v>
      </c>
      <c r="E491" s="4">
        <f>base2!G248/base2!D248</f>
        <v>2.1449651174623753E-2</v>
      </c>
      <c r="F491" s="4">
        <f>base2!H248/base2!D248</f>
        <v>7.0812870544514336E-2</v>
      </c>
      <c r="G491" s="4">
        <f>base2!I248/base2!D248</f>
        <v>5.5781907816628284E-2</v>
      </c>
      <c r="H491" s="4">
        <f>base2!J248/base2!D248</f>
        <v>4.2612854714513475E-2</v>
      </c>
      <c r="I491" s="4">
        <f>base2!K248/base2!D248</f>
        <v>4.1357761788639334E-2</v>
      </c>
      <c r="J491" s="4">
        <f>base2!L248/base2!D248</f>
        <v>3.9684304554140487E-2</v>
      </c>
      <c r="K491" s="4">
        <f>base2!M248/base2!D248</f>
        <v>4.1847738005947557E-2</v>
      </c>
      <c r="L491" s="4">
        <f>base2!N248/base2!D248</f>
        <v>4.398855717080194E-2</v>
      </c>
      <c r="M491" s="4">
        <f>base2!O248/base2!D248</f>
        <v>4.6532664452979246E-2</v>
      </c>
      <c r="N491" s="4">
        <f>base2!P248/base2!D248</f>
        <v>5.2860895751906195E-2</v>
      </c>
      <c r="O491" s="4">
        <f>base2!Q248/base2!D248</f>
        <v>6.7089051292971852E-2</v>
      </c>
      <c r="P491" s="4">
        <f>base2!R248/base2!D248</f>
        <v>0.10462876763443252</v>
      </c>
      <c r="Q491" s="4">
        <f>base2!S248/base2!D248</f>
        <v>9.4320421831832618E-2</v>
      </c>
      <c r="R491" s="4">
        <f>base2!T248/base2!D248</f>
        <v>6.3508455858796387E-2</v>
      </c>
      <c r="S491" s="4">
        <f>base2!U248/base2!D248</f>
        <v>5.9833634228984731E-2</v>
      </c>
      <c r="T491" s="4">
        <f>base2!V248/base2!D248</f>
        <v>7.9655056743015012E-2</v>
      </c>
      <c r="U491" s="4">
        <f>base2!W248/base2!D248</f>
        <v>4.7418390691959487E-2</v>
      </c>
      <c r="V491" s="4">
        <f>base2!X248/base2!D248</f>
        <v>9.1738624071400834E-3</v>
      </c>
      <c r="W491" s="4">
        <f>base2!D248/base2!D248</f>
        <v>1</v>
      </c>
    </row>
    <row r="492" spans="1:23">
      <c r="A492" t="s">
        <v>271</v>
      </c>
      <c r="B492" t="s">
        <v>319</v>
      </c>
      <c r="C492" s="4">
        <f>base2!E249/base2!D249</f>
        <v>4.734034908417304E-2</v>
      </c>
      <c r="D492" s="4">
        <f>base2!F249/base2!D249</f>
        <v>4.8871384998642631E-2</v>
      </c>
      <c r="E492" s="4">
        <f>base2!G249/base2!D249</f>
        <v>9.9754874562846332E-2</v>
      </c>
      <c r="F492" s="4">
        <f>base2!H249/base2!D249</f>
        <v>0.11823908912345699</v>
      </c>
      <c r="G492" s="4">
        <f>base2!I249/base2!D249</f>
        <v>6.7926494307021607E-2</v>
      </c>
      <c r="H492" s="4">
        <f>base2!J249/base2!D249</f>
        <v>4.3050653933983808E-2</v>
      </c>
      <c r="I492" s="4">
        <f>base2!K249/base2!D249</f>
        <v>3.8834815796617746E-2</v>
      </c>
      <c r="J492" s="4">
        <f>base2!L249/base2!D249</f>
        <v>3.8583302725922614E-2</v>
      </c>
      <c r="K492" s="4">
        <f>base2!M249/base2!D249</f>
        <v>3.9966624614745851E-2</v>
      </c>
      <c r="L492" s="4">
        <f>base2!N249/base2!D249</f>
        <v>3.6742865811788379E-2</v>
      </c>
      <c r="M492" s="4">
        <f>base2!O249/base2!D249</f>
        <v>3.719798470161767E-2</v>
      </c>
      <c r="N492" s="4">
        <f>base2!P249/base2!D249</f>
        <v>4.0459670078727583E-2</v>
      </c>
      <c r="O492" s="4">
        <f>base2!Q249/base2!D249</f>
        <v>4.7386260200252314E-2</v>
      </c>
      <c r="P492" s="4">
        <f>base2!R249/base2!D249</f>
        <v>8.8153335143162842E-2</v>
      </c>
      <c r="Q492" s="4">
        <f>base2!S249/base2!D249</f>
        <v>7.1006531355296151E-2</v>
      </c>
      <c r="R492" s="4">
        <f>base2!T249/base2!D249</f>
        <v>4.6587806007569343E-2</v>
      </c>
      <c r="S492" s="4">
        <f>base2!U249/base2!D249</f>
        <v>4.1713243161239838E-2</v>
      </c>
      <c r="T492" s="4">
        <f>base2!V249/base2!D249</f>
        <v>3.1469075869117388E-2</v>
      </c>
      <c r="U492" s="4">
        <f>base2!W249/base2!D249</f>
        <v>1.5132703086823908E-2</v>
      </c>
      <c r="V492" s="4">
        <f>base2!X249/base2!D249</f>
        <v>1.5829354369939796E-3</v>
      </c>
      <c r="W492" s="4">
        <f>base2!D249/base2!D249</f>
        <v>1</v>
      </c>
    </row>
    <row r="493" spans="1:23">
      <c r="B493" t="s">
        <v>320</v>
      </c>
      <c r="C493" s="4">
        <f>base2!E250/base2!D250</f>
        <v>3.7141413662988049E-3</v>
      </c>
      <c r="D493" s="4">
        <f>base2!F250/base2!D250</f>
        <v>1.3135666808759217E-2</v>
      </c>
      <c r="E493" s="4">
        <f>base2!G250/base2!D250</f>
        <v>4.6651746948957198E-2</v>
      </c>
      <c r="F493" s="4">
        <f>base2!H250/base2!D250</f>
        <v>0.156331407189883</v>
      </c>
      <c r="G493" s="4">
        <f>base2!I250/base2!D250</f>
        <v>6.2968708062962786E-2</v>
      </c>
      <c r="H493" s="4">
        <f>base2!J250/base2!D250</f>
        <v>3.760913497213407E-2</v>
      </c>
      <c r="I493" s="4">
        <f>base2!K250/base2!D250</f>
        <v>3.2079366582989946E-2</v>
      </c>
      <c r="J493" s="4">
        <f>base2!L250/base2!D250</f>
        <v>3.2657604319613509E-2</v>
      </c>
      <c r="K493" s="4">
        <f>base2!M250/base2!D250</f>
        <v>3.5757984811885253E-2</v>
      </c>
      <c r="L493" s="4">
        <f>base2!N250/base2!D250</f>
        <v>3.6093481109584935E-2</v>
      </c>
      <c r="M493" s="4">
        <f>base2!O250/base2!D250</f>
        <v>3.9604351189630405E-2</v>
      </c>
      <c r="N493" s="4">
        <f>base2!P250/base2!D250</f>
        <v>4.8491056063404855E-2</v>
      </c>
      <c r="O493" s="4">
        <f>base2!Q250/base2!D250</f>
        <v>5.5735802586084404E-2</v>
      </c>
      <c r="P493" s="4">
        <f>base2!R250/base2!D250</f>
        <v>9.2429230016261701E-2</v>
      </c>
      <c r="Q493" s="4">
        <f>base2!S250/base2!D250</f>
        <v>8.5496297699679508E-2</v>
      </c>
      <c r="R493" s="4">
        <f>base2!T250/base2!D250</f>
        <v>5.6975165379939692E-2</v>
      </c>
      <c r="S493" s="4">
        <f>base2!U250/base2!D250</f>
        <v>5.1212523090039312E-2</v>
      </c>
      <c r="T493" s="4">
        <f>base2!V250/base2!D250</f>
        <v>6.3659435734697428E-2</v>
      </c>
      <c r="U493" s="4">
        <f>base2!W250/base2!D250</f>
        <v>3.9797754937716097E-2</v>
      </c>
      <c r="V493" s="4">
        <f>base2!X250/base2!D250</f>
        <v>9.5991411294778888E-3</v>
      </c>
      <c r="W493" s="4">
        <f>base2!D250/base2!D250</f>
        <v>1</v>
      </c>
    </row>
    <row r="494" spans="1:23">
      <c r="A494" t="s">
        <v>272</v>
      </c>
      <c r="B494" t="s">
        <v>319</v>
      </c>
      <c r="C494" s="4">
        <f>base2!E251/base2!D251</f>
        <v>1.0463914432226615E-2</v>
      </c>
      <c r="D494" s="4">
        <f>base2!F251/base2!D251</f>
        <v>1.093336356301221E-2</v>
      </c>
      <c r="E494" s="4">
        <f>base2!G251/base2!D251</f>
        <v>2.2537559264618607E-2</v>
      </c>
      <c r="F494" s="4">
        <f>base2!H251/base2!D251</f>
        <v>2.7552129525282902E-2</v>
      </c>
      <c r="G494" s="4">
        <f>base2!I251/base2!D251</f>
        <v>2.2228149610237193E-2</v>
      </c>
      <c r="H494" s="4">
        <f>base2!J251/base2!D251</f>
        <v>2.1023852550295739E-2</v>
      </c>
      <c r="I494" s="4">
        <f>base2!K251/base2!D251</f>
        <v>2.2210812000293404E-2</v>
      </c>
      <c r="J494" s="4">
        <f>base2!L251/base2!D251</f>
        <v>2.7589472069777212E-2</v>
      </c>
      <c r="K494" s="4">
        <f>base2!M251/base2!D251</f>
        <v>3.5888852583637297E-2</v>
      </c>
      <c r="L494" s="4">
        <f>base2!N251/base2!D251</f>
        <v>3.6727726172455871E-2</v>
      </c>
      <c r="M494" s="4">
        <f>base2!O251/base2!D251</f>
        <v>4.2375786027220044E-2</v>
      </c>
      <c r="N494" s="4">
        <f>base2!P251/base2!D251</f>
        <v>5.0193714449564227E-2</v>
      </c>
      <c r="O494" s="4">
        <f>base2!Q251/base2!D251</f>
        <v>7.3030014070137303E-2</v>
      </c>
      <c r="P494" s="4">
        <f>base2!R251/base2!D251</f>
        <v>0.19806085501090268</v>
      </c>
      <c r="Q494" s="4">
        <f>base2!S251/base2!D251</f>
        <v>0.1405506691650607</v>
      </c>
      <c r="R494" s="4">
        <f>base2!T251/base2!D251</f>
        <v>9.2330774924481371E-2</v>
      </c>
      <c r="S494" s="4">
        <f>base2!U251/base2!D251</f>
        <v>9.6817214913011873E-2</v>
      </c>
      <c r="T494" s="4">
        <f>base2!V251/base2!D251</f>
        <v>4.6508805505357985E-2</v>
      </c>
      <c r="U494" s="4">
        <f>base2!W251/base2!D251</f>
        <v>2.1274581063328954E-2</v>
      </c>
      <c r="V494" s="4">
        <f>base2!X251/base2!D251</f>
        <v>1.7017530990977774E-3</v>
      </c>
      <c r="W494" s="4">
        <f>base2!D251/base2!D251</f>
        <v>1</v>
      </c>
    </row>
    <row r="495" spans="1:23">
      <c r="B495" t="s">
        <v>320</v>
      </c>
      <c r="C495" s="4">
        <f>base2!E252/base2!D252</f>
        <v>3.7868052275232245E-3</v>
      </c>
      <c r="D495" s="4">
        <f>base2!F252/base2!D252</f>
        <v>1.9309295124127435E-2</v>
      </c>
      <c r="E495" s="4">
        <f>base2!G252/base2!D252</f>
        <v>7.2064766703406294E-2</v>
      </c>
      <c r="F495" s="4">
        <f>base2!H252/base2!D252</f>
        <v>0.35103920642418518</v>
      </c>
      <c r="G495" s="4">
        <f>base2!I252/base2!D252</f>
        <v>0.12132997428226526</v>
      </c>
      <c r="H495" s="4">
        <f>base2!J252/base2!D252</f>
        <v>4.3474780874402978E-2</v>
      </c>
      <c r="I495" s="4">
        <f>base2!K252/base2!D252</f>
        <v>3.1554085970713276E-2</v>
      </c>
      <c r="J495" s="4">
        <f>base2!L252/base2!D252</f>
        <v>3.1896551724137932E-2</v>
      </c>
      <c r="K495" s="4">
        <f>base2!M252/base2!D252</f>
        <v>3.5081089592190209E-2</v>
      </c>
      <c r="L495" s="4">
        <f>base2!N252/base2!D252</f>
        <v>3.7498031806014798E-2</v>
      </c>
      <c r="M495" s="4">
        <f>base2!O252/base2!D252</f>
        <v>3.768435416994699E-2</v>
      </c>
      <c r="N495" s="4">
        <f>base2!P252/base2!D252</f>
        <v>3.7265784915761296E-2</v>
      </c>
      <c r="O495" s="4">
        <f>base2!Q252/base2!D252</f>
        <v>3.779850942108854E-2</v>
      </c>
      <c r="P495" s="4">
        <f>base2!R252/base2!D252</f>
        <v>3.9554138455886213E-2</v>
      </c>
      <c r="Q495" s="4">
        <f>base2!S252/base2!D252</f>
        <v>3.6675326720201545E-2</v>
      </c>
      <c r="R495" s="4">
        <f>base2!T252/base2!D252</f>
        <v>1.9721303731695797E-2</v>
      </c>
      <c r="S495" s="4">
        <f>base2!U252/base2!D252</f>
        <v>1.4823124967196767E-2</v>
      </c>
      <c r="T495" s="4">
        <f>base2!V252/base2!D252</f>
        <v>1.5159030074004093E-2</v>
      </c>
      <c r="U495" s="4">
        <f>base2!W252/base2!D252</f>
        <v>1.0848685246417886E-2</v>
      </c>
      <c r="V495" s="4">
        <f>base2!X252/base2!D252</f>
        <v>3.4351545688343045E-3</v>
      </c>
      <c r="W495" s="4">
        <f>base2!D252/base2!D252</f>
        <v>1</v>
      </c>
    </row>
    <row r="496" spans="1:23">
      <c r="A496" t="s">
        <v>273</v>
      </c>
      <c r="B496" t="s">
        <v>319</v>
      </c>
      <c r="C496" s="4">
        <f>base2!E253/base2!D253</f>
        <v>1.7674691805029879E-2</v>
      </c>
      <c r="D496" s="4">
        <f>base2!F253/base2!D253</f>
        <v>4.2880239098543209E-2</v>
      </c>
      <c r="E496" s="4">
        <f>base2!G253/base2!D253</f>
        <v>0.12858457060015058</v>
      </c>
      <c r="F496" s="4">
        <f>base2!H253/base2!D253</f>
        <v>0.14482104320560199</v>
      </c>
      <c r="G496" s="4">
        <f>base2!I253/base2!D253</f>
        <v>7.3071325018823546E-2</v>
      </c>
      <c r="H496" s="4">
        <f>base2!J253/base2!D253</f>
        <v>5.0437008446478519E-2</v>
      </c>
      <c r="I496" s="4">
        <f>base2!K253/base2!D253</f>
        <v>4.5442831866560902E-2</v>
      </c>
      <c r="J496" s="4">
        <f>base2!L253/base2!D253</f>
        <v>4.6403084325138316E-2</v>
      </c>
      <c r="K496" s="4">
        <f>base2!M253/base2!D253</f>
        <v>4.5264314168114723E-2</v>
      </c>
      <c r="L496" s="4">
        <f>base2!N253/base2!D253</f>
        <v>4.0997165311707738E-2</v>
      </c>
      <c r="M496" s="4">
        <f>base2!O253/base2!D253</f>
        <v>3.9835360612949157E-2</v>
      </c>
      <c r="N496" s="4">
        <f>base2!P253/base2!D253</f>
        <v>4.2166168304758507E-2</v>
      </c>
      <c r="O496" s="4">
        <f>base2!Q253/base2!D253</f>
        <v>5.1819080950577953E-2</v>
      </c>
      <c r="P496" s="4">
        <f>base2!R253/base2!D253</f>
        <v>6.5907582539241505E-2</v>
      </c>
      <c r="Q496" s="4">
        <f>base2!S253/base2!D253</f>
        <v>4.2639816069184246E-2</v>
      </c>
      <c r="R496" s="4">
        <f>base2!T253/base2!D253</f>
        <v>3.4469752047554814E-2</v>
      </c>
      <c r="S496" s="4">
        <f>base2!U253/base2!D253</f>
        <v>3.4430881258377018E-2</v>
      </c>
      <c r="T496" s="4">
        <f>base2!V253/base2!D253</f>
        <v>3.4708735418055338E-2</v>
      </c>
      <c r="U496" s="4">
        <f>base2!W253/base2!D253</f>
        <v>1.658630970805158E-2</v>
      </c>
      <c r="V496" s="4">
        <f>base2!X253/base2!D253</f>
        <v>1.8600392451004809E-3</v>
      </c>
      <c r="W496" s="4">
        <f>base2!D253/base2!D253</f>
        <v>1</v>
      </c>
    </row>
    <row r="497" spans="1:23">
      <c r="B497" t="s">
        <v>320</v>
      </c>
      <c r="C497" s="4">
        <f>base2!E254/base2!D254</f>
        <v>9.0263600336255561E-3</v>
      </c>
      <c r="D497" s="4">
        <f>base2!F254/base2!D254</f>
        <v>2.8632760898282695E-2</v>
      </c>
      <c r="E497" s="4">
        <f>base2!G254/base2!D254</f>
        <v>2.8329530443136783E-2</v>
      </c>
      <c r="F497" s="4">
        <f>base2!H254/base2!D254</f>
        <v>5.2037048156599014E-2</v>
      </c>
      <c r="G497" s="4">
        <f>base2!I254/base2!D254</f>
        <v>3.8247568151795364E-2</v>
      </c>
      <c r="H497" s="4">
        <f>base2!J254/base2!D254</f>
        <v>2.9359313077939233E-2</v>
      </c>
      <c r="I497" s="4">
        <f>base2!K254/base2!D254</f>
        <v>2.9661042392218086E-2</v>
      </c>
      <c r="J497" s="4">
        <f>base2!L254/base2!D254</f>
        <v>3.3717125015011409E-2</v>
      </c>
      <c r="K497" s="4">
        <f>base2!M254/base2!D254</f>
        <v>3.9037168247868383E-2</v>
      </c>
      <c r="L497" s="4">
        <f>base2!N254/base2!D254</f>
        <v>3.8505764380929508E-2</v>
      </c>
      <c r="M497" s="4">
        <f>base2!O254/base2!D254</f>
        <v>4.4657439654137147E-2</v>
      </c>
      <c r="N497" s="4">
        <f>base2!P254/base2!D254</f>
        <v>5.1757835955326049E-2</v>
      </c>
      <c r="O497" s="4">
        <f>base2!Q254/base2!D254</f>
        <v>6.4329890716944879E-2</v>
      </c>
      <c r="P497" s="4">
        <f>base2!R254/base2!D254</f>
        <v>0.1</v>
      </c>
      <c r="Q497" s="4">
        <f>base2!S254/base2!D254</f>
        <v>0.11743274888915575</v>
      </c>
      <c r="R497" s="4">
        <f>base2!T254/base2!D254</f>
        <v>8.3816200312237299E-2</v>
      </c>
      <c r="S497" s="4">
        <f>base2!U254/base2!D254</f>
        <v>7.2559144950162122E-2</v>
      </c>
      <c r="T497" s="4">
        <f>base2!V254/base2!D254</f>
        <v>6.8974420559625313E-2</v>
      </c>
      <c r="U497" s="4">
        <f>base2!W254/base2!D254</f>
        <v>5.3941995916896843E-2</v>
      </c>
      <c r="V497" s="4">
        <f>base2!X254/base2!D254</f>
        <v>1.5976642248108564E-2</v>
      </c>
      <c r="W497" s="4">
        <f>base2!D254/base2!D254</f>
        <v>1</v>
      </c>
    </row>
    <row r="498" spans="1:23">
      <c r="A498" t="s">
        <v>274</v>
      </c>
      <c r="B498" t="s">
        <v>319</v>
      </c>
      <c r="C498" s="4">
        <f>base2!E255/base2!D255</f>
        <v>2.7927754439269557E-2</v>
      </c>
      <c r="D498" s="4">
        <f>base2!F255/base2!D255</f>
        <v>4.9070303194562327E-2</v>
      </c>
      <c r="E498" s="4">
        <f>base2!G255/base2!D255</f>
        <v>0.14294340986303583</v>
      </c>
      <c r="F498" s="4">
        <f>base2!H255/base2!D255</f>
        <v>0.16338223721592599</v>
      </c>
      <c r="G498" s="4">
        <f>base2!I255/base2!D255</f>
        <v>7.8000147401104558E-2</v>
      </c>
      <c r="H498" s="4">
        <f>base2!J255/base2!D255</f>
        <v>5.0852192353686571E-2</v>
      </c>
      <c r="I498" s="4">
        <f>base2!K255/base2!D255</f>
        <v>4.5338915555809149E-2</v>
      </c>
      <c r="J498" s="4">
        <f>base2!L255/base2!D255</f>
        <v>4.6994800544908601E-2</v>
      </c>
      <c r="K498" s="4">
        <f>base2!M255/base2!D255</f>
        <v>4.4886013774870961E-2</v>
      </c>
      <c r="L498" s="4">
        <f>base2!N255/base2!D255</f>
        <v>3.9679426371959557E-2</v>
      </c>
      <c r="M498" s="4">
        <f>base2!O255/base2!D255</f>
        <v>3.6884748978296376E-2</v>
      </c>
      <c r="N498" s="4">
        <f>base2!P255/base2!D255</f>
        <v>4.0061005037789366E-2</v>
      </c>
      <c r="O498" s="4">
        <f>base2!Q255/base2!D255</f>
        <v>4.586789532619627E-2</v>
      </c>
      <c r="P498" s="4">
        <f>base2!R255/base2!D255</f>
        <v>5.0717867153565799E-2</v>
      </c>
      <c r="Q498" s="4">
        <f>base2!S255/base2!D255</f>
        <v>4.44366781496882E-2</v>
      </c>
      <c r="R498" s="4">
        <f>base2!T255/base2!D255</f>
        <v>3.1786334966632669E-2</v>
      </c>
      <c r="S498" s="4">
        <f>base2!U255/base2!D255</f>
        <v>2.8991657572969492E-2</v>
      </c>
      <c r="T498" s="4">
        <f>base2!V255/base2!D255</f>
        <v>2.2029332819806905E-2</v>
      </c>
      <c r="U498" s="4">
        <f>base2!W255/base2!D255</f>
        <v>9.3350070491012103E-3</v>
      </c>
      <c r="V498" s="4">
        <f>base2!X255/base2!D255</f>
        <v>8.1427223082062E-4</v>
      </c>
      <c r="W498" s="4">
        <f>base2!D255/base2!D255</f>
        <v>1</v>
      </c>
    </row>
    <row r="499" spans="1:23">
      <c r="B499" t="s">
        <v>320</v>
      </c>
      <c r="C499" s="4">
        <f>base2!E256/base2!D256</f>
        <v>4.7462138522099562E-3</v>
      </c>
      <c r="D499" s="4">
        <f>base2!F256/base2!D256</f>
        <v>1.5362393203507281E-2</v>
      </c>
      <c r="E499" s="4">
        <f>base2!G256/base2!D256</f>
        <v>2.5663227265074442E-2</v>
      </c>
      <c r="F499" s="4">
        <f>base2!H256/base2!D256</f>
        <v>4.0209196858305742E-2</v>
      </c>
      <c r="G499" s="4">
        <f>base2!I256/base2!D256</f>
        <v>3.3182074490971235E-2</v>
      </c>
      <c r="H499" s="4">
        <f>base2!J256/base2!D256</f>
        <v>2.867637823262327E-2</v>
      </c>
      <c r="I499" s="4">
        <f>base2!K256/base2!D256</f>
        <v>2.90919391864626E-2</v>
      </c>
      <c r="J499" s="4">
        <f>base2!L256/base2!D256</f>
        <v>3.326091081340378E-2</v>
      </c>
      <c r="K499" s="4">
        <f>base2!M256/base2!D256</f>
        <v>3.7957684937986548E-2</v>
      </c>
      <c r="L499" s="4">
        <f>base2!N256/base2!D256</f>
        <v>4.0683551001755781E-2</v>
      </c>
      <c r="M499" s="4">
        <f>base2!O256/base2!D256</f>
        <v>4.6794034094705138E-2</v>
      </c>
      <c r="N499" s="4">
        <f>base2!P256/base2!D256</f>
        <v>5.5833486997351633E-2</v>
      </c>
      <c r="O499" s="4">
        <f>base2!Q256/base2!D256</f>
        <v>6.9771481561654011E-2</v>
      </c>
      <c r="P499" s="4">
        <f>base2!R256/base2!D256</f>
        <v>0.10707576036964882</v>
      </c>
      <c r="Q499" s="4">
        <f>base2!S256/base2!D256</f>
        <v>0.12266798149617977</v>
      </c>
      <c r="R499" s="4">
        <f>base2!T256/base2!D256</f>
        <v>8.4170468180858535E-2</v>
      </c>
      <c r="S499" s="4">
        <f>base2!U256/base2!D256</f>
        <v>7.7470716982947302E-2</v>
      </c>
      <c r="T499" s="4">
        <f>base2!V256/base2!D256</f>
        <v>7.3356529919052463E-2</v>
      </c>
      <c r="U499" s="4">
        <f>base2!W256/base2!D256</f>
        <v>5.7106894035965396E-2</v>
      </c>
      <c r="V499" s="4">
        <f>base2!X256/base2!D256</f>
        <v>1.6919076519336277E-2</v>
      </c>
      <c r="W499" s="4">
        <f>base2!D256/base2!D256</f>
        <v>1</v>
      </c>
    </row>
    <row r="500" spans="1:23">
      <c r="A500" t="s">
        <v>275</v>
      </c>
      <c r="B500" t="s">
        <v>319</v>
      </c>
      <c r="C500" s="4">
        <f>base2!E257/base2!D257</f>
        <v>2.3618420491474681E-2</v>
      </c>
      <c r="D500" s="4">
        <f>base2!F257/base2!D257</f>
        <v>4.8055681129999403E-2</v>
      </c>
      <c r="E500" s="4">
        <f>base2!G257/base2!D257</f>
        <v>0.1356459881097587</v>
      </c>
      <c r="F500" s="4">
        <f>base2!H257/base2!D257</f>
        <v>0.15334487670485078</v>
      </c>
      <c r="G500" s="4">
        <f>base2!I257/base2!D257</f>
        <v>7.8685420380590079E-2</v>
      </c>
      <c r="H500" s="4">
        <f>base2!J257/base2!D257</f>
        <v>5.411168638422368E-2</v>
      </c>
      <c r="I500" s="4">
        <f>base2!K257/base2!D257</f>
        <v>4.4857086805585172E-2</v>
      </c>
      <c r="J500" s="4">
        <f>base2!L257/base2!D257</f>
        <v>4.6827420909424336E-2</v>
      </c>
      <c r="K500" s="4">
        <f>base2!M257/base2!D257</f>
        <v>4.0037871356801064E-2</v>
      </c>
      <c r="L500" s="4">
        <f>base2!N257/base2!D257</f>
        <v>3.7061046238879555E-2</v>
      </c>
      <c r="M500" s="4">
        <f>base2!O257/base2!D257</f>
        <v>3.8280776874589514E-2</v>
      </c>
      <c r="N500" s="4">
        <f>base2!P257/base2!D257</f>
        <v>5.5612893320482089E-2</v>
      </c>
      <c r="O500" s="4">
        <f>base2!Q257/base2!D257</f>
        <v>5.3659618386373134E-2</v>
      </c>
      <c r="P500" s="4">
        <f>base2!R257/base2!D257</f>
        <v>6.496984791750185E-2</v>
      </c>
      <c r="Q500" s="4">
        <f>base2!S257/base2!D257</f>
        <v>5.0921621644674557E-2</v>
      </c>
      <c r="R500" s="4">
        <f>base2!T257/base2!D257</f>
        <v>2.6561127269935772E-2</v>
      </c>
      <c r="S500" s="4">
        <f>base2!U257/base2!D257</f>
        <v>2.3166352493624136E-2</v>
      </c>
      <c r="T500" s="4">
        <f>base2!V257/base2!D257</f>
        <v>1.5370311926918517E-2</v>
      </c>
      <c r="U500" s="4">
        <f>base2!W257/base2!D257</f>
        <v>7.5828009450780035E-3</v>
      </c>
      <c r="V500" s="4">
        <f>base2!X257/base2!D257</f>
        <v>1.6291507092349815E-3</v>
      </c>
      <c r="W500" s="4">
        <f>base2!D257/base2!D257</f>
        <v>1</v>
      </c>
    </row>
    <row r="501" spans="1:23">
      <c r="B501" t="s">
        <v>320</v>
      </c>
      <c r="C501" s="4">
        <f>base2!E258/base2!D258</f>
        <v>6.8036588127566144E-3</v>
      </c>
      <c r="D501" s="4">
        <f>base2!F258/base2!D258</f>
        <v>2.8346937368923721E-2</v>
      </c>
      <c r="E501" s="4">
        <f>base2!G258/base2!D258</f>
        <v>6.0090781091539244E-2</v>
      </c>
      <c r="F501" s="4">
        <f>base2!H258/base2!D258</f>
        <v>8.8723255516280533E-2</v>
      </c>
      <c r="G501" s="4">
        <f>base2!I258/base2!D258</f>
        <v>2.8986934218170002E-2</v>
      </c>
      <c r="H501" s="4">
        <f>base2!J258/base2!D258</f>
        <v>2.7214635251026457E-2</v>
      </c>
      <c r="I501" s="4">
        <f>base2!K258/base2!D258</f>
        <v>2.90853952719002E-2</v>
      </c>
      <c r="J501" s="4">
        <f>base2!L258/base2!D258</f>
        <v>3.133030729694869E-2</v>
      </c>
      <c r="K501" s="4">
        <f>base2!M258/base2!D258</f>
        <v>3.4175831749751383E-2</v>
      </c>
      <c r="L501" s="4">
        <f>base2!N258/base2!D258</f>
        <v>3.8724732432086489E-2</v>
      </c>
      <c r="M501" s="4">
        <f>base2!O258/base2!D258</f>
        <v>4.4120398176501284E-2</v>
      </c>
      <c r="N501" s="4">
        <f>base2!P258/base2!D258</f>
        <v>5.360219765071926E-2</v>
      </c>
      <c r="O501" s="4">
        <f>base2!Q258/base2!D258</f>
        <v>6.2089540482262243E-2</v>
      </c>
      <c r="P501" s="4">
        <f>base2!R258/base2!D258</f>
        <v>8.6734342230930558E-2</v>
      </c>
      <c r="Q501" s="4">
        <f>base2!S258/base2!D258</f>
        <v>0.1037484123155086</v>
      </c>
      <c r="R501" s="4">
        <f>base2!T258/base2!D258</f>
        <v>7.2733180390496532E-2</v>
      </c>
      <c r="S501" s="4">
        <f>base2!U258/base2!D258</f>
        <v>6.7691974439510458E-2</v>
      </c>
      <c r="T501" s="4">
        <f>base2!V258/base2!D258</f>
        <v>6.6195366422811458E-2</v>
      </c>
      <c r="U501" s="4">
        <f>base2!W258/base2!D258</f>
        <v>4.9860677608971768E-2</v>
      </c>
      <c r="V501" s="4">
        <f>base2!X258/base2!D258</f>
        <v>1.9741441272904503E-2</v>
      </c>
      <c r="W501" s="4">
        <f>base2!D258/base2!D258</f>
        <v>1</v>
      </c>
    </row>
    <row r="502" spans="1:23">
      <c r="A502" t="s">
        <v>276</v>
      </c>
      <c r="B502" t="s">
        <v>319</v>
      </c>
      <c r="C502" s="4">
        <f>base2!E259/base2!D259</f>
        <v>2.3122546410914952E-2</v>
      </c>
      <c r="D502" s="4">
        <f>base2!F259/base2!D259</f>
        <v>4.7918739443300398E-2</v>
      </c>
      <c r="E502" s="4">
        <f>base2!G259/base2!D259</f>
        <v>0.17809296837039265</v>
      </c>
      <c r="F502" s="4">
        <f>base2!H259/base2!D259</f>
        <v>0.1691771365988724</v>
      </c>
      <c r="G502" s="4">
        <f>base2!I259/base2!D259</f>
        <v>6.8203027989233125E-2</v>
      </c>
      <c r="H502" s="4">
        <f>base2!J259/base2!D259</f>
        <v>4.1621354805371095E-2</v>
      </c>
      <c r="I502" s="4">
        <f>base2!K259/base2!D259</f>
        <v>3.8887217813153165E-2</v>
      </c>
      <c r="J502" s="4">
        <f>base2!L259/base2!D259</f>
        <v>3.8914212113499463E-2</v>
      </c>
      <c r="K502" s="4">
        <f>base2!M259/base2!D259</f>
        <v>3.9893719583208004E-2</v>
      </c>
      <c r="L502" s="4">
        <f>base2!N259/base2!D259</f>
        <v>3.2948471736967536E-2</v>
      </c>
      <c r="M502" s="4">
        <f>base2!O259/base2!D259</f>
        <v>4.0371904332199574E-2</v>
      </c>
      <c r="N502" s="4">
        <f>base2!P259/base2!D259</f>
        <v>4.7687359726046416E-2</v>
      </c>
      <c r="O502" s="4">
        <f>base2!Q259/base2!D259</f>
        <v>5.6749731985160846E-2</v>
      </c>
      <c r="P502" s="4">
        <f>base2!R259/base2!D259</f>
        <v>5.2542477459759214E-2</v>
      </c>
      <c r="Q502" s="4">
        <f>base2!S259/base2!D259</f>
        <v>3.3773726061840086E-2</v>
      </c>
      <c r="R502" s="4">
        <f>base2!T259/base2!D259</f>
        <v>2.6600954826966536E-2</v>
      </c>
      <c r="S502" s="4">
        <f>base2!U259/base2!D259</f>
        <v>2.71524098197552E-2</v>
      </c>
      <c r="T502" s="4">
        <f>base2!V259/base2!D259</f>
        <v>2.365471976059912E-2</v>
      </c>
      <c r="U502" s="4">
        <f>base2!W259/base2!D259</f>
        <v>1.1576698519941076E-2</v>
      </c>
      <c r="V502" s="4">
        <f>base2!X259/base2!D259</f>
        <v>1.1106226428191305E-3</v>
      </c>
      <c r="W502" s="4">
        <f>base2!D259/base2!D259</f>
        <v>1</v>
      </c>
    </row>
    <row r="503" spans="1:23">
      <c r="B503" t="s">
        <v>320</v>
      </c>
      <c r="C503" s="4">
        <f>base2!E260/base2!D260</f>
        <v>2.8848223896663079E-3</v>
      </c>
      <c r="D503" s="4">
        <f>base2!F260/base2!D260</f>
        <v>2.2359526372443487E-2</v>
      </c>
      <c r="E503" s="4">
        <f>base2!G260/base2!D260</f>
        <v>7.2090419806243269E-2</v>
      </c>
      <c r="F503" s="4">
        <f>base2!H260/base2!D260</f>
        <v>6.9946178686759952E-2</v>
      </c>
      <c r="G503" s="4">
        <f>base2!I260/base2!D260</f>
        <v>4.2975242195909577E-2</v>
      </c>
      <c r="H503" s="4">
        <f>base2!J260/base2!D260</f>
        <v>3.2701829924650164E-2</v>
      </c>
      <c r="I503" s="4">
        <f>base2!K260/base2!D260</f>
        <v>2.7052744886975243E-2</v>
      </c>
      <c r="J503" s="4">
        <f>base2!L260/base2!D260</f>
        <v>2.9489773950484393E-2</v>
      </c>
      <c r="K503" s="4">
        <f>base2!M260/base2!D260</f>
        <v>3.2473627556512376E-2</v>
      </c>
      <c r="L503" s="4">
        <f>base2!N260/base2!D260</f>
        <v>3.4363832077502689E-2</v>
      </c>
      <c r="M503" s="4">
        <f>base2!O260/base2!D260</f>
        <v>3.5448869752421959E-2</v>
      </c>
      <c r="N503" s="4">
        <f>base2!P260/base2!D260</f>
        <v>4.3082884822389665E-2</v>
      </c>
      <c r="O503" s="4">
        <f>base2!Q260/base2!D260</f>
        <v>5.4768568353067815E-2</v>
      </c>
      <c r="P503" s="4">
        <f>base2!R260/base2!D260</f>
        <v>7.9681377825618946E-2</v>
      </c>
      <c r="Q503" s="4">
        <f>base2!S260/base2!D260</f>
        <v>0.10359526372443488</v>
      </c>
      <c r="R503" s="4">
        <f>base2!T260/base2!D260</f>
        <v>7.3274488697524218E-2</v>
      </c>
      <c r="S503" s="4">
        <f>base2!U260/base2!D260</f>
        <v>6.7289558665231425E-2</v>
      </c>
      <c r="T503" s="4">
        <f>base2!V260/base2!D260</f>
        <v>6.6790096878363833E-2</v>
      </c>
      <c r="U503" s="4">
        <f>base2!W260/base2!D260</f>
        <v>5.7093649085037675E-2</v>
      </c>
      <c r="V503" s="4">
        <f>base2!X260/base2!D260</f>
        <v>5.2637244348762109E-2</v>
      </c>
      <c r="W503" s="4">
        <f>base2!D260/base2!D260</f>
        <v>1</v>
      </c>
    </row>
    <row r="504" spans="1:23">
      <c r="A504" t="s">
        <v>277</v>
      </c>
      <c r="B504" t="s">
        <v>319</v>
      </c>
      <c r="C504" s="4">
        <f>base2!E261/base2!D261</f>
        <v>2.1336095287415847E-2</v>
      </c>
      <c r="D504" s="4">
        <f>base2!F261/base2!D261</f>
        <v>4.6400828586224754E-2</v>
      </c>
      <c r="E504" s="4">
        <f>base2!G261/base2!D261</f>
        <v>0.15305356218095731</v>
      </c>
      <c r="F504" s="4">
        <f>base2!H261/base2!D261</f>
        <v>0.1792760967670341</v>
      </c>
      <c r="G504" s="4">
        <f>base2!I261/base2!D261</f>
        <v>8.7360361026855071E-2</v>
      </c>
      <c r="H504" s="4">
        <f>base2!J261/base2!D261</f>
        <v>5.3630613301768146E-2</v>
      </c>
      <c r="I504" s="4">
        <f>base2!K261/base2!D261</f>
        <v>4.6095657320411335E-2</v>
      </c>
      <c r="J504" s="4">
        <f>base2!L261/base2!D261</f>
        <v>4.6539542797958126E-2</v>
      </c>
      <c r="K504" s="4">
        <f>base2!M261/base2!D261</f>
        <v>4.6604276096767032E-2</v>
      </c>
      <c r="L504" s="4">
        <f>base2!N261/base2!D261</f>
        <v>3.9966338684619365E-2</v>
      </c>
      <c r="M504" s="4">
        <f>base2!O261/base2!D261</f>
        <v>3.7253088703114598E-2</v>
      </c>
      <c r="N504" s="4">
        <f>base2!P261/base2!D261</f>
        <v>3.9411481837685877E-2</v>
      </c>
      <c r="O504" s="4">
        <f>base2!Q261/base2!D261</f>
        <v>4.3047643707923355E-2</v>
      </c>
      <c r="P504" s="4">
        <f>base2!R261/base2!D261</f>
        <v>4.7823111637197602E-2</v>
      </c>
      <c r="Q504" s="4">
        <f>base2!S261/base2!D261</f>
        <v>3.7759857956647186E-2</v>
      </c>
      <c r="R504" s="4">
        <f>base2!T261/base2!D261</f>
        <v>2.5678774876081972E-2</v>
      </c>
      <c r="S504" s="4">
        <f>base2!U261/base2!D261</f>
        <v>2.2218317674040099E-2</v>
      </c>
      <c r="T504" s="4">
        <f>base2!V261/base2!D261</f>
        <v>1.6793667233853667E-2</v>
      </c>
      <c r="U504" s="4">
        <f>base2!W261/base2!D261</f>
        <v>8.1970851520307766E-3</v>
      </c>
      <c r="V504" s="4">
        <f>base2!X261/base2!D261</f>
        <v>1.5535991714137752E-3</v>
      </c>
      <c r="W504" s="4">
        <f>base2!D261/base2!D261</f>
        <v>1</v>
      </c>
    </row>
    <row r="505" spans="1:23">
      <c r="B505" t="s">
        <v>320</v>
      </c>
      <c r="C505" s="4">
        <f>base2!E262/base2!D262</f>
        <v>2.3018146260416579E-3</v>
      </c>
      <c r="D505" s="4">
        <f>base2!F262/base2!D262</f>
        <v>1.8202507766461002E-2</v>
      </c>
      <c r="E505" s="4">
        <f>base2!G262/base2!D262</f>
        <v>2.1181453950727323E-2</v>
      </c>
      <c r="F505" s="4">
        <f>base2!H262/base2!D262</f>
        <v>4.4993553188359396E-2</v>
      </c>
      <c r="G505" s="4">
        <f>base2!I262/base2!D262</f>
        <v>3.3904171822673738E-2</v>
      </c>
      <c r="H505" s="4">
        <f>base2!J262/base2!D262</f>
        <v>2.9776481684997535E-2</v>
      </c>
      <c r="I505" s="4">
        <f>base2!K262/base2!D262</f>
        <v>2.9367606718529608E-2</v>
      </c>
      <c r="J505" s="4">
        <f>base2!L262/base2!D262</f>
        <v>3.4778169105494069E-2</v>
      </c>
      <c r="K505" s="4">
        <f>base2!M262/base2!D262</f>
        <v>3.6710049238064743E-2</v>
      </c>
      <c r="L505" s="4">
        <f>base2!N262/base2!D262</f>
        <v>4.4857261532870084E-2</v>
      </c>
      <c r="M505" s="4">
        <f>base2!O262/base2!D262</f>
        <v>4.808715743200561E-2</v>
      </c>
      <c r="N505" s="4">
        <f>base2!P262/base2!D262</f>
        <v>5.6924481442701257E-2</v>
      </c>
      <c r="O505" s="4">
        <f>base2!Q262/base2!D262</f>
        <v>6.9895985669905944E-2</v>
      </c>
      <c r="P505" s="4">
        <f>base2!R262/base2!D262</f>
        <v>0.10298024420003288</v>
      </c>
      <c r="Q505" s="4">
        <f>base2!S262/base2!D262</f>
        <v>0.11443090662074576</v>
      </c>
      <c r="R505" s="4">
        <f>base2!T262/base2!D262</f>
        <v>8.3362899248016195E-2</v>
      </c>
      <c r="S505" s="4">
        <f>base2!U262/base2!D262</f>
        <v>7.5440676352748759E-2</v>
      </c>
      <c r="T505" s="4">
        <f>base2!V262/base2!D262</f>
        <v>7.62367926895752E-2</v>
      </c>
      <c r="U505" s="4">
        <f>base2!W262/base2!D262</f>
        <v>5.7056446378968687E-2</v>
      </c>
      <c r="V505" s="4">
        <f>base2!X262/base2!D262</f>
        <v>1.9511340331080554E-2</v>
      </c>
      <c r="W505" s="4">
        <f>base2!D262/base2!D262</f>
        <v>1</v>
      </c>
    </row>
    <row r="506" spans="1:23">
      <c r="A506" t="s">
        <v>278</v>
      </c>
      <c r="B506" t="s">
        <v>319</v>
      </c>
      <c r="C506" s="4">
        <f>base2!E263/base2!D263</f>
        <v>1.9327429582048701E-2</v>
      </c>
      <c r="D506" s="4">
        <f>base2!F263/base2!D263</f>
        <v>3.5874973407717635E-2</v>
      </c>
      <c r="E506" s="4">
        <f>base2!G263/base2!D263</f>
        <v>0.10108718775897708</v>
      </c>
      <c r="F506" s="4">
        <f>base2!H263/base2!D263</f>
        <v>0.13498242527965557</v>
      </c>
      <c r="G506" s="4">
        <f>base2!I263/base2!D263</f>
        <v>6.9176448922179071E-2</v>
      </c>
      <c r="H506" s="4">
        <f>base2!J263/base2!D263</f>
        <v>4.4217805874751145E-2</v>
      </c>
      <c r="I506" s="4">
        <f>base2!K263/base2!D263</f>
        <v>4.1364890566804577E-2</v>
      </c>
      <c r="J506" s="4">
        <f>base2!L263/base2!D263</f>
        <v>4.5808580019749731E-2</v>
      </c>
      <c r="K506" s="4">
        <f>base2!M263/base2!D263</f>
        <v>4.6064183450233533E-2</v>
      </c>
      <c r="L506" s="4">
        <f>base2!N263/base2!D263</f>
        <v>4.3819318539027943E-2</v>
      </c>
      <c r="M506" s="4">
        <f>base2!O263/base2!D263</f>
        <v>4.551804941242963E-2</v>
      </c>
      <c r="N506" s="4">
        <f>base2!P263/base2!D263</f>
        <v>5.0822217494705356E-2</v>
      </c>
      <c r="O506" s="4">
        <f>base2!Q263/base2!D263</f>
        <v>5.9427003788011086E-2</v>
      </c>
      <c r="P506" s="4">
        <f>base2!R263/base2!D263</f>
        <v>6.7709507495054624E-2</v>
      </c>
      <c r="Q506" s="4">
        <f>base2!S263/base2!D263</f>
        <v>5.4491158661463576E-2</v>
      </c>
      <c r="R506" s="4">
        <f>base2!T263/base2!D263</f>
        <v>5.008080878640761E-2</v>
      </c>
      <c r="S506" s="4">
        <f>base2!U263/base2!D263</f>
        <v>3.7894399268434402E-2</v>
      </c>
      <c r="T506" s="4">
        <f>base2!V263/base2!D263</f>
        <v>3.2988718521881878E-2</v>
      </c>
      <c r="U506" s="4">
        <f>base2!W263/base2!D263</f>
        <v>1.6618985778288631E-2</v>
      </c>
      <c r="V506" s="4">
        <f>base2!X263/base2!D263</f>
        <v>2.7259073921782175E-3</v>
      </c>
      <c r="W506" s="4">
        <f>base2!D263/base2!D263</f>
        <v>1</v>
      </c>
    </row>
    <row r="507" spans="1:23">
      <c r="B507" t="s">
        <v>320</v>
      </c>
      <c r="C507" s="4">
        <f>base2!E264/base2!D264</f>
        <v>3.0845607061335371E-3</v>
      </c>
      <c r="D507" s="4">
        <f>base2!F264/base2!D264</f>
        <v>1.7575226308160979E-2</v>
      </c>
      <c r="E507" s="4">
        <f>base2!G264/base2!D264</f>
        <v>2.5266666088058394E-2</v>
      </c>
      <c r="F507" s="4">
        <f>base2!H264/base2!D264</f>
        <v>4.6606896432012081E-2</v>
      </c>
      <c r="G507" s="4">
        <f>base2!I264/base2!D264</f>
        <v>4.5397026532082385E-2</v>
      </c>
      <c r="H507" s="4">
        <f>base2!J264/base2!D264</f>
        <v>3.4589781199281369E-2</v>
      </c>
      <c r="I507" s="4">
        <f>base2!K264/base2!D264</f>
        <v>3.604266657408934E-2</v>
      </c>
      <c r="J507" s="4">
        <f>base2!L264/base2!D264</f>
        <v>3.9760803339726952E-2</v>
      </c>
      <c r="K507" s="4">
        <f>base2!M264/base2!D264</f>
        <v>4.7177982797976026E-2</v>
      </c>
      <c r="L507" s="4">
        <f>base2!N264/base2!D264</f>
        <v>5.1241548702904906E-2</v>
      </c>
      <c r="M507" s="4">
        <f>base2!O264/base2!D264</f>
        <v>5.3794947013947353E-2</v>
      </c>
      <c r="N507" s="4">
        <f>base2!P264/base2!D264</f>
        <v>6.0625417682847446E-2</v>
      </c>
      <c r="O507" s="4">
        <f>base2!Q264/base2!D264</f>
        <v>7.1323306051953236E-2</v>
      </c>
      <c r="P507" s="4">
        <f>base2!R264/base2!D264</f>
        <v>0.11088796118695701</v>
      </c>
      <c r="Q507" s="4">
        <f>base2!S264/base2!D264</f>
        <v>0.11354203733759188</v>
      </c>
      <c r="R507" s="4">
        <f>base2!T264/base2!D264</f>
        <v>6.9802723509143461E-2</v>
      </c>
      <c r="S507" s="4">
        <f>base2!U264/base2!D264</f>
        <v>6.1314540136609412E-2</v>
      </c>
      <c r="T507" s="4">
        <f>base2!V264/base2!D264</f>
        <v>5.8391411138787874E-2</v>
      </c>
      <c r="U507" s="4">
        <f>base2!W264/base2!D264</f>
        <v>3.8896362579088517E-2</v>
      </c>
      <c r="V507" s="4">
        <f>base2!X264/base2!D264</f>
        <v>1.4678134682647828E-2</v>
      </c>
      <c r="W507" s="4">
        <f>base2!D264/base2!D264</f>
        <v>1</v>
      </c>
    </row>
    <row r="508" spans="1:23">
      <c r="A508" t="s">
        <v>279</v>
      </c>
      <c r="B508" t="s">
        <v>319</v>
      </c>
      <c r="C508" s="4">
        <f>base2!E265/base2!D265</f>
        <v>1.3099954616262097E-2</v>
      </c>
      <c r="D508" s="4">
        <f>base2!F265/base2!D265</f>
        <v>3.2967605823837502E-2</v>
      </c>
      <c r="E508" s="4">
        <f>base2!G265/base2!D265</f>
        <v>0.11443141535932881</v>
      </c>
      <c r="F508" s="4">
        <f>base2!H265/base2!D265</f>
        <v>0.1374820611576533</v>
      </c>
      <c r="G508" s="4">
        <f>base2!I265/base2!D265</f>
        <v>7.1157407975271994E-2</v>
      </c>
      <c r="H508" s="4">
        <f>base2!J265/base2!D265</f>
        <v>4.9906779349172668E-2</v>
      </c>
      <c r="I508" s="4">
        <f>base2!K265/base2!D265</f>
        <v>4.7622260110147557E-2</v>
      </c>
      <c r="J508" s="4">
        <f>base2!L265/base2!D265</f>
        <v>4.8943908153127186E-2</v>
      </c>
      <c r="K508" s="4">
        <f>base2!M265/base2!D265</f>
        <v>5.1326554393023173E-2</v>
      </c>
      <c r="L508" s="4">
        <f>base2!N265/base2!D265</f>
        <v>4.6732984164755235E-2</v>
      </c>
      <c r="M508" s="4">
        <f>base2!O265/base2!D265</f>
        <v>4.7603861297484271E-2</v>
      </c>
      <c r="N508" s="4">
        <f>base2!P265/base2!D265</f>
        <v>5.0283955008770101E-2</v>
      </c>
      <c r="O508" s="4">
        <f>base2!Q265/base2!D265</f>
        <v>5.4546346609098829E-2</v>
      </c>
      <c r="P508" s="4">
        <f>base2!R265/base2!D265</f>
        <v>7.9538067143400351E-2</v>
      </c>
      <c r="Q508" s="4">
        <f>base2!S265/base2!D265</f>
        <v>5.2596072466790142E-2</v>
      </c>
      <c r="R508" s="4">
        <f>base2!T265/base2!D265</f>
        <v>3.2961472886283073E-2</v>
      </c>
      <c r="S508" s="4">
        <f>base2!U265/base2!D265</f>
        <v>3.082414414856428E-2</v>
      </c>
      <c r="T508" s="4">
        <f>base2!V265/base2!D265</f>
        <v>2.4559348436714219E-2</v>
      </c>
      <c r="U508" s="4">
        <f>base2!W265/base2!D265</f>
        <v>1.1474726164338195E-2</v>
      </c>
      <c r="V508" s="4">
        <f>base2!X265/base2!D265</f>
        <v>1.9410747359770383E-3</v>
      </c>
      <c r="W508" s="4">
        <f>base2!D265/base2!D265</f>
        <v>1</v>
      </c>
    </row>
    <row r="509" spans="1:23">
      <c r="B509" t="s">
        <v>320</v>
      </c>
      <c r="C509" s="4">
        <f>base2!E266/base2!D266</f>
        <v>2.6095244558092764E-3</v>
      </c>
      <c r="D509" s="4">
        <f>base2!F266/base2!D266</f>
        <v>1.6249379235464857E-2</v>
      </c>
      <c r="E509" s="4">
        <f>base2!G266/base2!D266</f>
        <v>4.4704300163172395E-2</v>
      </c>
      <c r="F509" s="4">
        <f>base2!H266/base2!D266</f>
        <v>0.12073214742887813</v>
      </c>
      <c r="G509" s="4">
        <f>base2!I266/base2!D266</f>
        <v>5.4315740120975828E-2</v>
      </c>
      <c r="H509" s="4">
        <f>base2!J266/base2!D266</f>
        <v>3.9115105938673088E-2</v>
      </c>
      <c r="I509" s="4">
        <f>base2!K266/base2!D266</f>
        <v>3.8371730768637591E-2</v>
      </c>
      <c r="J509" s="4">
        <f>base2!L266/base2!D266</f>
        <v>3.8686354284586222E-2</v>
      </c>
      <c r="K509" s="4">
        <f>base2!M266/base2!D266</f>
        <v>4.5518619851510039E-2</v>
      </c>
      <c r="L509" s="4">
        <f>base2!N266/base2!D266</f>
        <v>4.4997331869202982E-2</v>
      </c>
      <c r="M509" s="4">
        <f>base2!O266/base2!D266</f>
        <v>5.0688316054744491E-2</v>
      </c>
      <c r="N509" s="4">
        <f>base2!P266/base2!D266</f>
        <v>5.3374954117403922E-2</v>
      </c>
      <c r="O509" s="4">
        <f>base2!Q266/base2!D266</f>
        <v>6.2591572408134566E-2</v>
      </c>
      <c r="P509" s="4">
        <f>base2!R266/base2!D266</f>
        <v>8.5500482731178884E-2</v>
      </c>
      <c r="Q509" s="4">
        <f>base2!S266/base2!D266</f>
        <v>8.9686209311005349E-2</v>
      </c>
      <c r="R509" s="4">
        <f>base2!T266/base2!D266</f>
        <v>5.913379827697357E-2</v>
      </c>
      <c r="S509" s="4">
        <f>base2!U266/base2!D266</f>
        <v>5.1804921081934747E-2</v>
      </c>
      <c r="T509" s="4">
        <f>base2!V266/base2!D266</f>
        <v>5.3368785028855913E-2</v>
      </c>
      <c r="U509" s="4">
        <f>base2!W266/base2!D266</f>
        <v>3.5503104593811785E-2</v>
      </c>
      <c r="V509" s="4">
        <f>base2!X266/base2!D266</f>
        <v>1.3047622279046382E-2</v>
      </c>
      <c r="W509" s="4">
        <f>base2!D266/base2!D266</f>
        <v>1</v>
      </c>
    </row>
    <row r="510" spans="1:23">
      <c r="A510" t="s">
        <v>280</v>
      </c>
      <c r="B510" t="s">
        <v>319</v>
      </c>
      <c r="C510" s="4">
        <f>base2!E267/base2!D267</f>
        <v>6.0320255227900733E-3</v>
      </c>
      <c r="D510" s="4">
        <f>base2!F267/base2!D267</f>
        <v>1.653141098839794E-2</v>
      </c>
      <c r="E510" s="4">
        <f>base2!G267/base2!D267</f>
        <v>4.8883813774287181E-2</v>
      </c>
      <c r="F510" s="4">
        <f>base2!H267/base2!D267</f>
        <v>5.8071320856687092E-2</v>
      </c>
      <c r="G510" s="4">
        <f>base2!I267/base2!D267</f>
        <v>4.2415948257075863E-2</v>
      </c>
      <c r="H510" s="4">
        <f>base2!J267/base2!D267</f>
        <v>5.1045580146616573E-2</v>
      </c>
      <c r="I510" s="4">
        <f>base2!K267/base2!D267</f>
        <v>5.3608319313813511E-2</v>
      </c>
      <c r="J510" s="4">
        <f>base2!L267/base2!D267</f>
        <v>5.909990324352124E-2</v>
      </c>
      <c r="K510" s="4">
        <f>base2!M267/base2!D267</f>
        <v>7.5875384628795076E-2</v>
      </c>
      <c r="L510" s="4">
        <f>base2!N267/base2!D267</f>
        <v>8.7198507683859103E-2</v>
      </c>
      <c r="M510" s="4">
        <f>base2!O267/base2!D267</f>
        <v>5.2405400929210866E-2</v>
      </c>
      <c r="N510" s="4">
        <f>base2!P267/base2!D267</f>
        <v>5.736526006572467E-2</v>
      </c>
      <c r="O510" s="4">
        <f>base2!Q267/base2!D267</f>
        <v>6.6269471151750775E-2</v>
      </c>
      <c r="P510" s="4">
        <f>base2!R267/base2!D267</f>
        <v>0.10424856826561833</v>
      </c>
      <c r="Q510" s="4">
        <f>base2!S267/base2!D267</f>
        <v>7.1721829481960583E-2</v>
      </c>
      <c r="R510" s="4">
        <f>base2!T267/base2!D267</f>
        <v>4.2555417055290659E-2</v>
      </c>
      <c r="S510" s="4">
        <f>base2!U267/base2!D267</f>
        <v>4.18711482640493E-2</v>
      </c>
      <c r="T510" s="4">
        <f>base2!V267/base2!D267</f>
        <v>4.558014661657412E-2</v>
      </c>
      <c r="U510" s="4">
        <f>base2!W267/base2!D267</f>
        <v>1.6775481385273839E-2</v>
      </c>
      <c r="V510" s="4">
        <f>base2!X267/base2!D267</f>
        <v>2.4450623687032017E-3</v>
      </c>
      <c r="W510" s="4">
        <f>base2!D267/base2!D267</f>
        <v>1</v>
      </c>
    </row>
    <row r="511" spans="1:23">
      <c r="B511" t="s">
        <v>320</v>
      </c>
      <c r="C511" s="4">
        <f>base2!E268/base2!D268</f>
        <v>3.1582249504010312E-3</v>
      </c>
      <c r="D511" s="4">
        <f>base2!F268/base2!D268</f>
        <v>1.792345649704102E-2</v>
      </c>
      <c r="E511" s="4">
        <f>base2!G268/base2!D268</f>
        <v>4.7123259796856186E-2</v>
      </c>
      <c r="F511" s="4">
        <f>base2!H268/base2!D268</f>
        <v>0.19899360724399301</v>
      </c>
      <c r="G511" s="4">
        <f>base2!I268/base2!D268</f>
        <v>0.13658793006969291</v>
      </c>
      <c r="H511" s="4">
        <f>base2!J268/base2!D268</f>
        <v>5.0586709171993961E-2</v>
      </c>
      <c r="I511" s="4">
        <f>base2!K268/base2!D268</f>
        <v>4.2990012378546112E-2</v>
      </c>
      <c r="J511" s="4">
        <f>base2!L268/base2!D268</f>
        <v>4.4321130008648027E-2</v>
      </c>
      <c r="K511" s="4">
        <f>base2!M268/base2!D268</f>
        <v>4.7763383243179081E-2</v>
      </c>
      <c r="L511" s="4">
        <f>base2!N268/base2!D268</f>
        <v>4.6962169128245128E-2</v>
      </c>
      <c r="M511" s="4">
        <f>base2!O268/base2!D268</f>
        <v>4.3045122344123582E-2</v>
      </c>
      <c r="N511" s="4">
        <f>base2!P268/base2!D268</f>
        <v>4.4800162786359857E-2</v>
      </c>
      <c r="O511" s="4">
        <f>base2!Q268/base2!D268</f>
        <v>4.9264069998134742E-2</v>
      </c>
      <c r="P511" s="4">
        <f>base2!R268/base2!D268</f>
        <v>5.742034490359995E-2</v>
      </c>
      <c r="Q511" s="4">
        <f>base2!S268/base2!D268</f>
        <v>5.3291336713411221E-2</v>
      </c>
      <c r="R511" s="4">
        <f>base2!T268/base2!D268</f>
        <v>3.6219965068760282E-2</v>
      </c>
      <c r="S511" s="4">
        <f>base2!U268/base2!D268</f>
        <v>2.7588896613704578E-2</v>
      </c>
      <c r="T511" s="4">
        <f>base2!V268/base2!D268</f>
        <v>2.8131517813236567E-2</v>
      </c>
      <c r="U511" s="4">
        <f>base2!W268/base2!D268</f>
        <v>1.7228223085140659E-2</v>
      </c>
      <c r="V511" s="4">
        <f>base2!X268/base2!D268</f>
        <v>6.6004781849320878E-3</v>
      </c>
      <c r="W511" s="4">
        <f>base2!D268/base2!D268</f>
        <v>1</v>
      </c>
    </row>
    <row r="512" spans="1:23">
      <c r="A512" t="s">
        <v>281</v>
      </c>
      <c r="B512" t="s">
        <v>319</v>
      </c>
      <c r="C512" s="4">
        <f>base2!E269/base2!D269</f>
        <v>4.6821126605907544E-3</v>
      </c>
      <c r="D512" s="4">
        <f>base2!F269/base2!D269</f>
        <v>9.3334797408586804E-3</v>
      </c>
      <c r="E512" s="4">
        <f>base2!G269/base2!D269</f>
        <v>2.2448665861425278E-2</v>
      </c>
      <c r="F512" s="4">
        <f>base2!H269/base2!D269</f>
        <v>3.2467332820906997E-2</v>
      </c>
      <c r="G512" s="4">
        <f>base2!I269/base2!D269</f>
        <v>2.8672449763917866E-2</v>
      </c>
      <c r="H512" s="4">
        <f>base2!J269/base2!D269</f>
        <v>2.6867244976391785E-2</v>
      </c>
      <c r="I512" s="4">
        <f>base2!K269/base2!D269</f>
        <v>3.3301855715383771E-2</v>
      </c>
      <c r="J512" s="4">
        <f>base2!L269/base2!D269</f>
        <v>3.9169869331283629E-2</v>
      </c>
      <c r="K512" s="4">
        <f>base2!M269/base2!D269</f>
        <v>4.9539914351597672E-2</v>
      </c>
      <c r="L512" s="4">
        <f>base2!N269/base2!D269</f>
        <v>5.3457779729878113E-2</v>
      </c>
      <c r="M512" s="4">
        <f>base2!O269/base2!D269</f>
        <v>6.4482266388492374E-2</v>
      </c>
      <c r="N512" s="4">
        <f>base2!P269/base2!D269</f>
        <v>7.4189085318985395E-2</v>
      </c>
      <c r="O512" s="4">
        <f>base2!Q269/base2!D269</f>
        <v>8.1857911496650934E-2</v>
      </c>
      <c r="P512" s="4">
        <f>base2!R269/base2!D269</f>
        <v>0.12086966070056</v>
      </c>
      <c r="Q512" s="4">
        <f>base2!S269/base2!D269</f>
        <v>0.10224223125068628</v>
      </c>
      <c r="R512" s="4">
        <f>base2!T269/base2!D269</f>
        <v>8.768639508070715E-2</v>
      </c>
      <c r="S512" s="4">
        <f>base2!U269/base2!D269</f>
        <v>7.4131986384100138E-2</v>
      </c>
      <c r="T512" s="4">
        <f>base2!V269/base2!D269</f>
        <v>5.8877786318216753E-2</v>
      </c>
      <c r="U512" s="4">
        <f>base2!W269/base2!D269</f>
        <v>3.095640715932799E-2</v>
      </c>
      <c r="V512" s="4">
        <f>base2!X269/base2!D269</f>
        <v>4.7655649500384324E-3</v>
      </c>
      <c r="W512" s="4">
        <f>base2!D269/base2!D269</f>
        <v>1</v>
      </c>
    </row>
    <row r="513" spans="1:23">
      <c r="B513" t="s">
        <v>320</v>
      </c>
      <c r="C513" s="4">
        <f>base2!E270/base2!D270</f>
        <v>3.2512343307579575E-3</v>
      </c>
      <c r="D513" s="4">
        <f>base2!F270/base2!D270</f>
        <v>2.1894253069819725E-2</v>
      </c>
      <c r="E513" s="4">
        <f>base2!G270/base2!D270</f>
        <v>6.6753461106131104E-2</v>
      </c>
      <c r="F513" s="4">
        <f>base2!H270/base2!D270</f>
        <v>0.16180404376716326</v>
      </c>
      <c r="G513" s="4">
        <f>base2!I270/base2!D270</f>
        <v>7.6375549579544968E-2</v>
      </c>
      <c r="H513" s="4">
        <f>base2!J270/base2!D270</f>
        <v>4.7804527539448784E-2</v>
      </c>
      <c r="I513" s="4">
        <f>base2!K270/base2!D270</f>
        <v>5.0554203838875371E-2</v>
      </c>
      <c r="J513" s="4">
        <f>base2!L270/base2!D270</f>
        <v>5.0938375947980251E-2</v>
      </c>
      <c r="K513" s="4">
        <f>base2!M270/base2!D270</f>
        <v>5.5516426914813392E-2</v>
      </c>
      <c r="L513" s="4">
        <f>base2!N270/base2!D270</f>
        <v>5.4210953173688479E-2</v>
      </c>
      <c r="M513" s="4">
        <f>base2!O270/base2!D270</f>
        <v>5.148261976921216E-2</v>
      </c>
      <c r="N513" s="4">
        <f>base2!P270/base2!D270</f>
        <v>5.5694284372732321E-2</v>
      </c>
      <c r="O513" s="4">
        <f>base2!Q270/base2!D270</f>
        <v>5.9002433090024328E-2</v>
      </c>
      <c r="P513" s="4">
        <f>base2!R270/base2!D270</f>
        <v>7.0929554218067473E-2</v>
      </c>
      <c r="Q513" s="4">
        <f>base2!S270/base2!D270</f>
        <v>5.7828573867759421E-2</v>
      </c>
      <c r="R513" s="4">
        <f>base2!T270/base2!D270</f>
        <v>3.4187760561175853E-2</v>
      </c>
      <c r="S513" s="4">
        <f>base2!U270/base2!D270</f>
        <v>3.0057910388298401E-2</v>
      </c>
      <c r="T513" s="4">
        <f>base2!V270/base2!D270</f>
        <v>2.5664831177700943E-2</v>
      </c>
      <c r="U513" s="4">
        <f>base2!W270/base2!D270</f>
        <v>1.8137903558572019E-2</v>
      </c>
      <c r="V513" s="4">
        <f>base2!X270/base2!D270</f>
        <v>7.9110997282338044E-3</v>
      </c>
      <c r="W513" s="4">
        <f>base2!D270/base2!D270</f>
        <v>1</v>
      </c>
    </row>
    <row r="514" spans="1:23">
      <c r="A514" t="s">
        <v>282</v>
      </c>
      <c r="B514" t="s">
        <v>319</v>
      </c>
      <c r="C514" s="4">
        <f>base2!E271/base2!D271</f>
        <v>1.1013415976014778E-2</v>
      </c>
      <c r="D514" s="4">
        <f>base2!F271/base2!D271</f>
        <v>2.5573468199728788E-2</v>
      </c>
      <c r="E514" s="4">
        <f>base2!G271/base2!D271</f>
        <v>8.9402825868236072E-2</v>
      </c>
      <c r="F514" s="4">
        <f>base2!H271/base2!D271</f>
        <v>0.11546757385180176</v>
      </c>
      <c r="G514" s="4">
        <f>base2!I271/base2!D271</f>
        <v>6.3523149036115792E-2</v>
      </c>
      <c r="H514" s="4">
        <f>base2!J271/base2!D271</f>
        <v>4.7132574878105411E-2</v>
      </c>
      <c r="I514" s="4">
        <f>base2!K271/base2!D271</f>
        <v>4.5577977205964001E-2</v>
      </c>
      <c r="J514" s="4">
        <f>base2!L271/base2!D271</f>
        <v>5.3552861368247849E-2</v>
      </c>
      <c r="K514" s="4">
        <f>base2!M271/base2!D271</f>
        <v>5.3556226298274126E-2</v>
      </c>
      <c r="L514" s="4">
        <f>base2!N271/base2!D271</f>
        <v>4.8629968739800057E-2</v>
      </c>
      <c r="M514" s="4">
        <f>base2!O271/base2!D271</f>
        <v>5.2267458098208847E-2</v>
      </c>
      <c r="N514" s="4">
        <f>base2!P271/base2!D271</f>
        <v>5.2405420229286334E-2</v>
      </c>
      <c r="O514" s="4">
        <f>base2!Q271/base2!D271</f>
        <v>6.0673053303856549E-2</v>
      </c>
      <c r="P514" s="4">
        <f>base2!R271/base2!D271</f>
        <v>8.2020169390577519E-2</v>
      </c>
      <c r="Q514" s="4">
        <f>base2!S271/base2!D271</f>
        <v>6.1383053539401648E-2</v>
      </c>
      <c r="R514" s="4">
        <f>base2!T271/base2!D271</f>
        <v>4.0981482790065381E-2</v>
      </c>
      <c r="S514" s="4">
        <f>base2!U271/base2!D271</f>
        <v>4.3145132796963484E-2</v>
      </c>
      <c r="T514" s="4">
        <f>base2!V271/base2!D271</f>
        <v>3.4964987903076554E-2</v>
      </c>
      <c r="U514" s="4">
        <f>base2!W271/base2!D271</f>
        <v>1.5838725633700448E-2</v>
      </c>
      <c r="V514" s="4">
        <f>base2!X271/base2!D271</f>
        <v>2.8904748925746089E-3</v>
      </c>
      <c r="W514" s="4">
        <f>base2!D271/base2!D271</f>
        <v>1</v>
      </c>
    </row>
    <row r="515" spans="1:23">
      <c r="B515" t="s">
        <v>320</v>
      </c>
      <c r="C515" s="4">
        <f>base2!E272/base2!D272</f>
        <v>2.5390980638112771E-3</v>
      </c>
      <c r="D515" s="4">
        <f>base2!F272/base2!D272</f>
        <v>1.7203822472198056E-2</v>
      </c>
      <c r="E515" s="4">
        <f>base2!G272/base2!D272</f>
        <v>4.6212933551837393E-2</v>
      </c>
      <c r="F515" s="4">
        <f>base2!H272/base2!D272</f>
        <v>0.12079767468522602</v>
      </c>
      <c r="G515" s="4">
        <f>base2!I272/base2!D272</f>
        <v>7.3741747088298573E-2</v>
      </c>
      <c r="H515" s="4">
        <f>base2!J272/base2!D272</f>
        <v>4.5929687552687129E-2</v>
      </c>
      <c r="I515" s="4">
        <f>base2!K272/base2!D272</f>
        <v>3.9610604190691998E-2</v>
      </c>
      <c r="J515" s="4">
        <f>base2!L272/base2!D272</f>
        <v>4.0628940997160794E-2</v>
      </c>
      <c r="K515" s="4">
        <f>base2!M272/base2!D272</f>
        <v>4.6142122052049823E-2</v>
      </c>
      <c r="L515" s="4">
        <f>base2!N272/base2!D272</f>
        <v>4.6580478955496656E-2</v>
      </c>
      <c r="M515" s="4">
        <f>base2!O272/base2!D272</f>
        <v>4.6931164478254128E-2</v>
      </c>
      <c r="N515" s="4">
        <f>base2!P272/base2!D272</f>
        <v>4.9493866375327926E-2</v>
      </c>
      <c r="O515" s="4">
        <f>base2!Q272/base2!D272</f>
        <v>6.1545309243935503E-2</v>
      </c>
      <c r="P515" s="4">
        <f>base2!R272/base2!D272</f>
        <v>8.2842710799090918E-2</v>
      </c>
      <c r="Q515" s="4">
        <f>base2!S272/base2!D272</f>
        <v>8.174344656429347E-2</v>
      </c>
      <c r="R515" s="4">
        <f>base2!T272/base2!D272</f>
        <v>5.9012955132484946E-2</v>
      </c>
      <c r="S515" s="4">
        <f>base2!U272/base2!D272</f>
        <v>4.7895549665837159E-2</v>
      </c>
      <c r="T515" s="4">
        <f>base2!V272/base2!D272</f>
        <v>4.7440332881488523E-2</v>
      </c>
      <c r="U515" s="4">
        <f>base2!W272/base2!D272</f>
        <v>3.2795840330183908E-2</v>
      </c>
      <c r="V515" s="4">
        <f>base2!X272/base2!D272</f>
        <v>1.0911714919645807E-2</v>
      </c>
      <c r="W515" s="4">
        <f>base2!D272/base2!D272</f>
        <v>1</v>
      </c>
    </row>
    <row r="516" spans="1:23">
      <c r="A516" t="s">
        <v>283</v>
      </c>
      <c r="B516" t="s">
        <v>319</v>
      </c>
      <c r="C516" s="4">
        <f>base2!E273/base2!D273</f>
        <v>1.1312674768294614E-2</v>
      </c>
      <c r="D516" s="4">
        <f>base2!F273/base2!D273</f>
        <v>3.3212571006489507E-2</v>
      </c>
      <c r="E516" s="4">
        <f>base2!G273/base2!D273</f>
        <v>0.10486537345456463</v>
      </c>
      <c r="F516" s="4">
        <f>base2!H273/base2!D273</f>
        <v>0.11749705421993985</v>
      </c>
      <c r="G516" s="4">
        <f>base2!I273/base2!D273</f>
        <v>6.5937109794059201E-2</v>
      </c>
      <c r="H516" s="4">
        <f>base2!J273/base2!D273</f>
        <v>4.9682559223369269E-2</v>
      </c>
      <c r="I516" s="4">
        <f>base2!K273/base2!D273</f>
        <v>4.8798825205325268E-2</v>
      </c>
      <c r="J516" s="4">
        <f>base2!L273/base2!D273</f>
        <v>5.8629816570232675E-2</v>
      </c>
      <c r="K516" s="4">
        <f>base2!M273/base2!D273</f>
        <v>5.6479836794991294E-2</v>
      </c>
      <c r="L516" s="4">
        <f>base2!N273/base2!D273</f>
        <v>4.6978596929354036E-2</v>
      </c>
      <c r="M516" s="4">
        <f>base2!O273/base2!D273</f>
        <v>5.0627846854610366E-2</v>
      </c>
      <c r="N516" s="4">
        <f>base2!P273/base2!D273</f>
        <v>6.2125182462496265E-2</v>
      </c>
      <c r="O516" s="4">
        <f>base2!Q273/base2!D273</f>
        <v>6.2199926135664163E-2</v>
      </c>
      <c r="P516" s="4">
        <f>base2!R273/base2!D273</f>
        <v>7.5548266826119842E-2</v>
      </c>
      <c r="Q516" s="4">
        <f>base2!S273/base2!D273</f>
        <v>4.9840839943018939E-2</v>
      </c>
      <c r="R516" s="4">
        <f>base2!T273/base2!D273</f>
        <v>3.3784140271891104E-2</v>
      </c>
      <c r="S516" s="4">
        <f>base2!U273/base2!D273</f>
        <v>3.1963911995919872E-2</v>
      </c>
      <c r="T516" s="4">
        <f>base2!V273/base2!D273</f>
        <v>2.6942895833699725E-2</v>
      </c>
      <c r="U516" s="4">
        <f>base2!W273/base2!D273</f>
        <v>1.1686393134134117E-2</v>
      </c>
      <c r="V516" s="4">
        <f>base2!X273/base2!D273</f>
        <v>1.886178575825258E-3</v>
      </c>
      <c r="W516" s="4">
        <f>base2!D273/base2!D273</f>
        <v>1</v>
      </c>
    </row>
    <row r="517" spans="1:23">
      <c r="B517" t="s">
        <v>320</v>
      </c>
      <c r="C517" s="4">
        <f>base2!E274/base2!D274</f>
        <v>6.1339187705817784E-3</v>
      </c>
      <c r="D517" s="4">
        <f>base2!F274/base2!D274</f>
        <v>2.3916575192096598E-2</v>
      </c>
      <c r="E517" s="4">
        <f>base2!G274/base2!D274</f>
        <v>8.5743139407244789E-2</v>
      </c>
      <c r="F517" s="4">
        <f>base2!H274/base2!D274</f>
        <v>0.11918331503841932</v>
      </c>
      <c r="G517" s="4">
        <f>base2!I274/base2!D274</f>
        <v>5.2658616904500549E-2</v>
      </c>
      <c r="H517" s="4">
        <f>base2!J274/base2!D274</f>
        <v>3.5811196487376511E-2</v>
      </c>
      <c r="I517" s="4">
        <f>base2!K274/base2!D274</f>
        <v>3.3602634467617999E-2</v>
      </c>
      <c r="J517" s="4">
        <f>base2!L274/base2!D274</f>
        <v>3.7782656421514821E-2</v>
      </c>
      <c r="K517" s="4">
        <f>base2!M274/base2!D274</f>
        <v>3.9174533479692644E-2</v>
      </c>
      <c r="L517" s="4">
        <f>base2!N274/base2!D274</f>
        <v>4.1229418221734357E-2</v>
      </c>
      <c r="M517" s="4">
        <f>base2!O274/base2!D274</f>
        <v>4.4140504939626783E-2</v>
      </c>
      <c r="N517" s="4">
        <f>base2!P274/base2!D274</f>
        <v>4.9681668496158071E-2</v>
      </c>
      <c r="O517" s="4">
        <f>base2!Q274/base2!D274</f>
        <v>6.4570801317233806E-2</v>
      </c>
      <c r="P517" s="4">
        <f>base2!R274/base2!D274</f>
        <v>7.7958287596048295E-2</v>
      </c>
      <c r="Q517" s="4">
        <f>base2!S274/base2!D274</f>
        <v>7.7725576289791432E-2</v>
      </c>
      <c r="R517" s="4">
        <f>base2!T274/base2!D274</f>
        <v>5.8893523600439077E-2</v>
      </c>
      <c r="S517" s="4">
        <f>base2!U274/base2!D274</f>
        <v>5.0946212952799122E-2</v>
      </c>
      <c r="T517" s="4">
        <f>base2!V274/base2!D274</f>
        <v>5.0976948408342479E-2</v>
      </c>
      <c r="U517" s="4">
        <f>base2!W274/base2!D274</f>
        <v>3.7448957189901211E-2</v>
      </c>
      <c r="V517" s="4">
        <f>base2!X274/base2!D274</f>
        <v>1.2421514818880351E-2</v>
      </c>
      <c r="W517" s="4">
        <f>base2!D274/base2!D274</f>
        <v>1</v>
      </c>
    </row>
    <row r="518" spans="1:23">
      <c r="A518" t="s">
        <v>352</v>
      </c>
      <c r="B518" t="s">
        <v>319</v>
      </c>
      <c r="C518" s="4">
        <f>base2!E275/base2!D275</f>
        <v>1.0295305026102621E-2</v>
      </c>
      <c r="D518" s="4">
        <f>base2!F275/base2!D275</f>
        <v>2.1855661689047977E-2</v>
      </c>
      <c r="E518" s="4">
        <f>base2!G275/base2!D275</f>
        <v>5.1899180631301577E-2</v>
      </c>
      <c r="F518" s="4">
        <f>base2!H275/base2!D275</f>
        <v>6.4208657733575467E-2</v>
      </c>
      <c r="G518" s="4">
        <f>base2!I275/base2!D275</f>
        <v>5.0791531732683512E-2</v>
      </c>
      <c r="H518" s="4">
        <f>base2!J275/base2!D275</f>
        <v>5.0896466891499959E-2</v>
      </c>
      <c r="I518" s="4">
        <f>base2!K275/base2!D275</f>
        <v>4.959643686838508E-2</v>
      </c>
      <c r="J518" s="4">
        <f>base2!L275/base2!D275</f>
        <v>4.7395713398762349E-2</v>
      </c>
      <c r="K518" s="4">
        <f>base2!M275/base2!D275</f>
        <v>4.8800678580693681E-2</v>
      </c>
      <c r="L518" s="4">
        <f>base2!N275/base2!D275</f>
        <v>5.4918981312797134E-2</v>
      </c>
      <c r="M518" s="4">
        <f>base2!O275/base2!D275</f>
        <v>5.6379328939659371E-2</v>
      </c>
      <c r="N518" s="4">
        <f>base2!P275/base2!D275</f>
        <v>6.3529494066791231E-2</v>
      </c>
      <c r="O518" s="4">
        <f>base2!Q275/base2!D275</f>
        <v>7.7252680947564489E-2</v>
      </c>
      <c r="P518" s="4">
        <f>base2!R275/base2!D275</f>
        <v>0.11932876476743745</v>
      </c>
      <c r="Q518" s="4">
        <f>base2!S275/base2!D275</f>
        <v>7.4247454593682316E-2</v>
      </c>
      <c r="R518" s="4">
        <f>base2!T275/base2!D275</f>
        <v>4.9004719167281219E-2</v>
      </c>
      <c r="S518" s="4">
        <f>base2!U275/base2!D275</f>
        <v>4.919710029177804E-2</v>
      </c>
      <c r="T518" s="4">
        <f>base2!V275/base2!D275</f>
        <v>3.9067942600468128E-2</v>
      </c>
      <c r="U518" s="4">
        <f>base2!W275/base2!D275</f>
        <v>1.7037388980059406E-2</v>
      </c>
      <c r="V518" s="4">
        <f>base2!X275/base2!D275</f>
        <v>4.2965117804290099E-3</v>
      </c>
      <c r="W518" s="4">
        <f>base2!D275/base2!D275</f>
        <v>1</v>
      </c>
    </row>
    <row r="519" spans="1:23">
      <c r="B519" t="s">
        <v>320</v>
      </c>
      <c r="C519" s="4">
        <f>base2!E276/base2!D276</f>
        <v>1.7203924316748422E-2</v>
      </c>
      <c r="D519" s="4">
        <f>base2!F276/base2!D276</f>
        <v>3.2968573122742706E-2</v>
      </c>
      <c r="E519" s="4">
        <f>base2!G276/base2!D276</f>
        <v>5.9740714786264894E-2</v>
      </c>
      <c r="F519" s="4">
        <f>base2!H276/base2!D276</f>
        <v>0.17721416635221821</v>
      </c>
      <c r="G519" s="4">
        <f>base2!I276/base2!D276</f>
        <v>8.7604441809066902E-2</v>
      </c>
      <c r="H519" s="4">
        <f>base2!J276/base2!D276</f>
        <v>4.5803460729879793E-2</v>
      </c>
      <c r="I519" s="4">
        <f>base2!K276/base2!D276</f>
        <v>4.0879197886906367E-2</v>
      </c>
      <c r="J519" s="4">
        <f>base2!L276/base2!D276</f>
        <v>4.142364293030025E-2</v>
      </c>
      <c r="K519" s="4">
        <f>base2!M276/base2!D276</f>
        <v>4.5806156002371839E-2</v>
      </c>
      <c r="L519" s="4">
        <f>base2!N276/base2!D276</f>
        <v>4.5687564012721685E-2</v>
      </c>
      <c r="M519" s="4">
        <f>base2!O276/base2!D276</f>
        <v>4.6975904263921085E-2</v>
      </c>
      <c r="N519" s="4">
        <f>base2!P276/base2!D276</f>
        <v>4.665247156487521E-2</v>
      </c>
      <c r="O519" s="4">
        <f>base2!Q276/base2!D276</f>
        <v>5.050940650099725E-2</v>
      </c>
      <c r="P519" s="4">
        <f>base2!R276/base2!D276</f>
        <v>5.864643415449302E-2</v>
      </c>
      <c r="Q519" s="4">
        <f>base2!S276/base2!D276</f>
        <v>5.7972616031480781E-2</v>
      </c>
      <c r="R519" s="4">
        <f>base2!T276/base2!D276</f>
        <v>4.1658131637108513E-2</v>
      </c>
      <c r="S519" s="4">
        <f>base2!U276/base2!D276</f>
        <v>3.6561371354643955E-2</v>
      </c>
      <c r="T519" s="4">
        <f>base2!V276/base2!D276</f>
        <v>3.045927443264514E-2</v>
      </c>
      <c r="U519" s="4">
        <f>base2!W276/base2!D276</f>
        <v>2.3368012506064365E-2</v>
      </c>
      <c r="V519" s="4">
        <f>base2!X276/base2!D276</f>
        <v>1.286453560454962E-2</v>
      </c>
      <c r="W519" s="4">
        <f>base2!D276/base2!D276</f>
        <v>1</v>
      </c>
    </row>
    <row r="520" spans="1:23">
      <c r="A520" t="s">
        <v>285</v>
      </c>
      <c r="B520" t="s">
        <v>319</v>
      </c>
      <c r="C520" s="4">
        <f>base2!E277/base2!D277</f>
        <v>1.0296313762477404E-2</v>
      </c>
      <c r="D520" s="4">
        <f>base2!F277/base2!D277</f>
        <v>2.5976577851135739E-2</v>
      </c>
      <c r="E520" s="4">
        <f>base2!G277/base2!D277</f>
        <v>9.4852825591448559E-2</v>
      </c>
      <c r="F520" s="4">
        <f>base2!H277/base2!D277</f>
        <v>0.11356893028373811</v>
      </c>
      <c r="G520" s="4">
        <f>base2!I277/base2!D277</f>
        <v>6.41702035683408E-2</v>
      </c>
      <c r="H520" s="4">
        <f>base2!J277/base2!D277</f>
        <v>4.3985302208598601E-2</v>
      </c>
      <c r="I520" s="4">
        <f>base2!K277/base2!D277</f>
        <v>4.0605596164426626E-2</v>
      </c>
      <c r="J520" s="4">
        <f>base2!L277/base2!D277</f>
        <v>4.3857580759254895E-2</v>
      </c>
      <c r="K520" s="4">
        <f>base2!M277/base2!D277</f>
        <v>4.6809911184469075E-2</v>
      </c>
      <c r="L520" s="4">
        <f>base2!N277/base2!D277</f>
        <v>4.3449854594042284E-2</v>
      </c>
      <c r="M520" s="4">
        <f>base2!O277/base2!D277</f>
        <v>4.6402185019256463E-2</v>
      </c>
      <c r="N520" s="4">
        <f>base2!P277/base2!D277</f>
        <v>5.3127210563546336E-2</v>
      </c>
      <c r="O520" s="4">
        <f>base2!Q277/base2!D277</f>
        <v>5.949363357698656E-2</v>
      </c>
      <c r="P520" s="4">
        <f>base2!R277/base2!D277</f>
        <v>8.596144777175195E-2</v>
      </c>
      <c r="Q520" s="4">
        <f>base2!S277/base2!D277</f>
        <v>6.1193311325945139E-2</v>
      </c>
      <c r="R520" s="4">
        <f>base2!T277/base2!D277</f>
        <v>4.2487031360528178E-2</v>
      </c>
      <c r="S520" s="4">
        <f>base2!U277/base2!D277</f>
        <v>5.5637428279493834E-2</v>
      </c>
      <c r="T520" s="4">
        <f>base2!V277/base2!D277</f>
        <v>5.244930440933742E-2</v>
      </c>
      <c r="U520" s="4">
        <f>base2!W277/base2!D277</f>
        <v>1.3346891456417511E-2</v>
      </c>
      <c r="V520" s="4">
        <f>base2!X277/base2!D277</f>
        <v>2.3284602688045273E-3</v>
      </c>
      <c r="W520" s="4">
        <f>base2!D277/base2!D277</f>
        <v>1</v>
      </c>
    </row>
    <row r="521" spans="1:23">
      <c r="B521" t="s">
        <v>320</v>
      </c>
      <c r="C521" s="4">
        <f>base2!E278/base2!D278</f>
        <v>4.8456451766307751E-3</v>
      </c>
      <c r="D521" s="4">
        <f>base2!F278/base2!D278</f>
        <v>2.0634038655033115E-2</v>
      </c>
      <c r="E521" s="4">
        <f>base2!G278/base2!D278</f>
        <v>7.4451736272757765E-2</v>
      </c>
      <c r="F521" s="4">
        <f>base2!H278/base2!D278</f>
        <v>0.1216066717726151</v>
      </c>
      <c r="G521" s="4">
        <f>base2!I278/base2!D278</f>
        <v>5.4203146665865731E-2</v>
      </c>
      <c r="H521" s="4">
        <f>base2!J278/base2!D278</f>
        <v>4.4321634704430658E-2</v>
      </c>
      <c r="I521" s="4">
        <f>base2!K278/base2!D278</f>
        <v>3.5311137475158558E-2</v>
      </c>
      <c r="J521" s="4">
        <f>base2!L278/base2!D278</f>
        <v>3.956108866829857E-2</v>
      </c>
      <c r="K521" s="4">
        <f>base2!M278/base2!D278</f>
        <v>4.0947704075247664E-2</v>
      </c>
      <c r="L521" s="4">
        <f>base2!N278/base2!D278</f>
        <v>4.519765526838767E-2</v>
      </c>
      <c r="M521" s="4">
        <f>base2!O278/base2!D278</f>
        <v>4.6944690564507653E-2</v>
      </c>
      <c r="N521" s="4">
        <f>base2!P278/base2!D278</f>
        <v>5.3757627636196167E-2</v>
      </c>
      <c r="O521" s="4">
        <f>base2!Q278/base2!D278</f>
        <v>5.9959853229011796E-2</v>
      </c>
      <c r="P521" s="4">
        <f>base2!R278/base2!D278</f>
        <v>7.8166063463935481E-2</v>
      </c>
      <c r="Q521" s="4">
        <f>base2!S278/base2!D278</f>
        <v>8.3186912753357656E-2</v>
      </c>
      <c r="R521" s="4">
        <f>base2!T278/base2!D278</f>
        <v>5.5204313024673747E-2</v>
      </c>
      <c r="S521" s="4">
        <f>base2!U278/base2!D278</f>
        <v>4.9157268217473356E-2</v>
      </c>
      <c r="T521" s="4">
        <f>base2!V278/base2!D278</f>
        <v>4.6544224020984445E-2</v>
      </c>
      <c r="U521" s="4">
        <f>base2!W278/base2!D278</f>
        <v>3.5085875044426756E-2</v>
      </c>
      <c r="V521" s="4">
        <f>base2!X278/base2!D278</f>
        <v>1.0912713311007323E-2</v>
      </c>
      <c r="W521" s="4">
        <f>base2!D278/base2!D278</f>
        <v>1</v>
      </c>
    </row>
    <row r="522" spans="1:23">
      <c r="A522" t="s">
        <v>286</v>
      </c>
      <c r="B522" t="s">
        <v>319</v>
      </c>
      <c r="C522" s="4">
        <f>base2!E279/base2!D279</f>
        <v>1.0728620433837004E-2</v>
      </c>
      <c r="D522" s="4">
        <f>base2!F279/base2!D279</f>
        <v>2.9966584025008083E-2</v>
      </c>
      <c r="E522" s="4">
        <f>base2!G279/base2!D279</f>
        <v>0.10027328814462079</v>
      </c>
      <c r="F522" s="4">
        <f>base2!H279/base2!D279</f>
        <v>0.10753349523489465</v>
      </c>
      <c r="G522" s="4">
        <f>base2!I279/base2!D279</f>
        <v>5.6141374303305458E-2</v>
      </c>
      <c r="H522" s="4">
        <f>base2!J279/base2!D279</f>
        <v>3.73345845829978E-2</v>
      </c>
      <c r="I522" s="4">
        <f>base2!K279/base2!D279</f>
        <v>3.5254804735303631E-2</v>
      </c>
      <c r="J522" s="4">
        <f>base2!L279/base2!D279</f>
        <v>3.8450564013467844E-2</v>
      </c>
      <c r="K522" s="4">
        <f>base2!M279/base2!D279</f>
        <v>5.1804272425796882E-2</v>
      </c>
      <c r="L522" s="4">
        <f>base2!N279/base2!D279</f>
        <v>3.5831816827194392E-2</v>
      </c>
      <c r="M522" s="4">
        <f>base2!O279/base2!D279</f>
        <v>3.8558357481183698E-2</v>
      </c>
      <c r="N522" s="4">
        <f>base2!P279/base2!D279</f>
        <v>5.5057098833928314E-2</v>
      </c>
      <c r="O522" s="4">
        <f>base2!Q279/base2!D279</f>
        <v>0.12412734847091796</v>
      </c>
      <c r="P522" s="4">
        <f>base2!R279/base2!D279</f>
        <v>0.14458274416805636</v>
      </c>
      <c r="Q522" s="4">
        <f>base2!S279/base2!D279</f>
        <v>5.0789745670824116E-2</v>
      </c>
      <c r="R522" s="4">
        <f>base2!T279/base2!D279</f>
        <v>3.0860635727827834E-2</v>
      </c>
      <c r="S522" s="4">
        <f>base2!U279/base2!D279</f>
        <v>2.5217330653291823E-2</v>
      </c>
      <c r="T522" s="4">
        <f>base2!V279/base2!D279</f>
        <v>1.7836648510864948E-2</v>
      </c>
      <c r="U522" s="4">
        <f>base2!W279/base2!D279</f>
        <v>8.0211021565034339E-3</v>
      </c>
      <c r="V522" s="4">
        <f>base2!X279/base2!D279</f>
        <v>1.6295836001750058E-3</v>
      </c>
      <c r="W522" s="4">
        <f>base2!D279/base2!D279</f>
        <v>1</v>
      </c>
    </row>
    <row r="523" spans="1:23">
      <c r="B523" t="s">
        <v>320</v>
      </c>
      <c r="C523" s="4">
        <f>base2!E280/base2!D280</f>
        <v>1.219214124480612E-2</v>
      </c>
      <c r="D523" s="4">
        <f>base2!F280/base2!D280</f>
        <v>0.18290368495967105</v>
      </c>
      <c r="E523" s="4">
        <f>base2!G280/base2!D280</f>
        <v>7.5424496427185031E-2</v>
      </c>
      <c r="F523" s="4">
        <f>base2!H280/base2!D280</f>
        <v>0.10102367978376202</v>
      </c>
      <c r="G523" s="4">
        <f>base2!I280/base2!D280</f>
        <v>5.3872586372981757E-2</v>
      </c>
      <c r="H523" s="4">
        <f>base2!J280/base2!D280</f>
        <v>2.875505010567481E-2</v>
      </c>
      <c r="I523" s="4">
        <f>base2!K280/base2!D280</f>
        <v>2.7856454789872472E-2</v>
      </c>
      <c r="J523" s="4">
        <f>base2!L280/base2!D280</f>
        <v>3.4549192701968282E-2</v>
      </c>
      <c r="K523" s="4">
        <f>base2!M280/base2!D280</f>
        <v>3.2421318994148345E-2</v>
      </c>
      <c r="L523" s="4">
        <f>base2!N280/base2!D280</f>
        <v>3.2263166218567133E-2</v>
      </c>
      <c r="M523" s="4">
        <f>base2!O280/base2!D280</f>
        <v>3.5864736244302906E-2</v>
      </c>
      <c r="N523" s="4">
        <f>base2!P280/base2!D280</f>
        <v>4.3125386395985794E-2</v>
      </c>
      <c r="O523" s="4">
        <f>base2!Q280/base2!D280</f>
        <v>4.8933906517332107E-2</v>
      </c>
      <c r="P523" s="4">
        <f>base2!R280/base2!D280</f>
        <v>6.1715526289304559E-2</v>
      </c>
      <c r="Q523" s="4">
        <f>base2!S280/base2!D280</f>
        <v>6.0701910773079522E-2</v>
      </c>
      <c r="R523" s="4">
        <f>base2!T280/base2!D280</f>
        <v>4.559832070507383E-2</v>
      </c>
      <c r="S523" s="4">
        <f>base2!U280/base2!D280</f>
        <v>4.0106106134889942E-2</v>
      </c>
      <c r="T523" s="4">
        <f>base2!V280/base2!D280</f>
        <v>4.2722815694506346E-2</v>
      </c>
      <c r="U523" s="4">
        <f>base2!W280/base2!D280</f>
        <v>2.9926818397481056E-2</v>
      </c>
      <c r="V523" s="4">
        <f>base2!X280/base2!D280</f>
        <v>1.0042701249406927E-2</v>
      </c>
      <c r="W523" s="4">
        <f>base2!D280/base2!D280</f>
        <v>1</v>
      </c>
    </row>
    <row r="524" spans="1:23">
      <c r="A524" t="s">
        <v>287</v>
      </c>
      <c r="B524" t="s">
        <v>319</v>
      </c>
      <c r="C524" s="4">
        <f>base2!E281/base2!D281</f>
        <v>1.1532883906874658E-2</v>
      </c>
      <c r="D524" s="4">
        <f>base2!F281/base2!D281</f>
        <v>1.9969428549031904E-2</v>
      </c>
      <c r="E524" s="4">
        <f>base2!G281/base2!D281</f>
        <v>7.1769420710198317E-2</v>
      </c>
      <c r="F524" s="4">
        <f>base2!H281/base2!D281</f>
        <v>8.7148232343027363E-2</v>
      </c>
      <c r="G524" s="4">
        <f>base2!I281/base2!D281</f>
        <v>4.4676452143920985E-2</v>
      </c>
      <c r="H524" s="4">
        <f>base2!J281/base2!D281</f>
        <v>2.9674884377204672E-2</v>
      </c>
      <c r="I524" s="4">
        <f>base2!K281/base2!D281</f>
        <v>2.953770478952732E-2</v>
      </c>
      <c r="J524" s="4">
        <f>base2!L281/base2!D281</f>
        <v>4.1006898173551777E-2</v>
      </c>
      <c r="K524" s="4">
        <f>base2!M281/base2!D281</f>
        <v>4.1305753703848869E-2</v>
      </c>
      <c r="L524" s="4">
        <f>base2!N281/base2!D281</f>
        <v>4.4264913380888921E-2</v>
      </c>
      <c r="M524" s="4">
        <f>base2!O281/base2!D281</f>
        <v>4.8630163831621852E-2</v>
      </c>
      <c r="N524" s="4">
        <f>base2!P281/base2!D281</f>
        <v>6.3955083483577646E-2</v>
      </c>
      <c r="O524" s="4">
        <f>base2!Q281/base2!D281</f>
        <v>9.3228227639727212E-2</v>
      </c>
      <c r="P524" s="4">
        <f>base2!R281/base2!D281</f>
        <v>0.12153131614015834</v>
      </c>
      <c r="Q524" s="4">
        <f>base2!S281/base2!D281</f>
        <v>8.2699694285490316E-2</v>
      </c>
      <c r="R524" s="4">
        <f>base2!T281/base2!D281</f>
        <v>5.2476091557576231E-2</v>
      </c>
      <c r="S524" s="4">
        <f>base2!U281/base2!D281</f>
        <v>4.6053147291683E-2</v>
      </c>
      <c r="T524" s="4">
        <f>base2!V281/base2!D281</f>
        <v>5.1804891432154894E-2</v>
      </c>
      <c r="U524" s="4">
        <f>base2!W281/base2!D281</f>
        <v>1.6290076036685742E-2</v>
      </c>
      <c r="V524" s="4">
        <f>base2!X281/base2!D281</f>
        <v>2.4447362232499804E-3</v>
      </c>
      <c r="W524" s="4">
        <f>base2!D281/base2!D281</f>
        <v>1</v>
      </c>
    </row>
    <row r="525" spans="1:23">
      <c r="B525" t="s">
        <v>320</v>
      </c>
      <c r="C525" s="4">
        <f>base2!E282/base2!D282</f>
        <v>1.0794054422482043E-2</v>
      </c>
      <c r="D525" s="4">
        <f>base2!F282/base2!D282</f>
        <v>4.6557961516279556E-2</v>
      </c>
      <c r="E525" s="4">
        <f>base2!G282/base2!D282</f>
        <v>7.5682902532375612E-2</v>
      </c>
      <c r="F525" s="4">
        <f>base2!H282/base2!D282</f>
        <v>0.14841660986735175</v>
      </c>
      <c r="G525" s="4">
        <f>base2!I282/base2!D282</f>
        <v>0.11824961988150789</v>
      </c>
      <c r="H525" s="4">
        <f>base2!J282/base2!D282</f>
        <v>6.4587374823048285E-2</v>
      </c>
      <c r="I525" s="4">
        <f>base2!K282/base2!D282</f>
        <v>3.8044618046453101E-2</v>
      </c>
      <c r="J525" s="4">
        <f>base2!L282/base2!D282</f>
        <v>3.711398311749594E-2</v>
      </c>
      <c r="K525" s="4">
        <f>base2!M282/base2!D282</f>
        <v>3.9125989618832908E-2</v>
      </c>
      <c r="L525" s="4">
        <f>base2!N282/base2!D282</f>
        <v>3.3496303675352591E-2</v>
      </c>
      <c r="M525" s="4">
        <f>base2!O282/base2!D282</f>
        <v>3.3679809154301896E-2</v>
      </c>
      <c r="N525" s="4">
        <f>base2!P282/base2!D282</f>
        <v>3.9407801604362185E-2</v>
      </c>
      <c r="O525" s="4">
        <f>base2!Q282/base2!D282</f>
        <v>5.575289676506056E-2</v>
      </c>
      <c r="P525" s="4">
        <f>base2!R282/base2!D282</f>
        <v>7.2668169663922824E-2</v>
      </c>
      <c r="Q525" s="4">
        <f>base2!S282/base2!D282</f>
        <v>5.708331148744298E-2</v>
      </c>
      <c r="R525" s="4">
        <f>base2!T282/base2!D282</f>
        <v>3.6425837571436061E-2</v>
      </c>
      <c r="S525" s="4">
        <f>base2!U282/base2!D282</f>
        <v>3.1300791695066325E-2</v>
      </c>
      <c r="T525" s="4">
        <f>base2!V282/base2!D282</f>
        <v>3.1635033817438263E-2</v>
      </c>
      <c r="U525" s="4">
        <f>base2!W282/base2!D282</f>
        <v>2.1863367063388036E-2</v>
      </c>
      <c r="V525" s="4">
        <f>base2!X282/base2!D282</f>
        <v>8.1135636764011962E-3</v>
      </c>
      <c r="W525" s="4">
        <f>base2!D282/base2!D282</f>
        <v>1</v>
      </c>
    </row>
    <row r="526" spans="1:23">
      <c r="A526" t="s">
        <v>288</v>
      </c>
      <c r="B526" t="s">
        <v>319</v>
      </c>
      <c r="C526" s="4">
        <f>base2!E283/base2!D283</f>
        <v>3.3588208894499975E-2</v>
      </c>
      <c r="D526" s="4">
        <f>base2!F283/base2!D283</f>
        <v>6.1572790530876574E-2</v>
      </c>
      <c r="E526" s="4">
        <f>base2!G283/base2!D283</f>
        <v>0.16053385454896255</v>
      </c>
      <c r="F526" s="4">
        <f>base2!H283/base2!D283</f>
        <v>0.17198438030845115</v>
      </c>
      <c r="G526" s="4">
        <f>base2!I283/base2!D283</f>
        <v>8.4037631544730457E-2</v>
      </c>
      <c r="H526" s="4">
        <f>base2!J283/base2!D283</f>
        <v>5.0940159468494277E-2</v>
      </c>
      <c r="I526" s="4">
        <f>base2!K283/base2!D283</f>
        <v>4.5399447187071389E-2</v>
      </c>
      <c r="J526" s="4">
        <f>base2!L283/base2!D283</f>
        <v>4.5701439075233732E-2</v>
      </c>
      <c r="K526" s="4">
        <f>base2!M283/base2!D283</f>
        <v>4.5504305481572201E-2</v>
      </c>
      <c r="L526" s="4">
        <f>base2!N283/base2!D283</f>
        <v>3.8675933343679351E-2</v>
      </c>
      <c r="M526" s="4">
        <f>base2!O283/base2!D283</f>
        <v>3.8503965740698018E-2</v>
      </c>
      <c r="N526" s="4">
        <f>base2!P283/base2!D283</f>
        <v>4.316806268009412E-2</v>
      </c>
      <c r="O526" s="4">
        <f>base2!Q283/base2!D283</f>
        <v>4.6737439024901746E-2</v>
      </c>
      <c r="P526" s="4">
        <f>base2!R283/base2!D283</f>
        <v>4.186781982828406E-2</v>
      </c>
      <c r="Q526" s="4">
        <f>base2!S283/base2!D283</f>
        <v>2.9729423656870105E-2</v>
      </c>
      <c r="R526" s="4">
        <f>base2!T283/base2!D283</f>
        <v>2.2724889584215889E-2</v>
      </c>
      <c r="S526" s="4">
        <f>base2!U283/base2!D283</f>
        <v>1.8048209649479695E-2</v>
      </c>
      <c r="T526" s="4">
        <f>base2!V283/base2!D283</f>
        <v>1.3514136995264599E-2</v>
      </c>
      <c r="U526" s="4">
        <f>base2!W283/base2!D283</f>
        <v>6.6941535209318129E-3</v>
      </c>
      <c r="V526" s="4">
        <f>base2!X283/base2!D283</f>
        <v>1.0737489356883109E-3</v>
      </c>
      <c r="W526" s="4">
        <f>base2!D283/base2!D283</f>
        <v>1</v>
      </c>
    </row>
    <row r="527" spans="1:23">
      <c r="B527" t="s">
        <v>320</v>
      </c>
      <c r="C527" s="4">
        <f>base2!E284/base2!D284</f>
        <v>3.9404704421604469E-3</v>
      </c>
      <c r="D527" s="4">
        <f>base2!F284/base2!D284</f>
        <v>1.3114782368765952E-2</v>
      </c>
      <c r="E527" s="4">
        <f>base2!G284/base2!D284</f>
        <v>2.4246395806028834E-2</v>
      </c>
      <c r="F527" s="4">
        <f>base2!H284/base2!D284</f>
        <v>5.2239256397875425E-2</v>
      </c>
      <c r="G527" s="4">
        <f>base2!I284/base2!D284</f>
        <v>3.4041525832930949E-2</v>
      </c>
      <c r="H527" s="4">
        <f>base2!J284/base2!D284</f>
        <v>3.0165723942884734E-2</v>
      </c>
      <c r="I527" s="4">
        <f>base2!K284/base2!D284</f>
        <v>2.8169621300958819E-2</v>
      </c>
      <c r="J527" s="4">
        <f>base2!L284/base2!D284</f>
        <v>3.3071497551217494E-2</v>
      </c>
      <c r="K527" s="4">
        <f>base2!M284/base2!D284</f>
        <v>3.5541836241981102E-2</v>
      </c>
      <c r="L527" s="4">
        <f>base2!N284/base2!D284</f>
        <v>3.7055080361454093E-2</v>
      </c>
      <c r="M527" s="4">
        <f>base2!O284/base2!D284</f>
        <v>4.4237600882941298E-2</v>
      </c>
      <c r="N527" s="4">
        <f>base2!P284/base2!D284</f>
        <v>5.6412533627647102E-2</v>
      </c>
      <c r="O527" s="4">
        <f>base2!Q284/base2!D284</f>
        <v>7.0600813961509273E-2</v>
      </c>
      <c r="P527" s="4">
        <f>base2!R284/base2!D284</f>
        <v>0.10251690004828586</v>
      </c>
      <c r="Q527" s="4">
        <f>base2!S284/base2!D284</f>
        <v>0.1106651376146789</v>
      </c>
      <c r="R527" s="4">
        <f>base2!T284/base2!D284</f>
        <v>8.4198454852728144E-2</v>
      </c>
      <c r="S527" s="4">
        <f>base2!U284/base2!D284</f>
        <v>7.843864247775402E-2</v>
      </c>
      <c r="T527" s="4">
        <f>base2!V284/base2!D284</f>
        <v>8.6936090225563908E-2</v>
      </c>
      <c r="U527" s="4">
        <f>base2!W284/base2!D284</f>
        <v>5.7516210250396632E-2</v>
      </c>
      <c r="V527" s="4">
        <f>base2!X284/base2!D284</f>
        <v>1.6891425812237015E-2</v>
      </c>
      <c r="W527" s="4">
        <f>base2!D284/base2!D284</f>
        <v>1</v>
      </c>
    </row>
    <row r="528" spans="1:23">
      <c r="A528" t="s">
        <v>289</v>
      </c>
      <c r="B528" t="s">
        <v>319</v>
      </c>
      <c r="C528" s="4">
        <f>base2!E285/base2!D285</f>
        <v>2.4648735956837756E-2</v>
      </c>
      <c r="D528" s="4">
        <f>base2!F285/base2!D285</f>
        <v>5.0508873037551319E-2</v>
      </c>
      <c r="E528" s="4">
        <f>base2!G285/base2!D285</f>
        <v>0.14790298643146177</v>
      </c>
      <c r="F528" s="4">
        <f>base2!H285/base2!D285</f>
        <v>0.16186052608212159</v>
      </c>
      <c r="G528" s="4">
        <f>base2!I285/base2!D285</f>
        <v>8.0781216305924233E-2</v>
      </c>
      <c r="H528" s="4">
        <f>base2!J285/base2!D285</f>
        <v>4.8409533917117331E-2</v>
      </c>
      <c r="I528" s="4">
        <f>base2!K285/base2!D285</f>
        <v>4.2122087246250578E-2</v>
      </c>
      <c r="J528" s="4">
        <f>base2!L285/base2!D285</f>
        <v>4.3189726980207441E-2</v>
      </c>
      <c r="K528" s="4">
        <f>base2!M285/base2!D285</f>
        <v>4.2553371416007409E-2</v>
      </c>
      <c r="L528" s="4">
        <f>base2!N285/base2!D285</f>
        <v>3.7794446582072955E-2</v>
      </c>
      <c r="M528" s="4">
        <f>base2!O285/base2!D285</f>
        <v>3.8910711492031812E-2</v>
      </c>
      <c r="N528" s="4">
        <f>base2!P285/base2!D285</f>
        <v>4.5950791321885981E-2</v>
      </c>
      <c r="O528" s="4">
        <f>base2!Q285/base2!D285</f>
        <v>5.27688866526006E-2</v>
      </c>
      <c r="P528" s="4">
        <f>base2!R285/base2!D285</f>
        <v>5.8248732574216817E-2</v>
      </c>
      <c r="Q528" s="4">
        <f>base2!S285/base2!D285</f>
        <v>3.8857858039855732E-2</v>
      </c>
      <c r="R528" s="4">
        <f>base2!T285/base2!D285</f>
        <v>3.0204690849587532E-2</v>
      </c>
      <c r="S528" s="4">
        <f>base2!U285/base2!D285</f>
        <v>2.6932005090844514E-2</v>
      </c>
      <c r="T528" s="4">
        <f>base2!V285/base2!D285</f>
        <v>2.0099110793520589E-2</v>
      </c>
      <c r="U528" s="4">
        <f>base2!W285/base2!D285</f>
        <v>6.9766556872428677E-3</v>
      </c>
      <c r="V528" s="4">
        <f>base2!X285/base2!D285</f>
        <v>1.2790535426611925E-3</v>
      </c>
      <c r="W528" s="4">
        <f>base2!D285/base2!D285</f>
        <v>1</v>
      </c>
    </row>
    <row r="529" spans="1:25">
      <c r="B529" t="s">
        <v>320</v>
      </c>
      <c r="C529" s="4">
        <f>base2!E286/base2!D286</f>
        <v>3.2981591886621698E-3</v>
      </c>
      <c r="D529" s="4">
        <f>base2!F286/base2!D286</f>
        <v>1.7300174471221577E-2</v>
      </c>
      <c r="E529" s="4">
        <f>base2!G286/base2!D286</f>
        <v>3.1162239576044262E-2</v>
      </c>
      <c r="F529" s="4">
        <f>base2!H286/base2!D286</f>
        <v>8.6932385404129467E-2</v>
      </c>
      <c r="G529" s="4">
        <f>base2!I286/base2!D286</f>
        <v>6.5657625885184881E-2</v>
      </c>
      <c r="H529" s="4">
        <f>base2!J286/base2!D286</f>
        <v>3.9638555340965283E-2</v>
      </c>
      <c r="I529" s="4">
        <f>base2!K286/base2!D286</f>
        <v>3.1213554641214395E-2</v>
      </c>
      <c r="J529" s="4">
        <f>base2!L286/base2!D286</f>
        <v>3.6729924147003663E-2</v>
      </c>
      <c r="K529" s="4">
        <f>base2!M286/base2!D286</f>
        <v>3.9846148104608091E-2</v>
      </c>
      <c r="L529" s="4">
        <f>base2!N286/base2!D286</f>
        <v>3.6620296507776567E-2</v>
      </c>
      <c r="M529" s="4">
        <f>base2!O286/base2!D286</f>
        <v>4.0718504212500353E-2</v>
      </c>
      <c r="N529" s="4">
        <f>base2!P286/base2!D286</f>
        <v>5.1007174779111972E-2</v>
      </c>
      <c r="O529" s="4">
        <f>base2!Q286/base2!D286</f>
        <v>6.3140855188886083E-2</v>
      </c>
      <c r="P529" s="4">
        <f>base2!R286/base2!D286</f>
        <v>9.2677340200222058E-2</v>
      </c>
      <c r="Q529" s="4">
        <f>base2!S286/base2!D286</f>
        <v>9.6171429637715633E-2</v>
      </c>
      <c r="R529" s="4">
        <f>base2!T286/base2!D286</f>
        <v>7.0502234537837868E-2</v>
      </c>
      <c r="S529" s="4">
        <f>base2!U286/base2!D286</f>
        <v>6.6079808921357328E-2</v>
      </c>
      <c r="T529" s="4">
        <f>base2!V286/base2!D286</f>
        <v>6.8239706664427469E-2</v>
      </c>
      <c r="U529" s="4">
        <f>base2!W286/base2!D286</f>
        <v>4.8278146313245819E-2</v>
      </c>
      <c r="V529" s="4">
        <f>base2!X286/base2!D286</f>
        <v>1.4785736277885073E-2</v>
      </c>
      <c r="W529" s="4">
        <f>base2!D286/base2!D286</f>
        <v>1</v>
      </c>
    </row>
    <row r="530" spans="1:25">
      <c r="A530" t="s">
        <v>290</v>
      </c>
      <c r="B530" t="s">
        <v>319</v>
      </c>
      <c r="C530" s="4">
        <f>base2!E287/base2!D287</f>
        <v>2.7104750537658623E-2</v>
      </c>
      <c r="D530" s="4">
        <f>base2!F287/base2!D287</f>
        <v>4.788370809922194E-2</v>
      </c>
      <c r="E530" s="4">
        <f>base2!G287/base2!D287</f>
        <v>0.1375505286507302</v>
      </c>
      <c r="F530" s="4">
        <f>base2!H287/base2!D287</f>
        <v>0.15365213768564706</v>
      </c>
      <c r="G530" s="4">
        <f>base2!I287/base2!D287</f>
        <v>7.8605127743184969E-2</v>
      </c>
      <c r="H530" s="4">
        <f>base2!J287/base2!D287</f>
        <v>4.7248651630991657E-2</v>
      </c>
      <c r="I530" s="4">
        <f>base2!K287/base2!D287</f>
        <v>4.2945130670750245E-2</v>
      </c>
      <c r="J530" s="4">
        <f>base2!L287/base2!D287</f>
        <v>4.5185844095889022E-2</v>
      </c>
      <c r="K530" s="4">
        <f>base2!M287/base2!D287</f>
        <v>4.2283050523020796E-2</v>
      </c>
      <c r="L530" s="4">
        <f>base2!N287/base2!D287</f>
        <v>3.9326209591154251E-2</v>
      </c>
      <c r="M530" s="4">
        <f>base2!O287/base2!D287</f>
        <v>3.6894078436229744E-2</v>
      </c>
      <c r="N530" s="4">
        <f>base2!P287/base2!D287</f>
        <v>4.0175203522086228E-2</v>
      </c>
      <c r="O530" s="4">
        <f>base2!Q287/base2!D287</f>
        <v>4.9782121584038011E-2</v>
      </c>
      <c r="P530" s="4">
        <f>base2!R287/base2!D287</f>
        <v>5.9407055432322574E-2</v>
      </c>
      <c r="Q530" s="4">
        <f>base2!S287/base2!D287</f>
        <v>4.6237515623064711E-2</v>
      </c>
      <c r="R530" s="4">
        <f>base2!T287/base2!D287</f>
        <v>3.4664624877548955E-2</v>
      </c>
      <c r="S530" s="4">
        <f>base2!U287/base2!D287</f>
        <v>3.026426906576888E-2</v>
      </c>
      <c r="T530" s="4">
        <f>base2!V287/base2!D287</f>
        <v>2.7354719573025862E-2</v>
      </c>
      <c r="U530" s="4">
        <f>base2!W287/base2!D287</f>
        <v>1.1491819707018274E-2</v>
      </c>
      <c r="V530" s="4">
        <f>base2!X287/base2!D287</f>
        <v>1.9434529506480052E-3</v>
      </c>
      <c r="W530" s="4">
        <f>base2!D287/base2!D287</f>
        <v>1</v>
      </c>
    </row>
    <row r="531" spans="1:25">
      <c r="B531" t="s">
        <v>320</v>
      </c>
      <c r="C531" s="4">
        <f>base2!E288/base2!D288</f>
        <v>2.7160480979858577E-3</v>
      </c>
      <c r="D531" s="4">
        <f>base2!F288/base2!D288</f>
        <v>1.0900614492874276E-2</v>
      </c>
      <c r="E531" s="4">
        <f>base2!G288/base2!D288</f>
        <v>3.2584772439916539E-2</v>
      </c>
      <c r="F531" s="4">
        <f>base2!H288/base2!D288</f>
        <v>7.2727130822983391E-2</v>
      </c>
      <c r="G531" s="4">
        <f>base2!I288/base2!D288</f>
        <v>4.6243060288983354E-2</v>
      </c>
      <c r="H531" s="4">
        <f>base2!J288/base2!D288</f>
        <v>3.3297604986705934E-2</v>
      </c>
      <c r="I531" s="4">
        <f>base2!K288/base2!D288</f>
        <v>2.7600147769666634E-2</v>
      </c>
      <c r="J531" s="4">
        <f>base2!L288/base2!D288</f>
        <v>3.3963609118012814E-2</v>
      </c>
      <c r="K531" s="4">
        <f>base2!M288/base2!D288</f>
        <v>3.7460130807373912E-2</v>
      </c>
      <c r="L531" s="4">
        <f>base2!N288/base2!D288</f>
        <v>3.9801551581499651E-2</v>
      </c>
      <c r="M531" s="4">
        <f>base2!O288/base2!D288</f>
        <v>4.1411928758370582E-2</v>
      </c>
      <c r="N531" s="4">
        <f>base2!P288/base2!D288</f>
        <v>5.4560307194405563E-2</v>
      </c>
      <c r="O531" s="4">
        <f>base2!Q288/base2!D288</f>
        <v>6.7440723030735047E-2</v>
      </c>
      <c r="P531" s="4">
        <f>base2!R288/base2!D288</f>
        <v>0.10140173057010994</v>
      </c>
      <c r="Q531" s="4">
        <f>base2!S288/base2!D288</f>
        <v>0.10733593144319974</v>
      </c>
      <c r="R531" s="4">
        <f>base2!T288/base2!D288</f>
        <v>7.8333532787695573E-2</v>
      </c>
      <c r="S531" s="4">
        <f>base2!U288/base2!D288</f>
        <v>6.7357472514321684E-2</v>
      </c>
      <c r="T531" s="4">
        <f>base2!V288/base2!D288</f>
        <v>7.5862033081673955E-2</v>
      </c>
      <c r="U531" s="4">
        <f>base2!W288/base2!D288</f>
        <v>5.3420815750997705E-2</v>
      </c>
      <c r="V531" s="4">
        <f>base2!X288/base2!D288</f>
        <v>1.5580854462487838E-2</v>
      </c>
      <c r="W531" s="4">
        <f>base2!D288/base2!D288</f>
        <v>1</v>
      </c>
    </row>
    <row r="532" spans="1:25">
      <c r="A532" t="s">
        <v>291</v>
      </c>
      <c r="B532" t="s">
        <v>319</v>
      </c>
      <c r="C532" s="4">
        <f>base2!E289/base2!D289</f>
        <v>3.3021110023766252E-2</v>
      </c>
      <c r="D532" s="4">
        <f>base2!F289/base2!D289</f>
        <v>5.1117013840346705E-2</v>
      </c>
      <c r="E532" s="4">
        <f>base2!G289/base2!D289</f>
        <v>0.11039843422340277</v>
      </c>
      <c r="F532" s="4">
        <f>base2!H289/base2!D289</f>
        <v>0.12548021809031176</v>
      </c>
      <c r="G532" s="4">
        <f>base2!I289/base2!D289</f>
        <v>7.3440514469453377E-2</v>
      </c>
      <c r="H532" s="4">
        <f>base2!J289/base2!D289</f>
        <v>4.7840067104711309E-2</v>
      </c>
      <c r="I532" s="4">
        <f>base2!K289/base2!D289</f>
        <v>4.5608835453655808E-2</v>
      </c>
      <c r="J532" s="4">
        <f>base2!L289/base2!D289</f>
        <v>4.7722633859918914E-2</v>
      </c>
      <c r="K532" s="4">
        <f>base2!M289/base2!D289</f>
        <v>4.8824269537257096E-2</v>
      </c>
      <c r="L532" s="4">
        <f>base2!N289/base2!D289</f>
        <v>4.5021669229693834E-2</v>
      </c>
      <c r="M532" s="4">
        <f>base2!O289/base2!D289</f>
        <v>4.6179225499790297E-2</v>
      </c>
      <c r="N532" s="4">
        <f>base2!P289/base2!D289</f>
        <v>5.3762057877813504E-2</v>
      </c>
      <c r="O532" s="4">
        <f>base2!Q289/base2!D289</f>
        <v>5.7262686984482038E-2</v>
      </c>
      <c r="P532" s="4">
        <f>base2!R289/base2!D289</f>
        <v>5.1010764714105969E-2</v>
      </c>
      <c r="Q532" s="4">
        <f>base2!S289/base2!D289</f>
        <v>4.4003914441493083E-2</v>
      </c>
      <c r="R532" s="4">
        <f>base2!T289/base2!D289</f>
        <v>3.7148049769327555E-2</v>
      </c>
      <c r="S532" s="4">
        <f>base2!U289/base2!D289</f>
        <v>3.6275688522298337E-2</v>
      </c>
      <c r="T532" s="4">
        <f>base2!V289/base2!D289</f>
        <v>2.9285614427512933E-2</v>
      </c>
      <c r="U532" s="4">
        <f>base2!W289/base2!D289</f>
        <v>1.4388368516706277E-2</v>
      </c>
      <c r="V532" s="4">
        <f>base2!X289/base2!D289</f>
        <v>2.2088634139521878E-3</v>
      </c>
      <c r="W532" s="4">
        <f>base2!D289/base2!D289</f>
        <v>1</v>
      </c>
    </row>
    <row r="533" spans="1:25">
      <c r="B533" t="s">
        <v>320</v>
      </c>
      <c r="C533" s="4">
        <f>base2!E290/base2!D290</f>
        <v>6.1001858404292177E-3</v>
      </c>
      <c r="D533" s="4">
        <f>base2!F290/base2!D290</f>
        <v>1.2756843022584338E-2</v>
      </c>
      <c r="E533" s="4">
        <f>base2!G290/base2!D290</f>
        <v>2.1014667744611151E-2</v>
      </c>
      <c r="F533" s="4">
        <f>base2!H290/base2!D290</f>
        <v>3.0994403788204908E-2</v>
      </c>
      <c r="G533" s="4">
        <f>base2!I290/base2!D290</f>
        <v>2.6490135758008463E-2</v>
      </c>
      <c r="H533" s="4">
        <f>base2!J290/base2!D290</f>
        <v>2.7739571412072277E-2</v>
      </c>
      <c r="I533" s="4">
        <f>base2!K290/base2!D290</f>
        <v>3.2039099986350704E-2</v>
      </c>
      <c r="J533" s="4">
        <f>base2!L290/base2!D290</f>
        <v>3.8910996083701688E-2</v>
      </c>
      <c r="K533" s="4">
        <f>base2!M290/base2!D290</f>
        <v>4.7027078105477571E-2</v>
      </c>
      <c r="L533" s="4">
        <f>base2!N290/base2!D290</f>
        <v>5.2198061799817307E-2</v>
      </c>
      <c r="M533" s="4">
        <f>base2!O290/base2!D290</f>
        <v>5.6686580641096981E-2</v>
      </c>
      <c r="N533" s="4">
        <f>base2!P290/base2!D290</f>
        <v>6.7249036674611254E-2</v>
      </c>
      <c r="O533" s="4">
        <f>base2!Q290/base2!D290</f>
        <v>7.4294173850046719E-2</v>
      </c>
      <c r="P533" s="4">
        <f>base2!R290/base2!D290</f>
        <v>0.11175624455340549</v>
      </c>
      <c r="Q533" s="4">
        <f>base2!S290/base2!D290</f>
        <v>0.11873313524353496</v>
      </c>
      <c r="R533" s="4">
        <f>base2!T290/base2!D290</f>
        <v>8.3806683955776284E-2</v>
      </c>
      <c r="S533" s="4">
        <f>base2!U290/base2!D290</f>
        <v>6.8073244227922255E-2</v>
      </c>
      <c r="T533" s="4">
        <f>base2!V290/base2!D290</f>
        <v>6.924918366704115E-2</v>
      </c>
      <c r="U533" s="4">
        <f>base2!W290/base2!D290</f>
        <v>4.243356467141942E-2</v>
      </c>
      <c r="V533" s="4">
        <f>base2!X290/base2!D290</f>
        <v>1.2447108973887845E-2</v>
      </c>
      <c r="W533" s="4">
        <f>base2!D290/base2!D290</f>
        <v>1</v>
      </c>
    </row>
    <row r="534" spans="1:25">
      <c r="A534" t="s">
        <v>292</v>
      </c>
      <c r="B534" t="s">
        <v>319</v>
      </c>
      <c r="C534" s="4">
        <f>base2!E291/base2!D291</f>
        <v>2.7496461751116544E-2</v>
      </c>
      <c r="D534" s="4">
        <f>base2!F291/base2!D291</f>
        <v>4.1688006300010461E-2</v>
      </c>
      <c r="E534" s="4">
        <f>base2!G291/base2!D291</f>
        <v>0.11308628921673908</v>
      </c>
      <c r="F534" s="4">
        <f>base2!H291/base2!D291</f>
        <v>0.13809358599459212</v>
      </c>
      <c r="G534" s="4">
        <f>base2!I291/base2!D291</f>
        <v>7.62554588158844E-2</v>
      </c>
      <c r="H534" s="4">
        <f>base2!J291/base2!D291</f>
        <v>4.5173938663010019E-2</v>
      </c>
      <c r="I534" s="4">
        <f>base2!K291/base2!D291</f>
        <v>4.8593787000170717E-2</v>
      </c>
      <c r="J534" s="4">
        <f>base2!L291/base2!D291</f>
        <v>5.5736368792920196E-2</v>
      </c>
      <c r="K534" s="4">
        <f>base2!M291/base2!D291</f>
        <v>4.8527702974331864E-2</v>
      </c>
      <c r="L534" s="4">
        <f>base2!N291/base2!D291</f>
        <v>4.674894127883604E-2</v>
      </c>
      <c r="M534" s="4">
        <f>base2!O291/base2!D291</f>
        <v>4.705733339941736E-2</v>
      </c>
      <c r="N534" s="4">
        <f>base2!P291/base2!D291</f>
        <v>5.4453237291215782E-2</v>
      </c>
      <c r="O534" s="4">
        <f>base2!Q291/base2!D291</f>
        <v>5.9844592399235626E-2</v>
      </c>
      <c r="P534" s="4">
        <f>base2!R291/base2!D291</f>
        <v>5.6402716053461976E-2</v>
      </c>
      <c r="Q534" s="4">
        <f>base2!S291/base2!D291</f>
        <v>4.2767378722045078E-2</v>
      </c>
      <c r="R534" s="4">
        <f>base2!T291/base2!D291</f>
        <v>3.2028724523231286E-2</v>
      </c>
      <c r="S534" s="4">
        <f>base2!U291/base2!D291</f>
        <v>3.1990175508158622E-2</v>
      </c>
      <c r="T534" s="4">
        <f>base2!V291/base2!D291</f>
        <v>2.4208781465633555E-2</v>
      </c>
      <c r="U534" s="4">
        <f>base2!W291/base2!D291</f>
        <v>8.2439822233970495E-3</v>
      </c>
      <c r="V534" s="4">
        <f>base2!X291/base2!D291</f>
        <v>1.6025376265922119E-3</v>
      </c>
      <c r="W534" s="4">
        <f>base2!D291/base2!D291</f>
        <v>1</v>
      </c>
    </row>
    <row r="535" spans="1:25">
      <c r="B535" t="s">
        <v>320</v>
      </c>
      <c r="C535" s="4">
        <f>base2!E292/base2!D292</f>
        <v>5.1830972076370848E-3</v>
      </c>
      <c r="D535" s="4">
        <f>base2!F292/base2!D292</f>
        <v>1.8816362374644582E-2</v>
      </c>
      <c r="E535" s="4">
        <f>base2!G292/base2!D292</f>
        <v>5.0222001142246543E-2</v>
      </c>
      <c r="F535" s="4">
        <f>base2!H292/base2!D292</f>
        <v>5.5742859423841017E-2</v>
      </c>
      <c r="G535" s="4">
        <f>base2!I292/base2!D292</f>
        <v>3.8959204603376381E-2</v>
      </c>
      <c r="H535" s="4">
        <f>base2!J292/base2!D292</f>
        <v>3.2848799719965363E-2</v>
      </c>
      <c r="I535" s="4">
        <f>base2!K292/base2!D292</f>
        <v>3.4752543954997946E-2</v>
      </c>
      <c r="J535" s="4">
        <f>base2!L292/base2!D292</f>
        <v>4.0783114402746304E-2</v>
      </c>
      <c r="K535" s="4">
        <f>base2!M292/base2!D292</f>
        <v>4.8864815735981379E-2</v>
      </c>
      <c r="L535" s="4">
        <f>base2!N292/base2!D292</f>
        <v>5.3360108574832504E-2</v>
      </c>
      <c r="M535" s="4">
        <f>base2!O292/base2!D292</f>
        <v>5.6707013762228489E-2</v>
      </c>
      <c r="N535" s="4">
        <f>base2!P292/base2!D292</f>
        <v>6.3271860817873088E-2</v>
      </c>
      <c r="O535" s="4">
        <f>base2!Q292/base2!D292</f>
        <v>7.0702604444935729E-2</v>
      </c>
      <c r="P535" s="4">
        <f>base2!R292/base2!D292</f>
        <v>9.3492265271406375E-2</v>
      </c>
      <c r="Q535" s="4">
        <f>base2!S292/base2!D292</f>
        <v>9.1987693214687083E-2</v>
      </c>
      <c r="R535" s="4">
        <f>base2!T292/base2!D292</f>
        <v>6.7435533693202404E-2</v>
      </c>
      <c r="S535" s="4">
        <f>base2!U292/base2!D292</f>
        <v>6.0895251079300161E-2</v>
      </c>
      <c r="T535" s="4">
        <f>base2!V292/base2!D292</f>
        <v>6.3351695253535747E-2</v>
      </c>
      <c r="U535" s="4">
        <f>base2!W292/base2!D292</f>
        <v>3.969613785564706E-2</v>
      </c>
      <c r="V535" s="4">
        <f>base2!X292/base2!D292</f>
        <v>1.2927037466914768E-2</v>
      </c>
      <c r="W535" s="4">
        <f>base2!D292/base2!D292</f>
        <v>1</v>
      </c>
    </row>
    <row r="536" spans="1:25">
      <c r="A536" t="s">
        <v>293</v>
      </c>
      <c r="B536" t="s">
        <v>319</v>
      </c>
      <c r="C536" s="4">
        <f>base2!E293/base2!D293</f>
        <v>1.5460648889644307E-2</v>
      </c>
      <c r="D536" s="4">
        <f>base2!F293/base2!D293</f>
        <v>2.230517294353758E-2</v>
      </c>
      <c r="E536" s="4">
        <f>base2!G293/base2!D293</f>
        <v>5.9397655734168359E-2</v>
      </c>
      <c r="F536" s="4">
        <f>base2!H293/base2!D293</f>
        <v>6.3019304564977216E-2</v>
      </c>
      <c r="G536" s="4">
        <f>base2!I293/base2!D293</f>
        <v>4.7192568428897359E-2</v>
      </c>
      <c r="H536" s="4">
        <f>base2!J293/base2!D293</f>
        <v>4.3139459629075172E-2</v>
      </c>
      <c r="I536" s="4">
        <f>base2!K293/base2!D293</f>
        <v>5.1396034490648432E-2</v>
      </c>
      <c r="J536" s="4">
        <f>base2!L293/base2!D293</f>
        <v>5.4435866090515074E-2</v>
      </c>
      <c r="K536" s="4">
        <f>base2!M293/base2!D293</f>
        <v>6.2581307323706106E-2</v>
      </c>
      <c r="L536" s="4">
        <f>base2!N293/base2!D293</f>
        <v>6.6627878851270514E-2</v>
      </c>
      <c r="M536" s="4">
        <f>base2!O293/base2!D293</f>
        <v>7.1726951212337145E-2</v>
      </c>
      <c r="N536" s="4">
        <f>base2!P293/base2!D293</f>
        <v>7.5198242781217103E-2</v>
      </c>
      <c r="O536" s="4">
        <f>base2!Q293/base2!D293</f>
        <v>8.3278311291830373E-2</v>
      </c>
      <c r="P536" s="4">
        <f>base2!R293/base2!D293</f>
        <v>8.9939791722505866E-2</v>
      </c>
      <c r="Q536" s="4">
        <f>base2!S293/base2!D293</f>
        <v>6.5640750740346088E-2</v>
      </c>
      <c r="R536" s="4">
        <f>base2!T293/base2!D293</f>
        <v>4.2113107884604067E-2</v>
      </c>
      <c r="S536" s="4">
        <f>base2!U293/base2!D293</f>
        <v>3.3228954886284148E-2</v>
      </c>
      <c r="T536" s="4">
        <f>base2!V293/base2!D293</f>
        <v>3.7216690963528559E-2</v>
      </c>
      <c r="U536" s="4">
        <f>base2!W293/base2!D293</f>
        <v>1.3466780851022103E-2</v>
      </c>
      <c r="V536" s="4">
        <f>base2!X293/base2!D293</f>
        <v>2.6345207198844212E-3</v>
      </c>
      <c r="W536" s="4">
        <f>base2!D293/base2!D293</f>
        <v>1</v>
      </c>
    </row>
    <row r="537" spans="1:25">
      <c r="B537" t="s">
        <v>320</v>
      </c>
      <c r="C537" s="4">
        <f>base2!E294/base2!D294</f>
        <v>4.9596966272194877E-3</v>
      </c>
      <c r="D537" s="4">
        <f>base2!F294/base2!D294</f>
        <v>2.5003969625360768E-2</v>
      </c>
      <c r="E537" s="4">
        <f>base2!G294/base2!D294</f>
        <v>8.6369707555364592E-2</v>
      </c>
      <c r="F537" s="4">
        <f>base2!H294/base2!D294</f>
        <v>6.6811129895482102E-2</v>
      </c>
      <c r="G537" s="4">
        <f>base2!I294/base2!D294</f>
        <v>5.1988081783622728E-2</v>
      </c>
      <c r="H537" s="4">
        <f>base2!J294/base2!D294</f>
        <v>5.0288148099716989E-2</v>
      </c>
      <c r="I537" s="4">
        <f>base2!K294/base2!D294</f>
        <v>5.8255419706154318E-2</v>
      </c>
      <c r="J537" s="4">
        <f>base2!L294/base2!D294</f>
        <v>6.2019558577659881E-2</v>
      </c>
      <c r="K537" s="4">
        <f>base2!M294/base2!D294</f>
        <v>6.595182275856272E-2</v>
      </c>
      <c r="L537" s="4">
        <f>base2!N294/base2!D294</f>
        <v>6.431727113942258E-2</v>
      </c>
      <c r="M537" s="4">
        <f>base2!O294/base2!D294</f>
        <v>5.851694796521674E-2</v>
      </c>
      <c r="N537" s="4">
        <f>base2!P294/base2!D294</f>
        <v>5.7685661713196903E-2</v>
      </c>
      <c r="O537" s="4">
        <f>base2!Q294/base2!D294</f>
        <v>5.7321390209502818E-2</v>
      </c>
      <c r="P537" s="4">
        <f>base2!R294/base2!D294</f>
        <v>6.8006687651196024E-2</v>
      </c>
      <c r="Q537" s="4">
        <f>base2!S294/base2!D294</f>
        <v>6.2290427131688822E-2</v>
      </c>
      <c r="R537" s="4">
        <f>base2!T294/base2!D294</f>
        <v>4.2881294191270562E-2</v>
      </c>
      <c r="S537" s="4">
        <f>base2!U294/base2!D294</f>
        <v>3.6371108599609576E-2</v>
      </c>
      <c r="T537" s="4">
        <f>base2!V294/base2!D294</f>
        <v>3.4185479577445055E-2</v>
      </c>
      <c r="U537" s="4">
        <f>base2!W294/base2!D294</f>
        <v>2.3771050689780783E-2</v>
      </c>
      <c r="V537" s="4">
        <f>base2!X294/base2!D294</f>
        <v>2.3005146502526549E-2</v>
      </c>
      <c r="W537" s="4">
        <f>base2!D294/base2!D294</f>
        <v>1</v>
      </c>
    </row>
    <row r="540" spans="1:25">
      <c r="D540" t="s">
        <v>358</v>
      </c>
      <c r="E540" t="s">
        <v>364</v>
      </c>
      <c r="F540" t="s">
        <v>359</v>
      </c>
      <c r="I540" t="s">
        <v>358</v>
      </c>
      <c r="P540" t="s">
        <v>359</v>
      </c>
      <c r="Y540" t="s">
        <v>364</v>
      </c>
    </row>
    <row r="541" spans="1:25">
      <c r="A541" t="s">
        <v>114</v>
      </c>
      <c r="B541" t="s">
        <v>115</v>
      </c>
      <c r="C541" t="s">
        <v>356</v>
      </c>
      <c r="D541" t="s">
        <v>353</v>
      </c>
      <c r="E541" t="s">
        <v>354</v>
      </c>
      <c r="F541" t="s">
        <v>355</v>
      </c>
      <c r="G541" t="s">
        <v>357</v>
      </c>
      <c r="I541" t="s">
        <v>360</v>
      </c>
      <c r="J541" t="s">
        <v>361</v>
      </c>
      <c r="L541" t="s">
        <v>367</v>
      </c>
      <c r="M541" t="s">
        <v>366</v>
      </c>
      <c r="N541" t="s">
        <v>368</v>
      </c>
      <c r="P541" t="s">
        <v>362</v>
      </c>
      <c r="Q541" t="s">
        <v>363</v>
      </c>
      <c r="S541" t="s">
        <v>367</v>
      </c>
      <c r="T541" t="s">
        <v>366</v>
      </c>
      <c r="U541" t="s">
        <v>368</v>
      </c>
      <c r="X541" t="s">
        <v>368</v>
      </c>
      <c r="Y541" t="s">
        <v>365</v>
      </c>
    </row>
    <row r="542" spans="1:25">
      <c r="A542" t="s">
        <v>0</v>
      </c>
      <c r="B542" t="s">
        <v>319</v>
      </c>
      <c r="C542" s="4">
        <f>SUM(C3:D3)</f>
        <v>1.9615503564219889E-2</v>
      </c>
      <c r="D542" s="4">
        <f>SUM(E3:G3)</f>
        <v>0.12152989890357754</v>
      </c>
      <c r="E542" s="4">
        <f>SUM(H3:O3)</f>
        <v>0.45934887827885829</v>
      </c>
      <c r="F542" s="4">
        <f>SUM(P3:R3)</f>
        <v>0.25806307079153767</v>
      </c>
      <c r="G542" s="4">
        <f>SUM(T3:V3)</f>
        <v>7.7868068676938421E-2</v>
      </c>
      <c r="I542" t="b">
        <f>D542&gt;D543</f>
        <v>0</v>
      </c>
      <c r="J542" t="b">
        <f>D543&gt;D542</f>
        <v>1</v>
      </c>
      <c r="L542" t="b">
        <f>D542&gt;0.25</f>
        <v>0</v>
      </c>
      <c r="M542" t="b">
        <f>D542&gt;0.3</f>
        <v>0</v>
      </c>
      <c r="N542" t="b">
        <f>D542&gt;0.4</f>
        <v>0</v>
      </c>
      <c r="P542" t="b">
        <f>F542&gt;F543</f>
        <v>1</v>
      </c>
      <c r="Q542" t="b">
        <f>F543&gt;F542</f>
        <v>0</v>
      </c>
      <c r="S542" t="b">
        <f>F542&gt;0.25</f>
        <v>1</v>
      </c>
      <c r="T542" t="b">
        <f>F542&gt;0.3</f>
        <v>0</v>
      </c>
      <c r="U542" t="b">
        <f>F542&gt;0.4</f>
        <v>0</v>
      </c>
      <c r="X542" t="b">
        <f>E542&gt;0.4</f>
        <v>1</v>
      </c>
      <c r="Y542" t="b">
        <f t="shared" ref="Y542:Y605" si="0">E542&gt;0.5</f>
        <v>0</v>
      </c>
    </row>
    <row r="543" spans="1:25">
      <c r="B543" t="s">
        <v>320</v>
      </c>
      <c r="C543" s="4">
        <f t="shared" ref="C543:C606" si="1">SUM(C4:D4)</f>
        <v>3.6013605224917367E-2</v>
      </c>
      <c r="D543" s="4">
        <f t="shared" ref="D543:D606" si="2">SUM(E4:G4)</f>
        <v>0.29770850965300288</v>
      </c>
      <c r="E543" s="4">
        <f t="shared" ref="E543:E606" si="3">SUM(H4:O4)</f>
        <v>0.41004167797773983</v>
      </c>
      <c r="F543" s="4">
        <f t="shared" ref="F543:F606" si="4">SUM(P4:R4)</f>
        <v>0.15679925905817352</v>
      </c>
      <c r="G543" s="4">
        <f t="shared" ref="G543:G606" si="5">SUM(T4:V4)</f>
        <v>6.1569072066173763E-2</v>
      </c>
      <c r="L543" t="b">
        <f t="shared" ref="L543:L606" si="6">D543&gt;0.25</f>
        <v>1</v>
      </c>
      <c r="M543" t="b">
        <f t="shared" ref="M543:M606" si="7">D543&gt;0.3</f>
        <v>0</v>
      </c>
      <c r="N543" t="b">
        <f t="shared" ref="N543:N606" si="8">D543&gt;0.4</f>
        <v>0</v>
      </c>
      <c r="S543" t="b">
        <f t="shared" ref="S543:S606" si="9">F543&gt;0.25</f>
        <v>0</v>
      </c>
      <c r="T543" t="b">
        <f t="shared" ref="T543:T606" si="10">F543&gt;0.3</f>
        <v>0</v>
      </c>
      <c r="U543" t="b">
        <f t="shared" ref="U543:U606" si="11">F543&gt;0.4</f>
        <v>0</v>
      </c>
      <c r="X543" t="b">
        <f t="shared" ref="X543:X606" si="12">E543&gt;0.4</f>
        <v>1</v>
      </c>
      <c r="Y543" t="b">
        <f t="shared" si="0"/>
        <v>0</v>
      </c>
    </row>
    <row r="544" spans="1:25">
      <c r="A544" t="s">
        <v>1</v>
      </c>
      <c r="B544" t="s">
        <v>319</v>
      </c>
      <c r="C544" s="4">
        <f t="shared" si="1"/>
        <v>9.2313703379477835E-3</v>
      </c>
      <c r="D544" s="4">
        <f t="shared" si="2"/>
        <v>3.87813997655682E-2</v>
      </c>
      <c r="E544" s="4">
        <f t="shared" si="3"/>
        <v>0.38436181630240712</v>
      </c>
      <c r="F544" s="4">
        <f t="shared" si="4"/>
        <v>0.34339312827969593</v>
      </c>
      <c r="G544" s="4">
        <f t="shared" si="5"/>
        <v>0.11829285180843856</v>
      </c>
      <c r="I544" t="b">
        <f>D544&gt;D545</f>
        <v>0</v>
      </c>
      <c r="J544" t="b">
        <f>D545&gt;D544</f>
        <v>1</v>
      </c>
      <c r="L544" t="b">
        <f t="shared" si="6"/>
        <v>0</v>
      </c>
      <c r="M544" t="b">
        <f t="shared" si="7"/>
        <v>0</v>
      </c>
      <c r="N544" t="b">
        <f t="shared" si="8"/>
        <v>0</v>
      </c>
      <c r="P544" t="b">
        <f>F544&gt;F545</f>
        <v>1</v>
      </c>
      <c r="Q544" t="b">
        <f>F545&gt;F544</f>
        <v>0</v>
      </c>
      <c r="S544" t="b">
        <f t="shared" si="9"/>
        <v>1</v>
      </c>
      <c r="T544" t="b">
        <f t="shared" si="10"/>
        <v>1</v>
      </c>
      <c r="U544" t="b">
        <f t="shared" si="11"/>
        <v>0</v>
      </c>
      <c r="X544" t="b">
        <f t="shared" si="12"/>
        <v>0</v>
      </c>
      <c r="Y544" t="b">
        <f t="shared" si="0"/>
        <v>0</v>
      </c>
    </row>
    <row r="545" spans="1:25">
      <c r="B545" t="s">
        <v>320</v>
      </c>
      <c r="C545" s="4">
        <f t="shared" si="1"/>
        <v>2.856763332140622E-2</v>
      </c>
      <c r="D545" s="4">
        <f t="shared" si="2"/>
        <v>0.39159629070726187</v>
      </c>
      <c r="E545" s="4">
        <f t="shared" si="3"/>
        <v>0.40641981927429693</v>
      </c>
      <c r="F545" s="4">
        <f t="shared" si="4"/>
        <v>0.13749250566338492</v>
      </c>
      <c r="G545" s="4">
        <f t="shared" si="5"/>
        <v>1.855364389305806E-2</v>
      </c>
      <c r="L545" t="b">
        <f t="shared" si="6"/>
        <v>1</v>
      </c>
      <c r="M545" t="b">
        <f t="shared" si="7"/>
        <v>1</v>
      </c>
      <c r="N545" t="b">
        <f t="shared" si="8"/>
        <v>0</v>
      </c>
      <c r="S545" t="b">
        <f t="shared" si="9"/>
        <v>0</v>
      </c>
      <c r="T545" t="b">
        <f t="shared" si="10"/>
        <v>0</v>
      </c>
      <c r="U545" t="b">
        <f t="shared" si="11"/>
        <v>0</v>
      </c>
      <c r="X545" t="b">
        <f t="shared" si="12"/>
        <v>1</v>
      </c>
      <c r="Y545" t="b">
        <f t="shared" si="0"/>
        <v>0</v>
      </c>
    </row>
    <row r="546" spans="1:25">
      <c r="A546" t="s">
        <v>2</v>
      </c>
      <c r="B546" t="s">
        <v>319</v>
      </c>
      <c r="C546" s="4">
        <f t="shared" si="1"/>
        <v>9.4782860177361813E-3</v>
      </c>
      <c r="D546" s="4">
        <f t="shared" si="2"/>
        <v>3.915098690853426E-2</v>
      </c>
      <c r="E546" s="4">
        <f t="shared" si="3"/>
        <v>0.36828379884368279</v>
      </c>
      <c r="F546" s="4">
        <f t="shared" si="4"/>
        <v>0.30139104614548456</v>
      </c>
      <c r="G546" s="4">
        <f t="shared" si="5"/>
        <v>0.17149919845624917</v>
      </c>
      <c r="I546" t="b">
        <f t="shared" ref="I546" si="13">D546&gt;D547</f>
        <v>0</v>
      </c>
      <c r="J546" t="b">
        <f t="shared" ref="J546" si="14">D547&gt;D546</f>
        <v>1</v>
      </c>
      <c r="L546" t="b">
        <f t="shared" si="6"/>
        <v>0</v>
      </c>
      <c r="M546" t="b">
        <f t="shared" si="7"/>
        <v>0</v>
      </c>
      <c r="N546" t="b">
        <f t="shared" si="8"/>
        <v>0</v>
      </c>
      <c r="P546" t="b">
        <f>F546&gt;F547</f>
        <v>1</v>
      </c>
      <c r="Q546" t="b">
        <f>F547&gt;F546</f>
        <v>0</v>
      </c>
      <c r="S546" t="b">
        <f t="shared" si="9"/>
        <v>1</v>
      </c>
      <c r="T546" t="b">
        <f t="shared" si="10"/>
        <v>1</v>
      </c>
      <c r="U546" t="b">
        <f t="shared" si="11"/>
        <v>0</v>
      </c>
      <c r="X546" t="b">
        <f t="shared" si="12"/>
        <v>0</v>
      </c>
      <c r="Y546" t="b">
        <f t="shared" si="0"/>
        <v>0</v>
      </c>
    </row>
    <row r="547" spans="1:25">
      <c r="B547" t="s">
        <v>320</v>
      </c>
      <c r="C547" s="4">
        <f t="shared" si="1"/>
        <v>2.2825140225798644E-2</v>
      </c>
      <c r="D547" s="4">
        <f t="shared" si="2"/>
        <v>0.32488011493669317</v>
      </c>
      <c r="E547" s="4">
        <f t="shared" si="3"/>
        <v>0.43070468614937679</v>
      </c>
      <c r="F547" s="4">
        <f t="shared" si="4"/>
        <v>0.18275474875400632</v>
      </c>
      <c r="G547" s="4">
        <f t="shared" si="5"/>
        <v>2.0516779952804216E-2</v>
      </c>
      <c r="L547" t="b">
        <f t="shared" si="6"/>
        <v>1</v>
      </c>
      <c r="M547" t="b">
        <f t="shared" si="7"/>
        <v>1</v>
      </c>
      <c r="N547" t="b">
        <f t="shared" si="8"/>
        <v>0</v>
      </c>
      <c r="S547" t="b">
        <f t="shared" si="9"/>
        <v>0</v>
      </c>
      <c r="T547" t="b">
        <f t="shared" si="10"/>
        <v>0</v>
      </c>
      <c r="U547" t="b">
        <f t="shared" si="11"/>
        <v>0</v>
      </c>
      <c r="X547" t="b">
        <f t="shared" si="12"/>
        <v>1</v>
      </c>
      <c r="Y547" t="b">
        <f t="shared" si="0"/>
        <v>0</v>
      </c>
    </row>
    <row r="548" spans="1:25">
      <c r="A548" t="s">
        <v>3</v>
      </c>
      <c r="B548" t="s">
        <v>319</v>
      </c>
      <c r="C548" s="4">
        <f t="shared" si="1"/>
        <v>1.093076826255681E-2</v>
      </c>
      <c r="D548" s="4">
        <f t="shared" si="2"/>
        <v>3.9904583249295217E-2</v>
      </c>
      <c r="E548" s="4">
        <f t="shared" si="3"/>
        <v>0.50080070000591426</v>
      </c>
      <c r="F548" s="4">
        <f t="shared" si="4"/>
        <v>0.26568985309884552</v>
      </c>
      <c r="G548" s="4">
        <f t="shared" si="5"/>
        <v>0.10731427323584405</v>
      </c>
      <c r="I548" t="b">
        <f t="shared" ref="I548" si="15">D548&gt;D549</f>
        <v>0</v>
      </c>
      <c r="J548" t="b">
        <f t="shared" ref="J548" si="16">D549&gt;D548</f>
        <v>1</v>
      </c>
      <c r="L548" t="b">
        <f t="shared" si="6"/>
        <v>0</v>
      </c>
      <c r="M548" t="b">
        <f t="shared" si="7"/>
        <v>0</v>
      </c>
      <c r="N548" t="b">
        <f t="shared" si="8"/>
        <v>0</v>
      </c>
      <c r="P548" t="b">
        <f>F548&gt;F549</f>
        <v>1</v>
      </c>
      <c r="Q548" t="b">
        <f>F549&gt;F548</f>
        <v>0</v>
      </c>
      <c r="S548" t="b">
        <f t="shared" si="9"/>
        <v>1</v>
      </c>
      <c r="T548" t="b">
        <f t="shared" si="10"/>
        <v>0</v>
      </c>
      <c r="U548" t="b">
        <f t="shared" si="11"/>
        <v>0</v>
      </c>
      <c r="X548" t="b">
        <f t="shared" si="12"/>
        <v>1</v>
      </c>
      <c r="Y548" t="b">
        <f t="shared" si="0"/>
        <v>1</v>
      </c>
    </row>
    <row r="549" spans="1:25">
      <c r="B549" t="s">
        <v>320</v>
      </c>
      <c r="C549" s="4">
        <f t="shared" si="1"/>
        <v>1.6742665761643336E-2</v>
      </c>
      <c r="D549" s="4">
        <f t="shared" si="2"/>
        <v>0.1989275313999759</v>
      </c>
      <c r="E549" s="4">
        <f t="shared" si="3"/>
        <v>0.59146013178139367</v>
      </c>
      <c r="F549" s="4">
        <f t="shared" si="4"/>
        <v>0.15786807982178166</v>
      </c>
      <c r="G549" s="4">
        <f t="shared" si="5"/>
        <v>1.988764842555452E-2</v>
      </c>
      <c r="L549" t="b">
        <f t="shared" si="6"/>
        <v>0</v>
      </c>
      <c r="M549" t="b">
        <f t="shared" si="7"/>
        <v>0</v>
      </c>
      <c r="N549" t="b">
        <f t="shared" si="8"/>
        <v>0</v>
      </c>
      <c r="S549" t="b">
        <f t="shared" si="9"/>
        <v>0</v>
      </c>
      <c r="T549" t="b">
        <f t="shared" si="10"/>
        <v>0</v>
      </c>
      <c r="U549" t="b">
        <f t="shared" si="11"/>
        <v>0</v>
      </c>
      <c r="X549" t="b">
        <f t="shared" si="12"/>
        <v>1</v>
      </c>
      <c r="Y549" t="b">
        <f t="shared" si="0"/>
        <v>1</v>
      </c>
    </row>
    <row r="550" spans="1:25">
      <c r="A550" t="s">
        <v>4</v>
      </c>
      <c r="B550" t="s">
        <v>319</v>
      </c>
      <c r="C550" s="4">
        <f t="shared" si="1"/>
        <v>8.9113453484541902E-3</v>
      </c>
      <c r="D550" s="4">
        <f t="shared" si="2"/>
        <v>4.3888522893040322E-2</v>
      </c>
      <c r="E550" s="4">
        <f t="shared" si="3"/>
        <v>0.54114041692155668</v>
      </c>
      <c r="F550" s="4">
        <f t="shared" si="4"/>
        <v>0.29162039433438425</v>
      </c>
      <c r="G550" s="4">
        <f t="shared" si="5"/>
        <v>6.0083054915062821E-2</v>
      </c>
      <c r="I550" t="b">
        <f t="shared" ref="I550" si="17">D550&gt;D551</f>
        <v>0</v>
      </c>
      <c r="J550" t="b">
        <f t="shared" ref="J550" si="18">D551&gt;D550</f>
        <v>1</v>
      </c>
      <c r="L550" t="b">
        <f t="shared" si="6"/>
        <v>0</v>
      </c>
      <c r="M550" t="b">
        <f t="shared" si="7"/>
        <v>0</v>
      </c>
      <c r="N550" t="b">
        <f t="shared" si="8"/>
        <v>0</v>
      </c>
      <c r="P550" t="b">
        <f>F550&gt;F551</f>
        <v>1</v>
      </c>
      <c r="Q550" t="b">
        <f>F551&gt;F550</f>
        <v>0</v>
      </c>
      <c r="S550" t="b">
        <f t="shared" si="9"/>
        <v>1</v>
      </c>
      <c r="T550" t="b">
        <f t="shared" si="10"/>
        <v>0</v>
      </c>
      <c r="U550" t="b">
        <f t="shared" si="11"/>
        <v>0</v>
      </c>
      <c r="X550" t="b">
        <f t="shared" si="12"/>
        <v>1</v>
      </c>
      <c r="Y550" t="b">
        <f t="shared" si="0"/>
        <v>1</v>
      </c>
    </row>
    <row r="551" spans="1:25">
      <c r="B551" t="s">
        <v>320</v>
      </c>
      <c r="C551" s="4">
        <f t="shared" si="1"/>
        <v>2.0317404234019374E-2</v>
      </c>
      <c r="D551" s="4">
        <f t="shared" si="2"/>
        <v>0.32230839442923181</v>
      </c>
      <c r="E551" s="4">
        <f t="shared" si="3"/>
        <v>0.53246415216559195</v>
      </c>
      <c r="F551" s="4">
        <f t="shared" si="4"/>
        <v>9.4889144068545178E-2</v>
      </c>
      <c r="G551" s="4">
        <f t="shared" si="5"/>
        <v>1.8023142831905307E-2</v>
      </c>
      <c r="L551" t="b">
        <f t="shared" si="6"/>
        <v>1</v>
      </c>
      <c r="M551" t="b">
        <f t="shared" si="7"/>
        <v>1</v>
      </c>
      <c r="N551" t="b">
        <f t="shared" si="8"/>
        <v>0</v>
      </c>
      <c r="S551" t="b">
        <f t="shared" si="9"/>
        <v>0</v>
      </c>
      <c r="T551" t="b">
        <f t="shared" si="10"/>
        <v>0</v>
      </c>
      <c r="U551" t="b">
        <f t="shared" si="11"/>
        <v>0</v>
      </c>
      <c r="X551" t="b">
        <f t="shared" si="12"/>
        <v>1</v>
      </c>
      <c r="Y551" t="b">
        <f t="shared" si="0"/>
        <v>1</v>
      </c>
    </row>
    <row r="552" spans="1:25">
      <c r="A552" t="s">
        <v>5</v>
      </c>
      <c r="B552" t="s">
        <v>319</v>
      </c>
      <c r="C552" s="4">
        <f t="shared" si="1"/>
        <v>5.226254209401944E-2</v>
      </c>
      <c r="D552" s="4">
        <f t="shared" si="2"/>
        <v>0.16428485055019953</v>
      </c>
      <c r="E552" s="4">
        <f t="shared" si="3"/>
        <v>0.48757424853701525</v>
      </c>
      <c r="F552" s="4">
        <f t="shared" si="4"/>
        <v>0.1839110153498888</v>
      </c>
      <c r="G552" s="4">
        <f t="shared" si="5"/>
        <v>6.7172710983103776E-2</v>
      </c>
      <c r="I552" t="b">
        <f t="shared" ref="I552" si="19">D552&gt;D553</f>
        <v>1</v>
      </c>
      <c r="J552" t="b">
        <f t="shared" ref="J552" si="20">D553&gt;D552</f>
        <v>0</v>
      </c>
      <c r="L552" t="b">
        <f t="shared" si="6"/>
        <v>0</v>
      </c>
      <c r="M552" t="b">
        <f t="shared" si="7"/>
        <v>0</v>
      </c>
      <c r="N552" t="b">
        <f t="shared" si="8"/>
        <v>0</v>
      </c>
      <c r="P552" t="b">
        <f>F552&gt;F553</f>
        <v>1</v>
      </c>
      <c r="Q552" t="b">
        <f>F553&gt;F552</f>
        <v>0</v>
      </c>
      <c r="S552" t="b">
        <f t="shared" si="9"/>
        <v>0</v>
      </c>
      <c r="T552" t="b">
        <f t="shared" si="10"/>
        <v>0</v>
      </c>
      <c r="U552" t="b">
        <f t="shared" si="11"/>
        <v>0</v>
      </c>
      <c r="X552" t="b">
        <f t="shared" si="12"/>
        <v>1</v>
      </c>
      <c r="Y552" t="b">
        <f t="shared" si="0"/>
        <v>0</v>
      </c>
    </row>
    <row r="553" spans="1:25">
      <c r="B553" t="s">
        <v>320</v>
      </c>
      <c r="C553" s="4">
        <f t="shared" si="1"/>
        <v>2.2902290844778832E-2</v>
      </c>
      <c r="D553" s="4">
        <f t="shared" si="2"/>
        <v>0.15438536001957909</v>
      </c>
      <c r="E553" s="4">
        <f t="shared" si="3"/>
        <v>0.52444229635524342</v>
      </c>
      <c r="F553" s="4">
        <f t="shared" si="4"/>
        <v>0.17951492520083179</v>
      </c>
      <c r="G553" s="4">
        <f t="shared" si="5"/>
        <v>7.4294298824177707E-2</v>
      </c>
      <c r="L553" t="b">
        <f t="shared" si="6"/>
        <v>0</v>
      </c>
      <c r="M553" t="b">
        <f t="shared" si="7"/>
        <v>0</v>
      </c>
      <c r="N553" t="b">
        <f t="shared" si="8"/>
        <v>0</v>
      </c>
      <c r="S553" t="b">
        <f t="shared" si="9"/>
        <v>0</v>
      </c>
      <c r="T553" t="b">
        <f t="shared" si="10"/>
        <v>0</v>
      </c>
      <c r="U553" t="b">
        <f t="shared" si="11"/>
        <v>0</v>
      </c>
      <c r="X553" t="b">
        <f t="shared" si="12"/>
        <v>1</v>
      </c>
      <c r="Y553" t="b">
        <f t="shared" si="0"/>
        <v>1</v>
      </c>
    </row>
    <row r="554" spans="1:25">
      <c r="A554" t="s">
        <v>6</v>
      </c>
      <c r="B554" t="s">
        <v>319</v>
      </c>
      <c r="C554" s="4">
        <f t="shared" si="1"/>
        <v>3.4468252393654156E-2</v>
      </c>
      <c r="D554" s="4">
        <f t="shared" si="2"/>
        <v>0.15320488797772047</v>
      </c>
      <c r="E554" s="4">
        <f t="shared" si="3"/>
        <v>0.47642351696316376</v>
      </c>
      <c r="F554" s="4">
        <f t="shared" si="4"/>
        <v>0.23370184217681078</v>
      </c>
      <c r="G554" s="4">
        <f t="shared" si="5"/>
        <v>5.8083313125969031E-2</v>
      </c>
      <c r="I554" t="b">
        <f t="shared" ref="I554" si="21">D554&gt;D555</f>
        <v>0</v>
      </c>
      <c r="J554" t="b">
        <f t="shared" ref="J554" si="22">D555&gt;D554</f>
        <v>1</v>
      </c>
      <c r="L554" t="b">
        <f t="shared" si="6"/>
        <v>0</v>
      </c>
      <c r="M554" t="b">
        <f t="shared" si="7"/>
        <v>0</v>
      </c>
      <c r="N554" t="b">
        <f t="shared" si="8"/>
        <v>0</v>
      </c>
      <c r="P554" t="b">
        <f>F554&gt;F555</f>
        <v>1</v>
      </c>
      <c r="Q554" t="b">
        <f>F555&gt;F554</f>
        <v>0</v>
      </c>
      <c r="S554" t="b">
        <f t="shared" si="9"/>
        <v>0</v>
      </c>
      <c r="T554" t="b">
        <f t="shared" si="10"/>
        <v>0</v>
      </c>
      <c r="U554" t="b">
        <f t="shared" si="11"/>
        <v>0</v>
      </c>
      <c r="X554" t="b">
        <f t="shared" si="12"/>
        <v>1</v>
      </c>
      <c r="Y554" t="b">
        <f t="shared" si="0"/>
        <v>0</v>
      </c>
    </row>
    <row r="555" spans="1:25">
      <c r="B555" t="s">
        <v>320</v>
      </c>
      <c r="C555" s="4">
        <f t="shared" si="1"/>
        <v>2.0528153836037785E-2</v>
      </c>
      <c r="D555" s="4">
        <f t="shared" si="2"/>
        <v>0.29954410292753136</v>
      </c>
      <c r="E555" s="4">
        <f t="shared" si="3"/>
        <v>0.44229322072285987</v>
      </c>
      <c r="F555" s="4">
        <f t="shared" si="4"/>
        <v>0.14726242575233978</v>
      </c>
      <c r="G555" s="4">
        <f t="shared" si="5"/>
        <v>5.9020040475477265E-2</v>
      </c>
      <c r="L555" t="b">
        <f t="shared" si="6"/>
        <v>1</v>
      </c>
      <c r="M555" t="b">
        <f t="shared" si="7"/>
        <v>0</v>
      </c>
      <c r="N555" t="b">
        <f t="shared" si="8"/>
        <v>0</v>
      </c>
      <c r="S555" t="b">
        <f t="shared" si="9"/>
        <v>0</v>
      </c>
      <c r="T555" t="b">
        <f t="shared" si="10"/>
        <v>0</v>
      </c>
      <c r="U555" t="b">
        <f t="shared" si="11"/>
        <v>0</v>
      </c>
      <c r="X555" t="b">
        <f t="shared" si="12"/>
        <v>1</v>
      </c>
      <c r="Y555" t="b">
        <f t="shared" si="0"/>
        <v>0</v>
      </c>
    </row>
    <row r="556" spans="1:25">
      <c r="A556" t="s">
        <v>7</v>
      </c>
      <c r="B556" t="s">
        <v>319</v>
      </c>
      <c r="C556" s="4">
        <f t="shared" si="1"/>
        <v>2.5651193456532956E-2</v>
      </c>
      <c r="D556" s="4">
        <f t="shared" si="2"/>
        <v>0.1351931125422822</v>
      </c>
      <c r="E556" s="4">
        <f t="shared" si="3"/>
        <v>0.59072594772615794</v>
      </c>
      <c r="F556" s="4">
        <f t="shared" si="4"/>
        <v>0.18883336199922285</v>
      </c>
      <c r="G556" s="4">
        <f t="shared" si="5"/>
        <v>2.9666010536306939E-2</v>
      </c>
      <c r="I556" t="b">
        <f t="shared" ref="I556" si="23">D556&gt;D557</f>
        <v>0</v>
      </c>
      <c r="J556" t="b">
        <f t="shared" ref="J556" si="24">D557&gt;D556</f>
        <v>1</v>
      </c>
      <c r="L556" t="b">
        <f t="shared" si="6"/>
        <v>0</v>
      </c>
      <c r="M556" t="b">
        <f t="shared" si="7"/>
        <v>0</v>
      </c>
      <c r="N556" t="b">
        <f t="shared" si="8"/>
        <v>0</v>
      </c>
      <c r="P556" t="b">
        <f>F556&gt;F557</f>
        <v>1</v>
      </c>
      <c r="Q556" t="b">
        <f>F557&gt;F556</f>
        <v>0</v>
      </c>
      <c r="S556" t="b">
        <f t="shared" si="9"/>
        <v>0</v>
      </c>
      <c r="T556" t="b">
        <f t="shared" si="10"/>
        <v>0</v>
      </c>
      <c r="U556" t="b">
        <f t="shared" si="11"/>
        <v>0</v>
      </c>
      <c r="X556" t="b">
        <f t="shared" si="12"/>
        <v>1</v>
      </c>
      <c r="Y556" t="b">
        <f t="shared" si="0"/>
        <v>1</v>
      </c>
    </row>
    <row r="557" spans="1:25">
      <c r="B557" t="s">
        <v>320</v>
      </c>
      <c r="C557" s="4">
        <f t="shared" si="1"/>
        <v>2.5828835774865076E-2</v>
      </c>
      <c r="D557" s="4">
        <f t="shared" si="2"/>
        <v>0.17550192752505783</v>
      </c>
      <c r="E557" s="4">
        <f t="shared" si="3"/>
        <v>0.60737548188126445</v>
      </c>
      <c r="F557" s="4">
        <f t="shared" si="4"/>
        <v>0.12730763299922898</v>
      </c>
      <c r="G557" s="4">
        <f t="shared" si="5"/>
        <v>4.1457208943716267E-2</v>
      </c>
      <c r="L557" t="b">
        <f t="shared" si="6"/>
        <v>0</v>
      </c>
      <c r="M557" t="b">
        <f t="shared" si="7"/>
        <v>0</v>
      </c>
      <c r="N557" t="b">
        <f t="shared" si="8"/>
        <v>0</v>
      </c>
      <c r="S557" t="b">
        <f t="shared" si="9"/>
        <v>0</v>
      </c>
      <c r="T557" t="b">
        <f t="shared" si="10"/>
        <v>0</v>
      </c>
      <c r="U557" t="b">
        <f t="shared" si="11"/>
        <v>0</v>
      </c>
      <c r="X557" t="b">
        <f t="shared" si="12"/>
        <v>1</v>
      </c>
      <c r="Y557" t="b">
        <f t="shared" si="0"/>
        <v>1</v>
      </c>
    </row>
    <row r="558" spans="1:25">
      <c r="A558" t="s">
        <v>8</v>
      </c>
      <c r="B558" t="s">
        <v>319</v>
      </c>
      <c r="C558" s="4">
        <f t="shared" si="1"/>
        <v>4.07225983301015E-2</v>
      </c>
      <c r="D558" s="4">
        <f t="shared" si="2"/>
        <v>0.21168514085351051</v>
      </c>
      <c r="E558" s="4">
        <f t="shared" si="3"/>
        <v>0.49025380367476001</v>
      </c>
      <c r="F558" s="4">
        <f t="shared" si="4"/>
        <v>0.17684974908499765</v>
      </c>
      <c r="G558" s="4">
        <f t="shared" si="5"/>
        <v>4.3489885036984227E-2</v>
      </c>
      <c r="I558" t="b">
        <f t="shared" ref="I558" si="25">D558&gt;D559</f>
        <v>1</v>
      </c>
      <c r="J558" t="b">
        <f t="shared" ref="J558" si="26">D559&gt;D558</f>
        <v>0</v>
      </c>
      <c r="L558" t="b">
        <f t="shared" si="6"/>
        <v>0</v>
      </c>
      <c r="M558" t="b">
        <f t="shared" si="7"/>
        <v>0</v>
      </c>
      <c r="N558" t="b">
        <f t="shared" si="8"/>
        <v>0</v>
      </c>
      <c r="P558" t="b">
        <f>F558&gt;F559</f>
        <v>0</v>
      </c>
      <c r="Q558" t="b">
        <f>F559&gt;F558</f>
        <v>1</v>
      </c>
      <c r="S558" t="b">
        <f t="shared" si="9"/>
        <v>0</v>
      </c>
      <c r="T558" t="b">
        <f t="shared" si="10"/>
        <v>0</v>
      </c>
      <c r="U558" t="b">
        <f t="shared" si="11"/>
        <v>0</v>
      </c>
      <c r="X558" t="b">
        <f t="shared" si="12"/>
        <v>1</v>
      </c>
      <c r="Y558" t="b">
        <f t="shared" si="0"/>
        <v>0</v>
      </c>
    </row>
    <row r="559" spans="1:25">
      <c r="B559" t="s">
        <v>320</v>
      </c>
      <c r="C559" s="4">
        <f t="shared" si="1"/>
        <v>2.3163163576740125E-2</v>
      </c>
      <c r="D559" s="4">
        <f t="shared" si="2"/>
        <v>0.14406242133636932</v>
      </c>
      <c r="E559" s="4">
        <f t="shared" si="3"/>
        <v>0.50596447253955457</v>
      </c>
      <c r="F559" s="4">
        <f t="shared" si="4"/>
        <v>0.19832378084283797</v>
      </c>
      <c r="G559" s="4">
        <f t="shared" si="5"/>
        <v>8.317667554967946E-2</v>
      </c>
      <c r="L559" t="b">
        <f t="shared" si="6"/>
        <v>0</v>
      </c>
      <c r="M559" t="b">
        <f t="shared" si="7"/>
        <v>0</v>
      </c>
      <c r="N559" t="b">
        <f t="shared" si="8"/>
        <v>0</v>
      </c>
      <c r="S559" t="b">
        <f t="shared" si="9"/>
        <v>0</v>
      </c>
      <c r="T559" t="b">
        <f t="shared" si="10"/>
        <v>0</v>
      </c>
      <c r="U559" t="b">
        <f t="shared" si="11"/>
        <v>0</v>
      </c>
      <c r="X559" t="b">
        <f t="shared" si="12"/>
        <v>1</v>
      </c>
      <c r="Y559" t="b">
        <f t="shared" si="0"/>
        <v>1</v>
      </c>
    </row>
    <row r="560" spans="1:25">
      <c r="A560" t="s">
        <v>139</v>
      </c>
      <c r="B560" t="s">
        <v>319</v>
      </c>
      <c r="C560" s="4">
        <f t="shared" si="1"/>
        <v>2.47318552933318E-2</v>
      </c>
      <c r="D560" s="4">
        <f t="shared" si="2"/>
        <v>8.4870299224390641E-2</v>
      </c>
      <c r="E560" s="4">
        <f t="shared" si="3"/>
        <v>0.58286426623440168</v>
      </c>
      <c r="F560" s="4">
        <f t="shared" si="4"/>
        <v>0.23443143962117247</v>
      </c>
      <c r="G560" s="4">
        <f t="shared" si="5"/>
        <v>3.9988767917086804E-2</v>
      </c>
      <c r="I560" t="b">
        <f t="shared" ref="I560" si="27">D560&gt;D561</f>
        <v>0</v>
      </c>
      <c r="J560" t="b">
        <f t="shared" ref="J560" si="28">D561&gt;D560</f>
        <v>1</v>
      </c>
      <c r="L560" t="b">
        <f t="shared" si="6"/>
        <v>0</v>
      </c>
      <c r="M560" t="b">
        <f t="shared" si="7"/>
        <v>0</v>
      </c>
      <c r="N560" t="b">
        <f t="shared" si="8"/>
        <v>0</v>
      </c>
      <c r="P560" t="b">
        <f>F560&gt;F561</f>
        <v>1</v>
      </c>
      <c r="Q560" t="b">
        <f>F561&gt;F560</f>
        <v>0</v>
      </c>
      <c r="S560" t="b">
        <f t="shared" si="9"/>
        <v>0</v>
      </c>
      <c r="T560" t="b">
        <f t="shared" si="10"/>
        <v>0</v>
      </c>
      <c r="U560" t="b">
        <f t="shared" si="11"/>
        <v>0</v>
      </c>
      <c r="X560" t="b">
        <f t="shared" si="12"/>
        <v>1</v>
      </c>
      <c r="Y560" t="b">
        <f t="shared" si="0"/>
        <v>1</v>
      </c>
    </row>
    <row r="561" spans="1:25">
      <c r="B561" t="s">
        <v>320</v>
      </c>
      <c r="C561" s="4">
        <f t="shared" si="1"/>
        <v>1.6178200980944208E-2</v>
      </c>
      <c r="D561" s="4">
        <f t="shared" si="2"/>
        <v>0.2526300255915373</v>
      </c>
      <c r="E561" s="4">
        <f t="shared" si="3"/>
        <v>0.54807830466744589</v>
      </c>
      <c r="F561" s="4">
        <f t="shared" si="4"/>
        <v>0.11240471132823573</v>
      </c>
      <c r="G561" s="4">
        <f t="shared" si="5"/>
        <v>4.9486033389383594E-2</v>
      </c>
      <c r="L561" t="b">
        <f t="shared" si="6"/>
        <v>1</v>
      </c>
      <c r="M561" t="b">
        <f t="shared" si="7"/>
        <v>0</v>
      </c>
      <c r="N561" t="b">
        <f t="shared" si="8"/>
        <v>0</v>
      </c>
      <c r="S561" t="b">
        <f t="shared" si="9"/>
        <v>0</v>
      </c>
      <c r="T561" t="b">
        <f t="shared" si="10"/>
        <v>0</v>
      </c>
      <c r="U561" t="b">
        <f t="shared" si="11"/>
        <v>0</v>
      </c>
      <c r="X561" t="b">
        <f t="shared" si="12"/>
        <v>1</v>
      </c>
      <c r="Y561" t="b">
        <f t="shared" si="0"/>
        <v>1</v>
      </c>
    </row>
    <row r="562" spans="1:25">
      <c r="A562" t="s">
        <v>140</v>
      </c>
      <c r="B562" t="s">
        <v>319</v>
      </c>
      <c r="C562" s="4">
        <f t="shared" si="1"/>
        <v>2.0976322721123847E-2</v>
      </c>
      <c r="D562" s="4">
        <f t="shared" si="2"/>
        <v>9.9304464998101263E-2</v>
      </c>
      <c r="E562" s="4">
        <f t="shared" si="3"/>
        <v>0.4690619489276191</v>
      </c>
      <c r="F562" s="4">
        <f t="shared" si="4"/>
        <v>0.25481923093195813</v>
      </c>
      <c r="G562" s="4">
        <f t="shared" si="5"/>
        <v>8.8844389029959503E-2</v>
      </c>
      <c r="I562" t="b">
        <f t="shared" ref="I562" si="29">D562&gt;D563</f>
        <v>0</v>
      </c>
      <c r="J562" t="b">
        <f t="shared" ref="J562" si="30">D563&gt;D562</f>
        <v>1</v>
      </c>
      <c r="L562" t="b">
        <f t="shared" si="6"/>
        <v>0</v>
      </c>
      <c r="M562" t="b">
        <f t="shared" si="7"/>
        <v>0</v>
      </c>
      <c r="N562" t="b">
        <f t="shared" si="8"/>
        <v>0</v>
      </c>
      <c r="P562" t="b">
        <f>F562&gt;F563</f>
        <v>1</v>
      </c>
      <c r="Q562" t="b">
        <f>F563&gt;F562</f>
        <v>0</v>
      </c>
      <c r="S562" t="b">
        <f t="shared" si="9"/>
        <v>1</v>
      </c>
      <c r="T562" t="b">
        <f t="shared" si="10"/>
        <v>0</v>
      </c>
      <c r="U562" t="b">
        <f t="shared" si="11"/>
        <v>0</v>
      </c>
      <c r="X562" t="b">
        <f t="shared" si="12"/>
        <v>1</v>
      </c>
      <c r="Y562" t="b">
        <f t="shared" si="0"/>
        <v>0</v>
      </c>
    </row>
    <row r="563" spans="1:25">
      <c r="B563" t="s">
        <v>320</v>
      </c>
      <c r="C563" s="4">
        <f t="shared" si="1"/>
        <v>2.4432802741132662E-2</v>
      </c>
      <c r="D563" s="4">
        <f t="shared" si="2"/>
        <v>0.25878579715966099</v>
      </c>
      <c r="E563" s="4">
        <f t="shared" si="3"/>
        <v>0.48856878799632614</v>
      </c>
      <c r="F563" s="4">
        <f t="shared" si="4"/>
        <v>0.15735672070140896</v>
      </c>
      <c r="G563" s="4">
        <f t="shared" si="5"/>
        <v>4.3704244560880325E-2</v>
      </c>
      <c r="L563" t="b">
        <f t="shared" si="6"/>
        <v>1</v>
      </c>
      <c r="M563" t="b">
        <f t="shared" si="7"/>
        <v>0</v>
      </c>
      <c r="N563" t="b">
        <f t="shared" si="8"/>
        <v>0</v>
      </c>
      <c r="S563" t="b">
        <f t="shared" si="9"/>
        <v>0</v>
      </c>
      <c r="T563" t="b">
        <f t="shared" si="10"/>
        <v>0</v>
      </c>
      <c r="U563" t="b">
        <f t="shared" si="11"/>
        <v>0</v>
      </c>
      <c r="X563" t="b">
        <f t="shared" si="12"/>
        <v>1</v>
      </c>
      <c r="Y563" t="b">
        <f t="shared" si="0"/>
        <v>0</v>
      </c>
    </row>
    <row r="564" spans="1:25">
      <c r="A564" t="s">
        <v>9</v>
      </c>
      <c r="B564" t="s">
        <v>319</v>
      </c>
      <c r="C564" s="4">
        <f t="shared" si="1"/>
        <v>6.546047194578658E-3</v>
      </c>
      <c r="D564" s="4">
        <f t="shared" si="2"/>
        <v>4.3902976535963548E-2</v>
      </c>
      <c r="E564" s="4">
        <f t="shared" si="3"/>
        <v>0.38891515507943281</v>
      </c>
      <c r="F564" s="4">
        <f t="shared" si="4"/>
        <v>0.37586149901790072</v>
      </c>
      <c r="G564" s="4">
        <f t="shared" si="5"/>
        <v>9.9852524949677821E-2</v>
      </c>
      <c r="I564" t="b">
        <f t="shared" ref="I564" si="31">D564&gt;D565</f>
        <v>0</v>
      </c>
      <c r="J564" t="b">
        <f t="shared" ref="J564" si="32">D565&gt;D564</f>
        <v>1</v>
      </c>
      <c r="L564" t="b">
        <f t="shared" si="6"/>
        <v>0</v>
      </c>
      <c r="M564" t="b">
        <f t="shared" si="7"/>
        <v>0</v>
      </c>
      <c r="N564" t="b">
        <f t="shared" si="8"/>
        <v>0</v>
      </c>
      <c r="P564" t="b">
        <f>F564&gt;F565</f>
        <v>1</v>
      </c>
      <c r="Q564" t="b">
        <f>F565&gt;F564</f>
        <v>0</v>
      </c>
      <c r="S564" t="b">
        <f t="shared" si="9"/>
        <v>1</v>
      </c>
      <c r="T564" t="b">
        <f t="shared" si="10"/>
        <v>1</v>
      </c>
      <c r="U564" t="b">
        <f t="shared" si="11"/>
        <v>0</v>
      </c>
      <c r="X564" t="b">
        <f t="shared" si="12"/>
        <v>0</v>
      </c>
      <c r="Y564" t="b">
        <f t="shared" si="0"/>
        <v>0</v>
      </c>
    </row>
    <row r="565" spans="1:25">
      <c r="B565" t="s">
        <v>320</v>
      </c>
      <c r="C565" s="4">
        <f t="shared" si="1"/>
        <v>2.21444386408494E-2</v>
      </c>
      <c r="D565" s="4">
        <f t="shared" si="2"/>
        <v>0.45740867426886256</v>
      </c>
      <c r="E565" s="4">
        <f t="shared" si="3"/>
        <v>0.35980697140162982</v>
      </c>
      <c r="F565" s="4">
        <f t="shared" si="4"/>
        <v>0.12027424297752159</v>
      </c>
      <c r="G565" s="4">
        <f t="shared" si="5"/>
        <v>2.4062706560476287E-2</v>
      </c>
      <c r="L565" t="b">
        <f t="shared" si="6"/>
        <v>1</v>
      </c>
      <c r="M565" t="b">
        <f t="shared" si="7"/>
        <v>1</v>
      </c>
      <c r="N565" t="b">
        <f t="shared" si="8"/>
        <v>1</v>
      </c>
      <c r="S565" t="b">
        <f t="shared" si="9"/>
        <v>0</v>
      </c>
      <c r="T565" t="b">
        <f t="shared" si="10"/>
        <v>0</v>
      </c>
      <c r="U565" t="b">
        <f t="shared" si="11"/>
        <v>0</v>
      </c>
      <c r="X565" t="b">
        <f t="shared" si="12"/>
        <v>0</v>
      </c>
      <c r="Y565" t="b">
        <f t="shared" si="0"/>
        <v>0</v>
      </c>
    </row>
    <row r="566" spans="1:25">
      <c r="A566" t="s">
        <v>10</v>
      </c>
      <c r="B566" t="s">
        <v>319</v>
      </c>
      <c r="C566" s="4">
        <f t="shared" si="1"/>
        <v>3.3832166086199085E-3</v>
      </c>
      <c r="D566" s="4">
        <f t="shared" si="2"/>
        <v>2.1554680607239689E-2</v>
      </c>
      <c r="E566" s="4">
        <f t="shared" si="3"/>
        <v>0.36775578562301264</v>
      </c>
      <c r="F566" s="4">
        <f t="shared" si="4"/>
        <v>0.39064790281247413</v>
      </c>
      <c r="G566" s="4">
        <f t="shared" si="5"/>
        <v>0.11728273844172858</v>
      </c>
      <c r="I566" t="b">
        <f t="shared" ref="I566" si="33">D566&gt;D567</f>
        <v>0</v>
      </c>
      <c r="J566" t="b">
        <f t="shared" ref="J566" si="34">D567&gt;D566</f>
        <v>1</v>
      </c>
      <c r="L566" t="b">
        <f t="shared" si="6"/>
        <v>0</v>
      </c>
      <c r="M566" t="b">
        <f t="shared" si="7"/>
        <v>0</v>
      </c>
      <c r="N566" t="b">
        <f t="shared" si="8"/>
        <v>0</v>
      </c>
      <c r="P566" t="b">
        <f>F566&gt;F567</f>
        <v>1</v>
      </c>
      <c r="Q566" t="b">
        <f>F567&gt;F566</f>
        <v>0</v>
      </c>
      <c r="S566" t="b">
        <f t="shared" si="9"/>
        <v>1</v>
      </c>
      <c r="T566" t="b">
        <f t="shared" si="10"/>
        <v>1</v>
      </c>
      <c r="U566" t="b">
        <f t="shared" si="11"/>
        <v>0</v>
      </c>
      <c r="X566" t="b">
        <f t="shared" si="12"/>
        <v>0</v>
      </c>
      <c r="Y566" t="b">
        <f t="shared" si="0"/>
        <v>0</v>
      </c>
    </row>
    <row r="567" spans="1:25">
      <c r="B567" t="s">
        <v>320</v>
      </c>
      <c r="C567" s="4">
        <f t="shared" si="1"/>
        <v>1.50350017342732E-2</v>
      </c>
      <c r="D567" s="4">
        <f t="shared" si="2"/>
        <v>0.38841880855778677</v>
      </c>
      <c r="E567" s="4">
        <f t="shared" si="3"/>
        <v>0.44822238734696512</v>
      </c>
      <c r="F567" s="4">
        <f t="shared" si="4"/>
        <v>0.12628567337414495</v>
      </c>
      <c r="G567" s="4">
        <f t="shared" si="5"/>
        <v>1.3225657790014618E-2</v>
      </c>
      <c r="L567" t="b">
        <f t="shared" si="6"/>
        <v>1</v>
      </c>
      <c r="M567" t="b">
        <f t="shared" si="7"/>
        <v>1</v>
      </c>
      <c r="N567" t="b">
        <f t="shared" si="8"/>
        <v>0</v>
      </c>
      <c r="S567" t="b">
        <f t="shared" si="9"/>
        <v>0</v>
      </c>
      <c r="T567" t="b">
        <f t="shared" si="10"/>
        <v>0</v>
      </c>
      <c r="U567" t="b">
        <f t="shared" si="11"/>
        <v>0</v>
      </c>
      <c r="X567" t="b">
        <f t="shared" si="12"/>
        <v>1</v>
      </c>
      <c r="Y567" t="b">
        <f t="shared" si="0"/>
        <v>0</v>
      </c>
    </row>
    <row r="568" spans="1:25">
      <c r="A568" t="s">
        <v>11</v>
      </c>
      <c r="B568" t="s">
        <v>319</v>
      </c>
      <c r="C568" s="4">
        <f t="shared" si="1"/>
        <v>7.0272472829535811E-3</v>
      </c>
      <c r="D568" s="4">
        <f t="shared" si="2"/>
        <v>4.4710749506244582E-2</v>
      </c>
      <c r="E568" s="4">
        <f t="shared" si="3"/>
        <v>0.41942824570427223</v>
      </c>
      <c r="F568" s="4">
        <f t="shared" si="4"/>
        <v>0.37477984186466984</v>
      </c>
      <c r="G568" s="4">
        <f t="shared" si="5"/>
        <v>8.3839335217063118E-2</v>
      </c>
      <c r="I568" t="b">
        <f t="shared" ref="I568" si="35">D568&gt;D569</f>
        <v>0</v>
      </c>
      <c r="J568" t="b">
        <f t="shared" ref="J568" si="36">D569&gt;D568</f>
        <v>1</v>
      </c>
      <c r="L568" t="b">
        <f t="shared" si="6"/>
        <v>0</v>
      </c>
      <c r="M568" t="b">
        <f t="shared" si="7"/>
        <v>0</v>
      </c>
      <c r="N568" t="b">
        <f t="shared" si="8"/>
        <v>0</v>
      </c>
      <c r="P568" t="b">
        <f>F568&gt;F569</f>
        <v>1</v>
      </c>
      <c r="Q568" t="b">
        <f>F569&gt;F568</f>
        <v>0</v>
      </c>
      <c r="S568" t="b">
        <f t="shared" si="9"/>
        <v>1</v>
      </c>
      <c r="T568" t="b">
        <f t="shared" si="10"/>
        <v>1</v>
      </c>
      <c r="U568" t="b">
        <f t="shared" si="11"/>
        <v>0</v>
      </c>
      <c r="X568" t="b">
        <f t="shared" si="12"/>
        <v>1</v>
      </c>
      <c r="Y568" t="b">
        <f t="shared" si="0"/>
        <v>0</v>
      </c>
    </row>
    <row r="569" spans="1:25">
      <c r="B569" t="s">
        <v>320</v>
      </c>
      <c r="C569" s="4">
        <f t="shared" si="1"/>
        <v>2.5670119190131679E-2</v>
      </c>
      <c r="D569" s="4">
        <f t="shared" si="2"/>
        <v>0.45843127049393639</v>
      </c>
      <c r="E569" s="4">
        <f t="shared" si="3"/>
        <v>0.40603133295164734</v>
      </c>
      <c r="F569" s="4">
        <f t="shared" si="4"/>
        <v>8.4615624837349704E-2</v>
      </c>
      <c r="G569" s="4">
        <f t="shared" si="5"/>
        <v>1.5930880133243119E-2</v>
      </c>
      <c r="L569" t="b">
        <f t="shared" si="6"/>
        <v>1</v>
      </c>
      <c r="M569" t="b">
        <f t="shared" si="7"/>
        <v>1</v>
      </c>
      <c r="N569" t="b">
        <f t="shared" si="8"/>
        <v>1</v>
      </c>
      <c r="S569" t="b">
        <f t="shared" si="9"/>
        <v>0</v>
      </c>
      <c r="T569" t="b">
        <f t="shared" si="10"/>
        <v>0</v>
      </c>
      <c r="U569" t="b">
        <f t="shared" si="11"/>
        <v>0</v>
      </c>
      <c r="X569" t="b">
        <f t="shared" si="12"/>
        <v>1</v>
      </c>
      <c r="Y569" t="b">
        <f t="shared" si="0"/>
        <v>0</v>
      </c>
    </row>
    <row r="570" spans="1:25">
      <c r="A570" t="s">
        <v>12</v>
      </c>
      <c r="B570" t="s">
        <v>319</v>
      </c>
      <c r="C570" s="4">
        <f t="shared" si="1"/>
        <v>7.0787292817679559E-3</v>
      </c>
      <c r="D570" s="4">
        <f t="shared" si="2"/>
        <v>4.5740603844058828E-2</v>
      </c>
      <c r="E570" s="4">
        <f t="shared" si="3"/>
        <v>0.49671961325966851</v>
      </c>
      <c r="F570" s="4">
        <f t="shared" si="4"/>
        <v>0.36579108629678625</v>
      </c>
      <c r="G570" s="4">
        <f t="shared" si="5"/>
        <v>4.1076569916737998E-2</v>
      </c>
      <c r="I570" t="b">
        <f t="shared" ref="I570" si="37">D570&gt;D571</f>
        <v>0</v>
      </c>
      <c r="J570" t="b">
        <f t="shared" ref="J570" si="38">D571&gt;D570</f>
        <v>1</v>
      </c>
      <c r="L570" t="b">
        <f t="shared" si="6"/>
        <v>0</v>
      </c>
      <c r="M570" t="b">
        <f t="shared" si="7"/>
        <v>0</v>
      </c>
      <c r="N570" t="b">
        <f t="shared" si="8"/>
        <v>0</v>
      </c>
      <c r="P570" t="b">
        <f>F570&gt;F571</f>
        <v>1</v>
      </c>
      <c r="Q570" t="b">
        <f>F571&gt;F570</f>
        <v>0</v>
      </c>
      <c r="S570" t="b">
        <f t="shared" si="9"/>
        <v>1</v>
      </c>
      <c r="T570" t="b">
        <f t="shared" si="10"/>
        <v>1</v>
      </c>
      <c r="U570" t="b">
        <f t="shared" si="11"/>
        <v>0</v>
      </c>
      <c r="X570" t="b">
        <f t="shared" si="12"/>
        <v>1</v>
      </c>
      <c r="Y570" t="b">
        <f t="shared" si="0"/>
        <v>0</v>
      </c>
    </row>
    <row r="571" spans="1:25">
      <c r="B571" t="s">
        <v>320</v>
      </c>
      <c r="C571" s="4">
        <f t="shared" si="1"/>
        <v>2.3229830237134378E-2</v>
      </c>
      <c r="D571" s="4">
        <f t="shared" si="2"/>
        <v>0.42711345953182994</v>
      </c>
      <c r="E571" s="4">
        <f t="shared" si="3"/>
        <v>0.46997584345414783</v>
      </c>
      <c r="F571" s="4">
        <f t="shared" si="4"/>
        <v>5.8842868101447968E-2</v>
      </c>
      <c r="G571" s="4">
        <f t="shared" si="5"/>
        <v>1.315030898461509E-2</v>
      </c>
      <c r="L571" t="b">
        <f t="shared" si="6"/>
        <v>1</v>
      </c>
      <c r="M571" t="b">
        <f t="shared" si="7"/>
        <v>1</v>
      </c>
      <c r="N571" t="b">
        <f t="shared" si="8"/>
        <v>1</v>
      </c>
      <c r="S571" t="b">
        <f t="shared" si="9"/>
        <v>0</v>
      </c>
      <c r="T571" t="b">
        <f t="shared" si="10"/>
        <v>0</v>
      </c>
      <c r="U571" t="b">
        <f t="shared" si="11"/>
        <v>0</v>
      </c>
      <c r="X571" t="b">
        <f t="shared" si="12"/>
        <v>1</v>
      </c>
      <c r="Y571" t="b">
        <f t="shared" si="0"/>
        <v>0</v>
      </c>
    </row>
    <row r="572" spans="1:25">
      <c r="A572" t="s">
        <v>13</v>
      </c>
      <c r="B572" t="s">
        <v>319</v>
      </c>
      <c r="C572" s="4">
        <f t="shared" si="1"/>
        <v>3.0448602355294604E-2</v>
      </c>
      <c r="D572" s="4">
        <f t="shared" si="2"/>
        <v>6.7138879672239943E-2</v>
      </c>
      <c r="E572" s="4">
        <f t="shared" si="3"/>
        <v>0.48024511477533016</v>
      </c>
      <c r="F572" s="4">
        <f t="shared" si="4"/>
        <v>0.2526371637726389</v>
      </c>
      <c r="G572" s="4">
        <f t="shared" si="5"/>
        <v>0.10861860865467381</v>
      </c>
      <c r="I572" t="b">
        <f t="shared" ref="I572" si="39">D572&gt;D573</f>
        <v>0</v>
      </c>
      <c r="J572" t="b">
        <f t="shared" ref="J572" si="40">D573&gt;D572</f>
        <v>1</v>
      </c>
      <c r="L572" t="b">
        <f t="shared" si="6"/>
        <v>0</v>
      </c>
      <c r="M572" t="b">
        <f t="shared" si="7"/>
        <v>0</v>
      </c>
      <c r="N572" t="b">
        <f t="shared" si="8"/>
        <v>0</v>
      </c>
      <c r="P572" t="b">
        <f>F572&gt;F573</f>
        <v>1</v>
      </c>
      <c r="Q572" t="b">
        <f>F573&gt;F572</f>
        <v>0</v>
      </c>
      <c r="S572" t="b">
        <f t="shared" si="9"/>
        <v>1</v>
      </c>
      <c r="T572" t="b">
        <f t="shared" si="10"/>
        <v>0</v>
      </c>
      <c r="U572" t="b">
        <f t="shared" si="11"/>
        <v>0</v>
      </c>
      <c r="X572" t="b">
        <f t="shared" si="12"/>
        <v>1</v>
      </c>
      <c r="Y572" t="b">
        <f t="shared" si="0"/>
        <v>0</v>
      </c>
    </row>
    <row r="573" spans="1:25">
      <c r="B573" t="s">
        <v>320</v>
      </c>
      <c r="C573" s="4">
        <f t="shared" si="1"/>
        <v>1.7882790676633908E-2</v>
      </c>
      <c r="D573" s="4">
        <f t="shared" si="2"/>
        <v>0.18932432738088506</v>
      </c>
      <c r="E573" s="4">
        <f t="shared" si="3"/>
        <v>0.4899941191771372</v>
      </c>
      <c r="F573" s="4">
        <f t="shared" si="4"/>
        <v>0.19016969566741684</v>
      </c>
      <c r="G573" s="4">
        <f t="shared" si="5"/>
        <v>6.6686552141411171E-2</v>
      </c>
      <c r="L573" t="b">
        <f t="shared" si="6"/>
        <v>0</v>
      </c>
      <c r="M573" t="b">
        <f t="shared" si="7"/>
        <v>0</v>
      </c>
      <c r="N573" t="b">
        <f t="shared" si="8"/>
        <v>0</v>
      </c>
      <c r="S573" t="b">
        <f t="shared" si="9"/>
        <v>0</v>
      </c>
      <c r="T573" t="b">
        <f t="shared" si="10"/>
        <v>0</v>
      </c>
      <c r="U573" t="b">
        <f t="shared" si="11"/>
        <v>0</v>
      </c>
      <c r="X573" t="b">
        <f t="shared" si="12"/>
        <v>1</v>
      </c>
      <c r="Y573" t="b">
        <f t="shared" si="0"/>
        <v>0</v>
      </c>
    </row>
    <row r="574" spans="1:25">
      <c r="A574" t="s">
        <v>14</v>
      </c>
      <c r="B574" t="s">
        <v>319</v>
      </c>
      <c r="C574" s="4">
        <f t="shared" si="1"/>
        <v>4.5443051692374378E-2</v>
      </c>
      <c r="D574" s="4">
        <f t="shared" si="2"/>
        <v>0.20672885886645234</v>
      </c>
      <c r="E574" s="4">
        <f t="shared" si="3"/>
        <v>0.42706263771990027</v>
      </c>
      <c r="F574" s="4">
        <f t="shared" si="4"/>
        <v>0.22039699454538886</v>
      </c>
      <c r="G574" s="4">
        <f t="shared" si="5"/>
        <v>5.3577556623198359E-2</v>
      </c>
      <c r="I574" t="b">
        <f t="shared" ref="I574" si="41">D574&gt;D575</f>
        <v>0</v>
      </c>
      <c r="J574" t="b">
        <f t="shared" ref="J574" si="42">D575&gt;D574</f>
        <v>1</v>
      </c>
      <c r="L574" t="b">
        <f t="shared" si="6"/>
        <v>0</v>
      </c>
      <c r="M574" t="b">
        <f t="shared" si="7"/>
        <v>0</v>
      </c>
      <c r="N574" t="b">
        <f t="shared" si="8"/>
        <v>0</v>
      </c>
      <c r="P574" t="b">
        <f>F574&gt;F575</f>
        <v>1</v>
      </c>
      <c r="Q574" t="b">
        <f>F575&gt;F574</f>
        <v>0</v>
      </c>
      <c r="S574" t="b">
        <f t="shared" si="9"/>
        <v>0</v>
      </c>
      <c r="T574" t="b">
        <f t="shared" si="10"/>
        <v>0</v>
      </c>
      <c r="U574" t="b">
        <f t="shared" si="11"/>
        <v>0</v>
      </c>
      <c r="X574" t="b">
        <f t="shared" si="12"/>
        <v>1</v>
      </c>
      <c r="Y574" t="b">
        <f t="shared" si="0"/>
        <v>0</v>
      </c>
    </row>
    <row r="575" spans="1:25">
      <c r="B575" t="s">
        <v>320</v>
      </c>
      <c r="C575" s="4">
        <f t="shared" si="1"/>
        <v>2.0516093145994983E-2</v>
      </c>
      <c r="D575" s="4">
        <f t="shared" si="2"/>
        <v>0.20726730209925598</v>
      </c>
      <c r="E575" s="4">
        <f t="shared" si="3"/>
        <v>0.43313405097977498</v>
      </c>
      <c r="F575" s="4">
        <f t="shared" si="4"/>
        <v>0.20802188728222132</v>
      </c>
      <c r="G575" s="4">
        <f t="shared" si="5"/>
        <v>8.4634274121393349E-2</v>
      </c>
      <c r="L575" t="b">
        <f t="shared" si="6"/>
        <v>0</v>
      </c>
      <c r="M575" t="b">
        <f t="shared" si="7"/>
        <v>0</v>
      </c>
      <c r="N575" t="b">
        <f t="shared" si="8"/>
        <v>0</v>
      </c>
      <c r="S575" t="b">
        <f t="shared" si="9"/>
        <v>0</v>
      </c>
      <c r="T575" t="b">
        <f t="shared" si="10"/>
        <v>0</v>
      </c>
      <c r="U575" t="b">
        <f t="shared" si="11"/>
        <v>0</v>
      </c>
      <c r="X575" t="b">
        <f t="shared" si="12"/>
        <v>1</v>
      </c>
      <c r="Y575" t="b">
        <f t="shared" si="0"/>
        <v>0</v>
      </c>
    </row>
    <row r="576" spans="1:25">
      <c r="A576" t="s">
        <v>15</v>
      </c>
      <c r="B576" t="s">
        <v>319</v>
      </c>
      <c r="C576" s="4">
        <f t="shared" si="1"/>
        <v>5.8183780099954563E-2</v>
      </c>
      <c r="D576" s="4">
        <f t="shared" si="2"/>
        <v>0.31359609268514316</v>
      </c>
      <c r="E576" s="4">
        <f t="shared" si="3"/>
        <v>0.38464050431621988</v>
      </c>
      <c r="F576" s="4">
        <f t="shared" si="4"/>
        <v>0.17035722398909586</v>
      </c>
      <c r="G576" s="4">
        <f t="shared" si="5"/>
        <v>3.8934007269422984E-2</v>
      </c>
      <c r="I576" t="b">
        <f t="shared" ref="I576" si="43">D576&gt;D577</f>
        <v>1</v>
      </c>
      <c r="J576" t="b">
        <f t="shared" ref="J576" si="44">D577&gt;D576</f>
        <v>0</v>
      </c>
      <c r="L576" t="b">
        <f t="shared" si="6"/>
        <v>1</v>
      </c>
      <c r="M576" t="b">
        <f t="shared" si="7"/>
        <v>1</v>
      </c>
      <c r="N576" t="b">
        <f t="shared" si="8"/>
        <v>0</v>
      </c>
      <c r="P576" t="b">
        <f>F576&gt;F577</f>
        <v>0</v>
      </c>
      <c r="Q576" t="b">
        <f>F577&gt;F576</f>
        <v>1</v>
      </c>
      <c r="S576" t="b">
        <f t="shared" si="9"/>
        <v>0</v>
      </c>
      <c r="T576" t="b">
        <f t="shared" si="10"/>
        <v>0</v>
      </c>
      <c r="U576" t="b">
        <f t="shared" si="11"/>
        <v>0</v>
      </c>
      <c r="X576" t="b">
        <f t="shared" si="12"/>
        <v>0</v>
      </c>
      <c r="Y576" t="b">
        <f t="shared" si="0"/>
        <v>0</v>
      </c>
    </row>
    <row r="577" spans="1:25">
      <c r="B577" t="s">
        <v>320</v>
      </c>
      <c r="C577" s="4">
        <f t="shared" si="1"/>
        <v>1.8307970731296707E-2</v>
      </c>
      <c r="D577" s="4">
        <f t="shared" si="2"/>
        <v>0.20993741018873144</v>
      </c>
      <c r="E577" s="4">
        <f t="shared" si="3"/>
        <v>0.36476151538290413</v>
      </c>
      <c r="F577" s="4">
        <f t="shared" si="4"/>
        <v>0.23289903259359912</v>
      </c>
      <c r="G577" s="4">
        <f t="shared" si="5"/>
        <v>0.11681327072348049</v>
      </c>
      <c r="L577" t="b">
        <f t="shared" si="6"/>
        <v>0</v>
      </c>
      <c r="M577" t="b">
        <f t="shared" si="7"/>
        <v>0</v>
      </c>
      <c r="N577" t="b">
        <f t="shared" si="8"/>
        <v>0</v>
      </c>
      <c r="S577" t="b">
        <f t="shared" si="9"/>
        <v>0</v>
      </c>
      <c r="T577" t="b">
        <f t="shared" si="10"/>
        <v>0</v>
      </c>
      <c r="U577" t="b">
        <f t="shared" si="11"/>
        <v>0</v>
      </c>
      <c r="X577" t="b">
        <f t="shared" si="12"/>
        <v>0</v>
      </c>
      <c r="Y577" t="b">
        <f t="shared" si="0"/>
        <v>0</v>
      </c>
    </row>
    <row r="578" spans="1:25">
      <c r="A578" t="s">
        <v>16</v>
      </c>
      <c r="B578" t="s">
        <v>319</v>
      </c>
      <c r="C578" s="4">
        <f t="shared" si="1"/>
        <v>3.8660423493874947E-2</v>
      </c>
      <c r="D578" s="4">
        <f t="shared" si="2"/>
        <v>0.21458786377283895</v>
      </c>
      <c r="E578" s="4">
        <f t="shared" si="3"/>
        <v>0.41398171873012413</v>
      </c>
      <c r="F578" s="4">
        <f t="shared" si="4"/>
        <v>0.19450148507554602</v>
      </c>
      <c r="G578" s="4">
        <f t="shared" si="5"/>
        <v>8.9461920078504079E-2</v>
      </c>
      <c r="I578" t="b">
        <f t="shared" ref="I578" si="45">D578&gt;D579</f>
        <v>1</v>
      </c>
      <c r="J578" t="b">
        <f t="shared" ref="J578" si="46">D579&gt;D578</f>
        <v>0</v>
      </c>
      <c r="L578" t="b">
        <f t="shared" si="6"/>
        <v>0</v>
      </c>
      <c r="M578" t="b">
        <f t="shared" si="7"/>
        <v>0</v>
      </c>
      <c r="N578" t="b">
        <f t="shared" si="8"/>
        <v>0</v>
      </c>
      <c r="P578" t="b">
        <f>F578&gt;F579</f>
        <v>0</v>
      </c>
      <c r="Q578" t="b">
        <f>F579&gt;F578</f>
        <v>1</v>
      </c>
      <c r="S578" t="b">
        <f t="shared" si="9"/>
        <v>0</v>
      </c>
      <c r="T578" t="b">
        <f t="shared" si="10"/>
        <v>0</v>
      </c>
      <c r="U578" t="b">
        <f t="shared" si="11"/>
        <v>0</v>
      </c>
      <c r="X578" t="b">
        <f t="shared" si="12"/>
        <v>1</v>
      </c>
      <c r="Y578" t="b">
        <f t="shared" si="0"/>
        <v>0</v>
      </c>
    </row>
    <row r="579" spans="1:25">
      <c r="B579" t="s">
        <v>320</v>
      </c>
      <c r="C579" s="4">
        <f t="shared" si="1"/>
        <v>2.4128239329268292E-2</v>
      </c>
      <c r="D579" s="4">
        <f t="shared" si="2"/>
        <v>0.15792921112804878</v>
      </c>
      <c r="E579" s="4">
        <f t="shared" si="3"/>
        <v>0.36684451219512193</v>
      </c>
      <c r="F579" s="4">
        <f t="shared" si="4"/>
        <v>0.25136718749999998</v>
      </c>
      <c r="G579" s="4">
        <f t="shared" si="5"/>
        <v>0.13503001143292684</v>
      </c>
      <c r="L579" t="b">
        <f t="shared" si="6"/>
        <v>0</v>
      </c>
      <c r="M579" t="b">
        <f t="shared" si="7"/>
        <v>0</v>
      </c>
      <c r="N579" t="b">
        <f t="shared" si="8"/>
        <v>0</v>
      </c>
      <c r="S579" t="b">
        <f t="shared" si="9"/>
        <v>1</v>
      </c>
      <c r="T579" t="b">
        <f t="shared" si="10"/>
        <v>0</v>
      </c>
      <c r="U579" t="b">
        <f t="shared" si="11"/>
        <v>0</v>
      </c>
      <c r="X579" t="b">
        <f t="shared" si="12"/>
        <v>0</v>
      </c>
      <c r="Y579" t="b">
        <f t="shared" si="0"/>
        <v>0</v>
      </c>
    </row>
    <row r="580" spans="1:25">
      <c r="A580" t="s">
        <v>17</v>
      </c>
      <c r="B580" t="s">
        <v>319</v>
      </c>
      <c r="C580" s="4">
        <f t="shared" si="1"/>
        <v>1.4550056867573231E-2</v>
      </c>
      <c r="D580" s="4">
        <f t="shared" si="2"/>
        <v>6.5727043307433369E-2</v>
      </c>
      <c r="E580" s="4">
        <f t="shared" si="3"/>
        <v>0.52169967028295927</v>
      </c>
      <c r="F580" s="4">
        <f t="shared" si="4"/>
        <v>0.22805045704679225</v>
      </c>
      <c r="G580" s="4">
        <f t="shared" si="5"/>
        <v>0.10028031692662359</v>
      </c>
      <c r="I580" t="b">
        <f t="shared" ref="I580" si="47">D580&gt;D581</f>
        <v>0</v>
      </c>
      <c r="J580" t="b">
        <f t="shared" ref="J580" si="48">D581&gt;D580</f>
        <v>1</v>
      </c>
      <c r="L580" t="b">
        <f t="shared" si="6"/>
        <v>0</v>
      </c>
      <c r="M580" t="b">
        <f t="shared" si="7"/>
        <v>0</v>
      </c>
      <c r="N580" t="b">
        <f t="shared" si="8"/>
        <v>0</v>
      </c>
      <c r="P580" t="b">
        <f>F580&gt;F581</f>
        <v>1</v>
      </c>
      <c r="Q580" t="b">
        <f>F581&gt;F580</f>
        <v>0</v>
      </c>
      <c r="S580" t="b">
        <f t="shared" si="9"/>
        <v>0</v>
      </c>
      <c r="T580" t="b">
        <f t="shared" si="10"/>
        <v>0</v>
      </c>
      <c r="U580" t="b">
        <f t="shared" si="11"/>
        <v>0</v>
      </c>
      <c r="X580" t="b">
        <f t="shared" si="12"/>
        <v>1</v>
      </c>
      <c r="Y580" t="b">
        <f t="shared" si="0"/>
        <v>1</v>
      </c>
    </row>
    <row r="581" spans="1:25">
      <c r="B581" t="s">
        <v>320</v>
      </c>
      <c r="C581" s="4">
        <f t="shared" si="1"/>
        <v>1.6739785462616036E-2</v>
      </c>
      <c r="D581" s="4">
        <f t="shared" si="2"/>
        <v>0.35233588290320805</v>
      </c>
      <c r="E581" s="4">
        <f t="shared" si="3"/>
        <v>0.4528713092516537</v>
      </c>
      <c r="F581" s="4">
        <f t="shared" si="4"/>
        <v>0.11788050537844187</v>
      </c>
      <c r="G581" s="4">
        <f t="shared" si="5"/>
        <v>3.9552516303740647E-2</v>
      </c>
      <c r="L581" t="b">
        <f t="shared" si="6"/>
        <v>1</v>
      </c>
      <c r="M581" t="b">
        <f t="shared" si="7"/>
        <v>1</v>
      </c>
      <c r="N581" t="b">
        <f t="shared" si="8"/>
        <v>0</v>
      </c>
      <c r="S581" t="b">
        <f t="shared" si="9"/>
        <v>0</v>
      </c>
      <c r="T581" t="b">
        <f t="shared" si="10"/>
        <v>0</v>
      </c>
      <c r="U581" t="b">
        <f t="shared" si="11"/>
        <v>0</v>
      </c>
      <c r="X581" t="b">
        <f t="shared" si="12"/>
        <v>1</v>
      </c>
      <c r="Y581" t="b">
        <f t="shared" si="0"/>
        <v>0</v>
      </c>
    </row>
    <row r="582" spans="1:25">
      <c r="A582" t="s">
        <v>18</v>
      </c>
      <c r="B582" t="s">
        <v>319</v>
      </c>
      <c r="C582" s="4">
        <f t="shared" si="1"/>
        <v>3.9163406650808141E-2</v>
      </c>
      <c r="D582" s="4">
        <f t="shared" si="2"/>
        <v>0.25886404888332715</v>
      </c>
      <c r="E582" s="4">
        <f t="shared" si="3"/>
        <v>0.40837758311631217</v>
      </c>
      <c r="F582" s="4">
        <f t="shared" si="4"/>
        <v>0.20804162298057519</v>
      </c>
      <c r="G582" s="4">
        <f t="shared" si="5"/>
        <v>4.2620714535349095E-2</v>
      </c>
      <c r="I582" t="b">
        <f t="shared" ref="I582" si="49">D582&gt;D583</f>
        <v>0</v>
      </c>
      <c r="J582" t="b">
        <f t="shared" ref="J582" si="50">D583&gt;D582</f>
        <v>1</v>
      </c>
      <c r="L582" t="b">
        <f t="shared" si="6"/>
        <v>1</v>
      </c>
      <c r="M582" t="b">
        <f t="shared" si="7"/>
        <v>0</v>
      </c>
      <c r="N582" t="b">
        <f t="shared" si="8"/>
        <v>0</v>
      </c>
      <c r="P582" t="b">
        <f>F582&gt;F583</f>
        <v>0</v>
      </c>
      <c r="Q582" t="b">
        <f>F583&gt;F582</f>
        <v>1</v>
      </c>
      <c r="S582" t="b">
        <f t="shared" si="9"/>
        <v>0</v>
      </c>
      <c r="T582" t="b">
        <f t="shared" si="10"/>
        <v>0</v>
      </c>
      <c r="U582" t="b">
        <f t="shared" si="11"/>
        <v>0</v>
      </c>
      <c r="X582" t="b">
        <f t="shared" si="12"/>
        <v>1</v>
      </c>
      <c r="Y582" t="b">
        <f t="shared" si="0"/>
        <v>0</v>
      </c>
    </row>
    <row r="583" spans="1:25">
      <c r="B583" t="s">
        <v>320</v>
      </c>
      <c r="C583" s="4">
        <f t="shared" si="1"/>
        <v>2.1972271643155766E-2</v>
      </c>
      <c r="D583" s="4">
        <f t="shared" si="2"/>
        <v>0.26147131780383776</v>
      </c>
      <c r="E583" s="4">
        <f t="shared" si="3"/>
        <v>0.35725184112103203</v>
      </c>
      <c r="F583" s="4">
        <f t="shared" si="4"/>
        <v>0.20936359914145281</v>
      </c>
      <c r="G583" s="4">
        <f t="shared" si="5"/>
        <v>0.10171103534254675</v>
      </c>
      <c r="L583" t="b">
        <f t="shared" si="6"/>
        <v>1</v>
      </c>
      <c r="M583" t="b">
        <f t="shared" si="7"/>
        <v>0</v>
      </c>
      <c r="N583" t="b">
        <f t="shared" si="8"/>
        <v>0</v>
      </c>
      <c r="S583" t="b">
        <f t="shared" si="9"/>
        <v>0</v>
      </c>
      <c r="T583" t="b">
        <f t="shared" si="10"/>
        <v>0</v>
      </c>
      <c r="U583" t="b">
        <f t="shared" si="11"/>
        <v>0</v>
      </c>
      <c r="X583" t="b">
        <f t="shared" si="12"/>
        <v>0</v>
      </c>
      <c r="Y583" t="b">
        <f t="shared" si="0"/>
        <v>0</v>
      </c>
    </row>
    <row r="584" spans="1:25">
      <c r="A584" t="s">
        <v>19</v>
      </c>
      <c r="B584" t="s">
        <v>319</v>
      </c>
      <c r="C584" s="4">
        <f t="shared" si="1"/>
        <v>3.2737358691439539E-2</v>
      </c>
      <c r="D584" s="4">
        <f t="shared" si="2"/>
        <v>0.16537712634070947</v>
      </c>
      <c r="E584" s="4">
        <f t="shared" si="3"/>
        <v>0.38050545000054481</v>
      </c>
      <c r="F584" s="4">
        <f t="shared" si="4"/>
        <v>0.30254623900933419</v>
      </c>
      <c r="G584" s="4">
        <f t="shared" si="5"/>
        <v>6.5143188005173727E-2</v>
      </c>
      <c r="I584" t="b">
        <f t="shared" ref="I584" si="51">D584&gt;D585</f>
        <v>0</v>
      </c>
      <c r="J584" t="b">
        <f t="shared" ref="J584" si="52">D585&gt;D584</f>
        <v>1</v>
      </c>
      <c r="L584" t="b">
        <f t="shared" si="6"/>
        <v>0</v>
      </c>
      <c r="M584" t="b">
        <f t="shared" si="7"/>
        <v>0</v>
      </c>
      <c r="N584" t="b">
        <f t="shared" si="8"/>
        <v>0</v>
      </c>
      <c r="P584" t="b">
        <f>F584&gt;F585</f>
        <v>1</v>
      </c>
      <c r="Q584" t="b">
        <f>F585&gt;F584</f>
        <v>0</v>
      </c>
      <c r="S584" t="b">
        <f t="shared" si="9"/>
        <v>1</v>
      </c>
      <c r="T584" t="b">
        <f t="shared" si="10"/>
        <v>1</v>
      </c>
      <c r="U584" t="b">
        <f t="shared" si="11"/>
        <v>0</v>
      </c>
      <c r="X584" t="b">
        <f t="shared" si="12"/>
        <v>0</v>
      </c>
      <c r="Y584" t="b">
        <f t="shared" si="0"/>
        <v>0</v>
      </c>
    </row>
    <row r="585" spans="1:25">
      <c r="B585" t="s">
        <v>320</v>
      </c>
      <c r="C585" s="4">
        <f t="shared" si="1"/>
        <v>3.6724833049663834E-2</v>
      </c>
      <c r="D585" s="4">
        <f t="shared" si="2"/>
        <v>0.41099893129166687</v>
      </c>
      <c r="E585" s="4">
        <f t="shared" si="3"/>
        <v>0.30098558657385682</v>
      </c>
      <c r="F585" s="4">
        <f t="shared" si="4"/>
        <v>0.14319419391684432</v>
      </c>
      <c r="G585" s="4">
        <f t="shared" si="5"/>
        <v>7.5650696356778957E-2</v>
      </c>
      <c r="L585" t="b">
        <f t="shared" si="6"/>
        <v>1</v>
      </c>
      <c r="M585" t="b">
        <f t="shared" si="7"/>
        <v>1</v>
      </c>
      <c r="N585" t="b">
        <f t="shared" si="8"/>
        <v>1</v>
      </c>
      <c r="S585" t="b">
        <f t="shared" si="9"/>
        <v>0</v>
      </c>
      <c r="T585" t="b">
        <f t="shared" si="10"/>
        <v>0</v>
      </c>
      <c r="U585" t="b">
        <f t="shared" si="11"/>
        <v>0</v>
      </c>
      <c r="X585" t="b">
        <f t="shared" si="12"/>
        <v>0</v>
      </c>
      <c r="Y585" t="b">
        <f t="shared" si="0"/>
        <v>0</v>
      </c>
    </row>
    <row r="586" spans="1:25">
      <c r="A586" t="s">
        <v>20</v>
      </c>
      <c r="B586" t="s">
        <v>319</v>
      </c>
      <c r="C586" s="4">
        <f t="shared" si="1"/>
        <v>4.0230995785944468E-2</v>
      </c>
      <c r="D586" s="4">
        <f t="shared" si="2"/>
        <v>0.22195496324430458</v>
      </c>
      <c r="E586" s="4">
        <f t="shared" si="3"/>
        <v>0.35835717656878685</v>
      </c>
      <c r="F586" s="4">
        <f t="shared" si="4"/>
        <v>0.19023540730968477</v>
      </c>
      <c r="G586" s="4">
        <f t="shared" si="5"/>
        <v>0.12373833922236741</v>
      </c>
      <c r="I586" t="b">
        <f t="shared" ref="I586" si="53">D586&gt;D587</f>
        <v>1</v>
      </c>
      <c r="J586" t="b">
        <f t="shared" ref="J586" si="54">D587&gt;D586</f>
        <v>0</v>
      </c>
      <c r="L586" t="b">
        <f t="shared" si="6"/>
        <v>0</v>
      </c>
      <c r="M586" t="b">
        <f t="shared" si="7"/>
        <v>0</v>
      </c>
      <c r="N586" t="b">
        <f t="shared" si="8"/>
        <v>0</v>
      </c>
      <c r="P586" t="b">
        <f>F586&gt;F587</f>
        <v>0</v>
      </c>
      <c r="Q586" t="b">
        <f>F587&gt;F586</f>
        <v>1</v>
      </c>
      <c r="S586" t="b">
        <f t="shared" si="9"/>
        <v>0</v>
      </c>
      <c r="T586" t="b">
        <f t="shared" si="10"/>
        <v>0</v>
      </c>
      <c r="U586" t="b">
        <f t="shared" si="11"/>
        <v>0</v>
      </c>
      <c r="X586" t="b">
        <f t="shared" si="12"/>
        <v>0</v>
      </c>
      <c r="Y586" t="b">
        <f t="shared" si="0"/>
        <v>0</v>
      </c>
    </row>
    <row r="587" spans="1:25">
      <c r="B587" t="s">
        <v>320</v>
      </c>
      <c r="C587" s="4">
        <f t="shared" si="1"/>
        <v>1.8911609012744551E-2</v>
      </c>
      <c r="D587" s="4">
        <f t="shared" si="2"/>
        <v>0.12457114743056798</v>
      </c>
      <c r="E587" s="4">
        <f t="shared" si="3"/>
        <v>0.37333063217604529</v>
      </c>
      <c r="F587" s="4">
        <f t="shared" si="4"/>
        <v>0.30386177792277497</v>
      </c>
      <c r="G587" s="4">
        <f t="shared" si="5"/>
        <v>0.11467267761863167</v>
      </c>
      <c r="L587" t="b">
        <f t="shared" si="6"/>
        <v>0</v>
      </c>
      <c r="M587" t="b">
        <f t="shared" si="7"/>
        <v>0</v>
      </c>
      <c r="N587" t="b">
        <f t="shared" si="8"/>
        <v>0</v>
      </c>
      <c r="S587" t="b">
        <f t="shared" si="9"/>
        <v>1</v>
      </c>
      <c r="T587" t="b">
        <f t="shared" si="10"/>
        <v>1</v>
      </c>
      <c r="U587" t="b">
        <f t="shared" si="11"/>
        <v>0</v>
      </c>
      <c r="X587" t="b">
        <f t="shared" si="12"/>
        <v>0</v>
      </c>
      <c r="Y587" t="b">
        <f t="shared" si="0"/>
        <v>0</v>
      </c>
    </row>
    <row r="588" spans="1:25">
      <c r="A588" t="s">
        <v>21</v>
      </c>
      <c r="B588" t="s">
        <v>319</v>
      </c>
      <c r="C588" s="4">
        <f t="shared" si="1"/>
        <v>4.9930271779984089E-2</v>
      </c>
      <c r="D588" s="4">
        <f t="shared" si="2"/>
        <v>0.34247889264671416</v>
      </c>
      <c r="E588" s="4">
        <f t="shared" si="3"/>
        <v>0.38199795361440614</v>
      </c>
      <c r="F588" s="4">
        <f t="shared" si="4"/>
        <v>0.1480786641891485</v>
      </c>
      <c r="G588" s="4">
        <f t="shared" si="5"/>
        <v>4.5316299755791156E-2</v>
      </c>
      <c r="I588" t="b">
        <f t="shared" ref="I588" si="55">D588&gt;D589</f>
        <v>1</v>
      </c>
      <c r="J588" t="b">
        <f t="shared" ref="J588" si="56">D589&gt;D588</f>
        <v>0</v>
      </c>
      <c r="L588" t="b">
        <f t="shared" si="6"/>
        <v>1</v>
      </c>
      <c r="M588" t="b">
        <f t="shared" si="7"/>
        <v>1</v>
      </c>
      <c r="N588" t="b">
        <f t="shared" si="8"/>
        <v>0</v>
      </c>
      <c r="P588" t="b">
        <f>F588&gt;F589</f>
        <v>0</v>
      </c>
      <c r="Q588" t="b">
        <f>F589&gt;F588</f>
        <v>1</v>
      </c>
      <c r="S588" t="b">
        <f t="shared" si="9"/>
        <v>0</v>
      </c>
      <c r="T588" t="b">
        <f t="shared" si="10"/>
        <v>0</v>
      </c>
      <c r="U588" t="b">
        <f t="shared" si="11"/>
        <v>0</v>
      </c>
      <c r="X588" t="b">
        <f t="shared" si="12"/>
        <v>0</v>
      </c>
      <c r="Y588" t="b">
        <f t="shared" si="0"/>
        <v>0</v>
      </c>
    </row>
    <row r="589" spans="1:25">
      <c r="B589" t="s">
        <v>320</v>
      </c>
      <c r="C589" s="4">
        <f t="shared" si="1"/>
        <v>1.609262933708229E-2</v>
      </c>
      <c r="D589" s="4">
        <f t="shared" si="2"/>
        <v>0.15211475588277337</v>
      </c>
      <c r="E589" s="4">
        <f t="shared" si="3"/>
        <v>0.36412016424422611</v>
      </c>
      <c r="F589" s="4">
        <f t="shared" si="4"/>
        <v>0.26159866653202596</v>
      </c>
      <c r="G589" s="4">
        <f t="shared" si="5"/>
        <v>0.1353021482630688</v>
      </c>
      <c r="L589" t="b">
        <f t="shared" si="6"/>
        <v>0</v>
      </c>
      <c r="M589" t="b">
        <f t="shared" si="7"/>
        <v>0</v>
      </c>
      <c r="N589" t="b">
        <f t="shared" si="8"/>
        <v>0</v>
      </c>
      <c r="S589" t="b">
        <f t="shared" si="9"/>
        <v>1</v>
      </c>
      <c r="T589" t="b">
        <f t="shared" si="10"/>
        <v>0</v>
      </c>
      <c r="U589" t="b">
        <f t="shared" si="11"/>
        <v>0</v>
      </c>
      <c r="X589" t="b">
        <f t="shared" si="12"/>
        <v>0</v>
      </c>
      <c r="Y589" t="b">
        <f t="shared" si="0"/>
        <v>0</v>
      </c>
    </row>
    <row r="590" spans="1:25">
      <c r="A590" t="s">
        <v>22</v>
      </c>
      <c r="B590" t="s">
        <v>319</v>
      </c>
      <c r="C590" s="4">
        <f t="shared" si="1"/>
        <v>2.4369991221471696E-2</v>
      </c>
      <c r="D590" s="4">
        <f t="shared" si="2"/>
        <v>0.22328868489066672</v>
      </c>
      <c r="E590" s="4">
        <f t="shared" si="3"/>
        <v>0.44470318718283802</v>
      </c>
      <c r="F590" s="4">
        <f t="shared" si="4"/>
        <v>0.20440080543890854</v>
      </c>
      <c r="G590" s="4">
        <f t="shared" si="5"/>
        <v>5.5615730264780637E-2</v>
      </c>
      <c r="I590" t="b">
        <f t="shared" ref="I590" si="57">D590&gt;D591</f>
        <v>1</v>
      </c>
      <c r="J590" t="b">
        <f t="shared" ref="J590" si="58">D591&gt;D590</f>
        <v>0</v>
      </c>
      <c r="L590" t="b">
        <f t="shared" si="6"/>
        <v>0</v>
      </c>
      <c r="M590" t="b">
        <f t="shared" si="7"/>
        <v>0</v>
      </c>
      <c r="N590" t="b">
        <f t="shared" si="8"/>
        <v>0</v>
      </c>
      <c r="P590" t="b">
        <f>F590&gt;F591</f>
        <v>0</v>
      </c>
      <c r="Q590" t="b">
        <f>F591&gt;F590</f>
        <v>1</v>
      </c>
      <c r="S590" t="b">
        <f t="shared" si="9"/>
        <v>0</v>
      </c>
      <c r="T590" t="b">
        <f t="shared" si="10"/>
        <v>0</v>
      </c>
      <c r="U590" t="b">
        <f t="shared" si="11"/>
        <v>0</v>
      </c>
      <c r="X590" t="b">
        <f t="shared" si="12"/>
        <v>1</v>
      </c>
      <c r="Y590" t="b">
        <f t="shared" si="0"/>
        <v>0</v>
      </c>
    </row>
    <row r="591" spans="1:25">
      <c r="B591" t="s">
        <v>320</v>
      </c>
      <c r="C591" s="4">
        <f t="shared" si="1"/>
        <v>2.906711523455895E-2</v>
      </c>
      <c r="D591" s="4">
        <f t="shared" si="2"/>
        <v>0.13270618715362309</v>
      </c>
      <c r="E591" s="4">
        <f t="shared" si="3"/>
        <v>0.452641238114731</v>
      </c>
      <c r="F591" s="4">
        <f t="shared" si="4"/>
        <v>0.24199094270288815</v>
      </c>
      <c r="G591" s="4">
        <f t="shared" si="5"/>
        <v>8.9087098744743021E-2</v>
      </c>
      <c r="L591" t="b">
        <f t="shared" si="6"/>
        <v>0</v>
      </c>
      <c r="M591" t="b">
        <f t="shared" si="7"/>
        <v>0</v>
      </c>
      <c r="N591" t="b">
        <f t="shared" si="8"/>
        <v>0</v>
      </c>
      <c r="S591" t="b">
        <f t="shared" si="9"/>
        <v>0</v>
      </c>
      <c r="T591" t="b">
        <f t="shared" si="10"/>
        <v>0</v>
      </c>
      <c r="U591" t="b">
        <f t="shared" si="11"/>
        <v>0</v>
      </c>
      <c r="X591" t="b">
        <f t="shared" si="12"/>
        <v>1</v>
      </c>
      <c r="Y591" t="b">
        <f t="shared" si="0"/>
        <v>0</v>
      </c>
    </row>
    <row r="592" spans="1:25">
      <c r="A592" t="s">
        <v>23</v>
      </c>
      <c r="B592" t="s">
        <v>319</v>
      </c>
      <c r="C592" s="4">
        <f t="shared" si="1"/>
        <v>3.0411233942279368E-2</v>
      </c>
      <c r="D592" s="4">
        <f t="shared" si="2"/>
        <v>0.2577330536068882</v>
      </c>
      <c r="E592" s="4">
        <f t="shared" si="3"/>
        <v>0.43872167419082708</v>
      </c>
      <c r="F592" s="4">
        <f t="shared" si="4"/>
        <v>0.19863182509482846</v>
      </c>
      <c r="G592" s="4">
        <f t="shared" si="5"/>
        <v>3.9163706094870548E-2</v>
      </c>
      <c r="I592" t="b">
        <f t="shared" ref="I592" si="59">D592&gt;D593</f>
        <v>1</v>
      </c>
      <c r="J592" t="b">
        <f t="shared" ref="J592" si="60">D593&gt;D592</f>
        <v>0</v>
      </c>
      <c r="L592" t="b">
        <f t="shared" si="6"/>
        <v>1</v>
      </c>
      <c r="M592" t="b">
        <f t="shared" si="7"/>
        <v>0</v>
      </c>
      <c r="N592" t="b">
        <f t="shared" si="8"/>
        <v>0</v>
      </c>
      <c r="P592" t="b">
        <f>F592&gt;F593</f>
        <v>0</v>
      </c>
      <c r="Q592" t="b">
        <f>F593&gt;F592</f>
        <v>1</v>
      </c>
      <c r="S592" t="b">
        <f t="shared" si="9"/>
        <v>0</v>
      </c>
      <c r="T592" t="b">
        <f t="shared" si="10"/>
        <v>0</v>
      </c>
      <c r="U592" t="b">
        <f t="shared" si="11"/>
        <v>0</v>
      </c>
      <c r="X592" t="b">
        <f t="shared" si="12"/>
        <v>1</v>
      </c>
      <c r="Y592" t="b">
        <f t="shared" si="0"/>
        <v>0</v>
      </c>
    </row>
    <row r="593" spans="1:25">
      <c r="B593" t="s">
        <v>320</v>
      </c>
      <c r="C593" s="4">
        <f t="shared" si="1"/>
        <v>6.9373949518574896E-2</v>
      </c>
      <c r="D593" s="4">
        <f t="shared" si="2"/>
        <v>0.20268798280490777</v>
      </c>
      <c r="E593" s="4">
        <f t="shared" si="3"/>
        <v>0.38510883352043268</v>
      </c>
      <c r="F593" s="4">
        <f t="shared" si="4"/>
        <v>0.19985337518249999</v>
      </c>
      <c r="G593" s="4">
        <f t="shared" si="5"/>
        <v>9.5885132785017618E-2</v>
      </c>
      <c r="L593" t="b">
        <f t="shared" si="6"/>
        <v>0</v>
      </c>
      <c r="M593" t="b">
        <f t="shared" si="7"/>
        <v>0</v>
      </c>
      <c r="N593" t="b">
        <f t="shared" si="8"/>
        <v>0</v>
      </c>
      <c r="S593" t="b">
        <f t="shared" si="9"/>
        <v>0</v>
      </c>
      <c r="T593" t="b">
        <f t="shared" si="10"/>
        <v>0</v>
      </c>
      <c r="U593" t="b">
        <f t="shared" si="11"/>
        <v>0</v>
      </c>
      <c r="X593" t="b">
        <f t="shared" si="12"/>
        <v>0</v>
      </c>
      <c r="Y593" t="b">
        <f t="shared" si="0"/>
        <v>0</v>
      </c>
    </row>
    <row r="594" spans="1:25">
      <c r="A594" t="s">
        <v>24</v>
      </c>
      <c r="B594" t="s">
        <v>319</v>
      </c>
      <c r="C594" s="4">
        <f t="shared" si="1"/>
        <v>2.6202647075822476E-2</v>
      </c>
      <c r="D594" s="4">
        <f t="shared" si="2"/>
        <v>0.23038373608872392</v>
      </c>
      <c r="E594" s="4">
        <f t="shared" si="3"/>
        <v>0.39509067615384119</v>
      </c>
      <c r="F594" s="4">
        <f t="shared" si="4"/>
        <v>0.22350074493157546</v>
      </c>
      <c r="G594" s="4">
        <f t="shared" si="5"/>
        <v>7.0835928820503602E-2</v>
      </c>
      <c r="I594" t="b">
        <f t="shared" ref="I594" si="61">D594&gt;D595</f>
        <v>1</v>
      </c>
      <c r="J594" t="b">
        <f t="shared" ref="J594" si="62">D595&gt;D594</f>
        <v>0</v>
      </c>
      <c r="L594" t="b">
        <f t="shared" si="6"/>
        <v>0</v>
      </c>
      <c r="M594" t="b">
        <f t="shared" si="7"/>
        <v>0</v>
      </c>
      <c r="N594" t="b">
        <f t="shared" si="8"/>
        <v>0</v>
      </c>
      <c r="P594" t="b">
        <f>F594&gt;F595</f>
        <v>0</v>
      </c>
      <c r="Q594" t="b">
        <f>F595&gt;F594</f>
        <v>1</v>
      </c>
      <c r="S594" t="b">
        <f t="shared" si="9"/>
        <v>0</v>
      </c>
      <c r="T594" t="b">
        <f t="shared" si="10"/>
        <v>0</v>
      </c>
      <c r="U594" t="b">
        <f t="shared" si="11"/>
        <v>0</v>
      </c>
      <c r="X594" t="b">
        <f t="shared" si="12"/>
        <v>0</v>
      </c>
      <c r="Y594" t="b">
        <f t="shared" si="0"/>
        <v>0</v>
      </c>
    </row>
    <row r="595" spans="1:25">
      <c r="B595" t="s">
        <v>320</v>
      </c>
      <c r="C595" s="4">
        <f t="shared" si="1"/>
        <v>1.9001713843554684E-2</v>
      </c>
      <c r="D595" s="4">
        <f t="shared" si="2"/>
        <v>0.17960858739826133</v>
      </c>
      <c r="E595" s="4">
        <f t="shared" si="3"/>
        <v>0.40878827048131738</v>
      </c>
      <c r="F595" s="4">
        <f t="shared" si="4"/>
        <v>0.23642926349069804</v>
      </c>
      <c r="G595" s="4">
        <f t="shared" si="5"/>
        <v>0.10295211215143903</v>
      </c>
      <c r="L595" t="b">
        <f t="shared" si="6"/>
        <v>0</v>
      </c>
      <c r="M595" t="b">
        <f t="shared" si="7"/>
        <v>0</v>
      </c>
      <c r="N595" t="b">
        <f t="shared" si="8"/>
        <v>0</v>
      </c>
      <c r="S595" t="b">
        <f t="shared" si="9"/>
        <v>0</v>
      </c>
      <c r="T595" t="b">
        <f t="shared" si="10"/>
        <v>0</v>
      </c>
      <c r="U595" t="b">
        <f t="shared" si="11"/>
        <v>0</v>
      </c>
      <c r="X595" t="b">
        <f t="shared" si="12"/>
        <v>1</v>
      </c>
      <c r="Y595" t="b">
        <f t="shared" si="0"/>
        <v>0</v>
      </c>
    </row>
    <row r="596" spans="1:25">
      <c r="A596" t="s">
        <v>25</v>
      </c>
      <c r="B596" t="s">
        <v>319</v>
      </c>
      <c r="C596" s="4">
        <f t="shared" si="1"/>
        <v>3.6514953313185078E-2</v>
      </c>
      <c r="D596" s="4">
        <f t="shared" si="2"/>
        <v>0.25365450253356786</v>
      </c>
      <c r="E596" s="4">
        <f t="shared" si="3"/>
        <v>0.36749064008299881</v>
      </c>
      <c r="F596" s="4">
        <f t="shared" si="4"/>
        <v>0.18781030568210866</v>
      </c>
      <c r="G596" s="4">
        <f t="shared" si="5"/>
        <v>0.10305682108650217</v>
      </c>
      <c r="I596" t="b">
        <f t="shared" ref="I596" si="63">D596&gt;D597</f>
        <v>1</v>
      </c>
      <c r="J596" t="b">
        <f t="shared" ref="J596" si="64">D597&gt;D596</f>
        <v>0</v>
      </c>
      <c r="L596" t="b">
        <f t="shared" si="6"/>
        <v>1</v>
      </c>
      <c r="M596" t="b">
        <f t="shared" si="7"/>
        <v>0</v>
      </c>
      <c r="N596" t="b">
        <f t="shared" si="8"/>
        <v>0</v>
      </c>
      <c r="P596" t="b">
        <f>F596&gt;F597</f>
        <v>0</v>
      </c>
      <c r="Q596" t="b">
        <f>F597&gt;F596</f>
        <v>1</v>
      </c>
      <c r="S596" t="b">
        <f t="shared" si="9"/>
        <v>0</v>
      </c>
      <c r="T596" t="b">
        <f t="shared" si="10"/>
        <v>0</v>
      </c>
      <c r="U596" t="b">
        <f t="shared" si="11"/>
        <v>0</v>
      </c>
      <c r="X596" t="b">
        <f t="shared" si="12"/>
        <v>0</v>
      </c>
      <c r="Y596" t="b">
        <f t="shared" si="0"/>
        <v>0</v>
      </c>
    </row>
    <row r="597" spans="1:25">
      <c r="B597" t="s">
        <v>320</v>
      </c>
      <c r="C597" s="4">
        <f t="shared" si="1"/>
        <v>5.2825320763794821E-2</v>
      </c>
      <c r="D597" s="4">
        <f t="shared" si="2"/>
        <v>0.1365460031870529</v>
      </c>
      <c r="E597" s="4">
        <f t="shared" si="3"/>
        <v>0.35415358236691152</v>
      </c>
      <c r="F597" s="4">
        <f t="shared" si="4"/>
        <v>0.2888270708982032</v>
      </c>
      <c r="G597" s="4">
        <f t="shared" si="5"/>
        <v>0.10596385746414566</v>
      </c>
      <c r="L597" t="b">
        <f t="shared" si="6"/>
        <v>0</v>
      </c>
      <c r="M597" t="b">
        <f t="shared" si="7"/>
        <v>0</v>
      </c>
      <c r="N597" t="b">
        <f t="shared" si="8"/>
        <v>0</v>
      </c>
      <c r="S597" t="b">
        <f t="shared" si="9"/>
        <v>1</v>
      </c>
      <c r="T597" t="b">
        <f t="shared" si="10"/>
        <v>0</v>
      </c>
      <c r="U597" t="b">
        <f t="shared" si="11"/>
        <v>0</v>
      </c>
      <c r="X597" t="b">
        <f t="shared" si="12"/>
        <v>0</v>
      </c>
      <c r="Y597" t="b">
        <f t="shared" si="0"/>
        <v>0</v>
      </c>
    </row>
    <row r="598" spans="1:25">
      <c r="A598" t="s">
        <v>26</v>
      </c>
      <c r="B598" t="s">
        <v>319</v>
      </c>
      <c r="C598" s="4">
        <f t="shared" si="1"/>
        <v>2.0700221132901205E-2</v>
      </c>
      <c r="D598" s="4">
        <f t="shared" si="2"/>
        <v>0.1629689984233125</v>
      </c>
      <c r="E598" s="4">
        <f t="shared" si="3"/>
        <v>0.37713241200133535</v>
      </c>
      <c r="F598" s="4">
        <f t="shared" si="4"/>
        <v>0.23069218895128796</v>
      </c>
      <c r="G598" s="4">
        <f t="shared" si="5"/>
        <v>0.12537640521860424</v>
      </c>
      <c r="I598" t="b">
        <f t="shared" ref="I598" si="65">D598&gt;D599</f>
        <v>0</v>
      </c>
      <c r="J598" t="b">
        <f t="shared" ref="J598" si="66">D599&gt;D598</f>
        <v>1</v>
      </c>
      <c r="L598" t="b">
        <f t="shared" si="6"/>
        <v>0</v>
      </c>
      <c r="M598" t="b">
        <f t="shared" si="7"/>
        <v>0</v>
      </c>
      <c r="N598" t="b">
        <f t="shared" si="8"/>
        <v>0</v>
      </c>
      <c r="P598" t="b">
        <f>F598&gt;F599</f>
        <v>0</v>
      </c>
      <c r="Q598" t="b">
        <f>F599&gt;F598</f>
        <v>1</v>
      </c>
      <c r="S598" t="b">
        <f t="shared" si="9"/>
        <v>0</v>
      </c>
      <c r="T598" t="b">
        <f t="shared" si="10"/>
        <v>0</v>
      </c>
      <c r="U598" t="b">
        <f t="shared" si="11"/>
        <v>0</v>
      </c>
      <c r="X598" t="b">
        <f t="shared" si="12"/>
        <v>0</v>
      </c>
      <c r="Y598" t="b">
        <f t="shared" si="0"/>
        <v>0</v>
      </c>
    </row>
    <row r="599" spans="1:25">
      <c r="B599" t="s">
        <v>320</v>
      </c>
      <c r="C599" s="4">
        <f t="shared" si="1"/>
        <v>2.4425772002934481E-2</v>
      </c>
      <c r="D599" s="4">
        <f t="shared" si="2"/>
        <v>0.17710651106858971</v>
      </c>
      <c r="E599" s="4">
        <f t="shared" si="3"/>
        <v>0.46523018280000911</v>
      </c>
      <c r="F599" s="4">
        <f t="shared" si="4"/>
        <v>0.23232920640442895</v>
      </c>
      <c r="G599" s="4">
        <f t="shared" si="5"/>
        <v>6.6517421589611325E-2</v>
      </c>
      <c r="L599" t="b">
        <f t="shared" si="6"/>
        <v>0</v>
      </c>
      <c r="M599" t="b">
        <f t="shared" si="7"/>
        <v>0</v>
      </c>
      <c r="N599" t="b">
        <f t="shared" si="8"/>
        <v>0</v>
      </c>
      <c r="S599" t="b">
        <f t="shared" si="9"/>
        <v>0</v>
      </c>
      <c r="T599" t="b">
        <f t="shared" si="10"/>
        <v>0</v>
      </c>
      <c r="U599" t="b">
        <f t="shared" si="11"/>
        <v>0</v>
      </c>
      <c r="X599" t="b">
        <f t="shared" si="12"/>
        <v>1</v>
      </c>
      <c r="Y599" t="b">
        <f t="shared" si="0"/>
        <v>0</v>
      </c>
    </row>
    <row r="600" spans="1:25">
      <c r="A600" t="s">
        <v>27</v>
      </c>
      <c r="B600" t="s">
        <v>319</v>
      </c>
      <c r="C600" s="4">
        <f t="shared" si="1"/>
        <v>1.0027244008036656E-2</v>
      </c>
      <c r="D600" s="4">
        <f t="shared" si="2"/>
        <v>5.533143780182747E-2</v>
      </c>
      <c r="E600" s="4">
        <f t="shared" si="3"/>
        <v>0.40418106815460619</v>
      </c>
      <c r="F600" s="4">
        <f t="shared" si="4"/>
        <v>0.35473454044197894</v>
      </c>
      <c r="G600" s="4">
        <f t="shared" si="5"/>
        <v>9.3997865437079164E-2</v>
      </c>
      <c r="I600" t="b">
        <f t="shared" ref="I600" si="67">D600&gt;D601</f>
        <v>0</v>
      </c>
      <c r="J600" t="b">
        <f t="shared" ref="J600" si="68">D601&gt;D600</f>
        <v>1</v>
      </c>
      <c r="L600" t="b">
        <f t="shared" si="6"/>
        <v>0</v>
      </c>
      <c r="M600" t="b">
        <f t="shared" si="7"/>
        <v>0</v>
      </c>
      <c r="N600" t="b">
        <f t="shared" si="8"/>
        <v>0</v>
      </c>
      <c r="P600" t="b">
        <f>F600&gt;F601</f>
        <v>1</v>
      </c>
      <c r="Q600" t="b">
        <f>F601&gt;F600</f>
        <v>0</v>
      </c>
      <c r="S600" t="b">
        <f t="shared" si="9"/>
        <v>1</v>
      </c>
      <c r="T600" t="b">
        <f t="shared" si="10"/>
        <v>1</v>
      </c>
      <c r="U600" t="b">
        <f t="shared" si="11"/>
        <v>0</v>
      </c>
      <c r="X600" t="b">
        <f t="shared" si="12"/>
        <v>1</v>
      </c>
      <c r="Y600" t="b">
        <f t="shared" si="0"/>
        <v>0</v>
      </c>
    </row>
    <row r="601" spans="1:25">
      <c r="B601" t="s">
        <v>320</v>
      </c>
      <c r="C601" s="4">
        <f t="shared" si="1"/>
        <v>2.262968338822742E-2</v>
      </c>
      <c r="D601" s="4">
        <f t="shared" si="2"/>
        <v>0.35897395964505874</v>
      </c>
      <c r="E601" s="4">
        <f t="shared" si="3"/>
        <v>0.44596855507667227</v>
      </c>
      <c r="F601" s="4">
        <f t="shared" si="4"/>
        <v>0.12732639837533671</v>
      </c>
      <c r="G601" s="4">
        <f t="shared" si="5"/>
        <v>2.8746198869961971E-2</v>
      </c>
      <c r="L601" t="b">
        <f t="shared" si="6"/>
        <v>1</v>
      </c>
      <c r="M601" t="b">
        <f t="shared" si="7"/>
        <v>1</v>
      </c>
      <c r="N601" t="b">
        <f t="shared" si="8"/>
        <v>0</v>
      </c>
      <c r="S601" t="b">
        <f t="shared" si="9"/>
        <v>0</v>
      </c>
      <c r="T601" t="b">
        <f t="shared" si="10"/>
        <v>0</v>
      </c>
      <c r="U601" t="b">
        <f t="shared" si="11"/>
        <v>0</v>
      </c>
      <c r="X601" t="b">
        <f t="shared" si="12"/>
        <v>1</v>
      </c>
      <c r="Y601" t="b">
        <f t="shared" si="0"/>
        <v>0</v>
      </c>
    </row>
    <row r="602" spans="1:25">
      <c r="A602" t="s">
        <v>28</v>
      </c>
      <c r="B602" t="s">
        <v>319</v>
      </c>
      <c r="C602" s="4">
        <f t="shared" si="1"/>
        <v>1.4611318953152099E-2</v>
      </c>
      <c r="D602" s="4">
        <f t="shared" si="2"/>
        <v>7.9795852407036155E-2</v>
      </c>
      <c r="E602" s="4">
        <f t="shared" si="3"/>
        <v>0.40910214350747703</v>
      </c>
      <c r="F602" s="4">
        <f t="shared" si="4"/>
        <v>0.34334883170709551</v>
      </c>
      <c r="G602" s="4">
        <f t="shared" si="5"/>
        <v>8.5591899159876889E-2</v>
      </c>
      <c r="I602" t="b">
        <f t="shared" ref="I602" si="69">D602&gt;D603</f>
        <v>0</v>
      </c>
      <c r="J602" t="b">
        <f t="shared" ref="J602" si="70">D603&gt;D602</f>
        <v>1</v>
      </c>
      <c r="L602" t="b">
        <f t="shared" si="6"/>
        <v>0</v>
      </c>
      <c r="M602" t="b">
        <f t="shared" si="7"/>
        <v>0</v>
      </c>
      <c r="N602" t="b">
        <f t="shared" si="8"/>
        <v>0</v>
      </c>
      <c r="P602" t="b">
        <f>F602&gt;F603</f>
        <v>1</v>
      </c>
      <c r="Q602" t="b">
        <f>F603&gt;F602</f>
        <v>0</v>
      </c>
      <c r="S602" t="b">
        <f t="shared" si="9"/>
        <v>1</v>
      </c>
      <c r="T602" t="b">
        <f t="shared" si="10"/>
        <v>1</v>
      </c>
      <c r="U602" t="b">
        <f t="shared" si="11"/>
        <v>0</v>
      </c>
      <c r="X602" t="b">
        <f t="shared" si="12"/>
        <v>1</v>
      </c>
      <c r="Y602" t="b">
        <f t="shared" si="0"/>
        <v>0</v>
      </c>
    </row>
    <row r="603" spans="1:25">
      <c r="B603" t="s">
        <v>320</v>
      </c>
      <c r="C603" s="4">
        <f t="shared" si="1"/>
        <v>2.8160522030031054E-2</v>
      </c>
      <c r="D603" s="4">
        <f t="shared" si="2"/>
        <v>0.44653132758872494</v>
      </c>
      <c r="E603" s="4">
        <f t="shared" si="3"/>
        <v>0.35530779214695318</v>
      </c>
      <c r="F603" s="4">
        <f t="shared" si="4"/>
        <v>0.11394220303066209</v>
      </c>
      <c r="G603" s="4">
        <f t="shared" si="5"/>
        <v>3.6166231733495736E-2</v>
      </c>
      <c r="L603" t="b">
        <f t="shared" si="6"/>
        <v>1</v>
      </c>
      <c r="M603" t="b">
        <f t="shared" si="7"/>
        <v>1</v>
      </c>
      <c r="N603" t="b">
        <f t="shared" si="8"/>
        <v>1</v>
      </c>
      <c r="S603" t="b">
        <f t="shared" si="9"/>
        <v>0</v>
      </c>
      <c r="T603" t="b">
        <f t="shared" si="10"/>
        <v>0</v>
      </c>
      <c r="U603" t="b">
        <f t="shared" si="11"/>
        <v>0</v>
      </c>
      <c r="X603" t="b">
        <f t="shared" si="12"/>
        <v>0</v>
      </c>
      <c r="Y603" t="b">
        <f t="shared" si="0"/>
        <v>0</v>
      </c>
    </row>
    <row r="604" spans="1:25">
      <c r="A604" t="s">
        <v>29</v>
      </c>
      <c r="B604" t="s">
        <v>319</v>
      </c>
      <c r="C604" s="4">
        <f t="shared" si="1"/>
        <v>1.2507633053937973E-2</v>
      </c>
      <c r="D604" s="4">
        <f t="shared" si="2"/>
        <v>6.011810338651738E-2</v>
      </c>
      <c r="E604" s="4">
        <f t="shared" si="3"/>
        <v>0.39023992522165707</v>
      </c>
      <c r="F604" s="4">
        <f t="shared" si="4"/>
        <v>0.37150917842753972</v>
      </c>
      <c r="G604" s="4">
        <f t="shared" si="5"/>
        <v>9.0739016078026022E-2</v>
      </c>
      <c r="I604" t="b">
        <f t="shared" ref="I604" si="71">D604&gt;D605</f>
        <v>0</v>
      </c>
      <c r="J604" t="b">
        <f t="shared" ref="J604" si="72">D605&gt;D604</f>
        <v>1</v>
      </c>
      <c r="L604" t="b">
        <f t="shared" si="6"/>
        <v>0</v>
      </c>
      <c r="M604" t="b">
        <f t="shared" si="7"/>
        <v>0</v>
      </c>
      <c r="N604" t="b">
        <f t="shared" si="8"/>
        <v>0</v>
      </c>
      <c r="P604" t="b">
        <f>F604&gt;F605</f>
        <v>1</v>
      </c>
      <c r="Q604" t="b">
        <f>F605&gt;F604</f>
        <v>0</v>
      </c>
      <c r="S604" t="b">
        <f t="shared" si="9"/>
        <v>1</v>
      </c>
      <c r="T604" t="b">
        <f t="shared" si="10"/>
        <v>1</v>
      </c>
      <c r="U604" t="b">
        <f t="shared" si="11"/>
        <v>0</v>
      </c>
      <c r="X604" t="b">
        <f t="shared" si="12"/>
        <v>0</v>
      </c>
      <c r="Y604" t="b">
        <f t="shared" si="0"/>
        <v>0</v>
      </c>
    </row>
    <row r="605" spans="1:25">
      <c r="B605" t="s">
        <v>320</v>
      </c>
      <c r="C605" s="4">
        <f t="shared" si="1"/>
        <v>2.5407856670359361E-2</v>
      </c>
      <c r="D605" s="4">
        <f t="shared" si="2"/>
        <v>0.50157343075341365</v>
      </c>
      <c r="E605" s="4">
        <f t="shared" si="3"/>
        <v>0.33084531210821333</v>
      </c>
      <c r="F605" s="4">
        <f t="shared" si="4"/>
        <v>0.10154498454770228</v>
      </c>
      <c r="G605" s="4">
        <f t="shared" si="5"/>
        <v>2.4581445349259937E-2</v>
      </c>
      <c r="L605" t="b">
        <f t="shared" si="6"/>
        <v>1</v>
      </c>
      <c r="M605" t="b">
        <f t="shared" si="7"/>
        <v>1</v>
      </c>
      <c r="N605" t="b">
        <f t="shared" si="8"/>
        <v>1</v>
      </c>
      <c r="S605" t="b">
        <f t="shared" si="9"/>
        <v>0</v>
      </c>
      <c r="T605" t="b">
        <f t="shared" si="10"/>
        <v>0</v>
      </c>
      <c r="U605" t="b">
        <f t="shared" si="11"/>
        <v>0</v>
      </c>
      <c r="X605" t="b">
        <f t="shared" si="12"/>
        <v>0</v>
      </c>
      <c r="Y605" t="b">
        <f t="shared" si="0"/>
        <v>0</v>
      </c>
    </row>
    <row r="606" spans="1:25">
      <c r="A606" t="s">
        <v>30</v>
      </c>
      <c r="B606" t="s">
        <v>319</v>
      </c>
      <c r="C606" s="4">
        <f t="shared" si="1"/>
        <v>1.5700656527310643E-2</v>
      </c>
      <c r="D606" s="4">
        <f t="shared" si="2"/>
        <v>7.5650429267856964E-2</v>
      </c>
      <c r="E606" s="4">
        <f t="shared" si="3"/>
        <v>0.38906749760372683</v>
      </c>
      <c r="F606" s="4">
        <f t="shared" si="4"/>
        <v>0.28157394778701167</v>
      </c>
      <c r="G606" s="4">
        <f t="shared" si="5"/>
        <v>0.14913682633804801</v>
      </c>
      <c r="I606" t="b">
        <f t="shared" ref="I606" si="73">D606&gt;D607</f>
        <v>0</v>
      </c>
      <c r="J606" t="b">
        <f t="shared" ref="J606" si="74">D607&gt;D606</f>
        <v>1</v>
      </c>
      <c r="L606" t="b">
        <f t="shared" si="6"/>
        <v>0</v>
      </c>
      <c r="M606" t="b">
        <f t="shared" si="7"/>
        <v>0</v>
      </c>
      <c r="N606" t="b">
        <f t="shared" si="8"/>
        <v>0</v>
      </c>
      <c r="P606" t="b">
        <f>F606&gt;F607</f>
        <v>1</v>
      </c>
      <c r="Q606" t="b">
        <f>F607&gt;F606</f>
        <v>0</v>
      </c>
      <c r="S606" t="b">
        <f t="shared" si="9"/>
        <v>1</v>
      </c>
      <c r="T606" t="b">
        <f t="shared" si="10"/>
        <v>0</v>
      </c>
      <c r="U606" t="b">
        <f t="shared" si="11"/>
        <v>0</v>
      </c>
      <c r="X606" t="b">
        <f t="shared" si="12"/>
        <v>0</v>
      </c>
      <c r="Y606" t="b">
        <f t="shared" ref="Y606:Y669" si="75">E606&gt;0.5</f>
        <v>0</v>
      </c>
    </row>
    <row r="607" spans="1:25">
      <c r="B607" t="s">
        <v>320</v>
      </c>
      <c r="C607" s="4">
        <f t="shared" ref="C607:C670" si="76">SUM(C68:D68)</f>
        <v>3.3472967733375582E-2</v>
      </c>
      <c r="D607" s="4">
        <f t="shared" ref="D607:D670" si="77">SUM(E68:G68)</f>
        <v>0.30075369084377052</v>
      </c>
      <c r="E607" s="4">
        <f t="shared" ref="E607:E670" si="78">SUM(H68:O68)</f>
        <v>0.38699596683296561</v>
      </c>
      <c r="F607" s="4">
        <f t="shared" ref="F607:F670" si="79">SUM(P68:R68)</f>
        <v>0.20555239961201216</v>
      </c>
      <c r="G607" s="4">
        <f t="shared" ref="G607:G670" si="80">SUM(T68:V68)</f>
        <v>4.5652333530418789E-2</v>
      </c>
      <c r="L607" t="b">
        <f t="shared" ref="L607:L670" si="81">D607&gt;0.25</f>
        <v>1</v>
      </c>
      <c r="M607" t="b">
        <f t="shared" ref="M607:M670" si="82">D607&gt;0.3</f>
        <v>1</v>
      </c>
      <c r="N607" t="b">
        <f t="shared" ref="N607:N670" si="83">D607&gt;0.4</f>
        <v>0</v>
      </c>
      <c r="S607" t="b">
        <f t="shared" ref="S607:S670" si="84">F607&gt;0.25</f>
        <v>0</v>
      </c>
      <c r="T607" t="b">
        <f t="shared" ref="T607:T670" si="85">F607&gt;0.3</f>
        <v>0</v>
      </c>
      <c r="U607" t="b">
        <f t="shared" ref="U607:U670" si="86">F607&gt;0.4</f>
        <v>0</v>
      </c>
      <c r="X607" t="b">
        <f t="shared" ref="X607:X670" si="87">E607&gt;0.4</f>
        <v>0</v>
      </c>
      <c r="Y607" t="b">
        <f t="shared" si="75"/>
        <v>0</v>
      </c>
    </row>
    <row r="608" spans="1:25">
      <c r="A608" t="s">
        <v>31</v>
      </c>
      <c r="B608" t="s">
        <v>319</v>
      </c>
      <c r="C608" s="4">
        <f t="shared" si="76"/>
        <v>1.375040376485678E-2</v>
      </c>
      <c r="D608" s="4">
        <f t="shared" si="77"/>
        <v>9.2983411649962003E-2</v>
      </c>
      <c r="E608" s="4">
        <f t="shared" si="78"/>
        <v>0.44328469293044087</v>
      </c>
      <c r="F608" s="4">
        <f t="shared" si="79"/>
        <v>0.26819810452538861</v>
      </c>
      <c r="G608" s="4">
        <f t="shared" si="80"/>
        <v>0.11547085466115582</v>
      </c>
      <c r="I608" t="b">
        <f t="shared" ref="I608" si="88">D608&gt;D609</f>
        <v>0</v>
      </c>
      <c r="J608" t="b">
        <f t="shared" ref="J608" si="89">D609&gt;D608</f>
        <v>1</v>
      </c>
      <c r="L608" t="b">
        <f t="shared" si="81"/>
        <v>0</v>
      </c>
      <c r="M608" t="b">
        <f t="shared" si="82"/>
        <v>0</v>
      </c>
      <c r="N608" t="b">
        <f t="shared" si="83"/>
        <v>0</v>
      </c>
      <c r="P608" t="b">
        <f>F608&gt;F609</f>
        <v>1</v>
      </c>
      <c r="Q608" t="b">
        <f>F609&gt;F608</f>
        <v>0</v>
      </c>
      <c r="S608" t="b">
        <f t="shared" si="84"/>
        <v>1</v>
      </c>
      <c r="T608" t="b">
        <f t="shared" si="85"/>
        <v>0</v>
      </c>
      <c r="U608" t="b">
        <f t="shared" si="86"/>
        <v>0</v>
      </c>
      <c r="X608" t="b">
        <f t="shared" si="87"/>
        <v>1</v>
      </c>
      <c r="Y608" t="b">
        <f t="shared" si="75"/>
        <v>0</v>
      </c>
    </row>
    <row r="609" spans="1:25">
      <c r="B609" t="s">
        <v>320</v>
      </c>
      <c r="C609" s="4">
        <f t="shared" si="76"/>
        <v>2.9334785409481916E-2</v>
      </c>
      <c r="D609" s="4">
        <f t="shared" si="77"/>
        <v>0.34097381636219337</v>
      </c>
      <c r="E609" s="4">
        <f t="shared" si="78"/>
        <v>0.42026144488694805</v>
      </c>
      <c r="F609" s="4">
        <f t="shared" si="79"/>
        <v>0.14115034326653073</v>
      </c>
      <c r="G609" s="4">
        <f t="shared" si="80"/>
        <v>4.3414229634454064E-2</v>
      </c>
      <c r="L609" t="b">
        <f t="shared" si="81"/>
        <v>1</v>
      </c>
      <c r="M609" t="b">
        <f t="shared" si="82"/>
        <v>1</v>
      </c>
      <c r="N609" t="b">
        <f t="shared" si="83"/>
        <v>0</v>
      </c>
      <c r="S609" t="b">
        <f t="shared" si="84"/>
        <v>0</v>
      </c>
      <c r="T609" t="b">
        <f t="shared" si="85"/>
        <v>0</v>
      </c>
      <c r="U609" t="b">
        <f t="shared" si="86"/>
        <v>0</v>
      </c>
      <c r="X609" t="b">
        <f t="shared" si="87"/>
        <v>1</v>
      </c>
      <c r="Y609" t="b">
        <f t="shared" si="75"/>
        <v>0</v>
      </c>
    </row>
    <row r="610" spans="1:25">
      <c r="A610" t="s">
        <v>32</v>
      </c>
      <c r="B610" t="s">
        <v>319</v>
      </c>
      <c r="C610" s="4">
        <f t="shared" si="76"/>
        <v>1.4746823539051429E-2</v>
      </c>
      <c r="D610" s="4">
        <f t="shared" si="77"/>
        <v>0.10613839555900684</v>
      </c>
      <c r="E610" s="4">
        <f t="shared" si="78"/>
        <v>0.43760207226483572</v>
      </c>
      <c r="F610" s="4">
        <f t="shared" si="79"/>
        <v>0.30945424276113276</v>
      </c>
      <c r="G610" s="4">
        <f t="shared" si="80"/>
        <v>7.2573962238150311E-2</v>
      </c>
      <c r="I610" t="b">
        <f t="shared" ref="I610" si="90">D610&gt;D611</f>
        <v>0</v>
      </c>
      <c r="J610" t="b">
        <f t="shared" ref="J610" si="91">D611&gt;D610</f>
        <v>1</v>
      </c>
      <c r="L610" t="b">
        <f t="shared" si="81"/>
        <v>0</v>
      </c>
      <c r="M610" t="b">
        <f t="shared" si="82"/>
        <v>0</v>
      </c>
      <c r="N610" t="b">
        <f t="shared" si="83"/>
        <v>0</v>
      </c>
      <c r="P610" t="b">
        <f>F610&gt;F611</f>
        <v>1</v>
      </c>
      <c r="Q610" t="b">
        <f>F611&gt;F610</f>
        <v>0</v>
      </c>
      <c r="S610" t="b">
        <f t="shared" si="84"/>
        <v>1</v>
      </c>
      <c r="T610" t="b">
        <f t="shared" si="85"/>
        <v>1</v>
      </c>
      <c r="U610" t="b">
        <f t="shared" si="86"/>
        <v>0</v>
      </c>
      <c r="X610" t="b">
        <f t="shared" si="87"/>
        <v>1</v>
      </c>
      <c r="Y610" t="b">
        <f t="shared" si="75"/>
        <v>0</v>
      </c>
    </row>
    <row r="611" spans="1:25">
      <c r="B611" t="s">
        <v>320</v>
      </c>
      <c r="C611" s="4">
        <f t="shared" si="76"/>
        <v>3.3972319370305121E-2</v>
      </c>
      <c r="D611" s="4">
        <f t="shared" si="77"/>
        <v>0.40827789318677848</v>
      </c>
      <c r="E611" s="4">
        <f t="shared" si="78"/>
        <v>0.37519962835380011</v>
      </c>
      <c r="F611" s="4">
        <f t="shared" si="79"/>
        <v>0.12192624926591111</v>
      </c>
      <c r="G611" s="4">
        <f t="shared" si="80"/>
        <v>3.935417707538983E-2</v>
      </c>
      <c r="L611" t="b">
        <f t="shared" si="81"/>
        <v>1</v>
      </c>
      <c r="M611" t="b">
        <f t="shared" si="82"/>
        <v>1</v>
      </c>
      <c r="N611" t="b">
        <f t="shared" si="83"/>
        <v>1</v>
      </c>
      <c r="S611" t="b">
        <f t="shared" si="84"/>
        <v>0</v>
      </c>
      <c r="T611" t="b">
        <f t="shared" si="85"/>
        <v>0</v>
      </c>
      <c r="U611" t="b">
        <f t="shared" si="86"/>
        <v>0</v>
      </c>
      <c r="X611" t="b">
        <f t="shared" si="87"/>
        <v>0</v>
      </c>
      <c r="Y611" t="b">
        <f t="shared" si="75"/>
        <v>0</v>
      </c>
    </row>
    <row r="612" spans="1:25">
      <c r="A612" t="s">
        <v>33</v>
      </c>
      <c r="B612" t="s">
        <v>319</v>
      </c>
      <c r="C612" s="4">
        <f t="shared" si="76"/>
        <v>2.6374870490444006E-2</v>
      </c>
      <c r="D612" s="4">
        <f t="shared" si="77"/>
        <v>0.18487091906336323</v>
      </c>
      <c r="E612" s="4">
        <f t="shared" si="78"/>
        <v>0.43136104382115636</v>
      </c>
      <c r="F612" s="4">
        <f t="shared" si="79"/>
        <v>0.2329191490871147</v>
      </c>
      <c r="G612" s="4">
        <f t="shared" si="80"/>
        <v>7.2104121988025252E-2</v>
      </c>
      <c r="I612" t="b">
        <f t="shared" ref="I612" si="92">D612&gt;D613</f>
        <v>0</v>
      </c>
      <c r="J612" t="b">
        <f t="shared" ref="J612" si="93">D613&gt;D612</f>
        <v>1</v>
      </c>
      <c r="L612" t="b">
        <f t="shared" si="81"/>
        <v>0</v>
      </c>
      <c r="M612" t="b">
        <f t="shared" si="82"/>
        <v>0</v>
      </c>
      <c r="N612" t="b">
        <f t="shared" si="83"/>
        <v>0</v>
      </c>
      <c r="P612" t="b">
        <f>F612&gt;F613</f>
        <v>1</v>
      </c>
      <c r="Q612" t="b">
        <f>F613&gt;F612</f>
        <v>0</v>
      </c>
      <c r="S612" t="b">
        <f t="shared" si="84"/>
        <v>0</v>
      </c>
      <c r="T612" t="b">
        <f t="shared" si="85"/>
        <v>0</v>
      </c>
      <c r="U612" t="b">
        <f t="shared" si="86"/>
        <v>0</v>
      </c>
      <c r="X612" t="b">
        <f t="shared" si="87"/>
        <v>1</v>
      </c>
      <c r="Y612" t="b">
        <f t="shared" si="75"/>
        <v>0</v>
      </c>
    </row>
    <row r="613" spans="1:25">
      <c r="B613" t="s">
        <v>320</v>
      </c>
      <c r="C613" s="4">
        <f t="shared" si="76"/>
        <v>2.2812636312271838E-2</v>
      </c>
      <c r="D613" s="4">
        <f t="shared" si="77"/>
        <v>0.27128374323378818</v>
      </c>
      <c r="E613" s="4">
        <f t="shared" si="78"/>
        <v>0.40319596471762681</v>
      </c>
      <c r="F613" s="4">
        <f t="shared" si="79"/>
        <v>0.17926618987256543</v>
      </c>
      <c r="G613" s="4">
        <f t="shared" si="80"/>
        <v>8.2270402562158396E-2</v>
      </c>
      <c r="L613" t="b">
        <f t="shared" si="81"/>
        <v>1</v>
      </c>
      <c r="M613" t="b">
        <f t="shared" si="82"/>
        <v>0</v>
      </c>
      <c r="N613" t="b">
        <f t="shared" si="83"/>
        <v>0</v>
      </c>
      <c r="S613" t="b">
        <f t="shared" si="84"/>
        <v>0</v>
      </c>
      <c r="T613" t="b">
        <f t="shared" si="85"/>
        <v>0</v>
      </c>
      <c r="U613" t="b">
        <f t="shared" si="86"/>
        <v>0</v>
      </c>
      <c r="X613" t="b">
        <f t="shared" si="87"/>
        <v>1</v>
      </c>
      <c r="Y613" t="b">
        <f t="shared" si="75"/>
        <v>0</v>
      </c>
    </row>
    <row r="614" spans="1:25">
      <c r="A614" t="s">
        <v>34</v>
      </c>
      <c r="B614" t="s">
        <v>319</v>
      </c>
      <c r="C614" s="4">
        <f t="shared" si="76"/>
        <v>3.0523726892235356E-2</v>
      </c>
      <c r="D614" s="4">
        <f t="shared" si="77"/>
        <v>0.20349952470229926</v>
      </c>
      <c r="E614" s="4">
        <f t="shared" si="78"/>
        <v>0.38288602624759832</v>
      </c>
      <c r="F614" s="4">
        <f t="shared" si="79"/>
        <v>0.2149260536024154</v>
      </c>
      <c r="G614" s="4">
        <f t="shared" si="80"/>
        <v>0.10835702068204058</v>
      </c>
      <c r="I614" t="b">
        <f t="shared" ref="I614" si="94">D614&gt;D615</f>
        <v>1</v>
      </c>
      <c r="J614" t="b">
        <f t="shared" ref="J614" si="95">D615&gt;D614</f>
        <v>0</v>
      </c>
      <c r="L614" t="b">
        <f t="shared" si="81"/>
        <v>0</v>
      </c>
      <c r="M614" t="b">
        <f t="shared" si="82"/>
        <v>0</v>
      </c>
      <c r="N614" t="b">
        <f t="shared" si="83"/>
        <v>0</v>
      </c>
      <c r="P614" t="b">
        <f>F614&gt;F615</f>
        <v>0</v>
      </c>
      <c r="Q614" t="b">
        <f>F615&gt;F614</f>
        <v>1</v>
      </c>
      <c r="S614" t="b">
        <f t="shared" si="84"/>
        <v>0</v>
      </c>
      <c r="T614" t="b">
        <f t="shared" si="85"/>
        <v>0</v>
      </c>
      <c r="U614" t="b">
        <f t="shared" si="86"/>
        <v>0</v>
      </c>
      <c r="X614" t="b">
        <f t="shared" si="87"/>
        <v>0</v>
      </c>
      <c r="Y614" t="b">
        <f t="shared" si="75"/>
        <v>0</v>
      </c>
    </row>
    <row r="615" spans="1:25">
      <c r="B615" t="s">
        <v>320</v>
      </c>
      <c r="C615" s="4">
        <f t="shared" si="76"/>
        <v>2.7188410018501724E-2</v>
      </c>
      <c r="D615" s="4">
        <f t="shared" si="77"/>
        <v>0.18873876517095178</v>
      </c>
      <c r="E615" s="4">
        <f t="shared" si="78"/>
        <v>0.34856479101963078</v>
      </c>
      <c r="F615" s="4">
        <f t="shared" si="79"/>
        <v>0.25841891940616335</v>
      </c>
      <c r="G615" s="4">
        <f t="shared" si="80"/>
        <v>0.11874683183653444</v>
      </c>
      <c r="L615" t="b">
        <f t="shared" si="81"/>
        <v>0</v>
      </c>
      <c r="M615" t="b">
        <f t="shared" si="82"/>
        <v>0</v>
      </c>
      <c r="N615" t="b">
        <f t="shared" si="83"/>
        <v>0</v>
      </c>
      <c r="S615" t="b">
        <f t="shared" si="84"/>
        <v>1</v>
      </c>
      <c r="T615" t="b">
        <f t="shared" si="85"/>
        <v>0</v>
      </c>
      <c r="U615" t="b">
        <f t="shared" si="86"/>
        <v>0</v>
      </c>
      <c r="X615" t="b">
        <f t="shared" si="87"/>
        <v>0</v>
      </c>
      <c r="Y615" t="b">
        <f t="shared" si="75"/>
        <v>0</v>
      </c>
    </row>
    <row r="616" spans="1:25">
      <c r="A616" t="s">
        <v>35</v>
      </c>
      <c r="B616" t="s">
        <v>319</v>
      </c>
      <c r="C616" s="4">
        <f t="shared" si="76"/>
        <v>4.8462976294219431E-2</v>
      </c>
      <c r="D616" s="4">
        <f t="shared" si="77"/>
        <v>0.33533723167338142</v>
      </c>
      <c r="E616" s="4">
        <f t="shared" si="78"/>
        <v>0.38102064099487654</v>
      </c>
      <c r="F616" s="4">
        <f t="shared" si="79"/>
        <v>0.15247308840306983</v>
      </c>
      <c r="G616" s="4">
        <f t="shared" si="80"/>
        <v>4.6932688381178513E-2</v>
      </c>
      <c r="I616" t="b">
        <f t="shared" ref="I616" si="96">D616&gt;D617</f>
        <v>1</v>
      </c>
      <c r="J616" t="b">
        <f t="shared" ref="J616" si="97">D617&gt;D616</f>
        <v>0</v>
      </c>
      <c r="L616" t="b">
        <f t="shared" si="81"/>
        <v>1</v>
      </c>
      <c r="M616" t="b">
        <f t="shared" si="82"/>
        <v>1</v>
      </c>
      <c r="N616" t="b">
        <f t="shared" si="83"/>
        <v>0</v>
      </c>
      <c r="P616" t="b">
        <f>F616&gt;F617</f>
        <v>0</v>
      </c>
      <c r="Q616" t="b">
        <f>F617&gt;F616</f>
        <v>1</v>
      </c>
      <c r="S616" t="b">
        <f t="shared" si="84"/>
        <v>0</v>
      </c>
      <c r="T616" t="b">
        <f t="shared" si="85"/>
        <v>0</v>
      </c>
      <c r="U616" t="b">
        <f t="shared" si="86"/>
        <v>0</v>
      </c>
      <c r="X616" t="b">
        <f t="shared" si="87"/>
        <v>0</v>
      </c>
      <c r="Y616" t="b">
        <f t="shared" si="75"/>
        <v>0</v>
      </c>
    </row>
    <row r="617" spans="1:25">
      <c r="B617" t="s">
        <v>320</v>
      </c>
      <c r="C617" s="4">
        <f t="shared" si="76"/>
        <v>1.6281335152852797E-2</v>
      </c>
      <c r="D617" s="4">
        <f t="shared" si="77"/>
        <v>0.15634886506742021</v>
      </c>
      <c r="E617" s="4">
        <f t="shared" si="78"/>
        <v>0.33742030460862049</v>
      </c>
      <c r="F617" s="4">
        <f t="shared" si="79"/>
        <v>0.25432318702583162</v>
      </c>
      <c r="G617" s="4">
        <f t="shared" si="80"/>
        <v>0.16071702815721001</v>
      </c>
      <c r="L617" t="b">
        <f t="shared" si="81"/>
        <v>0</v>
      </c>
      <c r="M617" t="b">
        <f t="shared" si="82"/>
        <v>0</v>
      </c>
      <c r="N617" t="b">
        <f t="shared" si="83"/>
        <v>0</v>
      </c>
      <c r="S617" t="b">
        <f t="shared" si="84"/>
        <v>1</v>
      </c>
      <c r="T617" t="b">
        <f t="shared" si="85"/>
        <v>0</v>
      </c>
      <c r="U617" t="b">
        <f t="shared" si="86"/>
        <v>0</v>
      </c>
      <c r="X617" t="b">
        <f t="shared" si="87"/>
        <v>0</v>
      </c>
      <c r="Y617" t="b">
        <f t="shared" si="75"/>
        <v>0</v>
      </c>
    </row>
    <row r="618" spans="1:25">
      <c r="A618" t="s">
        <v>36</v>
      </c>
      <c r="B618" t="s">
        <v>319</v>
      </c>
      <c r="C618" s="4">
        <f t="shared" si="76"/>
        <v>5.1590689221392164E-2</v>
      </c>
      <c r="D618" s="4">
        <f t="shared" si="77"/>
        <v>0.28272387563786744</v>
      </c>
      <c r="E618" s="4">
        <f t="shared" si="78"/>
        <v>0.39578845208769264</v>
      </c>
      <c r="F618" s="4">
        <f t="shared" si="79"/>
        <v>0.16510776135179994</v>
      </c>
      <c r="G618" s="4">
        <f t="shared" si="80"/>
        <v>6.3385866927943763E-2</v>
      </c>
      <c r="I618" t="b">
        <f t="shared" ref="I618" si="98">D618&gt;D619</f>
        <v>1</v>
      </c>
      <c r="J618" t="b">
        <f t="shared" ref="J618" si="99">D619&gt;D618</f>
        <v>0</v>
      </c>
      <c r="L618" t="b">
        <f t="shared" si="81"/>
        <v>1</v>
      </c>
      <c r="M618" t="b">
        <f t="shared" si="82"/>
        <v>0</v>
      </c>
      <c r="N618" t="b">
        <f t="shared" si="83"/>
        <v>0</v>
      </c>
      <c r="P618" t="b">
        <f>F618&gt;F619</f>
        <v>0</v>
      </c>
      <c r="Q618" t="b">
        <f>F619&gt;F618</f>
        <v>1</v>
      </c>
      <c r="S618" t="b">
        <f t="shared" si="84"/>
        <v>0</v>
      </c>
      <c r="T618" t="b">
        <f t="shared" si="85"/>
        <v>0</v>
      </c>
      <c r="U618" t="b">
        <f t="shared" si="86"/>
        <v>0</v>
      </c>
      <c r="X618" t="b">
        <f t="shared" si="87"/>
        <v>0</v>
      </c>
      <c r="Y618" t="b">
        <f t="shared" si="75"/>
        <v>0</v>
      </c>
    </row>
    <row r="619" spans="1:25">
      <c r="B619" t="s">
        <v>320</v>
      </c>
      <c r="C619" s="4">
        <f t="shared" si="76"/>
        <v>1.5948606829065244E-2</v>
      </c>
      <c r="D619" s="4">
        <f t="shared" si="77"/>
        <v>0.15150591522688328</v>
      </c>
      <c r="E619" s="4">
        <f t="shared" si="78"/>
        <v>0.38033557282536212</v>
      </c>
      <c r="F619" s="4">
        <f t="shared" si="79"/>
        <v>0.24758117004068275</v>
      </c>
      <c r="G619" s="4">
        <f t="shared" si="80"/>
        <v>0.14099563493016443</v>
      </c>
      <c r="L619" t="b">
        <f t="shared" si="81"/>
        <v>0</v>
      </c>
      <c r="M619" t="b">
        <f t="shared" si="82"/>
        <v>0</v>
      </c>
      <c r="N619" t="b">
        <f t="shared" si="83"/>
        <v>0</v>
      </c>
      <c r="S619" t="b">
        <f t="shared" si="84"/>
        <v>0</v>
      </c>
      <c r="T619" t="b">
        <f t="shared" si="85"/>
        <v>0</v>
      </c>
      <c r="U619" t="b">
        <f t="shared" si="86"/>
        <v>0</v>
      </c>
      <c r="X619" t="b">
        <f t="shared" si="87"/>
        <v>0</v>
      </c>
      <c r="Y619" t="b">
        <f t="shared" si="75"/>
        <v>0</v>
      </c>
    </row>
    <row r="620" spans="1:25">
      <c r="A620" t="s">
        <v>37</v>
      </c>
      <c r="B620" t="s">
        <v>319</v>
      </c>
      <c r="C620" s="4">
        <f t="shared" si="76"/>
        <v>7.6577690536175219E-2</v>
      </c>
      <c r="D620" s="4">
        <f t="shared" si="77"/>
        <v>0.38640473577644169</v>
      </c>
      <c r="E620" s="4">
        <f t="shared" si="78"/>
        <v>0.35781078532898497</v>
      </c>
      <c r="F620" s="4">
        <f t="shared" si="79"/>
        <v>0.11748507189704117</v>
      </c>
      <c r="G620" s="4">
        <f t="shared" si="80"/>
        <v>3.5314816818394927E-2</v>
      </c>
      <c r="I620" t="b">
        <f t="shared" ref="I620" si="100">D620&gt;D621</f>
        <v>1</v>
      </c>
      <c r="J620" t="b">
        <f t="shared" ref="J620" si="101">D621&gt;D620</f>
        <v>0</v>
      </c>
      <c r="L620" t="b">
        <f t="shared" si="81"/>
        <v>1</v>
      </c>
      <c r="M620" t="b">
        <f t="shared" si="82"/>
        <v>1</v>
      </c>
      <c r="N620" t="b">
        <f t="shared" si="83"/>
        <v>0</v>
      </c>
      <c r="P620" t="b">
        <f>F620&gt;F621</f>
        <v>0</v>
      </c>
      <c r="Q620" t="b">
        <f>F621&gt;F620</f>
        <v>1</v>
      </c>
      <c r="S620" t="b">
        <f t="shared" si="84"/>
        <v>0</v>
      </c>
      <c r="T620" t="b">
        <f t="shared" si="85"/>
        <v>0</v>
      </c>
      <c r="U620" t="b">
        <f t="shared" si="86"/>
        <v>0</v>
      </c>
      <c r="X620" t="b">
        <f t="shared" si="87"/>
        <v>0</v>
      </c>
      <c r="Y620" t="b">
        <f t="shared" si="75"/>
        <v>0</v>
      </c>
    </row>
    <row r="621" spans="1:25">
      <c r="B621" t="s">
        <v>320</v>
      </c>
      <c r="C621" s="4">
        <f t="shared" si="76"/>
        <v>1.5702793664918085E-2</v>
      </c>
      <c r="D621" s="4">
        <f t="shared" si="77"/>
        <v>0.12238735279976462</v>
      </c>
      <c r="E621" s="4">
        <f t="shared" si="78"/>
        <v>0.34523756557182939</v>
      </c>
      <c r="F621" s="4">
        <f t="shared" si="79"/>
        <v>0.28876434327704859</v>
      </c>
      <c r="G621" s="4">
        <f t="shared" si="80"/>
        <v>0.15439860496157187</v>
      </c>
      <c r="L621" t="b">
        <f t="shared" si="81"/>
        <v>0</v>
      </c>
      <c r="M621" t="b">
        <f t="shared" si="82"/>
        <v>0</v>
      </c>
      <c r="N621" t="b">
        <f t="shared" si="83"/>
        <v>0</v>
      </c>
      <c r="S621" t="b">
        <f t="shared" si="84"/>
        <v>1</v>
      </c>
      <c r="T621" t="b">
        <f t="shared" si="85"/>
        <v>0</v>
      </c>
      <c r="U621" t="b">
        <f t="shared" si="86"/>
        <v>0</v>
      </c>
      <c r="X621" t="b">
        <f t="shared" si="87"/>
        <v>0</v>
      </c>
      <c r="Y621" t="b">
        <f t="shared" si="75"/>
        <v>0</v>
      </c>
    </row>
    <row r="622" spans="1:25">
      <c r="A622" t="s">
        <v>38</v>
      </c>
      <c r="B622" t="s">
        <v>319</v>
      </c>
      <c r="C622" s="4">
        <f t="shared" si="76"/>
        <v>6.3004857680784301E-2</v>
      </c>
      <c r="D622" s="4">
        <f t="shared" si="77"/>
        <v>0.36294215704847022</v>
      </c>
      <c r="E622" s="4">
        <f t="shared" si="78"/>
        <v>0.34922310334902507</v>
      </c>
      <c r="F622" s="4">
        <f t="shared" si="79"/>
        <v>0.13365504986059573</v>
      </c>
      <c r="G622" s="4">
        <f t="shared" si="80"/>
        <v>5.6329160627109888E-2</v>
      </c>
      <c r="I622" t="b">
        <f t="shared" ref="I622" si="102">D622&gt;D623</f>
        <v>1</v>
      </c>
      <c r="J622" t="b">
        <f t="shared" ref="J622" si="103">D623&gt;D622</f>
        <v>0</v>
      </c>
      <c r="L622" t="b">
        <f t="shared" si="81"/>
        <v>1</v>
      </c>
      <c r="M622" t="b">
        <f t="shared" si="82"/>
        <v>1</v>
      </c>
      <c r="N622" t="b">
        <f t="shared" si="83"/>
        <v>0</v>
      </c>
      <c r="P622" t="b">
        <f>F622&gt;F623</f>
        <v>0</v>
      </c>
      <c r="Q622" t="b">
        <f>F623&gt;F622</f>
        <v>1</v>
      </c>
      <c r="S622" t="b">
        <f t="shared" si="84"/>
        <v>0</v>
      </c>
      <c r="T622" t="b">
        <f t="shared" si="85"/>
        <v>0</v>
      </c>
      <c r="U622" t="b">
        <f t="shared" si="86"/>
        <v>0</v>
      </c>
      <c r="X622" t="b">
        <f t="shared" si="87"/>
        <v>0</v>
      </c>
      <c r="Y622" t="b">
        <f t="shared" si="75"/>
        <v>0</v>
      </c>
    </row>
    <row r="623" spans="1:25">
      <c r="B623" t="s">
        <v>320</v>
      </c>
      <c r="C623" s="4">
        <f t="shared" si="76"/>
        <v>1.4584090707672496E-2</v>
      </c>
      <c r="D623" s="4">
        <f t="shared" si="77"/>
        <v>9.5368576787358217E-2</v>
      </c>
      <c r="E623" s="4">
        <f t="shared" si="78"/>
        <v>0.33582520795012449</v>
      </c>
      <c r="F623" s="4">
        <f t="shared" si="79"/>
        <v>0.31375825877152524</v>
      </c>
      <c r="G623" s="4">
        <f t="shared" si="80"/>
        <v>0.16101416719569828</v>
      </c>
      <c r="L623" t="b">
        <f t="shared" si="81"/>
        <v>0</v>
      </c>
      <c r="M623" t="b">
        <f t="shared" si="82"/>
        <v>0</v>
      </c>
      <c r="N623" t="b">
        <f t="shared" si="83"/>
        <v>0</v>
      </c>
      <c r="S623" t="b">
        <f t="shared" si="84"/>
        <v>1</v>
      </c>
      <c r="T623" t="b">
        <f t="shared" si="85"/>
        <v>1</v>
      </c>
      <c r="U623" t="b">
        <f t="shared" si="86"/>
        <v>0</v>
      </c>
      <c r="X623" t="b">
        <f t="shared" si="87"/>
        <v>0</v>
      </c>
      <c r="Y623" t="b">
        <f t="shared" si="75"/>
        <v>0</v>
      </c>
    </row>
    <row r="624" spans="1:25">
      <c r="A624" t="s">
        <v>39</v>
      </c>
      <c r="B624" t="s">
        <v>319</v>
      </c>
      <c r="C624" s="4">
        <f t="shared" si="76"/>
        <v>8.0878401130353827E-2</v>
      </c>
      <c r="D624" s="4">
        <f t="shared" si="77"/>
        <v>0.36634160190681186</v>
      </c>
      <c r="E624" s="4">
        <f t="shared" si="78"/>
        <v>0.35392883788798146</v>
      </c>
      <c r="F624" s="4">
        <f t="shared" si="79"/>
        <v>0.13367622493513009</v>
      </c>
      <c r="G624" s="4">
        <f t="shared" si="80"/>
        <v>3.5357890358319523E-2</v>
      </c>
      <c r="I624" t="b">
        <f t="shared" ref="I624" si="104">D624&gt;D625</f>
        <v>1</v>
      </c>
      <c r="J624" t="b">
        <f t="shared" ref="J624" si="105">D625&gt;D624</f>
        <v>0</v>
      </c>
      <c r="L624" t="b">
        <f t="shared" si="81"/>
        <v>1</v>
      </c>
      <c r="M624" t="b">
        <f t="shared" si="82"/>
        <v>1</v>
      </c>
      <c r="N624" t="b">
        <f t="shared" si="83"/>
        <v>0</v>
      </c>
      <c r="P624" t="b">
        <f>F624&gt;F625</f>
        <v>0</v>
      </c>
      <c r="Q624" t="b">
        <f>F625&gt;F624</f>
        <v>1</v>
      </c>
      <c r="S624" t="b">
        <f t="shared" si="84"/>
        <v>0</v>
      </c>
      <c r="T624" t="b">
        <f t="shared" si="85"/>
        <v>0</v>
      </c>
      <c r="U624" t="b">
        <f t="shared" si="86"/>
        <v>0</v>
      </c>
      <c r="X624" t="b">
        <f t="shared" si="87"/>
        <v>0</v>
      </c>
      <c r="Y624" t="b">
        <f t="shared" si="75"/>
        <v>0</v>
      </c>
    </row>
    <row r="625" spans="1:25">
      <c r="B625" t="s">
        <v>320</v>
      </c>
      <c r="C625" s="4">
        <f t="shared" si="76"/>
        <v>1.6450224608836005E-2</v>
      </c>
      <c r="D625" s="4">
        <f t="shared" si="77"/>
        <v>0.12333899174392574</v>
      </c>
      <c r="E625" s="4">
        <f t="shared" si="78"/>
        <v>0.33567208321498238</v>
      </c>
      <c r="F625" s="4">
        <f t="shared" si="79"/>
        <v>0.27868861286375257</v>
      </c>
      <c r="G625" s="4">
        <f t="shared" si="80"/>
        <v>0.16860941755166273</v>
      </c>
      <c r="L625" t="b">
        <f t="shared" si="81"/>
        <v>0</v>
      </c>
      <c r="M625" t="b">
        <f t="shared" si="82"/>
        <v>0</v>
      </c>
      <c r="N625" t="b">
        <f t="shared" si="83"/>
        <v>0</v>
      </c>
      <c r="S625" t="b">
        <f t="shared" si="84"/>
        <v>1</v>
      </c>
      <c r="T625" t="b">
        <f t="shared" si="85"/>
        <v>0</v>
      </c>
      <c r="U625" t="b">
        <f t="shared" si="86"/>
        <v>0</v>
      </c>
      <c r="X625" t="b">
        <f t="shared" si="87"/>
        <v>0</v>
      </c>
      <c r="Y625" t="b">
        <f t="shared" si="75"/>
        <v>0</v>
      </c>
    </row>
    <row r="626" spans="1:25">
      <c r="A626" t="s">
        <v>40</v>
      </c>
      <c r="B626" t="s">
        <v>319</v>
      </c>
      <c r="C626" s="4">
        <f t="shared" si="76"/>
        <v>6.393572106659301E-2</v>
      </c>
      <c r="D626" s="4">
        <f t="shared" si="77"/>
        <v>0.27132033325109334</v>
      </c>
      <c r="E626" s="4">
        <f t="shared" si="78"/>
        <v>0.3406428702258672</v>
      </c>
      <c r="F626" s="4">
        <f t="shared" si="79"/>
        <v>0.22324518246011604</v>
      </c>
      <c r="G626" s="4">
        <f t="shared" si="80"/>
        <v>5.618802027148443E-2</v>
      </c>
      <c r="I626" t="b">
        <f t="shared" ref="I626" si="106">D626&gt;D627</f>
        <v>1</v>
      </c>
      <c r="J626" t="b">
        <f t="shared" ref="J626" si="107">D627&gt;D626</f>
        <v>0</v>
      </c>
      <c r="L626" t="b">
        <f t="shared" si="81"/>
        <v>1</v>
      </c>
      <c r="M626" t="b">
        <f t="shared" si="82"/>
        <v>0</v>
      </c>
      <c r="N626" t="b">
        <f t="shared" si="83"/>
        <v>0</v>
      </c>
      <c r="P626" t="b">
        <f>F626&gt;F627</f>
        <v>0</v>
      </c>
      <c r="Q626" t="b">
        <f>F627&gt;F626</f>
        <v>1</v>
      </c>
      <c r="S626" t="b">
        <f t="shared" si="84"/>
        <v>0</v>
      </c>
      <c r="T626" t="b">
        <f t="shared" si="85"/>
        <v>0</v>
      </c>
      <c r="U626" t="b">
        <f t="shared" si="86"/>
        <v>0</v>
      </c>
      <c r="X626" t="b">
        <f t="shared" si="87"/>
        <v>0</v>
      </c>
      <c r="Y626" t="b">
        <f t="shared" si="75"/>
        <v>0</v>
      </c>
    </row>
    <row r="627" spans="1:25">
      <c r="B627" t="s">
        <v>320</v>
      </c>
      <c r="C627" s="4">
        <f t="shared" si="76"/>
        <v>1.9154280273847329E-2</v>
      </c>
      <c r="D627" s="4">
        <f t="shared" si="77"/>
        <v>0.26050686696720859</v>
      </c>
      <c r="E627" s="4">
        <f t="shared" si="78"/>
        <v>0.31412211067208529</v>
      </c>
      <c r="F627" s="4">
        <f t="shared" si="79"/>
        <v>0.22605615316591135</v>
      </c>
      <c r="G627" s="4">
        <f t="shared" si="80"/>
        <v>0.12403304708395188</v>
      </c>
      <c r="L627" t="b">
        <f t="shared" si="81"/>
        <v>1</v>
      </c>
      <c r="M627" t="b">
        <f t="shared" si="82"/>
        <v>0</v>
      </c>
      <c r="N627" t="b">
        <f t="shared" si="83"/>
        <v>0</v>
      </c>
      <c r="S627" t="b">
        <f t="shared" si="84"/>
        <v>0</v>
      </c>
      <c r="T627" t="b">
        <f t="shared" si="85"/>
        <v>0</v>
      </c>
      <c r="U627" t="b">
        <f t="shared" si="86"/>
        <v>0</v>
      </c>
      <c r="X627" t="b">
        <f t="shared" si="87"/>
        <v>0</v>
      </c>
      <c r="Y627" t="b">
        <f t="shared" si="75"/>
        <v>0</v>
      </c>
    </row>
    <row r="628" spans="1:25">
      <c r="A628" t="s">
        <v>41</v>
      </c>
      <c r="B628" t="s">
        <v>319</v>
      </c>
      <c r="C628" s="4">
        <f t="shared" si="76"/>
        <v>9.0433260067801668E-2</v>
      </c>
      <c r="D628" s="4">
        <f t="shared" si="77"/>
        <v>0.32950078134650412</v>
      </c>
      <c r="E628" s="4">
        <f t="shared" si="78"/>
        <v>0.34306895652497854</v>
      </c>
      <c r="F628" s="4">
        <f t="shared" si="79"/>
        <v>0.15745161435795277</v>
      </c>
      <c r="G628" s="4">
        <f t="shared" si="80"/>
        <v>4.4880856912612718E-2</v>
      </c>
      <c r="I628" t="b">
        <f t="shared" ref="I628" si="108">D628&gt;D629</f>
        <v>1</v>
      </c>
      <c r="J628" t="b">
        <f t="shared" ref="J628" si="109">D629&gt;D628</f>
        <v>0</v>
      </c>
      <c r="L628" t="b">
        <f t="shared" si="81"/>
        <v>1</v>
      </c>
      <c r="M628" t="b">
        <f t="shared" si="82"/>
        <v>1</v>
      </c>
      <c r="N628" t="b">
        <f t="shared" si="83"/>
        <v>0</v>
      </c>
      <c r="P628" t="b">
        <f>F628&gt;F629</f>
        <v>0</v>
      </c>
      <c r="Q628" t="b">
        <f>F629&gt;F628</f>
        <v>1</v>
      </c>
      <c r="S628" t="b">
        <f t="shared" si="84"/>
        <v>0</v>
      </c>
      <c r="T628" t="b">
        <f t="shared" si="85"/>
        <v>0</v>
      </c>
      <c r="U628" t="b">
        <f t="shared" si="86"/>
        <v>0</v>
      </c>
      <c r="X628" t="b">
        <f t="shared" si="87"/>
        <v>0</v>
      </c>
      <c r="Y628" t="b">
        <f t="shared" si="75"/>
        <v>0</v>
      </c>
    </row>
    <row r="629" spans="1:25">
      <c r="B629" t="s">
        <v>320</v>
      </c>
      <c r="C629" s="4">
        <f t="shared" si="76"/>
        <v>1.9037829973377558E-2</v>
      </c>
      <c r="D629" s="4">
        <f t="shared" si="77"/>
        <v>0.14868452117031261</v>
      </c>
      <c r="E629" s="4">
        <f t="shared" si="78"/>
        <v>0.33709540892418072</v>
      </c>
      <c r="F629" s="4">
        <f t="shared" si="79"/>
        <v>0.27006424319899269</v>
      </c>
      <c r="G629" s="4">
        <f t="shared" si="80"/>
        <v>0.15558581851056358</v>
      </c>
      <c r="L629" t="b">
        <f t="shared" si="81"/>
        <v>0</v>
      </c>
      <c r="M629" t="b">
        <f t="shared" si="82"/>
        <v>0</v>
      </c>
      <c r="N629" t="b">
        <f t="shared" si="83"/>
        <v>0</v>
      </c>
      <c r="S629" t="b">
        <f t="shared" si="84"/>
        <v>1</v>
      </c>
      <c r="T629" t="b">
        <f t="shared" si="85"/>
        <v>0</v>
      </c>
      <c r="U629" t="b">
        <f t="shared" si="86"/>
        <v>0</v>
      </c>
      <c r="X629" t="b">
        <f t="shared" si="87"/>
        <v>0</v>
      </c>
      <c r="Y629" t="b">
        <f t="shared" si="75"/>
        <v>0</v>
      </c>
    </row>
    <row r="630" spans="1:25">
      <c r="A630" t="s">
        <v>42</v>
      </c>
      <c r="B630" t="s">
        <v>319</v>
      </c>
      <c r="C630" s="4">
        <f t="shared" si="76"/>
        <v>6.5218645473694464E-2</v>
      </c>
      <c r="D630" s="4">
        <f t="shared" si="77"/>
        <v>0.29236596594645947</v>
      </c>
      <c r="E630" s="4">
        <f t="shared" si="78"/>
        <v>0.36666145303824199</v>
      </c>
      <c r="F630" s="4">
        <f t="shared" si="79"/>
        <v>0.17230358189093173</v>
      </c>
      <c r="G630" s="4">
        <f t="shared" si="80"/>
        <v>5.833152779398134E-2</v>
      </c>
      <c r="I630" t="b">
        <f t="shared" ref="I630" si="110">D630&gt;D631</f>
        <v>1</v>
      </c>
      <c r="J630" t="b">
        <f t="shared" ref="J630" si="111">D631&gt;D630</f>
        <v>0</v>
      </c>
      <c r="L630" t="b">
        <f t="shared" si="81"/>
        <v>1</v>
      </c>
      <c r="M630" t="b">
        <f t="shared" si="82"/>
        <v>0</v>
      </c>
      <c r="N630" t="b">
        <f t="shared" si="83"/>
        <v>0</v>
      </c>
      <c r="P630" t="b">
        <f>F630&gt;F631</f>
        <v>0</v>
      </c>
      <c r="Q630" t="b">
        <f>F631&gt;F630</f>
        <v>1</v>
      </c>
      <c r="S630" t="b">
        <f t="shared" si="84"/>
        <v>0</v>
      </c>
      <c r="T630" t="b">
        <f t="shared" si="85"/>
        <v>0</v>
      </c>
      <c r="U630" t="b">
        <f t="shared" si="86"/>
        <v>0</v>
      </c>
      <c r="X630" t="b">
        <f t="shared" si="87"/>
        <v>0</v>
      </c>
      <c r="Y630" t="b">
        <f t="shared" si="75"/>
        <v>0</v>
      </c>
    </row>
    <row r="631" spans="1:25">
      <c r="B631" t="s">
        <v>320</v>
      </c>
      <c r="C631" s="4">
        <f t="shared" si="76"/>
        <v>2.4861172611506721E-2</v>
      </c>
      <c r="D631" s="4">
        <f t="shared" si="77"/>
        <v>0.15314222800734706</v>
      </c>
      <c r="E631" s="4">
        <f t="shared" si="78"/>
        <v>0.34914603263363342</v>
      </c>
      <c r="F631" s="4">
        <f t="shared" si="79"/>
        <v>0.25139295609027829</v>
      </c>
      <c r="G631" s="4">
        <f t="shared" si="80"/>
        <v>0.15940099878128886</v>
      </c>
      <c r="L631" t="b">
        <f t="shared" si="81"/>
        <v>0</v>
      </c>
      <c r="M631" t="b">
        <f t="shared" si="82"/>
        <v>0</v>
      </c>
      <c r="N631" t="b">
        <f t="shared" si="83"/>
        <v>0</v>
      </c>
      <c r="S631" t="b">
        <f t="shared" si="84"/>
        <v>1</v>
      </c>
      <c r="T631" t="b">
        <f t="shared" si="85"/>
        <v>0</v>
      </c>
      <c r="U631" t="b">
        <f t="shared" si="86"/>
        <v>0</v>
      </c>
      <c r="X631" t="b">
        <f t="shared" si="87"/>
        <v>0</v>
      </c>
      <c r="Y631" t="b">
        <f t="shared" si="75"/>
        <v>0</v>
      </c>
    </row>
    <row r="632" spans="1:25">
      <c r="A632" t="s">
        <v>43</v>
      </c>
      <c r="B632" t="s">
        <v>319</v>
      </c>
      <c r="C632" s="4">
        <f t="shared" si="76"/>
        <v>3.366548178925189E-2</v>
      </c>
      <c r="D632" s="4">
        <f t="shared" si="77"/>
        <v>0.23278926407107176</v>
      </c>
      <c r="E632" s="4">
        <f t="shared" si="78"/>
        <v>0.37743130407851855</v>
      </c>
      <c r="F632" s="4">
        <f t="shared" si="79"/>
        <v>0.24701649258886144</v>
      </c>
      <c r="G632" s="4">
        <f t="shared" si="80"/>
        <v>6.1596226487316941E-2</v>
      </c>
      <c r="I632" t="b">
        <f t="shared" ref="I632" si="112">D632&gt;D633</f>
        <v>0</v>
      </c>
      <c r="J632" t="b">
        <f t="shared" ref="J632" si="113">D633&gt;D632</f>
        <v>1</v>
      </c>
      <c r="L632" t="b">
        <f t="shared" si="81"/>
        <v>0</v>
      </c>
      <c r="M632" t="b">
        <f t="shared" si="82"/>
        <v>0</v>
      </c>
      <c r="N632" t="b">
        <f t="shared" si="83"/>
        <v>0</v>
      </c>
      <c r="P632" t="b">
        <f>F632&gt;F633</f>
        <v>1</v>
      </c>
      <c r="Q632" t="b">
        <f>F633&gt;F632</f>
        <v>0</v>
      </c>
      <c r="S632" t="b">
        <f t="shared" si="84"/>
        <v>0</v>
      </c>
      <c r="T632" t="b">
        <f t="shared" si="85"/>
        <v>0</v>
      </c>
      <c r="U632" t="b">
        <f t="shared" si="86"/>
        <v>0</v>
      </c>
      <c r="X632" t="b">
        <f t="shared" si="87"/>
        <v>0</v>
      </c>
      <c r="Y632" t="b">
        <f t="shared" si="75"/>
        <v>0</v>
      </c>
    </row>
    <row r="633" spans="1:25">
      <c r="B633" t="s">
        <v>320</v>
      </c>
      <c r="C633" s="4">
        <f t="shared" si="76"/>
        <v>1.798088872350434E-2</v>
      </c>
      <c r="D633" s="4">
        <f t="shared" si="77"/>
        <v>0.30239628165612337</v>
      </c>
      <c r="E633" s="4">
        <f t="shared" si="78"/>
        <v>0.34953380280701263</v>
      </c>
      <c r="F633" s="4">
        <f t="shared" si="79"/>
        <v>0.19656635937905906</v>
      </c>
      <c r="G633" s="4">
        <f t="shared" si="80"/>
        <v>8.6836248235963184E-2</v>
      </c>
      <c r="L633" t="b">
        <f t="shared" si="81"/>
        <v>1</v>
      </c>
      <c r="M633" t="b">
        <f t="shared" si="82"/>
        <v>1</v>
      </c>
      <c r="N633" t="b">
        <f t="shared" si="83"/>
        <v>0</v>
      </c>
      <c r="S633" t="b">
        <f t="shared" si="84"/>
        <v>0</v>
      </c>
      <c r="T633" t="b">
        <f t="shared" si="85"/>
        <v>0</v>
      </c>
      <c r="U633" t="b">
        <f t="shared" si="86"/>
        <v>0</v>
      </c>
      <c r="X633" t="b">
        <f t="shared" si="87"/>
        <v>0</v>
      </c>
      <c r="Y633" t="b">
        <f t="shared" si="75"/>
        <v>0</v>
      </c>
    </row>
    <row r="634" spans="1:25">
      <c r="A634" t="s">
        <v>44</v>
      </c>
      <c r="B634" t="s">
        <v>319</v>
      </c>
      <c r="C634" s="4">
        <f t="shared" si="76"/>
        <v>4.1865224119618349E-2</v>
      </c>
      <c r="D634" s="4">
        <f t="shared" si="77"/>
        <v>0.23073212458596931</v>
      </c>
      <c r="E634" s="4">
        <f t="shared" si="78"/>
        <v>0.41012519418806542</v>
      </c>
      <c r="F634" s="4">
        <f t="shared" si="79"/>
        <v>0.22133169943207948</v>
      </c>
      <c r="G634" s="4">
        <f t="shared" si="80"/>
        <v>5.3434862918581079E-2</v>
      </c>
      <c r="I634" t="b">
        <f t="shared" ref="I634" si="114">D634&gt;D635</f>
        <v>0</v>
      </c>
      <c r="J634" t="b">
        <f t="shared" ref="J634" si="115">D635&gt;D634</f>
        <v>1</v>
      </c>
      <c r="L634" t="b">
        <f t="shared" si="81"/>
        <v>0</v>
      </c>
      <c r="M634" t="b">
        <f t="shared" si="82"/>
        <v>0</v>
      </c>
      <c r="N634" t="b">
        <f t="shared" si="83"/>
        <v>0</v>
      </c>
      <c r="P634" t="b">
        <f>F634&gt;F635</f>
        <v>1</v>
      </c>
      <c r="Q634" t="b">
        <f>F635&gt;F634</f>
        <v>0</v>
      </c>
      <c r="S634" t="b">
        <f t="shared" si="84"/>
        <v>0</v>
      </c>
      <c r="T634" t="b">
        <f t="shared" si="85"/>
        <v>0</v>
      </c>
      <c r="U634" t="b">
        <f t="shared" si="86"/>
        <v>0</v>
      </c>
      <c r="X634" t="b">
        <f t="shared" si="87"/>
        <v>1</v>
      </c>
      <c r="Y634" t="b">
        <f t="shared" si="75"/>
        <v>0</v>
      </c>
    </row>
    <row r="635" spans="1:25">
      <c r="B635" t="s">
        <v>320</v>
      </c>
      <c r="C635" s="4">
        <f t="shared" si="76"/>
        <v>2.4559875044941157E-2</v>
      </c>
      <c r="D635" s="4">
        <f t="shared" si="77"/>
        <v>0.24828104743846602</v>
      </c>
      <c r="E635" s="4">
        <f t="shared" si="78"/>
        <v>0.37662105170507859</v>
      </c>
      <c r="F635" s="4">
        <f t="shared" si="79"/>
        <v>0.20199128477251943</v>
      </c>
      <c r="G635" s="4">
        <f t="shared" si="80"/>
        <v>9.8721358871346726E-2</v>
      </c>
      <c r="L635" t="b">
        <f t="shared" si="81"/>
        <v>0</v>
      </c>
      <c r="M635" t="b">
        <f t="shared" si="82"/>
        <v>0</v>
      </c>
      <c r="N635" t="b">
        <f t="shared" si="83"/>
        <v>0</v>
      </c>
      <c r="S635" t="b">
        <f t="shared" si="84"/>
        <v>0</v>
      </c>
      <c r="T635" t="b">
        <f t="shared" si="85"/>
        <v>0</v>
      </c>
      <c r="U635" t="b">
        <f t="shared" si="86"/>
        <v>0</v>
      </c>
      <c r="X635" t="b">
        <f t="shared" si="87"/>
        <v>0</v>
      </c>
      <c r="Y635" t="b">
        <f t="shared" si="75"/>
        <v>0</v>
      </c>
    </row>
    <row r="636" spans="1:25">
      <c r="A636" t="s">
        <v>45</v>
      </c>
      <c r="B636" t="s">
        <v>319</v>
      </c>
      <c r="C636" s="4">
        <f t="shared" si="76"/>
        <v>4.7358625373779432E-2</v>
      </c>
      <c r="D636" s="4">
        <f t="shared" si="77"/>
        <v>0.29888561808222391</v>
      </c>
      <c r="E636" s="4">
        <f t="shared" si="78"/>
        <v>0.39331098207863463</v>
      </c>
      <c r="F636" s="4">
        <f t="shared" si="79"/>
        <v>0.18200662518774174</v>
      </c>
      <c r="G636" s="4">
        <f t="shared" si="80"/>
        <v>4.4688342732781688E-2</v>
      </c>
      <c r="I636" t="b">
        <f t="shared" ref="I636" si="116">D636&gt;D637</f>
        <v>1</v>
      </c>
      <c r="J636" t="b">
        <f t="shared" ref="J636" si="117">D637&gt;D636</f>
        <v>0</v>
      </c>
      <c r="L636" t="b">
        <f t="shared" si="81"/>
        <v>1</v>
      </c>
      <c r="M636" t="b">
        <f t="shared" si="82"/>
        <v>0</v>
      </c>
      <c r="N636" t="b">
        <f t="shared" si="83"/>
        <v>0</v>
      </c>
      <c r="P636" t="b">
        <f>F636&gt;F637</f>
        <v>0</v>
      </c>
      <c r="Q636" t="b">
        <f>F637&gt;F636</f>
        <v>1</v>
      </c>
      <c r="S636" t="b">
        <f t="shared" si="84"/>
        <v>0</v>
      </c>
      <c r="T636" t="b">
        <f t="shared" si="85"/>
        <v>0</v>
      </c>
      <c r="U636" t="b">
        <f t="shared" si="86"/>
        <v>0</v>
      </c>
      <c r="X636" t="b">
        <f t="shared" si="87"/>
        <v>0</v>
      </c>
      <c r="Y636" t="b">
        <f t="shared" si="75"/>
        <v>0</v>
      </c>
    </row>
    <row r="637" spans="1:25">
      <c r="B637" t="s">
        <v>320</v>
      </c>
      <c r="C637" s="4">
        <f t="shared" si="76"/>
        <v>2.640581245742829E-2</v>
      </c>
      <c r="D637" s="4">
        <f t="shared" si="77"/>
        <v>0.19026884297451163</v>
      </c>
      <c r="E637" s="4">
        <f t="shared" si="78"/>
        <v>0.34864569405551771</v>
      </c>
      <c r="F637" s="4">
        <f t="shared" si="79"/>
        <v>0.24420646333156737</v>
      </c>
      <c r="G637" s="4">
        <f t="shared" si="80"/>
        <v>0.12808429408747277</v>
      </c>
      <c r="L637" t="b">
        <f t="shared" si="81"/>
        <v>0</v>
      </c>
      <c r="M637" t="b">
        <f t="shared" si="82"/>
        <v>0</v>
      </c>
      <c r="N637" t="b">
        <f t="shared" si="83"/>
        <v>0</v>
      </c>
      <c r="S637" t="b">
        <f t="shared" si="84"/>
        <v>0</v>
      </c>
      <c r="T637" t="b">
        <f t="shared" si="85"/>
        <v>0</v>
      </c>
      <c r="U637" t="b">
        <f t="shared" si="86"/>
        <v>0</v>
      </c>
      <c r="X637" t="b">
        <f t="shared" si="87"/>
        <v>0</v>
      </c>
      <c r="Y637" t="b">
        <f t="shared" si="75"/>
        <v>0</v>
      </c>
    </row>
    <row r="638" spans="1:25">
      <c r="A638" t="s">
        <v>46</v>
      </c>
      <c r="B638" t="s">
        <v>319</v>
      </c>
      <c r="C638" s="4">
        <f t="shared" si="76"/>
        <v>4.3255416083783887E-2</v>
      </c>
      <c r="D638" s="4">
        <f t="shared" si="77"/>
        <v>0.23657557941699117</v>
      </c>
      <c r="E638" s="4">
        <f t="shared" si="78"/>
        <v>0.37871233316949604</v>
      </c>
      <c r="F638" s="4">
        <f t="shared" si="79"/>
        <v>0.2239604994517751</v>
      </c>
      <c r="G638" s="4">
        <f t="shared" si="80"/>
        <v>7.1401565276570003E-2</v>
      </c>
      <c r="I638" t="b">
        <f t="shared" ref="I638" si="118">D638&gt;D639</f>
        <v>0</v>
      </c>
      <c r="J638" t="b">
        <f t="shared" ref="J638" si="119">D639&gt;D638</f>
        <v>1</v>
      </c>
      <c r="L638" t="b">
        <f t="shared" si="81"/>
        <v>0</v>
      </c>
      <c r="M638" t="b">
        <f t="shared" si="82"/>
        <v>0</v>
      </c>
      <c r="N638" t="b">
        <f t="shared" si="83"/>
        <v>0</v>
      </c>
      <c r="P638" t="b">
        <f>F638&gt;F639</f>
        <v>1</v>
      </c>
      <c r="Q638" t="b">
        <f>F639&gt;F638</f>
        <v>0</v>
      </c>
      <c r="S638" t="b">
        <f t="shared" si="84"/>
        <v>0</v>
      </c>
      <c r="T638" t="b">
        <f t="shared" si="85"/>
        <v>0</v>
      </c>
      <c r="U638" t="b">
        <f t="shared" si="86"/>
        <v>0</v>
      </c>
      <c r="X638" t="b">
        <f t="shared" si="87"/>
        <v>0</v>
      </c>
      <c r="Y638" t="b">
        <f t="shared" si="75"/>
        <v>0</v>
      </c>
    </row>
    <row r="639" spans="1:25">
      <c r="B639" t="s">
        <v>320</v>
      </c>
      <c r="C639" s="4">
        <f t="shared" si="76"/>
        <v>2.7242188454910433E-2</v>
      </c>
      <c r="D639" s="4">
        <f t="shared" si="77"/>
        <v>0.25322260233953475</v>
      </c>
      <c r="E639" s="4">
        <f t="shared" si="78"/>
        <v>0.36725108024504804</v>
      </c>
      <c r="F639" s="4">
        <f t="shared" si="79"/>
        <v>0.20854068531256253</v>
      </c>
      <c r="G639" s="4">
        <f t="shared" si="80"/>
        <v>9.5260353495668942E-2</v>
      </c>
      <c r="L639" t="b">
        <f t="shared" si="81"/>
        <v>1</v>
      </c>
      <c r="M639" t="b">
        <f t="shared" si="82"/>
        <v>0</v>
      </c>
      <c r="N639" t="b">
        <f t="shared" si="83"/>
        <v>0</v>
      </c>
      <c r="S639" t="b">
        <f t="shared" si="84"/>
        <v>0</v>
      </c>
      <c r="T639" t="b">
        <f t="shared" si="85"/>
        <v>0</v>
      </c>
      <c r="U639" t="b">
        <f t="shared" si="86"/>
        <v>0</v>
      </c>
      <c r="X639" t="b">
        <f t="shared" si="87"/>
        <v>0</v>
      </c>
      <c r="Y639" t="b">
        <f t="shared" si="75"/>
        <v>0</v>
      </c>
    </row>
    <row r="640" spans="1:25">
      <c r="A640" t="s">
        <v>47</v>
      </c>
      <c r="B640" t="s">
        <v>319</v>
      </c>
      <c r="C640" s="4">
        <f t="shared" si="76"/>
        <v>4.4586973064301857E-2</v>
      </c>
      <c r="D640" s="4">
        <f t="shared" si="77"/>
        <v>0.16269881483419532</v>
      </c>
      <c r="E640" s="4">
        <f t="shared" si="78"/>
        <v>0.33547433348626193</v>
      </c>
      <c r="F640" s="4">
        <f t="shared" si="79"/>
        <v>0.21674770653189296</v>
      </c>
      <c r="G640" s="4">
        <f t="shared" si="80"/>
        <v>0.16662582429427145</v>
      </c>
      <c r="I640" t="b">
        <f t="shared" ref="I640" si="120">D640&gt;D641</f>
        <v>0</v>
      </c>
      <c r="J640" t="b">
        <f t="shared" ref="J640" si="121">D641&gt;D640</f>
        <v>1</v>
      </c>
      <c r="L640" t="b">
        <f t="shared" si="81"/>
        <v>0</v>
      </c>
      <c r="M640" t="b">
        <f t="shared" si="82"/>
        <v>0</v>
      </c>
      <c r="N640" t="b">
        <f t="shared" si="83"/>
        <v>0</v>
      </c>
      <c r="P640" t="b">
        <f>F640&gt;F641</f>
        <v>0</v>
      </c>
      <c r="Q640" t="b">
        <f>F641&gt;F640</f>
        <v>1</v>
      </c>
      <c r="S640" t="b">
        <f t="shared" si="84"/>
        <v>0</v>
      </c>
      <c r="T640" t="b">
        <f t="shared" si="85"/>
        <v>0</v>
      </c>
      <c r="U640" t="b">
        <f t="shared" si="86"/>
        <v>0</v>
      </c>
      <c r="X640" t="b">
        <f t="shared" si="87"/>
        <v>0</v>
      </c>
      <c r="Y640" t="b">
        <f t="shared" si="75"/>
        <v>0</v>
      </c>
    </row>
    <row r="641" spans="1:25">
      <c r="B641" t="s">
        <v>320</v>
      </c>
      <c r="C641" s="4">
        <f t="shared" si="76"/>
        <v>1.1762165509598774E-2</v>
      </c>
      <c r="D641" s="4">
        <f t="shared" si="77"/>
        <v>0.17368764754361704</v>
      </c>
      <c r="E641" s="4">
        <f t="shared" si="78"/>
        <v>0.40996347204179406</v>
      </c>
      <c r="F641" s="4">
        <f t="shared" si="79"/>
        <v>0.26640207760037621</v>
      </c>
      <c r="G641" s="4">
        <f t="shared" si="80"/>
        <v>8.9938165546848456E-2</v>
      </c>
      <c r="L641" t="b">
        <f t="shared" si="81"/>
        <v>0</v>
      </c>
      <c r="M641" t="b">
        <f t="shared" si="82"/>
        <v>0</v>
      </c>
      <c r="N641" t="b">
        <f t="shared" si="83"/>
        <v>0</v>
      </c>
      <c r="S641" t="b">
        <f t="shared" si="84"/>
        <v>1</v>
      </c>
      <c r="T641" t="b">
        <f t="shared" si="85"/>
        <v>0</v>
      </c>
      <c r="U641" t="b">
        <f t="shared" si="86"/>
        <v>0</v>
      </c>
      <c r="X641" t="b">
        <f t="shared" si="87"/>
        <v>1</v>
      </c>
      <c r="Y641" t="b">
        <f t="shared" si="75"/>
        <v>0</v>
      </c>
    </row>
    <row r="642" spans="1:25">
      <c r="A642" t="s">
        <v>48</v>
      </c>
      <c r="B642" t="s">
        <v>319</v>
      </c>
      <c r="C642" s="4">
        <f t="shared" si="76"/>
        <v>2.3467088546910209E-2</v>
      </c>
      <c r="D642" s="4">
        <f t="shared" si="77"/>
        <v>0.10620262178459552</v>
      </c>
      <c r="E642" s="4">
        <f t="shared" si="78"/>
        <v>0.39663349387700697</v>
      </c>
      <c r="F642" s="4">
        <f t="shared" si="79"/>
        <v>0.23277780311241913</v>
      </c>
      <c r="G642" s="4">
        <f t="shared" si="80"/>
        <v>0.15847110506197828</v>
      </c>
      <c r="I642" t="b">
        <f t="shared" ref="I642" si="122">D642&gt;D643</f>
        <v>0</v>
      </c>
      <c r="J642" t="b">
        <f t="shared" ref="J642" si="123">D643&gt;D642</f>
        <v>1</v>
      </c>
      <c r="L642" t="b">
        <f t="shared" si="81"/>
        <v>0</v>
      </c>
      <c r="M642" t="b">
        <f t="shared" si="82"/>
        <v>0</v>
      </c>
      <c r="N642" t="b">
        <f t="shared" si="83"/>
        <v>0</v>
      </c>
      <c r="P642" t="b">
        <f>F642&gt;F643</f>
        <v>0</v>
      </c>
      <c r="Q642" t="b">
        <f>F643&gt;F642</f>
        <v>1</v>
      </c>
      <c r="S642" t="b">
        <f t="shared" si="84"/>
        <v>0</v>
      </c>
      <c r="T642" t="b">
        <f t="shared" si="85"/>
        <v>0</v>
      </c>
      <c r="U642" t="b">
        <f t="shared" si="86"/>
        <v>0</v>
      </c>
      <c r="X642" t="b">
        <f t="shared" si="87"/>
        <v>0</v>
      </c>
      <c r="Y642" t="b">
        <f t="shared" si="75"/>
        <v>0</v>
      </c>
    </row>
    <row r="643" spans="1:25">
      <c r="B643" t="s">
        <v>320</v>
      </c>
      <c r="C643" s="4">
        <f t="shared" si="76"/>
        <v>1.4350984448984288E-2</v>
      </c>
      <c r="D643" s="4">
        <f t="shared" si="77"/>
        <v>0.17770395103915868</v>
      </c>
      <c r="E643" s="4">
        <f t="shared" si="78"/>
        <v>0.4469532991904267</v>
      </c>
      <c r="F643" s="4">
        <f t="shared" si="79"/>
        <v>0.25097587345559069</v>
      </c>
      <c r="G643" s="4">
        <f t="shared" si="80"/>
        <v>7.0180390045439453E-2</v>
      </c>
      <c r="L643" t="b">
        <f t="shared" si="81"/>
        <v>0</v>
      </c>
      <c r="M643" t="b">
        <f t="shared" si="82"/>
        <v>0</v>
      </c>
      <c r="N643" t="b">
        <f t="shared" si="83"/>
        <v>0</v>
      </c>
      <c r="S643" t="b">
        <f t="shared" si="84"/>
        <v>1</v>
      </c>
      <c r="T643" t="b">
        <f t="shared" si="85"/>
        <v>0</v>
      </c>
      <c r="U643" t="b">
        <f t="shared" si="86"/>
        <v>0</v>
      </c>
      <c r="X643" t="b">
        <f t="shared" si="87"/>
        <v>1</v>
      </c>
      <c r="Y643" t="b">
        <f t="shared" si="75"/>
        <v>0</v>
      </c>
    </row>
    <row r="644" spans="1:25">
      <c r="A644" t="s">
        <v>49</v>
      </c>
      <c r="B644" t="s">
        <v>319</v>
      </c>
      <c r="C644" s="4">
        <f t="shared" si="76"/>
        <v>2.6078211752237117E-2</v>
      </c>
      <c r="D644" s="4">
        <f t="shared" si="77"/>
        <v>0.14263106550565452</v>
      </c>
      <c r="E644" s="4">
        <f t="shared" si="78"/>
        <v>0.45012465223832065</v>
      </c>
      <c r="F644" s="4">
        <f t="shared" si="79"/>
        <v>0.22795341498958221</v>
      </c>
      <c r="G644" s="4">
        <f t="shared" si="80"/>
        <v>8.2165697149257505E-2</v>
      </c>
      <c r="I644" t="b">
        <f t="shared" ref="I644" si="124">D644&gt;D645</f>
        <v>0</v>
      </c>
      <c r="J644" t="b">
        <f t="shared" ref="J644" si="125">D645&gt;D644</f>
        <v>1</v>
      </c>
      <c r="L644" t="b">
        <f t="shared" si="81"/>
        <v>0</v>
      </c>
      <c r="M644" t="b">
        <f t="shared" si="82"/>
        <v>0</v>
      </c>
      <c r="N644" t="b">
        <f t="shared" si="83"/>
        <v>0</v>
      </c>
      <c r="P644" t="b">
        <f>F644&gt;F645</f>
        <v>1</v>
      </c>
      <c r="Q644" t="b">
        <f>F645&gt;F644</f>
        <v>0</v>
      </c>
      <c r="S644" t="b">
        <f t="shared" si="84"/>
        <v>0</v>
      </c>
      <c r="T644" t="b">
        <f t="shared" si="85"/>
        <v>0</v>
      </c>
      <c r="U644" t="b">
        <f t="shared" si="86"/>
        <v>0</v>
      </c>
      <c r="X644" t="b">
        <f t="shared" si="87"/>
        <v>1</v>
      </c>
      <c r="Y644" t="b">
        <f t="shared" si="75"/>
        <v>0</v>
      </c>
    </row>
    <row r="645" spans="1:25">
      <c r="B645" t="s">
        <v>320</v>
      </c>
      <c r="C645" s="4">
        <f t="shared" si="76"/>
        <v>1.1379457309276886E-2</v>
      </c>
      <c r="D645" s="4">
        <f t="shared" si="77"/>
        <v>0.2054079651465644</v>
      </c>
      <c r="E645" s="4">
        <f t="shared" si="78"/>
        <v>0.48752190178529148</v>
      </c>
      <c r="F645" s="4">
        <f t="shared" si="79"/>
        <v>0.1904602926552067</v>
      </c>
      <c r="G645" s="4">
        <f t="shared" si="80"/>
        <v>6.8951555618695842E-2</v>
      </c>
      <c r="L645" t="b">
        <f t="shared" si="81"/>
        <v>0</v>
      </c>
      <c r="M645" t="b">
        <f t="shared" si="82"/>
        <v>0</v>
      </c>
      <c r="N645" t="b">
        <f t="shared" si="83"/>
        <v>0</v>
      </c>
      <c r="S645" t="b">
        <f t="shared" si="84"/>
        <v>0</v>
      </c>
      <c r="T645" t="b">
        <f t="shared" si="85"/>
        <v>0</v>
      </c>
      <c r="U645" t="b">
        <f t="shared" si="86"/>
        <v>0</v>
      </c>
      <c r="X645" t="b">
        <f t="shared" si="87"/>
        <v>1</v>
      </c>
      <c r="Y645" t="b">
        <f t="shared" si="75"/>
        <v>0</v>
      </c>
    </row>
    <row r="646" spans="1:25">
      <c r="A646" t="s">
        <v>50</v>
      </c>
      <c r="B646" t="s">
        <v>319</v>
      </c>
      <c r="C646" s="4">
        <f t="shared" si="76"/>
        <v>5.3888925108737162E-2</v>
      </c>
      <c r="D646" s="4">
        <f t="shared" si="77"/>
        <v>0.29588382121468954</v>
      </c>
      <c r="E646" s="4">
        <f t="shared" si="78"/>
        <v>0.42640100960239924</v>
      </c>
      <c r="F646" s="4">
        <f t="shared" si="79"/>
        <v>0.14827836712645176</v>
      </c>
      <c r="G646" s="4">
        <f t="shared" si="80"/>
        <v>4.4337751119969446E-2</v>
      </c>
      <c r="I646" t="b">
        <f t="shared" ref="I646" si="126">D646&gt;D647</f>
        <v>1</v>
      </c>
      <c r="J646" t="b">
        <f t="shared" ref="J646" si="127">D647&gt;D646</f>
        <v>0</v>
      </c>
      <c r="L646" t="b">
        <f t="shared" si="81"/>
        <v>1</v>
      </c>
      <c r="M646" t="b">
        <f t="shared" si="82"/>
        <v>0</v>
      </c>
      <c r="N646" t="b">
        <f t="shared" si="83"/>
        <v>0</v>
      </c>
      <c r="P646" t="b">
        <f>F646&gt;F647</f>
        <v>0</v>
      </c>
      <c r="Q646" t="b">
        <f>F647&gt;F646</f>
        <v>1</v>
      </c>
      <c r="S646" t="b">
        <f t="shared" si="84"/>
        <v>0</v>
      </c>
      <c r="T646" t="b">
        <f t="shared" si="85"/>
        <v>0</v>
      </c>
      <c r="U646" t="b">
        <f t="shared" si="86"/>
        <v>0</v>
      </c>
      <c r="X646" t="b">
        <f t="shared" si="87"/>
        <v>1</v>
      </c>
      <c r="Y646" t="b">
        <f t="shared" si="75"/>
        <v>0</v>
      </c>
    </row>
    <row r="647" spans="1:25">
      <c r="B647" t="s">
        <v>320</v>
      </c>
      <c r="C647" s="4">
        <f t="shared" si="76"/>
        <v>1.6952123706554936E-2</v>
      </c>
      <c r="D647" s="4">
        <f t="shared" si="77"/>
        <v>0.18862385592916947</v>
      </c>
      <c r="E647" s="4">
        <f t="shared" si="78"/>
        <v>0.35929811393427041</v>
      </c>
      <c r="F647" s="4">
        <f t="shared" si="79"/>
        <v>0.24620083303911133</v>
      </c>
      <c r="G647" s="4">
        <f t="shared" si="80"/>
        <v>0.12523980119647526</v>
      </c>
      <c r="L647" t="b">
        <f t="shared" si="81"/>
        <v>0</v>
      </c>
      <c r="M647" t="b">
        <f t="shared" si="82"/>
        <v>0</v>
      </c>
      <c r="N647" t="b">
        <f t="shared" si="83"/>
        <v>0</v>
      </c>
      <c r="S647" t="b">
        <f t="shared" si="84"/>
        <v>0</v>
      </c>
      <c r="T647" t="b">
        <f t="shared" si="85"/>
        <v>0</v>
      </c>
      <c r="U647" t="b">
        <f t="shared" si="86"/>
        <v>0</v>
      </c>
      <c r="X647" t="b">
        <f t="shared" si="87"/>
        <v>0</v>
      </c>
      <c r="Y647" t="b">
        <f t="shared" si="75"/>
        <v>0</v>
      </c>
    </row>
    <row r="648" spans="1:25">
      <c r="A648" t="s">
        <v>51</v>
      </c>
      <c r="B648" t="s">
        <v>319</v>
      </c>
      <c r="C648" s="4">
        <f t="shared" si="76"/>
        <v>3.3566636178226708E-2</v>
      </c>
      <c r="D648" s="4">
        <f t="shared" si="77"/>
        <v>0.18985303056986871</v>
      </c>
      <c r="E648" s="4">
        <f t="shared" si="78"/>
        <v>0.40716554086681855</v>
      </c>
      <c r="F648" s="4">
        <f t="shared" si="79"/>
        <v>0.26215892241354821</v>
      </c>
      <c r="G648" s="4">
        <f t="shared" si="80"/>
        <v>6.0838640404947075E-2</v>
      </c>
      <c r="I648" t="b">
        <f t="shared" ref="I648" si="128">D648&gt;D649</f>
        <v>0</v>
      </c>
      <c r="J648" t="b">
        <f t="shared" ref="J648" si="129">D649&gt;D648</f>
        <v>1</v>
      </c>
      <c r="L648" t="b">
        <f t="shared" si="81"/>
        <v>0</v>
      </c>
      <c r="M648" t="b">
        <f t="shared" si="82"/>
        <v>0</v>
      </c>
      <c r="N648" t="b">
        <f t="shared" si="83"/>
        <v>0</v>
      </c>
      <c r="P648" t="b">
        <f>F648&gt;F649</f>
        <v>1</v>
      </c>
      <c r="Q648" t="b">
        <f>F649&gt;F648</f>
        <v>0</v>
      </c>
      <c r="S648" t="b">
        <f t="shared" si="84"/>
        <v>1</v>
      </c>
      <c r="T648" t="b">
        <f t="shared" si="85"/>
        <v>0</v>
      </c>
      <c r="U648" t="b">
        <f t="shared" si="86"/>
        <v>0</v>
      </c>
      <c r="X648" t="b">
        <f t="shared" si="87"/>
        <v>1</v>
      </c>
      <c r="Y648" t="b">
        <f t="shared" si="75"/>
        <v>0</v>
      </c>
    </row>
    <row r="649" spans="1:25">
      <c r="B649" t="s">
        <v>320</v>
      </c>
      <c r="C649" s="4">
        <f t="shared" si="76"/>
        <v>2.5217729021137138E-2</v>
      </c>
      <c r="D649" s="4">
        <f t="shared" si="77"/>
        <v>0.35807313141416131</v>
      </c>
      <c r="E649" s="4">
        <f t="shared" si="78"/>
        <v>0.33977963748184481</v>
      </c>
      <c r="F649" s="4">
        <f t="shared" si="79"/>
        <v>0.15890095391114209</v>
      </c>
      <c r="G649" s="4">
        <f t="shared" si="80"/>
        <v>7.8760181525087375E-2</v>
      </c>
      <c r="L649" t="b">
        <f t="shared" si="81"/>
        <v>1</v>
      </c>
      <c r="M649" t="b">
        <f t="shared" si="82"/>
        <v>1</v>
      </c>
      <c r="N649" t="b">
        <f t="shared" si="83"/>
        <v>0</v>
      </c>
      <c r="S649" t="b">
        <f t="shared" si="84"/>
        <v>0</v>
      </c>
      <c r="T649" t="b">
        <f t="shared" si="85"/>
        <v>0</v>
      </c>
      <c r="U649" t="b">
        <f t="shared" si="86"/>
        <v>0</v>
      </c>
      <c r="X649" t="b">
        <f t="shared" si="87"/>
        <v>0</v>
      </c>
      <c r="Y649" t="b">
        <f t="shared" si="75"/>
        <v>0</v>
      </c>
    </row>
    <row r="650" spans="1:25">
      <c r="A650" t="s">
        <v>52</v>
      </c>
      <c r="B650" t="s">
        <v>319</v>
      </c>
      <c r="C650" s="4">
        <f t="shared" si="76"/>
        <v>8.200011211390773E-2</v>
      </c>
      <c r="D650" s="4">
        <f t="shared" si="77"/>
        <v>0.38606424126912942</v>
      </c>
      <c r="E650" s="4">
        <f t="shared" si="78"/>
        <v>0.37054767643926229</v>
      </c>
      <c r="F650" s="4">
        <f t="shared" si="79"/>
        <v>0.11400863277089522</v>
      </c>
      <c r="G650" s="4">
        <f t="shared" si="80"/>
        <v>2.5203206457761085E-2</v>
      </c>
      <c r="I650" t="b">
        <f t="shared" ref="I650" si="130">D650&gt;D651</f>
        <v>1</v>
      </c>
      <c r="J650" t="b">
        <f t="shared" ref="J650" si="131">D651&gt;D650</f>
        <v>0</v>
      </c>
      <c r="L650" t="b">
        <f t="shared" si="81"/>
        <v>1</v>
      </c>
      <c r="M650" t="b">
        <f t="shared" si="82"/>
        <v>1</v>
      </c>
      <c r="N650" t="b">
        <f t="shared" si="83"/>
        <v>0</v>
      </c>
      <c r="P650" t="b">
        <f>F650&gt;F651</f>
        <v>0</v>
      </c>
      <c r="Q650" t="b">
        <f>F651&gt;F650</f>
        <v>1</v>
      </c>
      <c r="S650" t="b">
        <f t="shared" si="84"/>
        <v>0</v>
      </c>
      <c r="T650" t="b">
        <f t="shared" si="85"/>
        <v>0</v>
      </c>
      <c r="U650" t="b">
        <f t="shared" si="86"/>
        <v>0</v>
      </c>
      <c r="X650" t="b">
        <f t="shared" si="87"/>
        <v>0</v>
      </c>
      <c r="Y650" t="b">
        <f t="shared" si="75"/>
        <v>0</v>
      </c>
    </row>
    <row r="651" spans="1:25">
      <c r="B651" t="s">
        <v>320</v>
      </c>
      <c r="C651" s="4">
        <f t="shared" si="76"/>
        <v>1.3925555076411749E-2</v>
      </c>
      <c r="D651" s="4">
        <f t="shared" si="77"/>
        <v>9.2241025694963036E-2</v>
      </c>
      <c r="E651" s="4">
        <f t="shared" si="78"/>
        <v>0.35480715630488968</v>
      </c>
      <c r="F651" s="4">
        <f t="shared" si="79"/>
        <v>0.30235493336979502</v>
      </c>
      <c r="G651" s="4">
        <f t="shared" si="80"/>
        <v>0.15850310800719417</v>
      </c>
      <c r="L651" t="b">
        <f t="shared" si="81"/>
        <v>0</v>
      </c>
      <c r="M651" t="b">
        <f t="shared" si="82"/>
        <v>0</v>
      </c>
      <c r="N651" t="b">
        <f t="shared" si="83"/>
        <v>0</v>
      </c>
      <c r="S651" t="b">
        <f t="shared" si="84"/>
        <v>1</v>
      </c>
      <c r="T651" t="b">
        <f t="shared" si="85"/>
        <v>1</v>
      </c>
      <c r="U651" t="b">
        <f t="shared" si="86"/>
        <v>0</v>
      </c>
      <c r="X651" t="b">
        <f t="shared" si="87"/>
        <v>0</v>
      </c>
      <c r="Y651" t="b">
        <f t="shared" si="75"/>
        <v>0</v>
      </c>
    </row>
    <row r="652" spans="1:25">
      <c r="A652" t="s">
        <v>53</v>
      </c>
      <c r="B652" t="s">
        <v>319</v>
      </c>
      <c r="C652" s="4">
        <f t="shared" si="76"/>
        <v>7.3474065699196178E-2</v>
      </c>
      <c r="D652" s="4">
        <f t="shared" si="77"/>
        <v>0.400792974739418</v>
      </c>
      <c r="E652" s="4">
        <f t="shared" si="78"/>
        <v>0.38391128595102758</v>
      </c>
      <c r="F652" s="4">
        <f t="shared" si="79"/>
        <v>0.10776402806387164</v>
      </c>
      <c r="G652" s="4">
        <f t="shared" si="80"/>
        <v>1.657193303080521E-2</v>
      </c>
      <c r="I652" t="b">
        <f t="shared" ref="I652" si="132">D652&gt;D653</f>
        <v>1</v>
      </c>
      <c r="J652" t="b">
        <f t="shared" ref="J652" si="133">D653&gt;D652</f>
        <v>0</v>
      </c>
      <c r="L652" t="b">
        <f t="shared" si="81"/>
        <v>1</v>
      </c>
      <c r="M652" t="b">
        <f t="shared" si="82"/>
        <v>1</v>
      </c>
      <c r="N652" t="b">
        <f t="shared" si="83"/>
        <v>1</v>
      </c>
      <c r="P652" t="b">
        <f>F652&gt;F653</f>
        <v>0</v>
      </c>
      <c r="Q652" t="b">
        <f>F653&gt;F652</f>
        <v>1</v>
      </c>
      <c r="S652" t="b">
        <f t="shared" si="84"/>
        <v>0</v>
      </c>
      <c r="T652" t="b">
        <f t="shared" si="85"/>
        <v>0</v>
      </c>
      <c r="U652" t="b">
        <f t="shared" si="86"/>
        <v>0</v>
      </c>
      <c r="X652" t="b">
        <f t="shared" si="87"/>
        <v>0</v>
      </c>
      <c r="Y652" t="b">
        <f t="shared" si="75"/>
        <v>0</v>
      </c>
    </row>
    <row r="653" spans="1:25">
      <c r="B653" t="s">
        <v>320</v>
      </c>
      <c r="C653" s="4">
        <f t="shared" si="76"/>
        <v>1.2324781063764305E-2</v>
      </c>
      <c r="D653" s="4">
        <f t="shared" si="77"/>
        <v>8.3895246355725928E-2</v>
      </c>
      <c r="E653" s="4">
        <f t="shared" si="78"/>
        <v>0.3853977225035673</v>
      </c>
      <c r="F653" s="4">
        <f t="shared" si="79"/>
        <v>0.31318373856355447</v>
      </c>
      <c r="G653" s="4">
        <f t="shared" si="80"/>
        <v>0.13099801348591253</v>
      </c>
      <c r="L653" t="b">
        <f t="shared" si="81"/>
        <v>0</v>
      </c>
      <c r="M653" t="b">
        <f t="shared" si="82"/>
        <v>0</v>
      </c>
      <c r="N653" t="b">
        <f t="shared" si="83"/>
        <v>0</v>
      </c>
      <c r="S653" t="b">
        <f t="shared" si="84"/>
        <v>1</v>
      </c>
      <c r="T653" t="b">
        <f t="shared" si="85"/>
        <v>1</v>
      </c>
      <c r="U653" t="b">
        <f t="shared" si="86"/>
        <v>0</v>
      </c>
      <c r="X653" t="b">
        <f t="shared" si="87"/>
        <v>0</v>
      </c>
      <c r="Y653" t="b">
        <f t="shared" si="75"/>
        <v>0</v>
      </c>
    </row>
    <row r="654" spans="1:25">
      <c r="A654" t="s">
        <v>54</v>
      </c>
      <c r="B654" t="s">
        <v>319</v>
      </c>
      <c r="C654" s="4">
        <f t="shared" si="76"/>
        <v>1.5488538865411705E-2</v>
      </c>
      <c r="D654" s="4">
        <f t="shared" si="77"/>
        <v>7.6981687796132667E-2</v>
      </c>
      <c r="E654" s="4">
        <f t="shared" si="78"/>
        <v>0.5632091176847227</v>
      </c>
      <c r="F654" s="4">
        <f t="shared" si="79"/>
        <v>0.26685875272121912</v>
      </c>
      <c r="G654" s="4">
        <f t="shared" si="80"/>
        <v>4.223332052759636E-2</v>
      </c>
      <c r="I654" t="b">
        <f t="shared" ref="I654" si="134">D654&gt;D655</f>
        <v>0</v>
      </c>
      <c r="J654" t="b">
        <f t="shared" ref="J654" si="135">D655&gt;D654</f>
        <v>1</v>
      </c>
      <c r="L654" t="b">
        <f t="shared" si="81"/>
        <v>0</v>
      </c>
      <c r="M654" t="b">
        <f t="shared" si="82"/>
        <v>0</v>
      </c>
      <c r="N654" t="b">
        <f t="shared" si="83"/>
        <v>0</v>
      </c>
      <c r="P654" t="b">
        <f>F654&gt;F655</f>
        <v>1</v>
      </c>
      <c r="Q654" t="b">
        <f>F655&gt;F654</f>
        <v>0</v>
      </c>
      <c r="S654" t="b">
        <f t="shared" si="84"/>
        <v>1</v>
      </c>
      <c r="T654" t="b">
        <f t="shared" si="85"/>
        <v>0</v>
      </c>
      <c r="U654" t="b">
        <f t="shared" si="86"/>
        <v>0</v>
      </c>
      <c r="X654" t="b">
        <f t="shared" si="87"/>
        <v>1</v>
      </c>
      <c r="Y654" t="b">
        <f t="shared" si="75"/>
        <v>1</v>
      </c>
    </row>
    <row r="655" spans="1:25">
      <c r="B655" t="s">
        <v>320</v>
      </c>
      <c r="C655" s="4">
        <f t="shared" si="76"/>
        <v>1.5270553634160291E-2</v>
      </c>
      <c r="D655" s="4">
        <f t="shared" si="77"/>
        <v>0.32962746112578634</v>
      </c>
      <c r="E655" s="4">
        <f t="shared" si="78"/>
        <v>0.50268238882383376</v>
      </c>
      <c r="F655" s="4">
        <f t="shared" si="79"/>
        <v>9.888074943492825E-2</v>
      </c>
      <c r="G655" s="4">
        <f t="shared" si="80"/>
        <v>3.6797745159445547E-2</v>
      </c>
      <c r="L655" t="b">
        <f t="shared" si="81"/>
        <v>1</v>
      </c>
      <c r="M655" t="b">
        <f t="shared" si="82"/>
        <v>1</v>
      </c>
      <c r="N655" t="b">
        <f t="shared" si="83"/>
        <v>0</v>
      </c>
      <c r="S655" t="b">
        <f t="shared" si="84"/>
        <v>0</v>
      </c>
      <c r="T655" t="b">
        <f t="shared" si="85"/>
        <v>0</v>
      </c>
      <c r="U655" t="b">
        <f t="shared" si="86"/>
        <v>0</v>
      </c>
      <c r="X655" t="b">
        <f t="shared" si="87"/>
        <v>1</v>
      </c>
      <c r="Y655" t="b">
        <f t="shared" si="75"/>
        <v>1</v>
      </c>
    </row>
    <row r="656" spans="1:25">
      <c r="A656" t="s">
        <v>55</v>
      </c>
      <c r="B656" t="s">
        <v>319</v>
      </c>
      <c r="C656" s="4">
        <f t="shared" si="76"/>
        <v>4.7327478042659979E-2</v>
      </c>
      <c r="D656" s="4">
        <f t="shared" si="77"/>
        <v>0.23141781681304893</v>
      </c>
      <c r="E656" s="4">
        <f t="shared" si="78"/>
        <v>0.44431618569636133</v>
      </c>
      <c r="F656" s="4">
        <f t="shared" si="79"/>
        <v>0.20356336260978669</v>
      </c>
      <c r="G656" s="4">
        <f t="shared" si="80"/>
        <v>3.7490589711417818E-2</v>
      </c>
      <c r="I656" t="b">
        <f t="shared" ref="I656" si="136">D656&gt;D657</f>
        <v>0</v>
      </c>
      <c r="J656" t="b">
        <f t="shared" ref="J656" si="137">D657&gt;D656</f>
        <v>1</v>
      </c>
      <c r="L656" t="b">
        <f t="shared" si="81"/>
        <v>0</v>
      </c>
      <c r="M656" t="b">
        <f t="shared" si="82"/>
        <v>0</v>
      </c>
      <c r="N656" t="b">
        <f t="shared" si="83"/>
        <v>0</v>
      </c>
      <c r="P656" t="b">
        <f>F656&gt;F657</f>
        <v>1</v>
      </c>
      <c r="Q656" t="b">
        <f>F657&gt;F656</f>
        <v>0</v>
      </c>
      <c r="S656" t="b">
        <f t="shared" si="84"/>
        <v>0</v>
      </c>
      <c r="T656" t="b">
        <f t="shared" si="85"/>
        <v>0</v>
      </c>
      <c r="U656" t="b">
        <f t="shared" si="86"/>
        <v>0</v>
      </c>
      <c r="X656" t="b">
        <f t="shared" si="87"/>
        <v>1</v>
      </c>
      <c r="Y656" t="b">
        <f t="shared" si="75"/>
        <v>0</v>
      </c>
    </row>
    <row r="657" spans="1:25">
      <c r="B657" t="s">
        <v>320</v>
      </c>
      <c r="C657" s="4">
        <f t="shared" si="76"/>
        <v>5.6307793923381769E-2</v>
      </c>
      <c r="D657" s="4">
        <f t="shared" si="77"/>
        <v>0.33066380449141342</v>
      </c>
      <c r="E657" s="4">
        <f t="shared" si="78"/>
        <v>0.32492569352708056</v>
      </c>
      <c r="F657" s="4">
        <f t="shared" si="79"/>
        <v>0.16751981505944519</v>
      </c>
      <c r="G657" s="4">
        <f t="shared" si="80"/>
        <v>7.9879458388375166E-2</v>
      </c>
      <c r="L657" t="b">
        <f t="shared" si="81"/>
        <v>1</v>
      </c>
      <c r="M657" t="b">
        <f t="shared" si="82"/>
        <v>1</v>
      </c>
      <c r="N657" t="b">
        <f t="shared" si="83"/>
        <v>0</v>
      </c>
      <c r="S657" t="b">
        <f t="shared" si="84"/>
        <v>0</v>
      </c>
      <c r="T657" t="b">
        <f t="shared" si="85"/>
        <v>0</v>
      </c>
      <c r="U657" t="b">
        <f t="shared" si="86"/>
        <v>0</v>
      </c>
      <c r="X657" t="b">
        <f t="shared" si="87"/>
        <v>0</v>
      </c>
      <c r="Y657" t="b">
        <f t="shared" si="75"/>
        <v>0</v>
      </c>
    </row>
    <row r="658" spans="1:25">
      <c r="A658" t="s">
        <v>56</v>
      </c>
      <c r="B658" t="s">
        <v>319</v>
      </c>
      <c r="C658" s="4">
        <f t="shared" si="76"/>
        <v>7.4591024505022377E-2</v>
      </c>
      <c r="D658" s="4">
        <f t="shared" si="77"/>
        <v>0.37260515714934583</v>
      </c>
      <c r="E658" s="4">
        <f t="shared" si="78"/>
        <v>0.40130604099807149</v>
      </c>
      <c r="F658" s="4">
        <f t="shared" si="79"/>
        <v>0.10256219331491673</v>
      </c>
      <c r="G658" s="4">
        <f t="shared" si="80"/>
        <v>2.7047855903618044E-2</v>
      </c>
      <c r="I658" t="b">
        <f t="shared" ref="I658" si="138">D658&gt;D659</f>
        <v>1</v>
      </c>
      <c r="J658" t="b">
        <f t="shared" ref="J658" si="139">D659&gt;D658</f>
        <v>0</v>
      </c>
      <c r="L658" t="b">
        <f t="shared" si="81"/>
        <v>1</v>
      </c>
      <c r="M658" t="b">
        <f t="shared" si="82"/>
        <v>1</v>
      </c>
      <c r="N658" t="b">
        <f t="shared" si="83"/>
        <v>0</v>
      </c>
      <c r="P658" t="b">
        <f>F658&gt;F659</f>
        <v>0</v>
      </c>
      <c r="Q658" t="b">
        <f>F659&gt;F658</f>
        <v>1</v>
      </c>
      <c r="S658" t="b">
        <f t="shared" si="84"/>
        <v>0</v>
      </c>
      <c r="T658" t="b">
        <f t="shared" si="85"/>
        <v>0</v>
      </c>
      <c r="U658" t="b">
        <f t="shared" si="86"/>
        <v>0</v>
      </c>
      <c r="X658" t="b">
        <f t="shared" si="87"/>
        <v>1</v>
      </c>
      <c r="Y658" t="b">
        <f t="shared" si="75"/>
        <v>0</v>
      </c>
    </row>
    <row r="659" spans="1:25">
      <c r="B659" t="s">
        <v>320</v>
      </c>
      <c r="C659" s="4">
        <f t="shared" si="76"/>
        <v>1.7030771134681041E-2</v>
      </c>
      <c r="D659" s="4">
        <f t="shared" si="77"/>
        <v>0.11393400257700062</v>
      </c>
      <c r="E659" s="4">
        <f t="shared" si="78"/>
        <v>0.37024365031411743</v>
      </c>
      <c r="F659" s="4">
        <f t="shared" si="79"/>
        <v>0.2682410150761817</v>
      </c>
      <c r="G659" s="4">
        <f t="shared" si="80"/>
        <v>0.1619542982769038</v>
      </c>
      <c r="L659" t="b">
        <f t="shared" si="81"/>
        <v>0</v>
      </c>
      <c r="M659" t="b">
        <f t="shared" si="82"/>
        <v>0</v>
      </c>
      <c r="N659" t="b">
        <f t="shared" si="83"/>
        <v>0</v>
      </c>
      <c r="S659" t="b">
        <f t="shared" si="84"/>
        <v>1</v>
      </c>
      <c r="T659" t="b">
        <f t="shared" si="85"/>
        <v>0</v>
      </c>
      <c r="U659" t="b">
        <f t="shared" si="86"/>
        <v>0</v>
      </c>
      <c r="X659" t="b">
        <f t="shared" si="87"/>
        <v>0</v>
      </c>
      <c r="Y659" t="b">
        <f t="shared" si="75"/>
        <v>0</v>
      </c>
    </row>
    <row r="660" spans="1:25">
      <c r="A660" t="s">
        <v>57</v>
      </c>
      <c r="B660" t="s">
        <v>319</v>
      </c>
      <c r="C660" s="4">
        <f t="shared" si="76"/>
        <v>8.6448073445004381E-2</v>
      </c>
      <c r="D660" s="4">
        <f t="shared" si="77"/>
        <v>0.39930167361692981</v>
      </c>
      <c r="E660" s="4">
        <f t="shared" si="78"/>
        <v>0.36568445402805383</v>
      </c>
      <c r="F660" s="4">
        <f t="shared" si="79"/>
        <v>9.9431825041713662E-2</v>
      </c>
      <c r="G660" s="4">
        <f t="shared" si="80"/>
        <v>2.7778515597646169E-2</v>
      </c>
      <c r="I660" t="b">
        <f t="shared" ref="I660" si="140">D660&gt;D661</f>
        <v>1</v>
      </c>
      <c r="J660" t="b">
        <f t="shared" ref="J660" si="141">D661&gt;D660</f>
        <v>0</v>
      </c>
      <c r="L660" t="b">
        <f t="shared" si="81"/>
        <v>1</v>
      </c>
      <c r="M660" t="b">
        <f t="shared" si="82"/>
        <v>1</v>
      </c>
      <c r="N660" t="b">
        <f t="shared" si="83"/>
        <v>0</v>
      </c>
      <c r="P660" t="b">
        <f>F660&gt;F661</f>
        <v>0</v>
      </c>
      <c r="Q660" t="b">
        <f>F661&gt;F660</f>
        <v>1</v>
      </c>
      <c r="S660" t="b">
        <f t="shared" si="84"/>
        <v>0</v>
      </c>
      <c r="T660" t="b">
        <f t="shared" si="85"/>
        <v>0</v>
      </c>
      <c r="U660" t="b">
        <f t="shared" si="86"/>
        <v>0</v>
      </c>
      <c r="X660" t="b">
        <f t="shared" si="87"/>
        <v>0</v>
      </c>
      <c r="Y660" t="b">
        <f t="shared" si="75"/>
        <v>0</v>
      </c>
    </row>
    <row r="661" spans="1:25">
      <c r="B661" t="s">
        <v>320</v>
      </c>
      <c r="C661" s="4">
        <f t="shared" si="76"/>
        <v>1.3279085745582401E-2</v>
      </c>
      <c r="D661" s="4">
        <f t="shared" si="77"/>
        <v>8.2280941541215041E-2</v>
      </c>
      <c r="E661" s="4">
        <f t="shared" si="78"/>
        <v>0.33986488634168643</v>
      </c>
      <c r="F661" s="4">
        <f t="shared" si="79"/>
        <v>0.31852201403949743</v>
      </c>
      <c r="G661" s="4">
        <f t="shared" si="80"/>
        <v>0.16685778835127593</v>
      </c>
      <c r="L661" t="b">
        <f t="shared" si="81"/>
        <v>0</v>
      </c>
      <c r="M661" t="b">
        <f t="shared" si="82"/>
        <v>0</v>
      </c>
      <c r="N661" t="b">
        <f t="shared" si="83"/>
        <v>0</v>
      </c>
      <c r="S661" t="b">
        <f t="shared" si="84"/>
        <v>1</v>
      </c>
      <c r="T661" t="b">
        <f t="shared" si="85"/>
        <v>1</v>
      </c>
      <c r="U661" t="b">
        <f t="shared" si="86"/>
        <v>0</v>
      </c>
      <c r="X661" t="b">
        <f t="shared" si="87"/>
        <v>0</v>
      </c>
      <c r="Y661" t="b">
        <f t="shared" si="75"/>
        <v>0</v>
      </c>
    </row>
    <row r="662" spans="1:25">
      <c r="A662" t="s">
        <v>141</v>
      </c>
      <c r="B662" t="s">
        <v>319</v>
      </c>
      <c r="C662" s="4">
        <f t="shared" si="76"/>
        <v>3.268097742816977E-2</v>
      </c>
      <c r="D662" s="4">
        <f t="shared" si="77"/>
        <v>0.18761945379014042</v>
      </c>
      <c r="E662" s="4">
        <f t="shared" si="78"/>
        <v>0.50833214866764598</v>
      </c>
      <c r="F662" s="4">
        <f t="shared" si="79"/>
        <v>0.19104708651218627</v>
      </c>
      <c r="G662" s="4">
        <f t="shared" si="80"/>
        <v>4.4116950196654507E-2</v>
      </c>
      <c r="I662" t="b">
        <f t="shared" ref="I662" si="142">D662&gt;D663</f>
        <v>1</v>
      </c>
      <c r="J662" t="b">
        <f t="shared" ref="J662" si="143">D663&gt;D662</f>
        <v>0</v>
      </c>
      <c r="L662" t="b">
        <f t="shared" si="81"/>
        <v>0</v>
      </c>
      <c r="M662" t="b">
        <f t="shared" si="82"/>
        <v>0</v>
      </c>
      <c r="N662" t="b">
        <f t="shared" si="83"/>
        <v>0</v>
      </c>
      <c r="P662" t="b">
        <f>F662&gt;F663</f>
        <v>0</v>
      </c>
      <c r="Q662" t="b">
        <f>F663&gt;F662</f>
        <v>1</v>
      </c>
      <c r="S662" t="b">
        <f t="shared" si="84"/>
        <v>0</v>
      </c>
      <c r="T662" t="b">
        <f t="shared" si="85"/>
        <v>0</v>
      </c>
      <c r="U662" t="b">
        <f t="shared" si="86"/>
        <v>0</v>
      </c>
      <c r="X662" t="b">
        <f t="shared" si="87"/>
        <v>1</v>
      </c>
      <c r="Y662" t="b">
        <f t="shared" si="75"/>
        <v>1</v>
      </c>
    </row>
    <row r="663" spans="1:25">
      <c r="B663" t="s">
        <v>320</v>
      </c>
      <c r="C663" s="4">
        <f t="shared" si="76"/>
        <v>2.3312274489289499E-2</v>
      </c>
      <c r="D663" s="4">
        <f t="shared" si="77"/>
        <v>0.1660563625876893</v>
      </c>
      <c r="E663" s="4">
        <f t="shared" si="78"/>
        <v>0.47858570412994783</v>
      </c>
      <c r="F663" s="4">
        <f t="shared" si="79"/>
        <v>0.21353936125977493</v>
      </c>
      <c r="G663" s="4">
        <f t="shared" si="80"/>
        <v>7.6549568763161782E-2</v>
      </c>
      <c r="L663" t="b">
        <f t="shared" si="81"/>
        <v>0</v>
      </c>
      <c r="M663" t="b">
        <f t="shared" si="82"/>
        <v>0</v>
      </c>
      <c r="N663" t="b">
        <f t="shared" si="83"/>
        <v>0</v>
      </c>
      <c r="S663" t="b">
        <f t="shared" si="84"/>
        <v>0</v>
      </c>
      <c r="T663" t="b">
        <f t="shared" si="85"/>
        <v>0</v>
      </c>
      <c r="U663" t="b">
        <f t="shared" si="86"/>
        <v>0</v>
      </c>
      <c r="X663" t="b">
        <f t="shared" si="87"/>
        <v>1</v>
      </c>
      <c r="Y663" t="b">
        <f t="shared" si="75"/>
        <v>0</v>
      </c>
    </row>
    <row r="664" spans="1:25">
      <c r="A664" t="s">
        <v>142</v>
      </c>
      <c r="B664" t="s">
        <v>319</v>
      </c>
      <c r="C664" s="4">
        <f t="shared" si="76"/>
        <v>3.561697885708251E-2</v>
      </c>
      <c r="D664" s="4">
        <f t="shared" si="77"/>
        <v>0.19612378263567123</v>
      </c>
      <c r="E664" s="4">
        <f t="shared" si="78"/>
        <v>0.39277778135301633</v>
      </c>
      <c r="F664" s="4">
        <f t="shared" si="79"/>
        <v>0.23439357208213674</v>
      </c>
      <c r="G664" s="4">
        <f t="shared" si="80"/>
        <v>8.3762768129263934E-2</v>
      </c>
      <c r="I664" t="b">
        <f t="shared" ref="I664" si="144">D664&gt;D665</f>
        <v>0</v>
      </c>
      <c r="J664" t="b">
        <f t="shared" ref="J664" si="145">D665&gt;D664</f>
        <v>1</v>
      </c>
      <c r="L664" t="b">
        <f t="shared" si="81"/>
        <v>0</v>
      </c>
      <c r="M664" t="b">
        <f t="shared" si="82"/>
        <v>0</v>
      </c>
      <c r="N664" t="b">
        <f t="shared" si="83"/>
        <v>0</v>
      </c>
      <c r="P664" t="b">
        <f>F664&gt;F665</f>
        <v>1</v>
      </c>
      <c r="Q664" t="b">
        <f>F665&gt;F664</f>
        <v>0</v>
      </c>
      <c r="S664" t="b">
        <f t="shared" si="84"/>
        <v>0</v>
      </c>
      <c r="T664" t="b">
        <f t="shared" si="85"/>
        <v>0</v>
      </c>
      <c r="U664" t="b">
        <f t="shared" si="86"/>
        <v>0</v>
      </c>
      <c r="X664" t="b">
        <f t="shared" si="87"/>
        <v>0</v>
      </c>
      <c r="Y664" t="b">
        <f t="shared" si="75"/>
        <v>0</v>
      </c>
    </row>
    <row r="665" spans="1:25">
      <c r="B665" t="s">
        <v>320</v>
      </c>
      <c r="C665" s="4">
        <f t="shared" si="76"/>
        <v>2.2672808071148128E-2</v>
      </c>
      <c r="D665" s="4">
        <f t="shared" si="77"/>
        <v>0.24361219136855117</v>
      </c>
      <c r="E665" s="4">
        <f t="shared" si="78"/>
        <v>0.38564374698032083</v>
      </c>
      <c r="F665" s="4">
        <f t="shared" si="79"/>
        <v>0.21256542477474547</v>
      </c>
      <c r="G665" s="4">
        <f t="shared" si="80"/>
        <v>8.9947137913652664E-2</v>
      </c>
      <c r="L665" t="b">
        <f t="shared" si="81"/>
        <v>0</v>
      </c>
      <c r="M665" t="b">
        <f t="shared" si="82"/>
        <v>0</v>
      </c>
      <c r="N665" t="b">
        <f t="shared" si="83"/>
        <v>0</v>
      </c>
      <c r="S665" t="b">
        <f t="shared" si="84"/>
        <v>0</v>
      </c>
      <c r="T665" t="b">
        <f t="shared" si="85"/>
        <v>0</v>
      </c>
      <c r="U665" t="b">
        <f t="shared" si="86"/>
        <v>0</v>
      </c>
      <c r="X665" t="b">
        <f t="shared" si="87"/>
        <v>0</v>
      </c>
      <c r="Y665" t="b">
        <f t="shared" si="75"/>
        <v>0</v>
      </c>
    </row>
    <row r="666" spans="1:25">
      <c r="A666" t="s">
        <v>58</v>
      </c>
      <c r="B666" t="s">
        <v>319</v>
      </c>
      <c r="C666" s="4">
        <f t="shared" si="76"/>
        <v>5.6246228123114063E-2</v>
      </c>
      <c r="D666" s="4">
        <f t="shared" si="77"/>
        <v>0.30597465298732651</v>
      </c>
      <c r="E666" s="4">
        <f t="shared" si="78"/>
        <v>0.45508951921142632</v>
      </c>
      <c r="F666" s="4">
        <f t="shared" si="79"/>
        <v>0.14094749547374774</v>
      </c>
      <c r="G666" s="4">
        <f t="shared" si="80"/>
        <v>2.0508951921142625E-2</v>
      </c>
      <c r="I666" t="b">
        <f t="shared" ref="I666" si="146">D666&gt;D667</f>
        <v>1</v>
      </c>
      <c r="J666" t="b">
        <f t="shared" ref="J666" si="147">D667&gt;D666</f>
        <v>0</v>
      </c>
      <c r="L666" t="b">
        <f t="shared" si="81"/>
        <v>1</v>
      </c>
      <c r="M666" t="b">
        <f t="shared" si="82"/>
        <v>1</v>
      </c>
      <c r="N666" t="b">
        <f t="shared" si="83"/>
        <v>0</v>
      </c>
      <c r="P666" t="b">
        <f>F666&gt;F667</f>
        <v>0</v>
      </c>
      <c r="Q666" t="b">
        <f>F667&gt;F666</f>
        <v>1</v>
      </c>
      <c r="S666" t="b">
        <f t="shared" si="84"/>
        <v>0</v>
      </c>
      <c r="T666" t="b">
        <f t="shared" si="85"/>
        <v>0</v>
      </c>
      <c r="U666" t="b">
        <f t="shared" si="86"/>
        <v>0</v>
      </c>
      <c r="X666" t="b">
        <f t="shared" si="87"/>
        <v>1</v>
      </c>
      <c r="Y666" t="b">
        <f t="shared" si="75"/>
        <v>0</v>
      </c>
    </row>
    <row r="667" spans="1:25">
      <c r="B667" t="s">
        <v>320</v>
      </c>
      <c r="C667" s="4">
        <f t="shared" si="76"/>
        <v>3.1329389997219854E-2</v>
      </c>
      <c r="D667" s="4">
        <f t="shared" si="77"/>
        <v>0.13905532494176068</v>
      </c>
      <c r="E667" s="4">
        <f t="shared" si="78"/>
        <v>0.41975438831954442</v>
      </c>
      <c r="F667" s="4">
        <f t="shared" si="79"/>
        <v>0.23504711871231224</v>
      </c>
      <c r="G667" s="4">
        <f t="shared" si="80"/>
        <v>0.11188656996865144</v>
      </c>
      <c r="L667" t="b">
        <f t="shared" si="81"/>
        <v>0</v>
      </c>
      <c r="M667" t="b">
        <f t="shared" si="82"/>
        <v>0</v>
      </c>
      <c r="N667" t="b">
        <f t="shared" si="83"/>
        <v>0</v>
      </c>
      <c r="S667" t="b">
        <f t="shared" si="84"/>
        <v>0</v>
      </c>
      <c r="T667" t="b">
        <f t="shared" si="85"/>
        <v>0</v>
      </c>
      <c r="U667" t="b">
        <f t="shared" si="86"/>
        <v>0</v>
      </c>
      <c r="X667" t="b">
        <f t="shared" si="87"/>
        <v>1</v>
      </c>
      <c r="Y667" t="b">
        <f t="shared" si="75"/>
        <v>0</v>
      </c>
    </row>
    <row r="668" spans="1:25">
      <c r="A668" t="s">
        <v>59</v>
      </c>
      <c r="B668" t="s">
        <v>319</v>
      </c>
      <c r="C668" s="4">
        <f t="shared" si="76"/>
        <v>4.9076774971307316E-2</v>
      </c>
      <c r="D668" s="4">
        <f t="shared" si="77"/>
        <v>0.34714533097046318</v>
      </c>
      <c r="E668" s="4">
        <f t="shared" si="78"/>
        <v>0.42125773690616264</v>
      </c>
      <c r="F668" s="4">
        <f t="shared" si="79"/>
        <v>0.15564877264698312</v>
      </c>
      <c r="G668" s="4">
        <f t="shared" si="80"/>
        <v>1.219691998138228E-2</v>
      </c>
      <c r="I668" t="b">
        <f t="shared" ref="I668" si="148">D668&gt;D669</f>
        <v>1</v>
      </c>
      <c r="J668" t="b">
        <f t="shared" ref="J668" si="149">D669&gt;D668</f>
        <v>0</v>
      </c>
      <c r="L668" t="b">
        <f t="shared" si="81"/>
        <v>1</v>
      </c>
      <c r="M668" t="b">
        <f t="shared" si="82"/>
        <v>1</v>
      </c>
      <c r="N668" t="b">
        <f t="shared" si="83"/>
        <v>0</v>
      </c>
      <c r="P668" t="b">
        <f>F668&gt;F669</f>
        <v>1</v>
      </c>
      <c r="Q668" t="b">
        <f>F669&gt;F668</f>
        <v>0</v>
      </c>
      <c r="S668" t="b">
        <f t="shared" si="84"/>
        <v>0</v>
      </c>
      <c r="T668" t="b">
        <f t="shared" si="85"/>
        <v>0</v>
      </c>
      <c r="U668" t="b">
        <f t="shared" si="86"/>
        <v>0</v>
      </c>
      <c r="X668" t="b">
        <f t="shared" si="87"/>
        <v>1</v>
      </c>
      <c r="Y668" t="b">
        <f t="shared" si="75"/>
        <v>0</v>
      </c>
    </row>
    <row r="669" spans="1:25">
      <c r="B669" t="s">
        <v>320</v>
      </c>
      <c r="C669" s="4">
        <f t="shared" si="76"/>
        <v>9.6556574844855025E-2</v>
      </c>
      <c r="D669" s="4">
        <f t="shared" si="77"/>
        <v>0.29461892447109178</v>
      </c>
      <c r="E669" s="4">
        <f t="shared" si="78"/>
        <v>0.355767704969357</v>
      </c>
      <c r="F669" s="4">
        <f t="shared" si="79"/>
        <v>0.13392003225128557</v>
      </c>
      <c r="G669" s="4">
        <f t="shared" si="80"/>
        <v>8.5345822129013732E-2</v>
      </c>
      <c r="L669" t="b">
        <f t="shared" si="81"/>
        <v>1</v>
      </c>
      <c r="M669" t="b">
        <f t="shared" si="82"/>
        <v>0</v>
      </c>
      <c r="N669" t="b">
        <f t="shared" si="83"/>
        <v>0</v>
      </c>
      <c r="S669" t="b">
        <f t="shared" si="84"/>
        <v>0</v>
      </c>
      <c r="T669" t="b">
        <f t="shared" si="85"/>
        <v>0</v>
      </c>
      <c r="U669" t="b">
        <f t="shared" si="86"/>
        <v>0</v>
      </c>
      <c r="X669" t="b">
        <f t="shared" si="87"/>
        <v>0</v>
      </c>
      <c r="Y669" t="b">
        <f t="shared" si="75"/>
        <v>0</v>
      </c>
    </row>
    <row r="670" spans="1:25">
      <c r="A670" t="s">
        <v>60</v>
      </c>
      <c r="B670" t="s">
        <v>319</v>
      </c>
      <c r="C670" s="4">
        <f t="shared" si="76"/>
        <v>5.9780784109294147E-2</v>
      </c>
      <c r="D670" s="4">
        <f t="shared" si="77"/>
        <v>0.33890145744657518</v>
      </c>
      <c r="E670" s="4">
        <f t="shared" si="78"/>
        <v>0.39790957049273801</v>
      </c>
      <c r="F670" s="4">
        <f t="shared" si="79"/>
        <v>0.13222544449674312</v>
      </c>
      <c r="G670" s="4">
        <f t="shared" si="80"/>
        <v>4.1424785195757395E-2</v>
      </c>
      <c r="I670" t="b">
        <f t="shared" ref="I670" si="150">D670&gt;D671</f>
        <v>1</v>
      </c>
      <c r="J670" t="b">
        <f t="shared" ref="J670" si="151">D671&gt;D670</f>
        <v>0</v>
      </c>
      <c r="L670" t="b">
        <f t="shared" si="81"/>
        <v>1</v>
      </c>
      <c r="M670" t="b">
        <f t="shared" si="82"/>
        <v>1</v>
      </c>
      <c r="N670" t="b">
        <f t="shared" si="83"/>
        <v>0</v>
      </c>
      <c r="P670" t="b">
        <f>F670&gt;F671</f>
        <v>0</v>
      </c>
      <c r="Q670" t="b">
        <f>F671&gt;F670</f>
        <v>1</v>
      </c>
      <c r="S670" t="b">
        <f t="shared" si="84"/>
        <v>0</v>
      </c>
      <c r="T670" t="b">
        <f t="shared" si="85"/>
        <v>0</v>
      </c>
      <c r="U670" t="b">
        <f t="shared" si="86"/>
        <v>0</v>
      </c>
      <c r="X670" t="b">
        <f t="shared" si="87"/>
        <v>0</v>
      </c>
      <c r="Y670" t="b">
        <f t="shared" ref="Y670:Y733" si="152">E670&gt;0.5</f>
        <v>0</v>
      </c>
    </row>
    <row r="671" spans="1:25">
      <c r="B671" t="s">
        <v>320</v>
      </c>
      <c r="C671" s="4">
        <f t="shared" ref="C671:C734" si="153">SUM(C132:D132)</f>
        <v>2.1839378625122238E-2</v>
      </c>
      <c r="D671" s="4">
        <f t="shared" ref="D671:D734" si="154">SUM(E132:G132)</f>
        <v>0.11226588335411053</v>
      </c>
      <c r="E671" s="4">
        <f t="shared" ref="E671:E734" si="155">SUM(H132:O132)</f>
        <v>0.36393521248721644</v>
      </c>
      <c r="F671" s="4">
        <f t="shared" ref="F671:F734" si="156">SUM(P132:R132)</f>
        <v>0.29402867252409282</v>
      </c>
      <c r="G671" s="4">
        <f t="shared" ref="G671:G734" si="157">SUM(T132:V132)</f>
        <v>0.13619169011876592</v>
      </c>
      <c r="L671" t="b">
        <f t="shared" ref="L671:L734" si="158">D671&gt;0.25</f>
        <v>0</v>
      </c>
      <c r="M671" t="b">
        <f t="shared" ref="M671:M734" si="159">D671&gt;0.3</f>
        <v>0</v>
      </c>
      <c r="N671" t="b">
        <f t="shared" ref="N671:N734" si="160">D671&gt;0.4</f>
        <v>0</v>
      </c>
      <c r="S671" t="b">
        <f t="shared" ref="S671:S734" si="161">F671&gt;0.25</f>
        <v>1</v>
      </c>
      <c r="T671" t="b">
        <f t="shared" ref="T671:T734" si="162">F671&gt;0.3</f>
        <v>0</v>
      </c>
      <c r="U671" t="b">
        <f t="shared" ref="U671:U734" si="163">F671&gt;0.4</f>
        <v>0</v>
      </c>
      <c r="X671" t="b">
        <f t="shared" ref="X671:X734" si="164">E671&gt;0.4</f>
        <v>0</v>
      </c>
      <c r="Y671" t="b">
        <f t="shared" si="152"/>
        <v>0</v>
      </c>
    </row>
    <row r="672" spans="1:25">
      <c r="A672" t="s">
        <v>61</v>
      </c>
      <c r="B672" t="s">
        <v>319</v>
      </c>
      <c r="C672" s="4">
        <f t="shared" si="153"/>
        <v>5.0937234791560149E-2</v>
      </c>
      <c r="D672" s="4">
        <f t="shared" si="154"/>
        <v>0.29911638788041539</v>
      </c>
      <c r="E672" s="4">
        <f t="shared" si="155"/>
        <v>0.41872507148255073</v>
      </c>
      <c r="F672" s="4">
        <f t="shared" si="156"/>
        <v>0.15783312762195931</v>
      </c>
      <c r="G672" s="4">
        <f t="shared" si="157"/>
        <v>4.1508940267958427E-2</v>
      </c>
      <c r="I672" t="b">
        <f t="shared" ref="I672" si="165">D672&gt;D673</f>
        <v>1</v>
      </c>
      <c r="J672" t="b">
        <f t="shared" ref="J672" si="166">D673&gt;D672</f>
        <v>0</v>
      </c>
      <c r="L672" t="b">
        <f t="shared" si="158"/>
        <v>1</v>
      </c>
      <c r="M672" t="b">
        <f t="shared" si="159"/>
        <v>0</v>
      </c>
      <c r="N672" t="b">
        <f t="shared" si="160"/>
        <v>0</v>
      </c>
      <c r="P672" t="b">
        <f>F672&gt;F673</f>
        <v>0</v>
      </c>
      <c r="Q672" t="b">
        <f>F673&gt;F672</f>
        <v>1</v>
      </c>
      <c r="S672" t="b">
        <f t="shared" si="161"/>
        <v>0</v>
      </c>
      <c r="T672" t="b">
        <f t="shared" si="162"/>
        <v>0</v>
      </c>
      <c r="U672" t="b">
        <f t="shared" si="163"/>
        <v>0</v>
      </c>
      <c r="X672" t="b">
        <f t="shared" si="164"/>
        <v>1</v>
      </c>
      <c r="Y672" t="b">
        <f t="shared" si="152"/>
        <v>0</v>
      </c>
    </row>
    <row r="673" spans="1:25">
      <c r="B673" t="s">
        <v>320</v>
      </c>
      <c r="C673" s="4">
        <f t="shared" si="153"/>
        <v>1.4856518457094549E-2</v>
      </c>
      <c r="D673" s="4">
        <f t="shared" si="154"/>
        <v>0.16534524311768672</v>
      </c>
      <c r="E673" s="4">
        <f t="shared" si="155"/>
        <v>0.42399672836542734</v>
      </c>
      <c r="F673" s="4">
        <f t="shared" si="156"/>
        <v>0.24402126562472218</v>
      </c>
      <c r="G673" s="4">
        <f t="shared" si="157"/>
        <v>9.8229858191452052E-2</v>
      </c>
      <c r="L673" t="b">
        <f t="shared" si="158"/>
        <v>0</v>
      </c>
      <c r="M673" t="b">
        <f t="shared" si="159"/>
        <v>0</v>
      </c>
      <c r="N673" t="b">
        <f t="shared" si="160"/>
        <v>0</v>
      </c>
      <c r="S673" t="b">
        <f t="shared" si="161"/>
        <v>0</v>
      </c>
      <c r="T673" t="b">
        <f t="shared" si="162"/>
        <v>0</v>
      </c>
      <c r="U673" t="b">
        <f t="shared" si="163"/>
        <v>0</v>
      </c>
      <c r="X673" t="b">
        <f t="shared" si="164"/>
        <v>1</v>
      </c>
      <c r="Y673" t="b">
        <f t="shared" si="152"/>
        <v>0</v>
      </c>
    </row>
    <row r="674" spans="1:25">
      <c r="A674" t="s">
        <v>62</v>
      </c>
      <c r="B674" t="s">
        <v>319</v>
      </c>
      <c r="C674" s="4">
        <f t="shared" si="153"/>
        <v>6.4540999153014755E-2</v>
      </c>
      <c r="D674" s="4">
        <f t="shared" si="154"/>
        <v>0.44147476780297823</v>
      </c>
      <c r="E674" s="4">
        <f t="shared" si="155"/>
        <v>0.35174500676864273</v>
      </c>
      <c r="F674" s="4">
        <f t="shared" si="156"/>
        <v>9.9842909575276723E-2</v>
      </c>
      <c r="G674" s="4">
        <f t="shared" si="157"/>
        <v>2.3134641696287019E-2</v>
      </c>
      <c r="I674" t="b">
        <f t="shared" ref="I674" si="167">D674&gt;D675</f>
        <v>1</v>
      </c>
      <c r="J674" t="b">
        <f t="shared" ref="J674" si="168">D675&gt;D674</f>
        <v>0</v>
      </c>
      <c r="L674" t="b">
        <f t="shared" si="158"/>
        <v>1</v>
      </c>
      <c r="M674" t="b">
        <f t="shared" si="159"/>
        <v>1</v>
      </c>
      <c r="N674" t="b">
        <f t="shared" si="160"/>
        <v>1</v>
      </c>
      <c r="P674" t="b">
        <f>F674&gt;F675</f>
        <v>0</v>
      </c>
      <c r="Q674" t="b">
        <f>F675&gt;F674</f>
        <v>1</v>
      </c>
      <c r="S674" t="b">
        <f t="shared" si="161"/>
        <v>0</v>
      </c>
      <c r="T674" t="b">
        <f t="shared" si="162"/>
        <v>0</v>
      </c>
      <c r="U674" t="b">
        <f t="shared" si="163"/>
        <v>0</v>
      </c>
      <c r="X674" t="b">
        <f t="shared" si="164"/>
        <v>0</v>
      </c>
      <c r="Y674" t="b">
        <f t="shared" si="152"/>
        <v>0</v>
      </c>
    </row>
    <row r="675" spans="1:25">
      <c r="B675" t="s">
        <v>320</v>
      </c>
      <c r="C675" s="4">
        <f t="shared" si="153"/>
        <v>1.7207864418842578E-2</v>
      </c>
      <c r="D675" s="4">
        <f t="shared" si="154"/>
        <v>0.1048974689738001</v>
      </c>
      <c r="E675" s="4">
        <f t="shared" si="155"/>
        <v>0.34559628130421244</v>
      </c>
      <c r="F675" s="4">
        <f t="shared" si="156"/>
        <v>0.29555624749788711</v>
      </c>
      <c r="G675" s="4">
        <f t="shared" si="157"/>
        <v>0.1588385747964948</v>
      </c>
      <c r="L675" t="b">
        <f t="shared" si="158"/>
        <v>0</v>
      </c>
      <c r="M675" t="b">
        <f t="shared" si="159"/>
        <v>0</v>
      </c>
      <c r="N675" t="b">
        <f t="shared" si="160"/>
        <v>0</v>
      </c>
      <c r="S675" t="b">
        <f t="shared" si="161"/>
        <v>1</v>
      </c>
      <c r="T675" t="b">
        <f t="shared" si="162"/>
        <v>0</v>
      </c>
      <c r="U675" t="b">
        <f t="shared" si="163"/>
        <v>0</v>
      </c>
      <c r="X675" t="b">
        <f t="shared" si="164"/>
        <v>0</v>
      </c>
      <c r="Y675" t="b">
        <f t="shared" si="152"/>
        <v>0</v>
      </c>
    </row>
    <row r="676" spans="1:25">
      <c r="A676" t="s">
        <v>63</v>
      </c>
      <c r="B676" t="s">
        <v>319</v>
      </c>
      <c r="C676" s="4">
        <f t="shared" si="153"/>
        <v>5.8570659470215822E-2</v>
      </c>
      <c r="D676" s="4">
        <f t="shared" si="154"/>
        <v>0.35496902663913482</v>
      </c>
      <c r="E676" s="4">
        <f t="shared" si="155"/>
        <v>0.40982697169804894</v>
      </c>
      <c r="F676" s="4">
        <f t="shared" si="156"/>
        <v>0.12039062553240788</v>
      </c>
      <c r="G676" s="4">
        <f t="shared" si="157"/>
        <v>3.0897034871438408E-2</v>
      </c>
      <c r="I676" t="b">
        <f t="shared" ref="I676" si="169">D676&gt;D677</f>
        <v>1</v>
      </c>
      <c r="J676" t="b">
        <f t="shared" ref="J676" si="170">D677&gt;D676</f>
        <v>0</v>
      </c>
      <c r="L676" t="b">
        <f t="shared" si="158"/>
        <v>1</v>
      </c>
      <c r="M676" t="b">
        <f t="shared" si="159"/>
        <v>1</v>
      </c>
      <c r="N676" t="b">
        <f t="shared" si="160"/>
        <v>0</v>
      </c>
      <c r="P676" t="b">
        <f>F676&gt;F677</f>
        <v>0</v>
      </c>
      <c r="Q676" t="b">
        <f>F677&gt;F676</f>
        <v>1</v>
      </c>
      <c r="S676" t="b">
        <f t="shared" si="161"/>
        <v>0</v>
      </c>
      <c r="T676" t="b">
        <f t="shared" si="162"/>
        <v>0</v>
      </c>
      <c r="U676" t="b">
        <f t="shared" si="163"/>
        <v>0</v>
      </c>
      <c r="X676" t="b">
        <f t="shared" si="164"/>
        <v>1</v>
      </c>
      <c r="Y676" t="b">
        <f t="shared" si="152"/>
        <v>0</v>
      </c>
    </row>
    <row r="677" spans="1:25">
      <c r="B677" t="s">
        <v>320</v>
      </c>
      <c r="C677" s="4">
        <f t="shared" si="153"/>
        <v>1.4540055048529624E-2</v>
      </c>
      <c r="D677" s="4">
        <f t="shared" si="154"/>
        <v>0.12994350282485875</v>
      </c>
      <c r="E677" s="4">
        <f t="shared" si="155"/>
        <v>0.38671302332319285</v>
      </c>
      <c r="F677" s="4">
        <f t="shared" si="156"/>
        <v>0.27325655512096192</v>
      </c>
      <c r="G677" s="4">
        <f t="shared" si="157"/>
        <v>0.1299550919889903</v>
      </c>
      <c r="L677" t="b">
        <f t="shared" si="158"/>
        <v>0</v>
      </c>
      <c r="M677" t="b">
        <f t="shared" si="159"/>
        <v>0</v>
      </c>
      <c r="N677" t="b">
        <f t="shared" si="160"/>
        <v>0</v>
      </c>
      <c r="S677" t="b">
        <f t="shared" si="161"/>
        <v>1</v>
      </c>
      <c r="T677" t="b">
        <f t="shared" si="162"/>
        <v>0</v>
      </c>
      <c r="U677" t="b">
        <f t="shared" si="163"/>
        <v>0</v>
      </c>
      <c r="X677" t="b">
        <f t="shared" si="164"/>
        <v>0</v>
      </c>
      <c r="Y677" t="b">
        <f t="shared" si="152"/>
        <v>0</v>
      </c>
    </row>
    <row r="678" spans="1:25">
      <c r="A678" t="s">
        <v>64</v>
      </c>
      <c r="B678" t="s">
        <v>319</v>
      </c>
      <c r="C678" s="4">
        <f t="shared" si="153"/>
        <v>6.1243273384436581E-2</v>
      </c>
      <c r="D678" s="4">
        <f t="shared" si="154"/>
        <v>0.39644875007557989</v>
      </c>
      <c r="E678" s="4">
        <f t="shared" si="155"/>
        <v>0.38481951507903989</v>
      </c>
      <c r="F678" s="4">
        <f t="shared" si="156"/>
        <v>0.10955397752084328</v>
      </c>
      <c r="G678" s="4">
        <f t="shared" si="157"/>
        <v>2.7000517302769922E-2</v>
      </c>
      <c r="I678" t="b">
        <f t="shared" ref="I678" si="171">D678&gt;D679</f>
        <v>1</v>
      </c>
      <c r="J678" t="b">
        <f t="shared" ref="J678" si="172">D679&gt;D678</f>
        <v>0</v>
      </c>
      <c r="L678" t="b">
        <f t="shared" si="158"/>
        <v>1</v>
      </c>
      <c r="M678" t="b">
        <f t="shared" si="159"/>
        <v>1</v>
      </c>
      <c r="N678" t="b">
        <f t="shared" si="160"/>
        <v>0</v>
      </c>
      <c r="P678" t="b">
        <f>F678&gt;F679</f>
        <v>0</v>
      </c>
      <c r="Q678" t="b">
        <f>F679&gt;F678</f>
        <v>1</v>
      </c>
      <c r="S678" t="b">
        <f t="shared" si="161"/>
        <v>0</v>
      </c>
      <c r="T678" t="b">
        <f t="shared" si="162"/>
        <v>0</v>
      </c>
      <c r="U678" t="b">
        <f t="shared" si="163"/>
        <v>0</v>
      </c>
      <c r="X678" t="b">
        <f t="shared" si="164"/>
        <v>0</v>
      </c>
      <c r="Y678" t="b">
        <f t="shared" si="152"/>
        <v>0</v>
      </c>
    </row>
    <row r="679" spans="1:25">
      <c r="B679" t="s">
        <v>320</v>
      </c>
      <c r="C679" s="4">
        <f t="shared" si="153"/>
        <v>1.3575975839725501E-2</v>
      </c>
      <c r="D679" s="4">
        <f t="shared" si="154"/>
        <v>0.11706532064824397</v>
      </c>
      <c r="E679" s="4">
        <f t="shared" si="155"/>
        <v>0.36558011598066043</v>
      </c>
      <c r="F679" s="4">
        <f t="shared" si="156"/>
        <v>0.2789278169263707</v>
      </c>
      <c r="G679" s="4">
        <f t="shared" si="157"/>
        <v>0.15049128727190231</v>
      </c>
      <c r="L679" t="b">
        <f t="shared" si="158"/>
        <v>0</v>
      </c>
      <c r="M679" t="b">
        <f t="shared" si="159"/>
        <v>0</v>
      </c>
      <c r="N679" t="b">
        <f t="shared" si="160"/>
        <v>0</v>
      </c>
      <c r="S679" t="b">
        <f t="shared" si="161"/>
        <v>1</v>
      </c>
      <c r="T679" t="b">
        <f t="shared" si="162"/>
        <v>0</v>
      </c>
      <c r="U679" t="b">
        <f t="shared" si="163"/>
        <v>0</v>
      </c>
      <c r="X679" t="b">
        <f t="shared" si="164"/>
        <v>0</v>
      </c>
      <c r="Y679" t="b">
        <f t="shared" si="152"/>
        <v>0</v>
      </c>
    </row>
    <row r="680" spans="1:25">
      <c r="A680" t="s">
        <v>65</v>
      </c>
      <c r="B680" t="s">
        <v>319</v>
      </c>
      <c r="C680" s="4">
        <f t="shared" si="153"/>
        <v>5.7304221036894851E-2</v>
      </c>
      <c r="D680" s="4">
        <f t="shared" si="154"/>
        <v>0.22999575496945424</v>
      </c>
      <c r="E680" s="4">
        <f t="shared" si="155"/>
        <v>0.48275963898783708</v>
      </c>
      <c r="F680" s="4">
        <f t="shared" si="156"/>
        <v>0.15509126815673391</v>
      </c>
      <c r="G680" s="4">
        <f t="shared" si="157"/>
        <v>4.2612724017644564E-2</v>
      </c>
      <c r="I680" t="b">
        <f t="shared" ref="I680" si="173">D680&gt;D681</f>
        <v>0</v>
      </c>
      <c r="J680" t="b">
        <f t="shared" ref="J680" si="174">D681&gt;D680</f>
        <v>1</v>
      </c>
      <c r="L680" t="b">
        <f t="shared" si="158"/>
        <v>0</v>
      </c>
      <c r="M680" t="b">
        <f t="shared" si="159"/>
        <v>0</v>
      </c>
      <c r="N680" t="b">
        <f t="shared" si="160"/>
        <v>0</v>
      </c>
      <c r="P680" t="b">
        <f>F680&gt;F681</f>
        <v>0</v>
      </c>
      <c r="Q680" t="b">
        <f>F681&gt;F680</f>
        <v>1</v>
      </c>
      <c r="S680" t="b">
        <f t="shared" si="161"/>
        <v>0</v>
      </c>
      <c r="T680" t="b">
        <f t="shared" si="162"/>
        <v>0</v>
      </c>
      <c r="U680" t="b">
        <f t="shared" si="163"/>
        <v>0</v>
      </c>
      <c r="X680" t="b">
        <f t="shared" si="164"/>
        <v>1</v>
      </c>
      <c r="Y680" t="b">
        <f t="shared" si="152"/>
        <v>0</v>
      </c>
    </row>
    <row r="681" spans="1:25">
      <c r="B681" t="s">
        <v>320</v>
      </c>
      <c r="C681" s="4">
        <f t="shared" si="153"/>
        <v>2.8997942147686796E-2</v>
      </c>
      <c r="D681" s="4">
        <f t="shared" si="154"/>
        <v>0.25399093451107208</v>
      </c>
      <c r="E681" s="4">
        <f t="shared" si="155"/>
        <v>0.39628014138334167</v>
      </c>
      <c r="F681" s="4">
        <f t="shared" si="156"/>
        <v>0.18399319062822606</v>
      </c>
      <c r="G681" s="4">
        <f t="shared" si="157"/>
        <v>9.390574899671153E-2</v>
      </c>
      <c r="L681" t="b">
        <f t="shared" si="158"/>
        <v>1</v>
      </c>
      <c r="M681" t="b">
        <f t="shared" si="159"/>
        <v>0</v>
      </c>
      <c r="N681" t="b">
        <f t="shared" si="160"/>
        <v>0</v>
      </c>
      <c r="S681" t="b">
        <f t="shared" si="161"/>
        <v>0</v>
      </c>
      <c r="T681" t="b">
        <f t="shared" si="162"/>
        <v>0</v>
      </c>
      <c r="U681" t="b">
        <f t="shared" si="163"/>
        <v>0</v>
      </c>
      <c r="X681" t="b">
        <f t="shared" si="164"/>
        <v>0</v>
      </c>
      <c r="Y681" t="b">
        <f t="shared" si="152"/>
        <v>0</v>
      </c>
    </row>
    <row r="682" spans="1:25">
      <c r="A682" t="s">
        <v>66</v>
      </c>
      <c r="B682" t="s">
        <v>319</v>
      </c>
      <c r="C682" s="4">
        <f t="shared" si="153"/>
        <v>1.764925340250462E-2</v>
      </c>
      <c r="D682" s="4">
        <f t="shared" si="154"/>
        <v>0.116116987993925</v>
      </c>
      <c r="E682" s="4">
        <f t="shared" si="155"/>
        <v>0.47085141196964841</v>
      </c>
      <c r="F682" s="4">
        <f t="shared" si="156"/>
        <v>0.25809683000843098</v>
      </c>
      <c r="G682" s="4">
        <f t="shared" si="157"/>
        <v>7.8609386888202792E-2</v>
      </c>
      <c r="I682" t="b">
        <f t="shared" ref="I682" si="175">D682&gt;D683</f>
        <v>0</v>
      </c>
      <c r="J682" t="b">
        <f t="shared" ref="J682" si="176">D683&gt;D682</f>
        <v>1</v>
      </c>
      <c r="L682" t="b">
        <f t="shared" si="158"/>
        <v>0</v>
      </c>
      <c r="M682" t="b">
        <f t="shared" si="159"/>
        <v>0</v>
      </c>
      <c r="N682" t="b">
        <f t="shared" si="160"/>
        <v>0</v>
      </c>
      <c r="P682" t="b">
        <f>F682&gt;F683</f>
        <v>1</v>
      </c>
      <c r="Q682" t="b">
        <f>F683&gt;F682</f>
        <v>0</v>
      </c>
      <c r="S682" t="b">
        <f t="shared" si="161"/>
        <v>1</v>
      </c>
      <c r="T682" t="b">
        <f t="shared" si="162"/>
        <v>0</v>
      </c>
      <c r="U682" t="b">
        <f t="shared" si="163"/>
        <v>0</v>
      </c>
      <c r="X682" t="b">
        <f t="shared" si="164"/>
        <v>1</v>
      </c>
      <c r="Y682" t="b">
        <f t="shared" si="152"/>
        <v>0</v>
      </c>
    </row>
    <row r="683" spans="1:25">
      <c r="B683" t="s">
        <v>320</v>
      </c>
      <c r="C683" s="4">
        <f t="shared" si="153"/>
        <v>2.2313924120512856E-2</v>
      </c>
      <c r="D683" s="4">
        <f t="shared" si="154"/>
        <v>0.37171839849841976</v>
      </c>
      <c r="E683" s="4">
        <f t="shared" si="155"/>
        <v>0.41999668769063031</v>
      </c>
      <c r="F683" s="4">
        <f t="shared" si="156"/>
        <v>0.1189450294657521</v>
      </c>
      <c r="G683" s="4">
        <f t="shared" si="157"/>
        <v>4.4217949956525941E-2</v>
      </c>
      <c r="L683" t="b">
        <f t="shared" si="158"/>
        <v>1</v>
      </c>
      <c r="M683" t="b">
        <f t="shared" si="159"/>
        <v>1</v>
      </c>
      <c r="N683" t="b">
        <f t="shared" si="160"/>
        <v>0</v>
      </c>
      <c r="S683" t="b">
        <f t="shared" si="161"/>
        <v>0</v>
      </c>
      <c r="T683" t="b">
        <f t="shared" si="162"/>
        <v>0</v>
      </c>
      <c r="U683" t="b">
        <f t="shared" si="163"/>
        <v>0</v>
      </c>
      <c r="X683" t="b">
        <f t="shared" si="164"/>
        <v>1</v>
      </c>
      <c r="Y683" t="b">
        <f t="shared" si="152"/>
        <v>0</v>
      </c>
    </row>
    <row r="684" spans="1:25">
      <c r="A684" t="s">
        <v>67</v>
      </c>
      <c r="B684" t="s">
        <v>319</v>
      </c>
      <c r="C684" s="4">
        <f t="shared" si="153"/>
        <v>9.8881696702549666E-3</v>
      </c>
      <c r="D684" s="4">
        <f t="shared" si="154"/>
        <v>6.2161531499573097E-2</v>
      </c>
      <c r="E684" s="4">
        <f t="shared" si="155"/>
        <v>0.50602988166837737</v>
      </c>
      <c r="F684" s="4">
        <f t="shared" si="156"/>
        <v>0.26995067380100379</v>
      </c>
      <c r="G684" s="4">
        <f t="shared" si="157"/>
        <v>8.6680307691892666E-2</v>
      </c>
      <c r="I684" t="b">
        <f t="shared" ref="I684" si="177">D684&gt;D685</f>
        <v>0</v>
      </c>
      <c r="J684" t="b">
        <f t="shared" ref="J684" si="178">D685&gt;D684</f>
        <v>1</v>
      </c>
      <c r="L684" t="b">
        <f t="shared" si="158"/>
        <v>0</v>
      </c>
      <c r="M684" t="b">
        <f t="shared" si="159"/>
        <v>0</v>
      </c>
      <c r="N684" t="b">
        <f t="shared" si="160"/>
        <v>0</v>
      </c>
      <c r="P684" t="b">
        <f>F684&gt;F685</f>
        <v>1</v>
      </c>
      <c r="Q684" t="b">
        <f>F685&gt;F684</f>
        <v>0</v>
      </c>
      <c r="S684" t="b">
        <f t="shared" si="161"/>
        <v>1</v>
      </c>
      <c r="T684" t="b">
        <f t="shared" si="162"/>
        <v>0</v>
      </c>
      <c r="U684" t="b">
        <f t="shared" si="163"/>
        <v>0</v>
      </c>
      <c r="X684" t="b">
        <f t="shared" si="164"/>
        <v>1</v>
      </c>
      <c r="Y684" t="b">
        <f t="shared" si="152"/>
        <v>1</v>
      </c>
    </row>
    <row r="685" spans="1:25">
      <c r="B685" t="s">
        <v>320</v>
      </c>
      <c r="C685" s="4">
        <f t="shared" si="153"/>
        <v>2.1212568330719491E-2</v>
      </c>
      <c r="D685" s="4">
        <f t="shared" si="154"/>
        <v>0.39846477502326277</v>
      </c>
      <c r="E685" s="4">
        <f t="shared" si="155"/>
        <v>0.46038900616136641</v>
      </c>
      <c r="F685" s="4">
        <f t="shared" si="156"/>
        <v>9.1118731838962019E-2</v>
      </c>
      <c r="G685" s="4">
        <f t="shared" si="157"/>
        <v>1.7979576343589584E-2</v>
      </c>
      <c r="L685" t="b">
        <f t="shared" si="158"/>
        <v>1</v>
      </c>
      <c r="M685" t="b">
        <f t="shared" si="159"/>
        <v>1</v>
      </c>
      <c r="N685" t="b">
        <f t="shared" si="160"/>
        <v>0</v>
      </c>
      <c r="S685" t="b">
        <f t="shared" si="161"/>
        <v>0</v>
      </c>
      <c r="T685" t="b">
        <f t="shared" si="162"/>
        <v>0</v>
      </c>
      <c r="U685" t="b">
        <f t="shared" si="163"/>
        <v>0</v>
      </c>
      <c r="X685" t="b">
        <f t="shared" si="164"/>
        <v>1</v>
      </c>
      <c r="Y685" t="b">
        <f t="shared" si="152"/>
        <v>0</v>
      </c>
    </row>
    <row r="686" spans="1:25">
      <c r="A686" t="s">
        <v>68</v>
      </c>
      <c r="B686" t="s">
        <v>319</v>
      </c>
      <c r="C686" s="4">
        <f t="shared" si="153"/>
        <v>8.087964974432673E-3</v>
      </c>
      <c r="D686" s="4">
        <f t="shared" si="154"/>
        <v>3.8477992045720402E-2</v>
      </c>
      <c r="E686" s="4">
        <f t="shared" si="155"/>
        <v>0.44400254002205802</v>
      </c>
      <c r="F686" s="4">
        <f t="shared" si="156"/>
        <v>0.36193309047157513</v>
      </c>
      <c r="G686" s="4">
        <f t="shared" si="157"/>
        <v>8.1100230607265789E-2</v>
      </c>
      <c r="I686" t="b">
        <f t="shared" ref="I686" si="179">D686&gt;D687</f>
        <v>0</v>
      </c>
      <c r="J686" t="b">
        <f t="shared" ref="J686" si="180">D687&gt;D686</f>
        <v>1</v>
      </c>
      <c r="L686" t="b">
        <f t="shared" si="158"/>
        <v>0</v>
      </c>
      <c r="M686" t="b">
        <f t="shared" si="159"/>
        <v>0</v>
      </c>
      <c r="N686" t="b">
        <f t="shared" si="160"/>
        <v>0</v>
      </c>
      <c r="P686" t="b">
        <f>F686&gt;F687</f>
        <v>1</v>
      </c>
      <c r="Q686" t="b">
        <f>F687&gt;F686</f>
        <v>0</v>
      </c>
      <c r="S686" t="b">
        <f t="shared" si="161"/>
        <v>1</v>
      </c>
      <c r="T686" t="b">
        <f t="shared" si="162"/>
        <v>1</v>
      </c>
      <c r="U686" t="b">
        <f t="shared" si="163"/>
        <v>0</v>
      </c>
      <c r="X686" t="b">
        <f t="shared" si="164"/>
        <v>1</v>
      </c>
      <c r="Y686" t="b">
        <f t="shared" si="152"/>
        <v>0</v>
      </c>
    </row>
    <row r="687" spans="1:25">
      <c r="B687" t="s">
        <v>320</v>
      </c>
      <c r="C687" s="4">
        <f t="shared" si="153"/>
        <v>1.1757125763200687E-2</v>
      </c>
      <c r="D687" s="4">
        <f t="shared" si="154"/>
        <v>0.29375019175896666</v>
      </c>
      <c r="E687" s="4">
        <f t="shared" si="155"/>
        <v>0.5517043536955788</v>
      </c>
      <c r="F687" s="4">
        <f t="shared" si="156"/>
        <v>0.11371766943822292</v>
      </c>
      <c r="G687" s="4">
        <f t="shared" si="157"/>
        <v>1.7224557420304973E-2</v>
      </c>
      <c r="L687" t="b">
        <f t="shared" si="158"/>
        <v>1</v>
      </c>
      <c r="M687" t="b">
        <f t="shared" si="159"/>
        <v>0</v>
      </c>
      <c r="N687" t="b">
        <f t="shared" si="160"/>
        <v>0</v>
      </c>
      <c r="S687" t="b">
        <f t="shared" si="161"/>
        <v>0</v>
      </c>
      <c r="T687" t="b">
        <f t="shared" si="162"/>
        <v>0</v>
      </c>
      <c r="U687" t="b">
        <f t="shared" si="163"/>
        <v>0</v>
      </c>
      <c r="X687" t="b">
        <f t="shared" si="164"/>
        <v>1</v>
      </c>
      <c r="Y687" t="b">
        <f t="shared" si="152"/>
        <v>1</v>
      </c>
    </row>
    <row r="688" spans="1:25">
      <c r="A688" t="s">
        <v>69</v>
      </c>
      <c r="B688" t="s">
        <v>319</v>
      </c>
      <c r="C688" s="4">
        <f t="shared" si="153"/>
        <v>6.2494912344317737E-3</v>
      </c>
      <c r="D688" s="4">
        <f t="shared" si="154"/>
        <v>3.8458976844691448E-2</v>
      </c>
      <c r="E688" s="4">
        <f t="shared" si="155"/>
        <v>0.45200583137844019</v>
      </c>
      <c r="F688" s="4">
        <f t="shared" si="156"/>
        <v>0.37422575130799002</v>
      </c>
      <c r="G688" s="4">
        <f t="shared" si="157"/>
        <v>6.821528738779406E-2</v>
      </c>
      <c r="I688" t="b">
        <f t="shared" ref="I688" si="181">D688&gt;D689</f>
        <v>0</v>
      </c>
      <c r="J688" t="b">
        <f t="shared" ref="J688" si="182">D689&gt;D688</f>
        <v>1</v>
      </c>
      <c r="L688" t="b">
        <f t="shared" si="158"/>
        <v>0</v>
      </c>
      <c r="M688" t="b">
        <f t="shared" si="159"/>
        <v>0</v>
      </c>
      <c r="N688" t="b">
        <f t="shared" si="160"/>
        <v>0</v>
      </c>
      <c r="P688" t="b">
        <f>F688&gt;F689</f>
        <v>1</v>
      </c>
      <c r="Q688" t="b">
        <f>F689&gt;F688</f>
        <v>0</v>
      </c>
      <c r="S688" t="b">
        <f t="shared" si="161"/>
        <v>1</v>
      </c>
      <c r="T688" t="b">
        <f t="shared" si="162"/>
        <v>1</v>
      </c>
      <c r="U688" t="b">
        <f t="shared" si="163"/>
        <v>0</v>
      </c>
      <c r="X688" t="b">
        <f t="shared" si="164"/>
        <v>1</v>
      </c>
      <c r="Y688" t="b">
        <f t="shared" si="152"/>
        <v>0</v>
      </c>
    </row>
    <row r="689" spans="1:25">
      <c r="B689" t="s">
        <v>320</v>
      </c>
      <c r="C689" s="4">
        <f t="shared" si="153"/>
        <v>1.8069774702972739E-2</v>
      </c>
      <c r="D689" s="4">
        <f t="shared" si="154"/>
        <v>0.4480502193811316</v>
      </c>
      <c r="E689" s="4">
        <f t="shared" si="155"/>
        <v>0.43282336121473058</v>
      </c>
      <c r="F689" s="4">
        <f t="shared" si="156"/>
        <v>8.1120076249322132E-2</v>
      </c>
      <c r="G689" s="4">
        <f t="shared" si="157"/>
        <v>1.1828504757366111E-2</v>
      </c>
      <c r="L689" t="b">
        <f t="shared" si="158"/>
        <v>1</v>
      </c>
      <c r="M689" t="b">
        <f t="shared" si="159"/>
        <v>1</v>
      </c>
      <c r="N689" t="b">
        <f t="shared" si="160"/>
        <v>1</v>
      </c>
      <c r="S689" t="b">
        <f t="shared" si="161"/>
        <v>0</v>
      </c>
      <c r="T689" t="b">
        <f t="shared" si="162"/>
        <v>0</v>
      </c>
      <c r="U689" t="b">
        <f t="shared" si="163"/>
        <v>0</v>
      </c>
      <c r="X689" t="b">
        <f t="shared" si="164"/>
        <v>1</v>
      </c>
      <c r="Y689" t="b">
        <f t="shared" si="152"/>
        <v>0</v>
      </c>
    </row>
    <row r="690" spans="1:25">
      <c r="A690" t="s">
        <v>70</v>
      </c>
      <c r="B690" t="s">
        <v>319</v>
      </c>
      <c r="C690" s="4">
        <f t="shared" si="153"/>
        <v>1.4020486053965941E-2</v>
      </c>
      <c r="D690" s="4">
        <f t="shared" si="154"/>
        <v>7.6829233248954409E-2</v>
      </c>
      <c r="E690" s="4">
        <f t="shared" si="155"/>
        <v>0.45106414104603743</v>
      </c>
      <c r="F690" s="4">
        <f t="shared" si="156"/>
        <v>0.28488467777960641</v>
      </c>
      <c r="G690" s="4">
        <f t="shared" si="157"/>
        <v>9.8334103976781426E-2</v>
      </c>
      <c r="I690" t="b">
        <f t="shared" ref="I690" si="183">D690&gt;D691</f>
        <v>0</v>
      </c>
      <c r="J690" t="b">
        <f t="shared" ref="J690" si="184">D691&gt;D690</f>
        <v>1</v>
      </c>
      <c r="L690" t="b">
        <f t="shared" si="158"/>
        <v>0</v>
      </c>
      <c r="M690" t="b">
        <f t="shared" si="159"/>
        <v>0</v>
      </c>
      <c r="N690" t="b">
        <f t="shared" si="160"/>
        <v>0</v>
      </c>
      <c r="P690" t="b">
        <f>F690&gt;F691</f>
        <v>1</v>
      </c>
      <c r="Q690" t="b">
        <f>F691&gt;F690</f>
        <v>0</v>
      </c>
      <c r="S690" t="b">
        <f t="shared" si="161"/>
        <v>1</v>
      </c>
      <c r="T690" t="b">
        <f t="shared" si="162"/>
        <v>0</v>
      </c>
      <c r="U690" t="b">
        <f t="shared" si="163"/>
        <v>0</v>
      </c>
      <c r="X690" t="b">
        <f t="shared" si="164"/>
        <v>1</v>
      </c>
      <c r="Y690" t="b">
        <f t="shared" si="152"/>
        <v>0</v>
      </c>
    </row>
    <row r="691" spans="1:25">
      <c r="B691" t="s">
        <v>320</v>
      </c>
      <c r="C691" s="4">
        <f t="shared" si="153"/>
        <v>2.1798892718917669E-2</v>
      </c>
      <c r="D691" s="4">
        <f t="shared" si="154"/>
        <v>0.30046763375518681</v>
      </c>
      <c r="E691" s="4">
        <f t="shared" si="155"/>
        <v>0.50176629119376071</v>
      </c>
      <c r="F691" s="4">
        <f t="shared" si="156"/>
        <v>0.12324187044496128</v>
      </c>
      <c r="G691" s="4">
        <f t="shared" si="157"/>
        <v>3.3693496130820372E-2</v>
      </c>
      <c r="L691" t="b">
        <f t="shared" si="158"/>
        <v>1</v>
      </c>
      <c r="M691" t="b">
        <f t="shared" si="159"/>
        <v>1</v>
      </c>
      <c r="N691" t="b">
        <f t="shared" si="160"/>
        <v>0</v>
      </c>
      <c r="S691" t="b">
        <f t="shared" si="161"/>
        <v>0</v>
      </c>
      <c r="T691" t="b">
        <f t="shared" si="162"/>
        <v>0</v>
      </c>
      <c r="U691" t="b">
        <f t="shared" si="163"/>
        <v>0</v>
      </c>
      <c r="X691" t="b">
        <f t="shared" si="164"/>
        <v>1</v>
      </c>
      <c r="Y691" t="b">
        <f t="shared" si="152"/>
        <v>1</v>
      </c>
    </row>
    <row r="692" spans="1:25">
      <c r="A692" t="s">
        <v>71</v>
      </c>
      <c r="B692" t="s">
        <v>319</v>
      </c>
      <c r="C692" s="4">
        <f t="shared" si="153"/>
        <v>4.6801241625472112E-2</v>
      </c>
      <c r="D692" s="4">
        <f t="shared" si="154"/>
        <v>0.2730527516071885</v>
      </c>
      <c r="E692" s="4">
        <f t="shared" si="155"/>
        <v>0.41937844456046153</v>
      </c>
      <c r="F692" s="4">
        <f t="shared" si="156"/>
        <v>0.17310670683090607</v>
      </c>
      <c r="G692" s="4">
        <f t="shared" si="157"/>
        <v>4.9215027949679649E-2</v>
      </c>
      <c r="I692" t="b">
        <f t="shared" ref="I692" si="185">D692&gt;D693</f>
        <v>1</v>
      </c>
      <c r="J692" t="b">
        <f t="shared" ref="J692" si="186">D693&gt;D692</f>
        <v>0</v>
      </c>
      <c r="L692" t="b">
        <f t="shared" si="158"/>
        <v>1</v>
      </c>
      <c r="M692" t="b">
        <f t="shared" si="159"/>
        <v>0</v>
      </c>
      <c r="N692" t="b">
        <f t="shared" si="160"/>
        <v>0</v>
      </c>
      <c r="P692" t="b">
        <f>F692&gt;F693</f>
        <v>0</v>
      </c>
      <c r="Q692" t="b">
        <f>F693&gt;F692</f>
        <v>1</v>
      </c>
      <c r="S692" t="b">
        <f t="shared" si="161"/>
        <v>0</v>
      </c>
      <c r="T692" t="b">
        <f t="shared" si="162"/>
        <v>0</v>
      </c>
      <c r="U692" t="b">
        <f t="shared" si="163"/>
        <v>0</v>
      </c>
      <c r="X692" t="b">
        <f t="shared" si="164"/>
        <v>1</v>
      </c>
      <c r="Y692" t="b">
        <f t="shared" si="152"/>
        <v>0</v>
      </c>
    </row>
    <row r="693" spans="1:25">
      <c r="B693" t="s">
        <v>320</v>
      </c>
      <c r="C693" s="4">
        <f t="shared" si="153"/>
        <v>1.7396785376615192E-2</v>
      </c>
      <c r="D693" s="4">
        <f t="shared" si="154"/>
        <v>0.17539424075824958</v>
      </c>
      <c r="E693" s="4">
        <f t="shared" si="155"/>
        <v>0.39248987405306346</v>
      </c>
      <c r="F693" s="4">
        <f t="shared" si="156"/>
        <v>0.23827199402364863</v>
      </c>
      <c r="G693" s="4">
        <f t="shared" si="157"/>
        <v>0.11803760899254123</v>
      </c>
      <c r="L693" t="b">
        <f t="shared" si="158"/>
        <v>0</v>
      </c>
      <c r="M693" t="b">
        <f t="shared" si="159"/>
        <v>0</v>
      </c>
      <c r="N693" t="b">
        <f t="shared" si="160"/>
        <v>0</v>
      </c>
      <c r="S693" t="b">
        <f t="shared" si="161"/>
        <v>0</v>
      </c>
      <c r="T693" t="b">
        <f t="shared" si="162"/>
        <v>0</v>
      </c>
      <c r="U693" t="b">
        <f t="shared" si="163"/>
        <v>0</v>
      </c>
      <c r="X693" t="b">
        <f t="shared" si="164"/>
        <v>0</v>
      </c>
      <c r="Y693" t="b">
        <f t="shared" si="152"/>
        <v>0</v>
      </c>
    </row>
    <row r="694" spans="1:25">
      <c r="A694" t="s">
        <v>72</v>
      </c>
      <c r="B694" t="s">
        <v>319</v>
      </c>
      <c r="C694" s="4">
        <f t="shared" si="153"/>
        <v>6.4776397236924743E-2</v>
      </c>
      <c r="D694" s="4">
        <f t="shared" si="154"/>
        <v>0.39063761550192877</v>
      </c>
      <c r="E694" s="4">
        <f t="shared" si="155"/>
        <v>0.38185442271463177</v>
      </c>
      <c r="F694" s="4">
        <f t="shared" si="156"/>
        <v>0.10972402888669597</v>
      </c>
      <c r="G694" s="4">
        <f t="shared" si="157"/>
        <v>2.8519444693639543E-2</v>
      </c>
      <c r="I694" t="b">
        <f t="shared" ref="I694" si="187">D694&gt;D695</f>
        <v>1</v>
      </c>
      <c r="J694" t="b">
        <f t="shared" ref="J694" si="188">D695&gt;D694</f>
        <v>0</v>
      </c>
      <c r="L694" t="b">
        <f t="shared" si="158"/>
        <v>1</v>
      </c>
      <c r="M694" t="b">
        <f t="shared" si="159"/>
        <v>1</v>
      </c>
      <c r="N694" t="b">
        <f t="shared" si="160"/>
        <v>0</v>
      </c>
      <c r="P694" t="b">
        <f>F694&gt;F695</f>
        <v>0</v>
      </c>
      <c r="Q694" t="b">
        <f>F695&gt;F694</f>
        <v>1</v>
      </c>
      <c r="S694" t="b">
        <f t="shared" si="161"/>
        <v>0</v>
      </c>
      <c r="T694" t="b">
        <f t="shared" si="162"/>
        <v>0</v>
      </c>
      <c r="U694" t="b">
        <f t="shared" si="163"/>
        <v>0</v>
      </c>
      <c r="X694" t="b">
        <f t="shared" si="164"/>
        <v>0</v>
      </c>
      <c r="Y694" t="b">
        <f t="shared" si="152"/>
        <v>0</v>
      </c>
    </row>
    <row r="695" spans="1:25">
      <c r="B695" t="s">
        <v>320</v>
      </c>
      <c r="C695" s="4">
        <f t="shared" si="153"/>
        <v>1.638622831995858E-2</v>
      </c>
      <c r="D695" s="4">
        <f t="shared" si="154"/>
        <v>7.8109629821382351E-2</v>
      </c>
      <c r="E695" s="4">
        <f t="shared" si="155"/>
        <v>0.3687775045301579</v>
      </c>
      <c r="F695" s="4">
        <f t="shared" si="156"/>
        <v>0.29592932953662954</v>
      </c>
      <c r="G695" s="4">
        <f t="shared" si="157"/>
        <v>0.15610924152213307</v>
      </c>
      <c r="L695" t="b">
        <f t="shared" si="158"/>
        <v>0</v>
      </c>
      <c r="M695" t="b">
        <f t="shared" si="159"/>
        <v>0</v>
      </c>
      <c r="N695" t="b">
        <f t="shared" si="160"/>
        <v>0</v>
      </c>
      <c r="S695" t="b">
        <f t="shared" si="161"/>
        <v>1</v>
      </c>
      <c r="T695" t="b">
        <f t="shared" si="162"/>
        <v>0</v>
      </c>
      <c r="U695" t="b">
        <f t="shared" si="163"/>
        <v>0</v>
      </c>
      <c r="X695" t="b">
        <f t="shared" si="164"/>
        <v>0</v>
      </c>
      <c r="Y695" t="b">
        <f t="shared" si="152"/>
        <v>0</v>
      </c>
    </row>
    <row r="696" spans="1:25">
      <c r="A696" t="s">
        <v>73</v>
      </c>
      <c r="B696" t="s">
        <v>319</v>
      </c>
      <c r="C696" s="4">
        <f t="shared" si="153"/>
        <v>4.3417628611463269E-2</v>
      </c>
      <c r="D696" s="4">
        <f t="shared" si="154"/>
        <v>0.33856342163208114</v>
      </c>
      <c r="E696" s="4">
        <f t="shared" si="155"/>
        <v>0.41160672582905183</v>
      </c>
      <c r="F696" s="4">
        <f t="shared" si="156"/>
        <v>0.14554280376326151</v>
      </c>
      <c r="G696" s="4">
        <f t="shared" si="157"/>
        <v>3.3312203910055384E-2</v>
      </c>
      <c r="I696" t="b">
        <f t="shared" ref="I696" si="189">D696&gt;D697</f>
        <v>1</v>
      </c>
      <c r="J696" t="b">
        <f t="shared" ref="J696" si="190">D697&gt;D696</f>
        <v>0</v>
      </c>
      <c r="L696" t="b">
        <f t="shared" si="158"/>
        <v>1</v>
      </c>
      <c r="M696" t="b">
        <f t="shared" si="159"/>
        <v>1</v>
      </c>
      <c r="N696" t="b">
        <f t="shared" si="160"/>
        <v>0</v>
      </c>
      <c r="P696" t="b">
        <f>F696&gt;F697</f>
        <v>0</v>
      </c>
      <c r="Q696" t="b">
        <f>F697&gt;F696</f>
        <v>1</v>
      </c>
      <c r="S696" t="b">
        <f t="shared" si="161"/>
        <v>0</v>
      </c>
      <c r="T696" t="b">
        <f t="shared" si="162"/>
        <v>0</v>
      </c>
      <c r="U696" t="b">
        <f t="shared" si="163"/>
        <v>0</v>
      </c>
      <c r="X696" t="b">
        <f t="shared" si="164"/>
        <v>1</v>
      </c>
      <c r="Y696" t="b">
        <f t="shared" si="152"/>
        <v>0</v>
      </c>
    </row>
    <row r="697" spans="1:25">
      <c r="B697" t="s">
        <v>320</v>
      </c>
      <c r="C697" s="4">
        <f t="shared" si="153"/>
        <v>1.846439866362071E-2</v>
      </c>
      <c r="D697" s="4">
        <f t="shared" si="154"/>
        <v>0.12747741258309495</v>
      </c>
      <c r="E697" s="4">
        <f t="shared" si="155"/>
        <v>0.3791187305768795</v>
      </c>
      <c r="F697" s="4">
        <f t="shared" si="156"/>
        <v>0.26617478578827852</v>
      </c>
      <c r="G697" s="4">
        <f t="shared" si="157"/>
        <v>0.1366118531629244</v>
      </c>
      <c r="L697" t="b">
        <f t="shared" si="158"/>
        <v>0</v>
      </c>
      <c r="M697" t="b">
        <f t="shared" si="159"/>
        <v>0</v>
      </c>
      <c r="N697" t="b">
        <f t="shared" si="160"/>
        <v>0</v>
      </c>
      <c r="S697" t="b">
        <f t="shared" si="161"/>
        <v>1</v>
      </c>
      <c r="T697" t="b">
        <f t="shared" si="162"/>
        <v>0</v>
      </c>
      <c r="U697" t="b">
        <f t="shared" si="163"/>
        <v>0</v>
      </c>
      <c r="X697" t="b">
        <f t="shared" si="164"/>
        <v>0</v>
      </c>
      <c r="Y697" t="b">
        <f t="shared" si="152"/>
        <v>0</v>
      </c>
    </row>
    <row r="698" spans="1:25">
      <c r="A698" t="s">
        <v>74</v>
      </c>
      <c r="B698" t="s">
        <v>319</v>
      </c>
      <c r="C698" s="4">
        <f t="shared" si="153"/>
        <v>1.3328777312952664E-2</v>
      </c>
      <c r="D698" s="4">
        <f t="shared" si="154"/>
        <v>8.0405432087224157E-2</v>
      </c>
      <c r="E698" s="4">
        <f t="shared" si="155"/>
        <v>0.4314175213905963</v>
      </c>
      <c r="F698" s="4">
        <f t="shared" si="156"/>
        <v>0.31123367952103764</v>
      </c>
      <c r="G698" s="4">
        <f t="shared" si="157"/>
        <v>9.1790379006631742E-2</v>
      </c>
      <c r="I698" t="b">
        <f t="shared" ref="I698" si="191">D698&gt;D699</f>
        <v>0</v>
      </c>
      <c r="J698" t="b">
        <f t="shared" ref="J698" si="192">D699&gt;D698</f>
        <v>1</v>
      </c>
      <c r="L698" t="b">
        <f t="shared" si="158"/>
        <v>0</v>
      </c>
      <c r="M698" t="b">
        <f t="shared" si="159"/>
        <v>0</v>
      </c>
      <c r="N698" t="b">
        <f t="shared" si="160"/>
        <v>0</v>
      </c>
      <c r="P698" t="b">
        <f>F698&gt;F699</f>
        <v>1</v>
      </c>
      <c r="Q698" t="b">
        <f>F699&gt;F698</f>
        <v>0</v>
      </c>
      <c r="S698" t="b">
        <f t="shared" si="161"/>
        <v>1</v>
      </c>
      <c r="T698" t="b">
        <f t="shared" si="162"/>
        <v>1</v>
      </c>
      <c r="U698" t="b">
        <f t="shared" si="163"/>
        <v>0</v>
      </c>
      <c r="X698" t="b">
        <f t="shared" si="164"/>
        <v>1</v>
      </c>
      <c r="Y698" t="b">
        <f t="shared" si="152"/>
        <v>0</v>
      </c>
    </row>
    <row r="699" spans="1:25">
      <c r="B699" t="s">
        <v>320</v>
      </c>
      <c r="C699" s="4">
        <f t="shared" si="153"/>
        <v>1.8943219000338483E-2</v>
      </c>
      <c r="D699" s="4">
        <f t="shared" si="154"/>
        <v>0.32316230396028434</v>
      </c>
      <c r="E699" s="4">
        <f t="shared" si="155"/>
        <v>0.44074875888525328</v>
      </c>
      <c r="F699" s="4">
        <f t="shared" si="156"/>
        <v>0.16409299898454249</v>
      </c>
      <c r="G699" s="4">
        <f t="shared" si="157"/>
        <v>3.2209748392192261E-2</v>
      </c>
      <c r="L699" t="b">
        <f t="shared" si="158"/>
        <v>1</v>
      </c>
      <c r="M699" t="b">
        <f t="shared" si="159"/>
        <v>1</v>
      </c>
      <c r="N699" t="b">
        <f t="shared" si="160"/>
        <v>0</v>
      </c>
      <c r="S699" t="b">
        <f t="shared" si="161"/>
        <v>0</v>
      </c>
      <c r="T699" t="b">
        <f t="shared" si="162"/>
        <v>0</v>
      </c>
      <c r="U699" t="b">
        <f t="shared" si="163"/>
        <v>0</v>
      </c>
      <c r="X699" t="b">
        <f t="shared" si="164"/>
        <v>1</v>
      </c>
      <c r="Y699" t="b">
        <f t="shared" si="152"/>
        <v>0</v>
      </c>
    </row>
    <row r="700" spans="1:25">
      <c r="A700" t="s">
        <v>75</v>
      </c>
      <c r="B700" t="s">
        <v>319</v>
      </c>
      <c r="C700" s="4">
        <f t="shared" si="153"/>
        <v>1.9139092701725445E-2</v>
      </c>
      <c r="D700" s="4">
        <f t="shared" si="154"/>
        <v>9.3100046025028055E-2</v>
      </c>
      <c r="E700" s="4">
        <f t="shared" si="155"/>
        <v>0.40713007911519344</v>
      </c>
      <c r="F700" s="4">
        <f t="shared" si="156"/>
        <v>0.31187093850239911</v>
      </c>
      <c r="G700" s="4">
        <f t="shared" si="157"/>
        <v>9.9567477335840537E-2</v>
      </c>
      <c r="I700" t="b">
        <f t="shared" ref="I700" si="193">D700&gt;D701</f>
        <v>0</v>
      </c>
      <c r="J700" t="b">
        <f t="shared" ref="J700" si="194">D701&gt;D700</f>
        <v>1</v>
      </c>
      <c r="L700" t="b">
        <f t="shared" si="158"/>
        <v>0</v>
      </c>
      <c r="M700" t="b">
        <f t="shared" si="159"/>
        <v>0</v>
      </c>
      <c r="N700" t="b">
        <f t="shared" si="160"/>
        <v>0</v>
      </c>
      <c r="P700" t="b">
        <f>F700&gt;F701</f>
        <v>1</v>
      </c>
      <c r="Q700" t="b">
        <f>F701&gt;F700</f>
        <v>0</v>
      </c>
      <c r="S700" t="b">
        <f t="shared" si="161"/>
        <v>1</v>
      </c>
      <c r="T700" t="b">
        <f t="shared" si="162"/>
        <v>1</v>
      </c>
      <c r="U700" t="b">
        <f t="shared" si="163"/>
        <v>0</v>
      </c>
      <c r="X700" t="b">
        <f t="shared" si="164"/>
        <v>1</v>
      </c>
      <c r="Y700" t="b">
        <f t="shared" si="152"/>
        <v>0</v>
      </c>
    </row>
    <row r="701" spans="1:25">
      <c r="B701" t="s">
        <v>320</v>
      </c>
      <c r="C701" s="4">
        <f t="shared" si="153"/>
        <v>2.2050193186340439E-2</v>
      </c>
      <c r="D701" s="4">
        <f t="shared" si="154"/>
        <v>0.35707107343095917</v>
      </c>
      <c r="E701" s="4">
        <f t="shared" si="155"/>
        <v>0.38692302267357803</v>
      </c>
      <c r="F701" s="4">
        <f t="shared" si="156"/>
        <v>0.16682408708749552</v>
      </c>
      <c r="G701" s="4">
        <f t="shared" si="157"/>
        <v>4.0926790688771017E-2</v>
      </c>
      <c r="L701" t="b">
        <f t="shared" si="158"/>
        <v>1</v>
      </c>
      <c r="M701" t="b">
        <f t="shared" si="159"/>
        <v>1</v>
      </c>
      <c r="N701" t="b">
        <f t="shared" si="160"/>
        <v>0</v>
      </c>
      <c r="S701" t="b">
        <f t="shared" si="161"/>
        <v>0</v>
      </c>
      <c r="T701" t="b">
        <f t="shared" si="162"/>
        <v>0</v>
      </c>
      <c r="U701" t="b">
        <f t="shared" si="163"/>
        <v>0</v>
      </c>
      <c r="X701" t="b">
        <f t="shared" si="164"/>
        <v>0</v>
      </c>
      <c r="Y701" t="b">
        <f t="shared" si="152"/>
        <v>0</v>
      </c>
    </row>
    <row r="702" spans="1:25">
      <c r="A702" t="s">
        <v>76</v>
      </c>
      <c r="B702" t="s">
        <v>319</v>
      </c>
      <c r="C702" s="4">
        <f t="shared" si="153"/>
        <v>3.2631158083365044E-2</v>
      </c>
      <c r="D702" s="4">
        <f t="shared" si="154"/>
        <v>0.28833342164716536</v>
      </c>
      <c r="E702" s="4">
        <f t="shared" si="155"/>
        <v>0.4562677932300222</v>
      </c>
      <c r="F702" s="4">
        <f t="shared" si="156"/>
        <v>0.15989460145573309</v>
      </c>
      <c r="G702" s="4">
        <f t="shared" si="157"/>
        <v>3.5791187564127885E-2</v>
      </c>
      <c r="I702" t="b">
        <f t="shared" ref="I702" si="195">D702&gt;D703</f>
        <v>1</v>
      </c>
      <c r="J702" t="b">
        <f t="shared" ref="J702" si="196">D703&gt;D702</f>
        <v>0</v>
      </c>
      <c r="L702" t="b">
        <f t="shared" si="158"/>
        <v>1</v>
      </c>
      <c r="M702" t="b">
        <f t="shared" si="159"/>
        <v>0</v>
      </c>
      <c r="N702" t="b">
        <f t="shared" si="160"/>
        <v>0</v>
      </c>
      <c r="P702" t="b">
        <f>F702&gt;F703</f>
        <v>0</v>
      </c>
      <c r="Q702" t="b">
        <f>F703&gt;F702</f>
        <v>1</v>
      </c>
      <c r="S702" t="b">
        <f t="shared" si="161"/>
        <v>0</v>
      </c>
      <c r="T702" t="b">
        <f t="shared" si="162"/>
        <v>0</v>
      </c>
      <c r="U702" t="b">
        <f t="shared" si="163"/>
        <v>0</v>
      </c>
      <c r="X702" t="b">
        <f t="shared" si="164"/>
        <v>1</v>
      </c>
      <c r="Y702" t="b">
        <f t="shared" si="152"/>
        <v>0</v>
      </c>
    </row>
    <row r="703" spans="1:25">
      <c r="B703" t="s">
        <v>320</v>
      </c>
      <c r="C703" s="4">
        <f t="shared" si="153"/>
        <v>2.5633611330938902E-2</v>
      </c>
      <c r="D703" s="4">
        <f t="shared" si="154"/>
        <v>0.15956961100627018</v>
      </c>
      <c r="E703" s="4">
        <f t="shared" si="155"/>
        <v>0.40665266532740807</v>
      </c>
      <c r="F703" s="4">
        <f t="shared" si="156"/>
        <v>0.22985531949432847</v>
      </c>
      <c r="G703" s="4">
        <f t="shared" si="157"/>
        <v>0.11927010409691363</v>
      </c>
      <c r="L703" t="b">
        <f t="shared" si="158"/>
        <v>0</v>
      </c>
      <c r="M703" t="b">
        <f t="shared" si="159"/>
        <v>0</v>
      </c>
      <c r="N703" t="b">
        <f t="shared" si="160"/>
        <v>0</v>
      </c>
      <c r="S703" t="b">
        <f t="shared" si="161"/>
        <v>0</v>
      </c>
      <c r="T703" t="b">
        <f t="shared" si="162"/>
        <v>0</v>
      </c>
      <c r="U703" t="b">
        <f t="shared" si="163"/>
        <v>0</v>
      </c>
      <c r="X703" t="b">
        <f t="shared" si="164"/>
        <v>1</v>
      </c>
      <c r="Y703" t="b">
        <f t="shared" si="152"/>
        <v>0</v>
      </c>
    </row>
    <row r="704" spans="1:25">
      <c r="A704" t="s">
        <v>77</v>
      </c>
      <c r="B704" t="s">
        <v>319</v>
      </c>
      <c r="C704" s="4">
        <f t="shared" si="153"/>
        <v>1.2699580275173202E-2</v>
      </c>
      <c r="D704" s="4">
        <f t="shared" si="154"/>
        <v>9.4888963326041853E-2</v>
      </c>
      <c r="E704" s="4">
        <f t="shared" si="155"/>
        <v>0.47333364242695453</v>
      </c>
      <c r="F704" s="4">
        <f t="shared" si="156"/>
        <v>0.26898542449928137</v>
      </c>
      <c r="G704" s="4">
        <f t="shared" si="157"/>
        <v>7.468830599851739E-2</v>
      </c>
      <c r="I704" t="b">
        <f t="shared" ref="I704" si="197">D704&gt;D705</f>
        <v>0</v>
      </c>
      <c r="J704" t="b">
        <f t="shared" ref="J704" si="198">D705&gt;D704</f>
        <v>1</v>
      </c>
      <c r="L704" t="b">
        <f t="shared" si="158"/>
        <v>0</v>
      </c>
      <c r="M704" t="b">
        <f t="shared" si="159"/>
        <v>0</v>
      </c>
      <c r="N704" t="b">
        <f t="shared" si="160"/>
        <v>0</v>
      </c>
      <c r="P704" t="b">
        <f>F704&gt;F705</f>
        <v>1</v>
      </c>
      <c r="Q704" t="b">
        <f>F705&gt;F704</f>
        <v>0</v>
      </c>
      <c r="S704" t="b">
        <f t="shared" si="161"/>
        <v>1</v>
      </c>
      <c r="T704" t="b">
        <f t="shared" si="162"/>
        <v>0</v>
      </c>
      <c r="U704" t="b">
        <f t="shared" si="163"/>
        <v>0</v>
      </c>
      <c r="X704" t="b">
        <f t="shared" si="164"/>
        <v>1</v>
      </c>
      <c r="Y704" t="b">
        <f t="shared" si="152"/>
        <v>0</v>
      </c>
    </row>
    <row r="705" spans="1:25">
      <c r="B705" t="s">
        <v>320</v>
      </c>
      <c r="C705" s="4">
        <f t="shared" si="153"/>
        <v>2.8413988362636318E-2</v>
      </c>
      <c r="D705" s="4">
        <f t="shared" si="154"/>
        <v>0.15023262558638076</v>
      </c>
      <c r="E705" s="4">
        <f t="shared" si="155"/>
        <v>0.53809472140702985</v>
      </c>
      <c r="F705" s="4">
        <f t="shared" si="156"/>
        <v>0.20530779792604248</v>
      </c>
      <c r="G705" s="4">
        <f t="shared" si="157"/>
        <v>4.2798950244084477E-2</v>
      </c>
      <c r="L705" t="b">
        <f t="shared" si="158"/>
        <v>0</v>
      </c>
      <c r="M705" t="b">
        <f t="shared" si="159"/>
        <v>0</v>
      </c>
      <c r="N705" t="b">
        <f t="shared" si="160"/>
        <v>0</v>
      </c>
      <c r="S705" t="b">
        <f t="shared" si="161"/>
        <v>0</v>
      </c>
      <c r="T705" t="b">
        <f t="shared" si="162"/>
        <v>0</v>
      </c>
      <c r="U705" t="b">
        <f t="shared" si="163"/>
        <v>0</v>
      </c>
      <c r="X705" t="b">
        <f t="shared" si="164"/>
        <v>1</v>
      </c>
      <c r="Y705" t="b">
        <f t="shared" si="152"/>
        <v>1</v>
      </c>
    </row>
    <row r="706" spans="1:25">
      <c r="A706" t="s">
        <v>78</v>
      </c>
      <c r="B706" t="s">
        <v>319</v>
      </c>
      <c r="C706" s="4">
        <f t="shared" si="153"/>
        <v>1.1924569479295436E-2</v>
      </c>
      <c r="D706" s="4">
        <f t="shared" si="154"/>
        <v>8.3304865430791047E-2</v>
      </c>
      <c r="E706" s="4">
        <f t="shared" si="155"/>
        <v>0.44743924048455236</v>
      </c>
      <c r="F706" s="4">
        <f t="shared" si="156"/>
        <v>0.28956157791644443</v>
      </c>
      <c r="G706" s="4">
        <f t="shared" si="157"/>
        <v>0.10526160568800981</v>
      </c>
      <c r="I706" t="b">
        <f t="shared" ref="I706" si="199">D706&gt;D707</f>
        <v>0</v>
      </c>
      <c r="J706" t="b">
        <f t="shared" ref="J706" si="200">D707&gt;D706</f>
        <v>1</v>
      </c>
      <c r="L706" t="b">
        <f t="shared" si="158"/>
        <v>0</v>
      </c>
      <c r="M706" t="b">
        <f t="shared" si="159"/>
        <v>0</v>
      </c>
      <c r="N706" t="b">
        <f t="shared" si="160"/>
        <v>0</v>
      </c>
      <c r="P706" t="b">
        <f>F706&gt;F707</f>
        <v>1</v>
      </c>
      <c r="Q706" t="b">
        <f>F707&gt;F706</f>
        <v>0</v>
      </c>
      <c r="S706" t="b">
        <f t="shared" si="161"/>
        <v>1</v>
      </c>
      <c r="T706" t="b">
        <f t="shared" si="162"/>
        <v>0</v>
      </c>
      <c r="U706" t="b">
        <f t="shared" si="163"/>
        <v>0</v>
      </c>
      <c r="X706" t="b">
        <f t="shared" si="164"/>
        <v>1</v>
      </c>
      <c r="Y706" t="b">
        <f t="shared" si="152"/>
        <v>0</v>
      </c>
    </row>
    <row r="707" spans="1:25">
      <c r="B707" t="s">
        <v>320</v>
      </c>
      <c r="C707" s="4">
        <f t="shared" si="153"/>
        <v>2.3205424771577322E-2</v>
      </c>
      <c r="D707" s="4">
        <f t="shared" si="154"/>
        <v>0.4215245268278392</v>
      </c>
      <c r="E707" s="4">
        <f t="shared" si="155"/>
        <v>0.36493002362046134</v>
      </c>
      <c r="F707" s="4">
        <f t="shared" si="156"/>
        <v>0.12917401627187333</v>
      </c>
      <c r="G707" s="4">
        <f t="shared" si="157"/>
        <v>3.9608522897199121E-2</v>
      </c>
      <c r="L707" t="b">
        <f t="shared" si="158"/>
        <v>1</v>
      </c>
      <c r="M707" t="b">
        <f t="shared" si="159"/>
        <v>1</v>
      </c>
      <c r="N707" t="b">
        <f t="shared" si="160"/>
        <v>1</v>
      </c>
      <c r="S707" t="b">
        <f t="shared" si="161"/>
        <v>0</v>
      </c>
      <c r="T707" t="b">
        <f t="shared" si="162"/>
        <v>0</v>
      </c>
      <c r="U707" t="b">
        <f t="shared" si="163"/>
        <v>0</v>
      </c>
      <c r="X707" t="b">
        <f t="shared" si="164"/>
        <v>0</v>
      </c>
      <c r="Y707" t="b">
        <f t="shared" si="152"/>
        <v>0</v>
      </c>
    </row>
    <row r="708" spans="1:25">
      <c r="A708" t="s">
        <v>79</v>
      </c>
      <c r="B708" t="s">
        <v>319</v>
      </c>
      <c r="C708" s="4">
        <f t="shared" si="153"/>
        <v>1.2533464811836752E-2</v>
      </c>
      <c r="D708" s="4">
        <f t="shared" si="154"/>
        <v>0.1117229367013948</v>
      </c>
      <c r="E708" s="4">
        <f t="shared" si="155"/>
        <v>0.45729820891258366</v>
      </c>
      <c r="F708" s="4">
        <f t="shared" si="156"/>
        <v>0.28834618167072928</v>
      </c>
      <c r="G708" s="4">
        <f t="shared" si="157"/>
        <v>7.0927430317161172E-2</v>
      </c>
      <c r="I708" t="b">
        <f t="shared" ref="I708" si="201">D708&gt;D709</f>
        <v>0</v>
      </c>
      <c r="J708" t="b">
        <f t="shared" ref="J708" si="202">D709&gt;D708</f>
        <v>1</v>
      </c>
      <c r="L708" t="b">
        <f t="shared" si="158"/>
        <v>0</v>
      </c>
      <c r="M708" t="b">
        <f t="shared" si="159"/>
        <v>0</v>
      </c>
      <c r="N708" t="b">
        <f t="shared" si="160"/>
        <v>0</v>
      </c>
      <c r="P708" t="b">
        <f>F708&gt;F709</f>
        <v>1</v>
      </c>
      <c r="Q708" t="b">
        <f>F709&gt;F708</f>
        <v>0</v>
      </c>
      <c r="S708" t="b">
        <f t="shared" si="161"/>
        <v>1</v>
      </c>
      <c r="T708" t="b">
        <f t="shared" si="162"/>
        <v>0</v>
      </c>
      <c r="U708" t="b">
        <f t="shared" si="163"/>
        <v>0</v>
      </c>
      <c r="X708" t="b">
        <f t="shared" si="164"/>
        <v>1</v>
      </c>
      <c r="Y708" t="b">
        <f t="shared" si="152"/>
        <v>0</v>
      </c>
    </row>
    <row r="709" spans="1:25">
      <c r="B709" t="s">
        <v>320</v>
      </c>
      <c r="C709" s="4">
        <f t="shared" si="153"/>
        <v>2.7179505719750311E-2</v>
      </c>
      <c r="D709" s="4">
        <f t="shared" si="154"/>
        <v>0.30561270064097534</v>
      </c>
      <c r="E709" s="4">
        <f t="shared" si="155"/>
        <v>0.44498008470503586</v>
      </c>
      <c r="F709" s="4">
        <f t="shared" si="156"/>
        <v>0.16122967797801341</v>
      </c>
      <c r="G709" s="4">
        <f t="shared" si="157"/>
        <v>3.4619193282853622E-2</v>
      </c>
      <c r="L709" t="b">
        <f t="shared" si="158"/>
        <v>1</v>
      </c>
      <c r="M709" t="b">
        <f t="shared" si="159"/>
        <v>1</v>
      </c>
      <c r="N709" t="b">
        <f t="shared" si="160"/>
        <v>0</v>
      </c>
      <c r="S709" t="b">
        <f t="shared" si="161"/>
        <v>0</v>
      </c>
      <c r="T709" t="b">
        <f t="shared" si="162"/>
        <v>0</v>
      </c>
      <c r="U709" t="b">
        <f t="shared" si="163"/>
        <v>0</v>
      </c>
      <c r="X709" t="b">
        <f t="shared" si="164"/>
        <v>1</v>
      </c>
      <c r="Y709" t="b">
        <f t="shared" si="152"/>
        <v>0</v>
      </c>
    </row>
    <row r="710" spans="1:25">
      <c r="A710" t="s">
        <v>80</v>
      </c>
      <c r="B710" t="s">
        <v>319</v>
      </c>
      <c r="C710" s="4">
        <f t="shared" si="153"/>
        <v>1.7209060177927827E-2</v>
      </c>
      <c r="D710" s="4">
        <f t="shared" si="154"/>
        <v>0.10950033632174445</v>
      </c>
      <c r="E710" s="4">
        <f t="shared" si="155"/>
        <v>0.42618634089113072</v>
      </c>
      <c r="F710" s="4">
        <f t="shared" si="156"/>
        <v>0.30640775390140396</v>
      </c>
      <c r="G710" s="4">
        <f t="shared" si="157"/>
        <v>7.6811870651661035E-2</v>
      </c>
      <c r="I710" t="b">
        <f t="shared" ref="I710" si="203">D710&gt;D711</f>
        <v>0</v>
      </c>
      <c r="J710" t="b">
        <f t="shared" ref="J710" si="204">D711&gt;D710</f>
        <v>1</v>
      </c>
      <c r="L710" t="b">
        <f t="shared" si="158"/>
        <v>0</v>
      </c>
      <c r="M710" t="b">
        <f t="shared" si="159"/>
        <v>0</v>
      </c>
      <c r="N710" t="b">
        <f t="shared" si="160"/>
        <v>0</v>
      </c>
      <c r="P710" t="b">
        <f>F710&gt;F711</f>
        <v>1</v>
      </c>
      <c r="Q710" t="b">
        <f>F711&gt;F710</f>
        <v>0</v>
      </c>
      <c r="S710" t="b">
        <f t="shared" si="161"/>
        <v>1</v>
      </c>
      <c r="T710" t="b">
        <f t="shared" si="162"/>
        <v>1</v>
      </c>
      <c r="U710" t="b">
        <f t="shared" si="163"/>
        <v>0</v>
      </c>
      <c r="X710" t="b">
        <f t="shared" si="164"/>
        <v>1</v>
      </c>
      <c r="Y710" t="b">
        <f t="shared" si="152"/>
        <v>0</v>
      </c>
    </row>
    <row r="711" spans="1:25">
      <c r="B711" t="s">
        <v>320</v>
      </c>
      <c r="C711" s="4">
        <f t="shared" si="153"/>
        <v>3.1845333004611925E-2</v>
      </c>
      <c r="D711" s="4">
        <f t="shared" si="154"/>
        <v>0.38356026722906617</v>
      </c>
      <c r="E711" s="4">
        <f t="shared" si="155"/>
        <v>0.36596071957830761</v>
      </c>
      <c r="F711" s="4">
        <f t="shared" si="156"/>
        <v>0.14296634446609122</v>
      </c>
      <c r="G711" s="4">
        <f t="shared" si="157"/>
        <v>4.8162599185878556E-2</v>
      </c>
      <c r="L711" t="b">
        <f t="shared" si="158"/>
        <v>1</v>
      </c>
      <c r="M711" t="b">
        <f t="shared" si="159"/>
        <v>1</v>
      </c>
      <c r="N711" t="b">
        <f t="shared" si="160"/>
        <v>0</v>
      </c>
      <c r="S711" t="b">
        <f t="shared" si="161"/>
        <v>0</v>
      </c>
      <c r="T711" t="b">
        <f t="shared" si="162"/>
        <v>0</v>
      </c>
      <c r="U711" t="b">
        <f t="shared" si="163"/>
        <v>0</v>
      </c>
      <c r="X711" t="b">
        <f t="shared" si="164"/>
        <v>0</v>
      </c>
      <c r="Y711" t="b">
        <f t="shared" si="152"/>
        <v>0</v>
      </c>
    </row>
    <row r="712" spans="1:25">
      <c r="A712" t="s">
        <v>81</v>
      </c>
      <c r="B712" t="s">
        <v>319</v>
      </c>
      <c r="C712" s="4">
        <f t="shared" si="153"/>
        <v>2.2765438671511061E-2</v>
      </c>
      <c r="D712" s="4">
        <f t="shared" si="154"/>
        <v>0.17363071790849083</v>
      </c>
      <c r="E712" s="4">
        <f t="shared" si="155"/>
        <v>0.37672992130220917</v>
      </c>
      <c r="F712" s="4">
        <f t="shared" si="156"/>
        <v>0.30021267377089567</v>
      </c>
      <c r="G712" s="4">
        <f t="shared" si="157"/>
        <v>6.6750112567009232E-2</v>
      </c>
      <c r="I712" t="b">
        <f t="shared" ref="I712" si="205">D712&gt;D713</f>
        <v>0</v>
      </c>
      <c r="J712" t="b">
        <f t="shared" ref="J712" si="206">D713&gt;D712</f>
        <v>1</v>
      </c>
      <c r="L712" t="b">
        <f t="shared" si="158"/>
        <v>0</v>
      </c>
      <c r="M712" t="b">
        <f t="shared" si="159"/>
        <v>0</v>
      </c>
      <c r="N712" t="b">
        <f t="shared" si="160"/>
        <v>0</v>
      </c>
      <c r="P712" t="b">
        <f>F712&gt;F713</f>
        <v>1</v>
      </c>
      <c r="Q712" t="b">
        <f>F713&gt;F712</f>
        <v>0</v>
      </c>
      <c r="S712" t="b">
        <f t="shared" si="161"/>
        <v>1</v>
      </c>
      <c r="T712" t="b">
        <f t="shared" si="162"/>
        <v>1</v>
      </c>
      <c r="U712" t="b">
        <f t="shared" si="163"/>
        <v>0</v>
      </c>
      <c r="X712" t="b">
        <f t="shared" si="164"/>
        <v>0</v>
      </c>
      <c r="Y712" t="b">
        <f t="shared" si="152"/>
        <v>0</v>
      </c>
    </row>
    <row r="713" spans="1:25">
      <c r="B713" t="s">
        <v>320</v>
      </c>
      <c r="C713" s="4">
        <f t="shared" si="153"/>
        <v>2.907070431613655E-2</v>
      </c>
      <c r="D713" s="4">
        <f t="shared" si="154"/>
        <v>0.39942546545355379</v>
      </c>
      <c r="E713" s="4">
        <f t="shared" si="155"/>
        <v>0.32746609812331112</v>
      </c>
      <c r="F713" s="4">
        <f t="shared" si="156"/>
        <v>0.15606948955053673</v>
      </c>
      <c r="G713" s="4">
        <f t="shared" si="157"/>
        <v>5.724892778342465E-2</v>
      </c>
      <c r="L713" t="b">
        <f t="shared" si="158"/>
        <v>1</v>
      </c>
      <c r="M713" t="b">
        <f t="shared" si="159"/>
        <v>1</v>
      </c>
      <c r="N713" t="b">
        <f t="shared" si="160"/>
        <v>0</v>
      </c>
      <c r="S713" t="b">
        <f t="shared" si="161"/>
        <v>0</v>
      </c>
      <c r="T713" t="b">
        <f t="shared" si="162"/>
        <v>0</v>
      </c>
      <c r="U713" t="b">
        <f t="shared" si="163"/>
        <v>0</v>
      </c>
      <c r="X713" t="b">
        <f t="shared" si="164"/>
        <v>0</v>
      </c>
      <c r="Y713" t="b">
        <f t="shared" si="152"/>
        <v>0</v>
      </c>
    </row>
    <row r="714" spans="1:25">
      <c r="A714" t="s">
        <v>82</v>
      </c>
      <c r="B714" t="s">
        <v>319</v>
      </c>
      <c r="C714" s="4">
        <f t="shared" si="153"/>
        <v>3.1171515718739266E-2</v>
      </c>
      <c r="D714" s="4">
        <f t="shared" si="154"/>
        <v>0.23415837917544793</v>
      </c>
      <c r="E714" s="4">
        <f t="shared" si="155"/>
        <v>0.43569423029013515</v>
      </c>
      <c r="F714" s="4">
        <f t="shared" si="156"/>
        <v>0.20877071311701689</v>
      </c>
      <c r="G714" s="4">
        <f t="shared" si="157"/>
        <v>4.8321067621888404E-2</v>
      </c>
      <c r="I714" t="b">
        <f t="shared" ref="I714" si="207">D714&gt;D715</f>
        <v>0</v>
      </c>
      <c r="J714" t="b">
        <f t="shared" ref="J714" si="208">D715&gt;D714</f>
        <v>1</v>
      </c>
      <c r="L714" t="b">
        <f t="shared" si="158"/>
        <v>0</v>
      </c>
      <c r="M714" t="b">
        <f t="shared" si="159"/>
        <v>0</v>
      </c>
      <c r="N714" t="b">
        <f t="shared" si="160"/>
        <v>0</v>
      </c>
      <c r="P714" t="b">
        <f>F714&gt;F715</f>
        <v>1</v>
      </c>
      <c r="Q714" t="b">
        <f>F715&gt;F714</f>
        <v>0</v>
      </c>
      <c r="S714" t="b">
        <f t="shared" si="161"/>
        <v>0</v>
      </c>
      <c r="T714" t="b">
        <f t="shared" si="162"/>
        <v>0</v>
      </c>
      <c r="U714" t="b">
        <f t="shared" si="163"/>
        <v>0</v>
      </c>
      <c r="X714" t="b">
        <f t="shared" si="164"/>
        <v>1</v>
      </c>
      <c r="Y714" t="b">
        <f t="shared" si="152"/>
        <v>0</v>
      </c>
    </row>
    <row r="715" spans="1:25">
      <c r="B715" t="s">
        <v>320</v>
      </c>
      <c r="C715" s="4">
        <f t="shared" si="153"/>
        <v>1.8346922931336159E-2</v>
      </c>
      <c r="D715" s="4">
        <f t="shared" si="154"/>
        <v>0.25710798419460867</v>
      </c>
      <c r="E715" s="4">
        <f t="shared" si="155"/>
        <v>0.38610809620740139</v>
      </c>
      <c r="F715" s="4">
        <f t="shared" si="156"/>
        <v>0.19021317193191165</v>
      </c>
      <c r="G715" s="4">
        <f t="shared" si="157"/>
        <v>0.10366204581709471</v>
      </c>
      <c r="L715" t="b">
        <f t="shared" si="158"/>
        <v>1</v>
      </c>
      <c r="M715" t="b">
        <f t="shared" si="159"/>
        <v>0</v>
      </c>
      <c r="N715" t="b">
        <f t="shared" si="160"/>
        <v>0</v>
      </c>
      <c r="S715" t="b">
        <f t="shared" si="161"/>
        <v>0</v>
      </c>
      <c r="T715" t="b">
        <f t="shared" si="162"/>
        <v>0</v>
      </c>
      <c r="U715" t="b">
        <f t="shared" si="163"/>
        <v>0</v>
      </c>
      <c r="X715" t="b">
        <f t="shared" si="164"/>
        <v>0</v>
      </c>
      <c r="Y715" t="b">
        <f t="shared" si="152"/>
        <v>0</v>
      </c>
    </row>
    <row r="716" spans="1:25">
      <c r="A716" t="s">
        <v>83</v>
      </c>
      <c r="B716" t="s">
        <v>319</v>
      </c>
      <c r="C716" s="4">
        <f t="shared" si="153"/>
        <v>3.8941107718859405E-2</v>
      </c>
      <c r="D716" s="4">
        <f t="shared" si="154"/>
        <v>0.25825655253772589</v>
      </c>
      <c r="E716" s="4">
        <f t="shared" si="155"/>
        <v>0.39793934362660233</v>
      </c>
      <c r="F716" s="4">
        <f t="shared" si="156"/>
        <v>0.17530325455905887</v>
      </c>
      <c r="G716" s="4">
        <f t="shared" si="157"/>
        <v>8.555028209091356E-2</v>
      </c>
      <c r="I716" t="b">
        <f t="shared" ref="I716" si="209">D716&gt;D717</f>
        <v>1</v>
      </c>
      <c r="J716" t="b">
        <f t="shared" ref="J716" si="210">D717&gt;D716</f>
        <v>0</v>
      </c>
      <c r="L716" t="b">
        <f t="shared" si="158"/>
        <v>1</v>
      </c>
      <c r="M716" t="b">
        <f t="shared" si="159"/>
        <v>0</v>
      </c>
      <c r="N716" t="b">
        <f t="shared" si="160"/>
        <v>0</v>
      </c>
      <c r="P716" t="b">
        <f>F716&gt;F717</f>
        <v>0</v>
      </c>
      <c r="Q716" t="b">
        <f>F717&gt;F716</f>
        <v>1</v>
      </c>
      <c r="S716" t="b">
        <f t="shared" si="161"/>
        <v>0</v>
      </c>
      <c r="T716" t="b">
        <f t="shared" si="162"/>
        <v>0</v>
      </c>
      <c r="U716" t="b">
        <f t="shared" si="163"/>
        <v>0</v>
      </c>
      <c r="X716" t="b">
        <f t="shared" si="164"/>
        <v>0</v>
      </c>
      <c r="Y716" t="b">
        <f t="shared" si="152"/>
        <v>0</v>
      </c>
    </row>
    <row r="717" spans="1:25">
      <c r="B717" t="s">
        <v>320</v>
      </c>
      <c r="C717" s="4">
        <f t="shared" si="153"/>
        <v>2.6510263233623179E-2</v>
      </c>
      <c r="D717" s="4">
        <f t="shared" si="154"/>
        <v>0.17511725807456457</v>
      </c>
      <c r="E717" s="4">
        <f t="shared" si="155"/>
        <v>0.43059597658695198</v>
      </c>
      <c r="F717" s="4">
        <f t="shared" si="156"/>
        <v>0.22296389252307336</v>
      </c>
      <c r="G717" s="4">
        <f t="shared" si="157"/>
        <v>9.7885646306333562E-2</v>
      </c>
      <c r="L717" t="b">
        <f t="shared" si="158"/>
        <v>0</v>
      </c>
      <c r="M717" t="b">
        <f t="shared" si="159"/>
        <v>0</v>
      </c>
      <c r="N717" t="b">
        <f t="shared" si="160"/>
        <v>0</v>
      </c>
      <c r="S717" t="b">
        <f t="shared" si="161"/>
        <v>0</v>
      </c>
      <c r="T717" t="b">
        <f t="shared" si="162"/>
        <v>0</v>
      </c>
      <c r="U717" t="b">
        <f t="shared" si="163"/>
        <v>0</v>
      </c>
      <c r="X717" t="b">
        <f t="shared" si="164"/>
        <v>1</v>
      </c>
      <c r="Y717" t="b">
        <f t="shared" si="152"/>
        <v>0</v>
      </c>
    </row>
    <row r="718" spans="1:25">
      <c r="A718" t="s">
        <v>84</v>
      </c>
      <c r="B718" t="s">
        <v>319</v>
      </c>
      <c r="C718" s="4">
        <f t="shared" si="153"/>
        <v>2.7697104565056134E-2</v>
      </c>
      <c r="D718" s="4">
        <f t="shared" si="154"/>
        <v>0.18360804133821146</v>
      </c>
      <c r="E718" s="4">
        <f t="shared" si="155"/>
        <v>0.50053432907127327</v>
      </c>
      <c r="F718" s="4">
        <f t="shared" si="156"/>
        <v>0.20400055318774438</v>
      </c>
      <c r="G718" s="4">
        <f t="shared" si="157"/>
        <v>4.8278203145626669E-2</v>
      </c>
      <c r="I718" t="b">
        <f t="shared" ref="I718" si="211">D718&gt;D719</f>
        <v>0</v>
      </c>
      <c r="J718" t="b">
        <f t="shared" ref="J718" si="212">D719&gt;D718</f>
        <v>1</v>
      </c>
      <c r="L718" t="b">
        <f t="shared" si="158"/>
        <v>0</v>
      </c>
      <c r="M718" t="b">
        <f t="shared" si="159"/>
        <v>0</v>
      </c>
      <c r="N718" t="b">
        <f t="shared" si="160"/>
        <v>0</v>
      </c>
      <c r="P718" t="b">
        <f>F718&gt;F719</f>
        <v>1</v>
      </c>
      <c r="Q718" t="b">
        <f>F719&gt;F718</f>
        <v>0</v>
      </c>
      <c r="S718" t="b">
        <f t="shared" si="161"/>
        <v>0</v>
      </c>
      <c r="T718" t="b">
        <f t="shared" si="162"/>
        <v>0</v>
      </c>
      <c r="U718" t="b">
        <f t="shared" si="163"/>
        <v>0</v>
      </c>
      <c r="X718" t="b">
        <f t="shared" si="164"/>
        <v>1</v>
      </c>
      <c r="Y718" t="b">
        <f t="shared" si="152"/>
        <v>1</v>
      </c>
    </row>
    <row r="719" spans="1:25">
      <c r="B719" t="s">
        <v>320</v>
      </c>
      <c r="C719" s="4">
        <f t="shared" si="153"/>
        <v>2.2046557948462591E-2</v>
      </c>
      <c r="D719" s="4">
        <f t="shared" si="154"/>
        <v>0.21247354662019172</v>
      </c>
      <c r="E719" s="4">
        <f t="shared" si="155"/>
        <v>0.49863064857462969</v>
      </c>
      <c r="F719" s="4">
        <f t="shared" si="156"/>
        <v>0.15702726254201418</v>
      </c>
      <c r="G719" s="4">
        <f t="shared" si="157"/>
        <v>7.5314328395369112E-2</v>
      </c>
      <c r="L719" t="b">
        <f t="shared" si="158"/>
        <v>0</v>
      </c>
      <c r="M719" t="b">
        <f t="shared" si="159"/>
        <v>0</v>
      </c>
      <c r="N719" t="b">
        <f t="shared" si="160"/>
        <v>0</v>
      </c>
      <c r="S719" t="b">
        <f t="shared" si="161"/>
        <v>0</v>
      </c>
      <c r="T719" t="b">
        <f t="shared" si="162"/>
        <v>0</v>
      </c>
      <c r="U719" t="b">
        <f t="shared" si="163"/>
        <v>0</v>
      </c>
      <c r="X719" t="b">
        <f t="shared" si="164"/>
        <v>1</v>
      </c>
      <c r="Y719" t="b">
        <f t="shared" si="152"/>
        <v>0</v>
      </c>
    </row>
    <row r="720" spans="1:25">
      <c r="A720" t="s">
        <v>85</v>
      </c>
      <c r="B720" t="s">
        <v>319</v>
      </c>
      <c r="C720" s="4">
        <f t="shared" si="153"/>
        <v>4.9690940130688172E-2</v>
      </c>
      <c r="D720" s="4">
        <f t="shared" si="154"/>
        <v>0.33441455230470357</v>
      </c>
      <c r="E720" s="4">
        <f t="shared" si="155"/>
        <v>0.39311826690999002</v>
      </c>
      <c r="F720" s="4">
        <f t="shared" si="156"/>
        <v>0.15501560016483193</v>
      </c>
      <c r="G720" s="4">
        <f t="shared" si="157"/>
        <v>3.6377818331665389E-2</v>
      </c>
      <c r="I720" t="b">
        <f t="shared" ref="I720" si="213">D720&gt;D721</f>
        <v>1</v>
      </c>
      <c r="J720" t="b">
        <f t="shared" ref="J720" si="214">D721&gt;D720</f>
        <v>0</v>
      </c>
      <c r="L720" t="b">
        <f t="shared" si="158"/>
        <v>1</v>
      </c>
      <c r="M720" t="b">
        <f t="shared" si="159"/>
        <v>1</v>
      </c>
      <c r="N720" t="b">
        <f t="shared" si="160"/>
        <v>0</v>
      </c>
      <c r="P720" t="b">
        <f>F720&gt;F721</f>
        <v>0</v>
      </c>
      <c r="Q720" t="b">
        <f>F721&gt;F720</f>
        <v>1</v>
      </c>
      <c r="S720" t="b">
        <f t="shared" si="161"/>
        <v>0</v>
      </c>
      <c r="T720" t="b">
        <f t="shared" si="162"/>
        <v>0</v>
      </c>
      <c r="U720" t="b">
        <f t="shared" si="163"/>
        <v>0</v>
      </c>
      <c r="X720" t="b">
        <f t="shared" si="164"/>
        <v>0</v>
      </c>
      <c r="Y720" t="b">
        <f t="shared" si="152"/>
        <v>0</v>
      </c>
    </row>
    <row r="721" spans="1:25">
      <c r="B721" t="s">
        <v>320</v>
      </c>
      <c r="C721" s="4">
        <f t="shared" si="153"/>
        <v>2.36180887902551E-2</v>
      </c>
      <c r="D721" s="4">
        <f t="shared" si="154"/>
        <v>0.18214801903735039</v>
      </c>
      <c r="E721" s="4">
        <f t="shared" si="155"/>
        <v>0.34125343555380633</v>
      </c>
      <c r="F721" s="4">
        <f t="shared" si="156"/>
        <v>0.23745754135067287</v>
      </c>
      <c r="G721" s="4">
        <f t="shared" si="157"/>
        <v>0.15046981508369356</v>
      </c>
      <c r="L721" t="b">
        <f t="shared" si="158"/>
        <v>0</v>
      </c>
      <c r="M721" t="b">
        <f t="shared" si="159"/>
        <v>0</v>
      </c>
      <c r="N721" t="b">
        <f t="shared" si="160"/>
        <v>0</v>
      </c>
      <c r="S721" t="b">
        <f t="shared" si="161"/>
        <v>0</v>
      </c>
      <c r="T721" t="b">
        <f t="shared" si="162"/>
        <v>0</v>
      </c>
      <c r="U721" t="b">
        <f t="shared" si="163"/>
        <v>0</v>
      </c>
      <c r="X721" t="b">
        <f t="shared" si="164"/>
        <v>0</v>
      </c>
      <c r="Y721" t="b">
        <f t="shared" si="152"/>
        <v>0</v>
      </c>
    </row>
    <row r="722" spans="1:25">
      <c r="A722" t="s">
        <v>86</v>
      </c>
      <c r="B722" t="s">
        <v>319</v>
      </c>
      <c r="C722" s="4">
        <f t="shared" si="153"/>
        <v>3.1365438048025773E-2</v>
      </c>
      <c r="D722" s="4">
        <f t="shared" si="154"/>
        <v>0.23801395990873186</v>
      </c>
      <c r="E722" s="4">
        <f t="shared" si="155"/>
        <v>0.54057564219483545</v>
      </c>
      <c r="F722" s="4">
        <f t="shared" si="156"/>
        <v>0.13500729222482055</v>
      </c>
      <c r="G722" s="4">
        <f t="shared" si="157"/>
        <v>2.6028452096647704E-2</v>
      </c>
      <c r="I722" t="b">
        <f t="shared" ref="I722" si="215">D722&gt;D723</f>
        <v>1</v>
      </c>
      <c r="J722" t="b">
        <f t="shared" ref="J722" si="216">D723&gt;D722</f>
        <v>0</v>
      </c>
      <c r="L722" t="b">
        <f t="shared" si="158"/>
        <v>0</v>
      </c>
      <c r="M722" t="b">
        <f t="shared" si="159"/>
        <v>0</v>
      </c>
      <c r="N722" t="b">
        <f t="shared" si="160"/>
        <v>0</v>
      </c>
      <c r="P722" t="b">
        <f>F722&gt;F723</f>
        <v>0</v>
      </c>
      <c r="Q722" t="b">
        <f>F723&gt;F722</f>
        <v>1</v>
      </c>
      <c r="S722" t="b">
        <f t="shared" si="161"/>
        <v>0</v>
      </c>
      <c r="T722" t="b">
        <f t="shared" si="162"/>
        <v>0</v>
      </c>
      <c r="U722" t="b">
        <f t="shared" si="163"/>
        <v>0</v>
      </c>
      <c r="X722" t="b">
        <f t="shared" si="164"/>
        <v>1</v>
      </c>
      <c r="Y722" t="b">
        <f t="shared" si="152"/>
        <v>1</v>
      </c>
    </row>
    <row r="723" spans="1:25">
      <c r="B723" t="s">
        <v>320</v>
      </c>
      <c r="C723" s="4">
        <f t="shared" si="153"/>
        <v>3.8711672176995754E-2</v>
      </c>
      <c r="D723" s="4">
        <f t="shared" si="154"/>
        <v>0.21180393300470457</v>
      </c>
      <c r="E723" s="4">
        <f t="shared" si="155"/>
        <v>0.45227797355744737</v>
      </c>
      <c r="F723" s="4">
        <f t="shared" si="156"/>
        <v>0.17813412410361995</v>
      </c>
      <c r="G723" s="4">
        <f t="shared" si="157"/>
        <v>7.9046578384284832E-2</v>
      </c>
      <c r="L723" t="b">
        <f t="shared" si="158"/>
        <v>0</v>
      </c>
      <c r="M723" t="b">
        <f t="shared" si="159"/>
        <v>0</v>
      </c>
      <c r="N723" t="b">
        <f t="shared" si="160"/>
        <v>0</v>
      </c>
      <c r="S723" t="b">
        <f t="shared" si="161"/>
        <v>0</v>
      </c>
      <c r="T723" t="b">
        <f t="shared" si="162"/>
        <v>0</v>
      </c>
      <c r="U723" t="b">
        <f t="shared" si="163"/>
        <v>0</v>
      </c>
      <c r="X723" t="b">
        <f t="shared" si="164"/>
        <v>1</v>
      </c>
      <c r="Y723" t="b">
        <f t="shared" si="152"/>
        <v>0</v>
      </c>
    </row>
    <row r="724" spans="1:25">
      <c r="A724" t="s">
        <v>87</v>
      </c>
      <c r="B724" t="s">
        <v>319</v>
      </c>
      <c r="C724" s="4">
        <f t="shared" si="153"/>
        <v>4.7510534009803075E-2</v>
      </c>
      <c r="D724" s="4">
        <f t="shared" si="154"/>
        <v>0.31015513953453083</v>
      </c>
      <c r="E724" s="4">
        <f t="shared" si="155"/>
        <v>0.39908595650832351</v>
      </c>
      <c r="F724" s="4">
        <f t="shared" si="156"/>
        <v>0.17430055692411972</v>
      </c>
      <c r="G724" s="4">
        <f t="shared" si="157"/>
        <v>3.3883344377393231E-2</v>
      </c>
      <c r="I724" t="b">
        <f t="shared" ref="I724" si="217">D724&gt;D725</f>
        <v>1</v>
      </c>
      <c r="J724" t="b">
        <f t="shared" ref="J724" si="218">D725&gt;D724</f>
        <v>0</v>
      </c>
      <c r="L724" t="b">
        <f t="shared" si="158"/>
        <v>1</v>
      </c>
      <c r="M724" t="b">
        <f t="shared" si="159"/>
        <v>1</v>
      </c>
      <c r="N724" t="b">
        <f t="shared" si="160"/>
        <v>0</v>
      </c>
      <c r="P724" t="b">
        <f>F724&gt;F725</f>
        <v>0</v>
      </c>
      <c r="Q724" t="b">
        <f>F725&gt;F724</f>
        <v>1</v>
      </c>
      <c r="S724" t="b">
        <f t="shared" si="161"/>
        <v>0</v>
      </c>
      <c r="T724" t="b">
        <f t="shared" si="162"/>
        <v>0</v>
      </c>
      <c r="U724" t="b">
        <f t="shared" si="163"/>
        <v>0</v>
      </c>
      <c r="X724" t="b">
        <f t="shared" si="164"/>
        <v>0</v>
      </c>
      <c r="Y724" t="b">
        <f t="shared" si="152"/>
        <v>0</v>
      </c>
    </row>
    <row r="725" spans="1:25">
      <c r="B725" t="s">
        <v>320</v>
      </c>
      <c r="C725" s="4">
        <f t="shared" si="153"/>
        <v>2.1023645417669753E-2</v>
      </c>
      <c r="D725" s="4">
        <f t="shared" si="154"/>
        <v>0.19249139816860689</v>
      </c>
      <c r="E725" s="4">
        <f t="shared" si="155"/>
        <v>0.36023810309006365</v>
      </c>
      <c r="F725" s="4">
        <f t="shared" si="156"/>
        <v>0.23764689069902933</v>
      </c>
      <c r="G725" s="4">
        <f t="shared" si="157"/>
        <v>0.12928580065736678</v>
      </c>
      <c r="L725" t="b">
        <f t="shared" si="158"/>
        <v>0</v>
      </c>
      <c r="M725" t="b">
        <f t="shared" si="159"/>
        <v>0</v>
      </c>
      <c r="N725" t="b">
        <f t="shared" si="160"/>
        <v>0</v>
      </c>
      <c r="S725" t="b">
        <f t="shared" si="161"/>
        <v>0</v>
      </c>
      <c r="T725" t="b">
        <f t="shared" si="162"/>
        <v>0</v>
      </c>
      <c r="U725" t="b">
        <f t="shared" si="163"/>
        <v>0</v>
      </c>
      <c r="X725" t="b">
        <f t="shared" si="164"/>
        <v>0</v>
      </c>
      <c r="Y725" t="b">
        <f t="shared" si="152"/>
        <v>0</v>
      </c>
    </row>
    <row r="726" spans="1:25">
      <c r="A726" t="s">
        <v>143</v>
      </c>
      <c r="B726" t="s">
        <v>319</v>
      </c>
      <c r="C726" s="4">
        <f t="shared" si="153"/>
        <v>3.0009034674209699E-2</v>
      </c>
      <c r="D726" s="4">
        <f t="shared" si="154"/>
        <v>0.19127975890226009</v>
      </c>
      <c r="E726" s="4">
        <f t="shared" si="155"/>
        <v>0.43412146453082029</v>
      </c>
      <c r="F726" s="4">
        <f t="shared" si="156"/>
        <v>0.23039141135102803</v>
      </c>
      <c r="G726" s="4">
        <f t="shared" si="157"/>
        <v>6.3080746862357082E-2</v>
      </c>
      <c r="I726" t="b">
        <f t="shared" ref="I726" si="219">D726&gt;D727</f>
        <v>0</v>
      </c>
      <c r="J726" t="b">
        <f t="shared" ref="J726" si="220">D727&gt;D726</f>
        <v>1</v>
      </c>
      <c r="L726" t="b">
        <f t="shared" si="158"/>
        <v>0</v>
      </c>
      <c r="M726" t="b">
        <f t="shared" si="159"/>
        <v>0</v>
      </c>
      <c r="N726" t="b">
        <f t="shared" si="160"/>
        <v>0</v>
      </c>
      <c r="P726" t="b">
        <f>F726&gt;F727</f>
        <v>1</v>
      </c>
      <c r="Q726" t="b">
        <f>F727&gt;F726</f>
        <v>0</v>
      </c>
      <c r="S726" t="b">
        <f t="shared" si="161"/>
        <v>0</v>
      </c>
      <c r="T726" t="b">
        <f t="shared" si="162"/>
        <v>0</v>
      </c>
      <c r="U726" t="b">
        <f t="shared" si="163"/>
        <v>0</v>
      </c>
      <c r="X726" t="b">
        <f t="shared" si="164"/>
        <v>1</v>
      </c>
      <c r="Y726" t="b">
        <f t="shared" si="152"/>
        <v>0</v>
      </c>
    </row>
    <row r="727" spans="1:25">
      <c r="B727" t="s">
        <v>320</v>
      </c>
      <c r="C727" s="4">
        <f t="shared" si="153"/>
        <v>2.4132942748311313E-2</v>
      </c>
      <c r="D727" s="4">
        <f t="shared" si="154"/>
        <v>0.25510709929976055</v>
      </c>
      <c r="E727" s="4">
        <f t="shared" si="155"/>
        <v>0.42192327465155188</v>
      </c>
      <c r="F727" s="4">
        <f t="shared" si="156"/>
        <v>0.18949653516566894</v>
      </c>
      <c r="G727" s="4">
        <f t="shared" si="157"/>
        <v>7.0533085493819911E-2</v>
      </c>
      <c r="L727" t="b">
        <f t="shared" si="158"/>
        <v>1</v>
      </c>
      <c r="M727" t="b">
        <f t="shared" si="159"/>
        <v>0</v>
      </c>
      <c r="N727" t="b">
        <f t="shared" si="160"/>
        <v>0</v>
      </c>
      <c r="S727" t="b">
        <f t="shared" si="161"/>
        <v>0</v>
      </c>
      <c r="T727" t="b">
        <f t="shared" si="162"/>
        <v>0</v>
      </c>
      <c r="U727" t="b">
        <f t="shared" si="163"/>
        <v>0</v>
      </c>
      <c r="X727" t="b">
        <f t="shared" si="164"/>
        <v>1</v>
      </c>
      <c r="Y727" t="b">
        <f t="shared" si="152"/>
        <v>0</v>
      </c>
    </row>
    <row r="728" spans="1:25">
      <c r="A728" t="s">
        <v>88</v>
      </c>
      <c r="B728" t="s">
        <v>319</v>
      </c>
      <c r="C728" s="4">
        <f t="shared" si="153"/>
        <v>7.5820672556655713E-2</v>
      </c>
      <c r="D728" s="4">
        <f t="shared" si="154"/>
        <v>0.35428801551465411</v>
      </c>
      <c r="E728" s="4">
        <f t="shared" si="155"/>
        <v>0.39839093958599092</v>
      </c>
      <c r="F728" s="4">
        <f t="shared" si="156"/>
        <v>0.12388325312779117</v>
      </c>
      <c r="G728" s="4">
        <f t="shared" si="157"/>
        <v>2.3976170067246668E-2</v>
      </c>
      <c r="I728" t="b">
        <f t="shared" ref="I728" si="221">D728&gt;D729</f>
        <v>1</v>
      </c>
      <c r="J728" t="b">
        <f t="shared" ref="J728" si="222">D729&gt;D728</f>
        <v>0</v>
      </c>
      <c r="L728" t="b">
        <f t="shared" si="158"/>
        <v>1</v>
      </c>
      <c r="M728" t="b">
        <f t="shared" si="159"/>
        <v>1</v>
      </c>
      <c r="N728" t="b">
        <f t="shared" si="160"/>
        <v>0</v>
      </c>
      <c r="P728" t="b">
        <f>F728&gt;F729</f>
        <v>0</v>
      </c>
      <c r="Q728" t="b">
        <f>F729&gt;F728</f>
        <v>1</v>
      </c>
      <c r="S728" t="b">
        <f t="shared" si="161"/>
        <v>0</v>
      </c>
      <c r="T728" t="b">
        <f t="shared" si="162"/>
        <v>0</v>
      </c>
      <c r="U728" t="b">
        <f t="shared" si="163"/>
        <v>0</v>
      </c>
      <c r="X728" t="b">
        <f t="shared" si="164"/>
        <v>0</v>
      </c>
      <c r="Y728" t="b">
        <f t="shared" si="152"/>
        <v>0</v>
      </c>
    </row>
    <row r="729" spans="1:25">
      <c r="B729" t="s">
        <v>320</v>
      </c>
      <c r="C729" s="4">
        <f t="shared" si="153"/>
        <v>2.0094074021529889E-2</v>
      </c>
      <c r="D729" s="4">
        <f t="shared" si="154"/>
        <v>0.12664770183965343</v>
      </c>
      <c r="E729" s="4">
        <f t="shared" si="155"/>
        <v>0.37217209235202175</v>
      </c>
      <c r="F729" s="4">
        <f t="shared" si="156"/>
        <v>0.25784989738936026</v>
      </c>
      <c r="G729" s="4">
        <f t="shared" si="157"/>
        <v>0.15407739704080209</v>
      </c>
      <c r="L729" t="b">
        <f t="shared" si="158"/>
        <v>0</v>
      </c>
      <c r="M729" t="b">
        <f t="shared" si="159"/>
        <v>0</v>
      </c>
      <c r="N729" t="b">
        <f t="shared" si="160"/>
        <v>0</v>
      </c>
      <c r="S729" t="b">
        <f t="shared" si="161"/>
        <v>1</v>
      </c>
      <c r="T729" t="b">
        <f t="shared" si="162"/>
        <v>0</v>
      </c>
      <c r="U729" t="b">
        <f t="shared" si="163"/>
        <v>0</v>
      </c>
      <c r="X729" t="b">
        <f t="shared" si="164"/>
        <v>0</v>
      </c>
      <c r="Y729" t="b">
        <f t="shared" si="152"/>
        <v>0</v>
      </c>
    </row>
    <row r="730" spans="1:25">
      <c r="A730" t="s">
        <v>89</v>
      </c>
      <c r="B730" t="s">
        <v>319</v>
      </c>
      <c r="C730" s="4">
        <f t="shared" si="153"/>
        <v>8.296118903811936E-2</v>
      </c>
      <c r="D730" s="4">
        <f t="shared" si="154"/>
        <v>0.39620109598161585</v>
      </c>
      <c r="E730" s="4">
        <f t="shared" si="155"/>
        <v>0.3666673978371976</v>
      </c>
      <c r="F730" s="4">
        <f t="shared" si="156"/>
        <v>9.88667286871317E-2</v>
      </c>
      <c r="G730" s="4">
        <f t="shared" si="157"/>
        <v>3.1842046520509974E-2</v>
      </c>
      <c r="I730" t="b">
        <f t="shared" ref="I730" si="223">D730&gt;D731</f>
        <v>1</v>
      </c>
      <c r="J730" t="b">
        <f t="shared" ref="J730" si="224">D731&gt;D730</f>
        <v>0</v>
      </c>
      <c r="L730" t="b">
        <f t="shared" si="158"/>
        <v>1</v>
      </c>
      <c r="M730" t="b">
        <f t="shared" si="159"/>
        <v>1</v>
      </c>
      <c r="N730" t="b">
        <f t="shared" si="160"/>
        <v>0</v>
      </c>
      <c r="P730" t="b">
        <f>F730&gt;F731</f>
        <v>0</v>
      </c>
      <c r="Q730" t="b">
        <f>F731&gt;F730</f>
        <v>1</v>
      </c>
      <c r="S730" t="b">
        <f t="shared" si="161"/>
        <v>0</v>
      </c>
      <c r="T730" t="b">
        <f t="shared" si="162"/>
        <v>0</v>
      </c>
      <c r="U730" t="b">
        <f t="shared" si="163"/>
        <v>0</v>
      </c>
      <c r="X730" t="b">
        <f t="shared" si="164"/>
        <v>0</v>
      </c>
      <c r="Y730" t="b">
        <f t="shared" si="152"/>
        <v>0</v>
      </c>
    </row>
    <row r="731" spans="1:25">
      <c r="B731" t="s">
        <v>320</v>
      </c>
      <c r="C731" s="4">
        <f t="shared" si="153"/>
        <v>1.6661855667142022E-2</v>
      </c>
      <c r="D731" s="4">
        <f t="shared" si="154"/>
        <v>0.10283475580946144</v>
      </c>
      <c r="E731" s="4">
        <f t="shared" si="155"/>
        <v>0.34620957862824758</v>
      </c>
      <c r="F731" s="4">
        <f t="shared" si="156"/>
        <v>0.29300710448198458</v>
      </c>
      <c r="G731" s="4">
        <f t="shared" si="157"/>
        <v>0.16567071795910221</v>
      </c>
      <c r="L731" t="b">
        <f t="shared" si="158"/>
        <v>0</v>
      </c>
      <c r="M731" t="b">
        <f t="shared" si="159"/>
        <v>0</v>
      </c>
      <c r="N731" t="b">
        <f t="shared" si="160"/>
        <v>0</v>
      </c>
      <c r="S731" t="b">
        <f t="shared" si="161"/>
        <v>1</v>
      </c>
      <c r="T731" t="b">
        <f t="shared" si="162"/>
        <v>0</v>
      </c>
      <c r="U731" t="b">
        <f t="shared" si="163"/>
        <v>0</v>
      </c>
      <c r="X731" t="b">
        <f t="shared" si="164"/>
        <v>0</v>
      </c>
      <c r="Y731" t="b">
        <f t="shared" si="152"/>
        <v>0</v>
      </c>
    </row>
    <row r="732" spans="1:25">
      <c r="A732" t="s">
        <v>90</v>
      </c>
      <c r="B732" t="s">
        <v>319</v>
      </c>
      <c r="C732" s="4">
        <f t="shared" si="153"/>
        <v>5.7501470110996426E-2</v>
      </c>
      <c r="D732" s="4">
        <f t="shared" si="154"/>
        <v>0.2684142077382739</v>
      </c>
      <c r="E732" s="4">
        <f t="shared" si="155"/>
        <v>0.39775835523249709</v>
      </c>
      <c r="F732" s="4">
        <f t="shared" si="156"/>
        <v>0.15535840208084756</v>
      </c>
      <c r="G732" s="4">
        <f t="shared" si="157"/>
        <v>7.5252602889469625E-2</v>
      </c>
      <c r="I732" t="b">
        <f t="shared" ref="I732" si="225">D732&gt;D733</f>
        <v>1</v>
      </c>
      <c r="J732" t="b">
        <f t="shared" ref="J732" si="226">D733&gt;D732</f>
        <v>0</v>
      </c>
      <c r="L732" t="b">
        <f t="shared" si="158"/>
        <v>1</v>
      </c>
      <c r="M732" t="b">
        <f t="shared" si="159"/>
        <v>0</v>
      </c>
      <c r="N732" t="b">
        <f t="shared" si="160"/>
        <v>0</v>
      </c>
      <c r="P732" t="b">
        <f>F732&gt;F733</f>
        <v>0</v>
      </c>
      <c r="Q732" t="b">
        <f>F733&gt;F732</f>
        <v>1</v>
      </c>
      <c r="S732" t="b">
        <f t="shared" si="161"/>
        <v>0</v>
      </c>
      <c r="T732" t="b">
        <f t="shared" si="162"/>
        <v>0</v>
      </c>
      <c r="U732" t="b">
        <f t="shared" si="163"/>
        <v>0</v>
      </c>
      <c r="X732" t="b">
        <f t="shared" si="164"/>
        <v>0</v>
      </c>
      <c r="Y732" t="b">
        <f t="shared" si="152"/>
        <v>0</v>
      </c>
    </row>
    <row r="733" spans="1:25">
      <c r="B733" t="s">
        <v>320</v>
      </c>
      <c r="C733" s="4">
        <f t="shared" si="153"/>
        <v>1.1764083971903641E-2</v>
      </c>
      <c r="D733" s="4">
        <f t="shared" si="154"/>
        <v>0.11017512868687625</v>
      </c>
      <c r="E733" s="4">
        <f t="shared" si="155"/>
        <v>0.37309833064983289</v>
      </c>
      <c r="F733" s="4">
        <f t="shared" si="156"/>
        <v>0.29458116469056783</v>
      </c>
      <c r="G733" s="4">
        <f t="shared" si="157"/>
        <v>0.13978687647161178</v>
      </c>
      <c r="L733" t="b">
        <f t="shared" si="158"/>
        <v>0</v>
      </c>
      <c r="M733" t="b">
        <f t="shared" si="159"/>
        <v>0</v>
      </c>
      <c r="N733" t="b">
        <f t="shared" si="160"/>
        <v>0</v>
      </c>
      <c r="S733" t="b">
        <f t="shared" si="161"/>
        <v>1</v>
      </c>
      <c r="T733" t="b">
        <f t="shared" si="162"/>
        <v>0</v>
      </c>
      <c r="U733" t="b">
        <f t="shared" si="163"/>
        <v>0</v>
      </c>
      <c r="X733" t="b">
        <f t="shared" si="164"/>
        <v>0</v>
      </c>
      <c r="Y733" t="b">
        <f t="shared" si="152"/>
        <v>0</v>
      </c>
    </row>
    <row r="734" spans="1:25">
      <c r="A734" t="s">
        <v>91</v>
      </c>
      <c r="B734" t="s">
        <v>319</v>
      </c>
      <c r="C734" s="4">
        <f t="shared" si="153"/>
        <v>5.9674747942312423E-2</v>
      </c>
      <c r="D734" s="4">
        <f t="shared" si="154"/>
        <v>0.29855726808522953</v>
      </c>
      <c r="E734" s="4">
        <f t="shared" si="155"/>
        <v>0.41967876206043597</v>
      </c>
      <c r="F734" s="4">
        <f t="shared" si="156"/>
        <v>0.14232670581938639</v>
      </c>
      <c r="G734" s="4">
        <f t="shared" si="157"/>
        <v>4.7343087760917675E-2</v>
      </c>
      <c r="I734" t="b">
        <f t="shared" ref="I734" si="227">D734&gt;D735</f>
        <v>1</v>
      </c>
      <c r="J734" t="b">
        <f t="shared" ref="J734" si="228">D735&gt;D734</f>
        <v>0</v>
      </c>
      <c r="L734" t="b">
        <f t="shared" si="158"/>
        <v>1</v>
      </c>
      <c r="M734" t="b">
        <f t="shared" si="159"/>
        <v>0</v>
      </c>
      <c r="N734" t="b">
        <f t="shared" si="160"/>
        <v>0</v>
      </c>
      <c r="P734" t="b">
        <f>F734&gt;F735</f>
        <v>0</v>
      </c>
      <c r="Q734" t="b">
        <f>F735&gt;F734</f>
        <v>1</v>
      </c>
      <c r="S734" t="b">
        <f t="shared" si="161"/>
        <v>0</v>
      </c>
      <c r="T734" t="b">
        <f t="shared" si="162"/>
        <v>0</v>
      </c>
      <c r="U734" t="b">
        <f t="shared" si="163"/>
        <v>0</v>
      </c>
      <c r="X734" t="b">
        <f t="shared" si="164"/>
        <v>1</v>
      </c>
      <c r="Y734" t="b">
        <f t="shared" ref="Y734:Y797" si="229">E734&gt;0.5</f>
        <v>0</v>
      </c>
    </row>
    <row r="735" spans="1:25">
      <c r="B735" t="s">
        <v>320</v>
      </c>
      <c r="C735" s="4">
        <f t="shared" ref="C735:C798" si="230">SUM(C196:D196)</f>
        <v>1.6254832079190901E-2</v>
      </c>
      <c r="D735" s="4">
        <f t="shared" ref="D735:D798" si="231">SUM(E196:G196)</f>
        <v>0.11655392166364262</v>
      </c>
      <c r="E735" s="4">
        <f t="shared" ref="E735:E798" si="232">SUM(H196:O196)</f>
        <v>0.39236862264569139</v>
      </c>
      <c r="F735" s="4">
        <f t="shared" ref="F735:F798" si="233">SUM(P196:R196)</f>
        <v>0.2682746769975754</v>
      </c>
      <c r="G735" s="4">
        <f t="shared" ref="G735:G798" si="234">SUM(T196:V196)</f>
        <v>0.13887397701502022</v>
      </c>
      <c r="L735" t="b">
        <f t="shared" ref="L735:L798" si="235">D735&gt;0.25</f>
        <v>0</v>
      </c>
      <c r="M735" t="b">
        <f t="shared" ref="M735:M798" si="236">D735&gt;0.3</f>
        <v>0</v>
      </c>
      <c r="N735" t="b">
        <f t="shared" ref="N735:N798" si="237">D735&gt;0.4</f>
        <v>0</v>
      </c>
      <c r="S735" t="b">
        <f t="shared" ref="S735:S798" si="238">F735&gt;0.25</f>
        <v>1</v>
      </c>
      <c r="T735" t="b">
        <f t="shared" ref="T735:T798" si="239">F735&gt;0.3</f>
        <v>0</v>
      </c>
      <c r="U735" t="b">
        <f t="shared" ref="U735:U798" si="240">F735&gt;0.4</f>
        <v>0</v>
      </c>
      <c r="X735" t="b">
        <f t="shared" ref="X735:X798" si="241">E735&gt;0.4</f>
        <v>0</v>
      </c>
      <c r="Y735" t="b">
        <f t="shared" si="229"/>
        <v>0</v>
      </c>
    </row>
    <row r="736" spans="1:25">
      <c r="A736" t="s">
        <v>92</v>
      </c>
      <c r="B736" t="s">
        <v>319</v>
      </c>
      <c r="C736" s="4">
        <f t="shared" si="230"/>
        <v>7.7420268826518826E-2</v>
      </c>
      <c r="D736" s="4">
        <f t="shared" si="231"/>
        <v>0.40070870148995147</v>
      </c>
      <c r="E736" s="4">
        <f t="shared" si="232"/>
        <v>0.37429436648186648</v>
      </c>
      <c r="F736" s="4">
        <f t="shared" si="233"/>
        <v>0.10208495755370754</v>
      </c>
      <c r="G736" s="4">
        <f t="shared" si="234"/>
        <v>2.5123982155232157E-2</v>
      </c>
      <c r="I736" t="b">
        <f t="shared" ref="I736" si="242">D736&gt;D737</f>
        <v>1</v>
      </c>
      <c r="J736" t="b">
        <f t="shared" ref="J736" si="243">D737&gt;D736</f>
        <v>0</v>
      </c>
      <c r="L736" t="b">
        <f t="shared" si="235"/>
        <v>1</v>
      </c>
      <c r="M736" t="b">
        <f t="shared" si="236"/>
        <v>1</v>
      </c>
      <c r="N736" t="b">
        <f t="shared" si="237"/>
        <v>1</v>
      </c>
      <c r="P736" t="b">
        <f>F736&gt;F737</f>
        <v>0</v>
      </c>
      <c r="Q736" t="b">
        <f>F737&gt;F736</f>
        <v>1</v>
      </c>
      <c r="S736" t="b">
        <f t="shared" si="238"/>
        <v>0</v>
      </c>
      <c r="T736" t="b">
        <f t="shared" si="239"/>
        <v>0</v>
      </c>
      <c r="U736" t="b">
        <f t="shared" si="240"/>
        <v>0</v>
      </c>
      <c r="X736" t="b">
        <f t="shared" si="241"/>
        <v>0</v>
      </c>
      <c r="Y736" t="b">
        <f t="shared" si="229"/>
        <v>0</v>
      </c>
    </row>
    <row r="737" spans="1:25">
      <c r="B737" t="s">
        <v>320</v>
      </c>
      <c r="C737" s="4">
        <f t="shared" si="230"/>
        <v>1.3940212984485646E-2</v>
      </c>
      <c r="D737" s="4">
        <f t="shared" si="231"/>
        <v>8.500567598248554E-2</v>
      </c>
      <c r="E737" s="4">
        <f t="shared" si="232"/>
        <v>0.33910914103465051</v>
      </c>
      <c r="F737" s="4">
        <f t="shared" si="233"/>
        <v>0.30895724093194227</v>
      </c>
      <c r="G737" s="4">
        <f t="shared" si="234"/>
        <v>0.17084166711714144</v>
      </c>
      <c r="L737" t="b">
        <f t="shared" si="235"/>
        <v>0</v>
      </c>
      <c r="M737" t="b">
        <f t="shared" si="236"/>
        <v>0</v>
      </c>
      <c r="N737" t="b">
        <f t="shared" si="237"/>
        <v>0</v>
      </c>
      <c r="S737" t="b">
        <f t="shared" si="238"/>
        <v>1</v>
      </c>
      <c r="T737" t="b">
        <f t="shared" si="239"/>
        <v>1</v>
      </c>
      <c r="U737" t="b">
        <f t="shared" si="240"/>
        <v>0</v>
      </c>
      <c r="X737" t="b">
        <f t="shared" si="241"/>
        <v>0</v>
      </c>
      <c r="Y737" t="b">
        <f t="shared" si="229"/>
        <v>0</v>
      </c>
    </row>
    <row r="738" spans="1:25">
      <c r="A738" t="s">
        <v>93</v>
      </c>
      <c r="B738" t="s">
        <v>319</v>
      </c>
      <c r="C738" s="4">
        <f t="shared" si="230"/>
        <v>5.9899019256635731E-2</v>
      </c>
      <c r="D738" s="4">
        <f t="shared" si="231"/>
        <v>0.32688156053775291</v>
      </c>
      <c r="E738" s="4">
        <f t="shared" si="232"/>
        <v>0.40285436197608643</v>
      </c>
      <c r="F738" s="4">
        <f t="shared" si="233"/>
        <v>0.14074106617821008</v>
      </c>
      <c r="G738" s="4">
        <f t="shared" si="234"/>
        <v>3.9277724080595336E-2</v>
      </c>
      <c r="I738" t="b">
        <f t="shared" ref="I738" si="244">D738&gt;D739</f>
        <v>1</v>
      </c>
      <c r="J738" t="b">
        <f t="shared" ref="J738" si="245">D739&gt;D738</f>
        <v>0</v>
      </c>
      <c r="L738" t="b">
        <f t="shared" si="235"/>
        <v>1</v>
      </c>
      <c r="M738" t="b">
        <f t="shared" si="236"/>
        <v>1</v>
      </c>
      <c r="N738" t="b">
        <f t="shared" si="237"/>
        <v>0</v>
      </c>
      <c r="P738" t="b">
        <f>F738&gt;F739</f>
        <v>0</v>
      </c>
      <c r="Q738" t="b">
        <f>F739&gt;F738</f>
        <v>1</v>
      </c>
      <c r="S738" t="b">
        <f t="shared" si="238"/>
        <v>0</v>
      </c>
      <c r="T738" t="b">
        <f t="shared" si="239"/>
        <v>0</v>
      </c>
      <c r="U738" t="b">
        <f t="shared" si="240"/>
        <v>0</v>
      </c>
      <c r="X738" t="b">
        <f t="shared" si="241"/>
        <v>1</v>
      </c>
      <c r="Y738" t="b">
        <f t="shared" si="229"/>
        <v>0</v>
      </c>
    </row>
    <row r="739" spans="1:25">
      <c r="B739" t="s">
        <v>320</v>
      </c>
      <c r="C739" s="4">
        <f t="shared" si="230"/>
        <v>1.454934440733961E-2</v>
      </c>
      <c r="D739" s="4">
        <f t="shared" si="231"/>
        <v>0.12974128661066614</v>
      </c>
      <c r="E739" s="4">
        <f t="shared" si="232"/>
        <v>0.37326504549603606</v>
      </c>
      <c r="F739" s="4">
        <f t="shared" si="233"/>
        <v>0.27883266187362826</v>
      </c>
      <c r="G739" s="4">
        <f t="shared" si="234"/>
        <v>0.1333287098236271</v>
      </c>
      <c r="L739" t="b">
        <f t="shared" si="235"/>
        <v>0</v>
      </c>
      <c r="M739" t="b">
        <f t="shared" si="236"/>
        <v>0</v>
      </c>
      <c r="N739" t="b">
        <f t="shared" si="237"/>
        <v>0</v>
      </c>
      <c r="S739" t="b">
        <f t="shared" si="238"/>
        <v>1</v>
      </c>
      <c r="T739" t="b">
        <f t="shared" si="239"/>
        <v>0</v>
      </c>
      <c r="U739" t="b">
        <f t="shared" si="240"/>
        <v>0</v>
      </c>
      <c r="X739" t="b">
        <f t="shared" si="241"/>
        <v>0</v>
      </c>
      <c r="Y739" t="b">
        <f t="shared" si="229"/>
        <v>0</v>
      </c>
    </row>
    <row r="740" spans="1:25">
      <c r="A740" t="s">
        <v>94</v>
      </c>
      <c r="B740" t="s">
        <v>319</v>
      </c>
      <c r="C740" s="4">
        <f t="shared" si="230"/>
        <v>6.6135251930555694E-2</v>
      </c>
      <c r="D740" s="4">
        <f t="shared" si="231"/>
        <v>0.33779400634945594</v>
      </c>
      <c r="E740" s="4">
        <f t="shared" si="232"/>
        <v>0.40913364982324396</v>
      </c>
      <c r="F740" s="4">
        <f t="shared" si="233"/>
        <v>0.12674175930385326</v>
      </c>
      <c r="G740" s="4">
        <f t="shared" si="234"/>
        <v>3.1630971453658473E-2</v>
      </c>
      <c r="I740" t="b">
        <f t="shared" ref="I740" si="246">D740&gt;D741</f>
        <v>1</v>
      </c>
      <c r="J740" t="b">
        <f t="shared" ref="J740" si="247">D741&gt;D740</f>
        <v>0</v>
      </c>
      <c r="L740" t="b">
        <f t="shared" si="235"/>
        <v>1</v>
      </c>
      <c r="M740" t="b">
        <f t="shared" si="236"/>
        <v>1</v>
      </c>
      <c r="N740" t="b">
        <f t="shared" si="237"/>
        <v>0</v>
      </c>
      <c r="P740" t="b">
        <f>F740&gt;F741</f>
        <v>0</v>
      </c>
      <c r="Q740" t="b">
        <f>F741&gt;F740</f>
        <v>1</v>
      </c>
      <c r="S740" t="b">
        <f t="shared" si="238"/>
        <v>0</v>
      </c>
      <c r="T740" t="b">
        <f t="shared" si="239"/>
        <v>0</v>
      </c>
      <c r="U740" t="b">
        <f t="shared" si="240"/>
        <v>0</v>
      </c>
      <c r="X740" t="b">
        <f t="shared" si="241"/>
        <v>1</v>
      </c>
      <c r="Y740" t="b">
        <f t="shared" si="229"/>
        <v>0</v>
      </c>
    </row>
    <row r="741" spans="1:25">
      <c r="B741" t="s">
        <v>320</v>
      </c>
      <c r="C741" s="4">
        <f t="shared" si="230"/>
        <v>1.8882939040766593E-2</v>
      </c>
      <c r="D741" s="4">
        <f t="shared" si="231"/>
        <v>0.13686492739527439</v>
      </c>
      <c r="E741" s="4">
        <f t="shared" si="232"/>
        <v>0.40212499838819904</v>
      </c>
      <c r="F741" s="4">
        <f t="shared" si="233"/>
        <v>0.26115228111282424</v>
      </c>
      <c r="G741" s="4">
        <f t="shared" si="234"/>
        <v>0.11831724295458773</v>
      </c>
      <c r="L741" t="b">
        <f t="shared" si="235"/>
        <v>0</v>
      </c>
      <c r="M741" t="b">
        <f t="shared" si="236"/>
        <v>0</v>
      </c>
      <c r="N741" t="b">
        <f t="shared" si="237"/>
        <v>0</v>
      </c>
      <c r="S741" t="b">
        <f t="shared" si="238"/>
        <v>1</v>
      </c>
      <c r="T741" t="b">
        <f t="shared" si="239"/>
        <v>0</v>
      </c>
      <c r="U741" t="b">
        <f t="shared" si="240"/>
        <v>0</v>
      </c>
      <c r="X741" t="b">
        <f t="shared" si="241"/>
        <v>1</v>
      </c>
      <c r="Y741" t="b">
        <f t="shared" si="229"/>
        <v>0</v>
      </c>
    </row>
    <row r="742" spans="1:25">
      <c r="A742" t="s">
        <v>95</v>
      </c>
      <c r="B742" t="s">
        <v>319</v>
      </c>
      <c r="C742" s="4">
        <f t="shared" si="230"/>
        <v>5.8153540874317892E-2</v>
      </c>
      <c r="D742" s="4">
        <f t="shared" si="231"/>
        <v>0.34496740672404935</v>
      </c>
      <c r="E742" s="4">
        <f t="shared" si="232"/>
        <v>0.38707147892533572</v>
      </c>
      <c r="F742" s="4">
        <f t="shared" si="233"/>
        <v>0.14263931558472076</v>
      </c>
      <c r="G742" s="4">
        <f t="shared" si="234"/>
        <v>3.6627183401362909E-2</v>
      </c>
      <c r="I742" t="b">
        <f t="shared" ref="I742" si="248">D742&gt;D743</f>
        <v>1</v>
      </c>
      <c r="J742" t="b">
        <f t="shared" ref="J742" si="249">D743&gt;D742</f>
        <v>0</v>
      </c>
      <c r="L742" t="b">
        <f t="shared" si="235"/>
        <v>1</v>
      </c>
      <c r="M742" t="b">
        <f t="shared" si="236"/>
        <v>1</v>
      </c>
      <c r="N742" t="b">
        <f t="shared" si="237"/>
        <v>0</v>
      </c>
      <c r="P742" t="b">
        <f>F742&gt;F743</f>
        <v>0</v>
      </c>
      <c r="Q742" t="b">
        <f>F743&gt;F742</f>
        <v>1</v>
      </c>
      <c r="S742" t="b">
        <f t="shared" si="238"/>
        <v>0</v>
      </c>
      <c r="T742" t="b">
        <f t="shared" si="239"/>
        <v>0</v>
      </c>
      <c r="U742" t="b">
        <f t="shared" si="240"/>
        <v>0</v>
      </c>
      <c r="X742" t="b">
        <f t="shared" si="241"/>
        <v>0</v>
      </c>
      <c r="Y742" t="b">
        <f t="shared" si="229"/>
        <v>0</v>
      </c>
    </row>
    <row r="743" spans="1:25">
      <c r="B743" t="s">
        <v>320</v>
      </c>
      <c r="C743" s="4">
        <f t="shared" si="230"/>
        <v>1.5176249007617408E-2</v>
      </c>
      <c r="D743" s="4">
        <f t="shared" si="231"/>
        <v>0.10733349818814644</v>
      </c>
      <c r="E743" s="4">
        <f t="shared" si="232"/>
        <v>0.38418081722125436</v>
      </c>
      <c r="F743" s="4">
        <f t="shared" si="233"/>
        <v>0.29594661678878936</v>
      </c>
      <c r="G743" s="4">
        <f t="shared" si="234"/>
        <v>0.12733175047922551</v>
      </c>
      <c r="L743" t="b">
        <f t="shared" si="235"/>
        <v>0</v>
      </c>
      <c r="M743" t="b">
        <f t="shared" si="236"/>
        <v>0</v>
      </c>
      <c r="N743" t="b">
        <f t="shared" si="237"/>
        <v>0</v>
      </c>
      <c r="S743" t="b">
        <f t="shared" si="238"/>
        <v>1</v>
      </c>
      <c r="T743" t="b">
        <f t="shared" si="239"/>
        <v>0</v>
      </c>
      <c r="U743" t="b">
        <f t="shared" si="240"/>
        <v>0</v>
      </c>
      <c r="X743" t="b">
        <f t="shared" si="241"/>
        <v>0</v>
      </c>
      <c r="Y743" t="b">
        <f t="shared" si="229"/>
        <v>0</v>
      </c>
    </row>
    <row r="744" spans="1:25">
      <c r="A744" t="s">
        <v>96</v>
      </c>
      <c r="B744" t="s">
        <v>319</v>
      </c>
      <c r="C744" s="4">
        <f t="shared" si="230"/>
        <v>5.0243300912655497E-2</v>
      </c>
      <c r="D744" s="4">
        <f t="shared" si="231"/>
        <v>0.3172478239413698</v>
      </c>
      <c r="E744" s="4">
        <f t="shared" si="232"/>
        <v>0.39195071216994548</v>
      </c>
      <c r="F744" s="4">
        <f t="shared" si="233"/>
        <v>0.15839233570042782</v>
      </c>
      <c r="G744" s="4">
        <f t="shared" si="234"/>
        <v>4.9994808491674335E-2</v>
      </c>
      <c r="I744" t="b">
        <f t="shared" ref="I744" si="250">D744&gt;D745</f>
        <v>1</v>
      </c>
      <c r="J744" t="b">
        <f t="shared" ref="J744" si="251">D745&gt;D744</f>
        <v>0</v>
      </c>
      <c r="L744" t="b">
        <f t="shared" si="235"/>
        <v>1</v>
      </c>
      <c r="M744" t="b">
        <f t="shared" si="236"/>
        <v>1</v>
      </c>
      <c r="N744" t="b">
        <f t="shared" si="237"/>
        <v>0</v>
      </c>
      <c r="P744" t="b">
        <f>F744&gt;F745</f>
        <v>0</v>
      </c>
      <c r="Q744" t="b">
        <f>F745&gt;F744</f>
        <v>1</v>
      </c>
      <c r="S744" t="b">
        <f t="shared" si="238"/>
        <v>0</v>
      </c>
      <c r="T744" t="b">
        <f t="shared" si="239"/>
        <v>0</v>
      </c>
      <c r="U744" t="b">
        <f t="shared" si="240"/>
        <v>0</v>
      </c>
      <c r="X744" t="b">
        <f t="shared" si="241"/>
        <v>0</v>
      </c>
      <c r="Y744" t="b">
        <f t="shared" si="229"/>
        <v>0</v>
      </c>
    </row>
    <row r="745" spans="1:25">
      <c r="B745" t="s">
        <v>320</v>
      </c>
      <c r="C745" s="4">
        <f t="shared" si="230"/>
        <v>2.4983059456334358E-2</v>
      </c>
      <c r="D745" s="4">
        <f t="shared" si="231"/>
        <v>0.16536779412470345</v>
      </c>
      <c r="E745" s="4">
        <f t="shared" si="232"/>
        <v>0.38445027789513597</v>
      </c>
      <c r="F745" s="4">
        <f t="shared" si="233"/>
        <v>0.24634183734971488</v>
      </c>
      <c r="G745" s="4">
        <f t="shared" si="234"/>
        <v>0.1186622178477844</v>
      </c>
      <c r="L745" t="b">
        <f t="shared" si="235"/>
        <v>0</v>
      </c>
      <c r="M745" t="b">
        <f t="shared" si="236"/>
        <v>0</v>
      </c>
      <c r="N745" t="b">
        <f t="shared" si="237"/>
        <v>0</v>
      </c>
      <c r="S745" t="b">
        <f t="shared" si="238"/>
        <v>0</v>
      </c>
      <c r="T745" t="b">
        <f t="shared" si="239"/>
        <v>0</v>
      </c>
      <c r="U745" t="b">
        <f t="shared" si="240"/>
        <v>0</v>
      </c>
      <c r="X745" t="b">
        <f t="shared" si="241"/>
        <v>0</v>
      </c>
      <c r="Y745" t="b">
        <f t="shared" si="229"/>
        <v>0</v>
      </c>
    </row>
    <row r="746" spans="1:25">
      <c r="A746" t="s">
        <v>97</v>
      </c>
      <c r="B746" t="s">
        <v>319</v>
      </c>
      <c r="C746" s="4">
        <f t="shared" si="230"/>
        <v>3.80028916038649E-2</v>
      </c>
      <c r="D746" s="4">
        <f t="shared" si="231"/>
        <v>0.22458326526930195</v>
      </c>
      <c r="E746" s="4">
        <f t="shared" si="232"/>
        <v>0.43057346892501086</v>
      </c>
      <c r="F746" s="4">
        <f t="shared" si="233"/>
        <v>0.1845165096927244</v>
      </c>
      <c r="G746" s="4">
        <f t="shared" si="234"/>
        <v>7.3599364139723483E-2</v>
      </c>
      <c r="I746" t="b">
        <f t="shared" ref="I746" si="252">D746&gt;D747</f>
        <v>1</v>
      </c>
      <c r="J746" t="b">
        <f t="shared" ref="J746" si="253">D747&gt;D746</f>
        <v>0</v>
      </c>
      <c r="L746" t="b">
        <f t="shared" si="235"/>
        <v>0</v>
      </c>
      <c r="M746" t="b">
        <f t="shared" si="236"/>
        <v>0</v>
      </c>
      <c r="N746" t="b">
        <f t="shared" si="237"/>
        <v>0</v>
      </c>
      <c r="P746" t="b">
        <f>F746&gt;F747</f>
        <v>0</v>
      </c>
      <c r="Q746" t="b">
        <f>F747&gt;F746</f>
        <v>1</v>
      </c>
      <c r="S746" t="b">
        <f t="shared" si="238"/>
        <v>0</v>
      </c>
      <c r="T746" t="b">
        <f t="shared" si="239"/>
        <v>0</v>
      </c>
      <c r="U746" t="b">
        <f t="shared" si="240"/>
        <v>0</v>
      </c>
      <c r="X746" t="b">
        <f t="shared" si="241"/>
        <v>1</v>
      </c>
      <c r="Y746" t="b">
        <f t="shared" si="229"/>
        <v>0</v>
      </c>
    </row>
    <row r="747" spans="1:25">
      <c r="B747" t="s">
        <v>320</v>
      </c>
      <c r="C747" s="4">
        <f t="shared" si="230"/>
        <v>1.5107299626077061E-2</v>
      </c>
      <c r="D747" s="4">
        <f t="shared" si="231"/>
        <v>0.1912480355497751</v>
      </c>
      <c r="E747" s="4">
        <f t="shared" si="232"/>
        <v>0.41479163279683517</v>
      </c>
      <c r="F747" s="4">
        <f t="shared" si="233"/>
        <v>0.23266135587709316</v>
      </c>
      <c r="G747" s="4">
        <f t="shared" si="234"/>
        <v>9.4719015878176993E-2</v>
      </c>
      <c r="L747" t="b">
        <f t="shared" si="235"/>
        <v>0</v>
      </c>
      <c r="M747" t="b">
        <f t="shared" si="236"/>
        <v>0</v>
      </c>
      <c r="N747" t="b">
        <f t="shared" si="237"/>
        <v>0</v>
      </c>
      <c r="S747" t="b">
        <f t="shared" si="238"/>
        <v>0</v>
      </c>
      <c r="T747" t="b">
        <f t="shared" si="239"/>
        <v>0</v>
      </c>
      <c r="U747" t="b">
        <f t="shared" si="240"/>
        <v>0</v>
      </c>
      <c r="X747" t="b">
        <f t="shared" si="241"/>
        <v>1</v>
      </c>
      <c r="Y747" t="b">
        <f t="shared" si="229"/>
        <v>0</v>
      </c>
    </row>
    <row r="748" spans="1:25">
      <c r="A748" t="s">
        <v>98</v>
      </c>
      <c r="B748" t="s">
        <v>319</v>
      </c>
      <c r="C748" s="4">
        <f t="shared" si="230"/>
        <v>4.3180505610429763E-2</v>
      </c>
      <c r="D748" s="4">
        <f t="shared" si="231"/>
        <v>0.22949981592276783</v>
      </c>
      <c r="E748" s="4">
        <f t="shared" si="232"/>
        <v>0.44179582607057044</v>
      </c>
      <c r="F748" s="4">
        <f t="shared" si="233"/>
        <v>0.17024439524086202</v>
      </c>
      <c r="G748" s="4">
        <f t="shared" si="234"/>
        <v>7.2453147546189423E-2</v>
      </c>
      <c r="I748" t="b">
        <f t="shared" ref="I748" si="254">D748&gt;D749</f>
        <v>0</v>
      </c>
      <c r="J748" t="b">
        <f t="shared" ref="J748" si="255">D749&gt;D748</f>
        <v>1</v>
      </c>
      <c r="L748" t="b">
        <f t="shared" si="235"/>
        <v>0</v>
      </c>
      <c r="M748" t="b">
        <f t="shared" si="236"/>
        <v>0</v>
      </c>
      <c r="N748" t="b">
        <f t="shared" si="237"/>
        <v>0</v>
      </c>
      <c r="P748" t="b">
        <f>F748&gt;F749</f>
        <v>0</v>
      </c>
      <c r="Q748" t="b">
        <f>F749&gt;F748</f>
        <v>1</v>
      </c>
      <c r="S748" t="b">
        <f t="shared" si="238"/>
        <v>0</v>
      </c>
      <c r="T748" t="b">
        <f t="shared" si="239"/>
        <v>0</v>
      </c>
      <c r="U748" t="b">
        <f t="shared" si="240"/>
        <v>0</v>
      </c>
      <c r="X748" t="b">
        <f t="shared" si="241"/>
        <v>1</v>
      </c>
      <c r="Y748" t="b">
        <f t="shared" si="229"/>
        <v>0</v>
      </c>
    </row>
    <row r="749" spans="1:25">
      <c r="B749" t="s">
        <v>320</v>
      </c>
      <c r="C749" s="4">
        <f t="shared" si="230"/>
        <v>2.0419080810280984E-2</v>
      </c>
      <c r="D749" s="4">
        <f t="shared" si="231"/>
        <v>0.22992637769549118</v>
      </c>
      <c r="E749" s="4">
        <f t="shared" si="232"/>
        <v>0.40182792419952079</v>
      </c>
      <c r="F749" s="4">
        <f t="shared" si="233"/>
        <v>0.19449705946416901</v>
      </c>
      <c r="G749" s="4">
        <f t="shared" si="234"/>
        <v>0.10673578741015029</v>
      </c>
      <c r="L749" t="b">
        <f t="shared" si="235"/>
        <v>0</v>
      </c>
      <c r="M749" t="b">
        <f t="shared" si="236"/>
        <v>0</v>
      </c>
      <c r="N749" t="b">
        <f t="shared" si="237"/>
        <v>0</v>
      </c>
      <c r="S749" t="b">
        <f t="shared" si="238"/>
        <v>0</v>
      </c>
      <c r="T749" t="b">
        <f t="shared" si="239"/>
        <v>0</v>
      </c>
      <c r="U749" t="b">
        <f t="shared" si="240"/>
        <v>0</v>
      </c>
      <c r="X749" t="b">
        <f t="shared" si="241"/>
        <v>1</v>
      </c>
      <c r="Y749" t="b">
        <f t="shared" si="229"/>
        <v>0</v>
      </c>
    </row>
    <row r="750" spans="1:25">
      <c r="A750" t="s">
        <v>99</v>
      </c>
      <c r="B750" t="s">
        <v>319</v>
      </c>
      <c r="C750" s="4">
        <f t="shared" si="230"/>
        <v>1.4865233688819462E-2</v>
      </c>
      <c r="D750" s="4">
        <f t="shared" si="231"/>
        <v>6.3030071629535639E-2</v>
      </c>
      <c r="E750" s="4">
        <f t="shared" si="232"/>
        <v>0.40390768587530596</v>
      </c>
      <c r="F750" s="4">
        <f t="shared" si="233"/>
        <v>0.2420530993493239</v>
      </c>
      <c r="G750" s="4">
        <f t="shared" si="234"/>
        <v>0.1733836898356905</v>
      </c>
      <c r="I750" t="b">
        <f t="shared" ref="I750" si="256">D750&gt;D751</f>
        <v>0</v>
      </c>
      <c r="J750" t="b">
        <f t="shared" ref="J750" si="257">D751&gt;D750</f>
        <v>1</v>
      </c>
      <c r="L750" t="b">
        <f t="shared" si="235"/>
        <v>0</v>
      </c>
      <c r="M750" t="b">
        <f t="shared" si="236"/>
        <v>0</v>
      </c>
      <c r="N750" t="b">
        <f t="shared" si="237"/>
        <v>0</v>
      </c>
      <c r="P750" t="b">
        <f>F750&gt;F751</f>
        <v>1</v>
      </c>
      <c r="Q750" t="b">
        <f>F751&gt;F750</f>
        <v>0</v>
      </c>
      <c r="S750" t="b">
        <f t="shared" si="238"/>
        <v>0</v>
      </c>
      <c r="T750" t="b">
        <f t="shared" si="239"/>
        <v>0</v>
      </c>
      <c r="U750" t="b">
        <f t="shared" si="240"/>
        <v>0</v>
      </c>
      <c r="X750" t="b">
        <f t="shared" si="241"/>
        <v>1</v>
      </c>
      <c r="Y750" t="b">
        <f t="shared" si="229"/>
        <v>0</v>
      </c>
    </row>
    <row r="751" spans="1:25">
      <c r="B751" t="s">
        <v>320</v>
      </c>
      <c r="C751" s="4">
        <f t="shared" si="230"/>
        <v>1.4651046460839243E-2</v>
      </c>
      <c r="D751" s="4">
        <f t="shared" si="231"/>
        <v>0.20782455219881335</v>
      </c>
      <c r="E751" s="4">
        <f t="shared" si="232"/>
        <v>0.49407964771938079</v>
      </c>
      <c r="F751" s="4">
        <f t="shared" si="233"/>
        <v>0.21872891665383634</v>
      </c>
      <c r="G751" s="4">
        <f t="shared" si="234"/>
        <v>3.8876286146065094E-2</v>
      </c>
      <c r="L751" t="b">
        <f t="shared" si="235"/>
        <v>0</v>
      </c>
      <c r="M751" t="b">
        <f t="shared" si="236"/>
        <v>0</v>
      </c>
      <c r="N751" t="b">
        <f t="shared" si="237"/>
        <v>0</v>
      </c>
      <c r="S751" t="b">
        <f t="shared" si="238"/>
        <v>0</v>
      </c>
      <c r="T751" t="b">
        <f t="shared" si="239"/>
        <v>0</v>
      </c>
      <c r="U751" t="b">
        <f t="shared" si="240"/>
        <v>0</v>
      </c>
      <c r="X751" t="b">
        <f t="shared" si="241"/>
        <v>1</v>
      </c>
      <c r="Y751" t="b">
        <f t="shared" si="229"/>
        <v>0</v>
      </c>
    </row>
    <row r="752" spans="1:25">
      <c r="A752" t="s">
        <v>100</v>
      </c>
      <c r="B752" t="s">
        <v>319</v>
      </c>
      <c r="C752" s="4">
        <f t="shared" si="230"/>
        <v>2.0129229279556078E-2</v>
      </c>
      <c r="D752" s="4">
        <f t="shared" si="231"/>
        <v>4.384298828743273E-2</v>
      </c>
      <c r="E752" s="4">
        <f t="shared" si="232"/>
        <v>0.55671238105878629</v>
      </c>
      <c r="F752" s="4">
        <f t="shared" si="233"/>
        <v>0.26320689719382528</v>
      </c>
      <c r="G752" s="4">
        <f t="shared" si="234"/>
        <v>6.8289946557920422E-2</v>
      </c>
      <c r="I752" t="b">
        <f t="shared" ref="I752" si="258">D752&gt;D753</f>
        <v>0</v>
      </c>
      <c r="J752" t="b">
        <f t="shared" ref="J752" si="259">D753&gt;D752</f>
        <v>1</v>
      </c>
      <c r="L752" t="b">
        <f t="shared" si="235"/>
        <v>0</v>
      </c>
      <c r="M752" t="b">
        <f t="shared" si="236"/>
        <v>0</v>
      </c>
      <c r="N752" t="b">
        <f t="shared" si="237"/>
        <v>0</v>
      </c>
      <c r="P752" t="b">
        <f>F752&gt;F753</f>
        <v>1</v>
      </c>
      <c r="Q752" t="b">
        <f>F753&gt;F752</f>
        <v>0</v>
      </c>
      <c r="S752" t="b">
        <f t="shared" si="238"/>
        <v>1</v>
      </c>
      <c r="T752" t="b">
        <f t="shared" si="239"/>
        <v>0</v>
      </c>
      <c r="U752" t="b">
        <f t="shared" si="240"/>
        <v>0</v>
      </c>
      <c r="X752" t="b">
        <f t="shared" si="241"/>
        <v>1</v>
      </c>
      <c r="Y752" t="b">
        <f t="shared" si="229"/>
        <v>1</v>
      </c>
    </row>
    <row r="753" spans="1:25">
      <c r="B753" t="s">
        <v>320</v>
      </c>
      <c r="C753" s="4">
        <f t="shared" si="230"/>
        <v>2.7014005354988675E-2</v>
      </c>
      <c r="D753" s="4">
        <f t="shared" si="231"/>
        <v>0.31181775384705918</v>
      </c>
      <c r="E753" s="4">
        <f t="shared" si="232"/>
        <v>0.50175066937358404</v>
      </c>
      <c r="F753" s="4">
        <f t="shared" si="233"/>
        <v>0.10905027412442012</v>
      </c>
      <c r="G753" s="4">
        <f t="shared" si="234"/>
        <v>2.6871794117358599E-2</v>
      </c>
      <c r="L753" t="b">
        <f t="shared" si="235"/>
        <v>1</v>
      </c>
      <c r="M753" t="b">
        <f t="shared" si="236"/>
        <v>1</v>
      </c>
      <c r="N753" t="b">
        <f t="shared" si="237"/>
        <v>0</v>
      </c>
      <c r="S753" t="b">
        <f t="shared" si="238"/>
        <v>0</v>
      </c>
      <c r="T753" t="b">
        <f t="shared" si="239"/>
        <v>0</v>
      </c>
      <c r="U753" t="b">
        <f t="shared" si="240"/>
        <v>0</v>
      </c>
      <c r="X753" t="b">
        <f t="shared" si="241"/>
        <v>1</v>
      </c>
      <c r="Y753" t="b">
        <f t="shared" si="229"/>
        <v>1</v>
      </c>
    </row>
    <row r="754" spans="1:25">
      <c r="A754" t="s">
        <v>101</v>
      </c>
      <c r="B754" t="s">
        <v>319</v>
      </c>
      <c r="C754" s="4">
        <f t="shared" si="230"/>
        <v>2.772550269536176E-2</v>
      </c>
      <c r="D754" s="4">
        <f t="shared" si="231"/>
        <v>5.2025332243178443E-2</v>
      </c>
      <c r="E754" s="4">
        <f t="shared" si="232"/>
        <v>0.42626765150150359</v>
      </c>
      <c r="F754" s="4">
        <f t="shared" si="233"/>
        <v>0.29644960574271423</v>
      </c>
      <c r="G754" s="4">
        <f t="shared" si="234"/>
        <v>0.12573550809994319</v>
      </c>
      <c r="I754" t="b">
        <f t="shared" ref="I754" si="260">D754&gt;D755</f>
        <v>0</v>
      </c>
      <c r="J754" t="b">
        <f t="shared" ref="J754" si="261">D755&gt;D754</f>
        <v>1</v>
      </c>
      <c r="L754" t="b">
        <f t="shared" si="235"/>
        <v>0</v>
      </c>
      <c r="M754" t="b">
        <f t="shared" si="236"/>
        <v>0</v>
      </c>
      <c r="N754" t="b">
        <f t="shared" si="237"/>
        <v>0</v>
      </c>
      <c r="P754" t="b">
        <f>F754&gt;F755</f>
        <v>1</v>
      </c>
      <c r="Q754" t="b">
        <f>F755&gt;F754</f>
        <v>0</v>
      </c>
      <c r="S754" t="b">
        <f t="shared" si="238"/>
        <v>1</v>
      </c>
      <c r="T754" t="b">
        <f t="shared" si="239"/>
        <v>0</v>
      </c>
      <c r="U754" t="b">
        <f t="shared" si="240"/>
        <v>0</v>
      </c>
      <c r="X754" t="b">
        <f t="shared" si="241"/>
        <v>1</v>
      </c>
      <c r="Y754" t="b">
        <f t="shared" si="229"/>
        <v>0</v>
      </c>
    </row>
    <row r="755" spans="1:25">
      <c r="B755" t="s">
        <v>320</v>
      </c>
      <c r="C755" s="4">
        <f t="shared" si="230"/>
        <v>2.1882771753314455E-2</v>
      </c>
      <c r="D755" s="4">
        <f t="shared" si="231"/>
        <v>0.21461051648975321</v>
      </c>
      <c r="E755" s="4">
        <f t="shared" si="232"/>
        <v>0.48754241021186812</v>
      </c>
      <c r="F755" s="4">
        <f t="shared" si="233"/>
        <v>0.18029846294483254</v>
      </c>
      <c r="G755" s="4">
        <f t="shared" si="234"/>
        <v>5.4517058674881963E-2</v>
      </c>
      <c r="L755" t="b">
        <f t="shared" si="235"/>
        <v>0</v>
      </c>
      <c r="M755" t="b">
        <f t="shared" si="236"/>
        <v>0</v>
      </c>
      <c r="N755" t="b">
        <f t="shared" si="237"/>
        <v>0</v>
      </c>
      <c r="S755" t="b">
        <f t="shared" si="238"/>
        <v>0</v>
      </c>
      <c r="T755" t="b">
        <f t="shared" si="239"/>
        <v>0</v>
      </c>
      <c r="U755" t="b">
        <f t="shared" si="240"/>
        <v>0</v>
      </c>
      <c r="X755" t="b">
        <f t="shared" si="241"/>
        <v>1</v>
      </c>
      <c r="Y755" t="b">
        <f t="shared" si="229"/>
        <v>0</v>
      </c>
    </row>
    <row r="756" spans="1:25">
      <c r="A756" t="s">
        <v>102</v>
      </c>
      <c r="B756" t="s">
        <v>319</v>
      </c>
      <c r="C756" s="4">
        <f t="shared" si="230"/>
        <v>9.7687985565101942E-3</v>
      </c>
      <c r="D756" s="4">
        <f t="shared" si="231"/>
        <v>5.0904518384862055E-2</v>
      </c>
      <c r="E756" s="4">
        <f t="shared" si="232"/>
        <v>0.39025176930340399</v>
      </c>
      <c r="F756" s="4">
        <f t="shared" si="233"/>
        <v>0.35171227433785512</v>
      </c>
      <c r="G756" s="4">
        <f t="shared" si="234"/>
        <v>0.11696567972102503</v>
      </c>
      <c r="I756" t="b">
        <f t="shared" ref="I756" si="262">D756&gt;D757</f>
        <v>0</v>
      </c>
      <c r="J756" t="b">
        <f t="shared" ref="J756" si="263">D757&gt;D756</f>
        <v>1</v>
      </c>
      <c r="L756" t="b">
        <f t="shared" si="235"/>
        <v>0</v>
      </c>
      <c r="M756" t="b">
        <f t="shared" si="236"/>
        <v>0</v>
      </c>
      <c r="N756" t="b">
        <f t="shared" si="237"/>
        <v>0</v>
      </c>
      <c r="P756" t="b">
        <f>F756&gt;F757</f>
        <v>1</v>
      </c>
      <c r="Q756" t="b">
        <f>F757&gt;F756</f>
        <v>0</v>
      </c>
      <c r="S756" t="b">
        <f t="shared" si="238"/>
        <v>1</v>
      </c>
      <c r="T756" t="b">
        <f t="shared" si="239"/>
        <v>1</v>
      </c>
      <c r="U756" t="b">
        <f t="shared" si="240"/>
        <v>0</v>
      </c>
      <c r="X756" t="b">
        <f t="shared" si="241"/>
        <v>0</v>
      </c>
      <c r="Y756" t="b">
        <f t="shared" si="229"/>
        <v>0</v>
      </c>
    </row>
    <row r="757" spans="1:25">
      <c r="B757" t="s">
        <v>320</v>
      </c>
      <c r="C757" s="4">
        <f t="shared" si="230"/>
        <v>2.1475840995232174E-2</v>
      </c>
      <c r="D757" s="4">
        <f t="shared" si="231"/>
        <v>0.418684999644585</v>
      </c>
      <c r="E757" s="4">
        <f t="shared" si="232"/>
        <v>0.4159083748934852</v>
      </c>
      <c r="F757" s="4">
        <f t="shared" si="233"/>
        <v>0.10550384243093322</v>
      </c>
      <c r="G757" s="4">
        <f t="shared" si="234"/>
        <v>2.3896173189774932E-2</v>
      </c>
      <c r="L757" t="b">
        <f t="shared" si="235"/>
        <v>1</v>
      </c>
      <c r="M757" t="b">
        <f t="shared" si="236"/>
        <v>1</v>
      </c>
      <c r="N757" t="b">
        <f t="shared" si="237"/>
        <v>1</v>
      </c>
      <c r="S757" t="b">
        <f t="shared" si="238"/>
        <v>0</v>
      </c>
      <c r="T757" t="b">
        <f t="shared" si="239"/>
        <v>0</v>
      </c>
      <c r="U757" t="b">
        <f t="shared" si="240"/>
        <v>0</v>
      </c>
      <c r="X757" t="b">
        <f t="shared" si="241"/>
        <v>1</v>
      </c>
      <c r="Y757" t="b">
        <f t="shared" si="229"/>
        <v>0</v>
      </c>
    </row>
    <row r="758" spans="1:25">
      <c r="A758" t="s">
        <v>103</v>
      </c>
      <c r="B758" t="s">
        <v>319</v>
      </c>
      <c r="C758" s="4">
        <f t="shared" si="230"/>
        <v>3.09524064527982E-3</v>
      </c>
      <c r="D758" s="4">
        <f t="shared" si="231"/>
        <v>2.0869188391158665E-2</v>
      </c>
      <c r="E758" s="4">
        <f t="shared" si="232"/>
        <v>0.37712751452258564</v>
      </c>
      <c r="F758" s="4">
        <f t="shared" si="233"/>
        <v>0.32702449087534263</v>
      </c>
      <c r="G758" s="4">
        <f t="shared" si="234"/>
        <v>0.15405186525940456</v>
      </c>
      <c r="I758" t="b">
        <f t="shared" ref="I758" si="264">D758&gt;D759</f>
        <v>0</v>
      </c>
      <c r="J758" t="b">
        <f t="shared" ref="J758" si="265">D759&gt;D758</f>
        <v>1</v>
      </c>
      <c r="L758" t="b">
        <f t="shared" si="235"/>
        <v>0</v>
      </c>
      <c r="M758" t="b">
        <f t="shared" si="236"/>
        <v>0</v>
      </c>
      <c r="N758" t="b">
        <f t="shared" si="237"/>
        <v>0</v>
      </c>
      <c r="P758" t="b">
        <f>F758&gt;F759</f>
        <v>1</v>
      </c>
      <c r="Q758" t="b">
        <f>F759&gt;F758</f>
        <v>0</v>
      </c>
      <c r="S758" t="b">
        <f t="shared" si="238"/>
        <v>1</v>
      </c>
      <c r="T758" t="b">
        <f t="shared" si="239"/>
        <v>1</v>
      </c>
      <c r="U758" t="b">
        <f t="shared" si="240"/>
        <v>0</v>
      </c>
      <c r="X758" t="b">
        <f t="shared" si="241"/>
        <v>0</v>
      </c>
      <c r="Y758" t="b">
        <f t="shared" si="229"/>
        <v>0</v>
      </c>
    </row>
    <row r="759" spans="1:25">
      <c r="B759" t="s">
        <v>320</v>
      </c>
      <c r="C759" s="4">
        <f t="shared" si="230"/>
        <v>1.4013895704420055E-2</v>
      </c>
      <c r="D759" s="4">
        <f t="shared" si="231"/>
        <v>0.24647371066773585</v>
      </c>
      <c r="E759" s="4">
        <f t="shared" si="232"/>
        <v>0.54844645785209034</v>
      </c>
      <c r="F759" s="4">
        <f t="shared" si="233"/>
        <v>0.16407643235867914</v>
      </c>
      <c r="G759" s="4">
        <f t="shared" si="234"/>
        <v>1.2534260511543847E-2</v>
      </c>
      <c r="L759" t="b">
        <f t="shared" si="235"/>
        <v>0</v>
      </c>
      <c r="M759" t="b">
        <f t="shared" si="236"/>
        <v>0</v>
      </c>
      <c r="N759" t="b">
        <f t="shared" si="237"/>
        <v>0</v>
      </c>
      <c r="S759" t="b">
        <f t="shared" si="238"/>
        <v>0</v>
      </c>
      <c r="T759" t="b">
        <f t="shared" si="239"/>
        <v>0</v>
      </c>
      <c r="U759" t="b">
        <f t="shared" si="240"/>
        <v>0</v>
      </c>
      <c r="X759" t="b">
        <f t="shared" si="241"/>
        <v>1</v>
      </c>
      <c r="Y759" t="b">
        <f t="shared" si="229"/>
        <v>1</v>
      </c>
    </row>
    <row r="760" spans="1:25">
      <c r="A760" t="s">
        <v>104</v>
      </c>
      <c r="B760" t="s">
        <v>319</v>
      </c>
      <c r="C760" s="4">
        <f t="shared" si="230"/>
        <v>1.0507060611768593E-2</v>
      </c>
      <c r="D760" s="4">
        <f t="shared" si="231"/>
        <v>4.2816951914912048E-2</v>
      </c>
      <c r="E760" s="4">
        <f t="shared" si="232"/>
        <v>0.57722049919366292</v>
      </c>
      <c r="F760" s="4">
        <f t="shared" si="233"/>
        <v>0.28572738050749374</v>
      </c>
      <c r="G760" s="4">
        <f t="shared" si="234"/>
        <v>4.0470969347103689E-2</v>
      </c>
      <c r="I760" t="b">
        <f t="shared" ref="I760" si="266">D760&gt;D761</f>
        <v>0</v>
      </c>
      <c r="J760" t="b">
        <f t="shared" ref="J760" si="267">D761&gt;D760</f>
        <v>1</v>
      </c>
      <c r="L760" t="b">
        <f t="shared" si="235"/>
        <v>0</v>
      </c>
      <c r="M760" t="b">
        <f t="shared" si="236"/>
        <v>0</v>
      </c>
      <c r="N760" t="b">
        <f t="shared" si="237"/>
        <v>0</v>
      </c>
      <c r="P760" t="b">
        <f>F760&gt;F761</f>
        <v>1</v>
      </c>
      <c r="Q760" t="b">
        <f>F761&gt;F760</f>
        <v>0</v>
      </c>
      <c r="S760" t="b">
        <f t="shared" si="238"/>
        <v>1</v>
      </c>
      <c r="T760" t="b">
        <f t="shared" si="239"/>
        <v>0</v>
      </c>
      <c r="U760" t="b">
        <f t="shared" si="240"/>
        <v>0</v>
      </c>
      <c r="X760" t="b">
        <f t="shared" si="241"/>
        <v>1</v>
      </c>
      <c r="Y760" t="b">
        <f t="shared" si="229"/>
        <v>1</v>
      </c>
    </row>
    <row r="761" spans="1:25">
      <c r="B761" t="s">
        <v>320</v>
      </c>
      <c r="C761" s="4">
        <f t="shared" si="230"/>
        <v>2.6032731504923707E-2</v>
      </c>
      <c r="D761" s="4">
        <f t="shared" si="231"/>
        <v>0.33483192134160628</v>
      </c>
      <c r="E761" s="4">
        <f t="shared" si="232"/>
        <v>0.54812800882715251</v>
      </c>
      <c r="F761" s="4">
        <f t="shared" si="233"/>
        <v>6.2867955471247516E-2</v>
      </c>
      <c r="G761" s="4">
        <f t="shared" si="234"/>
        <v>1.9412367082580734E-2</v>
      </c>
      <c r="L761" t="b">
        <f t="shared" si="235"/>
        <v>1</v>
      </c>
      <c r="M761" t="b">
        <f t="shared" si="236"/>
        <v>1</v>
      </c>
      <c r="N761" t="b">
        <f t="shared" si="237"/>
        <v>0</v>
      </c>
      <c r="S761" t="b">
        <f t="shared" si="238"/>
        <v>0</v>
      </c>
      <c r="T761" t="b">
        <f t="shared" si="239"/>
        <v>0</v>
      </c>
      <c r="U761" t="b">
        <f t="shared" si="240"/>
        <v>0</v>
      </c>
      <c r="X761" t="b">
        <f t="shared" si="241"/>
        <v>1</v>
      </c>
      <c r="Y761" t="b">
        <f t="shared" si="229"/>
        <v>1</v>
      </c>
    </row>
    <row r="762" spans="1:25">
      <c r="A762" t="s">
        <v>105</v>
      </c>
      <c r="B762" t="s">
        <v>319</v>
      </c>
      <c r="C762" s="4">
        <f t="shared" si="230"/>
        <v>3.012343016407585E-2</v>
      </c>
      <c r="D762" s="4">
        <f t="shared" si="231"/>
        <v>0.1378262023657448</v>
      </c>
      <c r="E762" s="4">
        <f t="shared" si="232"/>
        <v>0.44092688753587606</v>
      </c>
      <c r="F762" s="4">
        <f t="shared" si="233"/>
        <v>0.26900807936692273</v>
      </c>
      <c r="G762" s="4">
        <f t="shared" si="234"/>
        <v>6.63312706339068E-2</v>
      </c>
      <c r="I762" t="b">
        <f t="shared" ref="I762" si="268">D762&gt;D763</f>
        <v>0</v>
      </c>
      <c r="J762" t="b">
        <f t="shared" ref="J762" si="269">D763&gt;D762</f>
        <v>1</v>
      </c>
      <c r="L762" t="b">
        <f t="shared" si="235"/>
        <v>0</v>
      </c>
      <c r="M762" t="b">
        <f t="shared" si="236"/>
        <v>0</v>
      </c>
      <c r="N762" t="b">
        <f t="shared" si="237"/>
        <v>0</v>
      </c>
      <c r="P762" t="b">
        <f>F762&gt;F763</f>
        <v>1</v>
      </c>
      <c r="Q762" t="b">
        <f>F763&gt;F762</f>
        <v>0</v>
      </c>
      <c r="S762" t="b">
        <f t="shared" si="238"/>
        <v>1</v>
      </c>
      <c r="T762" t="b">
        <f t="shared" si="239"/>
        <v>0</v>
      </c>
      <c r="U762" t="b">
        <f t="shared" si="240"/>
        <v>0</v>
      </c>
      <c r="X762" t="b">
        <f t="shared" si="241"/>
        <v>1</v>
      </c>
      <c r="Y762" t="b">
        <f t="shared" si="229"/>
        <v>0</v>
      </c>
    </row>
    <row r="763" spans="1:25">
      <c r="B763" t="s">
        <v>320</v>
      </c>
      <c r="C763" s="4">
        <f t="shared" si="230"/>
        <v>2.7940437412750117E-2</v>
      </c>
      <c r="D763" s="4">
        <f t="shared" si="231"/>
        <v>0.23035086086551887</v>
      </c>
      <c r="E763" s="4">
        <f t="shared" si="232"/>
        <v>0.44709539320614244</v>
      </c>
      <c r="F763" s="4">
        <f t="shared" si="233"/>
        <v>0.18742298743601676</v>
      </c>
      <c r="G763" s="4">
        <f t="shared" si="234"/>
        <v>6.3590507212657049E-2</v>
      </c>
      <c r="L763" t="b">
        <f t="shared" si="235"/>
        <v>0</v>
      </c>
      <c r="M763" t="b">
        <f t="shared" si="236"/>
        <v>0</v>
      </c>
      <c r="N763" t="b">
        <f t="shared" si="237"/>
        <v>0</v>
      </c>
      <c r="S763" t="b">
        <f t="shared" si="238"/>
        <v>0</v>
      </c>
      <c r="T763" t="b">
        <f t="shared" si="239"/>
        <v>0</v>
      </c>
      <c r="U763" t="b">
        <f t="shared" si="240"/>
        <v>0</v>
      </c>
      <c r="X763" t="b">
        <f t="shared" si="241"/>
        <v>1</v>
      </c>
      <c r="Y763" t="b">
        <f t="shared" si="229"/>
        <v>0</v>
      </c>
    </row>
    <row r="764" spans="1:25">
      <c r="A764" t="s">
        <v>106</v>
      </c>
      <c r="B764" t="s">
        <v>319</v>
      </c>
      <c r="C764" s="4">
        <f t="shared" si="230"/>
        <v>2.9072049435231999E-2</v>
      </c>
      <c r="D764" s="4">
        <f t="shared" si="231"/>
        <v>0.15684179450965657</v>
      </c>
      <c r="E764" s="4">
        <f t="shared" si="232"/>
        <v>0.43934321188109515</v>
      </c>
      <c r="F764" s="4">
        <f t="shared" si="233"/>
        <v>0.23437285087910578</v>
      </c>
      <c r="G764" s="4">
        <f t="shared" si="234"/>
        <v>8.0882426942469818E-2</v>
      </c>
      <c r="I764" t="b">
        <f t="shared" ref="I764" si="270">D764&gt;D765</f>
        <v>0</v>
      </c>
      <c r="J764" t="b">
        <f t="shared" ref="J764" si="271">D765&gt;D764</f>
        <v>1</v>
      </c>
      <c r="L764" t="b">
        <f t="shared" si="235"/>
        <v>0</v>
      </c>
      <c r="M764" t="b">
        <f t="shared" si="236"/>
        <v>0</v>
      </c>
      <c r="N764" t="b">
        <f t="shared" si="237"/>
        <v>0</v>
      </c>
      <c r="P764" t="b">
        <f>F764&gt;F765</f>
        <v>1</v>
      </c>
      <c r="Q764" t="b">
        <f>F765&gt;F764</f>
        <v>0</v>
      </c>
      <c r="S764" t="b">
        <f t="shared" si="238"/>
        <v>0</v>
      </c>
      <c r="T764" t="b">
        <f t="shared" si="239"/>
        <v>0</v>
      </c>
      <c r="U764" t="b">
        <f t="shared" si="240"/>
        <v>0</v>
      </c>
      <c r="X764" t="b">
        <f t="shared" si="241"/>
        <v>1</v>
      </c>
      <c r="Y764" t="b">
        <f t="shared" si="229"/>
        <v>0</v>
      </c>
    </row>
    <row r="765" spans="1:25">
      <c r="B765" t="s">
        <v>320</v>
      </c>
      <c r="C765" s="4">
        <f t="shared" si="230"/>
        <v>2.1908117704018504E-2</v>
      </c>
      <c r="D765" s="4">
        <f t="shared" si="231"/>
        <v>0.29140553553176607</v>
      </c>
      <c r="E765" s="4">
        <f t="shared" si="232"/>
        <v>0.39844128247888533</v>
      </c>
      <c r="F765" s="4">
        <f t="shared" si="233"/>
        <v>0.17648878368927862</v>
      </c>
      <c r="G765" s="4">
        <f t="shared" si="234"/>
        <v>7.3141373930819292E-2</v>
      </c>
      <c r="L765" t="b">
        <f t="shared" si="235"/>
        <v>1</v>
      </c>
      <c r="M765" t="b">
        <f t="shared" si="236"/>
        <v>0</v>
      </c>
      <c r="N765" t="b">
        <f t="shared" si="237"/>
        <v>0</v>
      </c>
      <c r="S765" t="b">
        <f t="shared" si="238"/>
        <v>0</v>
      </c>
      <c r="T765" t="b">
        <f t="shared" si="239"/>
        <v>0</v>
      </c>
      <c r="U765" t="b">
        <f t="shared" si="240"/>
        <v>0</v>
      </c>
      <c r="X765" t="b">
        <f t="shared" si="241"/>
        <v>0</v>
      </c>
      <c r="Y765" t="b">
        <f t="shared" si="229"/>
        <v>0</v>
      </c>
    </row>
    <row r="766" spans="1:25">
      <c r="A766" t="s">
        <v>107</v>
      </c>
      <c r="B766" t="s">
        <v>319</v>
      </c>
      <c r="C766" s="4">
        <f t="shared" si="230"/>
        <v>1.7559913635847104E-2</v>
      </c>
      <c r="D766" s="4">
        <f t="shared" si="231"/>
        <v>0.12629262136735267</v>
      </c>
      <c r="E766" s="4">
        <f t="shared" si="232"/>
        <v>0.41680871297077138</v>
      </c>
      <c r="F766" s="4">
        <f t="shared" si="233"/>
        <v>0.31647318464823349</v>
      </c>
      <c r="G766" s="4">
        <f t="shared" si="234"/>
        <v>6.9910705207567023E-2</v>
      </c>
      <c r="I766" t="b">
        <f t="shared" ref="I766" si="272">D766&gt;D767</f>
        <v>0</v>
      </c>
      <c r="J766" t="b">
        <f t="shared" ref="J766" si="273">D767&gt;D766</f>
        <v>1</v>
      </c>
      <c r="L766" t="b">
        <f t="shared" si="235"/>
        <v>0</v>
      </c>
      <c r="M766" t="b">
        <f t="shared" si="236"/>
        <v>0</v>
      </c>
      <c r="N766" t="b">
        <f t="shared" si="237"/>
        <v>0</v>
      </c>
      <c r="P766" t="b">
        <f>F766&gt;F767</f>
        <v>1</v>
      </c>
      <c r="Q766" t="b">
        <f>F767&gt;F766</f>
        <v>0</v>
      </c>
      <c r="S766" t="b">
        <f t="shared" si="238"/>
        <v>1</v>
      </c>
      <c r="T766" t="b">
        <f t="shared" si="239"/>
        <v>1</v>
      </c>
      <c r="U766" t="b">
        <f t="shared" si="240"/>
        <v>0</v>
      </c>
      <c r="X766" t="b">
        <f t="shared" si="241"/>
        <v>1</v>
      </c>
      <c r="Y766" t="b">
        <f t="shared" si="229"/>
        <v>0</v>
      </c>
    </row>
    <row r="767" spans="1:25">
      <c r="B767" t="s">
        <v>320</v>
      </c>
      <c r="C767" s="4">
        <f t="shared" si="230"/>
        <v>3.2893565136382939E-2</v>
      </c>
      <c r="D767" s="4">
        <f t="shared" si="231"/>
        <v>0.30533064814434258</v>
      </c>
      <c r="E767" s="4">
        <f t="shared" si="232"/>
        <v>0.42271176688175571</v>
      </c>
      <c r="F767" s="4">
        <f t="shared" si="233"/>
        <v>0.15311057224665378</v>
      </c>
      <c r="G767" s="4">
        <f t="shared" si="234"/>
        <v>5.5790737924641176E-2</v>
      </c>
      <c r="L767" t="b">
        <f t="shared" si="235"/>
        <v>1</v>
      </c>
      <c r="M767" t="b">
        <f t="shared" si="236"/>
        <v>1</v>
      </c>
      <c r="N767" t="b">
        <f t="shared" si="237"/>
        <v>0</v>
      </c>
      <c r="S767" t="b">
        <f t="shared" si="238"/>
        <v>0</v>
      </c>
      <c r="T767" t="b">
        <f t="shared" si="239"/>
        <v>0</v>
      </c>
      <c r="U767" t="b">
        <f t="shared" si="240"/>
        <v>0</v>
      </c>
      <c r="X767" t="b">
        <f t="shared" si="241"/>
        <v>1</v>
      </c>
      <c r="Y767" t="b">
        <f t="shared" si="229"/>
        <v>0</v>
      </c>
    </row>
    <row r="768" spans="1:25">
      <c r="A768" t="s">
        <v>108</v>
      </c>
      <c r="B768" t="s">
        <v>319</v>
      </c>
      <c r="C768" s="4">
        <f t="shared" si="230"/>
        <v>1.6508073549496308E-2</v>
      </c>
      <c r="D768" s="4">
        <f t="shared" si="231"/>
        <v>9.8925635519896402E-2</v>
      </c>
      <c r="E768" s="4">
        <f t="shared" si="232"/>
        <v>0.41977433508114481</v>
      </c>
      <c r="F768" s="4">
        <f t="shared" si="233"/>
        <v>0.32991772012935539</v>
      </c>
      <c r="G768" s="4">
        <f t="shared" si="234"/>
        <v>7.6070736127598917E-2</v>
      </c>
      <c r="I768" t="b">
        <f t="shared" ref="I768" si="274">D768&gt;D769</f>
        <v>0</v>
      </c>
      <c r="J768" t="b">
        <f t="shared" ref="J768" si="275">D769&gt;D768</f>
        <v>1</v>
      </c>
      <c r="L768" t="b">
        <f t="shared" si="235"/>
        <v>0</v>
      </c>
      <c r="M768" t="b">
        <f t="shared" si="236"/>
        <v>0</v>
      </c>
      <c r="N768" t="b">
        <f t="shared" si="237"/>
        <v>0</v>
      </c>
      <c r="P768" t="b">
        <f>F768&gt;F769</f>
        <v>1</v>
      </c>
      <c r="Q768" t="b">
        <f>F769&gt;F768</f>
        <v>0</v>
      </c>
      <c r="S768" t="b">
        <f t="shared" si="238"/>
        <v>1</v>
      </c>
      <c r="T768" t="b">
        <f t="shared" si="239"/>
        <v>1</v>
      </c>
      <c r="U768" t="b">
        <f t="shared" si="240"/>
        <v>0</v>
      </c>
      <c r="X768" t="b">
        <f t="shared" si="241"/>
        <v>1</v>
      </c>
      <c r="Y768" t="b">
        <f t="shared" si="229"/>
        <v>0</v>
      </c>
    </row>
    <row r="769" spans="1:25">
      <c r="B769" t="s">
        <v>320</v>
      </c>
      <c r="C769" s="4">
        <f t="shared" si="230"/>
        <v>2.040114573769759E-2</v>
      </c>
      <c r="D769" s="4">
        <f t="shared" si="231"/>
        <v>0.3341895418768504</v>
      </c>
      <c r="E769" s="4">
        <f t="shared" si="232"/>
        <v>0.43535625496446217</v>
      </c>
      <c r="F769" s="4">
        <f t="shared" si="233"/>
        <v>0.14507061141542618</v>
      </c>
      <c r="G769" s="4">
        <f t="shared" si="234"/>
        <v>3.9959837285990847E-2</v>
      </c>
      <c r="L769" t="b">
        <f t="shared" si="235"/>
        <v>1</v>
      </c>
      <c r="M769" t="b">
        <f t="shared" si="236"/>
        <v>1</v>
      </c>
      <c r="N769" t="b">
        <f t="shared" si="237"/>
        <v>0</v>
      </c>
      <c r="S769" t="b">
        <f t="shared" si="238"/>
        <v>0</v>
      </c>
      <c r="T769" t="b">
        <f t="shared" si="239"/>
        <v>0</v>
      </c>
      <c r="U769" t="b">
        <f t="shared" si="240"/>
        <v>0</v>
      </c>
      <c r="X769" t="b">
        <f t="shared" si="241"/>
        <v>1</v>
      </c>
      <c r="Y769" t="b">
        <f t="shared" si="229"/>
        <v>0</v>
      </c>
    </row>
    <row r="770" spans="1:25">
      <c r="A770" t="s">
        <v>109</v>
      </c>
      <c r="B770" t="s">
        <v>319</v>
      </c>
      <c r="C770" s="4">
        <f t="shared" si="230"/>
        <v>1.734267178331125E-2</v>
      </c>
      <c r="D770" s="4">
        <f t="shared" si="231"/>
        <v>0.14940372734938306</v>
      </c>
      <c r="E770" s="4">
        <f t="shared" si="232"/>
        <v>0.57024315534064118</v>
      </c>
      <c r="F770" s="4">
        <f t="shared" si="233"/>
        <v>0.19515410163308153</v>
      </c>
      <c r="G770" s="4">
        <f t="shared" si="234"/>
        <v>3.4258574108172291E-2</v>
      </c>
      <c r="I770" t="b">
        <f t="shared" ref="I770" si="276">D770&gt;D771</f>
        <v>0</v>
      </c>
      <c r="J770" t="b">
        <f t="shared" ref="J770" si="277">D771&gt;D770</f>
        <v>1</v>
      </c>
      <c r="L770" t="b">
        <f t="shared" si="235"/>
        <v>0</v>
      </c>
      <c r="M770" t="b">
        <f t="shared" si="236"/>
        <v>0</v>
      </c>
      <c r="N770" t="b">
        <f t="shared" si="237"/>
        <v>0</v>
      </c>
      <c r="P770" t="b">
        <f>F770&gt;F771</f>
        <v>1</v>
      </c>
      <c r="Q770" t="b">
        <f>F771&gt;F770</f>
        <v>0</v>
      </c>
      <c r="S770" t="b">
        <f t="shared" si="238"/>
        <v>0</v>
      </c>
      <c r="T770" t="b">
        <f t="shared" si="239"/>
        <v>0</v>
      </c>
      <c r="U770" t="b">
        <f t="shared" si="240"/>
        <v>0</v>
      </c>
      <c r="X770" t="b">
        <f t="shared" si="241"/>
        <v>1</v>
      </c>
      <c r="Y770" t="b">
        <f t="shared" si="229"/>
        <v>1</v>
      </c>
    </row>
    <row r="771" spans="1:25">
      <c r="B771" t="s">
        <v>320</v>
      </c>
      <c r="C771" s="4">
        <f t="shared" si="230"/>
        <v>4.1788625792126548E-2</v>
      </c>
      <c r="D771" s="4">
        <f t="shared" si="231"/>
        <v>0.27568759015250971</v>
      </c>
      <c r="E771" s="4">
        <f t="shared" si="232"/>
        <v>0.45267013500591563</v>
      </c>
      <c r="F771" s="4">
        <f t="shared" si="233"/>
        <v>0.14706406703294922</v>
      </c>
      <c r="G771" s="4">
        <f t="shared" si="234"/>
        <v>5.3519391906127943E-2</v>
      </c>
      <c r="L771" t="b">
        <f t="shared" si="235"/>
        <v>1</v>
      </c>
      <c r="M771" t="b">
        <f t="shared" si="236"/>
        <v>0</v>
      </c>
      <c r="N771" t="b">
        <f t="shared" si="237"/>
        <v>0</v>
      </c>
      <c r="S771" t="b">
        <f t="shared" si="238"/>
        <v>0</v>
      </c>
      <c r="T771" t="b">
        <f t="shared" si="239"/>
        <v>0</v>
      </c>
      <c r="U771" t="b">
        <f t="shared" si="240"/>
        <v>0</v>
      </c>
      <c r="X771" t="b">
        <f t="shared" si="241"/>
        <v>1</v>
      </c>
      <c r="Y771" t="b">
        <f t="shared" si="229"/>
        <v>0</v>
      </c>
    </row>
    <row r="772" spans="1:25">
      <c r="A772" t="s">
        <v>110</v>
      </c>
      <c r="B772" t="s">
        <v>319</v>
      </c>
      <c r="C772" s="4">
        <f t="shared" si="230"/>
        <v>2.8218623481781377E-2</v>
      </c>
      <c r="D772" s="4">
        <f t="shared" si="231"/>
        <v>0.23424291497975708</v>
      </c>
      <c r="E772" s="4">
        <f t="shared" si="232"/>
        <v>0.50131983805668012</v>
      </c>
      <c r="F772" s="4">
        <f t="shared" si="233"/>
        <v>0.18066396761133602</v>
      </c>
      <c r="G772" s="4">
        <f t="shared" si="234"/>
        <v>3.0105263157894736E-2</v>
      </c>
      <c r="I772" t="b">
        <f t="shared" ref="I772" si="278">D772&gt;D773</f>
        <v>0</v>
      </c>
      <c r="J772" t="b">
        <f t="shared" ref="J772" si="279">D773&gt;D772</f>
        <v>1</v>
      </c>
      <c r="L772" t="b">
        <f t="shared" si="235"/>
        <v>0</v>
      </c>
      <c r="M772" t="b">
        <f t="shared" si="236"/>
        <v>0</v>
      </c>
      <c r="N772" t="b">
        <f t="shared" si="237"/>
        <v>0</v>
      </c>
      <c r="P772" t="b">
        <f>F772&gt;F773</f>
        <v>0</v>
      </c>
      <c r="Q772" t="b">
        <f>F773&gt;F772</f>
        <v>1</v>
      </c>
      <c r="S772" t="b">
        <f t="shared" si="238"/>
        <v>0</v>
      </c>
      <c r="T772" t="b">
        <f t="shared" si="239"/>
        <v>0</v>
      </c>
      <c r="U772" t="b">
        <f t="shared" si="240"/>
        <v>0</v>
      </c>
      <c r="X772" t="b">
        <f t="shared" si="241"/>
        <v>1</v>
      </c>
      <c r="Y772" t="b">
        <f t="shared" si="229"/>
        <v>1</v>
      </c>
    </row>
    <row r="773" spans="1:25">
      <c r="B773" t="s">
        <v>320</v>
      </c>
      <c r="C773" s="4">
        <f t="shared" si="230"/>
        <v>3.7159946902937932E-2</v>
      </c>
      <c r="D773" s="4">
        <f t="shared" si="231"/>
        <v>0.24080797095654677</v>
      </c>
      <c r="E773" s="4">
        <f t="shared" si="232"/>
        <v>0.42771922529467277</v>
      </c>
      <c r="F773" s="4">
        <f t="shared" si="233"/>
        <v>0.18564780015033505</v>
      </c>
      <c r="G773" s="4">
        <f t="shared" si="234"/>
        <v>6.8626353415324581E-2</v>
      </c>
      <c r="L773" t="b">
        <f t="shared" si="235"/>
        <v>0</v>
      </c>
      <c r="M773" t="b">
        <f t="shared" si="236"/>
        <v>0</v>
      </c>
      <c r="N773" t="b">
        <f t="shared" si="237"/>
        <v>0</v>
      </c>
      <c r="S773" t="b">
        <f t="shared" si="238"/>
        <v>0</v>
      </c>
      <c r="T773" t="b">
        <f t="shared" si="239"/>
        <v>0</v>
      </c>
      <c r="U773" t="b">
        <f t="shared" si="240"/>
        <v>0</v>
      </c>
      <c r="X773" t="b">
        <f t="shared" si="241"/>
        <v>1</v>
      </c>
      <c r="Y773" t="b">
        <f t="shared" si="229"/>
        <v>0</v>
      </c>
    </row>
    <row r="774" spans="1:25">
      <c r="A774" t="s">
        <v>111</v>
      </c>
      <c r="B774" t="s">
        <v>319</v>
      </c>
      <c r="C774" s="4">
        <f t="shared" si="230"/>
        <v>4.2451238609158656E-2</v>
      </c>
      <c r="D774" s="4">
        <f t="shared" si="231"/>
        <v>0.28457668030745542</v>
      </c>
      <c r="E774" s="4">
        <f t="shared" si="232"/>
        <v>0.41464701832793016</v>
      </c>
      <c r="F774" s="4">
        <f t="shared" si="233"/>
        <v>0.16222486166608785</v>
      </c>
      <c r="G774" s="4">
        <f t="shared" si="234"/>
        <v>5.6651089553364078E-2</v>
      </c>
      <c r="I774" t="b">
        <f t="shared" ref="I774" si="280">D774&gt;D775</f>
        <v>1</v>
      </c>
      <c r="J774" t="b">
        <f t="shared" ref="J774" si="281">D775&gt;D774</f>
        <v>0</v>
      </c>
      <c r="L774" t="b">
        <f t="shared" si="235"/>
        <v>1</v>
      </c>
      <c r="M774" t="b">
        <f t="shared" si="236"/>
        <v>0</v>
      </c>
      <c r="N774" t="b">
        <f t="shared" si="237"/>
        <v>0</v>
      </c>
      <c r="P774" t="b">
        <f>F774&gt;F775</f>
        <v>0</v>
      </c>
      <c r="Q774" t="b">
        <f>F775&gt;F774</f>
        <v>1</v>
      </c>
      <c r="S774" t="b">
        <f t="shared" si="238"/>
        <v>0</v>
      </c>
      <c r="T774" t="b">
        <f t="shared" si="239"/>
        <v>0</v>
      </c>
      <c r="U774" t="b">
        <f t="shared" si="240"/>
        <v>0</v>
      </c>
      <c r="X774" t="b">
        <f t="shared" si="241"/>
        <v>1</v>
      </c>
      <c r="Y774" t="b">
        <f t="shared" si="229"/>
        <v>0</v>
      </c>
    </row>
    <row r="775" spans="1:25">
      <c r="B775" t="s">
        <v>320</v>
      </c>
      <c r="C775" s="4">
        <f t="shared" si="230"/>
        <v>1.5714727143649816E-2</v>
      </c>
      <c r="D775" s="4">
        <f t="shared" si="231"/>
        <v>0.14718726430401224</v>
      </c>
      <c r="E775" s="4">
        <f t="shared" si="232"/>
        <v>0.37787445274229686</v>
      </c>
      <c r="F775" s="4">
        <f t="shared" si="233"/>
        <v>0.27952810409885359</v>
      </c>
      <c r="G775" s="4">
        <f t="shared" si="234"/>
        <v>0.11728398480027379</v>
      </c>
      <c r="L775" t="b">
        <f t="shared" si="235"/>
        <v>0</v>
      </c>
      <c r="M775" t="b">
        <f t="shared" si="236"/>
        <v>0</v>
      </c>
      <c r="N775" t="b">
        <f t="shared" si="237"/>
        <v>0</v>
      </c>
      <c r="S775" t="b">
        <f t="shared" si="238"/>
        <v>1</v>
      </c>
      <c r="T775" t="b">
        <f t="shared" si="239"/>
        <v>0</v>
      </c>
      <c r="U775" t="b">
        <f t="shared" si="240"/>
        <v>0</v>
      </c>
      <c r="X775" t="b">
        <f t="shared" si="241"/>
        <v>0</v>
      </c>
      <c r="Y775" t="b">
        <f t="shared" si="229"/>
        <v>0</v>
      </c>
    </row>
    <row r="776" spans="1:25">
      <c r="A776" t="s">
        <v>112</v>
      </c>
      <c r="B776" t="s">
        <v>319</v>
      </c>
      <c r="C776" s="4">
        <f t="shared" si="230"/>
        <v>4.1680415042494132E-2</v>
      </c>
      <c r="D776" s="4">
        <f t="shared" si="231"/>
        <v>0.27719055901362161</v>
      </c>
      <c r="E776" s="4">
        <f t="shared" si="232"/>
        <v>0.40127081597309605</v>
      </c>
      <c r="F776" s="4">
        <f t="shared" si="233"/>
        <v>0.16533284118808339</v>
      </c>
      <c r="G776" s="4">
        <f t="shared" si="234"/>
        <v>7.1883033478926314E-2</v>
      </c>
      <c r="I776" t="b">
        <f t="shared" ref="I776" si="282">D776&gt;D777</f>
        <v>1</v>
      </c>
      <c r="J776" t="b">
        <f t="shared" ref="J776" si="283">D777&gt;D776</f>
        <v>0</v>
      </c>
      <c r="L776" t="b">
        <f t="shared" si="235"/>
        <v>1</v>
      </c>
      <c r="M776" t="b">
        <f t="shared" si="236"/>
        <v>0</v>
      </c>
      <c r="N776" t="b">
        <f t="shared" si="237"/>
        <v>0</v>
      </c>
      <c r="P776" t="b">
        <f>F776&gt;F777</f>
        <v>0</v>
      </c>
      <c r="Q776" t="b">
        <f>F777&gt;F776</f>
        <v>1</v>
      </c>
      <c r="S776" t="b">
        <f t="shared" si="238"/>
        <v>0</v>
      </c>
      <c r="T776" t="b">
        <f t="shared" si="239"/>
        <v>0</v>
      </c>
      <c r="U776" t="b">
        <f t="shared" si="240"/>
        <v>0</v>
      </c>
      <c r="X776" t="b">
        <f t="shared" si="241"/>
        <v>1</v>
      </c>
      <c r="Y776" t="b">
        <f t="shared" si="229"/>
        <v>0</v>
      </c>
    </row>
    <row r="777" spans="1:25">
      <c r="B777" t="s">
        <v>320</v>
      </c>
      <c r="C777" s="4">
        <f t="shared" si="230"/>
        <v>2.9207177797542044E-2</v>
      </c>
      <c r="D777" s="4">
        <f t="shared" si="231"/>
        <v>0.19190526964747734</v>
      </c>
      <c r="E777" s="4">
        <f t="shared" si="232"/>
        <v>0.35858035858667525</v>
      </c>
      <c r="F777" s="4">
        <f t="shared" si="233"/>
        <v>0.23820797622897799</v>
      </c>
      <c r="G777" s="4">
        <f t="shared" si="234"/>
        <v>0.12478270536869339</v>
      </c>
      <c r="L777" t="b">
        <f t="shared" si="235"/>
        <v>0</v>
      </c>
      <c r="M777" t="b">
        <f t="shared" si="236"/>
        <v>0</v>
      </c>
      <c r="N777" t="b">
        <f t="shared" si="237"/>
        <v>0</v>
      </c>
      <c r="S777" t="b">
        <f t="shared" si="238"/>
        <v>0</v>
      </c>
      <c r="T777" t="b">
        <f t="shared" si="239"/>
        <v>0</v>
      </c>
      <c r="U777" t="b">
        <f t="shared" si="240"/>
        <v>0</v>
      </c>
      <c r="X777" t="b">
        <f t="shared" si="241"/>
        <v>0</v>
      </c>
      <c r="Y777" t="b">
        <f t="shared" si="229"/>
        <v>0</v>
      </c>
    </row>
    <row r="778" spans="1:25">
      <c r="A778" t="s">
        <v>144</v>
      </c>
      <c r="B778" t="s">
        <v>319</v>
      </c>
      <c r="C778" s="4">
        <f t="shared" si="230"/>
        <v>3.5744536676266307E-2</v>
      </c>
      <c r="D778" s="4">
        <f t="shared" si="231"/>
        <v>0.20690044610085268</v>
      </c>
      <c r="E778" s="4">
        <f t="shared" si="232"/>
        <v>0.53506691512790105</v>
      </c>
      <c r="F778" s="4">
        <f t="shared" si="233"/>
        <v>0.17646394488678074</v>
      </c>
      <c r="G778" s="4">
        <f t="shared" si="234"/>
        <v>2.3067366875599977E-2</v>
      </c>
      <c r="I778" t="b">
        <f t="shared" ref="I778" si="284">D778&gt;D779</f>
        <v>0</v>
      </c>
      <c r="J778" t="b">
        <f t="shared" ref="J778" si="285">D779&gt;D778</f>
        <v>1</v>
      </c>
      <c r="L778" t="b">
        <f t="shared" si="235"/>
        <v>0</v>
      </c>
      <c r="M778" t="b">
        <f t="shared" si="236"/>
        <v>0</v>
      </c>
      <c r="N778" t="b">
        <f t="shared" si="237"/>
        <v>0</v>
      </c>
      <c r="P778" t="b">
        <f>F778&gt;F779</f>
        <v>1</v>
      </c>
      <c r="Q778" t="b">
        <f>F779&gt;F778</f>
        <v>0</v>
      </c>
      <c r="S778" t="b">
        <f t="shared" si="238"/>
        <v>0</v>
      </c>
      <c r="T778" t="b">
        <f t="shared" si="239"/>
        <v>0</v>
      </c>
      <c r="U778" t="b">
        <f t="shared" si="240"/>
        <v>0</v>
      </c>
      <c r="X778" t="b">
        <f t="shared" si="241"/>
        <v>1</v>
      </c>
      <c r="Y778" t="b">
        <f t="shared" si="229"/>
        <v>1</v>
      </c>
    </row>
    <row r="779" spans="1:25">
      <c r="B779" t="s">
        <v>320</v>
      </c>
      <c r="C779" s="4">
        <f t="shared" si="230"/>
        <v>4.0555170020818876E-2</v>
      </c>
      <c r="D779" s="4">
        <f t="shared" si="231"/>
        <v>0.32360860513532269</v>
      </c>
      <c r="E779" s="4">
        <f t="shared" si="232"/>
        <v>0.35089521165857046</v>
      </c>
      <c r="F779" s="4">
        <f t="shared" si="233"/>
        <v>0.16346981263011798</v>
      </c>
      <c r="G779" s="4">
        <f t="shared" si="234"/>
        <v>8.0943789035392094E-2</v>
      </c>
      <c r="L779" t="b">
        <f t="shared" si="235"/>
        <v>1</v>
      </c>
      <c r="M779" t="b">
        <f t="shared" si="236"/>
        <v>1</v>
      </c>
      <c r="N779" t="b">
        <f t="shared" si="237"/>
        <v>0</v>
      </c>
      <c r="S779" t="b">
        <f t="shared" si="238"/>
        <v>0</v>
      </c>
      <c r="T779" t="b">
        <f t="shared" si="239"/>
        <v>0</v>
      </c>
      <c r="U779" t="b">
        <f t="shared" si="240"/>
        <v>0</v>
      </c>
      <c r="X779" t="b">
        <f t="shared" si="241"/>
        <v>0</v>
      </c>
      <c r="Y779" t="b">
        <f t="shared" si="229"/>
        <v>0</v>
      </c>
    </row>
    <row r="780" spans="1:25">
      <c r="A780" t="s">
        <v>145</v>
      </c>
      <c r="B780" t="s">
        <v>319</v>
      </c>
      <c r="C780" s="4">
        <f t="shared" si="230"/>
        <v>4.0270395649924774E-2</v>
      </c>
      <c r="D780" s="4">
        <f t="shared" si="231"/>
        <v>0.21285494139128797</v>
      </c>
      <c r="E780" s="4">
        <f t="shared" si="232"/>
        <v>0.42143207573963687</v>
      </c>
      <c r="F780" s="4">
        <f t="shared" si="233"/>
        <v>0.20265080064494295</v>
      </c>
      <c r="G780" s="4">
        <f t="shared" si="234"/>
        <v>7.23518579033995E-2</v>
      </c>
      <c r="I780" t="b">
        <f t="shared" ref="I780" si="286">D780&gt;D781</f>
        <v>1</v>
      </c>
      <c r="J780" t="b">
        <f t="shared" ref="J780" si="287">D781&gt;D780</f>
        <v>0</v>
      </c>
      <c r="L780" t="b">
        <f t="shared" si="235"/>
        <v>0</v>
      </c>
      <c r="M780" t="b">
        <f t="shared" si="236"/>
        <v>0</v>
      </c>
      <c r="N780" t="b">
        <f t="shared" si="237"/>
        <v>0</v>
      </c>
      <c r="P780" t="b">
        <f>F780&gt;F781</f>
        <v>0</v>
      </c>
      <c r="Q780" t="b">
        <f>F781&gt;F780</f>
        <v>1</v>
      </c>
      <c r="S780" t="b">
        <f t="shared" si="238"/>
        <v>0</v>
      </c>
      <c r="T780" t="b">
        <f t="shared" si="239"/>
        <v>0</v>
      </c>
      <c r="U780" t="b">
        <f t="shared" si="240"/>
        <v>0</v>
      </c>
      <c r="X780" t="b">
        <f t="shared" si="241"/>
        <v>1</v>
      </c>
      <c r="Y780" t="b">
        <f t="shared" si="229"/>
        <v>0</v>
      </c>
    </row>
    <row r="781" spans="1:25">
      <c r="B781" t="s">
        <v>320</v>
      </c>
      <c r="C781" s="4">
        <f t="shared" si="230"/>
        <v>1.9402543174115997E-2</v>
      </c>
      <c r="D781" s="4">
        <f t="shared" si="231"/>
        <v>0.20402395037555063</v>
      </c>
      <c r="E781" s="4">
        <f t="shared" si="232"/>
        <v>0.42413615058505943</v>
      </c>
      <c r="F781" s="4">
        <f t="shared" si="233"/>
        <v>0.21619467241792131</v>
      </c>
      <c r="G781" s="4">
        <f t="shared" si="234"/>
        <v>8.9039213036257087E-2</v>
      </c>
      <c r="L781" t="b">
        <f t="shared" si="235"/>
        <v>0</v>
      </c>
      <c r="M781" t="b">
        <f t="shared" si="236"/>
        <v>0</v>
      </c>
      <c r="N781" t="b">
        <f t="shared" si="237"/>
        <v>0</v>
      </c>
      <c r="S781" t="b">
        <f t="shared" si="238"/>
        <v>0</v>
      </c>
      <c r="T781" t="b">
        <f t="shared" si="239"/>
        <v>0</v>
      </c>
      <c r="U781" t="b">
        <f t="shared" si="240"/>
        <v>0</v>
      </c>
      <c r="X781" t="b">
        <f t="shared" si="241"/>
        <v>1</v>
      </c>
      <c r="Y781" t="b">
        <f t="shared" si="229"/>
        <v>0</v>
      </c>
    </row>
    <row r="782" spans="1:25">
      <c r="A782" t="s">
        <v>146</v>
      </c>
      <c r="B782" t="s">
        <v>319</v>
      </c>
      <c r="C782" s="4">
        <f t="shared" si="230"/>
        <v>3.4100877380825935E-2</v>
      </c>
      <c r="D782" s="4">
        <f t="shared" si="231"/>
        <v>0.18880371527052076</v>
      </c>
      <c r="E782" s="4">
        <f t="shared" si="232"/>
        <v>0.41406102777673087</v>
      </c>
      <c r="F782" s="4">
        <f t="shared" si="233"/>
        <v>0.22905452429735867</v>
      </c>
      <c r="G782" s="4">
        <f t="shared" si="234"/>
        <v>7.8213044305033522E-2</v>
      </c>
      <c r="I782" t="b">
        <f t="shared" ref="I782" si="288">D782&gt;D783</f>
        <v>0</v>
      </c>
      <c r="J782" t="b">
        <f t="shared" ref="J782" si="289">D783&gt;D782</f>
        <v>1</v>
      </c>
      <c r="L782" t="b">
        <f t="shared" si="235"/>
        <v>0</v>
      </c>
      <c r="M782" t="b">
        <f t="shared" si="236"/>
        <v>0</v>
      </c>
      <c r="N782" t="b">
        <f t="shared" si="237"/>
        <v>0</v>
      </c>
      <c r="P782" t="b">
        <f>F782&gt;F783</f>
        <v>1</v>
      </c>
      <c r="Q782" t="b">
        <f>F783&gt;F782</f>
        <v>0</v>
      </c>
      <c r="S782" t="b">
        <f t="shared" si="238"/>
        <v>0</v>
      </c>
      <c r="T782" t="b">
        <f t="shared" si="239"/>
        <v>0</v>
      </c>
      <c r="U782" t="b">
        <f t="shared" si="240"/>
        <v>0</v>
      </c>
      <c r="X782" t="b">
        <f t="shared" si="241"/>
        <v>1</v>
      </c>
      <c r="Y782" t="b">
        <f t="shared" si="229"/>
        <v>0</v>
      </c>
    </row>
    <row r="783" spans="1:25">
      <c r="B783" t="s">
        <v>320</v>
      </c>
      <c r="C783" s="4">
        <f t="shared" si="230"/>
        <v>2.2409952143499071E-2</v>
      </c>
      <c r="D783" s="4">
        <f t="shared" si="231"/>
        <v>0.23872625168619133</v>
      </c>
      <c r="E783" s="4">
        <f t="shared" si="232"/>
        <v>0.41056078422485631</v>
      </c>
      <c r="F783" s="4">
        <f t="shared" si="233"/>
        <v>0.20373575627815349</v>
      </c>
      <c r="G783" s="4">
        <f t="shared" si="234"/>
        <v>8.1694316533819422E-2</v>
      </c>
      <c r="L783" t="b">
        <f t="shared" si="235"/>
        <v>0</v>
      </c>
      <c r="M783" t="b">
        <f t="shared" si="236"/>
        <v>0</v>
      </c>
      <c r="N783" t="b">
        <f t="shared" si="237"/>
        <v>0</v>
      </c>
      <c r="S783" t="b">
        <f t="shared" si="238"/>
        <v>0</v>
      </c>
      <c r="T783" t="b">
        <f t="shared" si="239"/>
        <v>0</v>
      </c>
      <c r="U783" t="b">
        <f t="shared" si="240"/>
        <v>0</v>
      </c>
      <c r="X783" t="b">
        <f t="shared" si="241"/>
        <v>1</v>
      </c>
      <c r="Y783" t="b">
        <f t="shared" si="229"/>
        <v>0</v>
      </c>
    </row>
    <row r="784" spans="1:25">
      <c r="C784" s="4"/>
      <c r="D784" s="4"/>
      <c r="E784" s="4"/>
      <c r="F784" s="4"/>
      <c r="G784" s="4"/>
      <c r="L784" t="b">
        <f t="shared" si="235"/>
        <v>0</v>
      </c>
      <c r="M784" t="b">
        <f t="shared" si="236"/>
        <v>0</v>
      </c>
      <c r="N784" t="b">
        <f t="shared" si="237"/>
        <v>0</v>
      </c>
      <c r="S784" t="b">
        <f t="shared" si="238"/>
        <v>0</v>
      </c>
      <c r="T784" t="b">
        <f t="shared" si="239"/>
        <v>0</v>
      </c>
      <c r="U784" t="b">
        <f t="shared" si="240"/>
        <v>0</v>
      </c>
      <c r="X784" t="b">
        <f t="shared" si="241"/>
        <v>0</v>
      </c>
      <c r="Y784" t="b">
        <f t="shared" si="229"/>
        <v>0</v>
      </c>
    </row>
    <row r="785" spans="1:25">
      <c r="A785" t="s">
        <v>148</v>
      </c>
      <c r="B785" t="s">
        <v>319</v>
      </c>
      <c r="C785" s="4">
        <f t="shared" si="230"/>
        <v>8.2143908181283115E-2</v>
      </c>
      <c r="D785" s="4">
        <f t="shared" si="231"/>
        <v>0.36419298934013472</v>
      </c>
      <c r="E785" s="4">
        <f t="shared" si="232"/>
        <v>0.40513210385193904</v>
      </c>
      <c r="F785" s="4">
        <f t="shared" si="233"/>
        <v>0.10938624027205546</v>
      </c>
      <c r="G785" s="4">
        <f t="shared" si="234"/>
        <v>2.1209371525734093E-2</v>
      </c>
      <c r="I785" t="b">
        <f t="shared" ref="I785" si="290">D785&gt;D786</f>
        <v>1</v>
      </c>
      <c r="J785" t="b">
        <f t="shared" ref="J785" si="291">D786&gt;D785</f>
        <v>0</v>
      </c>
      <c r="L785" t="b">
        <f t="shared" si="235"/>
        <v>1</v>
      </c>
      <c r="M785" t="b">
        <f t="shared" si="236"/>
        <v>1</v>
      </c>
      <c r="N785" t="b">
        <f t="shared" si="237"/>
        <v>0</v>
      </c>
      <c r="P785" t="b">
        <f>F785&gt;F786</f>
        <v>0</v>
      </c>
      <c r="Q785" t="b">
        <f>F786&gt;F785</f>
        <v>1</v>
      </c>
      <c r="S785" t="b">
        <f t="shared" si="238"/>
        <v>0</v>
      </c>
      <c r="T785" t="b">
        <f t="shared" si="239"/>
        <v>0</v>
      </c>
      <c r="U785" t="b">
        <f t="shared" si="240"/>
        <v>0</v>
      </c>
      <c r="X785" t="b">
        <f t="shared" si="241"/>
        <v>1</v>
      </c>
      <c r="Y785" t="b">
        <f t="shared" si="229"/>
        <v>0</v>
      </c>
    </row>
    <row r="786" spans="1:25">
      <c r="B786" t="s">
        <v>320</v>
      </c>
      <c r="C786" s="4">
        <f t="shared" si="230"/>
        <v>1.834505529297361E-2</v>
      </c>
      <c r="D786" s="4">
        <f t="shared" si="231"/>
        <v>0.15413736176756598</v>
      </c>
      <c r="E786" s="4">
        <f t="shared" si="232"/>
        <v>0.32198828557859743</v>
      </c>
      <c r="F786" s="4">
        <f t="shared" si="233"/>
        <v>0.27082475858793731</v>
      </c>
      <c r="G786" s="4">
        <f t="shared" si="234"/>
        <v>0.16467581808724757</v>
      </c>
      <c r="L786" t="b">
        <f t="shared" si="235"/>
        <v>0</v>
      </c>
      <c r="M786" t="b">
        <f t="shared" si="236"/>
        <v>0</v>
      </c>
      <c r="N786" t="b">
        <f t="shared" si="237"/>
        <v>0</v>
      </c>
      <c r="S786" t="b">
        <f t="shared" si="238"/>
        <v>1</v>
      </c>
      <c r="T786" t="b">
        <f t="shared" si="239"/>
        <v>0</v>
      </c>
      <c r="U786" t="b">
        <f t="shared" si="240"/>
        <v>0</v>
      </c>
      <c r="X786" t="b">
        <f t="shared" si="241"/>
        <v>0</v>
      </c>
      <c r="Y786" t="b">
        <f t="shared" si="229"/>
        <v>0</v>
      </c>
    </row>
    <row r="787" spans="1:25">
      <c r="A787" t="s">
        <v>149</v>
      </c>
      <c r="B787" t="s">
        <v>319</v>
      </c>
      <c r="C787" s="4">
        <f t="shared" si="230"/>
        <v>7.2930364804143083E-2</v>
      </c>
      <c r="D787" s="4">
        <f t="shared" si="231"/>
        <v>0.37036378868269404</v>
      </c>
      <c r="E787" s="4">
        <f t="shared" si="232"/>
        <v>0.34596227564672133</v>
      </c>
      <c r="F787" s="4">
        <f t="shared" si="233"/>
        <v>0.15555837627884544</v>
      </c>
      <c r="G787" s="4">
        <f t="shared" si="234"/>
        <v>3.1134015384224823E-2</v>
      </c>
      <c r="I787" t="b">
        <f t="shared" ref="I787" si="292">D787&gt;D788</f>
        <v>1</v>
      </c>
      <c r="J787" t="b">
        <f t="shared" ref="J787" si="293">D788&gt;D787</f>
        <v>0</v>
      </c>
      <c r="L787" t="b">
        <f t="shared" si="235"/>
        <v>1</v>
      </c>
      <c r="M787" t="b">
        <f t="shared" si="236"/>
        <v>1</v>
      </c>
      <c r="N787" t="b">
        <f t="shared" si="237"/>
        <v>0</v>
      </c>
      <c r="P787" t="b">
        <f>F787&gt;F788</f>
        <v>0</v>
      </c>
      <c r="Q787" t="b">
        <f>F788&gt;F787</f>
        <v>1</v>
      </c>
      <c r="S787" t="b">
        <f t="shared" si="238"/>
        <v>0</v>
      </c>
      <c r="T787" t="b">
        <f t="shared" si="239"/>
        <v>0</v>
      </c>
      <c r="U787" t="b">
        <f t="shared" si="240"/>
        <v>0</v>
      </c>
      <c r="X787" t="b">
        <f t="shared" si="241"/>
        <v>0</v>
      </c>
      <c r="Y787" t="b">
        <f t="shared" si="229"/>
        <v>0</v>
      </c>
    </row>
    <row r="788" spans="1:25">
      <c r="B788" t="s">
        <v>320</v>
      </c>
      <c r="C788" s="4">
        <f t="shared" si="230"/>
        <v>3.2292373425265433E-2</v>
      </c>
      <c r="D788" s="4">
        <f t="shared" si="231"/>
        <v>0.17705487197354508</v>
      </c>
      <c r="E788" s="4">
        <f t="shared" si="232"/>
        <v>0.31819876649612772</v>
      </c>
      <c r="F788" s="4">
        <f t="shared" si="233"/>
        <v>0.25443920806361897</v>
      </c>
      <c r="G788" s="4">
        <f t="shared" si="234"/>
        <v>0.15062439256963675</v>
      </c>
      <c r="L788" t="b">
        <f t="shared" si="235"/>
        <v>0</v>
      </c>
      <c r="M788" t="b">
        <f t="shared" si="236"/>
        <v>0</v>
      </c>
      <c r="N788" t="b">
        <f t="shared" si="237"/>
        <v>0</v>
      </c>
      <c r="S788" t="b">
        <f t="shared" si="238"/>
        <v>1</v>
      </c>
      <c r="T788" t="b">
        <f t="shared" si="239"/>
        <v>0</v>
      </c>
      <c r="U788" t="b">
        <f t="shared" si="240"/>
        <v>0</v>
      </c>
      <c r="X788" t="b">
        <f t="shared" si="241"/>
        <v>0</v>
      </c>
      <c r="Y788" t="b">
        <f t="shared" si="229"/>
        <v>0</v>
      </c>
    </row>
    <row r="789" spans="1:25">
      <c r="A789" t="s">
        <v>150</v>
      </c>
      <c r="B789" t="s">
        <v>319</v>
      </c>
      <c r="C789" s="4">
        <f t="shared" si="230"/>
        <v>1.6049687739271463E-2</v>
      </c>
      <c r="D789" s="4">
        <f t="shared" si="231"/>
        <v>0.14462821036563739</v>
      </c>
      <c r="E789" s="4">
        <f t="shared" si="232"/>
        <v>0.46567333589371629</v>
      </c>
      <c r="F789" s="4">
        <f t="shared" si="233"/>
        <v>0.25208357285961353</v>
      </c>
      <c r="G789" s="4">
        <f t="shared" si="234"/>
        <v>6.7904783105385849E-2</v>
      </c>
      <c r="I789" t="b">
        <f t="shared" ref="I789" si="294">D789&gt;D790</f>
        <v>0</v>
      </c>
      <c r="J789" t="b">
        <f t="shared" ref="J789" si="295">D790&gt;D789</f>
        <v>1</v>
      </c>
      <c r="L789" t="b">
        <f t="shared" si="235"/>
        <v>0</v>
      </c>
      <c r="M789" t="b">
        <f t="shared" si="236"/>
        <v>0</v>
      </c>
      <c r="N789" t="b">
        <f t="shared" si="237"/>
        <v>0</v>
      </c>
      <c r="P789" t="b">
        <f>F789&gt;F790</f>
        <v>1</v>
      </c>
      <c r="Q789" t="b">
        <f>F790&gt;F789</f>
        <v>0</v>
      </c>
      <c r="S789" t="b">
        <f t="shared" si="238"/>
        <v>1</v>
      </c>
      <c r="T789" t="b">
        <f t="shared" si="239"/>
        <v>0</v>
      </c>
      <c r="U789" t="b">
        <f t="shared" si="240"/>
        <v>0</v>
      </c>
      <c r="X789" t="b">
        <f t="shared" si="241"/>
        <v>1</v>
      </c>
      <c r="Y789" t="b">
        <f t="shared" si="229"/>
        <v>0</v>
      </c>
    </row>
    <row r="790" spans="1:25">
      <c r="B790" t="s">
        <v>320</v>
      </c>
      <c r="C790" s="4">
        <f t="shared" si="230"/>
        <v>6.0079885600964542E-2</v>
      </c>
      <c r="D790" s="4">
        <f t="shared" si="231"/>
        <v>0.24149208153735174</v>
      </c>
      <c r="E790" s="4">
        <f t="shared" si="232"/>
        <v>0.48422552515733691</v>
      </c>
      <c r="F790" s="4">
        <f t="shared" si="233"/>
        <v>0.15901414948854353</v>
      </c>
      <c r="G790" s="4">
        <f t="shared" si="234"/>
        <v>3.1268559892534235E-2</v>
      </c>
      <c r="L790" t="b">
        <f t="shared" si="235"/>
        <v>0</v>
      </c>
      <c r="M790" t="b">
        <f t="shared" si="236"/>
        <v>0</v>
      </c>
      <c r="N790" t="b">
        <f t="shared" si="237"/>
        <v>0</v>
      </c>
      <c r="S790" t="b">
        <f t="shared" si="238"/>
        <v>0</v>
      </c>
      <c r="T790" t="b">
        <f t="shared" si="239"/>
        <v>0</v>
      </c>
      <c r="U790" t="b">
        <f t="shared" si="240"/>
        <v>0</v>
      </c>
      <c r="X790" t="b">
        <f t="shared" si="241"/>
        <v>1</v>
      </c>
      <c r="Y790" t="b">
        <f t="shared" si="229"/>
        <v>0</v>
      </c>
    </row>
    <row r="791" spans="1:25">
      <c r="A791" t="s">
        <v>151</v>
      </c>
      <c r="B791" t="s">
        <v>319</v>
      </c>
      <c r="C791" s="4">
        <f t="shared" si="230"/>
        <v>5.7736974403791233E-2</v>
      </c>
      <c r="D791" s="4">
        <f t="shared" si="231"/>
        <v>0.33115241501716325</v>
      </c>
      <c r="E791" s="4">
        <f t="shared" si="232"/>
        <v>0.39148594956438693</v>
      </c>
      <c r="F791" s="4">
        <f t="shared" si="233"/>
        <v>0.15529087419927384</v>
      </c>
      <c r="G791" s="4">
        <f t="shared" si="234"/>
        <v>3.6701413602659633E-2</v>
      </c>
      <c r="I791" t="b">
        <f t="shared" ref="I791" si="296">D791&gt;D792</f>
        <v>1</v>
      </c>
      <c r="J791" t="b">
        <f t="shared" ref="J791" si="297">D792&gt;D791</f>
        <v>0</v>
      </c>
      <c r="L791" t="b">
        <f t="shared" si="235"/>
        <v>1</v>
      </c>
      <c r="M791" t="b">
        <f t="shared" si="236"/>
        <v>1</v>
      </c>
      <c r="N791" t="b">
        <f t="shared" si="237"/>
        <v>0</v>
      </c>
      <c r="P791" t="b">
        <f>F791&gt;F792</f>
        <v>0</v>
      </c>
      <c r="Q791" t="b">
        <f>F792&gt;F791</f>
        <v>1</v>
      </c>
      <c r="S791" t="b">
        <f t="shared" si="238"/>
        <v>0</v>
      </c>
      <c r="T791" t="b">
        <f t="shared" si="239"/>
        <v>0</v>
      </c>
      <c r="U791" t="b">
        <f t="shared" si="240"/>
        <v>0</v>
      </c>
      <c r="X791" t="b">
        <f t="shared" si="241"/>
        <v>0</v>
      </c>
      <c r="Y791" t="b">
        <f t="shared" si="229"/>
        <v>0</v>
      </c>
    </row>
    <row r="792" spans="1:25">
      <c r="B792" t="s">
        <v>320</v>
      </c>
      <c r="C792" s="4">
        <f t="shared" si="230"/>
        <v>3.7496755315383344E-2</v>
      </c>
      <c r="D792" s="4">
        <f t="shared" si="231"/>
        <v>0.15688541740409498</v>
      </c>
      <c r="E792" s="4">
        <f t="shared" si="232"/>
        <v>0.35768813271350025</v>
      </c>
      <c r="F792" s="4">
        <f t="shared" si="233"/>
        <v>0.260744822269942</v>
      </c>
      <c r="G792" s="4">
        <f t="shared" si="234"/>
        <v>0.12078092676058555</v>
      </c>
      <c r="L792" t="b">
        <f t="shared" si="235"/>
        <v>0</v>
      </c>
      <c r="M792" t="b">
        <f t="shared" si="236"/>
        <v>0</v>
      </c>
      <c r="N792" t="b">
        <f t="shared" si="237"/>
        <v>0</v>
      </c>
      <c r="S792" t="b">
        <f t="shared" si="238"/>
        <v>1</v>
      </c>
      <c r="T792" t="b">
        <f t="shared" si="239"/>
        <v>0</v>
      </c>
      <c r="U792" t="b">
        <f t="shared" si="240"/>
        <v>0</v>
      </c>
      <c r="X792" t="b">
        <f t="shared" si="241"/>
        <v>0</v>
      </c>
      <c r="Y792" t="b">
        <f t="shared" si="229"/>
        <v>0</v>
      </c>
    </row>
    <row r="793" spans="1:25">
      <c r="A793" t="s">
        <v>152</v>
      </c>
      <c r="B793" t="s">
        <v>319</v>
      </c>
      <c r="C793" s="4">
        <f t="shared" si="230"/>
        <v>4.6193524996085991E-2</v>
      </c>
      <c r="D793" s="4">
        <f t="shared" si="231"/>
        <v>0.28568750566501039</v>
      </c>
      <c r="E793" s="4">
        <f t="shared" si="232"/>
        <v>0.40143087863281662</v>
      </c>
      <c r="F793" s="4">
        <f t="shared" si="233"/>
        <v>0.17655262485682974</v>
      </c>
      <c r="G793" s="4">
        <f t="shared" si="234"/>
        <v>4.8049588411242683E-2</v>
      </c>
      <c r="I793" t="b">
        <f t="shared" ref="I793" si="298">D793&gt;D794</f>
        <v>1</v>
      </c>
      <c r="J793" t="b">
        <f t="shared" ref="J793" si="299">D794&gt;D793</f>
        <v>0</v>
      </c>
      <c r="L793" t="b">
        <f t="shared" si="235"/>
        <v>1</v>
      </c>
      <c r="M793" t="b">
        <f t="shared" si="236"/>
        <v>0</v>
      </c>
      <c r="N793" t="b">
        <f t="shared" si="237"/>
        <v>0</v>
      </c>
      <c r="P793" t="b">
        <f>F793&gt;F794</f>
        <v>0</v>
      </c>
      <c r="Q793" t="b">
        <f>F794&gt;F793</f>
        <v>1</v>
      </c>
      <c r="S793" t="b">
        <f t="shared" si="238"/>
        <v>0</v>
      </c>
      <c r="T793" t="b">
        <f t="shared" si="239"/>
        <v>0</v>
      </c>
      <c r="U793" t="b">
        <f t="shared" si="240"/>
        <v>0</v>
      </c>
      <c r="X793" t="b">
        <f t="shared" si="241"/>
        <v>1</v>
      </c>
      <c r="Y793" t="b">
        <f t="shared" si="229"/>
        <v>0</v>
      </c>
    </row>
    <row r="794" spans="1:25">
      <c r="B794" t="s">
        <v>320</v>
      </c>
      <c r="C794" s="4">
        <f t="shared" si="230"/>
        <v>2.0280932302041026E-2</v>
      </c>
      <c r="D794" s="4">
        <f t="shared" si="231"/>
        <v>0.21263721102689465</v>
      </c>
      <c r="E794" s="4">
        <f t="shared" si="232"/>
        <v>0.37849548594045063</v>
      </c>
      <c r="F794" s="4">
        <f t="shared" si="233"/>
        <v>0.2403596588802373</v>
      </c>
      <c r="G794" s="4">
        <f t="shared" si="234"/>
        <v>9.815169309568772E-2</v>
      </c>
      <c r="L794" t="b">
        <f t="shared" si="235"/>
        <v>0</v>
      </c>
      <c r="M794" t="b">
        <f t="shared" si="236"/>
        <v>0</v>
      </c>
      <c r="N794" t="b">
        <f t="shared" si="237"/>
        <v>0</v>
      </c>
      <c r="S794" t="b">
        <f t="shared" si="238"/>
        <v>0</v>
      </c>
      <c r="T794" t="b">
        <f t="shared" si="239"/>
        <v>0</v>
      </c>
      <c r="U794" t="b">
        <f t="shared" si="240"/>
        <v>0</v>
      </c>
      <c r="X794" t="b">
        <f t="shared" si="241"/>
        <v>0</v>
      </c>
      <c r="Y794" t="b">
        <f t="shared" si="229"/>
        <v>0</v>
      </c>
    </row>
    <row r="795" spans="1:25">
      <c r="A795" t="s">
        <v>153</v>
      </c>
      <c r="B795" t="s">
        <v>319</v>
      </c>
      <c r="C795" s="4">
        <f t="shared" si="230"/>
        <v>6.7701324293693022E-2</v>
      </c>
      <c r="D795" s="4">
        <f t="shared" si="231"/>
        <v>0.34806359060231362</v>
      </c>
      <c r="E795" s="4">
        <f t="shared" si="232"/>
        <v>0.41588131387904714</v>
      </c>
      <c r="F795" s="4">
        <f t="shared" si="233"/>
        <v>0.11288046641276712</v>
      </c>
      <c r="G795" s="4">
        <f t="shared" si="234"/>
        <v>3.3161457642001652E-2</v>
      </c>
      <c r="I795" t="b">
        <f t="shared" ref="I795" si="300">D795&gt;D796</f>
        <v>1</v>
      </c>
      <c r="J795" t="b">
        <f t="shared" ref="J795" si="301">D796&gt;D795</f>
        <v>0</v>
      </c>
      <c r="L795" t="b">
        <f t="shared" si="235"/>
        <v>1</v>
      </c>
      <c r="M795" t="b">
        <f t="shared" si="236"/>
        <v>1</v>
      </c>
      <c r="N795" t="b">
        <f t="shared" si="237"/>
        <v>0</v>
      </c>
      <c r="P795" t="b">
        <f>F795&gt;F796</f>
        <v>0</v>
      </c>
      <c r="Q795" t="b">
        <f>F796&gt;F795</f>
        <v>1</v>
      </c>
      <c r="S795" t="b">
        <f t="shared" si="238"/>
        <v>0</v>
      </c>
      <c r="T795" t="b">
        <f t="shared" si="239"/>
        <v>0</v>
      </c>
      <c r="U795" t="b">
        <f t="shared" si="240"/>
        <v>0</v>
      </c>
      <c r="X795" t="b">
        <f t="shared" si="241"/>
        <v>1</v>
      </c>
      <c r="Y795" t="b">
        <f t="shared" si="229"/>
        <v>0</v>
      </c>
    </row>
    <row r="796" spans="1:25">
      <c r="B796" t="s">
        <v>320</v>
      </c>
      <c r="C796" s="4">
        <f t="shared" si="230"/>
        <v>2.0116804474132308E-2</v>
      </c>
      <c r="D796" s="4">
        <f t="shared" si="231"/>
        <v>0.15669150143045657</v>
      </c>
      <c r="E796" s="4">
        <f t="shared" si="232"/>
        <v>0.33185515900778623</v>
      </c>
      <c r="F796" s="4">
        <f t="shared" si="233"/>
        <v>0.27304606522193064</v>
      </c>
      <c r="G796" s="4">
        <f t="shared" si="234"/>
        <v>0.14921524012080847</v>
      </c>
      <c r="L796" t="b">
        <f t="shared" si="235"/>
        <v>0</v>
      </c>
      <c r="M796" t="b">
        <f t="shared" si="236"/>
        <v>0</v>
      </c>
      <c r="N796" t="b">
        <f t="shared" si="237"/>
        <v>0</v>
      </c>
      <c r="S796" t="b">
        <f t="shared" si="238"/>
        <v>1</v>
      </c>
      <c r="T796" t="b">
        <f t="shared" si="239"/>
        <v>0</v>
      </c>
      <c r="U796" t="b">
        <f t="shared" si="240"/>
        <v>0</v>
      </c>
      <c r="X796" t="b">
        <f t="shared" si="241"/>
        <v>0</v>
      </c>
      <c r="Y796" t="b">
        <f t="shared" si="229"/>
        <v>0</v>
      </c>
    </row>
    <row r="797" spans="1:25">
      <c r="A797" t="s">
        <v>154</v>
      </c>
      <c r="B797" t="s">
        <v>319</v>
      </c>
      <c r="C797" s="4">
        <f t="shared" si="230"/>
        <v>7.1122664967838728E-2</v>
      </c>
      <c r="D797" s="4">
        <f t="shared" si="231"/>
        <v>0.397509299027969</v>
      </c>
      <c r="E797" s="4">
        <f t="shared" si="232"/>
        <v>0.37096442736483015</v>
      </c>
      <c r="F797" s="4">
        <f t="shared" si="233"/>
        <v>0.10830130905653398</v>
      </c>
      <c r="G797" s="4">
        <f t="shared" si="234"/>
        <v>2.8638951110745769E-2</v>
      </c>
      <c r="I797" t="b">
        <f t="shared" ref="I797" si="302">D797&gt;D798</f>
        <v>1</v>
      </c>
      <c r="J797" t="b">
        <f t="shared" ref="J797" si="303">D798&gt;D797</f>
        <v>0</v>
      </c>
      <c r="L797" t="b">
        <f t="shared" si="235"/>
        <v>1</v>
      </c>
      <c r="M797" t="b">
        <f t="shared" si="236"/>
        <v>1</v>
      </c>
      <c r="N797" t="b">
        <f t="shared" si="237"/>
        <v>0</v>
      </c>
      <c r="P797" t="b">
        <f>F797&gt;F798</f>
        <v>0</v>
      </c>
      <c r="Q797" t="b">
        <f>F798&gt;F797</f>
        <v>1</v>
      </c>
      <c r="S797" t="b">
        <f t="shared" si="238"/>
        <v>0</v>
      </c>
      <c r="T797" t="b">
        <f t="shared" si="239"/>
        <v>0</v>
      </c>
      <c r="U797" t="b">
        <f t="shared" si="240"/>
        <v>0</v>
      </c>
      <c r="X797" t="b">
        <f t="shared" si="241"/>
        <v>0</v>
      </c>
      <c r="Y797" t="b">
        <f t="shared" si="229"/>
        <v>0</v>
      </c>
    </row>
    <row r="798" spans="1:25">
      <c r="B798" t="s">
        <v>320</v>
      </c>
      <c r="C798" s="4">
        <f t="shared" si="230"/>
        <v>1.7442091694097224E-2</v>
      </c>
      <c r="D798" s="4">
        <f t="shared" si="231"/>
        <v>9.7892584508343788E-2</v>
      </c>
      <c r="E798" s="4">
        <f t="shared" si="232"/>
        <v>0.33731866003186389</v>
      </c>
      <c r="F798" s="4">
        <f t="shared" si="233"/>
        <v>0.31372370117185217</v>
      </c>
      <c r="G798" s="4">
        <f t="shared" si="234"/>
        <v>0.15759528171007597</v>
      </c>
      <c r="L798" t="b">
        <f t="shared" si="235"/>
        <v>0</v>
      </c>
      <c r="M798" t="b">
        <f t="shared" si="236"/>
        <v>0</v>
      </c>
      <c r="N798" t="b">
        <f t="shared" si="237"/>
        <v>0</v>
      </c>
      <c r="S798" t="b">
        <f t="shared" si="238"/>
        <v>1</v>
      </c>
      <c r="T798" t="b">
        <f t="shared" si="239"/>
        <v>1</v>
      </c>
      <c r="U798" t="b">
        <f t="shared" si="240"/>
        <v>0</v>
      </c>
      <c r="X798" t="b">
        <f t="shared" si="241"/>
        <v>0</v>
      </c>
      <c r="Y798" t="b">
        <f t="shared" ref="Y798:Y861" si="304">E798&gt;0.5</f>
        <v>0</v>
      </c>
    </row>
    <row r="799" spans="1:25">
      <c r="A799" t="s">
        <v>155</v>
      </c>
      <c r="B799" t="s">
        <v>319</v>
      </c>
      <c r="C799" s="4">
        <f t="shared" ref="C799:C862" si="305">SUM(C260:D260)</f>
        <v>8.1560920486698135E-2</v>
      </c>
      <c r="D799" s="4">
        <f t="shared" ref="D799:D862" si="306">SUM(E260:G260)</f>
        <v>0.42376945785190567</v>
      </c>
      <c r="E799" s="4">
        <f t="shared" ref="E799:E862" si="307">SUM(H260:O260)</f>
        <v>0.35067166271012729</v>
      </c>
      <c r="F799" s="4">
        <f t="shared" ref="F799:F862" si="308">SUM(P260:R260)</f>
        <v>9.9548209921423991E-2</v>
      </c>
      <c r="G799" s="4">
        <f t="shared" ref="G799:G862" si="309">SUM(T260:V260)</f>
        <v>2.4381991467890711E-2</v>
      </c>
      <c r="I799" t="b">
        <f t="shared" ref="I799" si="310">D799&gt;D800</f>
        <v>1</v>
      </c>
      <c r="J799" t="b">
        <f t="shared" ref="J799" si="311">D800&gt;D799</f>
        <v>0</v>
      </c>
      <c r="L799" t="b">
        <f t="shared" ref="L799:L862" si="312">D799&gt;0.25</f>
        <v>1</v>
      </c>
      <c r="M799" t="b">
        <f t="shared" ref="M799:M862" si="313">D799&gt;0.3</f>
        <v>1</v>
      </c>
      <c r="N799" t="b">
        <f t="shared" ref="N799:N862" si="314">D799&gt;0.4</f>
        <v>1</v>
      </c>
      <c r="P799" t="b">
        <f>F799&gt;F800</f>
        <v>0</v>
      </c>
      <c r="Q799" t="b">
        <f>F800&gt;F799</f>
        <v>1</v>
      </c>
      <c r="S799" t="b">
        <f t="shared" ref="S799:S862" si="315">F799&gt;0.25</f>
        <v>0</v>
      </c>
      <c r="T799" t="b">
        <f t="shared" ref="T799:T862" si="316">F799&gt;0.3</f>
        <v>0</v>
      </c>
      <c r="U799" t="b">
        <f t="shared" ref="U799:U862" si="317">F799&gt;0.4</f>
        <v>0</v>
      </c>
      <c r="X799" t="b">
        <f t="shared" ref="X799:X862" si="318">E799&gt;0.4</f>
        <v>0</v>
      </c>
      <c r="Y799" t="b">
        <f t="shared" si="304"/>
        <v>0</v>
      </c>
    </row>
    <row r="800" spans="1:25">
      <c r="B800" t="s">
        <v>320</v>
      </c>
      <c r="C800" s="4">
        <f t="shared" si="305"/>
        <v>1.6705423602672964E-2</v>
      </c>
      <c r="D800" s="4">
        <f t="shared" si="306"/>
        <v>7.8517417740360237E-2</v>
      </c>
      <c r="E800" s="4">
        <f t="shared" si="307"/>
        <v>0.33434450600862969</v>
      </c>
      <c r="F800" s="4">
        <f t="shared" si="308"/>
        <v>0.31833755023248145</v>
      </c>
      <c r="G800" s="4">
        <f t="shared" si="309"/>
        <v>0.16892685235473975</v>
      </c>
      <c r="L800" t="b">
        <f t="shared" si="312"/>
        <v>0</v>
      </c>
      <c r="M800" t="b">
        <f t="shared" si="313"/>
        <v>0</v>
      </c>
      <c r="N800" t="b">
        <f t="shared" si="314"/>
        <v>0</v>
      </c>
      <c r="S800" t="b">
        <f t="shared" si="315"/>
        <v>1</v>
      </c>
      <c r="T800" t="b">
        <f t="shared" si="316"/>
        <v>1</v>
      </c>
      <c r="U800" t="b">
        <f t="shared" si="317"/>
        <v>0</v>
      </c>
      <c r="X800" t="b">
        <f t="shared" si="318"/>
        <v>0</v>
      </c>
      <c r="Y800" t="b">
        <f t="shared" si="304"/>
        <v>0</v>
      </c>
    </row>
    <row r="801" spans="1:25">
      <c r="A801" t="s">
        <v>156</v>
      </c>
      <c r="B801" t="s">
        <v>319</v>
      </c>
      <c r="C801" s="4">
        <f t="shared" si="305"/>
        <v>8.0115792356139734E-2</v>
      </c>
      <c r="D801" s="4">
        <f t="shared" si="306"/>
        <v>0.47295162930798418</v>
      </c>
      <c r="E801" s="4">
        <f t="shared" si="307"/>
        <v>0.30910397840629034</v>
      </c>
      <c r="F801" s="4">
        <f t="shared" si="308"/>
        <v>9.5963893126784799E-2</v>
      </c>
      <c r="G801" s="4">
        <f t="shared" si="309"/>
        <v>2.3256268826037631E-2</v>
      </c>
      <c r="I801" t="b">
        <f t="shared" ref="I801" si="319">D801&gt;D802</f>
        <v>1</v>
      </c>
      <c r="J801" t="b">
        <f t="shared" ref="J801" si="320">D802&gt;D801</f>
        <v>0</v>
      </c>
      <c r="L801" t="b">
        <f t="shared" si="312"/>
        <v>1</v>
      </c>
      <c r="M801" t="b">
        <f t="shared" si="313"/>
        <v>1</v>
      </c>
      <c r="N801" t="b">
        <f t="shared" si="314"/>
        <v>1</v>
      </c>
      <c r="P801" t="b">
        <f>F801&gt;F802</f>
        <v>0</v>
      </c>
      <c r="Q801" t="b">
        <f>F802&gt;F801</f>
        <v>1</v>
      </c>
      <c r="S801" t="b">
        <f t="shared" si="315"/>
        <v>0</v>
      </c>
      <c r="T801" t="b">
        <f t="shared" si="316"/>
        <v>0</v>
      </c>
      <c r="U801" t="b">
        <f t="shared" si="317"/>
        <v>0</v>
      </c>
      <c r="X801" t="b">
        <f t="shared" si="318"/>
        <v>0</v>
      </c>
      <c r="Y801" t="b">
        <f t="shared" si="304"/>
        <v>0</v>
      </c>
    </row>
    <row r="802" spans="1:25">
      <c r="B802" t="s">
        <v>320</v>
      </c>
      <c r="C802" s="4">
        <f t="shared" si="305"/>
        <v>1.4748528218441154E-2</v>
      </c>
      <c r="D802" s="4">
        <f t="shared" si="306"/>
        <v>0.11319382255858838</v>
      </c>
      <c r="E802" s="4">
        <f t="shared" si="307"/>
        <v>0.30821579017131179</v>
      </c>
      <c r="F802" s="4">
        <f t="shared" si="308"/>
        <v>0.31541871013419803</v>
      </c>
      <c r="G802" s="4">
        <f t="shared" si="309"/>
        <v>0.16741616260236197</v>
      </c>
      <c r="L802" t="b">
        <f t="shared" si="312"/>
        <v>0</v>
      </c>
      <c r="M802" t="b">
        <f t="shared" si="313"/>
        <v>0</v>
      </c>
      <c r="N802" t="b">
        <f t="shared" si="314"/>
        <v>0</v>
      </c>
      <c r="S802" t="b">
        <f t="shared" si="315"/>
        <v>1</v>
      </c>
      <c r="T802" t="b">
        <f t="shared" si="316"/>
        <v>1</v>
      </c>
      <c r="U802" t="b">
        <f t="shared" si="317"/>
        <v>0</v>
      </c>
      <c r="X802" t="b">
        <f t="shared" si="318"/>
        <v>0</v>
      </c>
      <c r="Y802" t="b">
        <f t="shared" si="304"/>
        <v>0</v>
      </c>
    </row>
    <row r="803" spans="1:25">
      <c r="A803" t="s">
        <v>157</v>
      </c>
      <c r="B803" t="s">
        <v>319</v>
      </c>
      <c r="C803" s="4">
        <f t="shared" si="305"/>
        <v>5.1090189824894966E-2</v>
      </c>
      <c r="D803" s="4">
        <f t="shared" si="306"/>
        <v>0.3301082523229783</v>
      </c>
      <c r="E803" s="4">
        <f t="shared" si="307"/>
        <v>0.38922536722990592</v>
      </c>
      <c r="F803" s="4">
        <f t="shared" si="308"/>
        <v>0.14033089024502438</v>
      </c>
      <c r="G803" s="4">
        <f t="shared" si="309"/>
        <v>5.545401576251955E-2</v>
      </c>
      <c r="I803" t="b">
        <f t="shared" ref="I803" si="321">D803&gt;D804</f>
        <v>1</v>
      </c>
      <c r="J803" t="b">
        <f t="shared" ref="J803" si="322">D804&gt;D803</f>
        <v>0</v>
      </c>
      <c r="L803" t="b">
        <f t="shared" si="312"/>
        <v>1</v>
      </c>
      <c r="M803" t="b">
        <f t="shared" si="313"/>
        <v>1</v>
      </c>
      <c r="N803" t="b">
        <f t="shared" si="314"/>
        <v>0</v>
      </c>
      <c r="P803" t="b">
        <f>F803&gt;F804</f>
        <v>0</v>
      </c>
      <c r="Q803" t="b">
        <f>F804&gt;F803</f>
        <v>1</v>
      </c>
      <c r="S803" t="b">
        <f t="shared" si="315"/>
        <v>0</v>
      </c>
      <c r="T803" t="b">
        <f t="shared" si="316"/>
        <v>0</v>
      </c>
      <c r="U803" t="b">
        <f t="shared" si="317"/>
        <v>0</v>
      </c>
      <c r="X803" t="b">
        <f t="shared" si="318"/>
        <v>0</v>
      </c>
      <c r="Y803" t="b">
        <f t="shared" si="304"/>
        <v>0</v>
      </c>
    </row>
    <row r="804" spans="1:25">
      <c r="B804" t="s">
        <v>320</v>
      </c>
      <c r="C804" s="4">
        <f t="shared" si="305"/>
        <v>1.7308902349346896E-2</v>
      </c>
      <c r="D804" s="4">
        <f t="shared" si="306"/>
        <v>0.13635309190426734</v>
      </c>
      <c r="E804" s="4">
        <f t="shared" si="307"/>
        <v>0.37039929041991071</v>
      </c>
      <c r="F804" s="4">
        <f t="shared" si="308"/>
        <v>0.28671735817874444</v>
      </c>
      <c r="G804" s="4">
        <f t="shared" si="309"/>
        <v>0.12505136116565208</v>
      </c>
      <c r="L804" t="b">
        <f t="shared" si="312"/>
        <v>0</v>
      </c>
      <c r="M804" t="b">
        <f t="shared" si="313"/>
        <v>0</v>
      </c>
      <c r="N804" t="b">
        <f t="shared" si="314"/>
        <v>0</v>
      </c>
      <c r="S804" t="b">
        <f t="shared" si="315"/>
        <v>1</v>
      </c>
      <c r="T804" t="b">
        <f t="shared" si="316"/>
        <v>0</v>
      </c>
      <c r="U804" t="b">
        <f t="shared" si="317"/>
        <v>0</v>
      </c>
      <c r="X804" t="b">
        <f t="shared" si="318"/>
        <v>0</v>
      </c>
      <c r="Y804" t="b">
        <f t="shared" si="304"/>
        <v>0</v>
      </c>
    </row>
    <row r="805" spans="1:25">
      <c r="A805" t="s">
        <v>158</v>
      </c>
      <c r="B805" t="s">
        <v>319</v>
      </c>
      <c r="C805" s="4">
        <f t="shared" si="305"/>
        <v>2.755132471036157E-2</v>
      </c>
      <c r="D805" s="4">
        <f t="shared" si="306"/>
        <v>0.18579080190217015</v>
      </c>
      <c r="E805" s="4">
        <f t="shared" si="307"/>
        <v>0.39791334201972495</v>
      </c>
      <c r="F805" s="4">
        <f t="shared" si="308"/>
        <v>0.25356817231976897</v>
      </c>
      <c r="G805" s="4">
        <f t="shared" si="309"/>
        <v>7.2452630127527479E-2</v>
      </c>
      <c r="I805" t="b">
        <f t="shared" ref="I805" si="323">D805&gt;D806</f>
        <v>0</v>
      </c>
      <c r="J805" t="b">
        <f t="shared" ref="J805" si="324">D806&gt;D805</f>
        <v>1</v>
      </c>
      <c r="L805" t="b">
        <f t="shared" si="312"/>
        <v>0</v>
      </c>
      <c r="M805" t="b">
        <f t="shared" si="313"/>
        <v>0</v>
      </c>
      <c r="N805" t="b">
        <f t="shared" si="314"/>
        <v>0</v>
      </c>
      <c r="P805" t="b">
        <f>F805&gt;F806</f>
        <v>1</v>
      </c>
      <c r="Q805" t="b">
        <f>F806&gt;F805</f>
        <v>0</v>
      </c>
      <c r="S805" t="b">
        <f t="shared" si="315"/>
        <v>1</v>
      </c>
      <c r="T805" t="b">
        <f t="shared" si="316"/>
        <v>0</v>
      </c>
      <c r="U805" t="b">
        <f t="shared" si="317"/>
        <v>0</v>
      </c>
      <c r="X805" t="b">
        <f t="shared" si="318"/>
        <v>0</v>
      </c>
      <c r="Y805" t="b">
        <f t="shared" si="304"/>
        <v>0</v>
      </c>
    </row>
    <row r="806" spans="1:25">
      <c r="B806" t="s">
        <v>320</v>
      </c>
      <c r="C806" s="4">
        <f t="shared" si="305"/>
        <v>2.4049828716403977E-2</v>
      </c>
      <c r="D806" s="4">
        <f t="shared" si="306"/>
        <v>0.21844022553125128</v>
      </c>
      <c r="E806" s="4">
        <f t="shared" si="307"/>
        <v>0.44261502376409434</v>
      </c>
      <c r="F806" s="4">
        <f t="shared" si="308"/>
        <v>0.2119771873066976</v>
      </c>
      <c r="G806" s="4">
        <f t="shared" si="309"/>
        <v>6.7369454477708007E-2</v>
      </c>
      <c r="L806" t="b">
        <f t="shared" si="312"/>
        <v>0</v>
      </c>
      <c r="M806" t="b">
        <f t="shared" si="313"/>
        <v>0</v>
      </c>
      <c r="N806" t="b">
        <f t="shared" si="314"/>
        <v>0</v>
      </c>
      <c r="S806" t="b">
        <f t="shared" si="315"/>
        <v>0</v>
      </c>
      <c r="T806" t="b">
        <f t="shared" si="316"/>
        <v>0</v>
      </c>
      <c r="U806" t="b">
        <f t="shared" si="317"/>
        <v>0</v>
      </c>
      <c r="X806" t="b">
        <f t="shared" si="318"/>
        <v>1</v>
      </c>
      <c r="Y806" t="b">
        <f t="shared" si="304"/>
        <v>0</v>
      </c>
    </row>
    <row r="807" spans="1:25">
      <c r="A807" t="s">
        <v>159</v>
      </c>
      <c r="B807" t="s">
        <v>319</v>
      </c>
      <c r="C807" s="4">
        <f t="shared" si="305"/>
        <v>4.8064669282091008E-2</v>
      </c>
      <c r="D807" s="4">
        <f t="shared" si="306"/>
        <v>0.28597666108598419</v>
      </c>
      <c r="E807" s="4">
        <f t="shared" si="307"/>
        <v>0.35230140683175487</v>
      </c>
      <c r="F807" s="4">
        <f t="shared" si="308"/>
        <v>0.22724206002148981</v>
      </c>
      <c r="G807" s="4">
        <f t="shared" si="309"/>
        <v>4.4197756065868704E-2</v>
      </c>
      <c r="I807" t="b">
        <f t="shared" ref="I807" si="325">D807&gt;D808</f>
        <v>0</v>
      </c>
      <c r="J807" t="b">
        <f t="shared" ref="J807" si="326">D808&gt;D807</f>
        <v>1</v>
      </c>
      <c r="L807" t="b">
        <f t="shared" si="312"/>
        <v>1</v>
      </c>
      <c r="M807" t="b">
        <f t="shared" si="313"/>
        <v>0</v>
      </c>
      <c r="N807" t="b">
        <f t="shared" si="314"/>
        <v>0</v>
      </c>
      <c r="P807" t="b">
        <f>F807&gt;F808</f>
        <v>1</v>
      </c>
      <c r="Q807" t="b">
        <f>F808&gt;F807</f>
        <v>0</v>
      </c>
      <c r="S807" t="b">
        <f t="shared" si="315"/>
        <v>0</v>
      </c>
      <c r="T807" t="b">
        <f t="shared" si="316"/>
        <v>0</v>
      </c>
      <c r="U807" t="b">
        <f t="shared" si="317"/>
        <v>0</v>
      </c>
      <c r="X807" t="b">
        <f t="shared" si="318"/>
        <v>0</v>
      </c>
      <c r="Y807" t="b">
        <f t="shared" si="304"/>
        <v>0</v>
      </c>
    </row>
    <row r="808" spans="1:25">
      <c r="B808" t="s">
        <v>320</v>
      </c>
      <c r="C808" s="4">
        <f t="shared" si="305"/>
        <v>1.868838296574855E-2</v>
      </c>
      <c r="D808" s="4">
        <f t="shared" si="306"/>
        <v>0.31983687366602298</v>
      </c>
      <c r="E808" s="4">
        <f t="shared" si="307"/>
        <v>0.31204898871836567</v>
      </c>
      <c r="F808" s="4">
        <f t="shared" si="308"/>
        <v>0.20354583799166584</v>
      </c>
      <c r="G808" s="4">
        <f t="shared" si="309"/>
        <v>9.6173391604837899E-2</v>
      </c>
      <c r="L808" t="b">
        <f t="shared" si="312"/>
        <v>1</v>
      </c>
      <c r="M808" t="b">
        <f t="shared" si="313"/>
        <v>1</v>
      </c>
      <c r="N808" t="b">
        <f t="shared" si="314"/>
        <v>0</v>
      </c>
      <c r="S808" t="b">
        <f t="shared" si="315"/>
        <v>0</v>
      </c>
      <c r="T808" t="b">
        <f t="shared" si="316"/>
        <v>0</v>
      </c>
      <c r="U808" t="b">
        <f t="shared" si="317"/>
        <v>0</v>
      </c>
      <c r="X808" t="b">
        <f t="shared" si="318"/>
        <v>0</v>
      </c>
      <c r="Y808" t="b">
        <f t="shared" si="304"/>
        <v>0</v>
      </c>
    </row>
    <row r="809" spans="1:25">
      <c r="A809" t="s">
        <v>160</v>
      </c>
      <c r="B809" t="s">
        <v>319</v>
      </c>
      <c r="C809" s="4">
        <f t="shared" si="305"/>
        <v>3.6430345802455022E-2</v>
      </c>
      <c r="D809" s="4">
        <f t="shared" si="306"/>
        <v>0.23108584257517334</v>
      </c>
      <c r="E809" s="4">
        <f t="shared" si="307"/>
        <v>0.41889181070771531</v>
      </c>
      <c r="F809" s="4">
        <f t="shared" si="308"/>
        <v>0.22126368086809201</v>
      </c>
      <c r="G809" s="4">
        <f t="shared" si="309"/>
        <v>5.0035858685597283E-2</v>
      </c>
      <c r="I809" t="b">
        <f t="shared" ref="I809" si="327">D809&gt;D810</f>
        <v>0</v>
      </c>
      <c r="J809" t="b">
        <f t="shared" ref="J809" si="328">D810&gt;D809</f>
        <v>1</v>
      </c>
      <c r="L809" t="b">
        <f t="shared" si="312"/>
        <v>0</v>
      </c>
      <c r="M809" t="b">
        <f t="shared" si="313"/>
        <v>0</v>
      </c>
      <c r="N809" t="b">
        <f t="shared" si="314"/>
        <v>0</v>
      </c>
      <c r="P809" t="b">
        <f>F809&gt;F810</f>
        <v>1</v>
      </c>
      <c r="Q809" t="b">
        <f>F810&gt;F809</f>
        <v>0</v>
      </c>
      <c r="S809" t="b">
        <f t="shared" si="315"/>
        <v>0</v>
      </c>
      <c r="T809" t="b">
        <f t="shared" si="316"/>
        <v>0</v>
      </c>
      <c r="U809" t="b">
        <f t="shared" si="317"/>
        <v>0</v>
      </c>
      <c r="X809" t="b">
        <f t="shared" si="318"/>
        <v>1</v>
      </c>
      <c r="Y809" t="b">
        <f t="shared" si="304"/>
        <v>0</v>
      </c>
    </row>
    <row r="810" spans="1:25">
      <c r="B810" t="s">
        <v>320</v>
      </c>
      <c r="C810" s="4">
        <f t="shared" si="305"/>
        <v>2.2548986314395354E-2</v>
      </c>
      <c r="D810" s="4">
        <f t="shared" si="306"/>
        <v>0.30853171234194765</v>
      </c>
      <c r="E810" s="4">
        <f t="shared" si="307"/>
        <v>0.38378555823456834</v>
      </c>
      <c r="F810" s="4">
        <f t="shared" si="308"/>
        <v>0.17845620946106563</v>
      </c>
      <c r="G810" s="4">
        <f t="shared" si="309"/>
        <v>6.9412843413590525E-2</v>
      </c>
      <c r="L810" t="b">
        <f t="shared" si="312"/>
        <v>1</v>
      </c>
      <c r="M810" t="b">
        <f t="shared" si="313"/>
        <v>1</v>
      </c>
      <c r="N810" t="b">
        <f t="shared" si="314"/>
        <v>0</v>
      </c>
      <c r="S810" t="b">
        <f t="shared" si="315"/>
        <v>0</v>
      </c>
      <c r="T810" t="b">
        <f t="shared" si="316"/>
        <v>0</v>
      </c>
      <c r="U810" t="b">
        <f t="shared" si="317"/>
        <v>0</v>
      </c>
      <c r="X810" t="b">
        <f t="shared" si="318"/>
        <v>0</v>
      </c>
      <c r="Y810" t="b">
        <f t="shared" si="304"/>
        <v>0</v>
      </c>
    </row>
    <row r="811" spans="1:25">
      <c r="A811" t="s">
        <v>161</v>
      </c>
      <c r="B811" t="s">
        <v>319</v>
      </c>
      <c r="C811" s="4">
        <f t="shared" si="305"/>
        <v>3.7007616701440385E-2</v>
      </c>
      <c r="D811" s="4">
        <f t="shared" si="306"/>
        <v>0.168427138583746</v>
      </c>
      <c r="E811" s="4">
        <f t="shared" si="307"/>
        <v>0.46138608883637922</v>
      </c>
      <c r="F811" s="4">
        <f t="shared" si="308"/>
        <v>0.24136145396043335</v>
      </c>
      <c r="G811" s="4">
        <f t="shared" si="309"/>
        <v>4.8133531082677657E-2</v>
      </c>
      <c r="I811" t="b">
        <f t="shared" ref="I811" si="329">D811&gt;D812</f>
        <v>0</v>
      </c>
      <c r="J811" t="b">
        <f t="shared" ref="J811" si="330">D812&gt;D811</f>
        <v>1</v>
      </c>
      <c r="L811" t="b">
        <f t="shared" si="312"/>
        <v>0</v>
      </c>
      <c r="M811" t="b">
        <f t="shared" si="313"/>
        <v>0</v>
      </c>
      <c r="N811" t="b">
        <f t="shared" si="314"/>
        <v>0</v>
      </c>
      <c r="P811" t="b">
        <f>F811&gt;F812</f>
        <v>1</v>
      </c>
      <c r="Q811" t="b">
        <f>F812&gt;F811</f>
        <v>0</v>
      </c>
      <c r="S811" t="b">
        <f t="shared" si="315"/>
        <v>0</v>
      </c>
      <c r="T811" t="b">
        <f t="shared" si="316"/>
        <v>0</v>
      </c>
      <c r="U811" t="b">
        <f t="shared" si="317"/>
        <v>0</v>
      </c>
      <c r="X811" t="b">
        <f t="shared" si="318"/>
        <v>1</v>
      </c>
      <c r="Y811" t="b">
        <f t="shared" si="304"/>
        <v>0</v>
      </c>
    </row>
    <row r="812" spans="1:25">
      <c r="B812" t="s">
        <v>320</v>
      </c>
      <c r="C812" s="4">
        <f t="shared" si="305"/>
        <v>2.2665143121628074E-2</v>
      </c>
      <c r="D812" s="4">
        <f t="shared" si="306"/>
        <v>0.23576859472255571</v>
      </c>
      <c r="E812" s="4">
        <f t="shared" si="307"/>
        <v>0.47823885907690522</v>
      </c>
      <c r="F812" s="4">
        <f t="shared" si="308"/>
        <v>0.17831744700136445</v>
      </c>
      <c r="G812" s="4">
        <f t="shared" si="309"/>
        <v>5.3868888342469778E-2</v>
      </c>
      <c r="L812" t="b">
        <f t="shared" si="312"/>
        <v>0</v>
      </c>
      <c r="M812" t="b">
        <f t="shared" si="313"/>
        <v>0</v>
      </c>
      <c r="N812" t="b">
        <f t="shared" si="314"/>
        <v>0</v>
      </c>
      <c r="S812" t="b">
        <f t="shared" si="315"/>
        <v>0</v>
      </c>
      <c r="T812" t="b">
        <f t="shared" si="316"/>
        <v>0</v>
      </c>
      <c r="U812" t="b">
        <f t="shared" si="317"/>
        <v>0</v>
      </c>
      <c r="X812" t="b">
        <f t="shared" si="318"/>
        <v>1</v>
      </c>
      <c r="Y812" t="b">
        <f t="shared" si="304"/>
        <v>0</v>
      </c>
    </row>
    <row r="813" spans="1:25">
      <c r="A813" t="s">
        <v>162</v>
      </c>
      <c r="B813" t="s">
        <v>319</v>
      </c>
      <c r="C813" s="4">
        <f t="shared" si="305"/>
        <v>5.8339347962960121E-2</v>
      </c>
      <c r="D813" s="4">
        <f t="shared" si="306"/>
        <v>0.2490056665489335</v>
      </c>
      <c r="E813" s="4">
        <f t="shared" si="307"/>
        <v>0.37962806554154704</v>
      </c>
      <c r="F813" s="4">
        <f t="shared" si="308"/>
        <v>0.2260630537938236</v>
      </c>
      <c r="G813" s="4">
        <f t="shared" si="309"/>
        <v>4.7651223145318569E-2</v>
      </c>
      <c r="I813" t="b">
        <f t="shared" ref="I813" si="331">D813&gt;D814</f>
        <v>0</v>
      </c>
      <c r="J813" t="b">
        <f t="shared" ref="J813" si="332">D814&gt;D813</f>
        <v>1</v>
      </c>
      <c r="L813" t="b">
        <f t="shared" si="312"/>
        <v>0</v>
      </c>
      <c r="M813" t="b">
        <f t="shared" si="313"/>
        <v>0</v>
      </c>
      <c r="N813" t="b">
        <f t="shared" si="314"/>
        <v>0</v>
      </c>
      <c r="P813" t="b">
        <f>F813&gt;F814</f>
        <v>1</v>
      </c>
      <c r="Q813" t="b">
        <f>F814&gt;F813</f>
        <v>0</v>
      </c>
      <c r="S813" t="b">
        <f t="shared" si="315"/>
        <v>0</v>
      </c>
      <c r="T813" t="b">
        <f t="shared" si="316"/>
        <v>0</v>
      </c>
      <c r="U813" t="b">
        <f t="shared" si="317"/>
        <v>0</v>
      </c>
      <c r="X813" t="b">
        <f t="shared" si="318"/>
        <v>0</v>
      </c>
      <c r="Y813" t="b">
        <f t="shared" si="304"/>
        <v>0</v>
      </c>
    </row>
    <row r="814" spans="1:25">
      <c r="B814" t="s">
        <v>320</v>
      </c>
      <c r="C814" s="4">
        <f t="shared" si="305"/>
        <v>2.2256767093542577E-2</v>
      </c>
      <c r="D814" s="4">
        <f t="shared" si="306"/>
        <v>0.32614059762627384</v>
      </c>
      <c r="E814" s="4">
        <f t="shared" si="307"/>
        <v>0.33583783650405902</v>
      </c>
      <c r="F814" s="4">
        <f t="shared" si="308"/>
        <v>0.19506748587361514</v>
      </c>
      <c r="G814" s="4">
        <f t="shared" si="309"/>
        <v>8.05512374466405E-2</v>
      </c>
      <c r="L814" t="b">
        <f t="shared" si="312"/>
        <v>1</v>
      </c>
      <c r="M814" t="b">
        <f t="shared" si="313"/>
        <v>1</v>
      </c>
      <c r="N814" t="b">
        <f t="shared" si="314"/>
        <v>0</v>
      </c>
      <c r="S814" t="b">
        <f t="shared" si="315"/>
        <v>0</v>
      </c>
      <c r="T814" t="b">
        <f t="shared" si="316"/>
        <v>0</v>
      </c>
      <c r="U814" t="b">
        <f t="shared" si="317"/>
        <v>0</v>
      </c>
      <c r="X814" t="b">
        <f t="shared" si="318"/>
        <v>0</v>
      </c>
      <c r="Y814" t="b">
        <f t="shared" si="304"/>
        <v>0</v>
      </c>
    </row>
    <row r="815" spans="1:25">
      <c r="A815" t="s">
        <v>163</v>
      </c>
      <c r="B815" t="s">
        <v>319</v>
      </c>
      <c r="C815" s="4">
        <f t="shared" si="305"/>
        <v>9.5817789599041449E-3</v>
      </c>
      <c r="D815" s="4">
        <f t="shared" si="306"/>
        <v>4.8673689015248538E-2</v>
      </c>
      <c r="E815" s="4">
        <f t="shared" si="307"/>
        <v>0.39116796216332367</v>
      </c>
      <c r="F815" s="4">
        <f t="shared" si="308"/>
        <v>0.40282561113734611</v>
      </c>
      <c r="G815" s="4">
        <f t="shared" si="309"/>
        <v>7.9735259805450917E-2</v>
      </c>
      <c r="I815" t="b">
        <f t="shared" ref="I815" si="333">D815&gt;D816</f>
        <v>0</v>
      </c>
      <c r="J815" t="b">
        <f t="shared" ref="J815" si="334">D816&gt;D815</f>
        <v>1</v>
      </c>
      <c r="L815" t="b">
        <f t="shared" si="312"/>
        <v>0</v>
      </c>
      <c r="M815" t="b">
        <f t="shared" si="313"/>
        <v>0</v>
      </c>
      <c r="N815" t="b">
        <f t="shared" si="314"/>
        <v>0</v>
      </c>
      <c r="P815" t="b">
        <f>F815&gt;F816</f>
        <v>1</v>
      </c>
      <c r="Q815" t="b">
        <f>F816&gt;F815</f>
        <v>0</v>
      </c>
      <c r="S815" t="b">
        <f t="shared" si="315"/>
        <v>1</v>
      </c>
      <c r="T815" t="b">
        <f t="shared" si="316"/>
        <v>1</v>
      </c>
      <c r="U815" t="b">
        <f t="shared" si="317"/>
        <v>1</v>
      </c>
      <c r="X815" t="b">
        <f t="shared" si="318"/>
        <v>0</v>
      </c>
      <c r="Y815" t="b">
        <f t="shared" si="304"/>
        <v>0</v>
      </c>
    </row>
    <row r="816" spans="1:25">
      <c r="B816" t="s">
        <v>320</v>
      </c>
      <c r="C816" s="4">
        <f t="shared" si="305"/>
        <v>2.9817094042534194E-2</v>
      </c>
      <c r="D816" s="4">
        <f t="shared" si="306"/>
        <v>0.52693414067366706</v>
      </c>
      <c r="E816" s="4">
        <f t="shared" si="307"/>
        <v>0.33004075679652001</v>
      </c>
      <c r="F816" s="4">
        <f t="shared" si="308"/>
        <v>8.2338508900799606E-2</v>
      </c>
      <c r="G816" s="4">
        <f t="shared" si="309"/>
        <v>2.0025470340235271E-2</v>
      </c>
      <c r="L816" t="b">
        <f t="shared" si="312"/>
        <v>1</v>
      </c>
      <c r="M816" t="b">
        <f t="shared" si="313"/>
        <v>1</v>
      </c>
      <c r="N816" t="b">
        <f t="shared" si="314"/>
        <v>1</v>
      </c>
      <c r="S816" t="b">
        <f t="shared" si="315"/>
        <v>0</v>
      </c>
      <c r="T816" t="b">
        <f t="shared" si="316"/>
        <v>0</v>
      </c>
      <c r="U816" t="b">
        <f t="shared" si="317"/>
        <v>0</v>
      </c>
      <c r="X816" t="b">
        <f t="shared" si="318"/>
        <v>0</v>
      </c>
      <c r="Y816" t="b">
        <f t="shared" si="304"/>
        <v>0</v>
      </c>
    </row>
    <row r="817" spans="1:25">
      <c r="A817" t="s">
        <v>164</v>
      </c>
      <c r="B817" t="s">
        <v>319</v>
      </c>
      <c r="C817" s="4">
        <f t="shared" si="305"/>
        <v>1.6449106469946118E-2</v>
      </c>
      <c r="D817" s="4">
        <f t="shared" si="306"/>
        <v>7.3866760360147721E-2</v>
      </c>
      <c r="E817" s="4">
        <f t="shared" si="307"/>
        <v>0.42421153985414928</v>
      </c>
      <c r="F817" s="4">
        <f t="shared" si="308"/>
        <v>0.3321094175358793</v>
      </c>
      <c r="G817" s="4">
        <f t="shared" si="309"/>
        <v>8.0681888281252098E-2</v>
      </c>
      <c r="I817" t="b">
        <f t="shared" ref="I817" si="335">D817&gt;D818</f>
        <v>0</v>
      </c>
      <c r="J817" t="b">
        <f t="shared" ref="J817" si="336">D818&gt;D817</f>
        <v>1</v>
      </c>
      <c r="L817" t="b">
        <f t="shared" si="312"/>
        <v>0</v>
      </c>
      <c r="M817" t="b">
        <f t="shared" si="313"/>
        <v>0</v>
      </c>
      <c r="N817" t="b">
        <f t="shared" si="314"/>
        <v>0</v>
      </c>
      <c r="P817" t="b">
        <f>F817&gt;F818</f>
        <v>1</v>
      </c>
      <c r="Q817" t="b">
        <f>F818&gt;F817</f>
        <v>0</v>
      </c>
      <c r="S817" t="b">
        <f t="shared" si="315"/>
        <v>1</v>
      </c>
      <c r="T817" t="b">
        <f t="shared" si="316"/>
        <v>1</v>
      </c>
      <c r="U817" t="b">
        <f t="shared" si="317"/>
        <v>0</v>
      </c>
      <c r="X817" t="b">
        <f t="shared" si="318"/>
        <v>1</v>
      </c>
      <c r="Y817" t="b">
        <f t="shared" si="304"/>
        <v>0</v>
      </c>
    </row>
    <row r="818" spans="1:25">
      <c r="B818" t="s">
        <v>320</v>
      </c>
      <c r="C818" s="4">
        <f t="shared" si="305"/>
        <v>2.2453079010273561E-2</v>
      </c>
      <c r="D818" s="4">
        <f t="shared" si="306"/>
        <v>0.3668853172962353</v>
      </c>
      <c r="E818" s="4">
        <f t="shared" si="307"/>
        <v>0.41495991133272492</v>
      </c>
      <c r="F818" s="4">
        <f t="shared" si="308"/>
        <v>0.14381763509893106</v>
      </c>
      <c r="G818" s="4">
        <f t="shared" si="309"/>
        <v>3.0023072086201034E-2</v>
      </c>
      <c r="L818" t="b">
        <f t="shared" si="312"/>
        <v>1</v>
      </c>
      <c r="M818" t="b">
        <f t="shared" si="313"/>
        <v>1</v>
      </c>
      <c r="N818" t="b">
        <f t="shared" si="314"/>
        <v>0</v>
      </c>
      <c r="S818" t="b">
        <f t="shared" si="315"/>
        <v>0</v>
      </c>
      <c r="T818" t="b">
        <f t="shared" si="316"/>
        <v>0</v>
      </c>
      <c r="U818" t="b">
        <f t="shared" si="317"/>
        <v>0</v>
      </c>
      <c r="X818" t="b">
        <f t="shared" si="318"/>
        <v>1</v>
      </c>
      <c r="Y818" t="b">
        <f t="shared" si="304"/>
        <v>0</v>
      </c>
    </row>
    <row r="819" spans="1:25">
      <c r="A819" t="s">
        <v>165</v>
      </c>
      <c r="B819" t="s">
        <v>319</v>
      </c>
      <c r="C819" s="4">
        <f t="shared" si="305"/>
        <v>2.9103409034800416E-2</v>
      </c>
      <c r="D819" s="4">
        <f t="shared" si="306"/>
        <v>0.18060431072791441</v>
      </c>
      <c r="E819" s="4">
        <f t="shared" si="307"/>
        <v>0.40458158853168624</v>
      </c>
      <c r="F819" s="4">
        <f t="shared" si="308"/>
        <v>0.26328968684092346</v>
      </c>
      <c r="G819" s="4">
        <f t="shared" si="309"/>
        <v>6.8768501167381049E-2</v>
      </c>
      <c r="I819" t="b">
        <f t="shared" ref="I819" si="337">D819&gt;D820</f>
        <v>0</v>
      </c>
      <c r="J819" t="b">
        <f t="shared" ref="J819" si="338">D820&gt;D819</f>
        <v>1</v>
      </c>
      <c r="L819" t="b">
        <f t="shared" si="312"/>
        <v>0</v>
      </c>
      <c r="M819" t="b">
        <f t="shared" si="313"/>
        <v>0</v>
      </c>
      <c r="N819" t="b">
        <f t="shared" si="314"/>
        <v>0</v>
      </c>
      <c r="P819" t="b">
        <f>F819&gt;F820</f>
        <v>1</v>
      </c>
      <c r="Q819" t="b">
        <f>F820&gt;F819</f>
        <v>0</v>
      </c>
      <c r="S819" t="b">
        <f t="shared" si="315"/>
        <v>1</v>
      </c>
      <c r="T819" t="b">
        <f t="shared" si="316"/>
        <v>0</v>
      </c>
      <c r="U819" t="b">
        <f t="shared" si="317"/>
        <v>0</v>
      </c>
      <c r="X819" t="b">
        <f t="shared" si="318"/>
        <v>1</v>
      </c>
      <c r="Y819" t="b">
        <f t="shared" si="304"/>
        <v>0</v>
      </c>
    </row>
    <row r="820" spans="1:25">
      <c r="B820" t="s">
        <v>320</v>
      </c>
      <c r="C820" s="4">
        <f t="shared" si="305"/>
        <v>2.0501473909617061E-2</v>
      </c>
      <c r="D820" s="4">
        <f t="shared" si="306"/>
        <v>0.32164085314437879</v>
      </c>
      <c r="E820" s="4">
        <f t="shared" si="307"/>
        <v>0.3715378058391175</v>
      </c>
      <c r="F820" s="4">
        <f t="shared" si="308"/>
        <v>0.1861055011407578</v>
      </c>
      <c r="G820" s="4">
        <f t="shared" si="309"/>
        <v>6.4415479382497351E-2</v>
      </c>
      <c r="L820" t="b">
        <f t="shared" si="312"/>
        <v>1</v>
      </c>
      <c r="M820" t="b">
        <f t="shared" si="313"/>
        <v>1</v>
      </c>
      <c r="N820" t="b">
        <f t="shared" si="314"/>
        <v>0</v>
      </c>
      <c r="S820" t="b">
        <f t="shared" si="315"/>
        <v>0</v>
      </c>
      <c r="T820" t="b">
        <f t="shared" si="316"/>
        <v>0</v>
      </c>
      <c r="U820" t="b">
        <f t="shared" si="317"/>
        <v>0</v>
      </c>
      <c r="X820" t="b">
        <f t="shared" si="318"/>
        <v>0</v>
      </c>
      <c r="Y820" t="b">
        <f t="shared" si="304"/>
        <v>0</v>
      </c>
    </row>
    <row r="821" spans="1:25">
      <c r="A821" t="s">
        <v>166</v>
      </c>
      <c r="B821" t="s">
        <v>319</v>
      </c>
      <c r="C821" s="4">
        <f t="shared" si="305"/>
        <v>2.5293657220704018E-2</v>
      </c>
      <c r="D821" s="4">
        <f t="shared" si="306"/>
        <v>0.15236320597579239</v>
      </c>
      <c r="E821" s="4">
        <f t="shared" si="307"/>
        <v>0.40854713817936589</v>
      </c>
      <c r="F821" s="4">
        <f t="shared" si="308"/>
        <v>0.29027173280104435</v>
      </c>
      <c r="G821" s="4">
        <f t="shared" si="309"/>
        <v>6.7650173472400155E-2</v>
      </c>
      <c r="I821" t="b">
        <f t="shared" ref="I821" si="339">D821&gt;D822</f>
        <v>0</v>
      </c>
      <c r="J821" t="b">
        <f t="shared" ref="J821" si="340">D822&gt;D821</f>
        <v>1</v>
      </c>
      <c r="L821" t="b">
        <f t="shared" si="312"/>
        <v>0</v>
      </c>
      <c r="M821" t="b">
        <f t="shared" si="313"/>
        <v>0</v>
      </c>
      <c r="N821" t="b">
        <f t="shared" si="314"/>
        <v>0</v>
      </c>
      <c r="P821" t="b">
        <f>F821&gt;F822</f>
        <v>1</v>
      </c>
      <c r="Q821" t="b">
        <f>F822&gt;F821</f>
        <v>0</v>
      </c>
      <c r="S821" t="b">
        <f t="shared" si="315"/>
        <v>1</v>
      </c>
      <c r="T821" t="b">
        <f t="shared" si="316"/>
        <v>0</v>
      </c>
      <c r="U821" t="b">
        <f t="shared" si="317"/>
        <v>0</v>
      </c>
      <c r="X821" t="b">
        <f t="shared" si="318"/>
        <v>1</v>
      </c>
      <c r="Y821" t="b">
        <f t="shared" si="304"/>
        <v>0</v>
      </c>
    </row>
    <row r="822" spans="1:25">
      <c r="B822" t="s">
        <v>320</v>
      </c>
      <c r="C822" s="4">
        <f t="shared" si="305"/>
        <v>3.6690706812202212E-2</v>
      </c>
      <c r="D822" s="4">
        <f t="shared" si="306"/>
        <v>0.39487468708349854</v>
      </c>
      <c r="E822" s="4">
        <f t="shared" si="307"/>
        <v>0.31493566090891434</v>
      </c>
      <c r="F822" s="4">
        <f t="shared" si="308"/>
        <v>0.16570674569498722</v>
      </c>
      <c r="G822" s="4">
        <f t="shared" si="309"/>
        <v>5.6935506612148475E-2</v>
      </c>
      <c r="L822" t="b">
        <f t="shared" si="312"/>
        <v>1</v>
      </c>
      <c r="M822" t="b">
        <f t="shared" si="313"/>
        <v>1</v>
      </c>
      <c r="N822" t="b">
        <f t="shared" si="314"/>
        <v>0</v>
      </c>
      <c r="S822" t="b">
        <f t="shared" si="315"/>
        <v>0</v>
      </c>
      <c r="T822" t="b">
        <f t="shared" si="316"/>
        <v>0</v>
      </c>
      <c r="U822" t="b">
        <f t="shared" si="317"/>
        <v>0</v>
      </c>
      <c r="X822" t="b">
        <f t="shared" si="318"/>
        <v>0</v>
      </c>
      <c r="Y822" t="b">
        <f t="shared" si="304"/>
        <v>0</v>
      </c>
    </row>
    <row r="823" spans="1:25">
      <c r="A823" t="s">
        <v>167</v>
      </c>
      <c r="B823" t="s">
        <v>319</v>
      </c>
      <c r="C823" s="4">
        <f t="shared" si="305"/>
        <v>5.2751747346621788E-2</v>
      </c>
      <c r="D823" s="4">
        <f t="shared" si="306"/>
        <v>0.25493140046595908</v>
      </c>
      <c r="E823" s="4">
        <f t="shared" si="307"/>
        <v>0.42213305720942268</v>
      </c>
      <c r="F823" s="4">
        <f t="shared" si="308"/>
        <v>0.19700750711881956</v>
      </c>
      <c r="G823" s="4">
        <f t="shared" si="309"/>
        <v>4.0869790318405382E-2</v>
      </c>
      <c r="I823" t="b">
        <f t="shared" ref="I823" si="341">D823&gt;D824</f>
        <v>0</v>
      </c>
      <c r="J823" t="b">
        <f t="shared" ref="J823" si="342">D824&gt;D823</f>
        <v>1</v>
      </c>
      <c r="L823" t="b">
        <f t="shared" si="312"/>
        <v>1</v>
      </c>
      <c r="M823" t="b">
        <f t="shared" si="313"/>
        <v>0</v>
      </c>
      <c r="N823" t="b">
        <f t="shared" si="314"/>
        <v>0</v>
      </c>
      <c r="P823" t="b">
        <f>F823&gt;F824</f>
        <v>1</v>
      </c>
      <c r="Q823" t="b">
        <f>F824&gt;F823</f>
        <v>0</v>
      </c>
      <c r="S823" t="b">
        <f t="shared" si="315"/>
        <v>0</v>
      </c>
      <c r="T823" t="b">
        <f t="shared" si="316"/>
        <v>0</v>
      </c>
      <c r="U823" t="b">
        <f t="shared" si="317"/>
        <v>0</v>
      </c>
      <c r="X823" t="b">
        <f t="shared" si="318"/>
        <v>1</v>
      </c>
      <c r="Y823" t="b">
        <f t="shared" si="304"/>
        <v>0</v>
      </c>
    </row>
    <row r="824" spans="1:25">
      <c r="B824" t="s">
        <v>320</v>
      </c>
      <c r="C824" s="4">
        <f t="shared" si="305"/>
        <v>2.1153152005435591E-2</v>
      </c>
      <c r="D824" s="4">
        <f t="shared" si="306"/>
        <v>0.28180669681720705</v>
      </c>
      <c r="E824" s="4">
        <f t="shared" si="307"/>
        <v>0.35922139414400067</v>
      </c>
      <c r="F824" s="4">
        <f t="shared" si="308"/>
        <v>0.1894069685967259</v>
      </c>
      <c r="G824" s="4">
        <f t="shared" si="309"/>
        <v>0.10310104677580313</v>
      </c>
      <c r="L824" t="b">
        <f t="shared" si="312"/>
        <v>1</v>
      </c>
      <c r="M824" t="b">
        <f t="shared" si="313"/>
        <v>0</v>
      </c>
      <c r="N824" t="b">
        <f t="shared" si="314"/>
        <v>0</v>
      </c>
      <c r="S824" t="b">
        <f t="shared" si="315"/>
        <v>0</v>
      </c>
      <c r="T824" t="b">
        <f t="shared" si="316"/>
        <v>0</v>
      </c>
      <c r="U824" t="b">
        <f t="shared" si="317"/>
        <v>0</v>
      </c>
      <c r="X824" t="b">
        <f t="shared" si="318"/>
        <v>0</v>
      </c>
      <c r="Y824" t="b">
        <f t="shared" si="304"/>
        <v>0</v>
      </c>
    </row>
    <row r="825" spans="1:25">
      <c r="A825" t="s">
        <v>168</v>
      </c>
      <c r="B825" t="s">
        <v>319</v>
      </c>
      <c r="C825" s="4">
        <f t="shared" si="305"/>
        <v>3.9100635654674587E-2</v>
      </c>
      <c r="D825" s="4">
        <f t="shared" si="306"/>
        <v>0.17756064410797015</v>
      </c>
      <c r="E825" s="4">
        <f t="shared" si="307"/>
        <v>0.395813132443251</v>
      </c>
      <c r="F825" s="4">
        <f t="shared" si="308"/>
        <v>0.25820674108881758</v>
      </c>
      <c r="G825" s="4">
        <f t="shared" si="309"/>
        <v>7.7977507603822216E-2</v>
      </c>
      <c r="I825" t="b">
        <f t="shared" ref="I825" si="343">D825&gt;D826</f>
        <v>0</v>
      </c>
      <c r="J825" t="b">
        <f t="shared" ref="J825" si="344">D826&gt;D825</f>
        <v>1</v>
      </c>
      <c r="L825" t="b">
        <f t="shared" si="312"/>
        <v>0</v>
      </c>
      <c r="M825" t="b">
        <f t="shared" si="313"/>
        <v>0</v>
      </c>
      <c r="N825" t="b">
        <f t="shared" si="314"/>
        <v>0</v>
      </c>
      <c r="P825" t="b">
        <f>F825&gt;F826</f>
        <v>1</v>
      </c>
      <c r="Q825" t="b">
        <f>F826&gt;F825</f>
        <v>0</v>
      </c>
      <c r="S825" t="b">
        <f t="shared" si="315"/>
        <v>1</v>
      </c>
      <c r="T825" t="b">
        <f t="shared" si="316"/>
        <v>0</v>
      </c>
      <c r="U825" t="b">
        <f t="shared" si="317"/>
        <v>0</v>
      </c>
      <c r="X825" t="b">
        <f t="shared" si="318"/>
        <v>0</v>
      </c>
      <c r="Y825" t="b">
        <f t="shared" si="304"/>
        <v>0</v>
      </c>
    </row>
    <row r="826" spans="1:25">
      <c r="B826" t="s">
        <v>320</v>
      </c>
      <c r="C826" s="4">
        <f t="shared" si="305"/>
        <v>2.1941945965864362E-2</v>
      </c>
      <c r="D826" s="4">
        <f t="shared" si="306"/>
        <v>0.35583639013114921</v>
      </c>
      <c r="E826" s="4">
        <f t="shared" si="307"/>
        <v>0.33033515903723432</v>
      </c>
      <c r="F826" s="4">
        <f t="shared" si="308"/>
        <v>0.17038507277691239</v>
      </c>
      <c r="G826" s="4">
        <f t="shared" si="309"/>
        <v>8.0632464030283235E-2</v>
      </c>
      <c r="L826" t="b">
        <f t="shared" si="312"/>
        <v>1</v>
      </c>
      <c r="M826" t="b">
        <f t="shared" si="313"/>
        <v>1</v>
      </c>
      <c r="N826" t="b">
        <f t="shared" si="314"/>
        <v>0</v>
      </c>
      <c r="S826" t="b">
        <f t="shared" si="315"/>
        <v>0</v>
      </c>
      <c r="T826" t="b">
        <f t="shared" si="316"/>
        <v>0</v>
      </c>
      <c r="U826" t="b">
        <f t="shared" si="317"/>
        <v>0</v>
      </c>
      <c r="X826" t="b">
        <f t="shared" si="318"/>
        <v>0</v>
      </c>
      <c r="Y826" t="b">
        <f t="shared" si="304"/>
        <v>0</v>
      </c>
    </row>
    <row r="827" spans="1:25">
      <c r="A827" t="s">
        <v>169</v>
      </c>
      <c r="B827" t="s">
        <v>319</v>
      </c>
      <c r="C827" s="4">
        <f t="shared" si="305"/>
        <v>2.1812393567824835E-2</v>
      </c>
      <c r="D827" s="4">
        <f t="shared" si="306"/>
        <v>0.10857768903743634</v>
      </c>
      <c r="E827" s="4">
        <f t="shared" si="307"/>
        <v>0.420264686151611</v>
      </c>
      <c r="F827" s="4">
        <f t="shared" si="308"/>
        <v>0.28317805978858451</v>
      </c>
      <c r="G827" s="4">
        <f t="shared" si="309"/>
        <v>0.10055533282259121</v>
      </c>
      <c r="I827" t="b">
        <f t="shared" ref="I827" si="345">D827&gt;D828</f>
        <v>0</v>
      </c>
      <c r="J827" t="b">
        <f t="shared" ref="J827" si="346">D828&gt;D827</f>
        <v>1</v>
      </c>
      <c r="L827" t="b">
        <f t="shared" si="312"/>
        <v>0</v>
      </c>
      <c r="M827" t="b">
        <f t="shared" si="313"/>
        <v>0</v>
      </c>
      <c r="N827" t="b">
        <f t="shared" si="314"/>
        <v>0</v>
      </c>
      <c r="P827" t="b">
        <f>F827&gt;F828</f>
        <v>1</v>
      </c>
      <c r="Q827" t="b">
        <f>F828&gt;F827</f>
        <v>0</v>
      </c>
      <c r="S827" t="b">
        <f t="shared" si="315"/>
        <v>1</v>
      </c>
      <c r="T827" t="b">
        <f t="shared" si="316"/>
        <v>0</v>
      </c>
      <c r="U827" t="b">
        <f t="shared" si="317"/>
        <v>0</v>
      </c>
      <c r="X827" t="b">
        <f t="shared" si="318"/>
        <v>1</v>
      </c>
      <c r="Y827" t="b">
        <f t="shared" si="304"/>
        <v>0</v>
      </c>
    </row>
    <row r="828" spans="1:25">
      <c r="B828" t="s">
        <v>320</v>
      </c>
      <c r="C828" s="4">
        <f t="shared" si="305"/>
        <v>2.8224168716616472E-2</v>
      </c>
      <c r="D828" s="4">
        <f t="shared" si="306"/>
        <v>0.43252982964342368</v>
      </c>
      <c r="E828" s="4">
        <f t="shared" si="307"/>
        <v>0.33670904506824223</v>
      </c>
      <c r="F828" s="4">
        <f t="shared" si="308"/>
        <v>0.14004222513430045</v>
      </c>
      <c r="G828" s="4">
        <f t="shared" si="309"/>
        <v>3.9351372891617047E-2</v>
      </c>
      <c r="L828" t="b">
        <f t="shared" si="312"/>
        <v>1</v>
      </c>
      <c r="M828" t="b">
        <f t="shared" si="313"/>
        <v>1</v>
      </c>
      <c r="N828" t="b">
        <f t="shared" si="314"/>
        <v>1</v>
      </c>
      <c r="S828" t="b">
        <f t="shared" si="315"/>
        <v>0</v>
      </c>
      <c r="T828" t="b">
        <f t="shared" si="316"/>
        <v>0</v>
      </c>
      <c r="U828" t="b">
        <f t="shared" si="317"/>
        <v>0</v>
      </c>
      <c r="X828" t="b">
        <f t="shared" si="318"/>
        <v>0</v>
      </c>
      <c r="Y828" t="b">
        <f t="shared" si="304"/>
        <v>0</v>
      </c>
    </row>
    <row r="829" spans="1:25">
      <c r="A829" t="s">
        <v>170</v>
      </c>
      <c r="B829" t="s">
        <v>319</v>
      </c>
      <c r="C829" s="4">
        <f t="shared" si="305"/>
        <v>7.9452145872810076E-3</v>
      </c>
      <c r="D829" s="4">
        <f t="shared" si="306"/>
        <v>5.5004014413608505E-2</v>
      </c>
      <c r="E829" s="4">
        <f t="shared" si="307"/>
        <v>0.38568592074127128</v>
      </c>
      <c r="F829" s="4">
        <f t="shared" si="308"/>
        <v>0.3329313882819418</v>
      </c>
      <c r="G829" s="4">
        <f t="shared" si="309"/>
        <v>0.11875914827944348</v>
      </c>
      <c r="I829" t="b">
        <f t="shared" ref="I829" si="347">D829&gt;D830</f>
        <v>0</v>
      </c>
      <c r="J829" t="b">
        <f t="shared" ref="J829" si="348">D830&gt;D829</f>
        <v>1</v>
      </c>
      <c r="L829" t="b">
        <f t="shared" si="312"/>
        <v>0</v>
      </c>
      <c r="M829" t="b">
        <f t="shared" si="313"/>
        <v>0</v>
      </c>
      <c r="N829" t="b">
        <f t="shared" si="314"/>
        <v>0</v>
      </c>
      <c r="P829" t="b">
        <f>F829&gt;F830</f>
        <v>1</v>
      </c>
      <c r="Q829" t="b">
        <f>F830&gt;F829</f>
        <v>0</v>
      </c>
      <c r="S829" t="b">
        <f t="shared" si="315"/>
        <v>1</v>
      </c>
      <c r="T829" t="b">
        <f t="shared" si="316"/>
        <v>1</v>
      </c>
      <c r="U829" t="b">
        <f t="shared" si="317"/>
        <v>0</v>
      </c>
      <c r="X829" t="b">
        <f t="shared" si="318"/>
        <v>0</v>
      </c>
      <c r="Y829" t="b">
        <f t="shared" si="304"/>
        <v>0</v>
      </c>
    </row>
    <row r="830" spans="1:25">
      <c r="B830" t="s">
        <v>320</v>
      </c>
      <c r="C830" s="4">
        <f t="shared" si="305"/>
        <v>1.9955851717947934E-2</v>
      </c>
      <c r="D830" s="4">
        <f t="shared" si="306"/>
        <v>0.37339327800994238</v>
      </c>
      <c r="E830" s="4">
        <f t="shared" si="307"/>
        <v>0.40038368674165153</v>
      </c>
      <c r="F830" s="4">
        <f t="shared" si="308"/>
        <v>0.16543002263229631</v>
      </c>
      <c r="G830" s="4">
        <f t="shared" si="309"/>
        <v>2.3423616450096416E-2</v>
      </c>
      <c r="L830" t="b">
        <f t="shared" si="312"/>
        <v>1</v>
      </c>
      <c r="M830" t="b">
        <f t="shared" si="313"/>
        <v>1</v>
      </c>
      <c r="N830" t="b">
        <f t="shared" si="314"/>
        <v>0</v>
      </c>
      <c r="S830" t="b">
        <f t="shared" si="315"/>
        <v>0</v>
      </c>
      <c r="T830" t="b">
        <f t="shared" si="316"/>
        <v>0</v>
      </c>
      <c r="U830" t="b">
        <f t="shared" si="317"/>
        <v>0</v>
      </c>
      <c r="X830" t="b">
        <f t="shared" si="318"/>
        <v>1</v>
      </c>
      <c r="Y830" t="b">
        <f t="shared" si="304"/>
        <v>0</v>
      </c>
    </row>
    <row r="831" spans="1:25">
      <c r="A831" t="s">
        <v>171</v>
      </c>
      <c r="B831" t="s">
        <v>319</v>
      </c>
      <c r="C831" s="4">
        <f t="shared" si="305"/>
        <v>1.4342301768796379E-2</v>
      </c>
      <c r="D831" s="4">
        <f t="shared" si="306"/>
        <v>4.8061441172352642E-2</v>
      </c>
      <c r="E831" s="4">
        <f t="shared" si="307"/>
        <v>0.43871925607877915</v>
      </c>
      <c r="F831" s="4">
        <f t="shared" si="308"/>
        <v>0.30605661081812668</v>
      </c>
      <c r="G831" s="4">
        <f t="shared" si="309"/>
        <v>0.11209280347225463</v>
      </c>
      <c r="I831" t="b">
        <f t="shared" ref="I831" si="349">D831&gt;D832</f>
        <v>0</v>
      </c>
      <c r="J831" t="b">
        <f t="shared" ref="J831" si="350">D832&gt;D831</f>
        <v>1</v>
      </c>
      <c r="L831" t="b">
        <f t="shared" si="312"/>
        <v>0</v>
      </c>
      <c r="M831" t="b">
        <f t="shared" si="313"/>
        <v>0</v>
      </c>
      <c r="N831" t="b">
        <f t="shared" si="314"/>
        <v>0</v>
      </c>
      <c r="P831" t="b">
        <f>F831&gt;F832</f>
        <v>1</v>
      </c>
      <c r="Q831" t="b">
        <f>F832&gt;F831</f>
        <v>0</v>
      </c>
      <c r="S831" t="b">
        <f t="shared" si="315"/>
        <v>1</v>
      </c>
      <c r="T831" t="b">
        <f t="shared" si="316"/>
        <v>1</v>
      </c>
      <c r="U831" t="b">
        <f t="shared" si="317"/>
        <v>0</v>
      </c>
      <c r="X831" t="b">
        <f t="shared" si="318"/>
        <v>1</v>
      </c>
      <c r="Y831" t="b">
        <f t="shared" si="304"/>
        <v>0</v>
      </c>
    </row>
    <row r="832" spans="1:25">
      <c r="B832" t="s">
        <v>320</v>
      </c>
      <c r="C832" s="4">
        <f t="shared" si="305"/>
        <v>1.5930033890709464E-2</v>
      </c>
      <c r="D832" s="4">
        <f t="shared" si="306"/>
        <v>0.26867023312700145</v>
      </c>
      <c r="E832" s="4">
        <f t="shared" si="307"/>
        <v>0.53230820939416845</v>
      </c>
      <c r="F832" s="4">
        <f t="shared" si="308"/>
        <v>0.14279378950414998</v>
      </c>
      <c r="G832" s="4">
        <f t="shared" si="309"/>
        <v>2.3574116087350269E-2</v>
      </c>
      <c r="L832" t="b">
        <f t="shared" si="312"/>
        <v>1</v>
      </c>
      <c r="M832" t="b">
        <f t="shared" si="313"/>
        <v>0</v>
      </c>
      <c r="N832" t="b">
        <f t="shared" si="314"/>
        <v>0</v>
      </c>
      <c r="S832" t="b">
        <f t="shared" si="315"/>
        <v>0</v>
      </c>
      <c r="T832" t="b">
        <f t="shared" si="316"/>
        <v>0</v>
      </c>
      <c r="U832" t="b">
        <f t="shared" si="317"/>
        <v>0</v>
      </c>
      <c r="X832" t="b">
        <f t="shared" si="318"/>
        <v>1</v>
      </c>
      <c r="Y832" t="b">
        <f t="shared" si="304"/>
        <v>1</v>
      </c>
    </row>
    <row r="833" spans="1:25">
      <c r="A833" t="s">
        <v>172</v>
      </c>
      <c r="B833" t="s">
        <v>319</v>
      </c>
      <c r="C833" s="4">
        <f t="shared" si="305"/>
        <v>7.4902359424321866E-3</v>
      </c>
      <c r="D833" s="4">
        <f t="shared" si="306"/>
        <v>3.6976352255096032E-2</v>
      </c>
      <c r="E833" s="4">
        <f t="shared" si="307"/>
        <v>0.44081376063345995</v>
      </c>
      <c r="F833" s="4">
        <f t="shared" si="308"/>
        <v>0.40942164678187365</v>
      </c>
      <c r="G833" s="4">
        <f t="shared" si="309"/>
        <v>5.2966668450056174E-2</v>
      </c>
      <c r="I833" t="b">
        <f t="shared" ref="I833" si="351">D833&gt;D834</f>
        <v>0</v>
      </c>
      <c r="J833" t="b">
        <f t="shared" ref="J833" si="352">D834&gt;D833</f>
        <v>1</v>
      </c>
      <c r="L833" t="b">
        <f t="shared" si="312"/>
        <v>0</v>
      </c>
      <c r="M833" t="b">
        <f t="shared" si="313"/>
        <v>0</v>
      </c>
      <c r="N833" t="b">
        <f t="shared" si="314"/>
        <v>0</v>
      </c>
      <c r="P833" t="b">
        <f>F833&gt;F834</f>
        <v>1</v>
      </c>
      <c r="Q833" t="b">
        <f>F834&gt;F833</f>
        <v>0</v>
      </c>
      <c r="S833" t="b">
        <f t="shared" si="315"/>
        <v>1</v>
      </c>
      <c r="T833" t="b">
        <f t="shared" si="316"/>
        <v>1</v>
      </c>
      <c r="U833" t="b">
        <f t="shared" si="317"/>
        <v>1</v>
      </c>
      <c r="X833" t="b">
        <f t="shared" si="318"/>
        <v>1</v>
      </c>
      <c r="Y833" t="b">
        <f t="shared" si="304"/>
        <v>0</v>
      </c>
    </row>
    <row r="834" spans="1:25">
      <c r="B834" t="s">
        <v>320</v>
      </c>
      <c r="C834" s="4">
        <f t="shared" si="305"/>
        <v>2.471964002852509E-2</v>
      </c>
      <c r="D834" s="4">
        <f t="shared" si="306"/>
        <v>0.4965321822324037</v>
      </c>
      <c r="E834" s="4">
        <f t="shared" si="307"/>
        <v>0.41568375016566012</v>
      </c>
      <c r="F834" s="4">
        <f t="shared" si="308"/>
        <v>4.6959111935730199E-2</v>
      </c>
      <c r="G834" s="4">
        <f t="shared" si="309"/>
        <v>9.2832755889610437E-3</v>
      </c>
      <c r="L834" t="b">
        <f t="shared" si="312"/>
        <v>1</v>
      </c>
      <c r="M834" t="b">
        <f t="shared" si="313"/>
        <v>1</v>
      </c>
      <c r="N834" t="b">
        <f t="shared" si="314"/>
        <v>1</v>
      </c>
      <c r="S834" t="b">
        <f t="shared" si="315"/>
        <v>0</v>
      </c>
      <c r="T834" t="b">
        <f t="shared" si="316"/>
        <v>0</v>
      </c>
      <c r="U834" t="b">
        <f t="shared" si="317"/>
        <v>0</v>
      </c>
      <c r="X834" t="b">
        <f t="shared" si="318"/>
        <v>1</v>
      </c>
      <c r="Y834" t="b">
        <f t="shared" si="304"/>
        <v>0</v>
      </c>
    </row>
    <row r="835" spans="1:25">
      <c r="A835" t="s">
        <v>173</v>
      </c>
      <c r="B835" t="s">
        <v>319</v>
      </c>
      <c r="C835" s="4">
        <f t="shared" si="305"/>
        <v>1.1422515308525671E-2</v>
      </c>
      <c r="D835" s="4">
        <f t="shared" si="306"/>
        <v>4.698539802166745E-2</v>
      </c>
      <c r="E835" s="4">
        <f t="shared" si="307"/>
        <v>0.42916862929816302</v>
      </c>
      <c r="F835" s="4">
        <f t="shared" si="308"/>
        <v>0.3982179306013503</v>
      </c>
      <c r="G835" s="4">
        <f t="shared" si="309"/>
        <v>6.3334118385931865E-2</v>
      </c>
      <c r="I835" t="b">
        <f t="shared" ref="I835" si="353">D835&gt;D836</f>
        <v>0</v>
      </c>
      <c r="J835" t="b">
        <f t="shared" ref="J835" si="354">D836&gt;D835</f>
        <v>1</v>
      </c>
      <c r="L835" t="b">
        <f t="shared" si="312"/>
        <v>0</v>
      </c>
      <c r="M835" t="b">
        <f t="shared" si="313"/>
        <v>0</v>
      </c>
      <c r="N835" t="b">
        <f t="shared" si="314"/>
        <v>0</v>
      </c>
      <c r="P835" t="b">
        <f>F835&gt;F836</f>
        <v>1</v>
      </c>
      <c r="Q835" t="b">
        <f>F836&gt;F835</f>
        <v>0</v>
      </c>
      <c r="S835" t="b">
        <f t="shared" si="315"/>
        <v>1</v>
      </c>
      <c r="T835" t="b">
        <f t="shared" si="316"/>
        <v>1</v>
      </c>
      <c r="U835" t="b">
        <f t="shared" si="317"/>
        <v>0</v>
      </c>
      <c r="X835" t="b">
        <f t="shared" si="318"/>
        <v>1</v>
      </c>
      <c r="Y835" t="b">
        <f t="shared" si="304"/>
        <v>0</v>
      </c>
    </row>
    <row r="836" spans="1:25">
      <c r="B836" t="s">
        <v>320</v>
      </c>
      <c r="C836" s="4">
        <f t="shared" si="305"/>
        <v>1.6689973855414361E-2</v>
      </c>
      <c r="D836" s="4">
        <f t="shared" si="306"/>
        <v>0.54496260716240053</v>
      </c>
      <c r="E836" s="4">
        <f t="shared" si="307"/>
        <v>0.33913479661944423</v>
      </c>
      <c r="F836" s="4">
        <f t="shared" si="308"/>
        <v>6.8918343770900461E-2</v>
      </c>
      <c r="G836" s="4">
        <f t="shared" si="309"/>
        <v>1.7556393263209097E-2</v>
      </c>
      <c r="L836" t="b">
        <f t="shared" si="312"/>
        <v>1</v>
      </c>
      <c r="M836" t="b">
        <f t="shared" si="313"/>
        <v>1</v>
      </c>
      <c r="N836" t="b">
        <f t="shared" si="314"/>
        <v>1</v>
      </c>
      <c r="S836" t="b">
        <f t="shared" si="315"/>
        <v>0</v>
      </c>
      <c r="T836" t="b">
        <f t="shared" si="316"/>
        <v>0</v>
      </c>
      <c r="U836" t="b">
        <f t="shared" si="317"/>
        <v>0</v>
      </c>
      <c r="X836" t="b">
        <f t="shared" si="318"/>
        <v>0</v>
      </c>
      <c r="Y836" t="b">
        <f t="shared" si="304"/>
        <v>0</v>
      </c>
    </row>
    <row r="837" spans="1:25">
      <c r="A837" t="s">
        <v>174</v>
      </c>
      <c r="B837" t="s">
        <v>319</v>
      </c>
      <c r="C837" s="4">
        <f t="shared" si="305"/>
        <v>4.7232277473997233E-2</v>
      </c>
      <c r="D837" s="4">
        <f t="shared" si="306"/>
        <v>0.24226170211287668</v>
      </c>
      <c r="E837" s="4">
        <f t="shared" si="307"/>
        <v>0.39556163888637985</v>
      </c>
      <c r="F837" s="4">
        <f t="shared" si="308"/>
        <v>0.21153779346474255</v>
      </c>
      <c r="G837" s="4">
        <f t="shared" si="309"/>
        <v>5.6660668255435045E-2</v>
      </c>
      <c r="I837" t="b">
        <f t="shared" ref="I837" si="355">D837&gt;D838</f>
        <v>1</v>
      </c>
      <c r="J837" t="b">
        <f t="shared" ref="J837" si="356">D838&gt;D837</f>
        <v>0</v>
      </c>
      <c r="L837" t="b">
        <f t="shared" si="312"/>
        <v>0</v>
      </c>
      <c r="M837" t="b">
        <f t="shared" si="313"/>
        <v>0</v>
      </c>
      <c r="N837" t="b">
        <f t="shared" si="314"/>
        <v>0</v>
      </c>
      <c r="P837" t="b">
        <f>F837&gt;F838</f>
        <v>0</v>
      </c>
      <c r="Q837" t="b">
        <f>F838&gt;F837</f>
        <v>1</v>
      </c>
      <c r="S837" t="b">
        <f t="shared" si="315"/>
        <v>0</v>
      </c>
      <c r="T837" t="b">
        <f t="shared" si="316"/>
        <v>0</v>
      </c>
      <c r="U837" t="b">
        <f t="shared" si="317"/>
        <v>0</v>
      </c>
      <c r="X837" t="b">
        <f t="shared" si="318"/>
        <v>0</v>
      </c>
      <c r="Y837" t="b">
        <f t="shared" si="304"/>
        <v>0</v>
      </c>
    </row>
    <row r="838" spans="1:25">
      <c r="B838" t="s">
        <v>320</v>
      </c>
      <c r="C838" s="4">
        <f t="shared" si="305"/>
        <v>1.8478433869170779E-2</v>
      </c>
      <c r="D838" s="4">
        <f t="shared" si="306"/>
        <v>0.23659875855483053</v>
      </c>
      <c r="E838" s="4">
        <f t="shared" si="307"/>
        <v>0.37622155021486547</v>
      </c>
      <c r="F838" s="4">
        <f t="shared" si="308"/>
        <v>0.21540665287283145</v>
      </c>
      <c r="G838" s="4">
        <f t="shared" si="309"/>
        <v>0.10179850389941111</v>
      </c>
      <c r="L838" t="b">
        <f t="shared" si="312"/>
        <v>0</v>
      </c>
      <c r="M838" t="b">
        <f t="shared" si="313"/>
        <v>0</v>
      </c>
      <c r="N838" t="b">
        <f t="shared" si="314"/>
        <v>0</v>
      </c>
      <c r="S838" t="b">
        <f t="shared" si="315"/>
        <v>0</v>
      </c>
      <c r="T838" t="b">
        <f t="shared" si="316"/>
        <v>0</v>
      </c>
      <c r="U838" t="b">
        <f t="shared" si="317"/>
        <v>0</v>
      </c>
      <c r="X838" t="b">
        <f t="shared" si="318"/>
        <v>0</v>
      </c>
      <c r="Y838" t="b">
        <f t="shared" si="304"/>
        <v>0</v>
      </c>
    </row>
    <row r="839" spans="1:25">
      <c r="A839" t="s">
        <v>175</v>
      </c>
      <c r="B839" t="s">
        <v>319</v>
      </c>
      <c r="C839" s="4">
        <f t="shared" si="305"/>
        <v>6.1819824086010187E-2</v>
      </c>
      <c r="D839" s="4">
        <f t="shared" si="306"/>
        <v>0.35662483667008671</v>
      </c>
      <c r="E839" s="4">
        <f t="shared" si="307"/>
        <v>0.39204440819762704</v>
      </c>
      <c r="F839" s="4">
        <f t="shared" si="308"/>
        <v>0.12369664921557794</v>
      </c>
      <c r="G839" s="4">
        <f t="shared" si="309"/>
        <v>3.7844308226565988E-2</v>
      </c>
      <c r="I839" t="b">
        <f t="shared" ref="I839" si="357">D839&gt;D840</f>
        <v>1</v>
      </c>
      <c r="J839" t="b">
        <f t="shared" ref="J839" si="358">D840&gt;D839</f>
        <v>0</v>
      </c>
      <c r="L839" t="b">
        <f t="shared" si="312"/>
        <v>1</v>
      </c>
      <c r="M839" t="b">
        <f t="shared" si="313"/>
        <v>1</v>
      </c>
      <c r="N839" t="b">
        <f t="shared" si="314"/>
        <v>0</v>
      </c>
      <c r="P839" t="b">
        <f>F839&gt;F840</f>
        <v>0</v>
      </c>
      <c r="Q839" t="b">
        <f>F840&gt;F839</f>
        <v>1</v>
      </c>
      <c r="S839" t="b">
        <f t="shared" si="315"/>
        <v>0</v>
      </c>
      <c r="T839" t="b">
        <f t="shared" si="316"/>
        <v>0</v>
      </c>
      <c r="U839" t="b">
        <f t="shared" si="317"/>
        <v>0</v>
      </c>
      <c r="X839" t="b">
        <f t="shared" si="318"/>
        <v>0</v>
      </c>
      <c r="Y839" t="b">
        <f t="shared" si="304"/>
        <v>0</v>
      </c>
    </row>
    <row r="840" spans="1:25">
      <c r="B840" t="s">
        <v>320</v>
      </c>
      <c r="C840" s="4">
        <f t="shared" si="305"/>
        <v>1.6858705350472375E-2</v>
      </c>
      <c r="D840" s="4">
        <f t="shared" si="306"/>
        <v>0.13892102578113993</v>
      </c>
      <c r="E840" s="4">
        <f t="shared" si="307"/>
        <v>0.3574523674335407</v>
      </c>
      <c r="F840" s="4">
        <f t="shared" si="308"/>
        <v>0.2748622145568026</v>
      </c>
      <c r="G840" s="4">
        <f t="shared" si="309"/>
        <v>0.14088908431914141</v>
      </c>
      <c r="L840" t="b">
        <f t="shared" si="312"/>
        <v>0</v>
      </c>
      <c r="M840" t="b">
        <f t="shared" si="313"/>
        <v>0</v>
      </c>
      <c r="N840" t="b">
        <f t="shared" si="314"/>
        <v>0</v>
      </c>
      <c r="S840" t="b">
        <f t="shared" si="315"/>
        <v>1</v>
      </c>
      <c r="T840" t="b">
        <f t="shared" si="316"/>
        <v>0</v>
      </c>
      <c r="U840" t="b">
        <f t="shared" si="317"/>
        <v>0</v>
      </c>
      <c r="X840" t="b">
        <f t="shared" si="318"/>
        <v>0</v>
      </c>
      <c r="Y840" t="b">
        <f t="shared" si="304"/>
        <v>0</v>
      </c>
    </row>
    <row r="841" spans="1:25">
      <c r="A841" t="s">
        <v>176</v>
      </c>
      <c r="B841" t="s">
        <v>319</v>
      </c>
      <c r="C841" s="4">
        <f t="shared" si="305"/>
        <v>6.0760974896239009E-2</v>
      </c>
      <c r="D841" s="4">
        <f t="shared" si="306"/>
        <v>0.39981350447040753</v>
      </c>
      <c r="E841" s="4">
        <f t="shared" si="307"/>
        <v>0.37749620609584411</v>
      </c>
      <c r="F841" s="4">
        <f t="shared" si="308"/>
        <v>0.10987146435558481</v>
      </c>
      <c r="G841" s="4">
        <f t="shared" si="309"/>
        <v>2.8621578629806375E-2</v>
      </c>
      <c r="I841" t="b">
        <f t="shared" ref="I841" si="359">D841&gt;D842</f>
        <v>1</v>
      </c>
      <c r="J841" t="b">
        <f t="shared" ref="J841" si="360">D842&gt;D841</f>
        <v>0</v>
      </c>
      <c r="L841" t="b">
        <f t="shared" si="312"/>
        <v>1</v>
      </c>
      <c r="M841" t="b">
        <f t="shared" si="313"/>
        <v>1</v>
      </c>
      <c r="N841" t="b">
        <f t="shared" si="314"/>
        <v>0</v>
      </c>
      <c r="P841" t="b">
        <f>F841&gt;F842</f>
        <v>0</v>
      </c>
      <c r="Q841" t="b">
        <f>F842&gt;F841</f>
        <v>1</v>
      </c>
      <c r="S841" t="b">
        <f t="shared" si="315"/>
        <v>0</v>
      </c>
      <c r="T841" t="b">
        <f t="shared" si="316"/>
        <v>0</v>
      </c>
      <c r="U841" t="b">
        <f t="shared" si="317"/>
        <v>0</v>
      </c>
      <c r="X841" t="b">
        <f t="shared" si="318"/>
        <v>0</v>
      </c>
      <c r="Y841" t="b">
        <f t="shared" si="304"/>
        <v>0</v>
      </c>
    </row>
    <row r="842" spans="1:25">
      <c r="B842" t="s">
        <v>320</v>
      </c>
      <c r="C842" s="4">
        <f t="shared" si="305"/>
        <v>2.0162467811728479E-2</v>
      </c>
      <c r="D842" s="4">
        <f t="shared" si="306"/>
        <v>9.8980594122487983E-2</v>
      </c>
      <c r="E842" s="4">
        <f t="shared" si="307"/>
        <v>0.38627253179006615</v>
      </c>
      <c r="F842" s="4">
        <f t="shared" si="308"/>
        <v>0.28584070013362006</v>
      </c>
      <c r="G842" s="4">
        <f t="shared" si="309"/>
        <v>0.13851796791349208</v>
      </c>
      <c r="L842" t="b">
        <f t="shared" si="312"/>
        <v>0</v>
      </c>
      <c r="M842" t="b">
        <f t="shared" si="313"/>
        <v>0</v>
      </c>
      <c r="N842" t="b">
        <f t="shared" si="314"/>
        <v>0</v>
      </c>
      <c r="S842" t="b">
        <f t="shared" si="315"/>
        <v>1</v>
      </c>
      <c r="T842" t="b">
        <f t="shared" si="316"/>
        <v>0</v>
      </c>
      <c r="U842" t="b">
        <f t="shared" si="317"/>
        <v>0</v>
      </c>
      <c r="X842" t="b">
        <f t="shared" si="318"/>
        <v>0</v>
      </c>
      <c r="Y842" t="b">
        <f t="shared" si="304"/>
        <v>0</v>
      </c>
    </row>
    <row r="843" spans="1:25">
      <c r="A843" t="s">
        <v>177</v>
      </c>
      <c r="B843" t="s">
        <v>319</v>
      </c>
      <c r="C843" s="4">
        <f t="shared" si="305"/>
        <v>3.7432373153969883E-2</v>
      </c>
      <c r="D843" s="4">
        <f t="shared" si="306"/>
        <v>0.18570551250182776</v>
      </c>
      <c r="E843" s="4">
        <f t="shared" si="307"/>
        <v>0.43155432080713552</v>
      </c>
      <c r="F843" s="4">
        <f t="shared" si="308"/>
        <v>0.20827021494370523</v>
      </c>
      <c r="G843" s="4">
        <f t="shared" si="309"/>
        <v>8.5737680947506945E-2</v>
      </c>
      <c r="I843" t="b">
        <f t="shared" ref="I843" si="361">D843&gt;D844</f>
        <v>0</v>
      </c>
      <c r="J843" t="b">
        <f t="shared" ref="J843" si="362">D844&gt;D843</f>
        <v>1</v>
      </c>
      <c r="L843" t="b">
        <f t="shared" si="312"/>
        <v>0</v>
      </c>
      <c r="M843" t="b">
        <f t="shared" si="313"/>
        <v>0</v>
      </c>
      <c r="N843" t="b">
        <f t="shared" si="314"/>
        <v>0</v>
      </c>
      <c r="P843" t="b">
        <f>F843&gt;F844</f>
        <v>0</v>
      </c>
      <c r="Q843" t="b">
        <f>F844&gt;F843</f>
        <v>1</v>
      </c>
      <c r="S843" t="b">
        <f t="shared" si="315"/>
        <v>0</v>
      </c>
      <c r="T843" t="b">
        <f t="shared" si="316"/>
        <v>0</v>
      </c>
      <c r="U843" t="b">
        <f t="shared" si="317"/>
        <v>0</v>
      </c>
      <c r="X843" t="b">
        <f t="shared" si="318"/>
        <v>1</v>
      </c>
      <c r="Y843" t="b">
        <f t="shared" si="304"/>
        <v>0</v>
      </c>
    </row>
    <row r="844" spans="1:25">
      <c r="B844" t="s">
        <v>320</v>
      </c>
      <c r="C844" s="4">
        <f t="shared" si="305"/>
        <v>2.3005322085550867E-2</v>
      </c>
      <c r="D844" s="4">
        <f t="shared" si="306"/>
        <v>0.20525362718901133</v>
      </c>
      <c r="E844" s="4">
        <f t="shared" si="307"/>
        <v>0.37137557140648808</v>
      </c>
      <c r="F844" s="4">
        <f t="shared" si="308"/>
        <v>0.2246704061126692</v>
      </c>
      <c r="G844" s="4">
        <f t="shared" si="309"/>
        <v>0.1210774462822693</v>
      </c>
      <c r="L844" t="b">
        <f t="shared" si="312"/>
        <v>0</v>
      </c>
      <c r="M844" t="b">
        <f t="shared" si="313"/>
        <v>0</v>
      </c>
      <c r="N844" t="b">
        <f t="shared" si="314"/>
        <v>0</v>
      </c>
      <c r="S844" t="b">
        <f t="shared" si="315"/>
        <v>0</v>
      </c>
      <c r="T844" t="b">
        <f t="shared" si="316"/>
        <v>0</v>
      </c>
      <c r="U844" t="b">
        <f t="shared" si="317"/>
        <v>0</v>
      </c>
      <c r="X844" t="b">
        <f t="shared" si="318"/>
        <v>0</v>
      </c>
      <c r="Y844" t="b">
        <f t="shared" si="304"/>
        <v>0</v>
      </c>
    </row>
    <row r="845" spans="1:25">
      <c r="A845" t="s">
        <v>178</v>
      </c>
      <c r="B845" t="s">
        <v>319</v>
      </c>
      <c r="C845" s="4">
        <f t="shared" si="305"/>
        <v>4.8200127801576217E-2</v>
      </c>
      <c r="D845" s="4">
        <f t="shared" si="306"/>
        <v>0.27499585828225215</v>
      </c>
      <c r="E845" s="4">
        <f t="shared" si="307"/>
        <v>0.43339407852696854</v>
      </c>
      <c r="F845" s="4">
        <f t="shared" si="308"/>
        <v>0.165583508863276</v>
      </c>
      <c r="G845" s="4">
        <f t="shared" si="309"/>
        <v>4.4555416183466263E-2</v>
      </c>
      <c r="I845" t="b">
        <f t="shared" ref="I845" si="363">D845&gt;D846</f>
        <v>1</v>
      </c>
      <c r="J845" t="b">
        <f t="shared" ref="J845" si="364">D846&gt;D845</f>
        <v>0</v>
      </c>
      <c r="L845" t="b">
        <f t="shared" si="312"/>
        <v>1</v>
      </c>
      <c r="M845" t="b">
        <f t="shared" si="313"/>
        <v>0</v>
      </c>
      <c r="N845" t="b">
        <f t="shared" si="314"/>
        <v>0</v>
      </c>
      <c r="P845" t="b">
        <f>F845&gt;F846</f>
        <v>0</v>
      </c>
      <c r="Q845" t="b">
        <f>F846&gt;F845</f>
        <v>1</v>
      </c>
      <c r="S845" t="b">
        <f t="shared" si="315"/>
        <v>0</v>
      </c>
      <c r="T845" t="b">
        <f t="shared" si="316"/>
        <v>0</v>
      </c>
      <c r="U845" t="b">
        <f t="shared" si="317"/>
        <v>0</v>
      </c>
      <c r="X845" t="b">
        <f t="shared" si="318"/>
        <v>1</v>
      </c>
      <c r="Y845" t="b">
        <f t="shared" si="304"/>
        <v>0</v>
      </c>
    </row>
    <row r="846" spans="1:25">
      <c r="B846" t="s">
        <v>320</v>
      </c>
      <c r="C846" s="4">
        <f t="shared" si="305"/>
        <v>2.1687014857562664E-2</v>
      </c>
      <c r="D846" s="4">
        <f t="shared" si="306"/>
        <v>0.23177604423435702</v>
      </c>
      <c r="E846" s="4">
        <f t="shared" si="307"/>
        <v>0.39899370704405068</v>
      </c>
      <c r="F846" s="4">
        <f t="shared" si="308"/>
        <v>0.20772554592117856</v>
      </c>
      <c r="G846" s="4">
        <f t="shared" si="309"/>
        <v>9.3021682181558055E-2</v>
      </c>
      <c r="L846" t="b">
        <f t="shared" si="312"/>
        <v>0</v>
      </c>
      <c r="M846" t="b">
        <f t="shared" si="313"/>
        <v>0</v>
      </c>
      <c r="N846" t="b">
        <f t="shared" si="314"/>
        <v>0</v>
      </c>
      <c r="S846" t="b">
        <f t="shared" si="315"/>
        <v>0</v>
      </c>
      <c r="T846" t="b">
        <f t="shared" si="316"/>
        <v>0</v>
      </c>
      <c r="U846" t="b">
        <f t="shared" si="317"/>
        <v>0</v>
      </c>
      <c r="X846" t="b">
        <f t="shared" si="318"/>
        <v>0</v>
      </c>
      <c r="Y846" t="b">
        <f t="shared" si="304"/>
        <v>0</v>
      </c>
    </row>
    <row r="847" spans="1:25">
      <c r="A847" t="s">
        <v>179</v>
      </c>
      <c r="B847" t="s">
        <v>319</v>
      </c>
      <c r="C847" s="4">
        <f t="shared" si="305"/>
        <v>6.1932220133489896E-2</v>
      </c>
      <c r="D847" s="4">
        <f t="shared" si="306"/>
        <v>0.34460404450145737</v>
      </c>
      <c r="E847" s="4">
        <f t="shared" si="307"/>
        <v>0.36333569144980743</v>
      </c>
      <c r="F847" s="4">
        <f t="shared" si="308"/>
        <v>0.16131145049493306</v>
      </c>
      <c r="G847" s="4">
        <f t="shared" si="309"/>
        <v>3.7209992382861622E-2</v>
      </c>
      <c r="I847" t="b">
        <f t="shared" ref="I847" si="365">D847&gt;D848</f>
        <v>1</v>
      </c>
      <c r="J847" t="b">
        <f t="shared" ref="J847" si="366">D848&gt;D847</f>
        <v>0</v>
      </c>
      <c r="L847" t="b">
        <f t="shared" si="312"/>
        <v>1</v>
      </c>
      <c r="M847" t="b">
        <f t="shared" si="313"/>
        <v>1</v>
      </c>
      <c r="N847" t="b">
        <f t="shared" si="314"/>
        <v>0</v>
      </c>
      <c r="P847" t="b">
        <f>F847&gt;F848</f>
        <v>0</v>
      </c>
      <c r="Q847" t="b">
        <f>F848&gt;F847</f>
        <v>1</v>
      </c>
      <c r="S847" t="b">
        <f t="shared" si="315"/>
        <v>0</v>
      </c>
      <c r="T847" t="b">
        <f t="shared" si="316"/>
        <v>0</v>
      </c>
      <c r="U847" t="b">
        <f t="shared" si="317"/>
        <v>0</v>
      </c>
      <c r="X847" t="b">
        <f t="shared" si="318"/>
        <v>0</v>
      </c>
      <c r="Y847" t="b">
        <f t="shared" si="304"/>
        <v>0</v>
      </c>
    </row>
    <row r="848" spans="1:25">
      <c r="B848" t="s">
        <v>320</v>
      </c>
      <c r="C848" s="4">
        <f t="shared" si="305"/>
        <v>1.9229798323048185E-2</v>
      </c>
      <c r="D848" s="4">
        <f t="shared" si="306"/>
        <v>0.17930335429199465</v>
      </c>
      <c r="E848" s="4">
        <f t="shared" si="307"/>
        <v>0.37600537494514374</v>
      </c>
      <c r="F848" s="4">
        <f t="shared" si="308"/>
        <v>0.25422247767883149</v>
      </c>
      <c r="G848" s="4">
        <f t="shared" si="309"/>
        <v>0.11220392169046685</v>
      </c>
      <c r="L848" t="b">
        <f t="shared" si="312"/>
        <v>0</v>
      </c>
      <c r="M848" t="b">
        <f t="shared" si="313"/>
        <v>0</v>
      </c>
      <c r="N848" t="b">
        <f t="shared" si="314"/>
        <v>0</v>
      </c>
      <c r="S848" t="b">
        <f t="shared" si="315"/>
        <v>1</v>
      </c>
      <c r="T848" t="b">
        <f t="shared" si="316"/>
        <v>0</v>
      </c>
      <c r="U848" t="b">
        <f t="shared" si="317"/>
        <v>0</v>
      </c>
      <c r="X848" t="b">
        <f t="shared" si="318"/>
        <v>0</v>
      </c>
      <c r="Y848" t="b">
        <f t="shared" si="304"/>
        <v>0</v>
      </c>
    </row>
    <row r="849" spans="1:25">
      <c r="A849" t="s">
        <v>180</v>
      </c>
      <c r="B849" t="s">
        <v>319</v>
      </c>
      <c r="C849" s="4">
        <f t="shared" si="305"/>
        <v>4.6578905741954758E-2</v>
      </c>
      <c r="D849" s="4">
        <f t="shared" si="306"/>
        <v>0.25834578273019665</v>
      </c>
      <c r="E849" s="4">
        <f t="shared" si="307"/>
        <v>0.37112325781675665</v>
      </c>
      <c r="F849" s="4">
        <f t="shared" si="308"/>
        <v>0.23940102290103168</v>
      </c>
      <c r="G849" s="4">
        <f t="shared" si="309"/>
        <v>4.6657996027910084E-2</v>
      </c>
      <c r="I849" t="b">
        <f t="shared" ref="I849" si="367">D849&gt;D850</f>
        <v>0</v>
      </c>
      <c r="J849" t="b">
        <f t="shared" ref="J849" si="368">D850&gt;D849</f>
        <v>1</v>
      </c>
      <c r="L849" t="b">
        <f t="shared" si="312"/>
        <v>1</v>
      </c>
      <c r="M849" t="b">
        <f t="shared" si="313"/>
        <v>0</v>
      </c>
      <c r="N849" t="b">
        <f t="shared" si="314"/>
        <v>0</v>
      </c>
      <c r="P849" t="b">
        <f>F849&gt;F850</f>
        <v>1</v>
      </c>
      <c r="Q849" t="b">
        <f>F850&gt;F849</f>
        <v>0</v>
      </c>
      <c r="S849" t="b">
        <f t="shared" si="315"/>
        <v>0</v>
      </c>
      <c r="T849" t="b">
        <f t="shared" si="316"/>
        <v>0</v>
      </c>
      <c r="U849" t="b">
        <f t="shared" si="317"/>
        <v>0</v>
      </c>
      <c r="X849" t="b">
        <f t="shared" si="318"/>
        <v>0</v>
      </c>
      <c r="Y849" t="b">
        <f t="shared" si="304"/>
        <v>0</v>
      </c>
    </row>
    <row r="850" spans="1:25">
      <c r="B850" t="s">
        <v>320</v>
      </c>
      <c r="C850" s="4">
        <f t="shared" si="305"/>
        <v>2.0104622866765082E-2</v>
      </c>
      <c r="D850" s="4">
        <f t="shared" si="306"/>
        <v>0.26133018491115151</v>
      </c>
      <c r="E850" s="4">
        <f t="shared" si="307"/>
        <v>0.37066160854578439</v>
      </c>
      <c r="F850" s="4">
        <f t="shared" si="308"/>
        <v>0.21641590140887199</v>
      </c>
      <c r="G850" s="4">
        <f t="shared" si="309"/>
        <v>8.6012102187649028E-2</v>
      </c>
      <c r="L850" t="b">
        <f t="shared" si="312"/>
        <v>1</v>
      </c>
      <c r="M850" t="b">
        <f t="shared" si="313"/>
        <v>0</v>
      </c>
      <c r="N850" t="b">
        <f t="shared" si="314"/>
        <v>0</v>
      </c>
      <c r="S850" t="b">
        <f t="shared" si="315"/>
        <v>0</v>
      </c>
      <c r="T850" t="b">
        <f t="shared" si="316"/>
        <v>0</v>
      </c>
      <c r="U850" t="b">
        <f t="shared" si="317"/>
        <v>0</v>
      </c>
      <c r="X850" t="b">
        <f t="shared" si="318"/>
        <v>0</v>
      </c>
      <c r="Y850" t="b">
        <f t="shared" si="304"/>
        <v>0</v>
      </c>
    </row>
    <row r="851" spans="1:25">
      <c r="A851" t="s">
        <v>181</v>
      </c>
      <c r="B851" t="s">
        <v>319</v>
      </c>
      <c r="C851" s="4">
        <f t="shared" si="305"/>
        <v>5.979574207516429E-2</v>
      </c>
      <c r="D851" s="4">
        <f t="shared" si="306"/>
        <v>0.31531770417591548</v>
      </c>
      <c r="E851" s="4">
        <f t="shared" si="307"/>
        <v>0.37892141318491468</v>
      </c>
      <c r="F851" s="4">
        <f t="shared" si="308"/>
        <v>0.15861426087717187</v>
      </c>
      <c r="G851" s="4">
        <f t="shared" si="309"/>
        <v>5.1296841000295232E-2</v>
      </c>
      <c r="I851" t="b">
        <f t="shared" ref="I851" si="369">D851&gt;D852</f>
        <v>1</v>
      </c>
      <c r="J851" t="b">
        <f t="shared" ref="J851" si="370">D852&gt;D851</f>
        <v>0</v>
      </c>
      <c r="L851" t="b">
        <f t="shared" si="312"/>
        <v>1</v>
      </c>
      <c r="M851" t="b">
        <f t="shared" si="313"/>
        <v>1</v>
      </c>
      <c r="N851" t="b">
        <f t="shared" si="314"/>
        <v>0</v>
      </c>
      <c r="P851" t="b">
        <f>F851&gt;F852</f>
        <v>0</v>
      </c>
      <c r="Q851" t="b">
        <f>F852&gt;F851</f>
        <v>1</v>
      </c>
      <c r="S851" t="b">
        <f t="shared" si="315"/>
        <v>0</v>
      </c>
      <c r="T851" t="b">
        <f t="shared" si="316"/>
        <v>0</v>
      </c>
      <c r="U851" t="b">
        <f t="shared" si="317"/>
        <v>0</v>
      </c>
      <c r="X851" t="b">
        <f t="shared" si="318"/>
        <v>0</v>
      </c>
      <c r="Y851" t="b">
        <f t="shared" si="304"/>
        <v>0</v>
      </c>
    </row>
    <row r="852" spans="1:25">
      <c r="B852" t="s">
        <v>320</v>
      </c>
      <c r="C852" s="4">
        <f t="shared" si="305"/>
        <v>2.110763499684919E-2</v>
      </c>
      <c r="D852" s="4">
        <f t="shared" si="306"/>
        <v>0.14159681907661764</v>
      </c>
      <c r="E852" s="4">
        <f t="shared" si="307"/>
        <v>0.3551018018168739</v>
      </c>
      <c r="F852" s="4">
        <f t="shared" si="308"/>
        <v>0.26700740021972019</v>
      </c>
      <c r="G852" s="4">
        <f t="shared" si="309"/>
        <v>0.15159297118542933</v>
      </c>
      <c r="L852" t="b">
        <f t="shared" si="312"/>
        <v>0</v>
      </c>
      <c r="M852" t="b">
        <f t="shared" si="313"/>
        <v>0</v>
      </c>
      <c r="N852" t="b">
        <f t="shared" si="314"/>
        <v>0</v>
      </c>
      <c r="S852" t="b">
        <f t="shared" si="315"/>
        <v>1</v>
      </c>
      <c r="T852" t="b">
        <f t="shared" si="316"/>
        <v>0</v>
      </c>
      <c r="U852" t="b">
        <f t="shared" si="317"/>
        <v>0</v>
      </c>
      <c r="X852" t="b">
        <f t="shared" si="318"/>
        <v>0</v>
      </c>
      <c r="Y852" t="b">
        <f t="shared" si="304"/>
        <v>0</v>
      </c>
    </row>
    <row r="853" spans="1:25">
      <c r="A853" t="s">
        <v>182</v>
      </c>
      <c r="B853" t="s">
        <v>319</v>
      </c>
      <c r="C853" s="4">
        <f t="shared" si="305"/>
        <v>4.3548937365791004E-2</v>
      </c>
      <c r="D853" s="4">
        <f t="shared" si="306"/>
        <v>0.28248409560697585</v>
      </c>
      <c r="E853" s="4">
        <f t="shared" si="307"/>
        <v>0.44461458186999542</v>
      </c>
      <c r="F853" s="4">
        <f t="shared" si="308"/>
        <v>0.15703706676834775</v>
      </c>
      <c r="G853" s="4">
        <f t="shared" si="309"/>
        <v>3.8349154107046098E-2</v>
      </c>
      <c r="I853" t="b">
        <f t="shared" ref="I853" si="371">D853&gt;D854</f>
        <v>1</v>
      </c>
      <c r="J853" t="b">
        <f t="shared" ref="J853" si="372">D854&gt;D853</f>
        <v>0</v>
      </c>
      <c r="L853" t="b">
        <f t="shared" si="312"/>
        <v>1</v>
      </c>
      <c r="M853" t="b">
        <f t="shared" si="313"/>
        <v>0</v>
      </c>
      <c r="N853" t="b">
        <f t="shared" si="314"/>
        <v>0</v>
      </c>
      <c r="P853" t="b">
        <f>F853&gt;F854</f>
        <v>0</v>
      </c>
      <c r="Q853" t="b">
        <f>F854&gt;F853</f>
        <v>1</v>
      </c>
      <c r="S853" t="b">
        <f t="shared" si="315"/>
        <v>0</v>
      </c>
      <c r="T853" t="b">
        <f t="shared" si="316"/>
        <v>0</v>
      </c>
      <c r="U853" t="b">
        <f t="shared" si="317"/>
        <v>0</v>
      </c>
      <c r="X853" t="b">
        <f t="shared" si="318"/>
        <v>1</v>
      </c>
      <c r="Y853" t="b">
        <f t="shared" si="304"/>
        <v>0</v>
      </c>
    </row>
    <row r="854" spans="1:25">
      <c r="B854" t="s">
        <v>320</v>
      </c>
      <c r="C854" s="4">
        <f t="shared" si="305"/>
        <v>1.5938660575345688E-2</v>
      </c>
      <c r="D854" s="4">
        <f t="shared" si="306"/>
        <v>0.17378245726196898</v>
      </c>
      <c r="E854" s="4">
        <f t="shared" si="307"/>
        <v>0.41278245060236152</v>
      </c>
      <c r="F854" s="4">
        <f t="shared" si="308"/>
        <v>0.23233150638101391</v>
      </c>
      <c r="G854" s="4">
        <f t="shared" si="309"/>
        <v>0.1099101618950579</v>
      </c>
      <c r="L854" t="b">
        <f t="shared" si="312"/>
        <v>0</v>
      </c>
      <c r="M854" t="b">
        <f t="shared" si="313"/>
        <v>0</v>
      </c>
      <c r="N854" t="b">
        <f t="shared" si="314"/>
        <v>0</v>
      </c>
      <c r="S854" t="b">
        <f t="shared" si="315"/>
        <v>0</v>
      </c>
      <c r="T854" t="b">
        <f t="shared" si="316"/>
        <v>0</v>
      </c>
      <c r="U854" t="b">
        <f t="shared" si="317"/>
        <v>0</v>
      </c>
      <c r="X854" t="b">
        <f t="shared" si="318"/>
        <v>1</v>
      </c>
      <c r="Y854" t="b">
        <f t="shared" si="304"/>
        <v>0</v>
      </c>
    </row>
    <row r="855" spans="1:25">
      <c r="A855" t="s">
        <v>183</v>
      </c>
      <c r="B855" t="s">
        <v>319</v>
      </c>
      <c r="C855" s="4">
        <f t="shared" si="305"/>
        <v>3.9073644976952447E-2</v>
      </c>
      <c r="D855" s="4">
        <f t="shared" si="306"/>
        <v>0.28302520800521147</v>
      </c>
      <c r="E855" s="4">
        <f t="shared" si="307"/>
        <v>0.42414715801799269</v>
      </c>
      <c r="F855" s="4">
        <f t="shared" si="308"/>
        <v>0.16892950499294968</v>
      </c>
      <c r="G855" s="4">
        <f t="shared" si="309"/>
        <v>4.5062298488509213E-2</v>
      </c>
      <c r="I855" t="b">
        <f t="shared" ref="I855" si="373">D855&gt;D856</f>
        <v>1</v>
      </c>
      <c r="J855" t="b">
        <f t="shared" ref="J855" si="374">D856&gt;D855</f>
        <v>0</v>
      </c>
      <c r="L855" t="b">
        <f t="shared" si="312"/>
        <v>1</v>
      </c>
      <c r="M855" t="b">
        <f t="shared" si="313"/>
        <v>0</v>
      </c>
      <c r="N855" t="b">
        <f t="shared" si="314"/>
        <v>0</v>
      </c>
      <c r="P855" t="b">
        <f>F855&gt;F856</f>
        <v>0</v>
      </c>
      <c r="Q855" t="b">
        <f>F856&gt;F855</f>
        <v>1</v>
      </c>
      <c r="S855" t="b">
        <f t="shared" si="315"/>
        <v>0</v>
      </c>
      <c r="T855" t="b">
        <f t="shared" si="316"/>
        <v>0</v>
      </c>
      <c r="U855" t="b">
        <f t="shared" si="317"/>
        <v>0</v>
      </c>
      <c r="X855" t="b">
        <f t="shared" si="318"/>
        <v>1</v>
      </c>
      <c r="Y855" t="b">
        <f t="shared" si="304"/>
        <v>0</v>
      </c>
    </row>
    <row r="856" spans="1:25">
      <c r="B856" t="s">
        <v>320</v>
      </c>
      <c r="C856" s="4">
        <f t="shared" si="305"/>
        <v>3.0844354785494101E-2</v>
      </c>
      <c r="D856" s="4">
        <f t="shared" si="306"/>
        <v>0.20773984031070597</v>
      </c>
      <c r="E856" s="4">
        <f t="shared" si="307"/>
        <v>0.40023189826641908</v>
      </c>
      <c r="F856" s="4">
        <f t="shared" si="308"/>
        <v>0.21235659543179269</v>
      </c>
      <c r="G856" s="4">
        <f t="shared" si="309"/>
        <v>9.7590520451353205E-2</v>
      </c>
      <c r="L856" t="b">
        <f t="shared" si="312"/>
        <v>0</v>
      </c>
      <c r="M856" t="b">
        <f t="shared" si="313"/>
        <v>0</v>
      </c>
      <c r="N856" t="b">
        <f t="shared" si="314"/>
        <v>0</v>
      </c>
      <c r="S856" t="b">
        <f t="shared" si="315"/>
        <v>0</v>
      </c>
      <c r="T856" t="b">
        <f t="shared" si="316"/>
        <v>0</v>
      </c>
      <c r="U856" t="b">
        <f t="shared" si="317"/>
        <v>0</v>
      </c>
      <c r="X856" t="b">
        <f t="shared" si="318"/>
        <v>1</v>
      </c>
      <c r="Y856" t="b">
        <f t="shared" si="304"/>
        <v>0</v>
      </c>
    </row>
    <row r="857" spans="1:25">
      <c r="A857" t="s">
        <v>184</v>
      </c>
      <c r="B857" t="s">
        <v>319</v>
      </c>
      <c r="C857" s="4">
        <f t="shared" si="305"/>
        <v>2.9549626814866056E-2</v>
      </c>
      <c r="D857" s="4">
        <f t="shared" si="306"/>
        <v>0.16320608990561208</v>
      </c>
      <c r="E857" s="4">
        <f t="shared" si="307"/>
        <v>0.4570089786668628</v>
      </c>
      <c r="F857" s="4">
        <f t="shared" si="308"/>
        <v>0.22595502997844935</v>
      </c>
      <c r="G857" s="4">
        <f t="shared" si="309"/>
        <v>7.2435007566995696E-2</v>
      </c>
      <c r="I857" t="b">
        <f t="shared" ref="I857" si="375">D857&gt;D858</f>
        <v>1</v>
      </c>
      <c r="J857" t="b">
        <f t="shared" ref="J857" si="376">D858&gt;D857</f>
        <v>0</v>
      </c>
      <c r="L857" t="b">
        <f t="shared" si="312"/>
        <v>0</v>
      </c>
      <c r="M857" t="b">
        <f t="shared" si="313"/>
        <v>0</v>
      </c>
      <c r="N857" t="b">
        <f t="shared" si="314"/>
        <v>0</v>
      </c>
      <c r="P857" t="b">
        <f>F857&gt;F858</f>
        <v>0</v>
      </c>
      <c r="Q857" t="b">
        <f>F858&gt;F857</f>
        <v>1</v>
      </c>
      <c r="S857" t="b">
        <f t="shared" si="315"/>
        <v>0</v>
      </c>
      <c r="T857" t="b">
        <f t="shared" si="316"/>
        <v>0</v>
      </c>
      <c r="U857" t="b">
        <f t="shared" si="317"/>
        <v>0</v>
      </c>
      <c r="X857" t="b">
        <f t="shared" si="318"/>
        <v>1</v>
      </c>
      <c r="Y857" t="b">
        <f t="shared" si="304"/>
        <v>0</v>
      </c>
    </row>
    <row r="858" spans="1:25">
      <c r="B858" t="s">
        <v>320</v>
      </c>
      <c r="C858" s="4">
        <f t="shared" si="305"/>
        <v>2.2997386140828177E-2</v>
      </c>
      <c r="D858" s="4">
        <f t="shared" si="306"/>
        <v>0.14686025574394601</v>
      </c>
      <c r="E858" s="4">
        <f t="shared" si="307"/>
        <v>0.44305611855255483</v>
      </c>
      <c r="F858" s="4">
        <f t="shared" si="308"/>
        <v>0.24462900862687889</v>
      </c>
      <c r="G858" s="4">
        <f t="shared" si="309"/>
        <v>9.3242468794435276E-2</v>
      </c>
      <c r="L858" t="b">
        <f t="shared" si="312"/>
        <v>0</v>
      </c>
      <c r="M858" t="b">
        <f t="shared" si="313"/>
        <v>0</v>
      </c>
      <c r="N858" t="b">
        <f t="shared" si="314"/>
        <v>0</v>
      </c>
      <c r="S858" t="b">
        <f t="shared" si="315"/>
        <v>0</v>
      </c>
      <c r="T858" t="b">
        <f t="shared" si="316"/>
        <v>0</v>
      </c>
      <c r="U858" t="b">
        <f t="shared" si="317"/>
        <v>0</v>
      </c>
      <c r="X858" t="b">
        <f t="shared" si="318"/>
        <v>1</v>
      </c>
      <c r="Y858" t="b">
        <f t="shared" si="304"/>
        <v>0</v>
      </c>
    </row>
    <row r="859" spans="1:25">
      <c r="A859" t="s">
        <v>185</v>
      </c>
      <c r="B859" t="s">
        <v>319</v>
      </c>
      <c r="C859" s="4">
        <f t="shared" si="305"/>
        <v>5.5814860765989155E-2</v>
      </c>
      <c r="D859" s="4">
        <f t="shared" si="306"/>
        <v>0.33547963067752473</v>
      </c>
      <c r="E859" s="4">
        <f t="shared" si="307"/>
        <v>0.40058906020996699</v>
      </c>
      <c r="F859" s="4">
        <f t="shared" si="308"/>
        <v>0.1437415867370071</v>
      </c>
      <c r="G859" s="4">
        <f t="shared" si="309"/>
        <v>3.5310223146973331E-2</v>
      </c>
      <c r="I859" t="b">
        <f t="shared" ref="I859" si="377">D859&gt;D860</f>
        <v>1</v>
      </c>
      <c r="J859" t="b">
        <f t="shared" ref="J859" si="378">D860&gt;D859</f>
        <v>0</v>
      </c>
      <c r="L859" t="b">
        <f t="shared" si="312"/>
        <v>1</v>
      </c>
      <c r="M859" t="b">
        <f t="shared" si="313"/>
        <v>1</v>
      </c>
      <c r="N859" t="b">
        <f t="shared" si="314"/>
        <v>0</v>
      </c>
      <c r="P859" t="b">
        <f>F859&gt;F860</f>
        <v>0</v>
      </c>
      <c r="Q859" t="b">
        <f>F860&gt;F859</f>
        <v>1</v>
      </c>
      <c r="S859" t="b">
        <f t="shared" si="315"/>
        <v>0</v>
      </c>
      <c r="T859" t="b">
        <f t="shared" si="316"/>
        <v>0</v>
      </c>
      <c r="U859" t="b">
        <f t="shared" si="317"/>
        <v>0</v>
      </c>
      <c r="X859" t="b">
        <f t="shared" si="318"/>
        <v>1</v>
      </c>
      <c r="Y859" t="b">
        <f t="shared" si="304"/>
        <v>0</v>
      </c>
    </row>
    <row r="860" spans="1:25">
      <c r="B860" t="s">
        <v>320</v>
      </c>
      <c r="C860" s="4">
        <f t="shared" si="305"/>
        <v>2.8716445574749182E-2</v>
      </c>
      <c r="D860" s="4">
        <f t="shared" si="306"/>
        <v>0.18584221472676921</v>
      </c>
      <c r="E860" s="4">
        <f t="shared" si="307"/>
        <v>0.3664364149703116</v>
      </c>
      <c r="F860" s="4">
        <f t="shared" si="308"/>
        <v>0.23372953867043117</v>
      </c>
      <c r="G860" s="4">
        <f t="shared" si="309"/>
        <v>0.12744808560621571</v>
      </c>
      <c r="L860" t="b">
        <f t="shared" si="312"/>
        <v>0</v>
      </c>
      <c r="M860" t="b">
        <f t="shared" si="313"/>
        <v>0</v>
      </c>
      <c r="N860" t="b">
        <f t="shared" si="314"/>
        <v>0</v>
      </c>
      <c r="S860" t="b">
        <f t="shared" si="315"/>
        <v>0</v>
      </c>
      <c r="T860" t="b">
        <f t="shared" si="316"/>
        <v>0</v>
      </c>
      <c r="U860" t="b">
        <f t="shared" si="317"/>
        <v>0</v>
      </c>
      <c r="X860" t="b">
        <f t="shared" si="318"/>
        <v>0</v>
      </c>
      <c r="Y860" t="b">
        <f t="shared" si="304"/>
        <v>0</v>
      </c>
    </row>
    <row r="861" spans="1:25">
      <c r="A861" t="s">
        <v>186</v>
      </c>
      <c r="B861" t="s">
        <v>319</v>
      </c>
      <c r="C861" s="4">
        <f t="shared" si="305"/>
        <v>5.9651151585236581E-2</v>
      </c>
      <c r="D861" s="4">
        <f t="shared" si="306"/>
        <v>0.31819115016068145</v>
      </c>
      <c r="E861" s="4">
        <f t="shared" si="307"/>
        <v>0.40191728362473866</v>
      </c>
      <c r="F861" s="4">
        <f t="shared" si="308"/>
        <v>0.1488031641883597</v>
      </c>
      <c r="G861" s="4">
        <f t="shared" si="309"/>
        <v>3.9062139933213502E-2</v>
      </c>
      <c r="I861" t="b">
        <f t="shared" ref="I861" si="379">D861&gt;D862</f>
        <v>1</v>
      </c>
      <c r="J861" t="b">
        <f t="shared" ref="J861" si="380">D862&gt;D861</f>
        <v>0</v>
      </c>
      <c r="L861" t="b">
        <f t="shared" si="312"/>
        <v>1</v>
      </c>
      <c r="M861" t="b">
        <f t="shared" si="313"/>
        <v>1</v>
      </c>
      <c r="N861" t="b">
        <f t="shared" si="314"/>
        <v>0</v>
      </c>
      <c r="P861" t="b">
        <f>F861&gt;F862</f>
        <v>0</v>
      </c>
      <c r="Q861" t="b">
        <f>F862&gt;F861</f>
        <v>1</v>
      </c>
      <c r="S861" t="b">
        <f t="shared" si="315"/>
        <v>0</v>
      </c>
      <c r="T861" t="b">
        <f t="shared" si="316"/>
        <v>0</v>
      </c>
      <c r="U861" t="b">
        <f t="shared" si="317"/>
        <v>0</v>
      </c>
      <c r="X861" t="b">
        <f t="shared" si="318"/>
        <v>1</v>
      </c>
      <c r="Y861" t="b">
        <f t="shared" si="304"/>
        <v>0</v>
      </c>
    </row>
    <row r="862" spans="1:25">
      <c r="B862" t="s">
        <v>320</v>
      </c>
      <c r="C862" s="4">
        <f t="shared" si="305"/>
        <v>2.0042121324021733E-2</v>
      </c>
      <c r="D862" s="4">
        <f t="shared" si="306"/>
        <v>0.14606116925224505</v>
      </c>
      <c r="E862" s="4">
        <f t="shared" si="307"/>
        <v>0.37979393826263735</v>
      </c>
      <c r="F862" s="4">
        <f t="shared" si="308"/>
        <v>0.28123896750003041</v>
      </c>
      <c r="G862" s="4">
        <f t="shared" si="309"/>
        <v>0.11457162451152654</v>
      </c>
      <c r="L862" t="b">
        <f t="shared" si="312"/>
        <v>0</v>
      </c>
      <c r="M862" t="b">
        <f t="shared" si="313"/>
        <v>0</v>
      </c>
      <c r="N862" t="b">
        <f t="shared" si="314"/>
        <v>0</v>
      </c>
      <c r="S862" t="b">
        <f t="shared" si="315"/>
        <v>1</v>
      </c>
      <c r="T862" t="b">
        <f t="shared" si="316"/>
        <v>0</v>
      </c>
      <c r="U862" t="b">
        <f t="shared" si="317"/>
        <v>0</v>
      </c>
      <c r="X862" t="b">
        <f t="shared" si="318"/>
        <v>0</v>
      </c>
      <c r="Y862" t="b">
        <f t="shared" ref="Y862:Y925" si="381">E862&gt;0.5</f>
        <v>0</v>
      </c>
    </row>
    <row r="863" spans="1:25">
      <c r="A863" t="s">
        <v>187</v>
      </c>
      <c r="B863" t="s">
        <v>319</v>
      </c>
      <c r="C863" s="4">
        <f t="shared" ref="C863:C926" si="382">SUM(C324:D324)</f>
        <v>7.108676909915991E-2</v>
      </c>
      <c r="D863" s="4">
        <f t="shared" ref="D863:D926" si="383">SUM(E324:G324)</f>
        <v>0.37157398063183783</v>
      </c>
      <c r="E863" s="4">
        <f t="shared" ref="E863:E926" si="384">SUM(H324:O324)</f>
        <v>0.385912970252695</v>
      </c>
      <c r="F863" s="4">
        <f t="shared" ref="F863:F926" si="385">SUM(P324:R324)</f>
        <v>0.11434099460658838</v>
      </c>
      <c r="G863" s="4">
        <f t="shared" ref="G863:G926" si="386">SUM(T324:V324)</f>
        <v>3.2280270272076569E-2</v>
      </c>
      <c r="I863" t="b">
        <f t="shared" ref="I863" si="387">D863&gt;D864</f>
        <v>1</v>
      </c>
      <c r="J863" t="b">
        <f t="shared" ref="J863" si="388">D864&gt;D863</f>
        <v>0</v>
      </c>
      <c r="L863" t="b">
        <f t="shared" ref="L863:L926" si="389">D863&gt;0.25</f>
        <v>1</v>
      </c>
      <c r="M863" t="b">
        <f t="shared" ref="M863:M926" si="390">D863&gt;0.3</f>
        <v>1</v>
      </c>
      <c r="N863" t="b">
        <f t="shared" ref="N863:N926" si="391">D863&gt;0.4</f>
        <v>0</v>
      </c>
      <c r="P863" t="b">
        <f>F863&gt;F864</f>
        <v>0</v>
      </c>
      <c r="Q863" t="b">
        <f>F864&gt;F863</f>
        <v>1</v>
      </c>
      <c r="S863" t="b">
        <f t="shared" ref="S863:S926" si="392">F863&gt;0.25</f>
        <v>0</v>
      </c>
      <c r="T863" t="b">
        <f t="shared" ref="T863:T926" si="393">F863&gt;0.3</f>
        <v>0</v>
      </c>
      <c r="U863" t="b">
        <f t="shared" ref="U863:U926" si="394">F863&gt;0.4</f>
        <v>0</v>
      </c>
      <c r="X863" t="b">
        <f t="shared" ref="X863:X926" si="395">E863&gt;0.4</f>
        <v>0</v>
      </c>
      <c r="Y863" t="b">
        <f t="shared" si="381"/>
        <v>0</v>
      </c>
    </row>
    <row r="864" spans="1:25">
      <c r="B864" t="s">
        <v>320</v>
      </c>
      <c r="C864" s="4">
        <f t="shared" si="382"/>
        <v>2.1555246017726661E-2</v>
      </c>
      <c r="D864" s="4">
        <f t="shared" si="383"/>
        <v>0.11530889367894356</v>
      </c>
      <c r="E864" s="4">
        <f t="shared" si="384"/>
        <v>0.35081746519644841</v>
      </c>
      <c r="F864" s="4">
        <f t="shared" si="385"/>
        <v>0.28678204300154858</v>
      </c>
      <c r="G864" s="4">
        <f t="shared" si="386"/>
        <v>0.1567151983938618</v>
      </c>
      <c r="L864" t="b">
        <f t="shared" si="389"/>
        <v>0</v>
      </c>
      <c r="M864" t="b">
        <f t="shared" si="390"/>
        <v>0</v>
      </c>
      <c r="N864" t="b">
        <f t="shared" si="391"/>
        <v>0</v>
      </c>
      <c r="S864" t="b">
        <f t="shared" si="392"/>
        <v>1</v>
      </c>
      <c r="T864" t="b">
        <f t="shared" si="393"/>
        <v>0</v>
      </c>
      <c r="U864" t="b">
        <f t="shared" si="394"/>
        <v>0</v>
      </c>
      <c r="X864" t="b">
        <f t="shared" si="395"/>
        <v>0</v>
      </c>
      <c r="Y864" t="b">
        <f t="shared" si="381"/>
        <v>0</v>
      </c>
    </row>
    <row r="865" spans="1:25">
      <c r="A865" t="s">
        <v>188</v>
      </c>
      <c r="B865" t="s">
        <v>319</v>
      </c>
      <c r="C865" s="4">
        <f t="shared" si="382"/>
        <v>5.772029546640306E-2</v>
      </c>
      <c r="D865" s="4">
        <f t="shared" si="383"/>
        <v>0.32548901154222848</v>
      </c>
      <c r="E865" s="4">
        <f t="shared" si="384"/>
        <v>0.4308824022968516</v>
      </c>
      <c r="F865" s="4">
        <f t="shared" si="385"/>
        <v>0.12638785915003067</v>
      </c>
      <c r="G865" s="4">
        <f t="shared" si="386"/>
        <v>3.0324665220455647E-2</v>
      </c>
      <c r="I865" t="b">
        <f t="shared" ref="I865" si="396">D865&gt;D866</f>
        <v>1</v>
      </c>
      <c r="J865" t="b">
        <f t="shared" ref="J865" si="397">D866&gt;D865</f>
        <v>0</v>
      </c>
      <c r="L865" t="b">
        <f t="shared" si="389"/>
        <v>1</v>
      </c>
      <c r="M865" t="b">
        <f t="shared" si="390"/>
        <v>1</v>
      </c>
      <c r="N865" t="b">
        <f t="shared" si="391"/>
        <v>0</v>
      </c>
      <c r="P865" t="b">
        <f>F865&gt;F866</f>
        <v>0</v>
      </c>
      <c r="Q865" t="b">
        <f>F866&gt;F865</f>
        <v>1</v>
      </c>
      <c r="S865" t="b">
        <f t="shared" si="392"/>
        <v>0</v>
      </c>
      <c r="T865" t="b">
        <f t="shared" si="393"/>
        <v>0</v>
      </c>
      <c r="U865" t="b">
        <f t="shared" si="394"/>
        <v>0</v>
      </c>
      <c r="X865" t="b">
        <f t="shared" si="395"/>
        <v>1</v>
      </c>
      <c r="Y865" t="b">
        <f t="shared" si="381"/>
        <v>0</v>
      </c>
    </row>
    <row r="866" spans="1:25">
      <c r="B866" t="s">
        <v>320</v>
      </c>
      <c r="C866" s="4">
        <f t="shared" si="382"/>
        <v>3.5276336144115288E-2</v>
      </c>
      <c r="D866" s="4">
        <f t="shared" si="383"/>
        <v>0.14445438427081683</v>
      </c>
      <c r="E866" s="4">
        <f t="shared" si="384"/>
        <v>0.36458027199240411</v>
      </c>
      <c r="F866" s="4">
        <f t="shared" si="385"/>
        <v>0.26808465287219718</v>
      </c>
      <c r="G866" s="4">
        <f t="shared" si="386"/>
        <v>0.13032834799009174</v>
      </c>
      <c r="L866" t="b">
        <f t="shared" si="389"/>
        <v>0</v>
      </c>
      <c r="M866" t="b">
        <f t="shared" si="390"/>
        <v>0</v>
      </c>
      <c r="N866" t="b">
        <f t="shared" si="391"/>
        <v>0</v>
      </c>
      <c r="S866" t="b">
        <f t="shared" si="392"/>
        <v>1</v>
      </c>
      <c r="T866" t="b">
        <f t="shared" si="393"/>
        <v>0</v>
      </c>
      <c r="U866" t="b">
        <f t="shared" si="394"/>
        <v>0</v>
      </c>
      <c r="X866" t="b">
        <f t="shared" si="395"/>
        <v>0</v>
      </c>
      <c r="Y866" t="b">
        <f t="shared" si="381"/>
        <v>0</v>
      </c>
    </row>
    <row r="867" spans="1:25">
      <c r="A867" t="s">
        <v>189</v>
      </c>
      <c r="B867" t="s">
        <v>319</v>
      </c>
      <c r="C867" s="4">
        <f t="shared" si="382"/>
        <v>4.6320422601216965E-2</v>
      </c>
      <c r="D867" s="4">
        <f t="shared" si="383"/>
        <v>0.28146170832567891</v>
      </c>
      <c r="E867" s="4">
        <f t="shared" si="384"/>
        <v>0.44634441699252797</v>
      </c>
      <c r="F867" s="4">
        <f t="shared" si="385"/>
        <v>0.15519872229866266</v>
      </c>
      <c r="G867" s="4">
        <f t="shared" si="386"/>
        <v>4.1903954950530314E-2</v>
      </c>
      <c r="I867" t="b">
        <f t="shared" ref="I867" si="398">D867&gt;D868</f>
        <v>1</v>
      </c>
      <c r="J867" t="b">
        <f t="shared" ref="J867" si="399">D868&gt;D867</f>
        <v>0</v>
      </c>
      <c r="L867" t="b">
        <f t="shared" si="389"/>
        <v>1</v>
      </c>
      <c r="M867" t="b">
        <f t="shared" si="390"/>
        <v>0</v>
      </c>
      <c r="N867" t="b">
        <f t="shared" si="391"/>
        <v>0</v>
      </c>
      <c r="P867" t="b">
        <f>F867&gt;F868</f>
        <v>0</v>
      </c>
      <c r="Q867" t="b">
        <f>F868&gt;F867</f>
        <v>1</v>
      </c>
      <c r="S867" t="b">
        <f t="shared" si="392"/>
        <v>0</v>
      </c>
      <c r="T867" t="b">
        <f t="shared" si="393"/>
        <v>0</v>
      </c>
      <c r="U867" t="b">
        <f t="shared" si="394"/>
        <v>0</v>
      </c>
      <c r="X867" t="b">
        <f t="shared" si="395"/>
        <v>1</v>
      </c>
      <c r="Y867" t="b">
        <f t="shared" si="381"/>
        <v>0</v>
      </c>
    </row>
    <row r="868" spans="1:25">
      <c r="B868" t="s">
        <v>320</v>
      </c>
      <c r="C868" s="4">
        <f t="shared" si="382"/>
        <v>3.4569500631860053E-2</v>
      </c>
      <c r="D868" s="4">
        <f t="shared" si="383"/>
        <v>0.17939659351926179</v>
      </c>
      <c r="E868" s="4">
        <f t="shared" si="384"/>
        <v>0.38173487311137427</v>
      </c>
      <c r="F868" s="4">
        <f t="shared" si="385"/>
        <v>0.23050175251750532</v>
      </c>
      <c r="G868" s="4">
        <f t="shared" si="386"/>
        <v>0.12291068916459358</v>
      </c>
      <c r="L868" t="b">
        <f t="shared" si="389"/>
        <v>0</v>
      </c>
      <c r="M868" t="b">
        <f t="shared" si="390"/>
        <v>0</v>
      </c>
      <c r="N868" t="b">
        <f t="shared" si="391"/>
        <v>0</v>
      </c>
      <c r="S868" t="b">
        <f t="shared" si="392"/>
        <v>0</v>
      </c>
      <c r="T868" t="b">
        <f t="shared" si="393"/>
        <v>0</v>
      </c>
      <c r="U868" t="b">
        <f t="shared" si="394"/>
        <v>0</v>
      </c>
      <c r="X868" t="b">
        <f t="shared" si="395"/>
        <v>0</v>
      </c>
      <c r="Y868" t="b">
        <f t="shared" si="381"/>
        <v>0</v>
      </c>
    </row>
    <row r="869" spans="1:25">
      <c r="A869" t="s">
        <v>350</v>
      </c>
      <c r="B869" t="s">
        <v>319</v>
      </c>
      <c r="C869" s="4">
        <f t="shared" si="382"/>
        <v>6.9951117783217359E-2</v>
      </c>
      <c r="D869" s="4">
        <f t="shared" si="383"/>
        <v>0.40225775200964331</v>
      </c>
      <c r="E869" s="4">
        <f t="shared" si="384"/>
        <v>0.37010345873113304</v>
      </c>
      <c r="F869" s="4">
        <f t="shared" si="385"/>
        <v>0.12598078729210266</v>
      </c>
      <c r="G869" s="4">
        <f t="shared" si="386"/>
        <v>1.6143703364072681E-2</v>
      </c>
      <c r="I869" t="b">
        <f t="shared" ref="I869" si="400">D869&gt;D870</f>
        <v>1</v>
      </c>
      <c r="J869" t="b">
        <f t="shared" ref="J869" si="401">D870&gt;D869</f>
        <v>0</v>
      </c>
      <c r="L869" t="b">
        <f t="shared" si="389"/>
        <v>1</v>
      </c>
      <c r="M869" t="b">
        <f t="shared" si="390"/>
        <v>1</v>
      </c>
      <c r="N869" t="b">
        <f t="shared" si="391"/>
        <v>1</v>
      </c>
      <c r="P869" t="b">
        <f>F869&gt;F870</f>
        <v>0</v>
      </c>
      <c r="Q869" t="b">
        <f>F870&gt;F869</f>
        <v>1</v>
      </c>
      <c r="S869" t="b">
        <f t="shared" si="392"/>
        <v>0</v>
      </c>
      <c r="T869" t="b">
        <f t="shared" si="393"/>
        <v>0</v>
      </c>
      <c r="U869" t="b">
        <f t="shared" si="394"/>
        <v>0</v>
      </c>
      <c r="X869" t="b">
        <f t="shared" si="395"/>
        <v>0</v>
      </c>
      <c r="Y869" t="b">
        <f t="shared" si="381"/>
        <v>0</v>
      </c>
    </row>
    <row r="870" spans="1:25">
      <c r="B870" t="s">
        <v>320</v>
      </c>
      <c r="C870" s="4">
        <f t="shared" si="382"/>
        <v>4.6364410196675782E-2</v>
      </c>
      <c r="D870" s="4">
        <f t="shared" si="383"/>
        <v>0.12219434613144574</v>
      </c>
      <c r="E870" s="4">
        <f t="shared" si="384"/>
        <v>0.32767797141705118</v>
      </c>
      <c r="F870" s="4">
        <f t="shared" si="385"/>
        <v>0.26898884458581607</v>
      </c>
      <c r="G870" s="4">
        <f t="shared" si="386"/>
        <v>0.16355450024640475</v>
      </c>
      <c r="L870" t="b">
        <f t="shared" si="389"/>
        <v>0</v>
      </c>
      <c r="M870" t="b">
        <f t="shared" si="390"/>
        <v>0</v>
      </c>
      <c r="N870" t="b">
        <f t="shared" si="391"/>
        <v>0</v>
      </c>
      <c r="S870" t="b">
        <f t="shared" si="392"/>
        <v>1</v>
      </c>
      <c r="T870" t="b">
        <f t="shared" si="393"/>
        <v>0</v>
      </c>
      <c r="U870" t="b">
        <f t="shared" si="394"/>
        <v>0</v>
      </c>
      <c r="X870" t="b">
        <f t="shared" si="395"/>
        <v>0</v>
      </c>
      <c r="Y870" t="b">
        <f t="shared" si="381"/>
        <v>0</v>
      </c>
    </row>
    <row r="871" spans="1:25">
      <c r="A871" t="s">
        <v>191</v>
      </c>
      <c r="B871" t="s">
        <v>319</v>
      </c>
      <c r="C871" s="4">
        <f t="shared" si="382"/>
        <v>4.8561315484775228E-2</v>
      </c>
      <c r="D871" s="4">
        <f t="shared" si="383"/>
        <v>0.2995566637551037</v>
      </c>
      <c r="E871" s="4">
        <f t="shared" si="384"/>
        <v>0.4206057405187999</v>
      </c>
      <c r="F871" s="4">
        <f t="shared" si="385"/>
        <v>0.15558664608259359</v>
      </c>
      <c r="G871" s="4">
        <f t="shared" si="386"/>
        <v>4.2114404111397753E-2</v>
      </c>
      <c r="I871" t="b">
        <f t="shared" ref="I871" si="402">D871&gt;D872</f>
        <v>1</v>
      </c>
      <c r="J871" t="b">
        <f t="shared" ref="J871" si="403">D872&gt;D871</f>
        <v>0</v>
      </c>
      <c r="L871" t="b">
        <f t="shared" si="389"/>
        <v>1</v>
      </c>
      <c r="M871" t="b">
        <f t="shared" si="390"/>
        <v>0</v>
      </c>
      <c r="N871" t="b">
        <f t="shared" si="391"/>
        <v>0</v>
      </c>
      <c r="P871" t="b">
        <f>F871&gt;F872</f>
        <v>0</v>
      </c>
      <c r="Q871" t="b">
        <f>F872&gt;F871</f>
        <v>1</v>
      </c>
      <c r="S871" t="b">
        <f t="shared" si="392"/>
        <v>0</v>
      </c>
      <c r="T871" t="b">
        <f t="shared" si="393"/>
        <v>0</v>
      </c>
      <c r="U871" t="b">
        <f t="shared" si="394"/>
        <v>0</v>
      </c>
      <c r="X871" t="b">
        <f t="shared" si="395"/>
        <v>1</v>
      </c>
      <c r="Y871" t="b">
        <f t="shared" si="381"/>
        <v>0</v>
      </c>
    </row>
    <row r="872" spans="1:25">
      <c r="B872" t="s">
        <v>320</v>
      </c>
      <c r="C872" s="4">
        <f t="shared" si="382"/>
        <v>2.0609132624108014E-2</v>
      </c>
      <c r="D872" s="4">
        <f t="shared" si="383"/>
        <v>0.17313622929393307</v>
      </c>
      <c r="E872" s="4">
        <f t="shared" si="384"/>
        <v>0.38773466447890426</v>
      </c>
      <c r="F872" s="4">
        <f t="shared" si="385"/>
        <v>0.24936382848148234</v>
      </c>
      <c r="G872" s="4">
        <f t="shared" si="386"/>
        <v>0.11352997516941037</v>
      </c>
      <c r="L872" t="b">
        <f t="shared" si="389"/>
        <v>0</v>
      </c>
      <c r="M872" t="b">
        <f t="shared" si="390"/>
        <v>0</v>
      </c>
      <c r="N872" t="b">
        <f t="shared" si="391"/>
        <v>0</v>
      </c>
      <c r="S872" t="b">
        <f t="shared" si="392"/>
        <v>0</v>
      </c>
      <c r="T872" t="b">
        <f t="shared" si="393"/>
        <v>0</v>
      </c>
      <c r="U872" t="b">
        <f t="shared" si="394"/>
        <v>0</v>
      </c>
      <c r="X872" t="b">
        <f t="shared" si="395"/>
        <v>0</v>
      </c>
      <c r="Y872" t="b">
        <f t="shared" si="381"/>
        <v>0</v>
      </c>
    </row>
    <row r="873" spans="1:25">
      <c r="A873" t="s">
        <v>192</v>
      </c>
      <c r="B873" t="s">
        <v>319</v>
      </c>
      <c r="C873" s="4">
        <f t="shared" si="382"/>
        <v>2.4724473976572368E-2</v>
      </c>
      <c r="D873" s="4">
        <f t="shared" si="383"/>
        <v>0.14576583350582312</v>
      </c>
      <c r="E873" s="4">
        <f t="shared" si="384"/>
        <v>0.53328489538670798</v>
      </c>
      <c r="F873" s="4">
        <f t="shared" si="385"/>
        <v>0.18342492892716988</v>
      </c>
      <c r="G873" s="4">
        <f t="shared" si="386"/>
        <v>6.0250328434623558E-2</v>
      </c>
      <c r="I873" t="b">
        <f t="shared" ref="I873" si="404">D873&gt;D874</f>
        <v>0</v>
      </c>
      <c r="J873" t="b">
        <f t="shared" ref="J873" si="405">D874&gt;D873</f>
        <v>1</v>
      </c>
      <c r="L873" t="b">
        <f t="shared" si="389"/>
        <v>0</v>
      </c>
      <c r="M873" t="b">
        <f t="shared" si="390"/>
        <v>0</v>
      </c>
      <c r="N873" t="b">
        <f t="shared" si="391"/>
        <v>0</v>
      </c>
      <c r="P873" t="b">
        <f>F873&gt;F874</f>
        <v>1</v>
      </c>
      <c r="Q873" t="b">
        <f>F874&gt;F873</f>
        <v>0</v>
      </c>
      <c r="S873" t="b">
        <f t="shared" si="392"/>
        <v>0</v>
      </c>
      <c r="T873" t="b">
        <f t="shared" si="393"/>
        <v>0</v>
      </c>
      <c r="U873" t="b">
        <f t="shared" si="394"/>
        <v>0</v>
      </c>
      <c r="X873" t="b">
        <f t="shared" si="395"/>
        <v>1</v>
      </c>
      <c r="Y873" t="b">
        <f t="shared" si="381"/>
        <v>1</v>
      </c>
    </row>
    <row r="874" spans="1:25">
      <c r="B874" t="s">
        <v>320</v>
      </c>
      <c r="C874" s="4">
        <f t="shared" si="382"/>
        <v>2.1607477937559048E-2</v>
      </c>
      <c r="D874" s="4">
        <f t="shared" si="383"/>
        <v>0.32724684246960023</v>
      </c>
      <c r="E874" s="4">
        <f t="shared" si="384"/>
        <v>0.41044629912620983</v>
      </c>
      <c r="F874" s="4">
        <f t="shared" si="385"/>
        <v>0.1599684791174153</v>
      </c>
      <c r="G874" s="4">
        <f t="shared" si="386"/>
        <v>5.5244265071466202E-2</v>
      </c>
      <c r="L874" t="b">
        <f t="shared" si="389"/>
        <v>1</v>
      </c>
      <c r="M874" t="b">
        <f t="shared" si="390"/>
        <v>1</v>
      </c>
      <c r="N874" t="b">
        <f t="shared" si="391"/>
        <v>0</v>
      </c>
      <c r="S874" t="b">
        <f t="shared" si="392"/>
        <v>0</v>
      </c>
      <c r="T874" t="b">
        <f t="shared" si="393"/>
        <v>0</v>
      </c>
      <c r="U874" t="b">
        <f t="shared" si="394"/>
        <v>0</v>
      </c>
      <c r="X874" t="b">
        <f t="shared" si="395"/>
        <v>1</v>
      </c>
      <c r="Y874" t="b">
        <f t="shared" si="381"/>
        <v>0</v>
      </c>
    </row>
    <row r="875" spans="1:25">
      <c r="A875" t="s">
        <v>193</v>
      </c>
      <c r="B875" t="s">
        <v>319</v>
      </c>
      <c r="C875" s="4">
        <f t="shared" si="382"/>
        <v>4.2296921347900585E-2</v>
      </c>
      <c r="D875" s="4">
        <f t="shared" si="383"/>
        <v>0.23427510731985923</v>
      </c>
      <c r="E875" s="4">
        <f t="shared" si="384"/>
        <v>0.4038496969250327</v>
      </c>
      <c r="F875" s="4">
        <f t="shared" si="385"/>
        <v>0.20009856845440979</v>
      </c>
      <c r="G875" s="4">
        <f t="shared" si="386"/>
        <v>6.9191370193636345E-2</v>
      </c>
      <c r="I875" t="b">
        <f t="shared" ref="I875" si="406">D875&gt;D876</f>
        <v>0</v>
      </c>
      <c r="J875" t="b">
        <f t="shared" ref="J875" si="407">D876&gt;D875</f>
        <v>1</v>
      </c>
      <c r="L875" t="b">
        <f t="shared" si="389"/>
        <v>0</v>
      </c>
      <c r="M875" t="b">
        <f t="shared" si="390"/>
        <v>0</v>
      </c>
      <c r="N875" t="b">
        <f t="shared" si="391"/>
        <v>0</v>
      </c>
      <c r="P875" t="b">
        <f>F875&gt;F876</f>
        <v>0</v>
      </c>
      <c r="Q875" t="b">
        <f>F876&gt;F875</f>
        <v>1</v>
      </c>
      <c r="S875" t="b">
        <f t="shared" si="392"/>
        <v>0</v>
      </c>
      <c r="T875" t="b">
        <f t="shared" si="393"/>
        <v>0</v>
      </c>
      <c r="U875" t="b">
        <f t="shared" si="394"/>
        <v>0</v>
      </c>
      <c r="X875" t="b">
        <f t="shared" si="395"/>
        <v>1</v>
      </c>
      <c r="Y875" t="b">
        <f t="shared" si="381"/>
        <v>0</v>
      </c>
    </row>
    <row r="876" spans="1:25">
      <c r="B876" t="s">
        <v>320</v>
      </c>
      <c r="C876" s="4">
        <f t="shared" si="382"/>
        <v>2.3616466062898987E-2</v>
      </c>
      <c r="D876" s="4">
        <f t="shared" si="383"/>
        <v>0.25784431462135099</v>
      </c>
      <c r="E876" s="4">
        <f t="shared" si="384"/>
        <v>0.38001246060912519</v>
      </c>
      <c r="F876" s="4">
        <f t="shared" si="385"/>
        <v>0.20187992668105353</v>
      </c>
      <c r="G876" s="4">
        <f t="shared" si="386"/>
        <v>9.3025670660683166E-2</v>
      </c>
      <c r="L876" t="b">
        <f t="shared" si="389"/>
        <v>1</v>
      </c>
      <c r="M876" t="b">
        <f t="shared" si="390"/>
        <v>0</v>
      </c>
      <c r="N876" t="b">
        <f t="shared" si="391"/>
        <v>0</v>
      </c>
      <c r="S876" t="b">
        <f t="shared" si="392"/>
        <v>0</v>
      </c>
      <c r="T876" t="b">
        <f t="shared" si="393"/>
        <v>0</v>
      </c>
      <c r="U876" t="b">
        <f t="shared" si="394"/>
        <v>0</v>
      </c>
      <c r="X876" t="b">
        <f t="shared" si="395"/>
        <v>0</v>
      </c>
      <c r="Y876" t="b">
        <f t="shared" si="381"/>
        <v>0</v>
      </c>
    </row>
    <row r="877" spans="1:25">
      <c r="A877" t="s">
        <v>194</v>
      </c>
      <c r="B877" t="s">
        <v>319</v>
      </c>
      <c r="C877" s="4">
        <f t="shared" si="382"/>
        <v>3.5841691021355031E-2</v>
      </c>
      <c r="D877" s="4">
        <f t="shared" si="383"/>
        <v>0.21725783730367321</v>
      </c>
      <c r="E877" s="4">
        <f t="shared" si="384"/>
        <v>0.4319996075215688</v>
      </c>
      <c r="F877" s="4">
        <f t="shared" si="385"/>
        <v>0.22621475578730471</v>
      </c>
      <c r="G877" s="4">
        <f t="shared" si="386"/>
        <v>4.92280089429014E-2</v>
      </c>
      <c r="I877" t="b">
        <f t="shared" ref="I877" si="408">D877&gt;D878</f>
        <v>0</v>
      </c>
      <c r="J877" t="b">
        <f t="shared" ref="J877" si="409">D878&gt;D877</f>
        <v>1</v>
      </c>
      <c r="L877" t="b">
        <f t="shared" si="389"/>
        <v>0</v>
      </c>
      <c r="M877" t="b">
        <f t="shared" si="390"/>
        <v>0</v>
      </c>
      <c r="N877" t="b">
        <f t="shared" si="391"/>
        <v>0</v>
      </c>
      <c r="P877" t="b">
        <f>F877&gt;F878</f>
        <v>1</v>
      </c>
      <c r="Q877" t="b">
        <f>F878&gt;F877</f>
        <v>0</v>
      </c>
      <c r="S877" t="b">
        <f t="shared" si="392"/>
        <v>0</v>
      </c>
      <c r="T877" t="b">
        <f t="shared" si="393"/>
        <v>0</v>
      </c>
      <c r="U877" t="b">
        <f t="shared" si="394"/>
        <v>0</v>
      </c>
      <c r="X877" t="b">
        <f t="shared" si="395"/>
        <v>1</v>
      </c>
      <c r="Y877" t="b">
        <f t="shared" si="381"/>
        <v>0</v>
      </c>
    </row>
    <row r="878" spans="1:25">
      <c r="B878" t="s">
        <v>320</v>
      </c>
      <c r="C878" s="4">
        <f t="shared" si="382"/>
        <v>3.3970841182734045E-2</v>
      </c>
      <c r="D878" s="4">
        <f t="shared" si="383"/>
        <v>0.37666202528189585</v>
      </c>
      <c r="E878" s="4">
        <f t="shared" si="384"/>
        <v>0.32272640401889313</v>
      </c>
      <c r="F878" s="4">
        <f t="shared" si="385"/>
        <v>0.15526114614901576</v>
      </c>
      <c r="G878" s="4">
        <f t="shared" si="386"/>
        <v>7.5210909984437704E-2</v>
      </c>
      <c r="L878" t="b">
        <f t="shared" si="389"/>
        <v>1</v>
      </c>
      <c r="M878" t="b">
        <f t="shared" si="390"/>
        <v>1</v>
      </c>
      <c r="N878" t="b">
        <f t="shared" si="391"/>
        <v>0</v>
      </c>
      <c r="S878" t="b">
        <f t="shared" si="392"/>
        <v>0</v>
      </c>
      <c r="T878" t="b">
        <f t="shared" si="393"/>
        <v>0</v>
      </c>
      <c r="U878" t="b">
        <f t="shared" si="394"/>
        <v>0</v>
      </c>
      <c r="X878" t="b">
        <f t="shared" si="395"/>
        <v>0</v>
      </c>
      <c r="Y878" t="b">
        <f t="shared" si="381"/>
        <v>0</v>
      </c>
    </row>
    <row r="879" spans="1:25">
      <c r="A879" t="s">
        <v>195</v>
      </c>
      <c r="B879" t="s">
        <v>319</v>
      </c>
      <c r="C879" s="4">
        <f t="shared" si="382"/>
        <v>5.2965392445148161E-2</v>
      </c>
      <c r="D879" s="4">
        <f t="shared" si="383"/>
        <v>0.32163311467993666</v>
      </c>
      <c r="E879" s="4">
        <f t="shared" si="384"/>
        <v>0.40969916308527488</v>
      </c>
      <c r="F879" s="4">
        <f t="shared" si="385"/>
        <v>0.15051798235693281</v>
      </c>
      <c r="G879" s="4">
        <f t="shared" si="386"/>
        <v>3.4707079846188649E-2</v>
      </c>
      <c r="I879" t="b">
        <f t="shared" ref="I879" si="410">D879&gt;D880</f>
        <v>1</v>
      </c>
      <c r="J879" t="b">
        <f t="shared" ref="J879" si="411">D880&gt;D879</f>
        <v>0</v>
      </c>
      <c r="L879" t="b">
        <f t="shared" si="389"/>
        <v>1</v>
      </c>
      <c r="M879" t="b">
        <f t="shared" si="390"/>
        <v>1</v>
      </c>
      <c r="N879" t="b">
        <f t="shared" si="391"/>
        <v>0</v>
      </c>
      <c r="P879" t="b">
        <f>F879&gt;F880</f>
        <v>0</v>
      </c>
      <c r="Q879" t="b">
        <f>F880&gt;F879</f>
        <v>1</v>
      </c>
      <c r="S879" t="b">
        <f t="shared" si="392"/>
        <v>0</v>
      </c>
      <c r="T879" t="b">
        <f t="shared" si="393"/>
        <v>0</v>
      </c>
      <c r="U879" t="b">
        <f t="shared" si="394"/>
        <v>0</v>
      </c>
      <c r="X879" t="b">
        <f t="shared" si="395"/>
        <v>1</v>
      </c>
      <c r="Y879" t="b">
        <f t="shared" si="381"/>
        <v>0</v>
      </c>
    </row>
    <row r="880" spans="1:25">
      <c r="B880" t="s">
        <v>320</v>
      </c>
      <c r="C880" s="4">
        <f t="shared" si="382"/>
        <v>2.0636798265069742E-2</v>
      </c>
      <c r="D880" s="4">
        <f t="shared" si="383"/>
        <v>0.20102025728227119</v>
      </c>
      <c r="E880" s="4">
        <f t="shared" si="384"/>
        <v>0.3640396273842969</v>
      </c>
      <c r="F880" s="4">
        <f t="shared" si="385"/>
        <v>0.2284883434373306</v>
      </c>
      <c r="G880" s="4">
        <f t="shared" si="386"/>
        <v>0.12987825915520726</v>
      </c>
      <c r="L880" t="b">
        <f t="shared" si="389"/>
        <v>0</v>
      </c>
      <c r="M880" t="b">
        <f t="shared" si="390"/>
        <v>0</v>
      </c>
      <c r="N880" t="b">
        <f t="shared" si="391"/>
        <v>0</v>
      </c>
      <c r="S880" t="b">
        <f t="shared" si="392"/>
        <v>0</v>
      </c>
      <c r="T880" t="b">
        <f t="shared" si="393"/>
        <v>0</v>
      </c>
      <c r="U880" t="b">
        <f t="shared" si="394"/>
        <v>0</v>
      </c>
      <c r="X880" t="b">
        <f t="shared" si="395"/>
        <v>0</v>
      </c>
      <c r="Y880" t="b">
        <f t="shared" si="381"/>
        <v>0</v>
      </c>
    </row>
    <row r="881" spans="1:25">
      <c r="A881" t="s">
        <v>196</v>
      </c>
      <c r="B881" t="s">
        <v>319</v>
      </c>
      <c r="C881" s="4">
        <f t="shared" si="382"/>
        <v>7.2820881557174921E-2</v>
      </c>
      <c r="D881" s="4">
        <f t="shared" si="383"/>
        <v>0.351834695354379</v>
      </c>
      <c r="E881" s="4">
        <f t="shared" si="384"/>
        <v>0.39709251141931351</v>
      </c>
      <c r="F881" s="4">
        <f t="shared" si="385"/>
        <v>0.12295984918670519</v>
      </c>
      <c r="G881" s="4">
        <f t="shared" si="386"/>
        <v>2.9415967219310741E-2</v>
      </c>
      <c r="I881" t="b">
        <f t="shared" ref="I881" si="412">D881&gt;D882</f>
        <v>1</v>
      </c>
      <c r="J881" t="b">
        <f t="shared" ref="J881" si="413">D882&gt;D881</f>
        <v>0</v>
      </c>
      <c r="L881" t="b">
        <f t="shared" si="389"/>
        <v>1</v>
      </c>
      <c r="M881" t="b">
        <f t="shared" si="390"/>
        <v>1</v>
      </c>
      <c r="N881" t="b">
        <f t="shared" si="391"/>
        <v>0</v>
      </c>
      <c r="P881" t="b">
        <f>F881&gt;F882</f>
        <v>0</v>
      </c>
      <c r="Q881" t="b">
        <f>F882&gt;F881</f>
        <v>1</v>
      </c>
      <c r="S881" t="b">
        <f t="shared" si="392"/>
        <v>0</v>
      </c>
      <c r="T881" t="b">
        <f t="shared" si="393"/>
        <v>0</v>
      </c>
      <c r="U881" t="b">
        <f t="shared" si="394"/>
        <v>0</v>
      </c>
      <c r="X881" t="b">
        <f t="shared" si="395"/>
        <v>0</v>
      </c>
      <c r="Y881" t="b">
        <f t="shared" si="381"/>
        <v>0</v>
      </c>
    </row>
    <row r="882" spans="1:25">
      <c r="B882" t="s">
        <v>320</v>
      </c>
      <c r="C882" s="4">
        <f t="shared" si="382"/>
        <v>1.9054142407920544E-2</v>
      </c>
      <c r="D882" s="4">
        <f t="shared" si="383"/>
        <v>0.17258735743121931</v>
      </c>
      <c r="E882" s="4">
        <f t="shared" si="384"/>
        <v>0.35694344987909543</v>
      </c>
      <c r="F882" s="4">
        <f t="shared" si="385"/>
        <v>0.25428354971615968</v>
      </c>
      <c r="G882" s="4">
        <f t="shared" si="386"/>
        <v>0.13701132247786874</v>
      </c>
      <c r="L882" t="b">
        <f t="shared" si="389"/>
        <v>0</v>
      </c>
      <c r="M882" t="b">
        <f t="shared" si="390"/>
        <v>0</v>
      </c>
      <c r="N882" t="b">
        <f t="shared" si="391"/>
        <v>0</v>
      </c>
      <c r="S882" t="b">
        <f t="shared" si="392"/>
        <v>1</v>
      </c>
      <c r="T882" t="b">
        <f t="shared" si="393"/>
        <v>0</v>
      </c>
      <c r="U882" t="b">
        <f t="shared" si="394"/>
        <v>0</v>
      </c>
      <c r="X882" t="b">
        <f t="shared" si="395"/>
        <v>0</v>
      </c>
      <c r="Y882" t="b">
        <f t="shared" si="381"/>
        <v>0</v>
      </c>
    </row>
    <row r="883" spans="1:25">
      <c r="A883" t="s">
        <v>197</v>
      </c>
      <c r="B883" t="s">
        <v>319</v>
      </c>
      <c r="C883" s="4">
        <f t="shared" si="382"/>
        <v>8.3858079401254892E-2</v>
      </c>
      <c r="D883" s="4">
        <f t="shared" si="383"/>
        <v>0.36792999634225254</v>
      </c>
      <c r="E883" s="4">
        <f t="shared" si="384"/>
        <v>0.39151402605441599</v>
      </c>
      <c r="F883" s="4">
        <f t="shared" si="385"/>
        <v>0.11184828789285614</v>
      </c>
      <c r="G883" s="4">
        <f t="shared" si="386"/>
        <v>2.2222222222222223E-2</v>
      </c>
      <c r="I883" t="b">
        <f t="shared" ref="I883" si="414">D883&gt;D884</f>
        <v>1</v>
      </c>
      <c r="J883" t="b">
        <f t="shared" ref="J883" si="415">D884&gt;D883</f>
        <v>0</v>
      </c>
      <c r="L883" t="b">
        <f t="shared" si="389"/>
        <v>1</v>
      </c>
      <c r="M883" t="b">
        <f t="shared" si="390"/>
        <v>1</v>
      </c>
      <c r="N883" t="b">
        <f t="shared" si="391"/>
        <v>0</v>
      </c>
      <c r="P883" t="b">
        <f>F883&gt;F884</f>
        <v>0</v>
      </c>
      <c r="Q883" t="b">
        <f>F884&gt;F883</f>
        <v>1</v>
      </c>
      <c r="S883" t="b">
        <f t="shared" si="392"/>
        <v>0</v>
      </c>
      <c r="T883" t="b">
        <f t="shared" si="393"/>
        <v>0</v>
      </c>
      <c r="U883" t="b">
        <f t="shared" si="394"/>
        <v>0</v>
      </c>
      <c r="X883" t="b">
        <f t="shared" si="395"/>
        <v>0</v>
      </c>
      <c r="Y883" t="b">
        <f t="shared" si="381"/>
        <v>0</v>
      </c>
    </row>
    <row r="884" spans="1:25">
      <c r="B884" t="s">
        <v>320</v>
      </c>
      <c r="C884" s="4">
        <f t="shared" si="382"/>
        <v>1.3596606602656845E-2</v>
      </c>
      <c r="D884" s="4">
        <f t="shared" si="383"/>
        <v>0.1280086807839011</v>
      </c>
      <c r="E884" s="4">
        <f t="shared" si="384"/>
        <v>0.42197707045464511</v>
      </c>
      <c r="F884" s="4">
        <f t="shared" si="385"/>
        <v>0.24608707089306853</v>
      </c>
      <c r="G884" s="4">
        <f t="shared" si="386"/>
        <v>0.13141194265421544</v>
      </c>
      <c r="L884" t="b">
        <f t="shared" si="389"/>
        <v>0</v>
      </c>
      <c r="M884" t="b">
        <f t="shared" si="390"/>
        <v>0</v>
      </c>
      <c r="N884" t="b">
        <f t="shared" si="391"/>
        <v>0</v>
      </c>
      <c r="S884" t="b">
        <f t="shared" si="392"/>
        <v>0</v>
      </c>
      <c r="T884" t="b">
        <f t="shared" si="393"/>
        <v>0</v>
      </c>
      <c r="U884" t="b">
        <f t="shared" si="394"/>
        <v>0</v>
      </c>
      <c r="X884" t="b">
        <f t="shared" si="395"/>
        <v>1</v>
      </c>
      <c r="Y884" t="b">
        <f t="shared" si="381"/>
        <v>0</v>
      </c>
    </row>
    <row r="885" spans="1:25">
      <c r="A885" t="s">
        <v>198</v>
      </c>
      <c r="B885" t="s">
        <v>319</v>
      </c>
      <c r="C885" s="4">
        <f t="shared" si="382"/>
        <v>6.5168042615739968E-2</v>
      </c>
      <c r="D885" s="4">
        <f t="shared" si="383"/>
        <v>0.37275952388846523</v>
      </c>
      <c r="E885" s="4">
        <f t="shared" si="384"/>
        <v>0.37903252544676896</v>
      </c>
      <c r="F885" s="4">
        <f t="shared" si="385"/>
        <v>0.12357459412265288</v>
      </c>
      <c r="G885" s="4">
        <f t="shared" si="386"/>
        <v>3.2432611650807332E-2</v>
      </c>
      <c r="I885" t="b">
        <f t="shared" ref="I885" si="416">D885&gt;D886</f>
        <v>1</v>
      </c>
      <c r="J885" t="b">
        <f t="shared" ref="J885" si="417">D886&gt;D885</f>
        <v>0</v>
      </c>
      <c r="L885" t="b">
        <f t="shared" si="389"/>
        <v>1</v>
      </c>
      <c r="M885" t="b">
        <f t="shared" si="390"/>
        <v>1</v>
      </c>
      <c r="N885" t="b">
        <f t="shared" si="391"/>
        <v>0</v>
      </c>
      <c r="P885" t="b">
        <f>F885&gt;F886</f>
        <v>0</v>
      </c>
      <c r="Q885" t="b">
        <f>F886&gt;F885</f>
        <v>1</v>
      </c>
      <c r="S885" t="b">
        <f t="shared" si="392"/>
        <v>0</v>
      </c>
      <c r="T885" t="b">
        <f t="shared" si="393"/>
        <v>0</v>
      </c>
      <c r="U885" t="b">
        <f t="shared" si="394"/>
        <v>0</v>
      </c>
      <c r="X885" t="b">
        <f t="shared" si="395"/>
        <v>0</v>
      </c>
      <c r="Y885" t="b">
        <f t="shared" si="381"/>
        <v>0</v>
      </c>
    </row>
    <row r="886" spans="1:25">
      <c r="B886" t="s">
        <v>320</v>
      </c>
      <c r="C886" s="4">
        <f t="shared" si="382"/>
        <v>2.1836679928595597E-2</v>
      </c>
      <c r="D886" s="4">
        <f t="shared" si="383"/>
        <v>0.11226125611079349</v>
      </c>
      <c r="E886" s="4">
        <f t="shared" si="384"/>
        <v>0.35527424191158452</v>
      </c>
      <c r="F886" s="4">
        <f t="shared" si="385"/>
        <v>0.28773874388920651</v>
      </c>
      <c r="G886" s="4">
        <f t="shared" si="386"/>
        <v>0.15032260322719904</v>
      </c>
      <c r="L886" t="b">
        <f t="shared" si="389"/>
        <v>0</v>
      </c>
      <c r="M886" t="b">
        <f t="shared" si="390"/>
        <v>0</v>
      </c>
      <c r="N886" t="b">
        <f t="shared" si="391"/>
        <v>0</v>
      </c>
      <c r="S886" t="b">
        <f t="shared" si="392"/>
        <v>1</v>
      </c>
      <c r="T886" t="b">
        <f t="shared" si="393"/>
        <v>0</v>
      </c>
      <c r="U886" t="b">
        <f t="shared" si="394"/>
        <v>0</v>
      </c>
      <c r="X886" t="b">
        <f t="shared" si="395"/>
        <v>0</v>
      </c>
      <c r="Y886" t="b">
        <f t="shared" si="381"/>
        <v>0</v>
      </c>
    </row>
    <row r="887" spans="1:25">
      <c r="A887" t="s">
        <v>199</v>
      </c>
      <c r="B887" t="s">
        <v>319</v>
      </c>
      <c r="C887" s="4">
        <f t="shared" si="382"/>
        <v>6.8614423050487094E-2</v>
      </c>
      <c r="D887" s="4">
        <f t="shared" si="383"/>
        <v>0.3659924668016899</v>
      </c>
      <c r="E887" s="4">
        <f t="shared" si="384"/>
        <v>0.39642768771135573</v>
      </c>
      <c r="F887" s="4">
        <f t="shared" si="385"/>
        <v>0.11473006039388914</v>
      </c>
      <c r="G887" s="4">
        <f t="shared" si="386"/>
        <v>3.040772748517646E-2</v>
      </c>
      <c r="I887" t="b">
        <f t="shared" ref="I887" si="418">D887&gt;D888</f>
        <v>1</v>
      </c>
      <c r="J887" t="b">
        <f t="shared" ref="J887" si="419">D888&gt;D887</f>
        <v>0</v>
      </c>
      <c r="L887" t="b">
        <f t="shared" si="389"/>
        <v>1</v>
      </c>
      <c r="M887" t="b">
        <f t="shared" si="390"/>
        <v>1</v>
      </c>
      <c r="N887" t="b">
        <f t="shared" si="391"/>
        <v>0</v>
      </c>
      <c r="P887" t="b">
        <f>F887&gt;F888</f>
        <v>0</v>
      </c>
      <c r="Q887" t="b">
        <f>F888&gt;F887</f>
        <v>1</v>
      </c>
      <c r="S887" t="b">
        <f t="shared" si="392"/>
        <v>0</v>
      </c>
      <c r="T887" t="b">
        <f t="shared" si="393"/>
        <v>0</v>
      </c>
      <c r="U887" t="b">
        <f t="shared" si="394"/>
        <v>0</v>
      </c>
      <c r="X887" t="b">
        <f t="shared" si="395"/>
        <v>0</v>
      </c>
      <c r="Y887" t="b">
        <f t="shared" si="381"/>
        <v>0</v>
      </c>
    </row>
    <row r="888" spans="1:25">
      <c r="B888" t="s">
        <v>320</v>
      </c>
      <c r="C888" s="4">
        <f t="shared" si="382"/>
        <v>2.3656178158398121E-2</v>
      </c>
      <c r="D888" s="4">
        <f t="shared" si="383"/>
        <v>0.12761700858150676</v>
      </c>
      <c r="E888" s="4">
        <f t="shared" si="384"/>
        <v>0.3597827422213643</v>
      </c>
      <c r="F888" s="4">
        <f t="shared" si="385"/>
        <v>0.28522541810715474</v>
      </c>
      <c r="G888" s="4">
        <f t="shared" si="386"/>
        <v>0.13693557727743361</v>
      </c>
      <c r="L888" t="b">
        <f t="shared" si="389"/>
        <v>0</v>
      </c>
      <c r="M888" t="b">
        <f t="shared" si="390"/>
        <v>0</v>
      </c>
      <c r="N888" t="b">
        <f t="shared" si="391"/>
        <v>0</v>
      </c>
      <c r="S888" t="b">
        <f t="shared" si="392"/>
        <v>1</v>
      </c>
      <c r="T888" t="b">
        <f t="shared" si="393"/>
        <v>0</v>
      </c>
      <c r="U888" t="b">
        <f t="shared" si="394"/>
        <v>0</v>
      </c>
      <c r="X888" t="b">
        <f t="shared" si="395"/>
        <v>0</v>
      </c>
      <c r="Y888" t="b">
        <f t="shared" si="381"/>
        <v>0</v>
      </c>
    </row>
    <row r="889" spans="1:25">
      <c r="A889" t="s">
        <v>200</v>
      </c>
      <c r="B889" t="s">
        <v>319</v>
      </c>
      <c r="C889" s="4">
        <f t="shared" si="382"/>
        <v>3.0535259007083763E-2</v>
      </c>
      <c r="D889" s="4">
        <f t="shared" si="383"/>
        <v>0.17916793649141849</v>
      </c>
      <c r="E889" s="4">
        <f t="shared" si="384"/>
        <v>0.46633911382337423</v>
      </c>
      <c r="F889" s="4">
        <f t="shared" si="385"/>
        <v>0.21075126548876483</v>
      </c>
      <c r="G889" s="4">
        <f t="shared" si="386"/>
        <v>6.5924345699568135E-2</v>
      </c>
      <c r="I889" t="b">
        <f t="shared" ref="I889" si="420">D889&gt;D890</f>
        <v>0</v>
      </c>
      <c r="J889" t="b">
        <f t="shared" ref="J889" si="421">D890&gt;D889</f>
        <v>1</v>
      </c>
      <c r="L889" t="b">
        <f t="shared" si="389"/>
        <v>0</v>
      </c>
      <c r="M889" t="b">
        <f t="shared" si="390"/>
        <v>0</v>
      </c>
      <c r="N889" t="b">
        <f t="shared" si="391"/>
        <v>0</v>
      </c>
      <c r="P889" t="b">
        <f>F889&gt;F890</f>
        <v>0</v>
      </c>
      <c r="Q889" t="b">
        <f>F890&gt;F889</f>
        <v>1</v>
      </c>
      <c r="S889" t="b">
        <f t="shared" si="392"/>
        <v>0</v>
      </c>
      <c r="T889" t="b">
        <f t="shared" si="393"/>
        <v>0</v>
      </c>
      <c r="U889" t="b">
        <f t="shared" si="394"/>
        <v>0</v>
      </c>
      <c r="X889" t="b">
        <f t="shared" si="395"/>
        <v>1</v>
      </c>
      <c r="Y889" t="b">
        <f t="shared" si="381"/>
        <v>0</v>
      </c>
    </row>
    <row r="890" spans="1:25">
      <c r="B890" t="s">
        <v>320</v>
      </c>
      <c r="C890" s="4">
        <f t="shared" si="382"/>
        <v>2.0173504829270616E-2</v>
      </c>
      <c r="D890" s="4">
        <f t="shared" si="383"/>
        <v>0.18677144624363629</v>
      </c>
      <c r="E890" s="4">
        <f t="shared" si="384"/>
        <v>0.42076507065484592</v>
      </c>
      <c r="F890" s="4">
        <f t="shared" si="385"/>
        <v>0.23910043931295893</v>
      </c>
      <c r="G890" s="4">
        <f t="shared" si="386"/>
        <v>8.6474870347168262E-2</v>
      </c>
      <c r="L890" t="b">
        <f t="shared" si="389"/>
        <v>0</v>
      </c>
      <c r="M890" t="b">
        <f t="shared" si="390"/>
        <v>0</v>
      </c>
      <c r="N890" t="b">
        <f t="shared" si="391"/>
        <v>0</v>
      </c>
      <c r="S890" t="b">
        <f t="shared" si="392"/>
        <v>0</v>
      </c>
      <c r="T890" t="b">
        <f t="shared" si="393"/>
        <v>0</v>
      </c>
      <c r="U890" t="b">
        <f t="shared" si="394"/>
        <v>0</v>
      </c>
      <c r="X890" t="b">
        <f t="shared" si="395"/>
        <v>1</v>
      </c>
      <c r="Y890" t="b">
        <f t="shared" si="381"/>
        <v>0</v>
      </c>
    </row>
    <row r="891" spans="1:25">
      <c r="A891" t="s">
        <v>201</v>
      </c>
      <c r="B891" t="s">
        <v>319</v>
      </c>
      <c r="C891" s="4">
        <f t="shared" si="382"/>
        <v>7.3447140206808273E-2</v>
      </c>
      <c r="D891" s="4">
        <f t="shared" si="383"/>
        <v>0.35522701451109551</v>
      </c>
      <c r="E891" s="4">
        <f t="shared" si="384"/>
        <v>0.42082176808134275</v>
      </c>
      <c r="F891" s="4">
        <f t="shared" si="385"/>
        <v>0.11282412667366574</v>
      </c>
      <c r="G891" s="4">
        <f t="shared" si="386"/>
        <v>2.0350049616728746E-2</v>
      </c>
      <c r="I891" t="b">
        <f t="shared" ref="I891" si="422">D891&gt;D892</f>
        <v>1</v>
      </c>
      <c r="J891" t="b">
        <f t="shared" ref="J891" si="423">D892&gt;D891</f>
        <v>0</v>
      </c>
      <c r="L891" t="b">
        <f t="shared" si="389"/>
        <v>1</v>
      </c>
      <c r="M891" t="b">
        <f t="shared" si="390"/>
        <v>1</v>
      </c>
      <c r="N891" t="b">
        <f t="shared" si="391"/>
        <v>0</v>
      </c>
      <c r="P891" t="b">
        <f>F891&gt;F892</f>
        <v>0</v>
      </c>
      <c r="Q891" t="b">
        <f>F892&gt;F891</f>
        <v>1</v>
      </c>
      <c r="S891" t="b">
        <f t="shared" si="392"/>
        <v>0</v>
      </c>
      <c r="T891" t="b">
        <f t="shared" si="393"/>
        <v>0</v>
      </c>
      <c r="U891" t="b">
        <f t="shared" si="394"/>
        <v>0</v>
      </c>
      <c r="X891" t="b">
        <f t="shared" si="395"/>
        <v>1</v>
      </c>
      <c r="Y891" t="b">
        <f t="shared" si="381"/>
        <v>0</v>
      </c>
    </row>
    <row r="892" spans="1:25">
      <c r="B892" t="s">
        <v>320</v>
      </c>
      <c r="C892" s="4">
        <f t="shared" si="382"/>
        <v>3.5076116495514779E-2</v>
      </c>
      <c r="D892" s="4">
        <f t="shared" si="383"/>
        <v>0.17949303768548136</v>
      </c>
      <c r="E892" s="4">
        <f t="shared" si="384"/>
        <v>0.42066087876674435</v>
      </c>
      <c r="F892" s="4">
        <f t="shared" si="385"/>
        <v>0.20389120030783292</v>
      </c>
      <c r="G892" s="4">
        <f t="shared" si="386"/>
        <v>0.11015848584690122</v>
      </c>
      <c r="L892" t="b">
        <f t="shared" si="389"/>
        <v>0</v>
      </c>
      <c r="M892" t="b">
        <f t="shared" si="390"/>
        <v>0</v>
      </c>
      <c r="N892" t="b">
        <f t="shared" si="391"/>
        <v>0</v>
      </c>
      <c r="S892" t="b">
        <f t="shared" si="392"/>
        <v>0</v>
      </c>
      <c r="T892" t="b">
        <f t="shared" si="393"/>
        <v>0</v>
      </c>
      <c r="U892" t="b">
        <f t="shared" si="394"/>
        <v>0</v>
      </c>
      <c r="X892" t="b">
        <f t="shared" si="395"/>
        <v>1</v>
      </c>
      <c r="Y892" t="b">
        <f t="shared" si="381"/>
        <v>0</v>
      </c>
    </row>
    <row r="893" spans="1:25">
      <c r="A893" t="s">
        <v>202</v>
      </c>
      <c r="B893" t="s">
        <v>319</v>
      </c>
      <c r="C893" s="4">
        <f t="shared" si="382"/>
        <v>6.0952649703041012E-2</v>
      </c>
      <c r="D893" s="4">
        <f t="shared" si="383"/>
        <v>0.34261173991066979</v>
      </c>
      <c r="E893" s="4">
        <f t="shared" si="384"/>
        <v>0.41717556073880402</v>
      </c>
      <c r="F893" s="4">
        <f t="shared" si="385"/>
        <v>0.11486382215089132</v>
      </c>
      <c r="G893" s="4">
        <f t="shared" si="386"/>
        <v>3.5604213422457773E-2</v>
      </c>
      <c r="I893" t="b">
        <f t="shared" ref="I893" si="424">D893&gt;D894</f>
        <v>1</v>
      </c>
      <c r="J893" t="b">
        <f t="shared" ref="J893" si="425">D894&gt;D893</f>
        <v>0</v>
      </c>
      <c r="L893" t="b">
        <f t="shared" si="389"/>
        <v>1</v>
      </c>
      <c r="M893" t="b">
        <f t="shared" si="390"/>
        <v>1</v>
      </c>
      <c r="N893" t="b">
        <f t="shared" si="391"/>
        <v>0</v>
      </c>
      <c r="P893" t="b">
        <f>F893&gt;F894</f>
        <v>0</v>
      </c>
      <c r="Q893" t="b">
        <f>F894&gt;F893</f>
        <v>1</v>
      </c>
      <c r="S893" t="b">
        <f t="shared" si="392"/>
        <v>0</v>
      </c>
      <c r="T893" t="b">
        <f t="shared" si="393"/>
        <v>0</v>
      </c>
      <c r="U893" t="b">
        <f t="shared" si="394"/>
        <v>0</v>
      </c>
      <c r="X893" t="b">
        <f t="shared" si="395"/>
        <v>1</v>
      </c>
      <c r="Y893" t="b">
        <f t="shared" si="381"/>
        <v>0</v>
      </c>
    </row>
    <row r="894" spans="1:25">
      <c r="B894" t="s">
        <v>320</v>
      </c>
      <c r="C894" s="4">
        <f t="shared" si="382"/>
        <v>1.8387098658349248E-2</v>
      </c>
      <c r="D894" s="4">
        <f t="shared" si="383"/>
        <v>0.15081743153025284</v>
      </c>
      <c r="E894" s="4">
        <f t="shared" si="384"/>
        <v>0.39885635517239371</v>
      </c>
      <c r="F894" s="4">
        <f t="shared" si="385"/>
        <v>0.26512350546414576</v>
      </c>
      <c r="G894" s="4">
        <f t="shared" si="386"/>
        <v>0.11171856290922684</v>
      </c>
      <c r="L894" t="b">
        <f t="shared" si="389"/>
        <v>0</v>
      </c>
      <c r="M894" t="b">
        <f t="shared" si="390"/>
        <v>0</v>
      </c>
      <c r="N894" t="b">
        <f t="shared" si="391"/>
        <v>0</v>
      </c>
      <c r="S894" t="b">
        <f t="shared" si="392"/>
        <v>1</v>
      </c>
      <c r="T894" t="b">
        <f t="shared" si="393"/>
        <v>0</v>
      </c>
      <c r="U894" t="b">
        <f t="shared" si="394"/>
        <v>0</v>
      </c>
      <c r="X894" t="b">
        <f t="shared" si="395"/>
        <v>0</v>
      </c>
      <c r="Y894" t="b">
        <f t="shared" si="381"/>
        <v>0</v>
      </c>
    </row>
    <row r="895" spans="1:25">
      <c r="A895" t="s">
        <v>203</v>
      </c>
      <c r="B895" t="s">
        <v>319</v>
      </c>
      <c r="C895" s="4">
        <f t="shared" si="382"/>
        <v>6.8196293937284297E-2</v>
      </c>
      <c r="D895" s="4">
        <f t="shared" si="383"/>
        <v>0.35432003673475437</v>
      </c>
      <c r="E895" s="4">
        <f t="shared" si="384"/>
        <v>0.36956940350461409</v>
      </c>
      <c r="F895" s="4">
        <f t="shared" si="385"/>
        <v>0.12652752884715085</v>
      </c>
      <c r="G895" s="4">
        <f t="shared" si="386"/>
        <v>4.941663827623153E-2</v>
      </c>
      <c r="I895" t="b">
        <f t="shared" ref="I895" si="426">D895&gt;D896</f>
        <v>1</v>
      </c>
      <c r="J895" t="b">
        <f t="shared" ref="J895" si="427">D896&gt;D895</f>
        <v>0</v>
      </c>
      <c r="L895" t="b">
        <f t="shared" si="389"/>
        <v>1</v>
      </c>
      <c r="M895" t="b">
        <f t="shared" si="390"/>
        <v>1</v>
      </c>
      <c r="N895" t="b">
        <f t="shared" si="391"/>
        <v>0</v>
      </c>
      <c r="P895" t="b">
        <f>F895&gt;F896</f>
        <v>0</v>
      </c>
      <c r="Q895" t="b">
        <f>F896&gt;F895</f>
        <v>1</v>
      </c>
      <c r="S895" t="b">
        <f t="shared" si="392"/>
        <v>0</v>
      </c>
      <c r="T895" t="b">
        <f t="shared" si="393"/>
        <v>0</v>
      </c>
      <c r="U895" t="b">
        <f t="shared" si="394"/>
        <v>0</v>
      </c>
      <c r="X895" t="b">
        <f t="shared" si="395"/>
        <v>0</v>
      </c>
      <c r="Y895" t="b">
        <f t="shared" si="381"/>
        <v>0</v>
      </c>
    </row>
    <row r="896" spans="1:25">
      <c r="B896" t="s">
        <v>320</v>
      </c>
      <c r="C896" s="4">
        <f t="shared" si="382"/>
        <v>1.517766892154576E-2</v>
      </c>
      <c r="D896" s="4">
        <f t="shared" si="383"/>
        <v>0.13448150739963197</v>
      </c>
      <c r="E896" s="4">
        <f t="shared" si="384"/>
        <v>0.36870642510950419</v>
      </c>
      <c r="F896" s="4">
        <f t="shared" si="385"/>
        <v>0.27738382189046989</v>
      </c>
      <c r="G896" s="4">
        <f t="shared" si="386"/>
        <v>0.14076925070626961</v>
      </c>
      <c r="L896" t="b">
        <f t="shared" si="389"/>
        <v>0</v>
      </c>
      <c r="M896" t="b">
        <f t="shared" si="390"/>
        <v>0</v>
      </c>
      <c r="N896" t="b">
        <f t="shared" si="391"/>
        <v>0</v>
      </c>
      <c r="S896" t="b">
        <f t="shared" si="392"/>
        <v>1</v>
      </c>
      <c r="T896" t="b">
        <f t="shared" si="393"/>
        <v>0</v>
      </c>
      <c r="U896" t="b">
        <f t="shared" si="394"/>
        <v>0</v>
      </c>
      <c r="X896" t="b">
        <f t="shared" si="395"/>
        <v>0</v>
      </c>
      <c r="Y896" t="b">
        <f t="shared" si="381"/>
        <v>0</v>
      </c>
    </row>
    <row r="897" spans="1:25">
      <c r="A897" t="s">
        <v>204</v>
      </c>
      <c r="B897" t="s">
        <v>319</v>
      </c>
      <c r="C897" s="4">
        <f t="shared" si="382"/>
        <v>7.2341699645907101E-2</v>
      </c>
      <c r="D897" s="4">
        <f t="shared" si="383"/>
        <v>0.40284901583003541</v>
      </c>
      <c r="E897" s="4">
        <f t="shared" si="384"/>
        <v>0.35653379504269944</v>
      </c>
      <c r="F897" s="4">
        <f t="shared" si="385"/>
        <v>0.10999336075817538</v>
      </c>
      <c r="G897" s="4">
        <f t="shared" si="386"/>
        <v>3.4618438866902732E-2</v>
      </c>
      <c r="I897" t="b">
        <f t="shared" ref="I897" si="428">D897&gt;D898</f>
        <v>1</v>
      </c>
      <c r="J897" t="b">
        <f t="shared" ref="J897" si="429">D898&gt;D897</f>
        <v>0</v>
      </c>
      <c r="L897" t="b">
        <f t="shared" si="389"/>
        <v>1</v>
      </c>
      <c r="M897" t="b">
        <f t="shared" si="390"/>
        <v>1</v>
      </c>
      <c r="N897" t="b">
        <f t="shared" si="391"/>
        <v>1</v>
      </c>
      <c r="P897" t="b">
        <f>F897&gt;F898</f>
        <v>0</v>
      </c>
      <c r="Q897" t="b">
        <f>F898&gt;F897</f>
        <v>1</v>
      </c>
      <c r="S897" t="b">
        <f t="shared" si="392"/>
        <v>0</v>
      </c>
      <c r="T897" t="b">
        <f t="shared" si="393"/>
        <v>0</v>
      </c>
      <c r="U897" t="b">
        <f t="shared" si="394"/>
        <v>0</v>
      </c>
      <c r="X897" t="b">
        <f t="shared" si="395"/>
        <v>0</v>
      </c>
      <c r="Y897" t="b">
        <f t="shared" si="381"/>
        <v>0</v>
      </c>
    </row>
    <row r="898" spans="1:25">
      <c r="B898" t="s">
        <v>320</v>
      </c>
      <c r="C898" s="4">
        <f t="shared" si="382"/>
        <v>1.60776034652204E-2</v>
      </c>
      <c r="D898" s="4">
        <f t="shared" si="383"/>
        <v>9.8136352054744649E-2</v>
      </c>
      <c r="E898" s="4">
        <f t="shared" si="384"/>
        <v>0.35532340843737487</v>
      </c>
      <c r="F898" s="4">
        <f t="shared" si="385"/>
        <v>0.30026207549230155</v>
      </c>
      <c r="G898" s="4">
        <f t="shared" si="386"/>
        <v>0.15914170276271247</v>
      </c>
      <c r="L898" t="b">
        <f t="shared" si="389"/>
        <v>0</v>
      </c>
      <c r="M898" t="b">
        <f t="shared" si="390"/>
        <v>0</v>
      </c>
      <c r="N898" t="b">
        <f t="shared" si="391"/>
        <v>0</v>
      </c>
      <c r="S898" t="b">
        <f t="shared" si="392"/>
        <v>1</v>
      </c>
      <c r="T898" t="b">
        <f t="shared" si="393"/>
        <v>1</v>
      </c>
      <c r="U898" t="b">
        <f t="shared" si="394"/>
        <v>0</v>
      </c>
      <c r="X898" t="b">
        <f t="shared" si="395"/>
        <v>0</v>
      </c>
      <c r="Y898" t="b">
        <f t="shared" si="381"/>
        <v>0</v>
      </c>
    </row>
    <row r="899" spans="1:25">
      <c r="A899" t="s">
        <v>205</v>
      </c>
      <c r="B899" t="s">
        <v>319</v>
      </c>
      <c r="C899" s="4">
        <f t="shared" si="382"/>
        <v>5.0372848538323439E-2</v>
      </c>
      <c r="D899" s="4">
        <f t="shared" si="383"/>
        <v>0.34495076683639397</v>
      </c>
      <c r="E899" s="4">
        <f t="shared" si="384"/>
        <v>0.34277556172374285</v>
      </c>
      <c r="F899" s="4">
        <f t="shared" si="385"/>
        <v>0.19258837153728792</v>
      </c>
      <c r="G899" s="4">
        <f t="shared" si="386"/>
        <v>3.9899184859755438E-2</v>
      </c>
      <c r="I899" t="b">
        <f t="shared" ref="I899" si="430">D899&gt;D900</f>
        <v>1</v>
      </c>
      <c r="J899" t="b">
        <f t="shared" ref="J899" si="431">D900&gt;D899</f>
        <v>0</v>
      </c>
      <c r="L899" t="b">
        <f t="shared" si="389"/>
        <v>1</v>
      </c>
      <c r="M899" t="b">
        <f t="shared" si="390"/>
        <v>1</v>
      </c>
      <c r="N899" t="b">
        <f t="shared" si="391"/>
        <v>0</v>
      </c>
      <c r="P899" t="b">
        <f>F899&gt;F900</f>
        <v>0</v>
      </c>
      <c r="Q899" t="b">
        <f>F900&gt;F899</f>
        <v>1</v>
      </c>
      <c r="S899" t="b">
        <f t="shared" si="392"/>
        <v>0</v>
      </c>
      <c r="T899" t="b">
        <f t="shared" si="393"/>
        <v>0</v>
      </c>
      <c r="U899" t="b">
        <f t="shared" si="394"/>
        <v>0</v>
      </c>
      <c r="X899" t="b">
        <f t="shared" si="395"/>
        <v>0</v>
      </c>
      <c r="Y899" t="b">
        <f t="shared" si="381"/>
        <v>0</v>
      </c>
    </row>
    <row r="900" spans="1:25">
      <c r="B900" t="s">
        <v>320</v>
      </c>
      <c r="C900" s="4">
        <f t="shared" si="382"/>
        <v>4.2892693802757925E-2</v>
      </c>
      <c r="D900" s="4">
        <f t="shared" si="383"/>
        <v>0.24993578938053479</v>
      </c>
      <c r="E900" s="4">
        <f t="shared" si="384"/>
        <v>0.32516257697180556</v>
      </c>
      <c r="F900" s="4">
        <f t="shared" si="385"/>
        <v>0.22568467945411264</v>
      </c>
      <c r="G900" s="4">
        <f t="shared" si="386"/>
        <v>0.1036586023884192</v>
      </c>
      <c r="L900" t="b">
        <f t="shared" si="389"/>
        <v>0</v>
      </c>
      <c r="M900" t="b">
        <f t="shared" si="390"/>
        <v>0</v>
      </c>
      <c r="N900" t="b">
        <f t="shared" si="391"/>
        <v>0</v>
      </c>
      <c r="S900" t="b">
        <f t="shared" si="392"/>
        <v>0</v>
      </c>
      <c r="T900" t="b">
        <f t="shared" si="393"/>
        <v>0</v>
      </c>
      <c r="U900" t="b">
        <f t="shared" si="394"/>
        <v>0</v>
      </c>
      <c r="X900" t="b">
        <f t="shared" si="395"/>
        <v>0</v>
      </c>
      <c r="Y900" t="b">
        <f t="shared" si="381"/>
        <v>0</v>
      </c>
    </row>
    <row r="901" spans="1:25">
      <c r="A901" t="s">
        <v>206</v>
      </c>
      <c r="B901" t="s">
        <v>319</v>
      </c>
      <c r="C901" s="4">
        <f t="shared" si="382"/>
        <v>1.7649154390669063E-2</v>
      </c>
      <c r="D901" s="4">
        <f t="shared" si="383"/>
        <v>0.10292258031181079</v>
      </c>
      <c r="E901" s="4">
        <f t="shared" si="384"/>
        <v>0.52194994601915023</v>
      </c>
      <c r="F901" s="4">
        <f t="shared" si="385"/>
        <v>0.19090456675269157</v>
      </c>
      <c r="G901" s="4">
        <f t="shared" si="386"/>
        <v>0.11162750222314079</v>
      </c>
      <c r="I901" t="b">
        <f t="shared" ref="I901" si="432">D901&gt;D902</f>
        <v>0</v>
      </c>
      <c r="J901" t="b">
        <f t="shared" ref="J901" si="433">D902&gt;D901</f>
        <v>1</v>
      </c>
      <c r="L901" t="b">
        <f t="shared" si="389"/>
        <v>0</v>
      </c>
      <c r="M901" t="b">
        <f t="shared" si="390"/>
        <v>0</v>
      </c>
      <c r="N901" t="b">
        <f t="shared" si="391"/>
        <v>0</v>
      </c>
      <c r="P901" t="b">
        <f>F901&gt;F902</f>
        <v>0</v>
      </c>
      <c r="Q901" t="b">
        <f>F902&gt;F901</f>
        <v>1</v>
      </c>
      <c r="S901" t="b">
        <f t="shared" si="392"/>
        <v>0</v>
      </c>
      <c r="T901" t="b">
        <f t="shared" si="393"/>
        <v>0</v>
      </c>
      <c r="U901" t="b">
        <f t="shared" si="394"/>
        <v>0</v>
      </c>
      <c r="X901" t="b">
        <f t="shared" si="395"/>
        <v>1</v>
      </c>
      <c r="Y901" t="b">
        <f t="shared" si="381"/>
        <v>1</v>
      </c>
    </row>
    <row r="902" spans="1:25">
      <c r="B902" t="s">
        <v>320</v>
      </c>
      <c r="C902" s="4">
        <f t="shared" si="382"/>
        <v>1.5109345942958938E-2</v>
      </c>
      <c r="D902" s="4">
        <f t="shared" si="383"/>
        <v>0.21635281382550572</v>
      </c>
      <c r="E902" s="4">
        <f t="shared" si="384"/>
        <v>0.500341903202283</v>
      </c>
      <c r="F902" s="4">
        <f t="shared" si="385"/>
        <v>0.20080189548107424</v>
      </c>
      <c r="G902" s="4">
        <f t="shared" si="386"/>
        <v>3.8747347411502583E-2</v>
      </c>
      <c r="L902" t="b">
        <f t="shared" si="389"/>
        <v>0</v>
      </c>
      <c r="M902" t="b">
        <f t="shared" si="390"/>
        <v>0</v>
      </c>
      <c r="N902" t="b">
        <f t="shared" si="391"/>
        <v>0</v>
      </c>
      <c r="S902" t="b">
        <f t="shared" si="392"/>
        <v>0</v>
      </c>
      <c r="T902" t="b">
        <f t="shared" si="393"/>
        <v>0</v>
      </c>
      <c r="U902" t="b">
        <f t="shared" si="394"/>
        <v>0</v>
      </c>
      <c r="X902" t="b">
        <f t="shared" si="395"/>
        <v>1</v>
      </c>
      <c r="Y902" t="b">
        <f t="shared" si="381"/>
        <v>1</v>
      </c>
    </row>
    <row r="903" spans="1:25">
      <c r="A903" t="s">
        <v>207</v>
      </c>
      <c r="B903" t="s">
        <v>319</v>
      </c>
      <c r="C903" s="4">
        <f t="shared" si="382"/>
        <v>5.9164044553404245E-2</v>
      </c>
      <c r="D903" s="4">
        <f t="shared" si="383"/>
        <v>0.3431364978862228</v>
      </c>
      <c r="E903" s="4">
        <f t="shared" si="384"/>
        <v>0.35186668725749476</v>
      </c>
      <c r="F903" s="4">
        <f t="shared" si="385"/>
        <v>0.16730208675173253</v>
      </c>
      <c r="G903" s="4">
        <f t="shared" si="386"/>
        <v>4.567544350713279E-2</v>
      </c>
      <c r="I903" t="b">
        <f t="shared" ref="I903" si="434">D903&gt;D904</f>
        <v>1</v>
      </c>
      <c r="J903" t="b">
        <f t="shared" ref="J903" si="435">D904&gt;D903</f>
        <v>0</v>
      </c>
      <c r="L903" t="b">
        <f t="shared" si="389"/>
        <v>1</v>
      </c>
      <c r="M903" t="b">
        <f t="shared" si="390"/>
        <v>1</v>
      </c>
      <c r="N903" t="b">
        <f t="shared" si="391"/>
        <v>0</v>
      </c>
      <c r="P903" t="b">
        <f>F903&gt;F904</f>
        <v>0</v>
      </c>
      <c r="Q903" t="b">
        <f>F904&gt;F903</f>
        <v>1</v>
      </c>
      <c r="S903" t="b">
        <f t="shared" si="392"/>
        <v>0</v>
      </c>
      <c r="T903" t="b">
        <f t="shared" si="393"/>
        <v>0</v>
      </c>
      <c r="U903" t="b">
        <f t="shared" si="394"/>
        <v>0</v>
      </c>
      <c r="X903" t="b">
        <f t="shared" si="395"/>
        <v>0</v>
      </c>
      <c r="Y903" t="b">
        <f t="shared" si="381"/>
        <v>0</v>
      </c>
    </row>
    <row r="904" spans="1:25">
      <c r="B904" t="s">
        <v>320</v>
      </c>
      <c r="C904" s="4">
        <f t="shared" si="382"/>
        <v>3.6389358047146797E-2</v>
      </c>
      <c r="D904" s="4">
        <f t="shared" si="383"/>
        <v>0.19144544050351509</v>
      </c>
      <c r="E904" s="4">
        <f t="shared" si="384"/>
        <v>0.35599439897218255</v>
      </c>
      <c r="F904" s="4">
        <f t="shared" si="385"/>
        <v>0.24441268603929381</v>
      </c>
      <c r="G904" s="4">
        <f t="shared" si="386"/>
        <v>0.11254312647063069</v>
      </c>
      <c r="L904" t="b">
        <f t="shared" si="389"/>
        <v>0</v>
      </c>
      <c r="M904" t="b">
        <f t="shared" si="390"/>
        <v>0</v>
      </c>
      <c r="N904" t="b">
        <f t="shared" si="391"/>
        <v>0</v>
      </c>
      <c r="S904" t="b">
        <f t="shared" si="392"/>
        <v>0</v>
      </c>
      <c r="T904" t="b">
        <f t="shared" si="393"/>
        <v>0</v>
      </c>
      <c r="U904" t="b">
        <f t="shared" si="394"/>
        <v>0</v>
      </c>
      <c r="X904" t="b">
        <f t="shared" si="395"/>
        <v>0</v>
      </c>
      <c r="Y904" t="b">
        <f t="shared" si="381"/>
        <v>0</v>
      </c>
    </row>
    <row r="905" spans="1:25">
      <c r="A905" t="s">
        <v>208</v>
      </c>
      <c r="B905" t="s">
        <v>319</v>
      </c>
      <c r="C905" s="4">
        <f t="shared" si="382"/>
        <v>5.4251376673539159E-2</v>
      </c>
      <c r="D905" s="4">
        <f t="shared" si="383"/>
        <v>0.32928595662499671</v>
      </c>
      <c r="E905" s="4">
        <f t="shared" si="384"/>
        <v>0.37346673800140923</v>
      </c>
      <c r="F905" s="4">
        <f t="shared" si="385"/>
        <v>0.16139050551974318</v>
      </c>
      <c r="G905" s="4">
        <f t="shared" si="386"/>
        <v>4.6444789519012451E-2</v>
      </c>
      <c r="I905" t="b">
        <f t="shared" ref="I905" si="436">D905&gt;D906</f>
        <v>1</v>
      </c>
      <c r="J905" t="b">
        <f t="shared" ref="J905" si="437">D906&gt;D905</f>
        <v>0</v>
      </c>
      <c r="L905" t="b">
        <f t="shared" si="389"/>
        <v>1</v>
      </c>
      <c r="M905" t="b">
        <f t="shared" si="390"/>
        <v>1</v>
      </c>
      <c r="N905" t="b">
        <f t="shared" si="391"/>
        <v>0</v>
      </c>
      <c r="P905" t="b">
        <f>F905&gt;F906</f>
        <v>0</v>
      </c>
      <c r="Q905" t="b">
        <f>F906&gt;F905</f>
        <v>1</v>
      </c>
      <c r="S905" t="b">
        <f t="shared" si="392"/>
        <v>0</v>
      </c>
      <c r="T905" t="b">
        <f t="shared" si="393"/>
        <v>0</v>
      </c>
      <c r="U905" t="b">
        <f t="shared" si="394"/>
        <v>0</v>
      </c>
      <c r="X905" t="b">
        <f t="shared" si="395"/>
        <v>0</v>
      </c>
      <c r="Y905" t="b">
        <f t="shared" si="381"/>
        <v>0</v>
      </c>
    </row>
    <row r="906" spans="1:25">
      <c r="B906" t="s">
        <v>320</v>
      </c>
      <c r="C906" s="4">
        <f t="shared" si="382"/>
        <v>2.0795668535153983E-2</v>
      </c>
      <c r="D906" s="4">
        <f t="shared" si="383"/>
        <v>0.15114067547539894</v>
      </c>
      <c r="E906" s="4">
        <f t="shared" si="384"/>
        <v>0.38893571421857231</v>
      </c>
      <c r="F906" s="4">
        <f t="shared" si="385"/>
        <v>0.26793105501123288</v>
      </c>
      <c r="G906" s="4">
        <f t="shared" si="386"/>
        <v>0.11411454694143561</v>
      </c>
      <c r="L906" t="b">
        <f t="shared" si="389"/>
        <v>0</v>
      </c>
      <c r="M906" t="b">
        <f t="shared" si="390"/>
        <v>0</v>
      </c>
      <c r="N906" t="b">
        <f t="shared" si="391"/>
        <v>0</v>
      </c>
      <c r="S906" t="b">
        <f t="shared" si="392"/>
        <v>1</v>
      </c>
      <c r="T906" t="b">
        <f t="shared" si="393"/>
        <v>0</v>
      </c>
      <c r="U906" t="b">
        <f t="shared" si="394"/>
        <v>0</v>
      </c>
      <c r="X906" t="b">
        <f t="shared" si="395"/>
        <v>0</v>
      </c>
      <c r="Y906" t="b">
        <f t="shared" si="381"/>
        <v>0</v>
      </c>
    </row>
    <row r="907" spans="1:25">
      <c r="A907" t="s">
        <v>209</v>
      </c>
      <c r="B907" t="s">
        <v>319</v>
      </c>
      <c r="C907" s="4">
        <f t="shared" si="382"/>
        <v>4.2155390430039692E-2</v>
      </c>
      <c r="D907" s="4">
        <f t="shared" si="383"/>
        <v>0.25471882449490013</v>
      </c>
      <c r="E907" s="4">
        <f t="shared" si="384"/>
        <v>0.38038666167940466</v>
      </c>
      <c r="F907" s="4">
        <f t="shared" si="385"/>
        <v>0.19980125388699385</v>
      </c>
      <c r="G907" s="4">
        <f t="shared" si="386"/>
        <v>7.5813826253468289E-2</v>
      </c>
      <c r="I907" t="b">
        <f t="shared" ref="I907" si="438">D907&gt;D908</f>
        <v>1</v>
      </c>
      <c r="J907" t="b">
        <f t="shared" ref="J907" si="439">D908&gt;D907</f>
        <v>0</v>
      </c>
      <c r="L907" t="b">
        <f t="shared" si="389"/>
        <v>1</v>
      </c>
      <c r="M907" t="b">
        <f t="shared" si="390"/>
        <v>0</v>
      </c>
      <c r="N907" t="b">
        <f t="shared" si="391"/>
        <v>0</v>
      </c>
      <c r="P907" t="b">
        <f>F907&gt;F908</f>
        <v>0</v>
      </c>
      <c r="Q907" t="b">
        <f>F908&gt;F907</f>
        <v>1</v>
      </c>
      <c r="S907" t="b">
        <f t="shared" si="392"/>
        <v>0</v>
      </c>
      <c r="T907" t="b">
        <f t="shared" si="393"/>
        <v>0</v>
      </c>
      <c r="U907" t="b">
        <f t="shared" si="394"/>
        <v>0</v>
      </c>
      <c r="X907" t="b">
        <f t="shared" si="395"/>
        <v>0</v>
      </c>
      <c r="Y907" t="b">
        <f t="shared" si="381"/>
        <v>0</v>
      </c>
    </row>
    <row r="908" spans="1:25">
      <c r="B908" t="s">
        <v>320</v>
      </c>
      <c r="C908" s="4">
        <f t="shared" si="382"/>
        <v>2.7445734990349125E-2</v>
      </c>
      <c r="D908" s="4">
        <f t="shared" si="383"/>
        <v>0.22803720384229004</v>
      </c>
      <c r="E908" s="4">
        <f t="shared" si="384"/>
        <v>0.37465713995462402</v>
      </c>
      <c r="F908" s="4">
        <f t="shared" si="385"/>
        <v>0.22200963958777784</v>
      </c>
      <c r="G908" s="4">
        <f t="shared" si="386"/>
        <v>0.10069079949883172</v>
      </c>
      <c r="L908" t="b">
        <f t="shared" si="389"/>
        <v>0</v>
      </c>
      <c r="M908" t="b">
        <f t="shared" si="390"/>
        <v>0</v>
      </c>
      <c r="N908" t="b">
        <f t="shared" si="391"/>
        <v>0</v>
      </c>
      <c r="S908" t="b">
        <f t="shared" si="392"/>
        <v>0</v>
      </c>
      <c r="T908" t="b">
        <f t="shared" si="393"/>
        <v>0</v>
      </c>
      <c r="U908" t="b">
        <f t="shared" si="394"/>
        <v>0</v>
      </c>
      <c r="X908" t="b">
        <f t="shared" si="395"/>
        <v>0</v>
      </c>
      <c r="Y908" t="b">
        <f t="shared" si="381"/>
        <v>0</v>
      </c>
    </row>
    <row r="909" spans="1:25">
      <c r="A909" t="s">
        <v>210</v>
      </c>
      <c r="B909" t="s">
        <v>319</v>
      </c>
      <c r="C909" s="4">
        <f t="shared" si="382"/>
        <v>4.1268581006572269E-2</v>
      </c>
      <c r="D909" s="4">
        <f t="shared" si="383"/>
        <v>0.18201226236160734</v>
      </c>
      <c r="E909" s="4">
        <f t="shared" si="384"/>
        <v>0.35049181774072602</v>
      </c>
      <c r="F909" s="4">
        <f t="shared" si="385"/>
        <v>0.22183406113537119</v>
      </c>
      <c r="G909" s="4">
        <f t="shared" si="386"/>
        <v>0.13941599400114685</v>
      </c>
      <c r="I909" t="b">
        <f t="shared" ref="I909" si="440">D909&gt;D910</f>
        <v>0</v>
      </c>
      <c r="J909" t="b">
        <f t="shared" ref="J909" si="441">D910&gt;D909</f>
        <v>1</v>
      </c>
      <c r="L909" t="b">
        <f t="shared" si="389"/>
        <v>0</v>
      </c>
      <c r="M909" t="b">
        <f t="shared" si="390"/>
        <v>0</v>
      </c>
      <c r="N909" t="b">
        <f t="shared" si="391"/>
        <v>0</v>
      </c>
      <c r="P909" t="b">
        <f>F909&gt;F910</f>
        <v>1</v>
      </c>
      <c r="Q909" t="b">
        <f>F910&gt;F909</f>
        <v>0</v>
      </c>
      <c r="S909" t="b">
        <f t="shared" si="392"/>
        <v>0</v>
      </c>
      <c r="T909" t="b">
        <f t="shared" si="393"/>
        <v>0</v>
      </c>
      <c r="U909" t="b">
        <f t="shared" si="394"/>
        <v>0</v>
      </c>
      <c r="X909" t="b">
        <f t="shared" si="395"/>
        <v>0</v>
      </c>
      <c r="Y909" t="b">
        <f t="shared" si="381"/>
        <v>0</v>
      </c>
    </row>
    <row r="910" spans="1:25">
      <c r="B910" t="s">
        <v>320</v>
      </c>
      <c r="C910" s="4">
        <f t="shared" si="382"/>
        <v>1.791169566196096E-2</v>
      </c>
      <c r="D910" s="4">
        <f t="shared" si="383"/>
        <v>0.2400271730391999</v>
      </c>
      <c r="E910" s="4">
        <f t="shared" si="384"/>
        <v>0.40727401357044091</v>
      </c>
      <c r="F910" s="4">
        <f t="shared" si="385"/>
        <v>0.2111940058526546</v>
      </c>
      <c r="G910" s="4">
        <f t="shared" si="386"/>
        <v>7.9770556645335569E-2</v>
      </c>
      <c r="L910" t="b">
        <f t="shared" si="389"/>
        <v>0</v>
      </c>
      <c r="M910" t="b">
        <f t="shared" si="390"/>
        <v>0</v>
      </c>
      <c r="N910" t="b">
        <f t="shared" si="391"/>
        <v>0</v>
      </c>
      <c r="S910" t="b">
        <f t="shared" si="392"/>
        <v>0</v>
      </c>
      <c r="T910" t="b">
        <f t="shared" si="393"/>
        <v>0</v>
      </c>
      <c r="U910" t="b">
        <f t="shared" si="394"/>
        <v>0</v>
      </c>
      <c r="X910" t="b">
        <f t="shared" si="395"/>
        <v>1</v>
      </c>
      <c r="Y910" t="b">
        <f t="shared" si="381"/>
        <v>0</v>
      </c>
    </row>
    <row r="911" spans="1:25">
      <c r="A911" t="s">
        <v>211</v>
      </c>
      <c r="B911" t="s">
        <v>319</v>
      </c>
      <c r="C911" s="4">
        <f t="shared" si="382"/>
        <v>4.188812573290894E-2</v>
      </c>
      <c r="D911" s="4">
        <f t="shared" si="383"/>
        <v>0.22808887805918099</v>
      </c>
      <c r="E911" s="4">
        <f t="shared" si="384"/>
        <v>0.4179103909355345</v>
      </c>
      <c r="F911" s="4">
        <f t="shared" si="385"/>
        <v>0.22154790369005378</v>
      </c>
      <c r="G911" s="4">
        <f t="shared" si="386"/>
        <v>5.0454593911335159E-2</v>
      </c>
      <c r="I911" t="b">
        <f t="shared" ref="I911" si="442">D911&gt;D912</f>
        <v>0</v>
      </c>
      <c r="J911" t="b">
        <f t="shared" ref="J911" si="443">D912&gt;D911</f>
        <v>1</v>
      </c>
      <c r="L911" t="b">
        <f t="shared" si="389"/>
        <v>0</v>
      </c>
      <c r="M911" t="b">
        <f t="shared" si="390"/>
        <v>0</v>
      </c>
      <c r="N911" t="b">
        <f t="shared" si="391"/>
        <v>0</v>
      </c>
      <c r="P911" t="b">
        <f>F911&gt;F912</f>
        <v>1</v>
      </c>
      <c r="Q911" t="b">
        <f>F912&gt;F911</f>
        <v>0</v>
      </c>
      <c r="S911" t="b">
        <f t="shared" si="392"/>
        <v>0</v>
      </c>
      <c r="T911" t="b">
        <f t="shared" si="393"/>
        <v>0</v>
      </c>
      <c r="U911" t="b">
        <f t="shared" si="394"/>
        <v>0</v>
      </c>
      <c r="X911" t="b">
        <f t="shared" si="395"/>
        <v>1</v>
      </c>
      <c r="Y911" t="b">
        <f t="shared" si="381"/>
        <v>0</v>
      </c>
    </row>
    <row r="912" spans="1:25">
      <c r="B912" t="s">
        <v>320</v>
      </c>
      <c r="C912" s="4">
        <f t="shared" si="382"/>
        <v>3.7304677402035448E-2</v>
      </c>
      <c r="D912" s="4">
        <f t="shared" si="383"/>
        <v>0.32071682250052697</v>
      </c>
      <c r="E912" s="4">
        <f t="shared" si="384"/>
        <v>0.35604093174198526</v>
      </c>
      <c r="F912" s="4">
        <f t="shared" si="385"/>
        <v>0.17322017316051747</v>
      </c>
      <c r="G912" s="4">
        <f t="shared" si="386"/>
        <v>7.2990697692916481E-2</v>
      </c>
      <c r="L912" t="b">
        <f t="shared" si="389"/>
        <v>1</v>
      </c>
      <c r="M912" t="b">
        <f t="shared" si="390"/>
        <v>1</v>
      </c>
      <c r="N912" t="b">
        <f t="shared" si="391"/>
        <v>0</v>
      </c>
      <c r="S912" t="b">
        <f t="shared" si="392"/>
        <v>0</v>
      </c>
      <c r="T912" t="b">
        <f t="shared" si="393"/>
        <v>0</v>
      </c>
      <c r="U912" t="b">
        <f t="shared" si="394"/>
        <v>0</v>
      </c>
      <c r="X912" t="b">
        <f t="shared" si="395"/>
        <v>0</v>
      </c>
      <c r="Y912" t="b">
        <f t="shared" si="381"/>
        <v>0</v>
      </c>
    </row>
    <row r="913" spans="1:25">
      <c r="A913" t="s">
        <v>212</v>
      </c>
      <c r="B913" t="s">
        <v>319</v>
      </c>
      <c r="C913" s="4">
        <f t="shared" si="382"/>
        <v>3.7462981606543162E-2</v>
      </c>
      <c r="D913" s="4">
        <f t="shared" si="383"/>
        <v>0.21693329708041531</v>
      </c>
      <c r="E913" s="4">
        <f t="shared" si="384"/>
        <v>0.42504831681131094</v>
      </c>
      <c r="F913" s="4">
        <f t="shared" si="385"/>
        <v>0.20269177916094089</v>
      </c>
      <c r="G913" s="4">
        <f t="shared" si="386"/>
        <v>7.2508285506426323E-2</v>
      </c>
      <c r="I913" t="b">
        <f t="shared" ref="I913" si="444">D913&gt;D914</f>
        <v>0</v>
      </c>
      <c r="J913" t="b">
        <f t="shared" ref="J913" si="445">D914&gt;D913</f>
        <v>1</v>
      </c>
      <c r="L913" t="b">
        <f t="shared" si="389"/>
        <v>0</v>
      </c>
      <c r="M913" t="b">
        <f t="shared" si="390"/>
        <v>0</v>
      </c>
      <c r="N913" t="b">
        <f t="shared" si="391"/>
        <v>0</v>
      </c>
      <c r="P913" t="b">
        <f>F913&gt;F914</f>
        <v>1</v>
      </c>
      <c r="Q913" t="b">
        <f>F914&gt;F913</f>
        <v>0</v>
      </c>
      <c r="S913" t="b">
        <f t="shared" si="392"/>
        <v>0</v>
      </c>
      <c r="T913" t="b">
        <f t="shared" si="393"/>
        <v>0</v>
      </c>
      <c r="U913" t="b">
        <f t="shared" si="394"/>
        <v>0</v>
      </c>
      <c r="X913" t="b">
        <f t="shared" si="395"/>
        <v>1</v>
      </c>
      <c r="Y913" t="b">
        <f t="shared" si="381"/>
        <v>0</v>
      </c>
    </row>
    <row r="914" spans="1:25">
      <c r="B914" t="s">
        <v>320</v>
      </c>
      <c r="C914" s="4">
        <f t="shared" si="382"/>
        <v>1.7542572701074143E-2</v>
      </c>
      <c r="D914" s="4">
        <f t="shared" si="383"/>
        <v>0.30752248711902891</v>
      </c>
      <c r="E914" s="4">
        <f t="shared" si="384"/>
        <v>0.37596367129508335</v>
      </c>
      <c r="F914" s="4">
        <f t="shared" si="385"/>
        <v>0.18014147236049252</v>
      </c>
      <c r="G914" s="4">
        <f t="shared" si="386"/>
        <v>8.1750065496463187E-2</v>
      </c>
      <c r="L914" t="b">
        <f t="shared" si="389"/>
        <v>1</v>
      </c>
      <c r="M914" t="b">
        <f t="shared" si="390"/>
        <v>1</v>
      </c>
      <c r="N914" t="b">
        <f t="shared" si="391"/>
        <v>0</v>
      </c>
      <c r="S914" t="b">
        <f t="shared" si="392"/>
        <v>0</v>
      </c>
      <c r="T914" t="b">
        <f t="shared" si="393"/>
        <v>0</v>
      </c>
      <c r="U914" t="b">
        <f t="shared" si="394"/>
        <v>0</v>
      </c>
      <c r="X914" t="b">
        <f t="shared" si="395"/>
        <v>0</v>
      </c>
      <c r="Y914" t="b">
        <f t="shared" si="381"/>
        <v>0</v>
      </c>
    </row>
    <row r="915" spans="1:25">
      <c r="A915" t="s">
        <v>213</v>
      </c>
      <c r="B915" t="s">
        <v>319</v>
      </c>
      <c r="C915" s="4">
        <f t="shared" si="382"/>
        <v>2.8552031860947798E-2</v>
      </c>
      <c r="D915" s="4">
        <f t="shared" si="383"/>
        <v>0.17803366957999828</v>
      </c>
      <c r="E915" s="4">
        <f t="shared" si="384"/>
        <v>0.39098067769293154</v>
      </c>
      <c r="F915" s="4">
        <f t="shared" si="385"/>
        <v>0.28162320853425649</v>
      </c>
      <c r="G915" s="4">
        <f t="shared" si="386"/>
        <v>6.8442995696077244E-2</v>
      </c>
      <c r="I915" t="b">
        <f t="shared" ref="I915" si="446">D915&gt;D916</f>
        <v>0</v>
      </c>
      <c r="J915" t="b">
        <f t="shared" ref="J915" si="447">D916&gt;D915</f>
        <v>1</v>
      </c>
      <c r="L915" t="b">
        <f t="shared" si="389"/>
        <v>0</v>
      </c>
      <c r="M915" t="b">
        <f t="shared" si="390"/>
        <v>0</v>
      </c>
      <c r="N915" t="b">
        <f t="shared" si="391"/>
        <v>0</v>
      </c>
      <c r="P915" t="b">
        <f>F915&gt;F916</f>
        <v>1</v>
      </c>
      <c r="Q915" t="b">
        <f>F916&gt;F915</f>
        <v>0</v>
      </c>
      <c r="S915" t="b">
        <f t="shared" si="392"/>
        <v>1</v>
      </c>
      <c r="T915" t="b">
        <f t="shared" si="393"/>
        <v>0</v>
      </c>
      <c r="U915" t="b">
        <f t="shared" si="394"/>
        <v>0</v>
      </c>
      <c r="X915" t="b">
        <f t="shared" si="395"/>
        <v>0</v>
      </c>
      <c r="Y915" t="b">
        <f t="shared" si="381"/>
        <v>0</v>
      </c>
    </row>
    <row r="916" spans="1:25">
      <c r="B916" t="s">
        <v>320</v>
      </c>
      <c r="C916" s="4">
        <f t="shared" si="382"/>
        <v>2.4009212692822357E-2</v>
      </c>
      <c r="D916" s="4">
        <f t="shared" si="383"/>
        <v>0.34976893651101598</v>
      </c>
      <c r="E916" s="4">
        <f t="shared" si="384"/>
        <v>0.34077014530386468</v>
      </c>
      <c r="F916" s="4">
        <f t="shared" si="385"/>
        <v>0.17661806622990942</v>
      </c>
      <c r="G916" s="4">
        <f t="shared" si="386"/>
        <v>7.2540007063727763E-2</v>
      </c>
      <c r="L916" t="b">
        <f t="shared" si="389"/>
        <v>1</v>
      </c>
      <c r="M916" t="b">
        <f t="shared" si="390"/>
        <v>1</v>
      </c>
      <c r="N916" t="b">
        <f t="shared" si="391"/>
        <v>0</v>
      </c>
      <c r="S916" t="b">
        <f t="shared" si="392"/>
        <v>0</v>
      </c>
      <c r="T916" t="b">
        <f t="shared" si="393"/>
        <v>0</v>
      </c>
      <c r="U916" t="b">
        <f t="shared" si="394"/>
        <v>0</v>
      </c>
      <c r="X916" t="b">
        <f t="shared" si="395"/>
        <v>0</v>
      </c>
      <c r="Y916" t="b">
        <f t="shared" si="381"/>
        <v>0</v>
      </c>
    </row>
    <row r="917" spans="1:25">
      <c r="A917" t="s">
        <v>214</v>
      </c>
      <c r="B917" t="s">
        <v>319</v>
      </c>
      <c r="C917" s="4">
        <f t="shared" si="382"/>
        <v>3.8643235071806503E-2</v>
      </c>
      <c r="D917" s="4">
        <f t="shared" si="383"/>
        <v>0.2396266376921139</v>
      </c>
      <c r="E917" s="4">
        <f t="shared" si="384"/>
        <v>0.4098757558578987</v>
      </c>
      <c r="F917" s="4">
        <f t="shared" si="385"/>
        <v>0.2232142857142857</v>
      </c>
      <c r="G917" s="4">
        <f t="shared" si="386"/>
        <v>4.7504881582262543E-2</v>
      </c>
      <c r="I917" t="b">
        <f t="shared" ref="I917" si="448">D917&gt;D918</f>
        <v>0</v>
      </c>
      <c r="J917" t="b">
        <f t="shared" ref="J917" si="449">D918&gt;D917</f>
        <v>1</v>
      </c>
      <c r="L917" t="b">
        <f t="shared" si="389"/>
        <v>0</v>
      </c>
      <c r="M917" t="b">
        <f t="shared" si="390"/>
        <v>0</v>
      </c>
      <c r="N917" t="b">
        <f t="shared" si="391"/>
        <v>0</v>
      </c>
      <c r="P917" t="b">
        <f>F917&gt;F918</f>
        <v>1</v>
      </c>
      <c r="Q917" t="b">
        <f>F918&gt;F917</f>
        <v>0</v>
      </c>
      <c r="S917" t="b">
        <f t="shared" si="392"/>
        <v>0</v>
      </c>
      <c r="T917" t="b">
        <f t="shared" si="393"/>
        <v>0</v>
      </c>
      <c r="U917" t="b">
        <f t="shared" si="394"/>
        <v>0</v>
      </c>
      <c r="X917" t="b">
        <f t="shared" si="395"/>
        <v>1</v>
      </c>
      <c r="Y917" t="b">
        <f t="shared" si="381"/>
        <v>0</v>
      </c>
    </row>
    <row r="918" spans="1:25">
      <c r="B918" t="s">
        <v>320</v>
      </c>
      <c r="C918" s="4">
        <f t="shared" si="382"/>
        <v>2.5727371232231115E-2</v>
      </c>
      <c r="D918" s="4">
        <f t="shared" si="383"/>
        <v>0.31643417909666194</v>
      </c>
      <c r="E918" s="4">
        <f t="shared" si="384"/>
        <v>0.36950015508122636</v>
      </c>
      <c r="F918" s="4">
        <f t="shared" si="385"/>
        <v>0.16819263907966342</v>
      </c>
      <c r="G918" s="4">
        <f t="shared" si="386"/>
        <v>7.9816480502060361E-2</v>
      </c>
      <c r="L918" t="b">
        <f t="shared" si="389"/>
        <v>1</v>
      </c>
      <c r="M918" t="b">
        <f t="shared" si="390"/>
        <v>1</v>
      </c>
      <c r="N918" t="b">
        <f t="shared" si="391"/>
        <v>0</v>
      </c>
      <c r="S918" t="b">
        <f t="shared" si="392"/>
        <v>0</v>
      </c>
      <c r="T918" t="b">
        <f t="shared" si="393"/>
        <v>0</v>
      </c>
      <c r="U918" t="b">
        <f t="shared" si="394"/>
        <v>0</v>
      </c>
      <c r="X918" t="b">
        <f t="shared" si="395"/>
        <v>0</v>
      </c>
      <c r="Y918" t="b">
        <f t="shared" si="381"/>
        <v>0</v>
      </c>
    </row>
    <row r="919" spans="1:25">
      <c r="A919" t="s">
        <v>215</v>
      </c>
      <c r="B919" t="s">
        <v>319</v>
      </c>
      <c r="C919" s="4">
        <f t="shared" si="382"/>
        <v>2.3300340332572819E-2</v>
      </c>
      <c r="D919" s="4">
        <f t="shared" si="383"/>
        <v>0.14943003782878783</v>
      </c>
      <c r="E919" s="4">
        <f t="shared" si="384"/>
        <v>0.46691351672774661</v>
      </c>
      <c r="F919" s="4">
        <f t="shared" si="385"/>
        <v>0.22980250589361548</v>
      </c>
      <c r="G919" s="4">
        <f t="shared" si="386"/>
        <v>8.4733110943358031E-2</v>
      </c>
      <c r="I919" t="b">
        <f t="shared" ref="I919" si="450">D919&gt;D920</f>
        <v>0</v>
      </c>
      <c r="J919" t="b">
        <f t="shared" ref="J919" si="451">D920&gt;D919</f>
        <v>1</v>
      </c>
      <c r="L919" t="b">
        <f t="shared" si="389"/>
        <v>0</v>
      </c>
      <c r="M919" t="b">
        <f t="shared" si="390"/>
        <v>0</v>
      </c>
      <c r="N919" t="b">
        <f t="shared" si="391"/>
        <v>0</v>
      </c>
      <c r="P919" t="b">
        <f>F919&gt;F920</f>
        <v>1</v>
      </c>
      <c r="Q919" t="b">
        <f>F920&gt;F919</f>
        <v>0</v>
      </c>
      <c r="S919" t="b">
        <f t="shared" si="392"/>
        <v>0</v>
      </c>
      <c r="T919" t="b">
        <f t="shared" si="393"/>
        <v>0</v>
      </c>
      <c r="U919" t="b">
        <f t="shared" si="394"/>
        <v>0</v>
      </c>
      <c r="X919" t="b">
        <f t="shared" si="395"/>
        <v>1</v>
      </c>
      <c r="Y919" t="b">
        <f t="shared" si="381"/>
        <v>0</v>
      </c>
    </row>
    <row r="920" spans="1:25">
      <c r="B920" t="s">
        <v>320</v>
      </c>
      <c r="C920" s="4">
        <f t="shared" si="382"/>
        <v>3.2687558116808117E-2</v>
      </c>
      <c r="D920" s="4">
        <f t="shared" si="383"/>
        <v>0.29675848875569322</v>
      </c>
      <c r="E920" s="4">
        <f t="shared" si="384"/>
        <v>0.39778845185707268</v>
      </c>
      <c r="F920" s="4">
        <f t="shared" si="385"/>
        <v>0.15637197126290414</v>
      </c>
      <c r="G920" s="4">
        <f t="shared" si="386"/>
        <v>8.0999283349423426E-2</v>
      </c>
      <c r="L920" t="b">
        <f t="shared" si="389"/>
        <v>1</v>
      </c>
      <c r="M920" t="b">
        <f t="shared" si="390"/>
        <v>0</v>
      </c>
      <c r="N920" t="b">
        <f t="shared" si="391"/>
        <v>0</v>
      </c>
      <c r="S920" t="b">
        <f t="shared" si="392"/>
        <v>0</v>
      </c>
      <c r="T920" t="b">
        <f t="shared" si="393"/>
        <v>0</v>
      </c>
      <c r="U920" t="b">
        <f t="shared" si="394"/>
        <v>0</v>
      </c>
      <c r="X920" t="b">
        <f t="shared" si="395"/>
        <v>0</v>
      </c>
      <c r="Y920" t="b">
        <f t="shared" si="381"/>
        <v>0</v>
      </c>
    </row>
    <row r="921" spans="1:25">
      <c r="A921" t="s">
        <v>216</v>
      </c>
      <c r="B921" t="s">
        <v>319</v>
      </c>
      <c r="C921" s="4">
        <f t="shared" si="382"/>
        <v>3.6978259751519027E-2</v>
      </c>
      <c r="D921" s="4">
        <f t="shared" si="383"/>
        <v>0.18722034869624635</v>
      </c>
      <c r="E921" s="4">
        <f t="shared" si="384"/>
        <v>0.46168823058329111</v>
      </c>
      <c r="F921" s="4">
        <f t="shared" si="385"/>
        <v>0.21068717993931246</v>
      </c>
      <c r="G921" s="4">
        <f t="shared" si="386"/>
        <v>5.8571565018698521E-2</v>
      </c>
      <c r="I921" t="b">
        <f t="shared" ref="I921" si="452">D921&gt;D922</f>
        <v>0</v>
      </c>
      <c r="J921" t="b">
        <f t="shared" ref="J921" si="453">D922&gt;D921</f>
        <v>1</v>
      </c>
      <c r="L921" t="b">
        <f t="shared" si="389"/>
        <v>0</v>
      </c>
      <c r="M921" t="b">
        <f t="shared" si="390"/>
        <v>0</v>
      </c>
      <c r="N921" t="b">
        <f t="shared" si="391"/>
        <v>0</v>
      </c>
      <c r="P921" t="b">
        <f>F921&gt;F922</f>
        <v>1</v>
      </c>
      <c r="Q921" t="b">
        <f>F922&gt;F921</f>
        <v>0</v>
      </c>
      <c r="S921" t="b">
        <f t="shared" si="392"/>
        <v>0</v>
      </c>
      <c r="T921" t="b">
        <f t="shared" si="393"/>
        <v>0</v>
      </c>
      <c r="U921" t="b">
        <f t="shared" si="394"/>
        <v>0</v>
      </c>
      <c r="X921" t="b">
        <f t="shared" si="395"/>
        <v>1</v>
      </c>
      <c r="Y921" t="b">
        <f t="shared" si="381"/>
        <v>0</v>
      </c>
    </row>
    <row r="922" spans="1:25">
      <c r="B922" t="s">
        <v>320</v>
      </c>
      <c r="C922" s="4">
        <f t="shared" si="382"/>
        <v>2.971265122659545E-2</v>
      </c>
      <c r="D922" s="4">
        <f t="shared" si="383"/>
        <v>0.25245537994541978</v>
      </c>
      <c r="E922" s="4">
        <f t="shared" si="384"/>
        <v>0.40700202851597278</v>
      </c>
      <c r="F922" s="4">
        <f t="shared" si="385"/>
        <v>0.19110371700013137</v>
      </c>
      <c r="G922" s="4">
        <f t="shared" si="386"/>
        <v>7.6820921442435394E-2</v>
      </c>
      <c r="L922" t="b">
        <f t="shared" si="389"/>
        <v>1</v>
      </c>
      <c r="M922" t="b">
        <f t="shared" si="390"/>
        <v>0</v>
      </c>
      <c r="N922" t="b">
        <f t="shared" si="391"/>
        <v>0</v>
      </c>
      <c r="S922" t="b">
        <f t="shared" si="392"/>
        <v>0</v>
      </c>
      <c r="T922" t="b">
        <f t="shared" si="393"/>
        <v>0</v>
      </c>
      <c r="U922" t="b">
        <f t="shared" si="394"/>
        <v>0</v>
      </c>
      <c r="X922" t="b">
        <f t="shared" si="395"/>
        <v>1</v>
      </c>
      <c r="Y922" t="b">
        <f t="shared" si="381"/>
        <v>0</v>
      </c>
    </row>
    <row r="923" spans="1:25">
      <c r="A923" t="s">
        <v>217</v>
      </c>
      <c r="B923" t="s">
        <v>319</v>
      </c>
      <c r="C923" s="4">
        <f t="shared" si="382"/>
        <v>4.0755967069655556E-2</v>
      </c>
      <c r="D923" s="4">
        <f t="shared" si="383"/>
        <v>0.14792992970159466</v>
      </c>
      <c r="E923" s="4">
        <f t="shared" si="384"/>
        <v>0.41638326109947538</v>
      </c>
      <c r="F923" s="4">
        <f t="shared" si="385"/>
        <v>0.24155745183833438</v>
      </c>
      <c r="G923" s="4">
        <f t="shared" si="386"/>
        <v>8.9296082782074945E-2</v>
      </c>
      <c r="I923" t="b">
        <f t="shared" ref="I923" si="454">D923&gt;D924</f>
        <v>0</v>
      </c>
      <c r="J923" t="b">
        <f t="shared" ref="J923" si="455">D924&gt;D923</f>
        <v>1</v>
      </c>
      <c r="L923" t="b">
        <f t="shared" si="389"/>
        <v>0</v>
      </c>
      <c r="M923" t="b">
        <f t="shared" si="390"/>
        <v>0</v>
      </c>
      <c r="N923" t="b">
        <f t="shared" si="391"/>
        <v>0</v>
      </c>
      <c r="P923" t="b">
        <f>F923&gt;F924</f>
        <v>1</v>
      </c>
      <c r="Q923" t="b">
        <f>F924&gt;F923</f>
        <v>0</v>
      </c>
      <c r="S923" t="b">
        <f t="shared" si="392"/>
        <v>0</v>
      </c>
      <c r="T923" t="b">
        <f t="shared" si="393"/>
        <v>0</v>
      </c>
      <c r="U923" t="b">
        <f t="shared" si="394"/>
        <v>0</v>
      </c>
      <c r="X923" t="b">
        <f t="shared" si="395"/>
        <v>1</v>
      </c>
      <c r="Y923" t="b">
        <f t="shared" si="381"/>
        <v>0</v>
      </c>
    </row>
    <row r="924" spans="1:25">
      <c r="B924" t="s">
        <v>320</v>
      </c>
      <c r="C924" s="4">
        <f t="shared" si="382"/>
        <v>1.665342858315488E-2</v>
      </c>
      <c r="D924" s="4">
        <f t="shared" si="383"/>
        <v>0.17962188170706095</v>
      </c>
      <c r="E924" s="4">
        <f t="shared" si="384"/>
        <v>0.44175766340180922</v>
      </c>
      <c r="F924" s="4">
        <f t="shared" si="385"/>
        <v>0.2279670407934159</v>
      </c>
      <c r="G924" s="4">
        <f t="shared" si="386"/>
        <v>8.4532204756535945E-2</v>
      </c>
      <c r="L924" t="b">
        <f t="shared" si="389"/>
        <v>0</v>
      </c>
      <c r="M924" t="b">
        <f t="shared" si="390"/>
        <v>0</v>
      </c>
      <c r="N924" t="b">
        <f t="shared" si="391"/>
        <v>0</v>
      </c>
      <c r="S924" t="b">
        <f t="shared" si="392"/>
        <v>0</v>
      </c>
      <c r="T924" t="b">
        <f t="shared" si="393"/>
        <v>0</v>
      </c>
      <c r="U924" t="b">
        <f t="shared" si="394"/>
        <v>0</v>
      </c>
      <c r="X924" t="b">
        <f t="shared" si="395"/>
        <v>1</v>
      </c>
      <c r="Y924" t="b">
        <f t="shared" si="381"/>
        <v>0</v>
      </c>
    </row>
    <row r="925" spans="1:25">
      <c r="A925" t="s">
        <v>218</v>
      </c>
      <c r="B925" t="s">
        <v>319</v>
      </c>
      <c r="C925" s="4">
        <f t="shared" si="382"/>
        <v>3.0894503652257217E-2</v>
      </c>
      <c r="D925" s="4">
        <f t="shared" si="383"/>
        <v>0.13605157067017923</v>
      </c>
      <c r="E925" s="4">
        <f t="shared" si="384"/>
        <v>0.42100746417594703</v>
      </c>
      <c r="F925" s="4">
        <f t="shared" si="385"/>
        <v>0.27692292340238694</v>
      </c>
      <c r="G925" s="4">
        <f t="shared" si="386"/>
        <v>7.3973176865046106E-2</v>
      </c>
      <c r="I925" t="b">
        <f t="shared" ref="I925" si="456">D925&gt;D926</f>
        <v>0</v>
      </c>
      <c r="J925" t="b">
        <f t="shared" ref="J925" si="457">D926&gt;D925</f>
        <v>1</v>
      </c>
      <c r="L925" t="b">
        <f t="shared" si="389"/>
        <v>0</v>
      </c>
      <c r="M925" t="b">
        <f t="shared" si="390"/>
        <v>0</v>
      </c>
      <c r="N925" t="b">
        <f t="shared" si="391"/>
        <v>0</v>
      </c>
      <c r="P925" t="b">
        <f>F925&gt;F926</f>
        <v>1</v>
      </c>
      <c r="Q925" t="b">
        <f>F926&gt;F925</f>
        <v>0</v>
      </c>
      <c r="S925" t="b">
        <f t="shared" si="392"/>
        <v>1</v>
      </c>
      <c r="T925" t="b">
        <f t="shared" si="393"/>
        <v>0</v>
      </c>
      <c r="U925" t="b">
        <f t="shared" si="394"/>
        <v>0</v>
      </c>
      <c r="X925" t="b">
        <f t="shared" si="395"/>
        <v>1</v>
      </c>
      <c r="Y925" t="b">
        <f t="shared" si="381"/>
        <v>0</v>
      </c>
    </row>
    <row r="926" spans="1:25">
      <c r="B926" t="s">
        <v>320</v>
      </c>
      <c r="C926" s="4">
        <f t="shared" si="382"/>
        <v>4.093557036428902E-2</v>
      </c>
      <c r="D926" s="4">
        <f t="shared" si="383"/>
        <v>0.41009808117243246</v>
      </c>
      <c r="E926" s="4">
        <f t="shared" si="384"/>
        <v>0.33711800309178408</v>
      </c>
      <c r="F926" s="4">
        <f t="shared" si="385"/>
        <v>0.12366262871516284</v>
      </c>
      <c r="G926" s="4">
        <f t="shared" si="386"/>
        <v>5.7748237945099E-2</v>
      </c>
      <c r="L926" t="b">
        <f t="shared" si="389"/>
        <v>1</v>
      </c>
      <c r="M926" t="b">
        <f t="shared" si="390"/>
        <v>1</v>
      </c>
      <c r="N926" t="b">
        <f t="shared" si="391"/>
        <v>1</v>
      </c>
      <c r="S926" t="b">
        <f t="shared" si="392"/>
        <v>0</v>
      </c>
      <c r="T926" t="b">
        <f t="shared" si="393"/>
        <v>0</v>
      </c>
      <c r="U926" t="b">
        <f t="shared" si="394"/>
        <v>0</v>
      </c>
      <c r="X926" t="b">
        <f t="shared" si="395"/>
        <v>0</v>
      </c>
      <c r="Y926" t="b">
        <f t="shared" ref="Y926:Y989" si="458">E926&gt;0.5</f>
        <v>0</v>
      </c>
    </row>
    <row r="927" spans="1:25">
      <c r="A927" t="s">
        <v>219</v>
      </c>
      <c r="B927" t="s">
        <v>319</v>
      </c>
      <c r="C927" s="4">
        <f t="shared" ref="C927:C990" si="459">SUM(C388:D388)</f>
        <v>4.4118015064688071E-2</v>
      </c>
      <c r="D927" s="4">
        <f t="shared" ref="D927:D990" si="460">SUM(E388:G388)</f>
        <v>0.28081129100873353</v>
      </c>
      <c r="E927" s="4">
        <f t="shared" ref="E927:E990" si="461">SUM(H388:O388)</f>
        <v>0.41832036235329439</v>
      </c>
      <c r="F927" s="4">
        <f t="shared" ref="F927:F990" si="462">SUM(P388:R388)</f>
        <v>0.17555866970296038</v>
      </c>
      <c r="G927" s="4">
        <f t="shared" ref="G927:G990" si="463">SUM(T388:V388)</f>
        <v>4.7145967318135189E-2</v>
      </c>
      <c r="I927" t="b">
        <f t="shared" ref="I927" si="464">D927&gt;D928</f>
        <v>1</v>
      </c>
      <c r="J927" t="b">
        <f t="shared" ref="J927" si="465">D928&gt;D927</f>
        <v>0</v>
      </c>
      <c r="L927" t="b">
        <f t="shared" ref="L927:L990" si="466">D927&gt;0.25</f>
        <v>1</v>
      </c>
      <c r="M927" t="b">
        <f t="shared" ref="M927:M990" si="467">D927&gt;0.3</f>
        <v>0</v>
      </c>
      <c r="N927" t="b">
        <f t="shared" ref="N927:N990" si="468">D927&gt;0.4</f>
        <v>0</v>
      </c>
      <c r="P927" t="b">
        <f>F927&gt;F928</f>
        <v>0</v>
      </c>
      <c r="Q927" t="b">
        <f>F928&gt;F927</f>
        <v>1</v>
      </c>
      <c r="S927" t="b">
        <f t="shared" ref="S927:S990" si="469">F927&gt;0.25</f>
        <v>0</v>
      </c>
      <c r="T927" t="b">
        <f t="shared" ref="T927:T990" si="470">F927&gt;0.3</f>
        <v>0</v>
      </c>
      <c r="U927" t="b">
        <f t="shared" ref="U927:U990" si="471">F927&gt;0.4</f>
        <v>0</v>
      </c>
      <c r="X927" t="b">
        <f t="shared" ref="X927:X990" si="472">E927&gt;0.4</f>
        <v>1</v>
      </c>
      <c r="Y927" t="b">
        <f t="shared" si="458"/>
        <v>0</v>
      </c>
    </row>
    <row r="928" spans="1:25">
      <c r="B928" t="s">
        <v>320</v>
      </c>
      <c r="C928" s="4">
        <f t="shared" si="459"/>
        <v>2.2401376988596816E-2</v>
      </c>
      <c r="D928" s="4">
        <f t="shared" si="460"/>
        <v>0.20449799400098717</v>
      </c>
      <c r="E928" s="4">
        <f t="shared" si="461"/>
        <v>0.38116512472631087</v>
      </c>
      <c r="F928" s="4">
        <f t="shared" si="462"/>
        <v>0.22081176515256984</v>
      </c>
      <c r="G928" s="4">
        <f t="shared" si="463"/>
        <v>0.11391796286687002</v>
      </c>
      <c r="L928" t="b">
        <f t="shared" si="466"/>
        <v>0</v>
      </c>
      <c r="M928" t="b">
        <f t="shared" si="467"/>
        <v>0</v>
      </c>
      <c r="N928" t="b">
        <f t="shared" si="468"/>
        <v>0</v>
      </c>
      <c r="S928" t="b">
        <f t="shared" si="469"/>
        <v>0</v>
      </c>
      <c r="T928" t="b">
        <f t="shared" si="470"/>
        <v>0</v>
      </c>
      <c r="U928" t="b">
        <f t="shared" si="471"/>
        <v>0</v>
      </c>
      <c r="X928" t="b">
        <f t="shared" si="472"/>
        <v>0</v>
      </c>
      <c r="Y928" t="b">
        <f t="shared" si="458"/>
        <v>0</v>
      </c>
    </row>
    <row r="929" spans="1:25">
      <c r="A929" t="s">
        <v>220</v>
      </c>
      <c r="B929" t="s">
        <v>319</v>
      </c>
      <c r="C929" s="4">
        <f t="shared" si="459"/>
        <v>3.5244235562463783E-2</v>
      </c>
      <c r="D929" s="4">
        <f t="shared" si="460"/>
        <v>0.2115941762395725</v>
      </c>
      <c r="E929" s="4">
        <f t="shared" si="461"/>
        <v>0.41970255778233562</v>
      </c>
      <c r="F929" s="4">
        <f t="shared" si="462"/>
        <v>0.21100554600053345</v>
      </c>
      <c r="G929" s="4">
        <f t="shared" si="463"/>
        <v>7.0966733194146814E-2</v>
      </c>
      <c r="I929" t="b">
        <f t="shared" ref="I929" si="473">D929&gt;D930</f>
        <v>0</v>
      </c>
      <c r="J929" t="b">
        <f t="shared" ref="J929" si="474">D930&gt;D929</f>
        <v>1</v>
      </c>
      <c r="L929" t="b">
        <f t="shared" si="466"/>
        <v>0</v>
      </c>
      <c r="M929" t="b">
        <f t="shared" si="467"/>
        <v>0</v>
      </c>
      <c r="N929" t="b">
        <f t="shared" si="468"/>
        <v>0</v>
      </c>
      <c r="P929" t="b">
        <f>F929&gt;F930</f>
        <v>1</v>
      </c>
      <c r="Q929" t="b">
        <f>F930&gt;F929</f>
        <v>0</v>
      </c>
      <c r="S929" t="b">
        <f t="shared" si="469"/>
        <v>0</v>
      </c>
      <c r="T929" t="b">
        <f t="shared" si="470"/>
        <v>0</v>
      </c>
      <c r="U929" t="b">
        <f t="shared" si="471"/>
        <v>0</v>
      </c>
      <c r="X929" t="b">
        <f t="shared" si="472"/>
        <v>1</v>
      </c>
      <c r="Y929" t="b">
        <f t="shared" si="458"/>
        <v>0</v>
      </c>
    </row>
    <row r="930" spans="1:25">
      <c r="B930" t="s">
        <v>320</v>
      </c>
      <c r="C930" s="4">
        <f t="shared" si="459"/>
        <v>1.9030431502859817E-2</v>
      </c>
      <c r="D930" s="4">
        <f t="shared" si="460"/>
        <v>0.28568563980635364</v>
      </c>
      <c r="E930" s="4">
        <f t="shared" si="461"/>
        <v>0.37807824152319841</v>
      </c>
      <c r="F930" s="4">
        <f t="shared" si="462"/>
        <v>0.20086510641954797</v>
      </c>
      <c r="G930" s="4">
        <f t="shared" si="463"/>
        <v>7.775454276356622E-2</v>
      </c>
      <c r="L930" t="b">
        <f t="shared" si="466"/>
        <v>1</v>
      </c>
      <c r="M930" t="b">
        <f t="shared" si="467"/>
        <v>0</v>
      </c>
      <c r="N930" t="b">
        <f t="shared" si="468"/>
        <v>0</v>
      </c>
      <c r="S930" t="b">
        <f t="shared" si="469"/>
        <v>0</v>
      </c>
      <c r="T930" t="b">
        <f t="shared" si="470"/>
        <v>0</v>
      </c>
      <c r="U930" t="b">
        <f t="shared" si="471"/>
        <v>0</v>
      </c>
      <c r="X930" t="b">
        <f t="shared" si="472"/>
        <v>0</v>
      </c>
      <c r="Y930" t="b">
        <f t="shared" si="458"/>
        <v>0</v>
      </c>
    </row>
    <row r="931" spans="1:25">
      <c r="A931" t="s">
        <v>221</v>
      </c>
      <c r="B931" t="s">
        <v>319</v>
      </c>
      <c r="C931" s="4">
        <f t="shared" si="459"/>
        <v>4.9001019465114287E-2</v>
      </c>
      <c r="D931" s="4">
        <f t="shared" si="460"/>
        <v>0.2473584420286403</v>
      </c>
      <c r="E931" s="4">
        <f t="shared" si="461"/>
        <v>0.3493621197252208</v>
      </c>
      <c r="F931" s="4">
        <f t="shared" si="462"/>
        <v>0.23581085587431042</v>
      </c>
      <c r="G931" s="4">
        <f t="shared" si="463"/>
        <v>6.5512543231990239E-2</v>
      </c>
      <c r="I931" t="b">
        <f t="shared" ref="I931" si="475">D931&gt;D932</f>
        <v>0</v>
      </c>
      <c r="J931" t="b">
        <f t="shared" ref="J931" si="476">D932&gt;D931</f>
        <v>1</v>
      </c>
      <c r="L931" t="b">
        <f t="shared" si="466"/>
        <v>0</v>
      </c>
      <c r="M931" t="b">
        <f t="shared" si="467"/>
        <v>0</v>
      </c>
      <c r="N931" t="b">
        <f t="shared" si="468"/>
        <v>0</v>
      </c>
      <c r="P931" t="b">
        <f>F931&gt;F932</f>
        <v>1</v>
      </c>
      <c r="Q931" t="b">
        <f>F932&gt;F931</f>
        <v>0</v>
      </c>
      <c r="S931" t="b">
        <f t="shared" si="469"/>
        <v>0</v>
      </c>
      <c r="T931" t="b">
        <f t="shared" si="470"/>
        <v>0</v>
      </c>
      <c r="U931" t="b">
        <f t="shared" si="471"/>
        <v>0</v>
      </c>
      <c r="X931" t="b">
        <f t="shared" si="472"/>
        <v>0</v>
      </c>
      <c r="Y931" t="b">
        <f t="shared" si="458"/>
        <v>0</v>
      </c>
    </row>
    <row r="932" spans="1:25">
      <c r="B932" t="s">
        <v>320</v>
      </c>
      <c r="C932" s="4">
        <f t="shared" si="459"/>
        <v>2.1943785980358958E-2</v>
      </c>
      <c r="D932" s="4">
        <f t="shared" si="460"/>
        <v>0.33431256349475108</v>
      </c>
      <c r="E932" s="4">
        <f t="shared" si="461"/>
        <v>0.35929563156112426</v>
      </c>
      <c r="F932" s="4">
        <f t="shared" si="462"/>
        <v>0.16895529969522521</v>
      </c>
      <c r="G932" s="4">
        <f t="shared" si="463"/>
        <v>7.9317643074839142E-2</v>
      </c>
      <c r="L932" t="b">
        <f t="shared" si="466"/>
        <v>1</v>
      </c>
      <c r="M932" t="b">
        <f t="shared" si="467"/>
        <v>1</v>
      </c>
      <c r="N932" t="b">
        <f t="shared" si="468"/>
        <v>0</v>
      </c>
      <c r="S932" t="b">
        <f t="shared" si="469"/>
        <v>0</v>
      </c>
      <c r="T932" t="b">
        <f t="shared" si="470"/>
        <v>0</v>
      </c>
      <c r="U932" t="b">
        <f t="shared" si="471"/>
        <v>0</v>
      </c>
      <c r="X932" t="b">
        <f t="shared" si="472"/>
        <v>0</v>
      </c>
      <c r="Y932" t="b">
        <f t="shared" si="458"/>
        <v>0</v>
      </c>
    </row>
    <row r="933" spans="1:25">
      <c r="A933" t="s">
        <v>222</v>
      </c>
      <c r="B933" t="s">
        <v>319</v>
      </c>
      <c r="C933" s="4">
        <f t="shared" si="459"/>
        <v>3.8247898501981986E-2</v>
      </c>
      <c r="D933" s="4">
        <f t="shared" si="460"/>
        <v>9.289742320595315E-2</v>
      </c>
      <c r="E933" s="4">
        <f t="shared" si="461"/>
        <v>0.45659724425604642</v>
      </c>
      <c r="F933" s="4">
        <f t="shared" si="462"/>
        <v>0.25598720698539212</v>
      </c>
      <c r="G933" s="4">
        <f t="shared" si="463"/>
        <v>8.7203177947279567E-2</v>
      </c>
      <c r="I933" t="b">
        <f t="shared" ref="I933" si="477">D933&gt;D934</f>
        <v>0</v>
      </c>
      <c r="J933" t="b">
        <f t="shared" ref="J933" si="478">D934&gt;D933</f>
        <v>1</v>
      </c>
      <c r="L933" t="b">
        <f t="shared" si="466"/>
        <v>0</v>
      </c>
      <c r="M933" t="b">
        <f t="shared" si="467"/>
        <v>0</v>
      </c>
      <c r="N933" t="b">
        <f t="shared" si="468"/>
        <v>0</v>
      </c>
      <c r="P933" t="b">
        <f>F933&gt;F934</f>
        <v>1</v>
      </c>
      <c r="Q933" t="b">
        <f>F934&gt;F933</f>
        <v>0</v>
      </c>
      <c r="S933" t="b">
        <f t="shared" si="469"/>
        <v>1</v>
      </c>
      <c r="T933" t="b">
        <f t="shared" si="470"/>
        <v>0</v>
      </c>
      <c r="U933" t="b">
        <f t="shared" si="471"/>
        <v>0</v>
      </c>
      <c r="X933" t="b">
        <f t="shared" si="472"/>
        <v>1</v>
      </c>
      <c r="Y933" t="b">
        <f t="shared" si="458"/>
        <v>0</v>
      </c>
    </row>
    <row r="934" spans="1:25">
      <c r="B934" t="s">
        <v>320</v>
      </c>
      <c r="C934" s="4">
        <f t="shared" si="459"/>
        <v>2.5837292261914824E-2</v>
      </c>
      <c r="D934" s="4">
        <f t="shared" si="460"/>
        <v>0.35311670526974248</v>
      </c>
      <c r="E934" s="4">
        <f t="shared" si="461"/>
        <v>0.36419043432686943</v>
      </c>
      <c r="F934" s="4">
        <f t="shared" si="462"/>
        <v>0.18106814992645692</v>
      </c>
      <c r="G934" s="4">
        <f t="shared" si="463"/>
        <v>4.8551116671456826E-2</v>
      </c>
      <c r="L934" t="b">
        <f t="shared" si="466"/>
        <v>1</v>
      </c>
      <c r="M934" t="b">
        <f t="shared" si="467"/>
        <v>1</v>
      </c>
      <c r="N934" t="b">
        <f t="shared" si="468"/>
        <v>0</v>
      </c>
      <c r="S934" t="b">
        <f t="shared" si="469"/>
        <v>0</v>
      </c>
      <c r="T934" t="b">
        <f t="shared" si="470"/>
        <v>0</v>
      </c>
      <c r="U934" t="b">
        <f t="shared" si="471"/>
        <v>0</v>
      </c>
      <c r="X934" t="b">
        <f t="shared" si="472"/>
        <v>0</v>
      </c>
      <c r="Y934" t="b">
        <f t="shared" si="458"/>
        <v>0</v>
      </c>
    </row>
    <row r="935" spans="1:25">
      <c r="A935" t="s">
        <v>223</v>
      </c>
      <c r="B935" t="s">
        <v>319</v>
      </c>
      <c r="C935" s="4">
        <f t="shared" si="459"/>
        <v>3.0121232740587534E-2</v>
      </c>
      <c r="D935" s="4">
        <f t="shared" si="460"/>
        <v>0.13094079166764916</v>
      </c>
      <c r="E935" s="4">
        <f t="shared" si="461"/>
        <v>0.49941556319833458</v>
      </c>
      <c r="F935" s="4">
        <f t="shared" si="462"/>
        <v>0.23249131766077064</v>
      </c>
      <c r="G935" s="4">
        <f t="shared" si="463"/>
        <v>5.8228095409728939E-2</v>
      </c>
      <c r="I935" t="b">
        <f t="shared" ref="I935" si="479">D935&gt;D936</f>
        <v>0</v>
      </c>
      <c r="J935" t="b">
        <f t="shared" ref="J935" si="480">D936&gt;D935</f>
        <v>1</v>
      </c>
      <c r="L935" t="b">
        <f t="shared" si="466"/>
        <v>0</v>
      </c>
      <c r="M935" t="b">
        <f t="shared" si="467"/>
        <v>0</v>
      </c>
      <c r="N935" t="b">
        <f t="shared" si="468"/>
        <v>0</v>
      </c>
      <c r="P935" t="b">
        <f>F935&gt;F936</f>
        <v>1</v>
      </c>
      <c r="Q935" t="b">
        <f>F936&gt;F935</f>
        <v>0</v>
      </c>
      <c r="S935" t="b">
        <f t="shared" si="469"/>
        <v>0</v>
      </c>
      <c r="T935" t="b">
        <f t="shared" si="470"/>
        <v>0</v>
      </c>
      <c r="U935" t="b">
        <f t="shared" si="471"/>
        <v>0</v>
      </c>
      <c r="X935" t="b">
        <f t="shared" si="472"/>
        <v>1</v>
      </c>
      <c r="Y935" t="b">
        <f t="shared" si="458"/>
        <v>0</v>
      </c>
    </row>
    <row r="936" spans="1:25">
      <c r="B936" t="s">
        <v>320</v>
      </c>
      <c r="C936" s="4">
        <f t="shared" si="459"/>
        <v>1.4492701965746467E-2</v>
      </c>
      <c r="D936" s="4">
        <f t="shared" si="460"/>
        <v>0.23535848585838787</v>
      </c>
      <c r="E936" s="4">
        <f t="shared" si="461"/>
        <v>0.4886100764555969</v>
      </c>
      <c r="F936" s="4">
        <f t="shared" si="462"/>
        <v>0.1689401365151218</v>
      </c>
      <c r="G936" s="4">
        <f t="shared" si="463"/>
        <v>6.1399725544010977E-2</v>
      </c>
      <c r="L936" t="b">
        <f t="shared" si="466"/>
        <v>0</v>
      </c>
      <c r="M936" t="b">
        <f t="shared" si="467"/>
        <v>0</v>
      </c>
      <c r="N936" t="b">
        <f t="shared" si="468"/>
        <v>0</v>
      </c>
      <c r="S936" t="b">
        <f t="shared" si="469"/>
        <v>0</v>
      </c>
      <c r="T936" t="b">
        <f t="shared" si="470"/>
        <v>0</v>
      </c>
      <c r="U936" t="b">
        <f t="shared" si="471"/>
        <v>0</v>
      </c>
      <c r="X936" t="b">
        <f t="shared" si="472"/>
        <v>1</v>
      </c>
      <c r="Y936" t="b">
        <f t="shared" si="458"/>
        <v>0</v>
      </c>
    </row>
    <row r="937" spans="1:25">
      <c r="A937" t="s">
        <v>224</v>
      </c>
      <c r="B937" t="s">
        <v>319</v>
      </c>
      <c r="C937" s="4">
        <f t="shared" si="459"/>
        <v>6.8632247371626542E-2</v>
      </c>
      <c r="D937" s="4">
        <f t="shared" si="460"/>
        <v>0.38418682668210913</v>
      </c>
      <c r="E937" s="4">
        <f t="shared" si="461"/>
        <v>0.3889393651966413</v>
      </c>
      <c r="F937" s="4">
        <f t="shared" si="462"/>
        <v>0.10498517327795362</v>
      </c>
      <c r="G937" s="4">
        <f t="shared" si="463"/>
        <v>2.8395419191868766E-2</v>
      </c>
      <c r="I937" t="b">
        <f t="shared" ref="I937" si="481">D937&gt;D938</f>
        <v>1</v>
      </c>
      <c r="J937" t="b">
        <f t="shared" ref="J937" si="482">D938&gt;D937</f>
        <v>0</v>
      </c>
      <c r="L937" t="b">
        <f t="shared" si="466"/>
        <v>1</v>
      </c>
      <c r="M937" t="b">
        <f t="shared" si="467"/>
        <v>1</v>
      </c>
      <c r="N937" t="b">
        <f t="shared" si="468"/>
        <v>0</v>
      </c>
      <c r="P937" t="b">
        <f>F937&gt;F938</f>
        <v>0</v>
      </c>
      <c r="Q937" t="b">
        <f>F938&gt;F937</f>
        <v>1</v>
      </c>
      <c r="S937" t="b">
        <f t="shared" si="469"/>
        <v>0</v>
      </c>
      <c r="T937" t="b">
        <f t="shared" si="470"/>
        <v>0</v>
      </c>
      <c r="U937" t="b">
        <f t="shared" si="471"/>
        <v>0</v>
      </c>
      <c r="X937" t="b">
        <f t="shared" si="472"/>
        <v>0</v>
      </c>
      <c r="Y937" t="b">
        <f t="shared" si="458"/>
        <v>0</v>
      </c>
    </row>
    <row r="938" spans="1:25">
      <c r="B938" t="s">
        <v>320</v>
      </c>
      <c r="C938" s="4">
        <f t="shared" si="459"/>
        <v>2.1816226605042788E-2</v>
      </c>
      <c r="D938" s="4">
        <f t="shared" si="460"/>
        <v>0.23540246190454397</v>
      </c>
      <c r="E938" s="4">
        <f t="shared" si="461"/>
        <v>0.34784697753168903</v>
      </c>
      <c r="F938" s="4">
        <f t="shared" si="462"/>
        <v>0.22830961424060769</v>
      </c>
      <c r="G938" s="4">
        <f t="shared" si="463"/>
        <v>0.11029378117420949</v>
      </c>
      <c r="L938" t="b">
        <f t="shared" si="466"/>
        <v>0</v>
      </c>
      <c r="M938" t="b">
        <f t="shared" si="467"/>
        <v>0</v>
      </c>
      <c r="N938" t="b">
        <f t="shared" si="468"/>
        <v>0</v>
      </c>
      <c r="S938" t="b">
        <f t="shared" si="469"/>
        <v>0</v>
      </c>
      <c r="T938" t="b">
        <f t="shared" si="470"/>
        <v>0</v>
      </c>
      <c r="U938" t="b">
        <f t="shared" si="471"/>
        <v>0</v>
      </c>
      <c r="X938" t="b">
        <f t="shared" si="472"/>
        <v>0</v>
      </c>
      <c r="Y938" t="b">
        <f t="shared" si="458"/>
        <v>0</v>
      </c>
    </row>
    <row r="939" spans="1:25">
      <c r="A939" t="s">
        <v>225</v>
      </c>
      <c r="B939" t="s">
        <v>319</v>
      </c>
      <c r="C939" s="4">
        <f t="shared" si="459"/>
        <v>5.2190459473906763E-2</v>
      </c>
      <c r="D939" s="4">
        <f t="shared" si="460"/>
        <v>0.31581151916003797</v>
      </c>
      <c r="E939" s="4">
        <f t="shared" si="461"/>
        <v>0.39132273274878526</v>
      </c>
      <c r="F939" s="4">
        <f t="shared" si="462"/>
        <v>0.15914838956749297</v>
      </c>
      <c r="G939" s="4">
        <f t="shared" si="463"/>
        <v>4.7211961161330467E-2</v>
      </c>
      <c r="I939" t="b">
        <f t="shared" ref="I939" si="483">D939&gt;D940</f>
        <v>1</v>
      </c>
      <c r="J939" t="b">
        <f t="shared" ref="J939" si="484">D940&gt;D939</f>
        <v>0</v>
      </c>
      <c r="L939" t="b">
        <f t="shared" si="466"/>
        <v>1</v>
      </c>
      <c r="M939" t="b">
        <f t="shared" si="467"/>
        <v>1</v>
      </c>
      <c r="N939" t="b">
        <f t="shared" si="468"/>
        <v>0</v>
      </c>
      <c r="P939" t="b">
        <f>F939&gt;F940</f>
        <v>0</v>
      </c>
      <c r="Q939" t="b">
        <f>F940&gt;F939</f>
        <v>1</v>
      </c>
      <c r="S939" t="b">
        <f t="shared" si="469"/>
        <v>0</v>
      </c>
      <c r="T939" t="b">
        <f t="shared" si="470"/>
        <v>0</v>
      </c>
      <c r="U939" t="b">
        <f t="shared" si="471"/>
        <v>0</v>
      </c>
      <c r="X939" t="b">
        <f t="shared" si="472"/>
        <v>0</v>
      </c>
      <c r="Y939" t="b">
        <f t="shared" si="458"/>
        <v>0</v>
      </c>
    </row>
    <row r="940" spans="1:25">
      <c r="B940" t="s">
        <v>320</v>
      </c>
      <c r="C940" s="4">
        <f t="shared" si="459"/>
        <v>2.04526754345867E-2</v>
      </c>
      <c r="D940" s="4">
        <f t="shared" si="460"/>
        <v>0.22713440516149258</v>
      </c>
      <c r="E940" s="4">
        <f t="shared" si="461"/>
        <v>0.34921049538312843</v>
      </c>
      <c r="F940" s="4">
        <f t="shared" si="462"/>
        <v>0.22979873835986783</v>
      </c>
      <c r="G940" s="4">
        <f t="shared" si="463"/>
        <v>0.11601168475539941</v>
      </c>
      <c r="L940" t="b">
        <f t="shared" si="466"/>
        <v>0</v>
      </c>
      <c r="M940" t="b">
        <f t="shared" si="467"/>
        <v>0</v>
      </c>
      <c r="N940" t="b">
        <f t="shared" si="468"/>
        <v>0</v>
      </c>
      <c r="S940" t="b">
        <f t="shared" si="469"/>
        <v>0</v>
      </c>
      <c r="T940" t="b">
        <f t="shared" si="470"/>
        <v>0</v>
      </c>
      <c r="U940" t="b">
        <f t="shared" si="471"/>
        <v>0</v>
      </c>
      <c r="X940" t="b">
        <f t="shared" si="472"/>
        <v>0</v>
      </c>
      <c r="Y940" t="b">
        <f t="shared" si="458"/>
        <v>0</v>
      </c>
    </row>
    <row r="941" spans="1:25">
      <c r="A941" t="s">
        <v>226</v>
      </c>
      <c r="B941" t="s">
        <v>319</v>
      </c>
      <c r="C941" s="4">
        <f t="shared" si="459"/>
        <v>2.2004447150266983E-2</v>
      </c>
      <c r="D941" s="4">
        <f t="shared" si="460"/>
        <v>9.3577817492269857E-2</v>
      </c>
      <c r="E941" s="4">
        <f t="shared" si="461"/>
        <v>0.41106026783278893</v>
      </c>
      <c r="F941" s="4">
        <f t="shared" si="462"/>
        <v>0.23710861040737902</v>
      </c>
      <c r="G941" s="4">
        <f t="shared" si="463"/>
        <v>0.15726938863685458</v>
      </c>
      <c r="I941" t="b">
        <f t="shared" ref="I941" si="485">D941&gt;D942</f>
        <v>0</v>
      </c>
      <c r="J941" t="b">
        <f t="shared" ref="J941" si="486">D942&gt;D941</f>
        <v>1</v>
      </c>
      <c r="L941" t="b">
        <f t="shared" si="466"/>
        <v>0</v>
      </c>
      <c r="M941" t="b">
        <f t="shared" si="467"/>
        <v>0</v>
      </c>
      <c r="N941" t="b">
        <f t="shared" si="468"/>
        <v>0</v>
      </c>
      <c r="P941" t="b">
        <f>F941&gt;F942</f>
        <v>1</v>
      </c>
      <c r="Q941" t="b">
        <f>F942&gt;F941</f>
        <v>0</v>
      </c>
      <c r="S941" t="b">
        <f t="shared" si="469"/>
        <v>0</v>
      </c>
      <c r="T941" t="b">
        <f t="shared" si="470"/>
        <v>0</v>
      </c>
      <c r="U941" t="b">
        <f t="shared" si="471"/>
        <v>0</v>
      </c>
      <c r="X941" t="b">
        <f t="shared" si="472"/>
        <v>1</v>
      </c>
      <c r="Y941" t="b">
        <f t="shared" si="458"/>
        <v>0</v>
      </c>
    </row>
    <row r="942" spans="1:25">
      <c r="B942" t="s">
        <v>320</v>
      </c>
      <c r="C942" s="4">
        <f t="shared" si="459"/>
        <v>1.3539562870320425E-2</v>
      </c>
      <c r="D942" s="4">
        <f t="shared" si="460"/>
        <v>0.26756317138544267</v>
      </c>
      <c r="E942" s="4">
        <f t="shared" si="461"/>
        <v>0.4339350452224745</v>
      </c>
      <c r="F942" s="4">
        <f t="shared" si="462"/>
        <v>0.16814063081484082</v>
      </c>
      <c r="G942" s="4">
        <f t="shared" si="463"/>
        <v>7.9052565115763682E-2</v>
      </c>
      <c r="L942" t="b">
        <f t="shared" si="466"/>
        <v>1</v>
      </c>
      <c r="M942" t="b">
        <f t="shared" si="467"/>
        <v>0</v>
      </c>
      <c r="N942" t="b">
        <f t="shared" si="468"/>
        <v>0</v>
      </c>
      <c r="S942" t="b">
        <f t="shared" si="469"/>
        <v>0</v>
      </c>
      <c r="T942" t="b">
        <f t="shared" si="470"/>
        <v>0</v>
      </c>
      <c r="U942" t="b">
        <f t="shared" si="471"/>
        <v>0</v>
      </c>
      <c r="X942" t="b">
        <f t="shared" si="472"/>
        <v>1</v>
      </c>
      <c r="Y942" t="b">
        <f t="shared" si="458"/>
        <v>0</v>
      </c>
    </row>
    <row r="943" spans="1:25">
      <c r="A943" t="s">
        <v>227</v>
      </c>
      <c r="B943" t="s">
        <v>319</v>
      </c>
      <c r="C943" s="4">
        <f t="shared" si="459"/>
        <v>3.4988833351058173E-2</v>
      </c>
      <c r="D943" s="4">
        <f t="shared" si="460"/>
        <v>0.21829433389573771</v>
      </c>
      <c r="E943" s="4">
        <f t="shared" si="461"/>
        <v>0.41852082860271739</v>
      </c>
      <c r="F943" s="4">
        <f t="shared" si="462"/>
        <v>0.18867181549304277</v>
      </c>
      <c r="G943" s="4">
        <f t="shared" si="463"/>
        <v>8.4633713794619897E-2</v>
      </c>
      <c r="I943" t="b">
        <f t="shared" ref="I943" si="487">D943&gt;D944</f>
        <v>0</v>
      </c>
      <c r="J943" t="b">
        <f t="shared" ref="J943" si="488">D944&gt;D943</f>
        <v>1</v>
      </c>
      <c r="L943" t="b">
        <f t="shared" si="466"/>
        <v>0</v>
      </c>
      <c r="M943" t="b">
        <f t="shared" si="467"/>
        <v>0</v>
      </c>
      <c r="N943" t="b">
        <f t="shared" si="468"/>
        <v>0</v>
      </c>
      <c r="P943" t="b">
        <f>F943&gt;F944</f>
        <v>0</v>
      </c>
      <c r="Q943" t="b">
        <f>F944&gt;F943</f>
        <v>1</v>
      </c>
      <c r="S943" t="b">
        <f t="shared" si="469"/>
        <v>0</v>
      </c>
      <c r="T943" t="b">
        <f t="shared" si="470"/>
        <v>0</v>
      </c>
      <c r="U943" t="b">
        <f t="shared" si="471"/>
        <v>0</v>
      </c>
      <c r="X943" t="b">
        <f t="shared" si="472"/>
        <v>1</v>
      </c>
      <c r="Y943" t="b">
        <f t="shared" si="458"/>
        <v>0</v>
      </c>
    </row>
    <row r="944" spans="1:25">
      <c r="B944" t="s">
        <v>320</v>
      </c>
      <c r="C944" s="4">
        <f t="shared" si="459"/>
        <v>1.4770479061660936E-2</v>
      </c>
      <c r="D944" s="4">
        <f t="shared" si="460"/>
        <v>0.23987234443449998</v>
      </c>
      <c r="E944" s="4">
        <f t="shared" si="461"/>
        <v>0.41405918790333979</v>
      </c>
      <c r="F944" s="4">
        <f t="shared" si="462"/>
        <v>0.19017617410146498</v>
      </c>
      <c r="G944" s="4">
        <f t="shared" si="463"/>
        <v>9.7926185877808658E-2</v>
      </c>
      <c r="L944" t="b">
        <f t="shared" si="466"/>
        <v>0</v>
      </c>
      <c r="M944" t="b">
        <f t="shared" si="467"/>
        <v>0</v>
      </c>
      <c r="N944" t="b">
        <f t="shared" si="468"/>
        <v>0</v>
      </c>
      <c r="S944" t="b">
        <f t="shared" si="469"/>
        <v>0</v>
      </c>
      <c r="T944" t="b">
        <f t="shared" si="470"/>
        <v>0</v>
      </c>
      <c r="U944" t="b">
        <f t="shared" si="471"/>
        <v>0</v>
      </c>
      <c r="X944" t="b">
        <f t="shared" si="472"/>
        <v>1</v>
      </c>
      <c r="Y944" t="b">
        <f t="shared" si="458"/>
        <v>0</v>
      </c>
    </row>
    <row r="945" spans="1:25">
      <c r="A945" t="s">
        <v>228</v>
      </c>
      <c r="B945" t="s">
        <v>319</v>
      </c>
      <c r="C945" s="4">
        <f t="shared" si="459"/>
        <v>5.2556695584400639E-2</v>
      </c>
      <c r="D945" s="4">
        <f t="shared" si="460"/>
        <v>0.29096453763446484</v>
      </c>
      <c r="E945" s="4">
        <f t="shared" si="461"/>
        <v>0.4144433488775961</v>
      </c>
      <c r="F945" s="4">
        <f t="shared" si="462"/>
        <v>0.1649513925758927</v>
      </c>
      <c r="G945" s="4">
        <f t="shared" si="463"/>
        <v>4.233043632911293E-2</v>
      </c>
      <c r="I945" t="b">
        <f t="shared" ref="I945" si="489">D945&gt;D946</f>
        <v>1</v>
      </c>
      <c r="J945" t="b">
        <f t="shared" ref="J945" si="490">D946&gt;D945</f>
        <v>0</v>
      </c>
      <c r="L945" t="b">
        <f t="shared" si="466"/>
        <v>1</v>
      </c>
      <c r="M945" t="b">
        <f t="shared" si="467"/>
        <v>0</v>
      </c>
      <c r="N945" t="b">
        <f t="shared" si="468"/>
        <v>0</v>
      </c>
      <c r="P945" t="b">
        <f>F945&gt;F946</f>
        <v>0</v>
      </c>
      <c r="Q945" t="b">
        <f>F946&gt;F945</f>
        <v>1</v>
      </c>
      <c r="S945" t="b">
        <f t="shared" si="469"/>
        <v>0</v>
      </c>
      <c r="T945" t="b">
        <f t="shared" si="470"/>
        <v>0</v>
      </c>
      <c r="U945" t="b">
        <f t="shared" si="471"/>
        <v>0</v>
      </c>
      <c r="X945" t="b">
        <f t="shared" si="472"/>
        <v>1</v>
      </c>
      <c r="Y945" t="b">
        <f t="shared" si="458"/>
        <v>0</v>
      </c>
    </row>
    <row r="946" spans="1:25">
      <c r="B946" t="s">
        <v>320</v>
      </c>
      <c r="C946" s="4">
        <f t="shared" si="459"/>
        <v>2.212334378619657E-2</v>
      </c>
      <c r="D946" s="4">
        <f t="shared" si="460"/>
        <v>0.18244483995818855</v>
      </c>
      <c r="E946" s="4">
        <f t="shared" si="461"/>
        <v>0.40407379156425688</v>
      </c>
      <c r="F946" s="4">
        <f t="shared" si="462"/>
        <v>0.22905895979885302</v>
      </c>
      <c r="G946" s="4">
        <f t="shared" si="463"/>
        <v>0.10845269373110716</v>
      </c>
      <c r="L946" t="b">
        <f t="shared" si="466"/>
        <v>0</v>
      </c>
      <c r="M946" t="b">
        <f t="shared" si="467"/>
        <v>0</v>
      </c>
      <c r="N946" t="b">
        <f t="shared" si="468"/>
        <v>0</v>
      </c>
      <c r="S946" t="b">
        <f t="shared" si="469"/>
        <v>0</v>
      </c>
      <c r="T946" t="b">
        <f t="shared" si="470"/>
        <v>0</v>
      </c>
      <c r="U946" t="b">
        <f t="shared" si="471"/>
        <v>0</v>
      </c>
      <c r="X946" t="b">
        <f t="shared" si="472"/>
        <v>1</v>
      </c>
      <c r="Y946" t="b">
        <f t="shared" si="458"/>
        <v>0</v>
      </c>
    </row>
    <row r="947" spans="1:25">
      <c r="A947" t="s">
        <v>229</v>
      </c>
      <c r="B947" t="s">
        <v>319</v>
      </c>
      <c r="C947" s="4">
        <f t="shared" si="459"/>
        <v>7.000040410752853E-2</v>
      </c>
      <c r="D947" s="4">
        <f t="shared" si="460"/>
        <v>0.37725682829471113</v>
      </c>
      <c r="E947" s="4">
        <f t="shared" si="461"/>
        <v>0.35940874578493398</v>
      </c>
      <c r="F947" s="4">
        <f t="shared" si="462"/>
        <v>0.13190518739364113</v>
      </c>
      <c r="G947" s="4">
        <f t="shared" si="463"/>
        <v>3.5718615437805606E-2</v>
      </c>
      <c r="I947" t="b">
        <f t="shared" ref="I947" si="491">D947&gt;D948</f>
        <v>1</v>
      </c>
      <c r="J947" t="b">
        <f t="shared" ref="J947" si="492">D948&gt;D947</f>
        <v>0</v>
      </c>
      <c r="L947" t="b">
        <f t="shared" si="466"/>
        <v>1</v>
      </c>
      <c r="M947" t="b">
        <f t="shared" si="467"/>
        <v>1</v>
      </c>
      <c r="N947" t="b">
        <f t="shared" si="468"/>
        <v>0</v>
      </c>
      <c r="P947" t="b">
        <f>F947&gt;F948</f>
        <v>0</v>
      </c>
      <c r="Q947" t="b">
        <f>F948&gt;F947</f>
        <v>1</v>
      </c>
      <c r="S947" t="b">
        <f t="shared" si="469"/>
        <v>0</v>
      </c>
      <c r="T947" t="b">
        <f t="shared" si="470"/>
        <v>0</v>
      </c>
      <c r="U947" t="b">
        <f t="shared" si="471"/>
        <v>0</v>
      </c>
      <c r="X947" t="b">
        <f t="shared" si="472"/>
        <v>0</v>
      </c>
      <c r="Y947" t="b">
        <f t="shared" si="458"/>
        <v>0</v>
      </c>
    </row>
    <row r="948" spans="1:25">
      <c r="B948" t="s">
        <v>320</v>
      </c>
      <c r="C948" s="4">
        <f t="shared" si="459"/>
        <v>2.3220258475666476E-2</v>
      </c>
      <c r="D948" s="4">
        <f t="shared" si="460"/>
        <v>0.15754448116848419</v>
      </c>
      <c r="E948" s="4">
        <f t="shared" si="461"/>
        <v>0.35281631602905378</v>
      </c>
      <c r="F948" s="4">
        <f t="shared" si="462"/>
        <v>0.26445266887010904</v>
      </c>
      <c r="G948" s="4">
        <f t="shared" si="463"/>
        <v>0.13553149801096442</v>
      </c>
      <c r="L948" t="b">
        <f t="shared" si="466"/>
        <v>0</v>
      </c>
      <c r="M948" t="b">
        <f t="shared" si="467"/>
        <v>0</v>
      </c>
      <c r="N948" t="b">
        <f t="shared" si="468"/>
        <v>0</v>
      </c>
      <c r="S948" t="b">
        <f t="shared" si="469"/>
        <v>1</v>
      </c>
      <c r="T948" t="b">
        <f t="shared" si="470"/>
        <v>0</v>
      </c>
      <c r="U948" t="b">
        <f t="shared" si="471"/>
        <v>0</v>
      </c>
      <c r="X948" t="b">
        <f t="shared" si="472"/>
        <v>0</v>
      </c>
      <c r="Y948" t="b">
        <f t="shared" si="458"/>
        <v>0</v>
      </c>
    </row>
    <row r="949" spans="1:25">
      <c r="A949" t="s">
        <v>230</v>
      </c>
      <c r="B949" t="s">
        <v>319</v>
      </c>
      <c r="C949" s="4">
        <f t="shared" si="459"/>
        <v>6.8520686831222796E-2</v>
      </c>
      <c r="D949" s="4">
        <f t="shared" si="460"/>
        <v>0.40376714878410297</v>
      </c>
      <c r="E949" s="4">
        <f t="shared" si="461"/>
        <v>0.35101623677673927</v>
      </c>
      <c r="F949" s="4">
        <f t="shared" si="462"/>
        <v>0.12056771189365892</v>
      </c>
      <c r="G949" s="4">
        <f t="shared" si="463"/>
        <v>3.1204526534507379E-2</v>
      </c>
      <c r="I949" t="b">
        <f t="shared" ref="I949" si="493">D949&gt;D950</f>
        <v>1</v>
      </c>
      <c r="J949" t="b">
        <f t="shared" ref="J949" si="494">D950&gt;D949</f>
        <v>0</v>
      </c>
      <c r="L949" t="b">
        <f t="shared" si="466"/>
        <v>1</v>
      </c>
      <c r="M949" t="b">
        <f t="shared" si="467"/>
        <v>1</v>
      </c>
      <c r="N949" t="b">
        <f t="shared" si="468"/>
        <v>1</v>
      </c>
      <c r="P949" t="b">
        <f>F949&gt;F950</f>
        <v>0</v>
      </c>
      <c r="Q949" t="b">
        <f>F950&gt;F949</f>
        <v>1</v>
      </c>
      <c r="S949" t="b">
        <f t="shared" si="469"/>
        <v>0</v>
      </c>
      <c r="T949" t="b">
        <f t="shared" si="470"/>
        <v>0</v>
      </c>
      <c r="U949" t="b">
        <f t="shared" si="471"/>
        <v>0</v>
      </c>
      <c r="X949" t="b">
        <f t="shared" si="472"/>
        <v>0</v>
      </c>
      <c r="Y949" t="b">
        <f t="shared" si="458"/>
        <v>0</v>
      </c>
    </row>
    <row r="950" spans="1:25">
      <c r="B950" t="s">
        <v>320</v>
      </c>
      <c r="C950" s="4">
        <f t="shared" si="459"/>
        <v>2.454858606470427E-2</v>
      </c>
      <c r="D950" s="4">
        <f t="shared" si="460"/>
        <v>0.11866564316601155</v>
      </c>
      <c r="E950" s="4">
        <f t="shared" si="461"/>
        <v>0.34882985330252547</v>
      </c>
      <c r="F950" s="4">
        <f t="shared" si="462"/>
        <v>0.29535837309684809</v>
      </c>
      <c r="G950" s="4">
        <f t="shared" si="463"/>
        <v>0.14113508279940287</v>
      </c>
      <c r="L950" t="b">
        <f t="shared" si="466"/>
        <v>0</v>
      </c>
      <c r="M950" t="b">
        <f t="shared" si="467"/>
        <v>0</v>
      </c>
      <c r="N950" t="b">
        <f t="shared" si="468"/>
        <v>0</v>
      </c>
      <c r="S950" t="b">
        <f t="shared" si="469"/>
        <v>1</v>
      </c>
      <c r="T950" t="b">
        <f t="shared" si="470"/>
        <v>0</v>
      </c>
      <c r="U950" t="b">
        <f t="shared" si="471"/>
        <v>0</v>
      </c>
      <c r="X950" t="b">
        <f t="shared" si="472"/>
        <v>0</v>
      </c>
      <c r="Y950" t="b">
        <f t="shared" si="458"/>
        <v>0</v>
      </c>
    </row>
    <row r="951" spans="1:25">
      <c r="A951" t="s">
        <v>231</v>
      </c>
      <c r="B951" t="s">
        <v>319</v>
      </c>
      <c r="C951" s="4">
        <f t="shared" si="459"/>
        <v>6.7832808099634989E-2</v>
      </c>
      <c r="D951" s="4">
        <f t="shared" si="460"/>
        <v>0.36955606512080375</v>
      </c>
      <c r="E951" s="4">
        <f t="shared" si="461"/>
        <v>0.37636979722300568</v>
      </c>
      <c r="F951" s="4">
        <f t="shared" si="462"/>
        <v>0.1182205000551802</v>
      </c>
      <c r="G951" s="4">
        <f t="shared" si="463"/>
        <v>4.0565617425496518E-2</v>
      </c>
      <c r="I951" t="b">
        <f t="shared" ref="I951" si="495">D951&gt;D952</f>
        <v>1</v>
      </c>
      <c r="J951" t="b">
        <f t="shared" ref="J951" si="496">D952&gt;D951</f>
        <v>0</v>
      </c>
      <c r="L951" t="b">
        <f t="shared" si="466"/>
        <v>1</v>
      </c>
      <c r="M951" t="b">
        <f t="shared" si="467"/>
        <v>1</v>
      </c>
      <c r="N951" t="b">
        <f t="shared" si="468"/>
        <v>0</v>
      </c>
      <c r="P951" t="b">
        <f>F951&gt;F952</f>
        <v>0</v>
      </c>
      <c r="Q951" t="b">
        <f>F952&gt;F951</f>
        <v>1</v>
      </c>
      <c r="S951" t="b">
        <f t="shared" si="469"/>
        <v>0</v>
      </c>
      <c r="T951" t="b">
        <f t="shared" si="470"/>
        <v>0</v>
      </c>
      <c r="U951" t="b">
        <f t="shared" si="471"/>
        <v>0</v>
      </c>
      <c r="X951" t="b">
        <f t="shared" si="472"/>
        <v>0</v>
      </c>
      <c r="Y951" t="b">
        <f t="shared" si="458"/>
        <v>0</v>
      </c>
    </row>
    <row r="952" spans="1:25">
      <c r="B952" t="s">
        <v>320</v>
      </c>
      <c r="C952" s="4">
        <f t="shared" si="459"/>
        <v>1.7770836863975015E-2</v>
      </c>
      <c r="D952" s="4">
        <f t="shared" si="460"/>
        <v>0.10754316678715539</v>
      </c>
      <c r="E952" s="4">
        <f t="shared" si="461"/>
        <v>0.35566772568040383</v>
      </c>
      <c r="F952" s="4">
        <f t="shared" si="462"/>
        <v>0.29115512584815845</v>
      </c>
      <c r="G952" s="4">
        <f t="shared" si="463"/>
        <v>0.15354698095276914</v>
      </c>
      <c r="L952" t="b">
        <f t="shared" si="466"/>
        <v>0</v>
      </c>
      <c r="M952" t="b">
        <f t="shared" si="467"/>
        <v>0</v>
      </c>
      <c r="N952" t="b">
        <f t="shared" si="468"/>
        <v>0</v>
      </c>
      <c r="S952" t="b">
        <f t="shared" si="469"/>
        <v>1</v>
      </c>
      <c r="T952" t="b">
        <f t="shared" si="470"/>
        <v>0</v>
      </c>
      <c r="U952" t="b">
        <f t="shared" si="471"/>
        <v>0</v>
      </c>
      <c r="X952" t="b">
        <f t="shared" si="472"/>
        <v>0</v>
      </c>
      <c r="Y952" t="b">
        <f t="shared" si="458"/>
        <v>0</v>
      </c>
    </row>
    <row r="953" spans="1:25">
      <c r="A953" t="s">
        <v>232</v>
      </c>
      <c r="B953" t="s">
        <v>319</v>
      </c>
      <c r="C953" s="4">
        <f t="shared" si="459"/>
        <v>5.7603506770348575E-2</v>
      </c>
      <c r="D953" s="4">
        <f t="shared" si="460"/>
        <v>0.32147596601315037</v>
      </c>
      <c r="E953" s="4">
        <f t="shared" si="461"/>
        <v>0.40156723811811335</v>
      </c>
      <c r="F953" s="4">
        <f t="shared" si="462"/>
        <v>0.1471042123277389</v>
      </c>
      <c r="G953" s="4">
        <f t="shared" si="463"/>
        <v>4.0904314408382624E-2</v>
      </c>
      <c r="I953" t="b">
        <f t="shared" ref="I953" si="497">D953&gt;D954</f>
        <v>1</v>
      </c>
      <c r="J953" t="b">
        <f t="shared" ref="J953" si="498">D954&gt;D953</f>
        <v>0</v>
      </c>
      <c r="L953" t="b">
        <f t="shared" si="466"/>
        <v>1</v>
      </c>
      <c r="M953" t="b">
        <f t="shared" si="467"/>
        <v>1</v>
      </c>
      <c r="N953" t="b">
        <f t="shared" si="468"/>
        <v>0</v>
      </c>
      <c r="P953" t="b">
        <f>F953&gt;F954</f>
        <v>0</v>
      </c>
      <c r="Q953" t="b">
        <f>F954&gt;F953</f>
        <v>1</v>
      </c>
      <c r="S953" t="b">
        <f t="shared" si="469"/>
        <v>0</v>
      </c>
      <c r="T953" t="b">
        <f t="shared" si="470"/>
        <v>0</v>
      </c>
      <c r="U953" t="b">
        <f t="shared" si="471"/>
        <v>0</v>
      </c>
      <c r="X953" t="b">
        <f t="shared" si="472"/>
        <v>1</v>
      </c>
      <c r="Y953" t="b">
        <f t="shared" si="458"/>
        <v>0</v>
      </c>
    </row>
    <row r="954" spans="1:25">
      <c r="B954" t="s">
        <v>320</v>
      </c>
      <c r="C954" s="4">
        <f t="shared" si="459"/>
        <v>2.532890766445383E-2</v>
      </c>
      <c r="D954" s="4">
        <f t="shared" si="460"/>
        <v>0.16406759203379603</v>
      </c>
      <c r="E954" s="4">
        <f t="shared" si="461"/>
        <v>0.37082679541339775</v>
      </c>
      <c r="F954" s="4">
        <f t="shared" si="462"/>
        <v>0.24424260712130355</v>
      </c>
      <c r="G954" s="4">
        <f t="shared" si="463"/>
        <v>0.13799637899818951</v>
      </c>
      <c r="L954" t="b">
        <f t="shared" si="466"/>
        <v>0</v>
      </c>
      <c r="M954" t="b">
        <f t="shared" si="467"/>
        <v>0</v>
      </c>
      <c r="N954" t="b">
        <f t="shared" si="468"/>
        <v>0</v>
      </c>
      <c r="S954" t="b">
        <f t="shared" si="469"/>
        <v>0</v>
      </c>
      <c r="T954" t="b">
        <f t="shared" si="470"/>
        <v>0</v>
      </c>
      <c r="U954" t="b">
        <f t="shared" si="471"/>
        <v>0</v>
      </c>
      <c r="X954" t="b">
        <f t="shared" si="472"/>
        <v>0</v>
      </c>
      <c r="Y954" t="b">
        <f t="shared" si="458"/>
        <v>0</v>
      </c>
    </row>
    <row r="955" spans="1:25">
      <c r="A955" t="s">
        <v>233</v>
      </c>
      <c r="B955" t="s">
        <v>319</v>
      </c>
      <c r="C955" s="4">
        <f t="shared" si="459"/>
        <v>5.397196443334102E-2</v>
      </c>
      <c r="D955" s="4">
        <f t="shared" si="460"/>
        <v>0.35673431519150384</v>
      </c>
      <c r="E955" s="4">
        <f t="shared" si="461"/>
        <v>0.42073305050704002</v>
      </c>
      <c r="F955" s="4">
        <f t="shared" si="462"/>
        <v>0.12275213998605736</v>
      </c>
      <c r="G955" s="4">
        <f t="shared" si="463"/>
        <v>2.3552156572083129E-2</v>
      </c>
      <c r="I955" t="b">
        <f t="shared" ref="I955" si="499">D955&gt;D956</f>
        <v>1</v>
      </c>
      <c r="J955" t="b">
        <f t="shared" ref="J955" si="500">D956&gt;D955</f>
        <v>0</v>
      </c>
      <c r="L955" t="b">
        <f t="shared" si="466"/>
        <v>1</v>
      </c>
      <c r="M955" t="b">
        <f t="shared" si="467"/>
        <v>1</v>
      </c>
      <c r="N955" t="b">
        <f t="shared" si="468"/>
        <v>0</v>
      </c>
      <c r="P955" t="b">
        <f>F955&gt;F956</f>
        <v>0</v>
      </c>
      <c r="Q955" t="b">
        <f>F956&gt;F955</f>
        <v>1</v>
      </c>
      <c r="S955" t="b">
        <f t="shared" si="469"/>
        <v>0</v>
      </c>
      <c r="T955" t="b">
        <f t="shared" si="470"/>
        <v>0</v>
      </c>
      <c r="U955" t="b">
        <f t="shared" si="471"/>
        <v>0</v>
      </c>
      <c r="X955" t="b">
        <f t="shared" si="472"/>
        <v>1</v>
      </c>
      <c r="Y955" t="b">
        <f t="shared" si="458"/>
        <v>0</v>
      </c>
    </row>
    <row r="956" spans="1:25">
      <c r="B956" t="s">
        <v>320</v>
      </c>
      <c r="C956" s="4">
        <f t="shared" si="459"/>
        <v>1.7053570903704053E-2</v>
      </c>
      <c r="D956" s="4">
        <f t="shared" si="460"/>
        <v>0.22668728065792337</v>
      </c>
      <c r="E956" s="4">
        <f t="shared" si="461"/>
        <v>0.33509884722328365</v>
      </c>
      <c r="F956" s="4">
        <f t="shared" si="462"/>
        <v>0.2284684705868521</v>
      </c>
      <c r="G956" s="4">
        <f t="shared" si="463"/>
        <v>0.131858022114972</v>
      </c>
      <c r="L956" t="b">
        <f t="shared" si="466"/>
        <v>0</v>
      </c>
      <c r="M956" t="b">
        <f t="shared" si="467"/>
        <v>0</v>
      </c>
      <c r="N956" t="b">
        <f t="shared" si="468"/>
        <v>0</v>
      </c>
      <c r="S956" t="b">
        <f t="shared" si="469"/>
        <v>0</v>
      </c>
      <c r="T956" t="b">
        <f t="shared" si="470"/>
        <v>0</v>
      </c>
      <c r="U956" t="b">
        <f t="shared" si="471"/>
        <v>0</v>
      </c>
      <c r="X956" t="b">
        <f t="shared" si="472"/>
        <v>0</v>
      </c>
      <c r="Y956" t="b">
        <f t="shared" si="458"/>
        <v>0</v>
      </c>
    </row>
    <row r="957" spans="1:25">
      <c r="A957" t="s">
        <v>234</v>
      </c>
      <c r="B957" t="s">
        <v>319</v>
      </c>
      <c r="C957" s="4">
        <f t="shared" si="459"/>
        <v>6.0207187804555237E-2</v>
      </c>
      <c r="D957" s="4">
        <f t="shared" si="460"/>
        <v>0.40581698009537215</v>
      </c>
      <c r="E957" s="4">
        <f t="shared" si="461"/>
        <v>0.36817345060339535</v>
      </c>
      <c r="F957" s="4">
        <f t="shared" si="462"/>
        <v>0.11373671988738224</v>
      </c>
      <c r="G957" s="4">
        <f t="shared" si="463"/>
        <v>3.0468558869651358E-2</v>
      </c>
      <c r="I957" t="b">
        <f t="shared" ref="I957" si="501">D957&gt;D958</f>
        <v>1</v>
      </c>
      <c r="J957" t="b">
        <f t="shared" ref="J957" si="502">D958&gt;D957</f>
        <v>0</v>
      </c>
      <c r="L957" t="b">
        <f t="shared" si="466"/>
        <v>1</v>
      </c>
      <c r="M957" t="b">
        <f t="shared" si="467"/>
        <v>1</v>
      </c>
      <c r="N957" t="b">
        <f t="shared" si="468"/>
        <v>1</v>
      </c>
      <c r="P957" t="b">
        <f>F957&gt;F958</f>
        <v>0</v>
      </c>
      <c r="Q957" t="b">
        <f>F958&gt;F957</f>
        <v>1</v>
      </c>
      <c r="S957" t="b">
        <f t="shared" si="469"/>
        <v>0</v>
      </c>
      <c r="T957" t="b">
        <f t="shared" si="470"/>
        <v>0</v>
      </c>
      <c r="U957" t="b">
        <f t="shared" si="471"/>
        <v>0</v>
      </c>
      <c r="X957" t="b">
        <f t="shared" si="472"/>
        <v>0</v>
      </c>
      <c r="Y957" t="b">
        <f t="shared" si="458"/>
        <v>0</v>
      </c>
    </row>
    <row r="958" spans="1:25">
      <c r="B958" t="s">
        <v>320</v>
      </c>
      <c r="C958" s="4">
        <f t="shared" si="459"/>
        <v>2.1986253084243918E-2</v>
      </c>
      <c r="D958" s="4">
        <f t="shared" si="460"/>
        <v>0.10226912231230173</v>
      </c>
      <c r="E958" s="4">
        <f t="shared" si="461"/>
        <v>0.35061684878392668</v>
      </c>
      <c r="F958" s="4">
        <f t="shared" si="462"/>
        <v>0.2940077546704265</v>
      </c>
      <c r="G958" s="4">
        <f t="shared" si="463"/>
        <v>0.15681177299964752</v>
      </c>
      <c r="L958" t="b">
        <f t="shared" si="466"/>
        <v>0</v>
      </c>
      <c r="M958" t="b">
        <f t="shared" si="467"/>
        <v>0</v>
      </c>
      <c r="N958" t="b">
        <f t="shared" si="468"/>
        <v>0</v>
      </c>
      <c r="S958" t="b">
        <f t="shared" si="469"/>
        <v>1</v>
      </c>
      <c r="T958" t="b">
        <f t="shared" si="470"/>
        <v>0</v>
      </c>
      <c r="U958" t="b">
        <f t="shared" si="471"/>
        <v>0</v>
      </c>
      <c r="X958" t="b">
        <f t="shared" si="472"/>
        <v>0</v>
      </c>
      <c r="Y958" t="b">
        <f t="shared" si="458"/>
        <v>0</v>
      </c>
    </row>
    <row r="959" spans="1:25">
      <c r="A959" t="s">
        <v>235</v>
      </c>
      <c r="B959" t="s">
        <v>319</v>
      </c>
      <c r="C959" s="4">
        <f t="shared" si="459"/>
        <v>6.6015624999999994E-2</v>
      </c>
      <c r="D959" s="4">
        <f t="shared" si="460"/>
        <v>0.3775</v>
      </c>
      <c r="E959" s="4">
        <f t="shared" si="461"/>
        <v>0.4119921875</v>
      </c>
      <c r="F959" s="4">
        <f t="shared" si="462"/>
        <v>0.12527343749999997</v>
      </c>
      <c r="G959" s="4">
        <f t="shared" si="463"/>
        <v>9.2968750000000013E-3</v>
      </c>
      <c r="I959" t="b">
        <f t="shared" ref="I959" si="503">D959&gt;D960</f>
        <v>1</v>
      </c>
      <c r="J959" t="b">
        <f t="shared" ref="J959" si="504">D960&gt;D959</f>
        <v>0</v>
      </c>
      <c r="L959" t="b">
        <f t="shared" si="466"/>
        <v>1</v>
      </c>
      <c r="M959" t="b">
        <f t="shared" si="467"/>
        <v>1</v>
      </c>
      <c r="N959" t="b">
        <f t="shared" si="468"/>
        <v>0</v>
      </c>
      <c r="P959" t="b">
        <f>F959&gt;F960</f>
        <v>1</v>
      </c>
      <c r="Q959" t="b">
        <f>F960&gt;F959</f>
        <v>0</v>
      </c>
      <c r="S959" t="b">
        <f t="shared" si="469"/>
        <v>0</v>
      </c>
      <c r="T959" t="b">
        <f t="shared" si="470"/>
        <v>0</v>
      </c>
      <c r="U959" t="b">
        <f t="shared" si="471"/>
        <v>0</v>
      </c>
      <c r="X959" t="b">
        <f t="shared" si="472"/>
        <v>1</v>
      </c>
      <c r="Y959" t="b">
        <f t="shared" si="458"/>
        <v>0</v>
      </c>
    </row>
    <row r="960" spans="1:25">
      <c r="B960" t="s">
        <v>320</v>
      </c>
      <c r="C960" s="4">
        <f t="shared" si="459"/>
        <v>3.0378887521744665E-2</v>
      </c>
      <c r="D960" s="4">
        <f t="shared" si="460"/>
        <v>0.26288769145912005</v>
      </c>
      <c r="E960" s="4">
        <f t="shared" si="461"/>
        <v>0.55530569816284103</v>
      </c>
      <c r="F960" s="4">
        <f t="shared" si="462"/>
        <v>9.1815520386948957E-2</v>
      </c>
      <c r="G960" s="4">
        <f t="shared" si="463"/>
        <v>4.3149900292757434E-2</v>
      </c>
      <c r="L960" t="b">
        <f t="shared" si="466"/>
        <v>1</v>
      </c>
      <c r="M960" t="b">
        <f t="shared" si="467"/>
        <v>0</v>
      </c>
      <c r="N960" t="b">
        <f t="shared" si="468"/>
        <v>0</v>
      </c>
      <c r="S960" t="b">
        <f t="shared" si="469"/>
        <v>0</v>
      </c>
      <c r="T960" t="b">
        <f t="shared" si="470"/>
        <v>0</v>
      </c>
      <c r="U960" t="b">
        <f t="shared" si="471"/>
        <v>0</v>
      </c>
      <c r="X960" t="b">
        <f t="shared" si="472"/>
        <v>1</v>
      </c>
      <c r="Y960" t="b">
        <f t="shared" si="458"/>
        <v>1</v>
      </c>
    </row>
    <row r="961" spans="1:25">
      <c r="A961" t="s">
        <v>236</v>
      </c>
      <c r="B961" t="s">
        <v>319</v>
      </c>
      <c r="C961" s="4">
        <f t="shared" si="459"/>
        <v>7.5875060488052176E-2</v>
      </c>
      <c r="D961" s="4">
        <f t="shared" si="460"/>
        <v>0.33153213355761918</v>
      </c>
      <c r="E961" s="4">
        <f t="shared" si="461"/>
        <v>0.42804226098578241</v>
      </c>
      <c r="F961" s="4">
        <f t="shared" si="462"/>
        <v>0.12410708113464064</v>
      </c>
      <c r="G961" s="4">
        <f t="shared" si="463"/>
        <v>2.1565430790146785E-2</v>
      </c>
      <c r="I961" t="b">
        <f t="shared" ref="I961" si="505">D961&gt;D962</f>
        <v>1</v>
      </c>
      <c r="J961" t="b">
        <f t="shared" ref="J961" si="506">D962&gt;D961</f>
        <v>0</v>
      </c>
      <c r="L961" t="b">
        <f t="shared" si="466"/>
        <v>1</v>
      </c>
      <c r="M961" t="b">
        <f t="shared" si="467"/>
        <v>1</v>
      </c>
      <c r="N961" t="b">
        <f t="shared" si="468"/>
        <v>0</v>
      </c>
      <c r="P961" t="b">
        <f>F961&gt;F962</f>
        <v>0</v>
      </c>
      <c r="Q961" t="b">
        <f>F962&gt;F961</f>
        <v>1</v>
      </c>
      <c r="S961" t="b">
        <f t="shared" si="469"/>
        <v>0</v>
      </c>
      <c r="T961" t="b">
        <f t="shared" si="470"/>
        <v>0</v>
      </c>
      <c r="U961" t="b">
        <f t="shared" si="471"/>
        <v>0</v>
      </c>
      <c r="X961" t="b">
        <f t="shared" si="472"/>
        <v>1</v>
      </c>
      <c r="Y961" t="b">
        <f t="shared" si="458"/>
        <v>0</v>
      </c>
    </row>
    <row r="962" spans="1:25">
      <c r="B962" t="s">
        <v>320</v>
      </c>
      <c r="C962" s="4">
        <f t="shared" si="459"/>
        <v>1.9142017683188697E-2</v>
      </c>
      <c r="D962" s="4">
        <f t="shared" si="460"/>
        <v>0.15222607759061441</v>
      </c>
      <c r="E962" s="4">
        <f t="shared" si="461"/>
        <v>0.38285057910057058</v>
      </c>
      <c r="F962" s="4">
        <f t="shared" si="462"/>
        <v>0.21924018187643582</v>
      </c>
      <c r="G962" s="4">
        <f t="shared" si="463"/>
        <v>0.16541348257926416</v>
      </c>
      <c r="L962" t="b">
        <f t="shared" si="466"/>
        <v>0</v>
      </c>
      <c r="M962" t="b">
        <f t="shared" si="467"/>
        <v>0</v>
      </c>
      <c r="N962" t="b">
        <f t="shared" si="468"/>
        <v>0</v>
      </c>
      <c r="S962" t="b">
        <f t="shared" si="469"/>
        <v>0</v>
      </c>
      <c r="T962" t="b">
        <f t="shared" si="470"/>
        <v>0</v>
      </c>
      <c r="U962" t="b">
        <f t="shared" si="471"/>
        <v>0</v>
      </c>
      <c r="X962" t="b">
        <f t="shared" si="472"/>
        <v>0</v>
      </c>
      <c r="Y962" t="b">
        <f t="shared" si="458"/>
        <v>0</v>
      </c>
    </row>
    <row r="963" spans="1:25">
      <c r="A963" t="s">
        <v>237</v>
      </c>
      <c r="B963" t="s">
        <v>319</v>
      </c>
      <c r="C963" s="4">
        <f t="shared" si="459"/>
        <v>7.0914414987905086E-2</v>
      </c>
      <c r="D963" s="4">
        <f t="shared" si="460"/>
        <v>0.31751755476990279</v>
      </c>
      <c r="E963" s="4">
        <f t="shared" si="461"/>
        <v>0.43736791076202874</v>
      </c>
      <c r="F963" s="4">
        <f t="shared" si="462"/>
        <v>0.12575385127657701</v>
      </c>
      <c r="G963" s="4">
        <f t="shared" si="463"/>
        <v>2.5803797902241722E-2</v>
      </c>
      <c r="I963" t="b">
        <f t="shared" ref="I963" si="507">D963&gt;D964</f>
        <v>1</v>
      </c>
      <c r="J963" t="b">
        <f t="shared" ref="J963" si="508">D964&gt;D963</f>
        <v>0</v>
      </c>
      <c r="L963" t="b">
        <f t="shared" si="466"/>
        <v>1</v>
      </c>
      <c r="M963" t="b">
        <f t="shared" si="467"/>
        <v>1</v>
      </c>
      <c r="N963" t="b">
        <f t="shared" si="468"/>
        <v>0</v>
      </c>
      <c r="P963" t="b">
        <f>F963&gt;F964</f>
        <v>0</v>
      </c>
      <c r="Q963" t="b">
        <f>F964&gt;F963</f>
        <v>1</v>
      </c>
      <c r="S963" t="b">
        <f t="shared" si="469"/>
        <v>0</v>
      </c>
      <c r="T963" t="b">
        <f t="shared" si="470"/>
        <v>0</v>
      </c>
      <c r="U963" t="b">
        <f t="shared" si="471"/>
        <v>0</v>
      </c>
      <c r="X963" t="b">
        <f t="shared" si="472"/>
        <v>1</v>
      </c>
      <c r="Y963" t="b">
        <f t="shared" si="458"/>
        <v>0</v>
      </c>
    </row>
    <row r="964" spans="1:25">
      <c r="B964" t="s">
        <v>320</v>
      </c>
      <c r="C964" s="4">
        <f t="shared" si="459"/>
        <v>1.7929502721215306E-2</v>
      </c>
      <c r="D964" s="4">
        <f t="shared" si="460"/>
        <v>0.14115350706159613</v>
      </c>
      <c r="E964" s="4">
        <f t="shared" si="461"/>
        <v>0.41605983282752079</v>
      </c>
      <c r="F964" s="4">
        <f t="shared" si="462"/>
        <v>0.23517954934639967</v>
      </c>
      <c r="G964" s="4">
        <f t="shared" si="463"/>
        <v>0.12988080907410862</v>
      </c>
      <c r="L964" t="b">
        <f t="shared" si="466"/>
        <v>0</v>
      </c>
      <c r="M964" t="b">
        <f t="shared" si="467"/>
        <v>0</v>
      </c>
      <c r="N964" t="b">
        <f t="shared" si="468"/>
        <v>0</v>
      </c>
      <c r="S964" t="b">
        <f t="shared" si="469"/>
        <v>0</v>
      </c>
      <c r="T964" t="b">
        <f t="shared" si="470"/>
        <v>0</v>
      </c>
      <c r="U964" t="b">
        <f t="shared" si="471"/>
        <v>0</v>
      </c>
      <c r="X964" t="b">
        <f t="shared" si="472"/>
        <v>1</v>
      </c>
      <c r="Y964" t="b">
        <f t="shared" si="458"/>
        <v>0</v>
      </c>
    </row>
    <row r="965" spans="1:25">
      <c r="A965" t="s">
        <v>238</v>
      </c>
      <c r="B965" t="s">
        <v>319</v>
      </c>
      <c r="C965" s="4">
        <f t="shared" si="459"/>
        <v>8.8549715981781893E-2</v>
      </c>
      <c r="D965" s="4">
        <f t="shared" si="460"/>
        <v>0.4397523156440305</v>
      </c>
      <c r="E965" s="4">
        <f t="shared" si="461"/>
        <v>0.34708817358374705</v>
      </c>
      <c r="F965" s="4">
        <f t="shared" si="462"/>
        <v>8.5714651246097937E-2</v>
      </c>
      <c r="G965" s="4">
        <f t="shared" si="463"/>
        <v>2.122972212271634E-2</v>
      </c>
      <c r="I965" t="b">
        <f t="shared" ref="I965" si="509">D965&gt;D966</f>
        <v>1</v>
      </c>
      <c r="J965" t="b">
        <f t="shared" ref="J965" si="510">D966&gt;D965</f>
        <v>0</v>
      </c>
      <c r="L965" t="b">
        <f t="shared" si="466"/>
        <v>1</v>
      </c>
      <c r="M965" t="b">
        <f t="shared" si="467"/>
        <v>1</v>
      </c>
      <c r="N965" t="b">
        <f t="shared" si="468"/>
        <v>1</v>
      </c>
      <c r="P965" t="b">
        <f>F965&gt;F966</f>
        <v>0</v>
      </c>
      <c r="Q965" t="b">
        <f>F966&gt;F965</f>
        <v>1</v>
      </c>
      <c r="S965" t="b">
        <f t="shared" si="469"/>
        <v>0</v>
      </c>
      <c r="T965" t="b">
        <f t="shared" si="470"/>
        <v>0</v>
      </c>
      <c r="U965" t="b">
        <f t="shared" si="471"/>
        <v>0</v>
      </c>
      <c r="X965" t="b">
        <f t="shared" si="472"/>
        <v>0</v>
      </c>
      <c r="Y965" t="b">
        <f t="shared" si="458"/>
        <v>0</v>
      </c>
    </row>
    <row r="966" spans="1:25">
      <c r="B966" t="s">
        <v>320</v>
      </c>
      <c r="C966" s="4">
        <f t="shared" si="459"/>
        <v>1.418896834439635E-2</v>
      </c>
      <c r="D966" s="4">
        <f t="shared" si="460"/>
        <v>8.5301817226537804E-2</v>
      </c>
      <c r="E966" s="4">
        <f t="shared" si="461"/>
        <v>0.32509690958465576</v>
      </c>
      <c r="F966" s="4">
        <f t="shared" si="462"/>
        <v>0.31396872623080518</v>
      </c>
      <c r="G966" s="4">
        <f t="shared" si="463"/>
        <v>0.18014949582578571</v>
      </c>
      <c r="L966" t="b">
        <f t="shared" si="466"/>
        <v>0</v>
      </c>
      <c r="M966" t="b">
        <f t="shared" si="467"/>
        <v>0</v>
      </c>
      <c r="N966" t="b">
        <f t="shared" si="468"/>
        <v>0</v>
      </c>
      <c r="S966" t="b">
        <f t="shared" si="469"/>
        <v>1</v>
      </c>
      <c r="T966" t="b">
        <f t="shared" si="470"/>
        <v>1</v>
      </c>
      <c r="U966" t="b">
        <f t="shared" si="471"/>
        <v>0</v>
      </c>
      <c r="X966" t="b">
        <f t="shared" si="472"/>
        <v>0</v>
      </c>
      <c r="Y966" t="b">
        <f t="shared" si="458"/>
        <v>0</v>
      </c>
    </row>
    <row r="967" spans="1:25">
      <c r="A967" t="s">
        <v>239</v>
      </c>
      <c r="B967" t="s">
        <v>319</v>
      </c>
      <c r="C967" s="4">
        <f t="shared" si="459"/>
        <v>3.8563728954416274E-2</v>
      </c>
      <c r="D967" s="4">
        <f t="shared" si="460"/>
        <v>0.1927625333256496</v>
      </c>
      <c r="E967" s="4">
        <f t="shared" si="461"/>
        <v>0.45081452588860815</v>
      </c>
      <c r="F967" s="4">
        <f t="shared" si="462"/>
        <v>0.19037097248719295</v>
      </c>
      <c r="G967" s="4">
        <f t="shared" si="463"/>
        <v>7.8856297069162654E-2</v>
      </c>
      <c r="I967" t="b">
        <f t="shared" ref="I967" si="511">D967&gt;D968</f>
        <v>1</v>
      </c>
      <c r="J967" t="b">
        <f t="shared" ref="J967" si="512">D968&gt;D967</f>
        <v>0</v>
      </c>
      <c r="L967" t="b">
        <f t="shared" si="466"/>
        <v>0</v>
      </c>
      <c r="M967" t="b">
        <f t="shared" si="467"/>
        <v>0</v>
      </c>
      <c r="N967" t="b">
        <f t="shared" si="468"/>
        <v>0</v>
      </c>
      <c r="P967" t="b">
        <f>F967&gt;F968</f>
        <v>0</v>
      </c>
      <c r="Q967" t="b">
        <f>F968&gt;F967</f>
        <v>1</v>
      </c>
      <c r="S967" t="b">
        <f t="shared" si="469"/>
        <v>0</v>
      </c>
      <c r="T967" t="b">
        <f t="shared" si="470"/>
        <v>0</v>
      </c>
      <c r="U967" t="b">
        <f t="shared" si="471"/>
        <v>0</v>
      </c>
      <c r="X967" t="b">
        <f t="shared" si="472"/>
        <v>1</v>
      </c>
      <c r="Y967" t="b">
        <f t="shared" si="458"/>
        <v>0</v>
      </c>
    </row>
    <row r="968" spans="1:25">
      <c r="B968" t="s">
        <v>320</v>
      </c>
      <c r="C968" s="4">
        <f t="shared" si="459"/>
        <v>1.4254482213785688E-2</v>
      </c>
      <c r="D968" s="4">
        <f t="shared" si="460"/>
        <v>0.15464871952423798</v>
      </c>
      <c r="E968" s="4">
        <f t="shared" si="461"/>
        <v>0.44477056771050494</v>
      </c>
      <c r="F968" s="4">
        <f t="shared" si="462"/>
        <v>0.25069948868748493</v>
      </c>
      <c r="G968" s="4">
        <f t="shared" si="463"/>
        <v>8.9854122319998245E-2</v>
      </c>
      <c r="L968" t="b">
        <f t="shared" si="466"/>
        <v>0</v>
      </c>
      <c r="M968" t="b">
        <f t="shared" si="467"/>
        <v>0</v>
      </c>
      <c r="N968" t="b">
        <f t="shared" si="468"/>
        <v>0</v>
      </c>
      <c r="S968" t="b">
        <f t="shared" si="469"/>
        <v>1</v>
      </c>
      <c r="T968" t="b">
        <f t="shared" si="470"/>
        <v>0</v>
      </c>
      <c r="U968" t="b">
        <f t="shared" si="471"/>
        <v>0</v>
      </c>
      <c r="X968" t="b">
        <f t="shared" si="472"/>
        <v>1</v>
      </c>
      <c r="Y968" t="b">
        <f t="shared" si="458"/>
        <v>0</v>
      </c>
    </row>
    <row r="969" spans="1:25">
      <c r="A969" t="s">
        <v>240</v>
      </c>
      <c r="B969" t="s">
        <v>319</v>
      </c>
      <c r="C969" s="4">
        <f t="shared" si="459"/>
        <v>7.4148583439705262E-2</v>
      </c>
      <c r="D969" s="4">
        <f t="shared" si="460"/>
        <v>0.38157814757952402</v>
      </c>
      <c r="E969" s="4">
        <f t="shared" si="461"/>
        <v>0.38387421250463233</v>
      </c>
      <c r="F969" s="4">
        <f t="shared" si="462"/>
        <v>0.10232292751219112</v>
      </c>
      <c r="G969" s="4">
        <f t="shared" si="463"/>
        <v>3.1601774891520246E-2</v>
      </c>
      <c r="I969" t="b">
        <f t="shared" ref="I969" si="513">D969&gt;D970</f>
        <v>1</v>
      </c>
      <c r="J969" t="b">
        <f t="shared" ref="J969" si="514">D970&gt;D969</f>
        <v>0</v>
      </c>
      <c r="L969" t="b">
        <f t="shared" si="466"/>
        <v>1</v>
      </c>
      <c r="M969" t="b">
        <f t="shared" si="467"/>
        <v>1</v>
      </c>
      <c r="N969" t="b">
        <f t="shared" si="468"/>
        <v>0</v>
      </c>
      <c r="P969" t="b">
        <f>F969&gt;F970</f>
        <v>0</v>
      </c>
      <c r="Q969" t="b">
        <f>F970&gt;F969</f>
        <v>1</v>
      </c>
      <c r="S969" t="b">
        <f t="shared" si="469"/>
        <v>0</v>
      </c>
      <c r="T969" t="b">
        <f t="shared" si="470"/>
        <v>0</v>
      </c>
      <c r="U969" t="b">
        <f t="shared" si="471"/>
        <v>0</v>
      </c>
      <c r="X969" t="b">
        <f t="shared" si="472"/>
        <v>0</v>
      </c>
      <c r="Y969" t="b">
        <f t="shared" si="458"/>
        <v>0</v>
      </c>
    </row>
    <row r="970" spans="1:25">
      <c r="B970" t="s">
        <v>320</v>
      </c>
      <c r="C970" s="4">
        <f t="shared" si="459"/>
        <v>1.945020402930241E-2</v>
      </c>
      <c r="D970" s="4">
        <f t="shared" si="460"/>
        <v>0.15001348406007259</v>
      </c>
      <c r="E970" s="4">
        <f t="shared" si="461"/>
        <v>0.35679928202906369</v>
      </c>
      <c r="F970" s="4">
        <f t="shared" si="462"/>
        <v>0.26942920426361561</v>
      </c>
      <c r="G970" s="4">
        <f t="shared" si="463"/>
        <v>0.13812982718298089</v>
      </c>
      <c r="L970" t="b">
        <f t="shared" si="466"/>
        <v>0</v>
      </c>
      <c r="M970" t="b">
        <f t="shared" si="467"/>
        <v>0</v>
      </c>
      <c r="N970" t="b">
        <f t="shared" si="468"/>
        <v>0</v>
      </c>
      <c r="S970" t="b">
        <f t="shared" si="469"/>
        <v>1</v>
      </c>
      <c r="T970" t="b">
        <f t="shared" si="470"/>
        <v>0</v>
      </c>
      <c r="U970" t="b">
        <f t="shared" si="471"/>
        <v>0</v>
      </c>
      <c r="X970" t="b">
        <f t="shared" si="472"/>
        <v>0</v>
      </c>
      <c r="Y970" t="b">
        <f t="shared" si="458"/>
        <v>0</v>
      </c>
    </row>
    <row r="971" spans="1:25">
      <c r="A971" t="s">
        <v>241</v>
      </c>
      <c r="B971" t="s">
        <v>319</v>
      </c>
      <c r="C971" s="4">
        <f t="shared" si="459"/>
        <v>5.3194490639551457E-2</v>
      </c>
      <c r="D971" s="4">
        <f t="shared" si="460"/>
        <v>0.32651691532832838</v>
      </c>
      <c r="E971" s="4">
        <f t="shared" si="461"/>
        <v>0.41334457854224083</v>
      </c>
      <c r="F971" s="4">
        <f t="shared" si="462"/>
        <v>0.13332105863346955</v>
      </c>
      <c r="G971" s="4">
        <f t="shared" si="463"/>
        <v>4.3690012353891479E-2</v>
      </c>
      <c r="I971" t="b">
        <f t="shared" ref="I971" si="515">D971&gt;D972</f>
        <v>1</v>
      </c>
      <c r="J971" t="b">
        <f t="shared" ref="J971" si="516">D972&gt;D971</f>
        <v>0</v>
      </c>
      <c r="L971" t="b">
        <f t="shared" si="466"/>
        <v>1</v>
      </c>
      <c r="M971" t="b">
        <f t="shared" si="467"/>
        <v>1</v>
      </c>
      <c r="N971" t="b">
        <f t="shared" si="468"/>
        <v>0</v>
      </c>
      <c r="P971" t="b">
        <f>F971&gt;F972</f>
        <v>0</v>
      </c>
      <c r="Q971" t="b">
        <f>F972&gt;F971</f>
        <v>1</v>
      </c>
      <c r="S971" t="b">
        <f t="shared" si="469"/>
        <v>0</v>
      </c>
      <c r="T971" t="b">
        <f t="shared" si="470"/>
        <v>0</v>
      </c>
      <c r="U971" t="b">
        <f t="shared" si="471"/>
        <v>0</v>
      </c>
      <c r="X971" t="b">
        <f t="shared" si="472"/>
        <v>1</v>
      </c>
      <c r="Y971" t="b">
        <f t="shared" si="458"/>
        <v>0</v>
      </c>
    </row>
    <row r="972" spans="1:25">
      <c r="B972" t="s">
        <v>320</v>
      </c>
      <c r="C972" s="4">
        <f t="shared" si="459"/>
        <v>2.0168980352153282E-2</v>
      </c>
      <c r="D972" s="4">
        <f t="shared" si="460"/>
        <v>0.13290491608006133</v>
      </c>
      <c r="E972" s="4">
        <f t="shared" si="461"/>
        <v>0.40639711333151701</v>
      </c>
      <c r="F972" s="4">
        <f t="shared" si="462"/>
        <v>0.25950078882841554</v>
      </c>
      <c r="G972" s="4">
        <f t="shared" si="463"/>
        <v>0.12136869650064309</v>
      </c>
      <c r="L972" t="b">
        <f t="shared" si="466"/>
        <v>0</v>
      </c>
      <c r="M972" t="b">
        <f t="shared" si="467"/>
        <v>0</v>
      </c>
      <c r="N972" t="b">
        <f t="shared" si="468"/>
        <v>0</v>
      </c>
      <c r="S972" t="b">
        <f t="shared" si="469"/>
        <v>1</v>
      </c>
      <c r="T972" t="b">
        <f t="shared" si="470"/>
        <v>0</v>
      </c>
      <c r="U972" t="b">
        <f t="shared" si="471"/>
        <v>0</v>
      </c>
      <c r="X972" t="b">
        <f t="shared" si="472"/>
        <v>1</v>
      </c>
      <c r="Y972" t="b">
        <f t="shared" si="458"/>
        <v>0</v>
      </c>
    </row>
    <row r="973" spans="1:25">
      <c r="A973" t="s">
        <v>242</v>
      </c>
      <c r="B973" t="s">
        <v>319</v>
      </c>
      <c r="C973" s="4">
        <f t="shared" si="459"/>
        <v>5.1184504809675811E-2</v>
      </c>
      <c r="D973" s="4">
        <f t="shared" si="460"/>
        <v>0.28413566977178467</v>
      </c>
      <c r="E973" s="4">
        <f t="shared" si="461"/>
        <v>0.39955920352637181</v>
      </c>
      <c r="F973" s="4">
        <f t="shared" si="462"/>
        <v>0.15590080993637764</v>
      </c>
      <c r="G973" s="4">
        <f t="shared" si="463"/>
        <v>6.5057650967363684E-2</v>
      </c>
      <c r="I973" t="b">
        <f t="shared" ref="I973" si="517">D973&gt;D974</f>
        <v>1</v>
      </c>
      <c r="J973" t="b">
        <f t="shared" ref="J973" si="518">D974&gt;D973</f>
        <v>0</v>
      </c>
      <c r="L973" t="b">
        <f t="shared" si="466"/>
        <v>1</v>
      </c>
      <c r="M973" t="b">
        <f t="shared" si="467"/>
        <v>0</v>
      </c>
      <c r="N973" t="b">
        <f t="shared" si="468"/>
        <v>0</v>
      </c>
      <c r="P973" t="b">
        <f>F973&gt;F974</f>
        <v>0</v>
      </c>
      <c r="Q973" t="b">
        <f>F974&gt;F973</f>
        <v>1</v>
      </c>
      <c r="S973" t="b">
        <f t="shared" si="469"/>
        <v>0</v>
      </c>
      <c r="T973" t="b">
        <f t="shared" si="470"/>
        <v>0</v>
      </c>
      <c r="U973" t="b">
        <f t="shared" si="471"/>
        <v>0</v>
      </c>
      <c r="X973" t="b">
        <f t="shared" si="472"/>
        <v>0</v>
      </c>
      <c r="Y973" t="b">
        <f t="shared" si="458"/>
        <v>0</v>
      </c>
    </row>
    <row r="974" spans="1:25">
      <c r="B974" t="s">
        <v>320</v>
      </c>
      <c r="C974" s="4">
        <f t="shared" si="459"/>
        <v>1.6648930768177823E-2</v>
      </c>
      <c r="D974" s="4">
        <f t="shared" si="460"/>
        <v>0.20337482503278564</v>
      </c>
      <c r="E974" s="4">
        <f t="shared" si="461"/>
        <v>0.36741128003143891</v>
      </c>
      <c r="F974" s="4">
        <f t="shared" si="462"/>
        <v>0.24862785963765782</v>
      </c>
      <c r="G974" s="4">
        <f t="shared" si="463"/>
        <v>0.10988161839705746</v>
      </c>
      <c r="L974" t="b">
        <f t="shared" si="466"/>
        <v>0</v>
      </c>
      <c r="M974" t="b">
        <f t="shared" si="467"/>
        <v>0</v>
      </c>
      <c r="N974" t="b">
        <f t="shared" si="468"/>
        <v>0</v>
      </c>
      <c r="S974" t="b">
        <f t="shared" si="469"/>
        <v>0</v>
      </c>
      <c r="T974" t="b">
        <f t="shared" si="470"/>
        <v>0</v>
      </c>
      <c r="U974" t="b">
        <f t="shared" si="471"/>
        <v>0</v>
      </c>
      <c r="X974" t="b">
        <f t="shared" si="472"/>
        <v>0</v>
      </c>
      <c r="Y974" t="b">
        <f t="shared" si="458"/>
        <v>0</v>
      </c>
    </row>
    <row r="975" spans="1:25">
      <c r="A975" t="s">
        <v>243</v>
      </c>
      <c r="B975" t="s">
        <v>319</v>
      </c>
      <c r="C975" s="4">
        <f t="shared" si="459"/>
        <v>4.8775252391961461E-2</v>
      </c>
      <c r="D975" s="4">
        <f t="shared" si="460"/>
        <v>0.19979871982996752</v>
      </c>
      <c r="E975" s="4">
        <f t="shared" si="461"/>
        <v>0.46699110777990083</v>
      </c>
      <c r="F975" s="4">
        <f t="shared" si="462"/>
        <v>0.19594202286570883</v>
      </c>
      <c r="G975" s="4">
        <f t="shared" si="463"/>
        <v>4.9644416762556251E-2</v>
      </c>
      <c r="I975" t="b">
        <f t="shared" ref="I975" si="519">D975&gt;D976</f>
        <v>0</v>
      </c>
      <c r="J975" t="b">
        <f t="shared" ref="J975" si="520">D976&gt;D975</f>
        <v>1</v>
      </c>
      <c r="L975" t="b">
        <f t="shared" si="466"/>
        <v>0</v>
      </c>
      <c r="M975" t="b">
        <f t="shared" si="467"/>
        <v>0</v>
      </c>
      <c r="N975" t="b">
        <f t="shared" si="468"/>
        <v>0</v>
      </c>
      <c r="P975" t="b">
        <f>F975&gt;F976</f>
        <v>1</v>
      </c>
      <c r="Q975" t="b">
        <f>F976&gt;F975</f>
        <v>0</v>
      </c>
      <c r="S975" t="b">
        <f t="shared" si="469"/>
        <v>0</v>
      </c>
      <c r="T975" t="b">
        <f t="shared" si="470"/>
        <v>0</v>
      </c>
      <c r="U975" t="b">
        <f t="shared" si="471"/>
        <v>0</v>
      </c>
      <c r="X975" t="b">
        <f t="shared" si="472"/>
        <v>1</v>
      </c>
      <c r="Y975" t="b">
        <f t="shared" si="458"/>
        <v>0</v>
      </c>
    </row>
    <row r="976" spans="1:25">
      <c r="B976" t="s">
        <v>320</v>
      </c>
      <c r="C976" s="4">
        <f t="shared" si="459"/>
        <v>2.8944296329016076E-2</v>
      </c>
      <c r="D976" s="4">
        <f t="shared" si="460"/>
        <v>0.25809288677846315</v>
      </c>
      <c r="E976" s="4">
        <f t="shared" si="461"/>
        <v>0.38301598069065612</v>
      </c>
      <c r="F976" s="4">
        <f t="shared" si="462"/>
        <v>0.17563378504156874</v>
      </c>
      <c r="G976" s="4">
        <f t="shared" si="463"/>
        <v>0.11083153228478126</v>
      </c>
      <c r="L976" t="b">
        <f t="shared" si="466"/>
        <v>1</v>
      </c>
      <c r="M976" t="b">
        <f t="shared" si="467"/>
        <v>0</v>
      </c>
      <c r="N976" t="b">
        <f t="shared" si="468"/>
        <v>0</v>
      </c>
      <c r="S976" t="b">
        <f t="shared" si="469"/>
        <v>0</v>
      </c>
      <c r="T976" t="b">
        <f t="shared" si="470"/>
        <v>0</v>
      </c>
      <c r="U976" t="b">
        <f t="shared" si="471"/>
        <v>0</v>
      </c>
      <c r="X976" t="b">
        <f t="shared" si="472"/>
        <v>0</v>
      </c>
      <c r="Y976" t="b">
        <f t="shared" si="458"/>
        <v>0</v>
      </c>
    </row>
    <row r="977" spans="1:25">
      <c r="A977" t="s">
        <v>244</v>
      </c>
      <c r="B977" t="s">
        <v>319</v>
      </c>
      <c r="C977" s="4">
        <f t="shared" si="459"/>
        <v>6.8962637699111345E-2</v>
      </c>
      <c r="D977" s="4">
        <f t="shared" si="460"/>
        <v>0.35789242941941946</v>
      </c>
      <c r="E977" s="4">
        <f t="shared" si="461"/>
        <v>0.38107598416155769</v>
      </c>
      <c r="F977" s="4">
        <f t="shared" si="462"/>
        <v>0.1329496663210416</v>
      </c>
      <c r="G977" s="4">
        <f t="shared" si="463"/>
        <v>3.3378334179998748E-2</v>
      </c>
      <c r="I977" t="b">
        <f t="shared" ref="I977" si="521">D977&gt;D978</f>
        <v>1</v>
      </c>
      <c r="J977" t="b">
        <f t="shared" ref="J977" si="522">D978&gt;D977</f>
        <v>0</v>
      </c>
      <c r="L977" t="b">
        <f t="shared" si="466"/>
        <v>1</v>
      </c>
      <c r="M977" t="b">
        <f t="shared" si="467"/>
        <v>1</v>
      </c>
      <c r="N977" t="b">
        <f t="shared" si="468"/>
        <v>0</v>
      </c>
      <c r="P977" t="b">
        <f>F977&gt;F978</f>
        <v>0</v>
      </c>
      <c r="Q977" t="b">
        <f>F978&gt;F977</f>
        <v>1</v>
      </c>
      <c r="S977" t="b">
        <f t="shared" si="469"/>
        <v>0</v>
      </c>
      <c r="T977" t="b">
        <f t="shared" si="470"/>
        <v>0</v>
      </c>
      <c r="U977" t="b">
        <f t="shared" si="471"/>
        <v>0</v>
      </c>
      <c r="X977" t="b">
        <f t="shared" si="472"/>
        <v>0</v>
      </c>
      <c r="Y977" t="b">
        <f t="shared" si="458"/>
        <v>0</v>
      </c>
    </row>
    <row r="978" spans="1:25">
      <c r="B978" t="s">
        <v>320</v>
      </c>
      <c r="C978" s="4">
        <f t="shared" si="459"/>
        <v>2.2029620281355553E-2</v>
      </c>
      <c r="D978" s="4">
        <f t="shared" si="460"/>
        <v>0.12491370030808063</v>
      </c>
      <c r="E978" s="4">
        <f t="shared" si="461"/>
        <v>0.35766304146097022</v>
      </c>
      <c r="F978" s="4">
        <f t="shared" si="462"/>
        <v>0.28117367581010355</v>
      </c>
      <c r="G978" s="4">
        <f t="shared" si="463"/>
        <v>0.14376600720092053</v>
      </c>
      <c r="L978" t="b">
        <f t="shared" si="466"/>
        <v>0</v>
      </c>
      <c r="M978" t="b">
        <f t="shared" si="467"/>
        <v>0</v>
      </c>
      <c r="N978" t="b">
        <f t="shared" si="468"/>
        <v>0</v>
      </c>
      <c r="S978" t="b">
        <f t="shared" si="469"/>
        <v>1</v>
      </c>
      <c r="T978" t="b">
        <f t="shared" si="470"/>
        <v>0</v>
      </c>
      <c r="U978" t="b">
        <f t="shared" si="471"/>
        <v>0</v>
      </c>
      <c r="X978" t="b">
        <f t="shared" si="472"/>
        <v>0</v>
      </c>
      <c r="Y978" t="b">
        <f t="shared" si="458"/>
        <v>0</v>
      </c>
    </row>
    <row r="979" spans="1:25">
      <c r="A979" t="s">
        <v>245</v>
      </c>
      <c r="B979" t="s">
        <v>319</v>
      </c>
      <c r="C979" s="4">
        <f t="shared" si="459"/>
        <v>6.9556870606768295E-2</v>
      </c>
      <c r="D979" s="4">
        <f t="shared" si="460"/>
        <v>0.35505693834951124</v>
      </c>
      <c r="E979" s="4">
        <f t="shared" si="461"/>
        <v>0.37438084281157646</v>
      </c>
      <c r="F979" s="4">
        <f t="shared" si="462"/>
        <v>0.1360802441494382</v>
      </c>
      <c r="G979" s="4">
        <f t="shared" si="463"/>
        <v>3.6016175589189639E-2</v>
      </c>
      <c r="I979" t="b">
        <f t="shared" ref="I979" si="523">D979&gt;D980</f>
        <v>1</v>
      </c>
      <c r="J979" t="b">
        <f t="shared" ref="J979" si="524">D980&gt;D979</f>
        <v>0</v>
      </c>
      <c r="L979" t="b">
        <f t="shared" si="466"/>
        <v>1</v>
      </c>
      <c r="M979" t="b">
        <f t="shared" si="467"/>
        <v>1</v>
      </c>
      <c r="N979" t="b">
        <f t="shared" si="468"/>
        <v>0</v>
      </c>
      <c r="P979" t="b">
        <f>F979&gt;F980</f>
        <v>0</v>
      </c>
      <c r="Q979" t="b">
        <f>F980&gt;F979</f>
        <v>1</v>
      </c>
      <c r="S979" t="b">
        <f t="shared" si="469"/>
        <v>0</v>
      </c>
      <c r="T979" t="b">
        <f t="shared" si="470"/>
        <v>0</v>
      </c>
      <c r="U979" t="b">
        <f t="shared" si="471"/>
        <v>0</v>
      </c>
      <c r="X979" t="b">
        <f t="shared" si="472"/>
        <v>0</v>
      </c>
      <c r="Y979" t="b">
        <f t="shared" si="458"/>
        <v>0</v>
      </c>
    </row>
    <row r="980" spans="1:25">
      <c r="B980" t="s">
        <v>320</v>
      </c>
      <c r="C980" s="4">
        <f t="shared" si="459"/>
        <v>1.790315640266282E-2</v>
      </c>
      <c r="D980" s="4">
        <f t="shared" si="460"/>
        <v>0.13295365378287394</v>
      </c>
      <c r="E980" s="4">
        <f t="shared" si="461"/>
        <v>0.34655883767433621</v>
      </c>
      <c r="F980" s="4">
        <f t="shared" si="462"/>
        <v>0.28585313994988232</v>
      </c>
      <c r="G980" s="4">
        <f t="shared" si="463"/>
        <v>0.14537170627989976</v>
      </c>
      <c r="L980" t="b">
        <f t="shared" si="466"/>
        <v>0</v>
      </c>
      <c r="M980" t="b">
        <f t="shared" si="467"/>
        <v>0</v>
      </c>
      <c r="N980" t="b">
        <f t="shared" si="468"/>
        <v>0</v>
      </c>
      <c r="S980" t="b">
        <f t="shared" si="469"/>
        <v>1</v>
      </c>
      <c r="T980" t="b">
        <f t="shared" si="470"/>
        <v>0</v>
      </c>
      <c r="U980" t="b">
        <f t="shared" si="471"/>
        <v>0</v>
      </c>
      <c r="X980" t="b">
        <f t="shared" si="472"/>
        <v>0</v>
      </c>
      <c r="Y980" t="b">
        <f t="shared" si="458"/>
        <v>0</v>
      </c>
    </row>
    <row r="981" spans="1:25">
      <c r="A981" t="s">
        <v>246</v>
      </c>
      <c r="B981" t="s">
        <v>319</v>
      </c>
      <c r="C981" s="4">
        <f t="shared" si="459"/>
        <v>6.1804617554103193E-2</v>
      </c>
      <c r="D981" s="4">
        <f t="shared" si="460"/>
        <v>0.33415675641758119</v>
      </c>
      <c r="E981" s="4">
        <f t="shared" si="461"/>
        <v>0.36898656213156494</v>
      </c>
      <c r="F981" s="4">
        <f t="shared" si="462"/>
        <v>0.15624122773702862</v>
      </c>
      <c r="G981" s="4">
        <f t="shared" si="463"/>
        <v>4.5145161343588695E-2</v>
      </c>
      <c r="I981" t="b">
        <f t="shared" ref="I981" si="525">D981&gt;D982</f>
        <v>1</v>
      </c>
      <c r="J981" t="b">
        <f t="shared" ref="J981" si="526">D982&gt;D981</f>
        <v>0</v>
      </c>
      <c r="L981" t="b">
        <f t="shared" si="466"/>
        <v>1</v>
      </c>
      <c r="M981" t="b">
        <f t="shared" si="467"/>
        <v>1</v>
      </c>
      <c r="N981" t="b">
        <f t="shared" si="468"/>
        <v>0</v>
      </c>
      <c r="P981" t="b">
        <f>F981&gt;F982</f>
        <v>0</v>
      </c>
      <c r="Q981" t="b">
        <f>F982&gt;F981</f>
        <v>1</v>
      </c>
      <c r="S981" t="b">
        <f t="shared" si="469"/>
        <v>0</v>
      </c>
      <c r="T981" t="b">
        <f t="shared" si="470"/>
        <v>0</v>
      </c>
      <c r="U981" t="b">
        <f t="shared" si="471"/>
        <v>0</v>
      </c>
      <c r="X981" t="b">
        <f t="shared" si="472"/>
        <v>0</v>
      </c>
      <c r="Y981" t="b">
        <f t="shared" si="458"/>
        <v>0</v>
      </c>
    </row>
    <row r="982" spans="1:25">
      <c r="B982" t="s">
        <v>320</v>
      </c>
      <c r="C982" s="4">
        <f t="shared" si="459"/>
        <v>2.8424604066152083E-2</v>
      </c>
      <c r="D982" s="4">
        <f t="shared" si="460"/>
        <v>0.14282178312078503</v>
      </c>
      <c r="E982" s="4">
        <f t="shared" si="461"/>
        <v>0.36174968679433528</v>
      </c>
      <c r="F982" s="4">
        <f t="shared" si="462"/>
        <v>0.26796125008091942</v>
      </c>
      <c r="G982" s="4">
        <f t="shared" si="463"/>
        <v>0.13448422928558645</v>
      </c>
      <c r="L982" t="b">
        <f t="shared" si="466"/>
        <v>0</v>
      </c>
      <c r="M982" t="b">
        <f t="shared" si="467"/>
        <v>0</v>
      </c>
      <c r="N982" t="b">
        <f t="shared" si="468"/>
        <v>0</v>
      </c>
      <c r="S982" t="b">
        <f t="shared" si="469"/>
        <v>1</v>
      </c>
      <c r="T982" t="b">
        <f t="shared" si="470"/>
        <v>0</v>
      </c>
      <c r="U982" t="b">
        <f t="shared" si="471"/>
        <v>0</v>
      </c>
      <c r="X982" t="b">
        <f t="shared" si="472"/>
        <v>0</v>
      </c>
      <c r="Y982" t="b">
        <f t="shared" si="458"/>
        <v>0</v>
      </c>
    </row>
    <row r="983" spans="1:25">
      <c r="A983" t="s">
        <v>351</v>
      </c>
      <c r="B983" t="s">
        <v>319</v>
      </c>
      <c r="C983" s="4">
        <f t="shared" si="459"/>
        <v>7.3692281970124118E-2</v>
      </c>
      <c r="D983" s="4">
        <f t="shared" si="460"/>
        <v>0.37303522800867872</v>
      </c>
      <c r="E983" s="4">
        <f t="shared" si="461"/>
        <v>0.36692975729937177</v>
      </c>
      <c r="F983" s="4">
        <f t="shared" si="462"/>
        <v>0.11728768739682485</v>
      </c>
      <c r="G983" s="4">
        <f t="shared" si="463"/>
        <v>4.1391132558090377E-2</v>
      </c>
      <c r="I983" t="b">
        <f t="shared" ref="I983" si="527">D983&gt;D984</f>
        <v>1</v>
      </c>
      <c r="J983" t="b">
        <f t="shared" ref="J983" si="528">D984&gt;D983</f>
        <v>0</v>
      </c>
      <c r="L983" t="b">
        <f t="shared" si="466"/>
        <v>1</v>
      </c>
      <c r="M983" t="b">
        <f t="shared" si="467"/>
        <v>1</v>
      </c>
      <c r="N983" t="b">
        <f t="shared" si="468"/>
        <v>0</v>
      </c>
      <c r="P983" t="b">
        <f>F983&gt;F984</f>
        <v>0</v>
      </c>
      <c r="Q983" t="b">
        <f>F984&gt;F983</f>
        <v>1</v>
      </c>
      <c r="S983" t="b">
        <f t="shared" si="469"/>
        <v>0</v>
      </c>
      <c r="T983" t="b">
        <f t="shared" si="470"/>
        <v>0</v>
      </c>
      <c r="U983" t="b">
        <f t="shared" si="471"/>
        <v>0</v>
      </c>
      <c r="X983" t="b">
        <f t="shared" si="472"/>
        <v>0</v>
      </c>
      <c r="Y983" t="b">
        <f t="shared" si="458"/>
        <v>0</v>
      </c>
    </row>
    <row r="984" spans="1:25">
      <c r="B984" t="s">
        <v>320</v>
      </c>
      <c r="C984" s="4">
        <f t="shared" si="459"/>
        <v>1.3492533199293045E-2</v>
      </c>
      <c r="D984" s="4">
        <f t="shared" si="460"/>
        <v>0.13887762878407084</v>
      </c>
      <c r="E984" s="4">
        <f t="shared" si="461"/>
        <v>0.34715556240169931</v>
      </c>
      <c r="F984" s="4">
        <f t="shared" si="462"/>
        <v>0.28685972791983527</v>
      </c>
      <c r="G984" s="4">
        <f t="shared" si="463"/>
        <v>0.14217931671882347</v>
      </c>
      <c r="L984" t="b">
        <f t="shared" si="466"/>
        <v>0</v>
      </c>
      <c r="M984" t="b">
        <f t="shared" si="467"/>
        <v>0</v>
      </c>
      <c r="N984" t="b">
        <f t="shared" si="468"/>
        <v>0</v>
      </c>
      <c r="S984" t="b">
        <f t="shared" si="469"/>
        <v>1</v>
      </c>
      <c r="T984" t="b">
        <f t="shared" si="470"/>
        <v>0</v>
      </c>
      <c r="U984" t="b">
        <f t="shared" si="471"/>
        <v>0</v>
      </c>
      <c r="X984" t="b">
        <f t="shared" si="472"/>
        <v>0</v>
      </c>
      <c r="Y984" t="b">
        <f t="shared" si="458"/>
        <v>0</v>
      </c>
    </row>
    <row r="985" spans="1:25">
      <c r="A985" t="s">
        <v>248</v>
      </c>
      <c r="B985" t="s">
        <v>319</v>
      </c>
      <c r="C985" s="4">
        <f t="shared" si="459"/>
        <v>6.7651964930865741E-2</v>
      </c>
      <c r="D985" s="4">
        <f t="shared" si="460"/>
        <v>0.36977737898539842</v>
      </c>
      <c r="E985" s="4">
        <f t="shared" si="461"/>
        <v>0.36913900373933733</v>
      </c>
      <c r="F985" s="4">
        <f t="shared" si="462"/>
        <v>0.12361553603756731</v>
      </c>
      <c r="G985" s="4">
        <f t="shared" si="463"/>
        <v>4.1367901781126225E-2</v>
      </c>
      <c r="I985" t="b">
        <f t="shared" ref="I985" si="529">D985&gt;D986</f>
        <v>1</v>
      </c>
      <c r="J985" t="b">
        <f t="shared" ref="J985" si="530">D986&gt;D985</f>
        <v>0</v>
      </c>
      <c r="L985" t="b">
        <f t="shared" si="466"/>
        <v>1</v>
      </c>
      <c r="M985" t="b">
        <f t="shared" si="467"/>
        <v>1</v>
      </c>
      <c r="N985" t="b">
        <f t="shared" si="468"/>
        <v>0</v>
      </c>
      <c r="P985" t="b">
        <f>F985&gt;F986</f>
        <v>0</v>
      </c>
      <c r="Q985" t="b">
        <f>F986&gt;F985</f>
        <v>1</v>
      </c>
      <c r="S985" t="b">
        <f t="shared" si="469"/>
        <v>0</v>
      </c>
      <c r="T985" t="b">
        <f t="shared" si="470"/>
        <v>0</v>
      </c>
      <c r="U985" t="b">
        <f t="shared" si="471"/>
        <v>0</v>
      </c>
      <c r="X985" t="b">
        <f t="shared" si="472"/>
        <v>0</v>
      </c>
      <c r="Y985" t="b">
        <f t="shared" si="458"/>
        <v>0</v>
      </c>
    </row>
    <row r="986" spans="1:25">
      <c r="B986" t="s">
        <v>320</v>
      </c>
      <c r="C986" s="4">
        <f t="shared" si="459"/>
        <v>1.4450989983198995E-2</v>
      </c>
      <c r="D986" s="4">
        <f t="shared" si="460"/>
        <v>0.10311137576827376</v>
      </c>
      <c r="E986" s="4">
        <f t="shared" si="461"/>
        <v>0.35053274069032986</v>
      </c>
      <c r="F986" s="4">
        <f t="shared" si="462"/>
        <v>0.30728397949852193</v>
      </c>
      <c r="G986" s="4">
        <f t="shared" si="463"/>
        <v>0.14717466663831053</v>
      </c>
      <c r="L986" t="b">
        <f t="shared" si="466"/>
        <v>0</v>
      </c>
      <c r="M986" t="b">
        <f t="shared" si="467"/>
        <v>0</v>
      </c>
      <c r="N986" t="b">
        <f t="shared" si="468"/>
        <v>0</v>
      </c>
      <c r="S986" t="b">
        <f t="shared" si="469"/>
        <v>1</v>
      </c>
      <c r="T986" t="b">
        <f t="shared" si="470"/>
        <v>1</v>
      </c>
      <c r="U986" t="b">
        <f t="shared" si="471"/>
        <v>0</v>
      </c>
      <c r="X986" t="b">
        <f t="shared" si="472"/>
        <v>0</v>
      </c>
      <c r="Y986" t="b">
        <f t="shared" si="458"/>
        <v>0</v>
      </c>
    </row>
    <row r="987" spans="1:25">
      <c r="A987" t="s">
        <v>249</v>
      </c>
      <c r="B987" t="s">
        <v>319</v>
      </c>
      <c r="C987" s="4">
        <f t="shared" si="459"/>
        <v>7.8881211951922839E-2</v>
      </c>
      <c r="D987" s="4">
        <f t="shared" si="460"/>
        <v>0.4492733382078688</v>
      </c>
      <c r="E987" s="4">
        <f t="shared" si="461"/>
        <v>0.33731237830776944</v>
      </c>
      <c r="F987" s="4">
        <f t="shared" si="462"/>
        <v>9.2108181825650462E-2</v>
      </c>
      <c r="G987" s="4">
        <f t="shared" si="463"/>
        <v>2.3894808619712292E-2</v>
      </c>
      <c r="I987" t="b">
        <f t="shared" ref="I987" si="531">D987&gt;D988</f>
        <v>1</v>
      </c>
      <c r="J987" t="b">
        <f t="shared" ref="J987" si="532">D988&gt;D987</f>
        <v>0</v>
      </c>
      <c r="L987" t="b">
        <f t="shared" si="466"/>
        <v>1</v>
      </c>
      <c r="M987" t="b">
        <f t="shared" si="467"/>
        <v>1</v>
      </c>
      <c r="N987" t="b">
        <f t="shared" si="468"/>
        <v>1</v>
      </c>
      <c r="P987" t="b">
        <f>F987&gt;F988</f>
        <v>0</v>
      </c>
      <c r="Q987" t="b">
        <f>F988&gt;F987</f>
        <v>1</v>
      </c>
      <c r="S987" t="b">
        <f t="shared" si="469"/>
        <v>0</v>
      </c>
      <c r="T987" t="b">
        <f t="shared" si="470"/>
        <v>0</v>
      </c>
      <c r="U987" t="b">
        <f t="shared" si="471"/>
        <v>0</v>
      </c>
      <c r="X987" t="b">
        <f t="shared" si="472"/>
        <v>0</v>
      </c>
      <c r="Y987" t="b">
        <f t="shared" si="458"/>
        <v>0</v>
      </c>
    </row>
    <row r="988" spans="1:25">
      <c r="B988" t="s">
        <v>320</v>
      </c>
      <c r="C988" s="4">
        <f t="shared" si="459"/>
        <v>1.5844963980262392E-2</v>
      </c>
      <c r="D988" s="4">
        <f t="shared" si="460"/>
        <v>9.955771761827914E-2</v>
      </c>
      <c r="E988" s="4">
        <f t="shared" si="461"/>
        <v>0.34446402909483259</v>
      </c>
      <c r="F988" s="4">
        <f t="shared" si="462"/>
        <v>0.28953451058268725</v>
      </c>
      <c r="G988" s="4">
        <f t="shared" si="463"/>
        <v>0.17296450114174894</v>
      </c>
      <c r="L988" t="b">
        <f t="shared" si="466"/>
        <v>0</v>
      </c>
      <c r="M988" t="b">
        <f t="shared" si="467"/>
        <v>0</v>
      </c>
      <c r="N988" t="b">
        <f t="shared" si="468"/>
        <v>0</v>
      </c>
      <c r="S988" t="b">
        <f t="shared" si="469"/>
        <v>1</v>
      </c>
      <c r="T988" t="b">
        <f t="shared" si="470"/>
        <v>0</v>
      </c>
      <c r="U988" t="b">
        <f t="shared" si="471"/>
        <v>0</v>
      </c>
      <c r="X988" t="b">
        <f t="shared" si="472"/>
        <v>0</v>
      </c>
      <c r="Y988" t="b">
        <f t="shared" si="458"/>
        <v>0</v>
      </c>
    </row>
    <row r="989" spans="1:25">
      <c r="A989" t="s">
        <v>250</v>
      </c>
      <c r="B989" t="s">
        <v>319</v>
      </c>
      <c r="C989" s="4">
        <f t="shared" si="459"/>
        <v>5.6551565808671378E-2</v>
      </c>
      <c r="D989" s="4">
        <f t="shared" si="460"/>
        <v>0.37720175324655714</v>
      </c>
      <c r="E989" s="4">
        <f t="shared" si="461"/>
        <v>0.38969257770138621</v>
      </c>
      <c r="F989" s="4">
        <f t="shared" si="462"/>
        <v>0.11634138163320173</v>
      </c>
      <c r="G989" s="4">
        <f t="shared" si="463"/>
        <v>3.4892748072002731E-2</v>
      </c>
      <c r="I989" t="b">
        <f t="shared" ref="I989" si="533">D989&gt;D990</f>
        <v>1</v>
      </c>
      <c r="J989" t="b">
        <f t="shared" ref="J989" si="534">D990&gt;D989</f>
        <v>0</v>
      </c>
      <c r="L989" t="b">
        <f t="shared" si="466"/>
        <v>1</v>
      </c>
      <c r="M989" t="b">
        <f t="shared" si="467"/>
        <v>1</v>
      </c>
      <c r="N989" t="b">
        <f t="shared" si="468"/>
        <v>0</v>
      </c>
      <c r="P989" t="b">
        <f>F989&gt;F990</f>
        <v>0</v>
      </c>
      <c r="Q989" t="b">
        <f>F990&gt;F989</f>
        <v>1</v>
      </c>
      <c r="S989" t="b">
        <f t="shared" si="469"/>
        <v>0</v>
      </c>
      <c r="T989" t="b">
        <f t="shared" si="470"/>
        <v>0</v>
      </c>
      <c r="U989" t="b">
        <f t="shared" si="471"/>
        <v>0</v>
      </c>
      <c r="X989" t="b">
        <f t="shared" si="472"/>
        <v>0</v>
      </c>
      <c r="Y989" t="b">
        <f t="shared" si="458"/>
        <v>0</v>
      </c>
    </row>
    <row r="990" spans="1:25">
      <c r="B990" t="s">
        <v>320</v>
      </c>
      <c r="C990" s="4">
        <f t="shared" si="459"/>
        <v>1.985910174813162E-2</v>
      </c>
      <c r="D990" s="4">
        <f t="shared" si="460"/>
        <v>0.14817788149171177</v>
      </c>
      <c r="E990" s="4">
        <f t="shared" si="461"/>
        <v>0.35137819716910851</v>
      </c>
      <c r="F990" s="4">
        <f t="shared" si="462"/>
        <v>0.26063455238782063</v>
      </c>
      <c r="G990" s="4">
        <f t="shared" si="463"/>
        <v>0.14960659384769248</v>
      </c>
      <c r="L990" t="b">
        <f t="shared" si="466"/>
        <v>0</v>
      </c>
      <c r="M990" t="b">
        <f t="shared" si="467"/>
        <v>0</v>
      </c>
      <c r="N990" t="b">
        <f t="shared" si="468"/>
        <v>0</v>
      </c>
      <c r="S990" t="b">
        <f t="shared" si="469"/>
        <v>1</v>
      </c>
      <c r="T990" t="b">
        <f t="shared" si="470"/>
        <v>0</v>
      </c>
      <c r="U990" t="b">
        <f t="shared" si="471"/>
        <v>0</v>
      </c>
      <c r="X990" t="b">
        <f t="shared" si="472"/>
        <v>0</v>
      </c>
      <c r="Y990" t="b">
        <f t="shared" ref="Y990:Y1053" si="535">E990&gt;0.5</f>
        <v>0</v>
      </c>
    </row>
    <row r="991" spans="1:25">
      <c r="A991" t="s">
        <v>251</v>
      </c>
      <c r="B991" t="s">
        <v>319</v>
      </c>
      <c r="C991" s="4">
        <f t="shared" ref="C991:C1054" si="536">SUM(C452:D452)</f>
        <v>5.5009544987308312E-2</v>
      </c>
      <c r="D991" s="4">
        <f t="shared" ref="D991:D1054" si="537">SUM(E452:G452)</f>
        <v>0.33035358409028931</v>
      </c>
      <c r="E991" s="4">
        <f t="shared" ref="E991:E1054" si="538">SUM(H452:O452)</f>
        <v>0.3373969456040613</v>
      </c>
      <c r="F991" s="4">
        <f t="shared" ref="F991:F1054" si="539">SUM(P452:R452)</f>
        <v>0.17296618347353626</v>
      </c>
      <c r="G991" s="4">
        <f t="shared" ref="G991:G1054" si="540">SUM(T452:V452)</f>
        <v>6.1321298957393695E-2</v>
      </c>
      <c r="I991" t="b">
        <f t="shared" ref="I991" si="541">D991&gt;D992</f>
        <v>1</v>
      </c>
      <c r="J991" t="b">
        <f t="shared" ref="J991" si="542">D992&gt;D991</f>
        <v>0</v>
      </c>
      <c r="L991" t="b">
        <f t="shared" ref="L991:L1054" si="543">D991&gt;0.25</f>
        <v>1</v>
      </c>
      <c r="M991" t="b">
        <f t="shared" ref="M991:M1054" si="544">D991&gt;0.3</f>
        <v>1</v>
      </c>
      <c r="N991" t="b">
        <f t="shared" ref="N991:N1054" si="545">D991&gt;0.4</f>
        <v>0</v>
      </c>
      <c r="P991" t="b">
        <f>F991&gt;F992</f>
        <v>0</v>
      </c>
      <c r="Q991" t="b">
        <f>F992&gt;F991</f>
        <v>1</v>
      </c>
      <c r="S991" t="b">
        <f t="shared" ref="S991:S1054" si="546">F991&gt;0.25</f>
        <v>0</v>
      </c>
      <c r="T991" t="b">
        <f t="shared" ref="T991:T1054" si="547">F991&gt;0.3</f>
        <v>0</v>
      </c>
      <c r="U991" t="b">
        <f t="shared" ref="U991:U1054" si="548">F991&gt;0.4</f>
        <v>0</v>
      </c>
      <c r="X991" t="b">
        <f t="shared" ref="X991:X1054" si="549">E991&gt;0.4</f>
        <v>0</v>
      </c>
      <c r="Y991" t="b">
        <f t="shared" si="535"/>
        <v>0</v>
      </c>
    </row>
    <row r="992" spans="1:25">
      <c r="B992" t="s">
        <v>320</v>
      </c>
      <c r="C992" s="4">
        <f t="shared" si="536"/>
        <v>2.5389234798593018E-2</v>
      </c>
      <c r="D992" s="4">
        <f t="shared" si="537"/>
        <v>0.17515393173792559</v>
      </c>
      <c r="E992" s="4">
        <f t="shared" si="538"/>
        <v>0.32182617288728255</v>
      </c>
      <c r="F992" s="4">
        <f t="shared" si="539"/>
        <v>0.26514266759728278</v>
      </c>
      <c r="G992" s="4">
        <f t="shared" si="540"/>
        <v>0.14397714001395925</v>
      </c>
      <c r="L992" t="b">
        <f t="shared" si="543"/>
        <v>0</v>
      </c>
      <c r="M992" t="b">
        <f t="shared" si="544"/>
        <v>0</v>
      </c>
      <c r="N992" t="b">
        <f t="shared" si="545"/>
        <v>0</v>
      </c>
      <c r="S992" t="b">
        <f t="shared" si="546"/>
        <v>1</v>
      </c>
      <c r="T992" t="b">
        <f t="shared" si="547"/>
        <v>0</v>
      </c>
      <c r="U992" t="b">
        <f t="shared" si="548"/>
        <v>0</v>
      </c>
      <c r="X992" t="b">
        <f t="shared" si="549"/>
        <v>0</v>
      </c>
      <c r="Y992" t="b">
        <f t="shared" si="535"/>
        <v>0</v>
      </c>
    </row>
    <row r="993" spans="1:25">
      <c r="A993" t="s">
        <v>252</v>
      </c>
      <c r="B993" t="s">
        <v>319</v>
      </c>
      <c r="C993" s="4">
        <f t="shared" si="536"/>
        <v>2.6167082336005891E-2</v>
      </c>
      <c r="D993" s="4">
        <f t="shared" si="537"/>
        <v>0.14045494869691846</v>
      </c>
      <c r="E993" s="4">
        <f t="shared" si="538"/>
        <v>0.45102689854878397</v>
      </c>
      <c r="F993" s="4">
        <f t="shared" si="539"/>
        <v>0.21620943039351892</v>
      </c>
      <c r="G993" s="4">
        <f t="shared" si="540"/>
        <v>0.10677736303834759</v>
      </c>
      <c r="I993" t="b">
        <f t="shared" ref="I993" si="550">D993&gt;D994</f>
        <v>0</v>
      </c>
      <c r="J993" t="b">
        <f t="shared" ref="J993" si="551">D994&gt;D993</f>
        <v>1</v>
      </c>
      <c r="L993" t="b">
        <f t="shared" si="543"/>
        <v>0</v>
      </c>
      <c r="M993" t="b">
        <f t="shared" si="544"/>
        <v>0</v>
      </c>
      <c r="N993" t="b">
        <f t="shared" si="545"/>
        <v>0</v>
      </c>
      <c r="P993" t="b">
        <f>F993&gt;F994</f>
        <v>1</v>
      </c>
      <c r="Q993" t="b">
        <f>F994&gt;F993</f>
        <v>0</v>
      </c>
      <c r="S993" t="b">
        <f t="shared" si="546"/>
        <v>0</v>
      </c>
      <c r="T993" t="b">
        <f t="shared" si="547"/>
        <v>0</v>
      </c>
      <c r="U993" t="b">
        <f t="shared" si="548"/>
        <v>0</v>
      </c>
      <c r="X993" t="b">
        <f t="shared" si="549"/>
        <v>1</v>
      </c>
      <c r="Y993" t="b">
        <f t="shared" si="535"/>
        <v>0</v>
      </c>
    </row>
    <row r="994" spans="1:25">
      <c r="B994" t="s">
        <v>320</v>
      </c>
      <c r="C994" s="4">
        <f t="shared" si="536"/>
        <v>1.6514705808150888E-2</v>
      </c>
      <c r="D994" s="4">
        <f t="shared" si="537"/>
        <v>0.24219886605411389</v>
      </c>
      <c r="E994" s="4">
        <f t="shared" si="538"/>
        <v>0.52298418497008714</v>
      </c>
      <c r="F994" s="4">
        <f t="shared" si="539"/>
        <v>0.13515181789589295</v>
      </c>
      <c r="G994" s="4">
        <f t="shared" si="540"/>
        <v>5.5878202572990823E-2</v>
      </c>
      <c r="L994" t="b">
        <f t="shared" si="543"/>
        <v>0</v>
      </c>
      <c r="M994" t="b">
        <f t="shared" si="544"/>
        <v>0</v>
      </c>
      <c r="N994" t="b">
        <f t="shared" si="545"/>
        <v>0</v>
      </c>
      <c r="S994" t="b">
        <f t="shared" si="546"/>
        <v>0</v>
      </c>
      <c r="T994" t="b">
        <f t="shared" si="547"/>
        <v>0</v>
      </c>
      <c r="U994" t="b">
        <f t="shared" si="548"/>
        <v>0</v>
      </c>
      <c r="X994" t="b">
        <f t="shared" si="549"/>
        <v>1</v>
      </c>
      <c r="Y994" t="b">
        <f t="shared" si="535"/>
        <v>1</v>
      </c>
    </row>
    <row r="995" spans="1:25">
      <c r="A995" t="s">
        <v>253</v>
      </c>
      <c r="B995" t="s">
        <v>319</v>
      </c>
      <c r="C995" s="4">
        <f t="shared" si="536"/>
        <v>2.6055794365291783E-2</v>
      </c>
      <c r="D995" s="4">
        <f t="shared" si="537"/>
        <v>0.1358091444603651</v>
      </c>
      <c r="E995" s="4">
        <f t="shared" si="538"/>
        <v>0.3882265298091625</v>
      </c>
      <c r="F995" s="4">
        <f t="shared" si="539"/>
        <v>0.22087046899829077</v>
      </c>
      <c r="G995" s="4">
        <f t="shared" si="540"/>
        <v>0.14999354162348566</v>
      </c>
      <c r="I995" t="b">
        <f t="shared" ref="I995" si="552">D995&gt;D996</f>
        <v>0</v>
      </c>
      <c r="J995" t="b">
        <f t="shared" ref="J995" si="553">D996&gt;D995</f>
        <v>1</v>
      </c>
      <c r="L995" t="b">
        <f t="shared" si="543"/>
        <v>0</v>
      </c>
      <c r="M995" t="b">
        <f t="shared" si="544"/>
        <v>0</v>
      </c>
      <c r="N995" t="b">
        <f t="shared" si="545"/>
        <v>0</v>
      </c>
      <c r="P995" t="b">
        <f>F995&gt;F996</f>
        <v>0</v>
      </c>
      <c r="Q995" t="b">
        <f>F996&gt;F995</f>
        <v>1</v>
      </c>
      <c r="S995" t="b">
        <f t="shared" si="546"/>
        <v>0</v>
      </c>
      <c r="T995" t="b">
        <f t="shared" si="547"/>
        <v>0</v>
      </c>
      <c r="U995" t="b">
        <f t="shared" si="548"/>
        <v>0</v>
      </c>
      <c r="X995" t="b">
        <f t="shared" si="549"/>
        <v>0</v>
      </c>
      <c r="Y995" t="b">
        <f t="shared" si="535"/>
        <v>0</v>
      </c>
    </row>
    <row r="996" spans="1:25">
      <c r="B996" t="s">
        <v>320</v>
      </c>
      <c r="C996" s="4">
        <f t="shared" si="536"/>
        <v>2.5126698296312269E-2</v>
      </c>
      <c r="D996" s="4">
        <f t="shared" si="537"/>
        <v>0.21818255337502696</v>
      </c>
      <c r="E996" s="4">
        <f t="shared" si="538"/>
        <v>0.40375781755445334</v>
      </c>
      <c r="F996" s="4">
        <f t="shared" si="539"/>
        <v>0.22677647185680397</v>
      </c>
      <c r="G996" s="4">
        <f t="shared" si="540"/>
        <v>8.243476385594134E-2</v>
      </c>
      <c r="L996" t="b">
        <f t="shared" si="543"/>
        <v>0</v>
      </c>
      <c r="M996" t="b">
        <f t="shared" si="544"/>
        <v>0</v>
      </c>
      <c r="N996" t="b">
        <f t="shared" si="545"/>
        <v>0</v>
      </c>
      <c r="S996" t="b">
        <f t="shared" si="546"/>
        <v>0</v>
      </c>
      <c r="T996" t="b">
        <f t="shared" si="547"/>
        <v>0</v>
      </c>
      <c r="U996" t="b">
        <f t="shared" si="548"/>
        <v>0</v>
      </c>
      <c r="X996" t="b">
        <f t="shared" si="549"/>
        <v>1</v>
      </c>
      <c r="Y996" t="b">
        <f t="shared" si="535"/>
        <v>0</v>
      </c>
    </row>
    <row r="997" spans="1:25">
      <c r="A997" t="s">
        <v>254</v>
      </c>
      <c r="B997" t="s">
        <v>319</v>
      </c>
      <c r="C997" s="4">
        <f t="shared" si="536"/>
        <v>5.3404564295998234E-2</v>
      </c>
      <c r="D997" s="4">
        <f t="shared" si="537"/>
        <v>0.27702645973201323</v>
      </c>
      <c r="E997" s="4">
        <f t="shared" si="538"/>
        <v>0.40339507996380408</v>
      </c>
      <c r="F997" s="4">
        <f t="shared" si="539"/>
        <v>0.16064282004956729</v>
      </c>
      <c r="G997" s="4">
        <f t="shared" si="540"/>
        <v>6.3604108426129485E-2</v>
      </c>
      <c r="I997" t="b">
        <f t="shared" ref="I997" si="554">D997&gt;D998</f>
        <v>1</v>
      </c>
      <c r="J997" t="b">
        <f t="shared" ref="J997" si="555">D998&gt;D997</f>
        <v>0</v>
      </c>
      <c r="L997" t="b">
        <f t="shared" si="543"/>
        <v>1</v>
      </c>
      <c r="M997" t="b">
        <f t="shared" si="544"/>
        <v>0</v>
      </c>
      <c r="N997" t="b">
        <f t="shared" si="545"/>
        <v>0</v>
      </c>
      <c r="P997" t="b">
        <f>F997&gt;F998</f>
        <v>0</v>
      </c>
      <c r="Q997" t="b">
        <f>F998&gt;F997</f>
        <v>1</v>
      </c>
      <c r="S997" t="b">
        <f t="shared" si="546"/>
        <v>0</v>
      </c>
      <c r="T997" t="b">
        <f t="shared" si="547"/>
        <v>0</v>
      </c>
      <c r="U997" t="b">
        <f t="shared" si="548"/>
        <v>0</v>
      </c>
      <c r="X997" t="b">
        <f t="shared" si="549"/>
        <v>1</v>
      </c>
      <c r="Y997" t="b">
        <f t="shared" si="535"/>
        <v>0</v>
      </c>
    </row>
    <row r="998" spans="1:25">
      <c r="B998" t="s">
        <v>320</v>
      </c>
      <c r="C998" s="4">
        <f t="shared" si="536"/>
        <v>2.1051238773264314E-2</v>
      </c>
      <c r="D998" s="4">
        <f t="shared" si="537"/>
        <v>0.13583745074436121</v>
      </c>
      <c r="E998" s="4">
        <f t="shared" si="538"/>
        <v>0.4348534675001533</v>
      </c>
      <c r="F998" s="4">
        <f t="shared" si="539"/>
        <v>0.24261044397039983</v>
      </c>
      <c r="G998" s="4">
        <f t="shared" si="540"/>
        <v>0.10811552202102219</v>
      </c>
      <c r="L998" t="b">
        <f t="shared" si="543"/>
        <v>0</v>
      </c>
      <c r="M998" t="b">
        <f t="shared" si="544"/>
        <v>0</v>
      </c>
      <c r="N998" t="b">
        <f t="shared" si="545"/>
        <v>0</v>
      </c>
      <c r="S998" t="b">
        <f t="shared" si="546"/>
        <v>0</v>
      </c>
      <c r="T998" t="b">
        <f t="shared" si="547"/>
        <v>0</v>
      </c>
      <c r="U998" t="b">
        <f t="shared" si="548"/>
        <v>0</v>
      </c>
      <c r="X998" t="b">
        <f t="shared" si="549"/>
        <v>1</v>
      </c>
      <c r="Y998" t="b">
        <f t="shared" si="535"/>
        <v>0</v>
      </c>
    </row>
    <row r="999" spans="1:25">
      <c r="A999" t="s">
        <v>255</v>
      </c>
      <c r="B999" t="s">
        <v>319</v>
      </c>
      <c r="C999" s="4">
        <f t="shared" si="536"/>
        <v>1.9947563964761706E-2</v>
      </c>
      <c r="D999" s="4">
        <f t="shared" si="537"/>
        <v>0.10324244598368243</v>
      </c>
      <c r="E999" s="4">
        <f t="shared" si="538"/>
        <v>0.35894279777986998</v>
      </c>
      <c r="F999" s="4">
        <f t="shared" si="539"/>
        <v>0.34618451830060304</v>
      </c>
      <c r="G999" s="4">
        <f t="shared" si="540"/>
        <v>9.7982839600675317E-2</v>
      </c>
      <c r="I999" t="b">
        <f t="shared" ref="I999" si="556">D999&gt;D1000</f>
        <v>0</v>
      </c>
      <c r="J999" t="b">
        <f t="shared" ref="J999" si="557">D1000&gt;D999</f>
        <v>1</v>
      </c>
      <c r="L999" t="b">
        <f t="shared" si="543"/>
        <v>0</v>
      </c>
      <c r="M999" t="b">
        <f t="shared" si="544"/>
        <v>0</v>
      </c>
      <c r="N999" t="b">
        <f t="shared" si="545"/>
        <v>0</v>
      </c>
      <c r="P999" t="b">
        <f>F999&gt;F1000</f>
        <v>1</v>
      </c>
      <c r="Q999" t="b">
        <f>F1000&gt;F999</f>
        <v>0</v>
      </c>
      <c r="S999" t="b">
        <f t="shared" si="546"/>
        <v>1</v>
      </c>
      <c r="T999" t="b">
        <f t="shared" si="547"/>
        <v>1</v>
      </c>
      <c r="U999" t="b">
        <f t="shared" si="548"/>
        <v>0</v>
      </c>
      <c r="X999" t="b">
        <f t="shared" si="549"/>
        <v>0</v>
      </c>
      <c r="Y999" t="b">
        <f t="shared" si="535"/>
        <v>0</v>
      </c>
    </row>
    <row r="1000" spans="1:25">
      <c r="B1000" t="s">
        <v>320</v>
      </c>
      <c r="C1000" s="4">
        <f t="shared" si="536"/>
        <v>3.3650455057709777E-2</v>
      </c>
      <c r="D1000" s="4">
        <f t="shared" si="537"/>
        <v>0.46424774465263041</v>
      </c>
      <c r="E1000" s="4">
        <f t="shared" si="538"/>
        <v>0.32899641172723659</v>
      </c>
      <c r="F1000" s="4">
        <f t="shared" si="539"/>
        <v>0.11252180710384568</v>
      </c>
      <c r="G1000" s="4">
        <f t="shared" si="540"/>
        <v>3.900608604789757E-2</v>
      </c>
      <c r="L1000" t="b">
        <f t="shared" si="543"/>
        <v>1</v>
      </c>
      <c r="M1000" t="b">
        <f t="shared" si="544"/>
        <v>1</v>
      </c>
      <c r="N1000" t="b">
        <f t="shared" si="545"/>
        <v>1</v>
      </c>
      <c r="S1000" t="b">
        <f t="shared" si="546"/>
        <v>0</v>
      </c>
      <c r="T1000" t="b">
        <f t="shared" si="547"/>
        <v>0</v>
      </c>
      <c r="U1000" t="b">
        <f t="shared" si="548"/>
        <v>0</v>
      </c>
      <c r="X1000" t="b">
        <f t="shared" si="549"/>
        <v>0</v>
      </c>
      <c r="Y1000" t="b">
        <f t="shared" si="535"/>
        <v>0</v>
      </c>
    </row>
    <row r="1001" spans="1:25">
      <c r="A1001" t="s">
        <v>256</v>
      </c>
      <c r="B1001" t="s">
        <v>319</v>
      </c>
      <c r="C1001" s="4">
        <f t="shared" si="536"/>
        <v>1.839893565239965E-2</v>
      </c>
      <c r="D1001" s="4">
        <f t="shared" si="537"/>
        <v>9.6189693278962179E-2</v>
      </c>
      <c r="E1001" s="4">
        <f t="shared" si="538"/>
        <v>0.35705220423070955</v>
      </c>
      <c r="F1001" s="4">
        <f t="shared" si="539"/>
        <v>0.35065061492033617</v>
      </c>
      <c r="G1001" s="4">
        <f t="shared" si="540"/>
        <v>0.10133115560314834</v>
      </c>
      <c r="I1001" t="b">
        <f t="shared" ref="I1001" si="558">D1001&gt;D1002</f>
        <v>0</v>
      </c>
      <c r="J1001" t="b">
        <f t="shared" ref="J1001" si="559">D1002&gt;D1001</f>
        <v>1</v>
      </c>
      <c r="L1001" t="b">
        <f t="shared" si="543"/>
        <v>0</v>
      </c>
      <c r="M1001" t="b">
        <f t="shared" si="544"/>
        <v>0</v>
      </c>
      <c r="N1001" t="b">
        <f t="shared" si="545"/>
        <v>0</v>
      </c>
      <c r="P1001" t="b">
        <f>F1001&gt;F1002</f>
        <v>1</v>
      </c>
      <c r="Q1001" t="b">
        <f>F1002&gt;F1001</f>
        <v>0</v>
      </c>
      <c r="S1001" t="b">
        <f t="shared" si="546"/>
        <v>1</v>
      </c>
      <c r="T1001" t="b">
        <f t="shared" si="547"/>
        <v>1</v>
      </c>
      <c r="U1001" t="b">
        <f t="shared" si="548"/>
        <v>0</v>
      </c>
      <c r="X1001" t="b">
        <f t="shared" si="549"/>
        <v>0</v>
      </c>
      <c r="Y1001" t="b">
        <f t="shared" si="535"/>
        <v>0</v>
      </c>
    </row>
    <row r="1002" spans="1:25">
      <c r="B1002" t="s">
        <v>320</v>
      </c>
      <c r="C1002" s="4">
        <f t="shared" si="536"/>
        <v>3.8672248320792559E-2</v>
      </c>
      <c r="D1002" s="4">
        <f t="shared" si="537"/>
        <v>0.45156060476893417</v>
      </c>
      <c r="E1002" s="4">
        <f t="shared" si="538"/>
        <v>0.34402851250114042</v>
      </c>
      <c r="F1002" s="4">
        <f t="shared" si="539"/>
        <v>0.11200250067676809</v>
      </c>
      <c r="G1002" s="4">
        <f t="shared" si="540"/>
        <v>3.3881777215424631E-2</v>
      </c>
      <c r="L1002" t="b">
        <f t="shared" si="543"/>
        <v>1</v>
      </c>
      <c r="M1002" t="b">
        <f t="shared" si="544"/>
        <v>1</v>
      </c>
      <c r="N1002" t="b">
        <f t="shared" si="545"/>
        <v>1</v>
      </c>
      <c r="S1002" t="b">
        <f t="shared" si="546"/>
        <v>0</v>
      </c>
      <c r="T1002" t="b">
        <f t="shared" si="547"/>
        <v>0</v>
      </c>
      <c r="U1002" t="b">
        <f t="shared" si="548"/>
        <v>0</v>
      </c>
      <c r="X1002" t="b">
        <f t="shared" si="549"/>
        <v>0</v>
      </c>
      <c r="Y1002" t="b">
        <f t="shared" si="535"/>
        <v>0</v>
      </c>
    </row>
    <row r="1003" spans="1:25">
      <c r="A1003" t="s">
        <v>257</v>
      </c>
      <c r="B1003" t="s">
        <v>319</v>
      </c>
      <c r="C1003" s="4">
        <f t="shared" si="536"/>
        <v>1.5327133916615516E-2</v>
      </c>
      <c r="D1003" s="4">
        <f t="shared" si="537"/>
        <v>7.0979209611523375E-2</v>
      </c>
      <c r="E1003" s="4">
        <f t="shared" si="538"/>
        <v>0.3515729149792155</v>
      </c>
      <c r="F1003" s="4">
        <f t="shared" si="539"/>
        <v>0.38630976177772758</v>
      </c>
      <c r="G1003" s="4">
        <f t="shared" si="540"/>
        <v>0.1000120381833341</v>
      </c>
      <c r="I1003" t="b">
        <f t="shared" ref="I1003" si="560">D1003&gt;D1004</f>
        <v>0</v>
      </c>
      <c r="J1003" t="b">
        <f t="shared" ref="J1003" si="561">D1004&gt;D1003</f>
        <v>1</v>
      </c>
      <c r="L1003" t="b">
        <f t="shared" si="543"/>
        <v>0</v>
      </c>
      <c r="M1003" t="b">
        <f t="shared" si="544"/>
        <v>0</v>
      </c>
      <c r="N1003" t="b">
        <f t="shared" si="545"/>
        <v>0</v>
      </c>
      <c r="P1003" t="b">
        <f>F1003&gt;F1004</f>
        <v>1</v>
      </c>
      <c r="Q1003" t="b">
        <f>F1004&gt;F1003</f>
        <v>0</v>
      </c>
      <c r="S1003" t="b">
        <f t="shared" si="546"/>
        <v>1</v>
      </c>
      <c r="T1003" t="b">
        <f t="shared" si="547"/>
        <v>1</v>
      </c>
      <c r="U1003" t="b">
        <f t="shared" si="548"/>
        <v>0</v>
      </c>
      <c r="X1003" t="b">
        <f t="shared" si="549"/>
        <v>0</v>
      </c>
      <c r="Y1003" t="b">
        <f t="shared" si="535"/>
        <v>0</v>
      </c>
    </row>
    <row r="1004" spans="1:25">
      <c r="B1004" t="s">
        <v>320</v>
      </c>
      <c r="C1004" s="4">
        <f t="shared" si="536"/>
        <v>2.5648561980290412E-2</v>
      </c>
      <c r="D1004" s="4">
        <f t="shared" si="537"/>
        <v>0.52789907172239448</v>
      </c>
      <c r="E1004" s="4">
        <f t="shared" si="538"/>
        <v>0.31943530987179669</v>
      </c>
      <c r="F1004" s="4">
        <f t="shared" si="539"/>
        <v>8.6647590603611102E-2</v>
      </c>
      <c r="G1004" s="4">
        <f t="shared" si="540"/>
        <v>2.4573062156245346E-2</v>
      </c>
      <c r="L1004" t="b">
        <f t="shared" si="543"/>
        <v>1</v>
      </c>
      <c r="M1004" t="b">
        <f t="shared" si="544"/>
        <v>1</v>
      </c>
      <c r="N1004" t="b">
        <f t="shared" si="545"/>
        <v>1</v>
      </c>
      <c r="S1004" t="b">
        <f t="shared" si="546"/>
        <v>0</v>
      </c>
      <c r="T1004" t="b">
        <f t="shared" si="547"/>
        <v>0</v>
      </c>
      <c r="U1004" t="b">
        <f t="shared" si="548"/>
        <v>0</v>
      </c>
      <c r="X1004" t="b">
        <f t="shared" si="549"/>
        <v>0</v>
      </c>
      <c r="Y1004" t="b">
        <f t="shared" si="535"/>
        <v>0</v>
      </c>
    </row>
    <row r="1005" spans="1:25">
      <c r="A1005" t="s">
        <v>258</v>
      </c>
      <c r="B1005" t="s">
        <v>319</v>
      </c>
      <c r="C1005" s="4">
        <f t="shared" si="536"/>
        <v>2.3572404119449261E-2</v>
      </c>
      <c r="D1005" s="4">
        <f t="shared" si="537"/>
        <v>0.10197187257760879</v>
      </c>
      <c r="E1005" s="4">
        <f t="shared" si="538"/>
        <v>0.35406297294304384</v>
      </c>
      <c r="F1005" s="4">
        <f t="shared" si="539"/>
        <v>0.31146284744010927</v>
      </c>
      <c r="G1005" s="4">
        <f t="shared" si="540"/>
        <v>0.12826547561920934</v>
      </c>
      <c r="I1005" t="b">
        <f t="shared" ref="I1005" si="562">D1005&gt;D1006</f>
        <v>0</v>
      </c>
      <c r="J1005" t="b">
        <f t="shared" ref="J1005" si="563">D1006&gt;D1005</f>
        <v>1</v>
      </c>
      <c r="L1005" t="b">
        <f t="shared" si="543"/>
        <v>0</v>
      </c>
      <c r="M1005" t="b">
        <f t="shared" si="544"/>
        <v>0</v>
      </c>
      <c r="N1005" t="b">
        <f t="shared" si="545"/>
        <v>0</v>
      </c>
      <c r="P1005" t="b">
        <f>F1005&gt;F1006</f>
        <v>1</v>
      </c>
      <c r="Q1005" t="b">
        <f>F1006&gt;F1005</f>
        <v>0</v>
      </c>
      <c r="S1005" t="b">
        <f t="shared" si="546"/>
        <v>1</v>
      </c>
      <c r="T1005" t="b">
        <f t="shared" si="547"/>
        <v>1</v>
      </c>
      <c r="U1005" t="b">
        <f t="shared" si="548"/>
        <v>0</v>
      </c>
      <c r="X1005" t="b">
        <f t="shared" si="549"/>
        <v>0</v>
      </c>
      <c r="Y1005" t="b">
        <f t="shared" si="535"/>
        <v>0</v>
      </c>
    </row>
    <row r="1006" spans="1:25">
      <c r="B1006" t="s">
        <v>320</v>
      </c>
      <c r="C1006" s="4">
        <f t="shared" si="536"/>
        <v>2.9280665215058854E-2</v>
      </c>
      <c r="D1006" s="4">
        <f t="shared" si="537"/>
        <v>0.42032592802970536</v>
      </c>
      <c r="E1006" s="4">
        <f t="shared" si="538"/>
        <v>0.33003434419935412</v>
      </c>
      <c r="F1006" s="4">
        <f t="shared" si="539"/>
        <v>0.14844662185616461</v>
      </c>
      <c r="G1006" s="4">
        <f t="shared" si="540"/>
        <v>4.4137292646238967E-2</v>
      </c>
      <c r="L1006" t="b">
        <f t="shared" si="543"/>
        <v>1</v>
      </c>
      <c r="M1006" t="b">
        <f t="shared" si="544"/>
        <v>1</v>
      </c>
      <c r="N1006" t="b">
        <f t="shared" si="545"/>
        <v>1</v>
      </c>
      <c r="S1006" t="b">
        <f t="shared" si="546"/>
        <v>0</v>
      </c>
      <c r="T1006" t="b">
        <f t="shared" si="547"/>
        <v>0</v>
      </c>
      <c r="U1006" t="b">
        <f t="shared" si="548"/>
        <v>0</v>
      </c>
      <c r="X1006" t="b">
        <f t="shared" si="549"/>
        <v>0</v>
      </c>
      <c r="Y1006" t="b">
        <f t="shared" si="535"/>
        <v>0</v>
      </c>
    </row>
    <row r="1007" spans="1:25">
      <c r="A1007" t="s">
        <v>259</v>
      </c>
      <c r="B1007" t="s">
        <v>319</v>
      </c>
      <c r="C1007" s="4">
        <f t="shared" si="536"/>
        <v>2.7006755886913057E-2</v>
      </c>
      <c r="D1007" s="4">
        <f t="shared" si="537"/>
        <v>0.14922841838362466</v>
      </c>
      <c r="E1007" s="4">
        <f t="shared" si="538"/>
        <v>0.39223324881478122</v>
      </c>
      <c r="F1007" s="4">
        <f t="shared" si="539"/>
        <v>0.28369687505247426</v>
      </c>
      <c r="G1007" s="4">
        <f t="shared" si="540"/>
        <v>9.347416027180272E-2</v>
      </c>
      <c r="I1007" t="b">
        <f t="shared" ref="I1007" si="564">D1007&gt;D1008</f>
        <v>0</v>
      </c>
      <c r="J1007" t="b">
        <f t="shared" ref="J1007" si="565">D1008&gt;D1007</f>
        <v>1</v>
      </c>
      <c r="L1007" t="b">
        <f t="shared" si="543"/>
        <v>0</v>
      </c>
      <c r="M1007" t="b">
        <f t="shared" si="544"/>
        <v>0</v>
      </c>
      <c r="N1007" t="b">
        <f t="shared" si="545"/>
        <v>0</v>
      </c>
      <c r="P1007" t="b">
        <f>F1007&gt;F1008</f>
        <v>1</v>
      </c>
      <c r="Q1007" t="b">
        <f>F1008&gt;F1007</f>
        <v>0</v>
      </c>
      <c r="S1007" t="b">
        <f t="shared" si="546"/>
        <v>1</v>
      </c>
      <c r="T1007" t="b">
        <f t="shared" si="547"/>
        <v>0</v>
      </c>
      <c r="U1007" t="b">
        <f t="shared" si="548"/>
        <v>0</v>
      </c>
      <c r="X1007" t="b">
        <f t="shared" si="549"/>
        <v>0</v>
      </c>
      <c r="Y1007" t="b">
        <f t="shared" si="535"/>
        <v>0</v>
      </c>
    </row>
    <row r="1008" spans="1:25">
      <c r="B1008" t="s">
        <v>320</v>
      </c>
      <c r="C1008" s="4">
        <f t="shared" si="536"/>
        <v>0.13447039294448598</v>
      </c>
      <c r="D1008" s="4">
        <f t="shared" si="537"/>
        <v>0.28317092641636149</v>
      </c>
      <c r="E1008" s="4">
        <f t="shared" si="538"/>
        <v>0.35575351318473847</v>
      </c>
      <c r="F1008" s="4">
        <f t="shared" si="539"/>
        <v>0.14256117186411041</v>
      </c>
      <c r="G1008" s="4">
        <f t="shared" si="540"/>
        <v>5.3854049190922106E-2</v>
      </c>
      <c r="L1008" t="b">
        <f t="shared" si="543"/>
        <v>1</v>
      </c>
      <c r="M1008" t="b">
        <f t="shared" si="544"/>
        <v>0</v>
      </c>
      <c r="N1008" t="b">
        <f t="shared" si="545"/>
        <v>0</v>
      </c>
      <c r="S1008" t="b">
        <f t="shared" si="546"/>
        <v>0</v>
      </c>
      <c r="T1008" t="b">
        <f t="shared" si="547"/>
        <v>0</v>
      </c>
      <c r="U1008" t="b">
        <f t="shared" si="548"/>
        <v>0</v>
      </c>
      <c r="X1008" t="b">
        <f t="shared" si="549"/>
        <v>0</v>
      </c>
      <c r="Y1008" t="b">
        <f t="shared" si="535"/>
        <v>0</v>
      </c>
    </row>
    <row r="1009" spans="1:25">
      <c r="A1009" t="s">
        <v>260</v>
      </c>
      <c r="B1009" t="s">
        <v>319</v>
      </c>
      <c r="C1009" s="4">
        <f t="shared" si="536"/>
        <v>1.109538635720351E-2</v>
      </c>
      <c r="D1009" s="4">
        <f t="shared" si="537"/>
        <v>8.6957260118879137E-2</v>
      </c>
      <c r="E1009" s="4">
        <f t="shared" si="538"/>
        <v>0.45617133691857725</v>
      </c>
      <c r="F1009" s="4">
        <f t="shared" si="539"/>
        <v>0.27274648551750164</v>
      </c>
      <c r="G1009" s="4">
        <f t="shared" si="540"/>
        <v>9.4654212661571854E-2</v>
      </c>
      <c r="I1009" t="b">
        <f t="shared" ref="I1009" si="566">D1009&gt;D1010</f>
        <v>0</v>
      </c>
      <c r="J1009" t="b">
        <f t="shared" ref="J1009" si="567">D1010&gt;D1009</f>
        <v>1</v>
      </c>
      <c r="L1009" t="b">
        <f t="shared" si="543"/>
        <v>0</v>
      </c>
      <c r="M1009" t="b">
        <f t="shared" si="544"/>
        <v>0</v>
      </c>
      <c r="N1009" t="b">
        <f t="shared" si="545"/>
        <v>0</v>
      </c>
      <c r="P1009" t="b">
        <f>F1009&gt;F1010</f>
        <v>1</v>
      </c>
      <c r="Q1009" t="b">
        <f>F1010&gt;F1009</f>
        <v>0</v>
      </c>
      <c r="S1009" t="b">
        <f t="shared" si="546"/>
        <v>1</v>
      </c>
      <c r="T1009" t="b">
        <f t="shared" si="547"/>
        <v>0</v>
      </c>
      <c r="U1009" t="b">
        <f t="shared" si="548"/>
        <v>0</v>
      </c>
      <c r="X1009" t="b">
        <f t="shared" si="549"/>
        <v>1</v>
      </c>
      <c r="Y1009" t="b">
        <f t="shared" si="535"/>
        <v>0</v>
      </c>
    </row>
    <row r="1010" spans="1:25">
      <c r="B1010" t="s">
        <v>320</v>
      </c>
      <c r="C1010" s="4">
        <f t="shared" si="536"/>
        <v>6.9689727292639475E-2</v>
      </c>
      <c r="D1010" s="4">
        <f t="shared" si="537"/>
        <v>0.24440735722551421</v>
      </c>
      <c r="E1010" s="4">
        <f t="shared" si="538"/>
        <v>0.47527723342269157</v>
      </c>
      <c r="F1010" s="4">
        <f t="shared" si="539"/>
        <v>0.15465176458273971</v>
      </c>
      <c r="G1010" s="4">
        <f t="shared" si="540"/>
        <v>3.0994318677420668E-2</v>
      </c>
      <c r="L1010" t="b">
        <f t="shared" si="543"/>
        <v>0</v>
      </c>
      <c r="M1010" t="b">
        <f t="shared" si="544"/>
        <v>0</v>
      </c>
      <c r="N1010" t="b">
        <f t="shared" si="545"/>
        <v>0</v>
      </c>
      <c r="S1010" t="b">
        <f t="shared" si="546"/>
        <v>0</v>
      </c>
      <c r="T1010" t="b">
        <f t="shared" si="547"/>
        <v>0</v>
      </c>
      <c r="U1010" t="b">
        <f t="shared" si="548"/>
        <v>0</v>
      </c>
      <c r="X1010" t="b">
        <f t="shared" si="549"/>
        <v>1</v>
      </c>
      <c r="Y1010" t="b">
        <f t="shared" si="535"/>
        <v>0</v>
      </c>
    </row>
    <row r="1011" spans="1:25">
      <c r="A1011" t="s">
        <v>261</v>
      </c>
      <c r="B1011" t="s">
        <v>319</v>
      </c>
      <c r="C1011" s="4">
        <f t="shared" si="536"/>
        <v>2.6563753718996524E-2</v>
      </c>
      <c r="D1011" s="4">
        <f t="shared" si="537"/>
        <v>0.18120063527679747</v>
      </c>
      <c r="E1011" s="4">
        <f t="shared" si="538"/>
        <v>0.38766559445955318</v>
      </c>
      <c r="F1011" s="4">
        <f t="shared" si="539"/>
        <v>0.27444715060367864</v>
      </c>
      <c r="G1011" s="4">
        <f t="shared" si="540"/>
        <v>7.5042663428743189E-2</v>
      </c>
      <c r="I1011" t="b">
        <f t="shared" ref="I1011" si="568">D1011&gt;D1012</f>
        <v>0</v>
      </c>
      <c r="J1011" t="b">
        <f t="shared" ref="J1011" si="569">D1012&gt;D1011</f>
        <v>1</v>
      </c>
      <c r="L1011" t="b">
        <f t="shared" si="543"/>
        <v>0</v>
      </c>
      <c r="M1011" t="b">
        <f t="shared" si="544"/>
        <v>0</v>
      </c>
      <c r="N1011" t="b">
        <f t="shared" si="545"/>
        <v>0</v>
      </c>
      <c r="P1011" t="b">
        <f>F1011&gt;F1012</f>
        <v>1</v>
      </c>
      <c r="Q1011" t="b">
        <f>F1012&gt;F1011</f>
        <v>0</v>
      </c>
      <c r="S1011" t="b">
        <f t="shared" si="546"/>
        <v>1</v>
      </c>
      <c r="T1011" t="b">
        <f t="shared" si="547"/>
        <v>0</v>
      </c>
      <c r="U1011" t="b">
        <f t="shared" si="548"/>
        <v>0</v>
      </c>
      <c r="X1011" t="b">
        <f t="shared" si="549"/>
        <v>0</v>
      </c>
      <c r="Y1011" t="b">
        <f t="shared" si="535"/>
        <v>0</v>
      </c>
    </row>
    <row r="1012" spans="1:25">
      <c r="B1012" t="s">
        <v>320</v>
      </c>
      <c r="C1012" s="4">
        <f t="shared" si="536"/>
        <v>3.2415581801714437E-2</v>
      </c>
      <c r="D1012" s="4">
        <f t="shared" si="537"/>
        <v>0.36228237898762206</v>
      </c>
      <c r="E1012" s="4">
        <f t="shared" si="538"/>
        <v>0.34051799061359289</v>
      </c>
      <c r="F1012" s="4">
        <f t="shared" si="539"/>
        <v>0.15736183410028634</v>
      </c>
      <c r="G1012" s="4">
        <f t="shared" si="540"/>
        <v>7.0116735433229341E-2</v>
      </c>
      <c r="L1012" t="b">
        <f t="shared" si="543"/>
        <v>1</v>
      </c>
      <c r="M1012" t="b">
        <f t="shared" si="544"/>
        <v>1</v>
      </c>
      <c r="N1012" t="b">
        <f t="shared" si="545"/>
        <v>0</v>
      </c>
      <c r="S1012" t="b">
        <f t="shared" si="546"/>
        <v>0</v>
      </c>
      <c r="T1012" t="b">
        <f t="shared" si="547"/>
        <v>0</v>
      </c>
      <c r="U1012" t="b">
        <f t="shared" si="548"/>
        <v>0</v>
      </c>
      <c r="X1012" t="b">
        <f t="shared" si="549"/>
        <v>0</v>
      </c>
      <c r="Y1012" t="b">
        <f t="shared" si="535"/>
        <v>0</v>
      </c>
    </row>
    <row r="1013" spans="1:25">
      <c r="A1013" t="s">
        <v>262</v>
      </c>
      <c r="B1013" t="s">
        <v>319</v>
      </c>
      <c r="C1013" s="4">
        <f t="shared" si="536"/>
        <v>3.4718078219949988E-2</v>
      </c>
      <c r="D1013" s="4">
        <f t="shared" si="537"/>
        <v>0.23219650589199692</v>
      </c>
      <c r="E1013" s="4">
        <f t="shared" si="538"/>
        <v>0.40315423672468154</v>
      </c>
      <c r="F1013" s="4">
        <f t="shared" si="539"/>
        <v>0.19983233567554062</v>
      </c>
      <c r="G1013" s="4">
        <f t="shared" si="540"/>
        <v>7.8719639232625996E-2</v>
      </c>
      <c r="I1013" t="b">
        <f t="shared" ref="I1013" si="570">D1013&gt;D1014</f>
        <v>1</v>
      </c>
      <c r="J1013" t="b">
        <f t="shared" ref="J1013" si="571">D1014&gt;D1013</f>
        <v>0</v>
      </c>
      <c r="L1013" t="b">
        <f t="shared" si="543"/>
        <v>0</v>
      </c>
      <c r="M1013" t="b">
        <f t="shared" si="544"/>
        <v>0</v>
      </c>
      <c r="N1013" t="b">
        <f t="shared" si="545"/>
        <v>0</v>
      </c>
      <c r="P1013" t="b">
        <f>F1013&gt;F1014</f>
        <v>0</v>
      </c>
      <c r="Q1013" t="b">
        <f>F1014&gt;F1013</f>
        <v>1</v>
      </c>
      <c r="S1013" t="b">
        <f t="shared" si="546"/>
        <v>0</v>
      </c>
      <c r="T1013" t="b">
        <f t="shared" si="547"/>
        <v>0</v>
      </c>
      <c r="U1013" t="b">
        <f t="shared" si="548"/>
        <v>0</v>
      </c>
      <c r="X1013" t="b">
        <f t="shared" si="549"/>
        <v>1</v>
      </c>
      <c r="Y1013" t="b">
        <f t="shared" si="535"/>
        <v>0</v>
      </c>
    </row>
    <row r="1014" spans="1:25">
      <c r="B1014" t="s">
        <v>320</v>
      </c>
      <c r="C1014" s="4">
        <f t="shared" si="536"/>
        <v>2.1085319496753494E-2</v>
      </c>
      <c r="D1014" s="4">
        <f t="shared" si="537"/>
        <v>0.22444759089009153</v>
      </c>
      <c r="E1014" s="4">
        <f t="shared" si="538"/>
        <v>0.36534173098765077</v>
      </c>
      <c r="F1014" s="4">
        <f t="shared" si="539"/>
        <v>0.2329232984573906</v>
      </c>
      <c r="G1014" s="4">
        <f t="shared" si="540"/>
        <v>0.10132333084584191</v>
      </c>
      <c r="L1014" t="b">
        <f t="shared" si="543"/>
        <v>0</v>
      </c>
      <c r="M1014" t="b">
        <f t="shared" si="544"/>
        <v>0</v>
      </c>
      <c r="N1014" t="b">
        <f t="shared" si="545"/>
        <v>0</v>
      </c>
      <c r="S1014" t="b">
        <f t="shared" si="546"/>
        <v>0</v>
      </c>
      <c r="T1014" t="b">
        <f t="shared" si="547"/>
        <v>0</v>
      </c>
      <c r="U1014" t="b">
        <f t="shared" si="548"/>
        <v>0</v>
      </c>
      <c r="X1014" t="b">
        <f t="shared" si="549"/>
        <v>0</v>
      </c>
      <c r="Y1014" t="b">
        <f t="shared" si="535"/>
        <v>0</v>
      </c>
    </row>
    <row r="1015" spans="1:25">
      <c r="A1015" t="s">
        <v>263</v>
      </c>
      <c r="B1015" t="s">
        <v>319</v>
      </c>
      <c r="C1015" s="4">
        <f t="shared" si="536"/>
        <v>5.0695924070948278E-2</v>
      </c>
      <c r="D1015" s="4">
        <f t="shared" si="537"/>
        <v>0.37107833642325466</v>
      </c>
      <c r="E1015" s="4">
        <f t="shared" si="538"/>
        <v>0.38200005534187437</v>
      </c>
      <c r="F1015" s="4">
        <f t="shared" si="539"/>
        <v>0.12837101192617395</v>
      </c>
      <c r="G1015" s="4">
        <f t="shared" si="540"/>
        <v>3.7483051550956027E-2</v>
      </c>
      <c r="I1015" t="b">
        <f t="shared" ref="I1015" si="572">D1015&gt;D1016</f>
        <v>1</v>
      </c>
      <c r="J1015" t="b">
        <f t="shared" ref="J1015" si="573">D1016&gt;D1015</f>
        <v>0</v>
      </c>
      <c r="L1015" t="b">
        <f t="shared" si="543"/>
        <v>1</v>
      </c>
      <c r="M1015" t="b">
        <f t="shared" si="544"/>
        <v>1</v>
      </c>
      <c r="N1015" t="b">
        <f t="shared" si="545"/>
        <v>0</v>
      </c>
      <c r="P1015" t="b">
        <f>F1015&gt;F1016</f>
        <v>0</v>
      </c>
      <c r="Q1015" t="b">
        <f>F1016&gt;F1015</f>
        <v>1</v>
      </c>
      <c r="S1015" t="b">
        <f t="shared" si="546"/>
        <v>0</v>
      </c>
      <c r="T1015" t="b">
        <f t="shared" si="547"/>
        <v>0</v>
      </c>
      <c r="U1015" t="b">
        <f t="shared" si="548"/>
        <v>0</v>
      </c>
      <c r="X1015" t="b">
        <f t="shared" si="549"/>
        <v>0</v>
      </c>
      <c r="Y1015" t="b">
        <f t="shared" si="535"/>
        <v>0</v>
      </c>
    </row>
    <row r="1016" spans="1:25">
      <c r="B1016" t="s">
        <v>320</v>
      </c>
      <c r="C1016" s="4">
        <f t="shared" si="536"/>
        <v>2.2206030849603649E-2</v>
      </c>
      <c r="D1016" s="4">
        <f t="shared" si="537"/>
        <v>0.14039532479154448</v>
      </c>
      <c r="E1016" s="4">
        <f t="shared" si="538"/>
        <v>0.36651590550419333</v>
      </c>
      <c r="F1016" s="4">
        <f t="shared" si="539"/>
        <v>0.27166637441575014</v>
      </c>
      <c r="G1016" s="4">
        <f t="shared" si="540"/>
        <v>0.13230501321175694</v>
      </c>
      <c r="L1016" t="b">
        <f t="shared" si="543"/>
        <v>0</v>
      </c>
      <c r="M1016" t="b">
        <f t="shared" si="544"/>
        <v>0</v>
      </c>
      <c r="N1016" t="b">
        <f t="shared" si="545"/>
        <v>0</v>
      </c>
      <c r="S1016" t="b">
        <f t="shared" si="546"/>
        <v>1</v>
      </c>
      <c r="T1016" t="b">
        <f t="shared" si="547"/>
        <v>0</v>
      </c>
      <c r="U1016" t="b">
        <f t="shared" si="548"/>
        <v>0</v>
      </c>
      <c r="X1016" t="b">
        <f t="shared" si="549"/>
        <v>0</v>
      </c>
      <c r="Y1016" t="b">
        <f t="shared" si="535"/>
        <v>0</v>
      </c>
    </row>
    <row r="1017" spans="1:25">
      <c r="A1017" t="s">
        <v>264</v>
      </c>
      <c r="B1017" t="s">
        <v>319</v>
      </c>
      <c r="C1017" s="4">
        <f t="shared" si="536"/>
        <v>3.764880245494362E-2</v>
      </c>
      <c r="D1017" s="4">
        <f t="shared" si="537"/>
        <v>0.27054922712978707</v>
      </c>
      <c r="E1017" s="4">
        <f t="shared" si="538"/>
        <v>0.3934142147315618</v>
      </c>
      <c r="F1017" s="4">
        <f t="shared" si="539"/>
        <v>0.16628632775017338</v>
      </c>
      <c r="G1017" s="4">
        <f t="shared" si="540"/>
        <v>8.3059558984200574E-2</v>
      </c>
      <c r="I1017" t="b">
        <f t="shared" ref="I1017" si="574">D1017&gt;D1018</f>
        <v>1</v>
      </c>
      <c r="J1017" t="b">
        <f t="shared" ref="J1017" si="575">D1018&gt;D1017</f>
        <v>0</v>
      </c>
      <c r="L1017" t="b">
        <f t="shared" si="543"/>
        <v>1</v>
      </c>
      <c r="M1017" t="b">
        <f t="shared" si="544"/>
        <v>0</v>
      </c>
      <c r="N1017" t="b">
        <f t="shared" si="545"/>
        <v>0</v>
      </c>
      <c r="P1017" t="b">
        <f>F1017&gt;F1018</f>
        <v>0</v>
      </c>
      <c r="Q1017" t="b">
        <f>F1018&gt;F1017</f>
        <v>1</v>
      </c>
      <c r="S1017" t="b">
        <f t="shared" si="546"/>
        <v>0</v>
      </c>
      <c r="T1017" t="b">
        <f t="shared" si="547"/>
        <v>0</v>
      </c>
      <c r="U1017" t="b">
        <f t="shared" si="548"/>
        <v>0</v>
      </c>
      <c r="X1017" t="b">
        <f t="shared" si="549"/>
        <v>0</v>
      </c>
      <c r="Y1017" t="b">
        <f t="shared" si="535"/>
        <v>0</v>
      </c>
    </row>
    <row r="1018" spans="1:25">
      <c r="B1018" t="s">
        <v>320</v>
      </c>
      <c r="C1018" s="4">
        <f t="shared" si="536"/>
        <v>1.2767047832907569E-2</v>
      </c>
      <c r="D1018" s="4">
        <f t="shared" si="537"/>
        <v>0.19432827763194441</v>
      </c>
      <c r="E1018" s="4">
        <f t="shared" si="538"/>
        <v>0.41718729828377388</v>
      </c>
      <c r="F1018" s="4">
        <f t="shared" si="539"/>
        <v>0.21596399328688401</v>
      </c>
      <c r="G1018" s="4">
        <f t="shared" si="540"/>
        <v>0.10562399508643724</v>
      </c>
      <c r="L1018" t="b">
        <f t="shared" si="543"/>
        <v>0</v>
      </c>
      <c r="M1018" t="b">
        <f t="shared" si="544"/>
        <v>0</v>
      </c>
      <c r="N1018" t="b">
        <f t="shared" si="545"/>
        <v>0</v>
      </c>
      <c r="S1018" t="b">
        <f t="shared" si="546"/>
        <v>0</v>
      </c>
      <c r="T1018" t="b">
        <f t="shared" si="547"/>
        <v>0</v>
      </c>
      <c r="U1018" t="b">
        <f t="shared" si="548"/>
        <v>0</v>
      </c>
      <c r="X1018" t="b">
        <f t="shared" si="549"/>
        <v>1</v>
      </c>
      <c r="Y1018" t="b">
        <f t="shared" si="535"/>
        <v>0</v>
      </c>
    </row>
    <row r="1019" spans="1:25">
      <c r="A1019" t="s">
        <v>265</v>
      </c>
      <c r="B1019" t="s">
        <v>319</v>
      </c>
      <c r="C1019" s="4">
        <f t="shared" si="536"/>
        <v>4.1695635257272975E-2</v>
      </c>
      <c r="D1019" s="4">
        <f t="shared" si="537"/>
        <v>0.28734715746369094</v>
      </c>
      <c r="E1019" s="4">
        <f t="shared" si="538"/>
        <v>0.41102656180568403</v>
      </c>
      <c r="F1019" s="4">
        <f t="shared" si="539"/>
        <v>0.15745731252272308</v>
      </c>
      <c r="G1019" s="4">
        <f t="shared" si="540"/>
        <v>5.9912360711574894E-2</v>
      </c>
      <c r="I1019" t="b">
        <f t="shared" ref="I1019" si="576">D1019&gt;D1020</f>
        <v>1</v>
      </c>
      <c r="J1019" t="b">
        <f t="shared" ref="J1019" si="577">D1020&gt;D1019</f>
        <v>0</v>
      </c>
      <c r="L1019" t="b">
        <f t="shared" si="543"/>
        <v>1</v>
      </c>
      <c r="M1019" t="b">
        <f t="shared" si="544"/>
        <v>0</v>
      </c>
      <c r="N1019" t="b">
        <f t="shared" si="545"/>
        <v>0</v>
      </c>
      <c r="P1019" t="b">
        <f>F1019&gt;F1020</f>
        <v>0</v>
      </c>
      <c r="Q1019" t="b">
        <f>F1020&gt;F1019</f>
        <v>1</v>
      </c>
      <c r="S1019" t="b">
        <f t="shared" si="546"/>
        <v>0</v>
      </c>
      <c r="T1019" t="b">
        <f t="shared" si="547"/>
        <v>0</v>
      </c>
      <c r="U1019" t="b">
        <f t="shared" si="548"/>
        <v>0</v>
      </c>
      <c r="X1019" t="b">
        <f t="shared" si="549"/>
        <v>1</v>
      </c>
      <c r="Y1019" t="b">
        <f t="shared" si="535"/>
        <v>0</v>
      </c>
    </row>
    <row r="1020" spans="1:25">
      <c r="B1020" t="s">
        <v>320</v>
      </c>
      <c r="C1020" s="4">
        <f t="shared" si="536"/>
        <v>1.8342079352773204E-2</v>
      </c>
      <c r="D1020" s="4">
        <f t="shared" si="537"/>
        <v>0.18633826912110513</v>
      </c>
      <c r="E1020" s="4">
        <f t="shared" si="538"/>
        <v>0.41444171776520511</v>
      </c>
      <c r="F1020" s="4">
        <f t="shared" si="539"/>
        <v>0.22305446452789648</v>
      </c>
      <c r="G1020" s="4">
        <f t="shared" si="540"/>
        <v>0.10345932300042929</v>
      </c>
      <c r="L1020" t="b">
        <f t="shared" si="543"/>
        <v>0</v>
      </c>
      <c r="M1020" t="b">
        <f t="shared" si="544"/>
        <v>0</v>
      </c>
      <c r="N1020" t="b">
        <f t="shared" si="545"/>
        <v>0</v>
      </c>
      <c r="S1020" t="b">
        <f t="shared" si="546"/>
        <v>0</v>
      </c>
      <c r="T1020" t="b">
        <f t="shared" si="547"/>
        <v>0</v>
      </c>
      <c r="U1020" t="b">
        <f t="shared" si="548"/>
        <v>0</v>
      </c>
      <c r="X1020" t="b">
        <f t="shared" si="549"/>
        <v>1</v>
      </c>
      <c r="Y1020" t="b">
        <f t="shared" si="535"/>
        <v>0</v>
      </c>
    </row>
    <row r="1021" spans="1:25">
      <c r="A1021" t="s">
        <v>266</v>
      </c>
      <c r="B1021" t="s">
        <v>319</v>
      </c>
      <c r="C1021" s="4">
        <f t="shared" si="536"/>
        <v>6.052501668140417E-2</v>
      </c>
      <c r="D1021" s="4">
        <f t="shared" si="537"/>
        <v>0.34262247948051666</v>
      </c>
      <c r="E1021" s="4">
        <f t="shared" si="538"/>
        <v>0.39712049127413379</v>
      </c>
      <c r="F1021" s="4">
        <f t="shared" si="539"/>
        <v>0.12983014804407145</v>
      </c>
      <c r="G1021" s="4">
        <f t="shared" si="540"/>
        <v>4.010318058772791E-2</v>
      </c>
      <c r="I1021" t="b">
        <f t="shared" ref="I1021" si="578">D1021&gt;D1022</f>
        <v>1</v>
      </c>
      <c r="J1021" t="b">
        <f t="shared" ref="J1021" si="579">D1022&gt;D1021</f>
        <v>0</v>
      </c>
      <c r="L1021" t="b">
        <f t="shared" si="543"/>
        <v>1</v>
      </c>
      <c r="M1021" t="b">
        <f t="shared" si="544"/>
        <v>1</v>
      </c>
      <c r="N1021" t="b">
        <f t="shared" si="545"/>
        <v>0</v>
      </c>
      <c r="P1021" t="b">
        <f>F1021&gt;F1022</f>
        <v>0</v>
      </c>
      <c r="Q1021" t="b">
        <f>F1022&gt;F1021</f>
        <v>1</v>
      </c>
      <c r="S1021" t="b">
        <f t="shared" si="546"/>
        <v>0</v>
      </c>
      <c r="T1021" t="b">
        <f t="shared" si="547"/>
        <v>0</v>
      </c>
      <c r="U1021" t="b">
        <f t="shared" si="548"/>
        <v>0</v>
      </c>
      <c r="X1021" t="b">
        <f t="shared" si="549"/>
        <v>0</v>
      </c>
      <c r="Y1021" t="b">
        <f t="shared" si="535"/>
        <v>0</v>
      </c>
    </row>
    <row r="1022" spans="1:25">
      <c r="B1022" t="s">
        <v>320</v>
      </c>
      <c r="C1022" s="4">
        <f t="shared" si="536"/>
        <v>1.8543605422193576E-2</v>
      </c>
      <c r="D1022" s="4">
        <f t="shared" si="537"/>
        <v>0.14237108315532193</v>
      </c>
      <c r="E1022" s="4">
        <f t="shared" si="538"/>
        <v>0.38560546212136337</v>
      </c>
      <c r="F1022" s="4">
        <f t="shared" si="539"/>
        <v>0.26158975338887097</v>
      </c>
      <c r="G1022" s="4">
        <f t="shared" si="540"/>
        <v>0.12872433570143141</v>
      </c>
      <c r="L1022" t="b">
        <f t="shared" si="543"/>
        <v>0</v>
      </c>
      <c r="M1022" t="b">
        <f t="shared" si="544"/>
        <v>0</v>
      </c>
      <c r="N1022" t="b">
        <f t="shared" si="545"/>
        <v>0</v>
      </c>
      <c r="S1022" t="b">
        <f t="shared" si="546"/>
        <v>1</v>
      </c>
      <c r="T1022" t="b">
        <f t="shared" si="547"/>
        <v>0</v>
      </c>
      <c r="U1022" t="b">
        <f t="shared" si="548"/>
        <v>0</v>
      </c>
      <c r="X1022" t="b">
        <f t="shared" si="549"/>
        <v>0</v>
      </c>
      <c r="Y1022" t="b">
        <f t="shared" si="535"/>
        <v>0</v>
      </c>
    </row>
    <row r="1023" spans="1:25">
      <c r="A1023" t="s">
        <v>267</v>
      </c>
      <c r="B1023" t="s">
        <v>319</v>
      </c>
      <c r="C1023" s="4">
        <f t="shared" si="536"/>
        <v>6.1861167707352935E-2</v>
      </c>
      <c r="D1023" s="4">
        <f t="shared" si="537"/>
        <v>0.34960259877667132</v>
      </c>
      <c r="E1023" s="4">
        <f t="shared" si="538"/>
        <v>0.37529929910364307</v>
      </c>
      <c r="F1023" s="4">
        <f t="shared" si="539"/>
        <v>0.14050220636819261</v>
      </c>
      <c r="G1023" s="4">
        <f t="shared" si="540"/>
        <v>4.2164259172309169E-2</v>
      </c>
      <c r="I1023" t="b">
        <f t="shared" ref="I1023" si="580">D1023&gt;D1024</f>
        <v>1</v>
      </c>
      <c r="J1023" t="b">
        <f t="shared" ref="J1023" si="581">D1024&gt;D1023</f>
        <v>0</v>
      </c>
      <c r="L1023" t="b">
        <f t="shared" si="543"/>
        <v>1</v>
      </c>
      <c r="M1023" t="b">
        <f t="shared" si="544"/>
        <v>1</v>
      </c>
      <c r="N1023" t="b">
        <f t="shared" si="545"/>
        <v>0</v>
      </c>
      <c r="P1023" t="b">
        <f>F1023&gt;F1024</f>
        <v>0</v>
      </c>
      <c r="Q1023" t="b">
        <f>F1024&gt;F1023</f>
        <v>1</v>
      </c>
      <c r="S1023" t="b">
        <f t="shared" si="546"/>
        <v>0</v>
      </c>
      <c r="T1023" t="b">
        <f t="shared" si="547"/>
        <v>0</v>
      </c>
      <c r="U1023" t="b">
        <f t="shared" si="548"/>
        <v>0</v>
      </c>
      <c r="X1023" t="b">
        <f t="shared" si="549"/>
        <v>0</v>
      </c>
      <c r="Y1023" t="b">
        <f t="shared" si="535"/>
        <v>0</v>
      </c>
    </row>
    <row r="1024" spans="1:25">
      <c r="B1024" t="s">
        <v>320</v>
      </c>
      <c r="C1024" s="4">
        <f t="shared" si="536"/>
        <v>1.9737101803971105E-2</v>
      </c>
      <c r="D1024" s="4">
        <f t="shared" si="537"/>
        <v>0.15916231095919992</v>
      </c>
      <c r="E1024" s="4">
        <f t="shared" si="538"/>
        <v>0.35619895927423195</v>
      </c>
      <c r="F1024" s="4">
        <f t="shared" si="539"/>
        <v>0.26649499258117171</v>
      </c>
      <c r="G1024" s="4">
        <f t="shared" si="540"/>
        <v>0.13068980009798892</v>
      </c>
      <c r="L1024" t="b">
        <f t="shared" si="543"/>
        <v>0</v>
      </c>
      <c r="M1024" t="b">
        <f t="shared" si="544"/>
        <v>0</v>
      </c>
      <c r="N1024" t="b">
        <f t="shared" si="545"/>
        <v>0</v>
      </c>
      <c r="S1024" t="b">
        <f t="shared" si="546"/>
        <v>1</v>
      </c>
      <c r="T1024" t="b">
        <f t="shared" si="547"/>
        <v>0</v>
      </c>
      <c r="U1024" t="b">
        <f t="shared" si="548"/>
        <v>0</v>
      </c>
      <c r="X1024" t="b">
        <f t="shared" si="549"/>
        <v>0</v>
      </c>
      <c r="Y1024" t="b">
        <f t="shared" si="535"/>
        <v>0</v>
      </c>
    </row>
    <row r="1025" spans="1:25">
      <c r="A1025" t="s">
        <v>268</v>
      </c>
      <c r="B1025" t="s">
        <v>319</v>
      </c>
      <c r="C1025" s="4">
        <f t="shared" si="536"/>
        <v>5.1287809040486826E-2</v>
      </c>
      <c r="D1025" s="4">
        <f t="shared" si="537"/>
        <v>0.26537944574007721</v>
      </c>
      <c r="E1025" s="4">
        <f t="shared" si="538"/>
        <v>0.41936477283298745</v>
      </c>
      <c r="F1025" s="4">
        <f t="shared" si="539"/>
        <v>0.17433620653704635</v>
      </c>
      <c r="G1025" s="4">
        <f t="shared" si="540"/>
        <v>5.0543577635846292E-2</v>
      </c>
      <c r="I1025" t="b">
        <f t="shared" ref="I1025" si="582">D1025&gt;D1026</f>
        <v>1</v>
      </c>
      <c r="J1025" t="b">
        <f t="shared" ref="J1025" si="583">D1026&gt;D1025</f>
        <v>0</v>
      </c>
      <c r="L1025" t="b">
        <f t="shared" si="543"/>
        <v>1</v>
      </c>
      <c r="M1025" t="b">
        <f t="shared" si="544"/>
        <v>0</v>
      </c>
      <c r="N1025" t="b">
        <f t="shared" si="545"/>
        <v>0</v>
      </c>
      <c r="P1025" t="b">
        <f>F1025&gt;F1026</f>
        <v>0</v>
      </c>
      <c r="Q1025" t="b">
        <f>F1026&gt;F1025</f>
        <v>1</v>
      </c>
      <c r="S1025" t="b">
        <f t="shared" si="546"/>
        <v>0</v>
      </c>
      <c r="T1025" t="b">
        <f t="shared" si="547"/>
        <v>0</v>
      </c>
      <c r="U1025" t="b">
        <f t="shared" si="548"/>
        <v>0</v>
      </c>
      <c r="X1025" t="b">
        <f t="shared" si="549"/>
        <v>1</v>
      </c>
      <c r="Y1025" t="b">
        <f t="shared" si="535"/>
        <v>0</v>
      </c>
    </row>
    <row r="1026" spans="1:25">
      <c r="B1026" t="s">
        <v>320</v>
      </c>
      <c r="C1026" s="4">
        <f t="shared" si="536"/>
        <v>1.9281659828737509E-2</v>
      </c>
      <c r="D1026" s="4">
        <f t="shared" si="537"/>
        <v>0.26110052731162103</v>
      </c>
      <c r="E1026" s="4">
        <f t="shared" si="538"/>
        <v>0.35350684984947883</v>
      </c>
      <c r="F1026" s="4">
        <f t="shared" si="539"/>
        <v>0.21194871228031392</v>
      </c>
      <c r="G1026" s="4">
        <f t="shared" si="540"/>
        <v>0.10280300912229598</v>
      </c>
      <c r="L1026" t="b">
        <f t="shared" si="543"/>
        <v>1</v>
      </c>
      <c r="M1026" t="b">
        <f t="shared" si="544"/>
        <v>0</v>
      </c>
      <c r="N1026" t="b">
        <f t="shared" si="545"/>
        <v>0</v>
      </c>
      <c r="S1026" t="b">
        <f t="shared" si="546"/>
        <v>0</v>
      </c>
      <c r="T1026" t="b">
        <f t="shared" si="547"/>
        <v>0</v>
      </c>
      <c r="U1026" t="b">
        <f t="shared" si="548"/>
        <v>0</v>
      </c>
      <c r="X1026" t="b">
        <f t="shared" si="549"/>
        <v>0</v>
      </c>
      <c r="Y1026" t="b">
        <f t="shared" si="535"/>
        <v>0</v>
      </c>
    </row>
    <row r="1027" spans="1:25">
      <c r="A1027" t="s">
        <v>269</v>
      </c>
      <c r="B1027" t="s">
        <v>319</v>
      </c>
      <c r="C1027" s="4">
        <f t="shared" si="536"/>
        <v>9.478779345828392E-2</v>
      </c>
      <c r="D1027" s="4">
        <f t="shared" si="537"/>
        <v>0.36157556801806695</v>
      </c>
      <c r="E1027" s="4">
        <f t="shared" si="538"/>
        <v>0.36094483055131654</v>
      </c>
      <c r="F1027" s="4">
        <f t="shared" si="539"/>
        <v>0.12289458888673656</v>
      </c>
      <c r="G1027" s="4">
        <f t="shared" si="540"/>
        <v>3.3712563250920119E-2</v>
      </c>
      <c r="I1027" t="b">
        <f t="shared" ref="I1027" si="584">D1027&gt;D1028</f>
        <v>1</v>
      </c>
      <c r="J1027" t="b">
        <f t="shared" ref="J1027" si="585">D1028&gt;D1027</f>
        <v>0</v>
      </c>
      <c r="L1027" t="b">
        <f t="shared" si="543"/>
        <v>1</v>
      </c>
      <c r="M1027" t="b">
        <f t="shared" si="544"/>
        <v>1</v>
      </c>
      <c r="N1027" t="b">
        <f t="shared" si="545"/>
        <v>0</v>
      </c>
      <c r="P1027" t="b">
        <f>F1027&gt;F1028</f>
        <v>0</v>
      </c>
      <c r="Q1027" t="b">
        <f>F1028&gt;F1027</f>
        <v>1</v>
      </c>
      <c r="S1027" t="b">
        <f t="shared" si="546"/>
        <v>0</v>
      </c>
      <c r="T1027" t="b">
        <f t="shared" si="547"/>
        <v>0</v>
      </c>
      <c r="U1027" t="b">
        <f t="shared" si="548"/>
        <v>0</v>
      </c>
      <c r="X1027" t="b">
        <f t="shared" si="549"/>
        <v>0</v>
      </c>
      <c r="Y1027" t="b">
        <f t="shared" si="535"/>
        <v>0</v>
      </c>
    </row>
    <row r="1028" spans="1:25">
      <c r="B1028" t="s">
        <v>320</v>
      </c>
      <c r="C1028" s="4">
        <f t="shared" si="536"/>
        <v>1.9911482043500253E-2</v>
      </c>
      <c r="D1028" s="4">
        <f t="shared" si="537"/>
        <v>0.13187910976226608</v>
      </c>
      <c r="E1028" s="4">
        <f t="shared" si="538"/>
        <v>0.34253920080930705</v>
      </c>
      <c r="F1028" s="4">
        <f t="shared" si="539"/>
        <v>0.28740010116337888</v>
      </c>
      <c r="G1028" s="4">
        <f t="shared" si="540"/>
        <v>0.15053363682346993</v>
      </c>
      <c r="L1028" t="b">
        <f t="shared" si="543"/>
        <v>0</v>
      </c>
      <c r="M1028" t="b">
        <f t="shared" si="544"/>
        <v>0</v>
      </c>
      <c r="N1028" t="b">
        <f t="shared" si="545"/>
        <v>0</v>
      </c>
      <c r="S1028" t="b">
        <f t="shared" si="546"/>
        <v>1</v>
      </c>
      <c r="T1028" t="b">
        <f t="shared" si="547"/>
        <v>0</v>
      </c>
      <c r="U1028" t="b">
        <f t="shared" si="548"/>
        <v>0</v>
      </c>
      <c r="X1028" t="b">
        <f t="shared" si="549"/>
        <v>0</v>
      </c>
      <c r="Y1028" t="b">
        <f t="shared" si="535"/>
        <v>0</v>
      </c>
    </row>
    <row r="1029" spans="1:25">
      <c r="A1029" t="s">
        <v>270</v>
      </c>
      <c r="B1029" t="s">
        <v>319</v>
      </c>
      <c r="C1029" s="4">
        <f t="shared" si="536"/>
        <v>0.10051555051163069</v>
      </c>
      <c r="D1029" s="4">
        <f t="shared" si="537"/>
        <v>0.28546789662110955</v>
      </c>
      <c r="E1029" s="4">
        <f t="shared" si="538"/>
        <v>0.36794477897778394</v>
      </c>
      <c r="F1029" s="4">
        <f t="shared" si="539"/>
        <v>0.15440009855563727</v>
      </c>
      <c r="G1029" s="4">
        <f t="shared" si="540"/>
        <v>5.2197156072557864E-2</v>
      </c>
      <c r="I1029" t="b">
        <f t="shared" ref="I1029" si="586">D1029&gt;D1030</f>
        <v>1</v>
      </c>
      <c r="J1029" t="b">
        <f t="shared" ref="J1029" si="587">D1030&gt;D1029</f>
        <v>0</v>
      </c>
      <c r="L1029" t="b">
        <f t="shared" si="543"/>
        <v>1</v>
      </c>
      <c r="M1029" t="b">
        <f t="shared" si="544"/>
        <v>0</v>
      </c>
      <c r="N1029" t="b">
        <f t="shared" si="545"/>
        <v>0</v>
      </c>
      <c r="P1029" t="b">
        <f>F1029&gt;F1030</f>
        <v>0</v>
      </c>
      <c r="Q1029" t="b">
        <f>F1030&gt;F1029</f>
        <v>1</v>
      </c>
      <c r="S1029" t="b">
        <f t="shared" si="546"/>
        <v>0</v>
      </c>
      <c r="T1029" t="b">
        <f t="shared" si="547"/>
        <v>0</v>
      </c>
      <c r="U1029" t="b">
        <f t="shared" si="548"/>
        <v>0</v>
      </c>
      <c r="X1029" t="b">
        <f t="shared" si="549"/>
        <v>0</v>
      </c>
      <c r="Y1029" t="b">
        <f t="shared" si="535"/>
        <v>0</v>
      </c>
    </row>
    <row r="1030" spans="1:25">
      <c r="B1030" t="s">
        <v>320</v>
      </c>
      <c r="C1030" s="4">
        <f t="shared" si="536"/>
        <v>1.7443153336172683E-2</v>
      </c>
      <c r="D1030" s="4">
        <f t="shared" si="537"/>
        <v>0.14804442953576638</v>
      </c>
      <c r="E1030" s="4">
        <f t="shared" si="538"/>
        <v>0.37597382773190002</v>
      </c>
      <c r="F1030" s="4">
        <f t="shared" si="539"/>
        <v>0.26245764532506155</v>
      </c>
      <c r="G1030" s="4">
        <f t="shared" si="540"/>
        <v>0.13624730984211458</v>
      </c>
      <c r="L1030" t="b">
        <f t="shared" si="543"/>
        <v>0</v>
      </c>
      <c r="M1030" t="b">
        <f t="shared" si="544"/>
        <v>0</v>
      </c>
      <c r="N1030" t="b">
        <f t="shared" si="545"/>
        <v>0</v>
      </c>
      <c r="S1030" t="b">
        <f t="shared" si="546"/>
        <v>1</v>
      </c>
      <c r="T1030" t="b">
        <f t="shared" si="547"/>
        <v>0</v>
      </c>
      <c r="U1030" t="b">
        <f t="shared" si="548"/>
        <v>0</v>
      </c>
      <c r="X1030" t="b">
        <f t="shared" si="549"/>
        <v>0</v>
      </c>
      <c r="Y1030" t="b">
        <f t="shared" si="535"/>
        <v>0</v>
      </c>
    </row>
    <row r="1031" spans="1:25">
      <c r="A1031" t="s">
        <v>271</v>
      </c>
      <c r="B1031" t="s">
        <v>319</v>
      </c>
      <c r="C1031" s="4">
        <f t="shared" si="536"/>
        <v>9.6211734082815664E-2</v>
      </c>
      <c r="D1031" s="4">
        <f t="shared" si="537"/>
        <v>0.28592045799332488</v>
      </c>
      <c r="E1031" s="4">
        <f t="shared" si="538"/>
        <v>0.32222217786365598</v>
      </c>
      <c r="F1031" s="4">
        <f t="shared" si="539"/>
        <v>0.20574767250602832</v>
      </c>
      <c r="G1031" s="4">
        <f t="shared" si="540"/>
        <v>4.8184714392935271E-2</v>
      </c>
      <c r="I1031" t="b">
        <f t="shared" ref="I1031" si="588">D1031&gt;D1032</f>
        <v>1</v>
      </c>
      <c r="J1031" t="b">
        <f t="shared" ref="J1031" si="589">D1032&gt;D1031</f>
        <v>0</v>
      </c>
      <c r="L1031" t="b">
        <f t="shared" si="543"/>
        <v>1</v>
      </c>
      <c r="M1031" t="b">
        <f t="shared" si="544"/>
        <v>0</v>
      </c>
      <c r="N1031" t="b">
        <f t="shared" si="545"/>
        <v>0</v>
      </c>
      <c r="P1031" t="b">
        <f>F1031&gt;F1032</f>
        <v>0</v>
      </c>
      <c r="Q1031" t="b">
        <f>F1032&gt;F1031</f>
        <v>1</v>
      </c>
      <c r="S1031" t="b">
        <f t="shared" si="546"/>
        <v>0</v>
      </c>
      <c r="T1031" t="b">
        <f t="shared" si="547"/>
        <v>0</v>
      </c>
      <c r="U1031" t="b">
        <f t="shared" si="548"/>
        <v>0</v>
      </c>
      <c r="X1031" t="b">
        <f t="shared" si="549"/>
        <v>0</v>
      </c>
      <c r="Y1031" t="b">
        <f t="shared" si="535"/>
        <v>0</v>
      </c>
    </row>
    <row r="1032" spans="1:25">
      <c r="B1032" t="s">
        <v>320</v>
      </c>
      <c r="C1032" s="4">
        <f t="shared" si="536"/>
        <v>1.6849808175058021E-2</v>
      </c>
      <c r="D1032" s="4">
        <f t="shared" si="537"/>
        <v>0.265951862201803</v>
      </c>
      <c r="E1032" s="4">
        <f t="shared" si="538"/>
        <v>0.31802878163532738</v>
      </c>
      <c r="F1032" s="4">
        <f t="shared" si="539"/>
        <v>0.23490069309588091</v>
      </c>
      <c r="G1032" s="4">
        <f t="shared" si="540"/>
        <v>0.11305633180189141</v>
      </c>
      <c r="L1032" t="b">
        <f t="shared" si="543"/>
        <v>1</v>
      </c>
      <c r="M1032" t="b">
        <f t="shared" si="544"/>
        <v>0</v>
      </c>
      <c r="N1032" t="b">
        <f t="shared" si="545"/>
        <v>0</v>
      </c>
      <c r="S1032" t="b">
        <f t="shared" si="546"/>
        <v>0</v>
      </c>
      <c r="T1032" t="b">
        <f t="shared" si="547"/>
        <v>0</v>
      </c>
      <c r="U1032" t="b">
        <f t="shared" si="548"/>
        <v>0</v>
      </c>
      <c r="X1032" t="b">
        <f t="shared" si="549"/>
        <v>0</v>
      </c>
      <c r="Y1032" t="b">
        <f t="shared" si="535"/>
        <v>0</v>
      </c>
    </row>
    <row r="1033" spans="1:25">
      <c r="A1033" t="s">
        <v>272</v>
      </c>
      <c r="B1033" t="s">
        <v>319</v>
      </c>
      <c r="C1033" s="4">
        <f t="shared" si="536"/>
        <v>2.1397277995238825E-2</v>
      </c>
      <c r="D1033" s="4">
        <f t="shared" si="537"/>
        <v>7.2317838400138709E-2</v>
      </c>
      <c r="E1033" s="4">
        <f t="shared" si="538"/>
        <v>0.30904022992338109</v>
      </c>
      <c r="F1033" s="4">
        <f t="shared" si="539"/>
        <v>0.43094229910044479</v>
      </c>
      <c r="G1033" s="4">
        <f t="shared" si="540"/>
        <v>6.9485139667784704E-2</v>
      </c>
      <c r="I1033" t="b">
        <f t="shared" ref="I1033" si="590">D1033&gt;D1034</f>
        <v>0</v>
      </c>
      <c r="J1033" t="b">
        <f t="shared" ref="J1033" si="591">D1034&gt;D1033</f>
        <v>1</v>
      </c>
      <c r="L1033" t="b">
        <f t="shared" si="543"/>
        <v>0</v>
      </c>
      <c r="M1033" t="b">
        <f t="shared" si="544"/>
        <v>0</v>
      </c>
      <c r="N1033" t="b">
        <f t="shared" si="545"/>
        <v>0</v>
      </c>
      <c r="P1033" t="b">
        <f>F1033&gt;F1034</f>
        <v>1</v>
      </c>
      <c r="Q1033" t="b">
        <f>F1034&gt;F1033</f>
        <v>0</v>
      </c>
      <c r="S1033" t="b">
        <f t="shared" si="546"/>
        <v>1</v>
      </c>
      <c r="T1033" t="b">
        <f t="shared" si="547"/>
        <v>1</v>
      </c>
      <c r="U1033" t="b">
        <f t="shared" si="548"/>
        <v>1</v>
      </c>
      <c r="X1033" t="b">
        <f t="shared" si="549"/>
        <v>0</v>
      </c>
      <c r="Y1033" t="b">
        <f t="shared" si="535"/>
        <v>0</v>
      </c>
    </row>
    <row r="1034" spans="1:25">
      <c r="B1034" t="s">
        <v>320</v>
      </c>
      <c r="C1034" s="4">
        <f t="shared" si="536"/>
        <v>2.3096100351650658E-2</v>
      </c>
      <c r="D1034" s="4">
        <f t="shared" si="537"/>
        <v>0.54443394740985673</v>
      </c>
      <c r="E1034" s="4">
        <f t="shared" si="538"/>
        <v>0.29225318847425596</v>
      </c>
      <c r="F1034" s="4">
        <f t="shared" si="539"/>
        <v>9.5950768907783549E-2</v>
      </c>
      <c r="G1034" s="4">
        <f t="shared" si="540"/>
        <v>2.9442869889256287E-2</v>
      </c>
      <c r="L1034" t="b">
        <f t="shared" si="543"/>
        <v>1</v>
      </c>
      <c r="M1034" t="b">
        <f t="shared" si="544"/>
        <v>1</v>
      </c>
      <c r="N1034" t="b">
        <f t="shared" si="545"/>
        <v>1</v>
      </c>
      <c r="S1034" t="b">
        <f t="shared" si="546"/>
        <v>0</v>
      </c>
      <c r="T1034" t="b">
        <f t="shared" si="547"/>
        <v>0</v>
      </c>
      <c r="U1034" t="b">
        <f t="shared" si="548"/>
        <v>0</v>
      </c>
      <c r="X1034" t="b">
        <f t="shared" si="549"/>
        <v>0</v>
      </c>
      <c r="Y1034" t="b">
        <f t="shared" si="535"/>
        <v>0</v>
      </c>
    </row>
    <row r="1035" spans="1:25">
      <c r="A1035" t="s">
        <v>273</v>
      </c>
      <c r="B1035" t="s">
        <v>319</v>
      </c>
      <c r="C1035" s="4">
        <f t="shared" si="536"/>
        <v>6.0554930903573084E-2</v>
      </c>
      <c r="D1035" s="4">
        <f t="shared" si="537"/>
        <v>0.34647693882457609</v>
      </c>
      <c r="E1035" s="4">
        <f t="shared" si="538"/>
        <v>0.36236501398628584</v>
      </c>
      <c r="F1035" s="4">
        <f t="shared" si="539"/>
        <v>0.14301715065598056</v>
      </c>
      <c r="G1035" s="4">
        <f t="shared" si="540"/>
        <v>5.3155084371207396E-2</v>
      </c>
      <c r="I1035" t="b">
        <f t="shared" ref="I1035" si="592">D1035&gt;D1036</f>
        <v>1</v>
      </c>
      <c r="J1035" t="b">
        <f t="shared" ref="J1035" si="593">D1036&gt;D1035</f>
        <v>0</v>
      </c>
      <c r="L1035" t="b">
        <f t="shared" si="543"/>
        <v>1</v>
      </c>
      <c r="M1035" t="b">
        <f t="shared" si="544"/>
        <v>1</v>
      </c>
      <c r="N1035" t="b">
        <f t="shared" si="545"/>
        <v>0</v>
      </c>
      <c r="P1035" t="b">
        <f>F1035&gt;F1036</f>
        <v>0</v>
      </c>
      <c r="Q1035" t="b">
        <f>F1036&gt;F1035</f>
        <v>1</v>
      </c>
      <c r="S1035" t="b">
        <f t="shared" si="546"/>
        <v>0</v>
      </c>
      <c r="T1035" t="b">
        <f t="shared" si="547"/>
        <v>0</v>
      </c>
      <c r="U1035" t="b">
        <f t="shared" si="548"/>
        <v>0</v>
      </c>
      <c r="X1035" t="b">
        <f t="shared" si="549"/>
        <v>0</v>
      </c>
      <c r="Y1035" t="b">
        <f t="shared" si="535"/>
        <v>0</v>
      </c>
    </row>
    <row r="1036" spans="1:25">
      <c r="B1036" t="s">
        <v>320</v>
      </c>
      <c r="C1036" s="4">
        <f t="shared" si="536"/>
        <v>3.7659120931908249E-2</v>
      </c>
      <c r="D1036" s="4">
        <f t="shared" si="537"/>
        <v>0.11861414675153116</v>
      </c>
      <c r="E1036" s="4">
        <f t="shared" si="538"/>
        <v>0.3310255794403747</v>
      </c>
      <c r="F1036" s="4">
        <f t="shared" si="539"/>
        <v>0.30124894920139306</v>
      </c>
      <c r="G1036" s="4">
        <f t="shared" si="540"/>
        <v>0.13889305872463073</v>
      </c>
      <c r="L1036" t="b">
        <f t="shared" si="543"/>
        <v>0</v>
      </c>
      <c r="M1036" t="b">
        <f t="shared" si="544"/>
        <v>0</v>
      </c>
      <c r="N1036" t="b">
        <f t="shared" si="545"/>
        <v>0</v>
      </c>
      <c r="S1036" t="b">
        <f t="shared" si="546"/>
        <v>1</v>
      </c>
      <c r="T1036" t="b">
        <f t="shared" si="547"/>
        <v>1</v>
      </c>
      <c r="U1036" t="b">
        <f t="shared" si="548"/>
        <v>0</v>
      </c>
      <c r="X1036" t="b">
        <f t="shared" si="549"/>
        <v>0</v>
      </c>
      <c r="Y1036" t="b">
        <f t="shared" si="535"/>
        <v>0</v>
      </c>
    </row>
    <row r="1037" spans="1:25">
      <c r="A1037" t="s">
        <v>274</v>
      </c>
      <c r="B1037" t="s">
        <v>319</v>
      </c>
      <c r="C1037" s="4">
        <f t="shared" si="536"/>
        <v>7.6998057633831885E-2</v>
      </c>
      <c r="D1037" s="4">
        <f t="shared" si="537"/>
        <v>0.38432579448006637</v>
      </c>
      <c r="E1037" s="4">
        <f t="shared" si="538"/>
        <v>0.35056499794351687</v>
      </c>
      <c r="F1037" s="4">
        <f t="shared" si="539"/>
        <v>0.12694088026988667</v>
      </c>
      <c r="G1037" s="4">
        <f t="shared" si="540"/>
        <v>3.2178612099728734E-2</v>
      </c>
      <c r="I1037" t="b">
        <f t="shared" ref="I1037" si="594">D1037&gt;D1038</f>
        <v>1</v>
      </c>
      <c r="J1037" t="b">
        <f t="shared" ref="J1037" si="595">D1038&gt;D1037</f>
        <v>0</v>
      </c>
      <c r="L1037" t="b">
        <f t="shared" si="543"/>
        <v>1</v>
      </c>
      <c r="M1037" t="b">
        <f t="shared" si="544"/>
        <v>1</v>
      </c>
      <c r="N1037" t="b">
        <f t="shared" si="545"/>
        <v>0</v>
      </c>
      <c r="P1037" t="b">
        <f>F1037&gt;F1038</f>
        <v>0</v>
      </c>
      <c r="Q1037" t="b">
        <f>F1038&gt;F1037</f>
        <v>1</v>
      </c>
      <c r="S1037" t="b">
        <f t="shared" si="546"/>
        <v>0</v>
      </c>
      <c r="T1037" t="b">
        <f t="shared" si="547"/>
        <v>0</v>
      </c>
      <c r="U1037" t="b">
        <f t="shared" si="548"/>
        <v>0</v>
      </c>
      <c r="X1037" t="b">
        <f t="shared" si="549"/>
        <v>0</v>
      </c>
      <c r="Y1037" t="b">
        <f t="shared" si="535"/>
        <v>0</v>
      </c>
    </row>
    <row r="1038" spans="1:25">
      <c r="B1038" t="s">
        <v>320</v>
      </c>
      <c r="C1038" s="4">
        <f t="shared" si="536"/>
        <v>2.0108607055717237E-2</v>
      </c>
      <c r="D1038" s="4">
        <f t="shared" si="537"/>
        <v>9.9054498614351422E-2</v>
      </c>
      <c r="E1038" s="4">
        <f t="shared" si="538"/>
        <v>0.34206946682594275</v>
      </c>
      <c r="F1038" s="4">
        <f t="shared" si="539"/>
        <v>0.31391421004668713</v>
      </c>
      <c r="G1038" s="4">
        <f t="shared" si="540"/>
        <v>0.14738250047435414</v>
      </c>
      <c r="L1038" t="b">
        <f t="shared" si="543"/>
        <v>0</v>
      </c>
      <c r="M1038" t="b">
        <f t="shared" si="544"/>
        <v>0</v>
      </c>
      <c r="N1038" t="b">
        <f t="shared" si="545"/>
        <v>0</v>
      </c>
      <c r="S1038" t="b">
        <f t="shared" si="546"/>
        <v>1</v>
      </c>
      <c r="T1038" t="b">
        <f t="shared" si="547"/>
        <v>1</v>
      </c>
      <c r="U1038" t="b">
        <f t="shared" si="548"/>
        <v>0</v>
      </c>
      <c r="X1038" t="b">
        <f t="shared" si="549"/>
        <v>0</v>
      </c>
      <c r="Y1038" t="b">
        <f t="shared" si="535"/>
        <v>0</v>
      </c>
    </row>
    <row r="1039" spans="1:25">
      <c r="A1039" t="s">
        <v>275</v>
      </c>
      <c r="B1039" t="s">
        <v>319</v>
      </c>
      <c r="C1039" s="4">
        <f t="shared" si="536"/>
        <v>7.1674101621474084E-2</v>
      </c>
      <c r="D1039" s="4">
        <f t="shared" si="537"/>
        <v>0.36767628519519951</v>
      </c>
      <c r="E1039" s="4">
        <f t="shared" si="538"/>
        <v>0.3704484002763585</v>
      </c>
      <c r="F1039" s="4">
        <f t="shared" si="539"/>
        <v>0.1424525968321122</v>
      </c>
      <c r="G1039" s="4">
        <f t="shared" si="540"/>
        <v>2.4582263581231504E-2</v>
      </c>
      <c r="I1039" t="b">
        <f t="shared" ref="I1039" si="596">D1039&gt;D1040</f>
        <v>1</v>
      </c>
      <c r="J1039" t="b">
        <f t="shared" ref="J1039" si="597">D1040&gt;D1039</f>
        <v>0</v>
      </c>
      <c r="L1039" t="b">
        <f t="shared" si="543"/>
        <v>1</v>
      </c>
      <c r="M1039" t="b">
        <f t="shared" si="544"/>
        <v>1</v>
      </c>
      <c r="N1039" t="b">
        <f t="shared" si="545"/>
        <v>0</v>
      </c>
      <c r="P1039" t="b">
        <f>F1039&gt;F1040</f>
        <v>0</v>
      </c>
      <c r="Q1039" t="b">
        <f>F1040&gt;F1039</f>
        <v>1</v>
      </c>
      <c r="S1039" t="b">
        <f t="shared" si="546"/>
        <v>0</v>
      </c>
      <c r="T1039" t="b">
        <f t="shared" si="547"/>
        <v>0</v>
      </c>
      <c r="U1039" t="b">
        <f t="shared" si="548"/>
        <v>0</v>
      </c>
      <c r="X1039" t="b">
        <f t="shared" si="549"/>
        <v>0</v>
      </c>
      <c r="Y1039" t="b">
        <f t="shared" si="535"/>
        <v>0</v>
      </c>
    </row>
    <row r="1040" spans="1:25">
      <c r="B1040" t="s">
        <v>320</v>
      </c>
      <c r="C1040" s="4">
        <f t="shared" si="536"/>
        <v>3.5150596181680337E-2</v>
      </c>
      <c r="D1040" s="4">
        <f t="shared" si="537"/>
        <v>0.17780097082598978</v>
      </c>
      <c r="E1040" s="4">
        <f t="shared" si="538"/>
        <v>0.32034303831119598</v>
      </c>
      <c r="F1040" s="4">
        <f t="shared" si="539"/>
        <v>0.26321593493693568</v>
      </c>
      <c r="G1040" s="4">
        <f t="shared" si="540"/>
        <v>0.13579748530468772</v>
      </c>
      <c r="L1040" t="b">
        <f t="shared" si="543"/>
        <v>0</v>
      </c>
      <c r="M1040" t="b">
        <f t="shared" si="544"/>
        <v>0</v>
      </c>
      <c r="N1040" t="b">
        <f t="shared" si="545"/>
        <v>0</v>
      </c>
      <c r="S1040" t="b">
        <f t="shared" si="546"/>
        <v>1</v>
      </c>
      <c r="T1040" t="b">
        <f t="shared" si="547"/>
        <v>0</v>
      </c>
      <c r="U1040" t="b">
        <f t="shared" si="548"/>
        <v>0</v>
      </c>
      <c r="X1040" t="b">
        <f t="shared" si="549"/>
        <v>0</v>
      </c>
      <c r="Y1040" t="b">
        <f t="shared" si="535"/>
        <v>0</v>
      </c>
    </row>
    <row r="1041" spans="1:25">
      <c r="A1041" t="s">
        <v>276</v>
      </c>
      <c r="B1041" t="s">
        <v>319</v>
      </c>
      <c r="C1041" s="4">
        <f t="shared" si="536"/>
        <v>7.1041285854215347E-2</v>
      </c>
      <c r="D1041" s="4">
        <f t="shared" si="537"/>
        <v>0.41547313295849814</v>
      </c>
      <c r="E1041" s="4">
        <f t="shared" si="538"/>
        <v>0.33707397209560613</v>
      </c>
      <c r="F1041" s="4">
        <f t="shared" si="539"/>
        <v>0.11291715834856583</v>
      </c>
      <c r="G1041" s="4">
        <f t="shared" si="540"/>
        <v>3.6342040923359326E-2</v>
      </c>
      <c r="I1041" t="b">
        <f t="shared" ref="I1041" si="598">D1041&gt;D1042</f>
        <v>1</v>
      </c>
      <c r="J1041" t="b">
        <f t="shared" ref="J1041" si="599">D1042&gt;D1041</f>
        <v>0</v>
      </c>
      <c r="L1041" t="b">
        <f t="shared" si="543"/>
        <v>1</v>
      </c>
      <c r="M1041" t="b">
        <f t="shared" si="544"/>
        <v>1</v>
      </c>
      <c r="N1041" t="b">
        <f t="shared" si="545"/>
        <v>1</v>
      </c>
      <c r="P1041" t="b">
        <f>F1041&gt;F1042</f>
        <v>0</v>
      </c>
      <c r="Q1041" t="b">
        <f>F1042&gt;F1041</f>
        <v>1</v>
      </c>
      <c r="S1041" t="b">
        <f t="shared" si="546"/>
        <v>0</v>
      </c>
      <c r="T1041" t="b">
        <f t="shared" si="547"/>
        <v>0</v>
      </c>
      <c r="U1041" t="b">
        <f t="shared" si="548"/>
        <v>0</v>
      </c>
      <c r="X1041" t="b">
        <f t="shared" si="549"/>
        <v>0</v>
      </c>
      <c r="Y1041" t="b">
        <f t="shared" si="535"/>
        <v>0</v>
      </c>
    </row>
    <row r="1042" spans="1:25">
      <c r="B1042" t="s">
        <v>320</v>
      </c>
      <c r="C1042" s="4">
        <f t="shared" si="536"/>
        <v>2.5244348762109795E-2</v>
      </c>
      <c r="D1042" s="4">
        <f t="shared" si="537"/>
        <v>0.1850118406889128</v>
      </c>
      <c r="E1042" s="4">
        <f t="shared" si="538"/>
        <v>0.28938213132400431</v>
      </c>
      <c r="F1042" s="4">
        <f t="shared" si="539"/>
        <v>0.25655113024757803</v>
      </c>
      <c r="G1042" s="4">
        <f t="shared" si="540"/>
        <v>0.17652099031216362</v>
      </c>
      <c r="L1042" t="b">
        <f t="shared" si="543"/>
        <v>0</v>
      </c>
      <c r="M1042" t="b">
        <f t="shared" si="544"/>
        <v>0</v>
      </c>
      <c r="N1042" t="b">
        <f t="shared" si="545"/>
        <v>0</v>
      </c>
      <c r="S1042" t="b">
        <f t="shared" si="546"/>
        <v>1</v>
      </c>
      <c r="T1042" t="b">
        <f t="shared" si="547"/>
        <v>0</v>
      </c>
      <c r="U1042" t="b">
        <f t="shared" si="548"/>
        <v>0</v>
      </c>
      <c r="X1042" t="b">
        <f t="shared" si="549"/>
        <v>0</v>
      </c>
      <c r="Y1042" t="b">
        <f t="shared" si="535"/>
        <v>0</v>
      </c>
    </row>
    <row r="1043" spans="1:25">
      <c r="A1043" t="s">
        <v>277</v>
      </c>
      <c r="B1043" t="s">
        <v>319</v>
      </c>
      <c r="C1043" s="4">
        <f t="shared" si="536"/>
        <v>6.7736923873640609E-2</v>
      </c>
      <c r="D1043" s="4">
        <f t="shared" si="537"/>
        <v>0.41969001997484645</v>
      </c>
      <c r="E1043" s="4">
        <f t="shared" si="538"/>
        <v>0.35254864245024786</v>
      </c>
      <c r="F1043" s="4">
        <f t="shared" si="539"/>
        <v>0.11126174446992676</v>
      </c>
      <c r="G1043" s="4">
        <f t="shared" si="540"/>
        <v>2.6544351557298219E-2</v>
      </c>
      <c r="I1043" t="b">
        <f t="shared" ref="I1043" si="600">D1043&gt;D1044</f>
        <v>1</v>
      </c>
      <c r="J1043" t="b">
        <f t="shared" ref="J1043" si="601">D1044&gt;D1043</f>
        <v>0</v>
      </c>
      <c r="L1043" t="b">
        <f t="shared" si="543"/>
        <v>1</v>
      </c>
      <c r="M1043" t="b">
        <f t="shared" si="544"/>
        <v>1</v>
      </c>
      <c r="N1043" t="b">
        <f t="shared" si="545"/>
        <v>1</v>
      </c>
      <c r="P1043" t="b">
        <f>F1043&gt;F1044</f>
        <v>0</v>
      </c>
      <c r="Q1043" t="b">
        <f>F1044&gt;F1043</f>
        <v>1</v>
      </c>
      <c r="S1043" t="b">
        <f t="shared" si="546"/>
        <v>0</v>
      </c>
      <c r="T1043" t="b">
        <f t="shared" si="547"/>
        <v>0</v>
      </c>
      <c r="U1043" t="b">
        <f t="shared" si="548"/>
        <v>0</v>
      </c>
      <c r="X1043" t="b">
        <f t="shared" si="549"/>
        <v>0</v>
      </c>
      <c r="Y1043" t="b">
        <f t="shared" si="535"/>
        <v>0</v>
      </c>
    </row>
    <row r="1044" spans="1:25">
      <c r="B1044" t="s">
        <v>320</v>
      </c>
      <c r="C1044" s="4">
        <f t="shared" si="536"/>
        <v>2.0504322392502661E-2</v>
      </c>
      <c r="D1044" s="4">
        <f t="shared" si="537"/>
        <v>0.10007917896176047</v>
      </c>
      <c r="E1044" s="4">
        <f t="shared" si="538"/>
        <v>0.35039719282456888</v>
      </c>
      <c r="F1044" s="4">
        <f t="shared" si="539"/>
        <v>0.30077405006879482</v>
      </c>
      <c r="G1044" s="4">
        <f t="shared" si="540"/>
        <v>0.15280457939962444</v>
      </c>
      <c r="L1044" t="b">
        <f t="shared" si="543"/>
        <v>0</v>
      </c>
      <c r="M1044" t="b">
        <f t="shared" si="544"/>
        <v>0</v>
      </c>
      <c r="N1044" t="b">
        <f t="shared" si="545"/>
        <v>0</v>
      </c>
      <c r="S1044" t="b">
        <f t="shared" si="546"/>
        <v>1</v>
      </c>
      <c r="T1044" t="b">
        <f t="shared" si="547"/>
        <v>1</v>
      </c>
      <c r="U1044" t="b">
        <f t="shared" si="548"/>
        <v>0</v>
      </c>
      <c r="X1044" t="b">
        <f t="shared" si="549"/>
        <v>0</v>
      </c>
      <c r="Y1044" t="b">
        <f t="shared" si="535"/>
        <v>0</v>
      </c>
    </row>
    <row r="1045" spans="1:25">
      <c r="A1045" t="s">
        <v>278</v>
      </c>
      <c r="B1045" t="s">
        <v>319</v>
      </c>
      <c r="C1045" s="4">
        <f t="shared" si="536"/>
        <v>5.5202402989766336E-2</v>
      </c>
      <c r="D1045" s="4">
        <f t="shared" si="537"/>
        <v>0.30524606196081172</v>
      </c>
      <c r="E1045" s="4">
        <f t="shared" si="538"/>
        <v>0.37704204914571299</v>
      </c>
      <c r="F1045" s="4">
        <f t="shared" si="539"/>
        <v>0.17228147494292581</v>
      </c>
      <c r="G1045" s="4">
        <f t="shared" si="540"/>
        <v>5.2333611692348729E-2</v>
      </c>
      <c r="I1045" t="b">
        <f t="shared" ref="I1045" si="602">D1045&gt;D1046</f>
        <v>1</v>
      </c>
      <c r="J1045" t="b">
        <f t="shared" ref="J1045" si="603">D1046&gt;D1045</f>
        <v>0</v>
      </c>
      <c r="L1045" t="b">
        <f t="shared" si="543"/>
        <v>1</v>
      </c>
      <c r="M1045" t="b">
        <f t="shared" si="544"/>
        <v>1</v>
      </c>
      <c r="N1045" t="b">
        <f t="shared" si="545"/>
        <v>0</v>
      </c>
      <c r="P1045" t="b">
        <f>F1045&gt;F1046</f>
        <v>0</v>
      </c>
      <c r="Q1045" t="b">
        <f>F1046&gt;F1045</f>
        <v>1</v>
      </c>
      <c r="S1045" t="b">
        <f t="shared" si="546"/>
        <v>0</v>
      </c>
      <c r="T1045" t="b">
        <f t="shared" si="547"/>
        <v>0</v>
      </c>
      <c r="U1045" t="b">
        <f t="shared" si="548"/>
        <v>0</v>
      </c>
      <c r="X1045" t="b">
        <f t="shared" si="549"/>
        <v>0</v>
      </c>
      <c r="Y1045" t="b">
        <f t="shared" si="535"/>
        <v>0</v>
      </c>
    </row>
    <row r="1046" spans="1:25">
      <c r="B1046" t="s">
        <v>320</v>
      </c>
      <c r="C1046" s="4">
        <f t="shared" si="536"/>
        <v>2.0659787014294516E-2</v>
      </c>
      <c r="D1046" s="4">
        <f t="shared" si="537"/>
        <v>0.11727058905215286</v>
      </c>
      <c r="E1046" s="4">
        <f t="shared" si="538"/>
        <v>0.39455645336272666</v>
      </c>
      <c r="F1046" s="4">
        <f t="shared" si="539"/>
        <v>0.29423272203369233</v>
      </c>
      <c r="G1046" s="4">
        <f t="shared" si="540"/>
        <v>0.11196590840052421</v>
      </c>
      <c r="L1046" t="b">
        <f t="shared" si="543"/>
        <v>0</v>
      </c>
      <c r="M1046" t="b">
        <f t="shared" si="544"/>
        <v>0</v>
      </c>
      <c r="N1046" t="b">
        <f t="shared" si="545"/>
        <v>0</v>
      </c>
      <c r="S1046" t="b">
        <f t="shared" si="546"/>
        <v>1</v>
      </c>
      <c r="T1046" t="b">
        <f t="shared" si="547"/>
        <v>0</v>
      </c>
      <c r="U1046" t="b">
        <f t="shared" si="548"/>
        <v>0</v>
      </c>
      <c r="X1046" t="b">
        <f t="shared" si="549"/>
        <v>0</v>
      </c>
      <c r="Y1046" t="b">
        <f t="shared" si="535"/>
        <v>0</v>
      </c>
    </row>
    <row r="1047" spans="1:25">
      <c r="A1047" t="s">
        <v>279</v>
      </c>
      <c r="B1047" t="s">
        <v>319</v>
      </c>
      <c r="C1047" s="4">
        <f t="shared" si="536"/>
        <v>4.6067560440099603E-2</v>
      </c>
      <c r="D1047" s="4">
        <f t="shared" si="537"/>
        <v>0.32307088449225407</v>
      </c>
      <c r="E1047" s="4">
        <f t="shared" si="538"/>
        <v>0.39696664908557905</v>
      </c>
      <c r="F1047" s="4">
        <f t="shared" si="539"/>
        <v>0.16509561249647356</v>
      </c>
      <c r="G1047" s="4">
        <f t="shared" si="540"/>
        <v>3.7975149337029453E-2</v>
      </c>
      <c r="I1047" t="b">
        <f t="shared" ref="I1047" si="604">D1047&gt;D1048</f>
        <v>1</v>
      </c>
      <c r="J1047" t="b">
        <f t="shared" ref="J1047" si="605">D1048&gt;D1047</f>
        <v>0</v>
      </c>
      <c r="L1047" t="b">
        <f t="shared" si="543"/>
        <v>1</v>
      </c>
      <c r="M1047" t="b">
        <f t="shared" si="544"/>
        <v>1</v>
      </c>
      <c r="N1047" t="b">
        <f t="shared" si="545"/>
        <v>0</v>
      </c>
      <c r="P1047" t="b">
        <f>F1047&gt;F1048</f>
        <v>0</v>
      </c>
      <c r="Q1047" t="b">
        <f>F1048&gt;F1047</f>
        <v>1</v>
      </c>
      <c r="S1047" t="b">
        <f t="shared" si="546"/>
        <v>0</v>
      </c>
      <c r="T1047" t="b">
        <f t="shared" si="547"/>
        <v>0</v>
      </c>
      <c r="U1047" t="b">
        <f t="shared" si="548"/>
        <v>0</v>
      </c>
      <c r="X1047" t="b">
        <f t="shared" si="549"/>
        <v>0</v>
      </c>
      <c r="Y1047" t="b">
        <f t="shared" si="535"/>
        <v>0</v>
      </c>
    </row>
    <row r="1048" spans="1:25">
      <c r="B1048" t="s">
        <v>320</v>
      </c>
      <c r="C1048" s="4">
        <f t="shared" si="536"/>
        <v>1.8858903691274135E-2</v>
      </c>
      <c r="D1048" s="4">
        <f t="shared" si="537"/>
        <v>0.21975218771302635</v>
      </c>
      <c r="E1048" s="4">
        <f t="shared" si="538"/>
        <v>0.37334398529289287</v>
      </c>
      <c r="F1048" s="4">
        <f t="shared" si="539"/>
        <v>0.2343204903191578</v>
      </c>
      <c r="G1048" s="4">
        <f t="shared" si="540"/>
        <v>0.10191951190171408</v>
      </c>
      <c r="L1048" t="b">
        <f t="shared" si="543"/>
        <v>0</v>
      </c>
      <c r="M1048" t="b">
        <f t="shared" si="544"/>
        <v>0</v>
      </c>
      <c r="N1048" t="b">
        <f t="shared" si="545"/>
        <v>0</v>
      </c>
      <c r="S1048" t="b">
        <f t="shared" si="546"/>
        <v>0</v>
      </c>
      <c r="T1048" t="b">
        <f t="shared" si="547"/>
        <v>0</v>
      </c>
      <c r="U1048" t="b">
        <f t="shared" si="548"/>
        <v>0</v>
      </c>
      <c r="X1048" t="b">
        <f t="shared" si="549"/>
        <v>0</v>
      </c>
      <c r="Y1048" t="b">
        <f t="shared" si="535"/>
        <v>0</v>
      </c>
    </row>
    <row r="1049" spans="1:25">
      <c r="A1049" t="s">
        <v>280</v>
      </c>
      <c r="B1049" t="s">
        <v>319</v>
      </c>
      <c r="C1049" s="4">
        <f t="shared" si="536"/>
        <v>2.2563436511188015E-2</v>
      </c>
      <c r="D1049" s="4">
        <f t="shared" si="537"/>
        <v>0.14937108288805015</v>
      </c>
      <c r="E1049" s="4">
        <f t="shared" si="538"/>
        <v>0.50286782716329181</v>
      </c>
      <c r="F1049" s="4">
        <f t="shared" si="539"/>
        <v>0.21852581480286959</v>
      </c>
      <c r="G1049" s="4">
        <f t="shared" si="540"/>
        <v>6.4800690370551167E-2</v>
      </c>
      <c r="I1049" t="b">
        <f t="shared" ref="I1049" si="606">D1049&gt;D1050</f>
        <v>0</v>
      </c>
      <c r="J1049" t="b">
        <f t="shared" ref="J1049" si="607">D1050&gt;D1049</f>
        <v>1</v>
      </c>
      <c r="L1049" t="b">
        <f t="shared" si="543"/>
        <v>0</v>
      </c>
      <c r="M1049" t="b">
        <f t="shared" si="544"/>
        <v>0</v>
      </c>
      <c r="N1049" t="b">
        <f t="shared" si="545"/>
        <v>0</v>
      </c>
      <c r="P1049" t="b">
        <f>F1049&gt;F1050</f>
        <v>1</v>
      </c>
      <c r="Q1049" t="b">
        <f>F1050&gt;F1049</f>
        <v>0</v>
      </c>
      <c r="S1049" t="b">
        <f t="shared" si="546"/>
        <v>0</v>
      </c>
      <c r="T1049" t="b">
        <f t="shared" si="547"/>
        <v>0</v>
      </c>
      <c r="U1049" t="b">
        <f t="shared" si="548"/>
        <v>0</v>
      </c>
      <c r="X1049" t="b">
        <f t="shared" si="549"/>
        <v>1</v>
      </c>
      <c r="Y1049" t="b">
        <f t="shared" si="535"/>
        <v>1</v>
      </c>
    </row>
    <row r="1050" spans="1:25">
      <c r="B1050" t="s">
        <v>320</v>
      </c>
      <c r="C1050" s="4">
        <f t="shared" si="536"/>
        <v>2.108168144744205E-2</v>
      </c>
      <c r="D1050" s="4">
        <f t="shared" si="537"/>
        <v>0.38270479711054212</v>
      </c>
      <c r="E1050" s="4">
        <f t="shared" si="538"/>
        <v>0.36973275905923053</v>
      </c>
      <c r="F1050" s="4">
        <f t="shared" si="539"/>
        <v>0.14693164668577147</v>
      </c>
      <c r="G1050" s="4">
        <f t="shared" si="540"/>
        <v>5.196021908330932E-2</v>
      </c>
      <c r="L1050" t="b">
        <f t="shared" si="543"/>
        <v>1</v>
      </c>
      <c r="M1050" t="b">
        <f t="shared" si="544"/>
        <v>1</v>
      </c>
      <c r="N1050" t="b">
        <f t="shared" si="545"/>
        <v>0</v>
      </c>
      <c r="S1050" t="b">
        <f t="shared" si="546"/>
        <v>0</v>
      </c>
      <c r="T1050" t="b">
        <f t="shared" si="547"/>
        <v>0</v>
      </c>
      <c r="U1050" t="b">
        <f t="shared" si="548"/>
        <v>0</v>
      </c>
      <c r="X1050" t="b">
        <f t="shared" si="549"/>
        <v>0</v>
      </c>
      <c r="Y1050" t="b">
        <f t="shared" si="535"/>
        <v>0</v>
      </c>
    </row>
    <row r="1051" spans="1:25">
      <c r="A1051" t="s">
        <v>281</v>
      </c>
      <c r="B1051" t="s">
        <v>319</v>
      </c>
      <c r="C1051" s="4">
        <f t="shared" si="536"/>
        <v>1.4015592401449435E-2</v>
      </c>
      <c r="D1051" s="4">
        <f t="shared" si="537"/>
        <v>8.3588448446250144E-2</v>
      </c>
      <c r="E1051" s="4">
        <f t="shared" si="538"/>
        <v>0.42286592730866368</v>
      </c>
      <c r="F1051" s="4">
        <f t="shared" si="539"/>
        <v>0.31079828703195345</v>
      </c>
      <c r="G1051" s="4">
        <f t="shared" si="540"/>
        <v>9.4599758427583183E-2</v>
      </c>
      <c r="I1051" t="b">
        <f t="shared" ref="I1051" si="608">D1051&gt;D1052</f>
        <v>0</v>
      </c>
      <c r="J1051" t="b">
        <f t="shared" ref="J1051" si="609">D1052&gt;D1051</f>
        <v>1</v>
      </c>
      <c r="L1051" t="b">
        <f t="shared" si="543"/>
        <v>0</v>
      </c>
      <c r="M1051" t="b">
        <f t="shared" si="544"/>
        <v>0</v>
      </c>
      <c r="N1051" t="b">
        <f t="shared" si="545"/>
        <v>0</v>
      </c>
      <c r="P1051" t="b">
        <f>F1051&gt;F1052</f>
        <v>1</v>
      </c>
      <c r="Q1051" t="b">
        <f>F1052&gt;F1051</f>
        <v>0</v>
      </c>
      <c r="S1051" t="b">
        <f t="shared" si="546"/>
        <v>1</v>
      </c>
      <c r="T1051" t="b">
        <f t="shared" si="547"/>
        <v>1</v>
      </c>
      <c r="U1051" t="b">
        <f t="shared" si="548"/>
        <v>0</v>
      </c>
      <c r="X1051" t="b">
        <f t="shared" si="549"/>
        <v>1</v>
      </c>
      <c r="Y1051" t="b">
        <f t="shared" si="535"/>
        <v>0</v>
      </c>
    </row>
    <row r="1052" spans="1:25">
      <c r="B1052" t="s">
        <v>320</v>
      </c>
      <c r="C1052" s="4">
        <f t="shared" si="536"/>
        <v>2.5145487400577683E-2</v>
      </c>
      <c r="D1052" s="4">
        <f t="shared" si="537"/>
        <v>0.3049330544528393</v>
      </c>
      <c r="E1052" s="4">
        <f t="shared" si="538"/>
        <v>0.42520382464677509</v>
      </c>
      <c r="F1052" s="4">
        <f t="shared" si="539"/>
        <v>0.16294588864700277</v>
      </c>
      <c r="G1052" s="4">
        <f t="shared" si="540"/>
        <v>5.1713834464506767E-2</v>
      </c>
      <c r="L1052" t="b">
        <f t="shared" si="543"/>
        <v>1</v>
      </c>
      <c r="M1052" t="b">
        <f t="shared" si="544"/>
        <v>1</v>
      </c>
      <c r="N1052" t="b">
        <f t="shared" si="545"/>
        <v>0</v>
      </c>
      <c r="S1052" t="b">
        <f t="shared" si="546"/>
        <v>0</v>
      </c>
      <c r="T1052" t="b">
        <f t="shared" si="547"/>
        <v>0</v>
      </c>
      <c r="U1052" t="b">
        <f t="shared" si="548"/>
        <v>0</v>
      </c>
      <c r="X1052" t="b">
        <f t="shared" si="549"/>
        <v>1</v>
      </c>
      <c r="Y1052" t="b">
        <f t="shared" si="535"/>
        <v>0</v>
      </c>
    </row>
    <row r="1053" spans="1:25">
      <c r="A1053" t="s">
        <v>282</v>
      </c>
      <c r="B1053" t="s">
        <v>319</v>
      </c>
      <c r="C1053" s="4">
        <f t="shared" si="536"/>
        <v>3.6586884175743566E-2</v>
      </c>
      <c r="D1053" s="4">
        <f t="shared" si="537"/>
        <v>0.26839354875615362</v>
      </c>
      <c r="E1053" s="4">
        <f t="shared" si="538"/>
        <v>0.41379554012174319</v>
      </c>
      <c r="F1053" s="4">
        <f t="shared" si="539"/>
        <v>0.18438470572004456</v>
      </c>
      <c r="G1053" s="4">
        <f t="shared" si="540"/>
        <v>5.3694188429351607E-2</v>
      </c>
      <c r="I1053" t="b">
        <f t="shared" ref="I1053" si="610">D1053&gt;D1054</f>
        <v>1</v>
      </c>
      <c r="J1053" t="b">
        <f t="shared" ref="J1053" si="611">D1054&gt;D1053</f>
        <v>0</v>
      </c>
      <c r="L1053" t="b">
        <f t="shared" si="543"/>
        <v>1</v>
      </c>
      <c r="M1053" t="b">
        <f t="shared" si="544"/>
        <v>0</v>
      </c>
      <c r="N1053" t="b">
        <f t="shared" si="545"/>
        <v>0</v>
      </c>
      <c r="P1053" t="b">
        <f>F1053&gt;F1054</f>
        <v>0</v>
      </c>
      <c r="Q1053" t="b">
        <f>F1054&gt;F1053</f>
        <v>1</v>
      </c>
      <c r="S1053" t="b">
        <f t="shared" si="546"/>
        <v>0</v>
      </c>
      <c r="T1053" t="b">
        <f t="shared" si="547"/>
        <v>0</v>
      </c>
      <c r="U1053" t="b">
        <f t="shared" si="548"/>
        <v>0</v>
      </c>
      <c r="X1053" t="b">
        <f t="shared" si="549"/>
        <v>1</v>
      </c>
      <c r="Y1053" t="b">
        <f t="shared" si="535"/>
        <v>0</v>
      </c>
    </row>
    <row r="1054" spans="1:25">
      <c r="B1054" t="s">
        <v>320</v>
      </c>
      <c r="C1054" s="4">
        <f t="shared" si="536"/>
        <v>1.9742920536009331E-2</v>
      </c>
      <c r="D1054" s="4">
        <f t="shared" si="537"/>
        <v>0.24075235532536199</v>
      </c>
      <c r="E1054" s="4">
        <f t="shared" si="538"/>
        <v>0.37686217384560394</v>
      </c>
      <c r="F1054" s="4">
        <f t="shared" si="539"/>
        <v>0.22359911249586933</v>
      </c>
      <c r="G1054" s="4">
        <f t="shared" si="540"/>
        <v>9.114788813131823E-2</v>
      </c>
      <c r="L1054" t="b">
        <f t="shared" si="543"/>
        <v>0</v>
      </c>
      <c r="M1054" t="b">
        <f t="shared" si="544"/>
        <v>0</v>
      </c>
      <c r="N1054" t="b">
        <f t="shared" si="545"/>
        <v>0</v>
      </c>
      <c r="S1054" t="b">
        <f t="shared" si="546"/>
        <v>0</v>
      </c>
      <c r="T1054" t="b">
        <f t="shared" si="547"/>
        <v>0</v>
      </c>
      <c r="U1054" t="b">
        <f t="shared" si="548"/>
        <v>0</v>
      </c>
      <c r="X1054" t="b">
        <f t="shared" si="549"/>
        <v>0</v>
      </c>
      <c r="Y1054" t="b">
        <f t="shared" ref="Y1054:Y1076" si="612">E1054&gt;0.5</f>
        <v>0</v>
      </c>
    </row>
    <row r="1055" spans="1:25">
      <c r="A1055" t="s">
        <v>283</v>
      </c>
      <c r="B1055" t="s">
        <v>319</v>
      </c>
      <c r="C1055" s="4">
        <f t="shared" ref="C1055:C1076" si="613">SUM(C516:D516)</f>
        <v>4.4525245774784117E-2</v>
      </c>
      <c r="D1055" s="4">
        <f t="shared" ref="D1055:D1076" si="614">SUM(E516:G516)</f>
        <v>0.28829953746856368</v>
      </c>
      <c r="E1055" s="4">
        <f t="shared" ref="E1055:E1076" si="615">SUM(H516:O516)</f>
        <v>0.43552259017604333</v>
      </c>
      <c r="F1055" s="4">
        <f t="shared" ref="F1055:F1076" si="616">SUM(P516:R516)</f>
        <v>0.15917324704102989</v>
      </c>
      <c r="G1055" s="4">
        <f t="shared" ref="G1055:G1076" si="617">SUM(T516:V516)</f>
        <v>4.0515467543659096E-2</v>
      </c>
      <c r="I1055" t="b">
        <f t="shared" ref="I1055" si="618">D1055&gt;D1056</f>
        <v>1</v>
      </c>
      <c r="J1055" t="b">
        <f t="shared" ref="J1055" si="619">D1056&gt;D1055</f>
        <v>0</v>
      </c>
      <c r="L1055" t="b">
        <f t="shared" ref="L1055:L1076" si="620">D1055&gt;0.25</f>
        <v>1</v>
      </c>
      <c r="M1055" t="b">
        <f t="shared" ref="M1055:M1076" si="621">D1055&gt;0.3</f>
        <v>0</v>
      </c>
      <c r="N1055" t="b">
        <f t="shared" ref="N1055:N1076" si="622">D1055&gt;0.4</f>
        <v>0</v>
      </c>
      <c r="P1055" t="b">
        <f>F1055&gt;F1056</f>
        <v>0</v>
      </c>
      <c r="Q1055" t="b">
        <f>F1056&gt;F1055</f>
        <v>1</v>
      </c>
      <c r="S1055" t="b">
        <f t="shared" ref="S1055:S1076" si="623">F1055&gt;0.25</f>
        <v>0</v>
      </c>
      <c r="T1055" t="b">
        <f t="shared" ref="T1055:T1076" si="624">F1055&gt;0.3</f>
        <v>0</v>
      </c>
      <c r="U1055" t="b">
        <f t="shared" ref="U1055:U1076" si="625">F1055&gt;0.4</f>
        <v>0</v>
      </c>
      <c r="X1055" t="b">
        <f t="shared" ref="X1055:X1076" si="626">E1055&gt;0.4</f>
        <v>1</v>
      </c>
      <c r="Y1055" t="b">
        <f t="shared" si="612"/>
        <v>0</v>
      </c>
    </row>
    <row r="1056" spans="1:25">
      <c r="B1056" t="s">
        <v>320</v>
      </c>
      <c r="C1056" s="4">
        <f t="shared" si="613"/>
        <v>3.0050493962678376E-2</v>
      </c>
      <c r="D1056" s="4">
        <f t="shared" si="614"/>
        <v>0.25758507135016462</v>
      </c>
      <c r="E1056" s="4">
        <f t="shared" si="615"/>
        <v>0.345993413830955</v>
      </c>
      <c r="F1056" s="4">
        <f t="shared" si="616"/>
        <v>0.2145773874862788</v>
      </c>
      <c r="G1056" s="4">
        <f t="shared" si="617"/>
        <v>0.10084742041712404</v>
      </c>
      <c r="L1056" t="b">
        <f t="shared" si="620"/>
        <v>1</v>
      </c>
      <c r="M1056" t="b">
        <f t="shared" si="621"/>
        <v>0</v>
      </c>
      <c r="N1056" t="b">
        <f t="shared" si="622"/>
        <v>0</v>
      </c>
      <c r="S1056" t="b">
        <f t="shared" si="623"/>
        <v>0</v>
      </c>
      <c r="T1056" t="b">
        <f t="shared" si="624"/>
        <v>0</v>
      </c>
      <c r="U1056" t="b">
        <f t="shared" si="625"/>
        <v>0</v>
      </c>
      <c r="X1056" t="b">
        <f t="shared" si="626"/>
        <v>0</v>
      </c>
      <c r="Y1056" t="b">
        <f t="shared" si="612"/>
        <v>0</v>
      </c>
    </row>
    <row r="1057" spans="1:25">
      <c r="A1057" t="s">
        <v>352</v>
      </c>
      <c r="B1057" t="s">
        <v>319</v>
      </c>
      <c r="C1057" s="4">
        <f t="shared" si="613"/>
        <v>3.2150966715150595E-2</v>
      </c>
      <c r="D1057" s="4">
        <f t="shared" si="614"/>
        <v>0.16689937009756056</v>
      </c>
      <c r="E1057" s="4">
        <f t="shared" si="615"/>
        <v>0.44876978100615322</v>
      </c>
      <c r="F1057" s="4">
        <f t="shared" si="616"/>
        <v>0.24258093852840099</v>
      </c>
      <c r="G1057" s="4">
        <f t="shared" si="617"/>
        <v>6.0401843360956546E-2</v>
      </c>
      <c r="I1057" t="b">
        <f t="shared" ref="I1057" si="627">D1057&gt;D1058</f>
        <v>0</v>
      </c>
      <c r="J1057" t="b">
        <f t="shared" ref="J1057" si="628">D1058&gt;D1057</f>
        <v>1</v>
      </c>
      <c r="L1057" t="b">
        <f t="shared" si="620"/>
        <v>0</v>
      </c>
      <c r="M1057" t="b">
        <f t="shared" si="621"/>
        <v>0</v>
      </c>
      <c r="N1057" t="b">
        <f t="shared" si="622"/>
        <v>0</v>
      </c>
      <c r="P1057" t="b">
        <f>F1057&gt;F1058</f>
        <v>1</v>
      </c>
      <c r="Q1057" t="b">
        <f>F1058&gt;F1057</f>
        <v>0</v>
      </c>
      <c r="S1057" t="b">
        <f t="shared" si="623"/>
        <v>0</v>
      </c>
      <c r="T1057" t="b">
        <f t="shared" si="624"/>
        <v>0</v>
      </c>
      <c r="U1057" t="b">
        <f t="shared" si="625"/>
        <v>0</v>
      </c>
      <c r="X1057" t="b">
        <f t="shared" si="626"/>
        <v>1</v>
      </c>
      <c r="Y1057" t="b">
        <f t="shared" si="612"/>
        <v>0</v>
      </c>
    </row>
    <row r="1058" spans="1:25">
      <c r="B1058" t="s">
        <v>320</v>
      </c>
      <c r="C1058" s="4">
        <f t="shared" si="613"/>
        <v>5.0172497439491127E-2</v>
      </c>
      <c r="D1058" s="4">
        <f t="shared" si="614"/>
        <v>0.32455932294754997</v>
      </c>
      <c r="E1058" s="4">
        <f t="shared" si="615"/>
        <v>0.36373780389197352</v>
      </c>
      <c r="F1058" s="4">
        <f t="shared" si="616"/>
        <v>0.15827718182308231</v>
      </c>
      <c r="G1058" s="4">
        <f t="shared" si="617"/>
        <v>6.6691822543259116E-2</v>
      </c>
      <c r="L1058" t="b">
        <f t="shared" si="620"/>
        <v>1</v>
      </c>
      <c r="M1058" t="b">
        <f t="shared" si="621"/>
        <v>1</v>
      </c>
      <c r="N1058" t="b">
        <f t="shared" si="622"/>
        <v>0</v>
      </c>
      <c r="S1058" t="b">
        <f t="shared" si="623"/>
        <v>0</v>
      </c>
      <c r="T1058" t="b">
        <f t="shared" si="624"/>
        <v>0</v>
      </c>
      <c r="U1058" t="b">
        <f t="shared" si="625"/>
        <v>0</v>
      </c>
      <c r="X1058" t="b">
        <f t="shared" si="626"/>
        <v>0</v>
      </c>
      <c r="Y1058" t="b">
        <f t="shared" si="612"/>
        <v>0</v>
      </c>
    </row>
    <row r="1059" spans="1:25">
      <c r="A1059" t="s">
        <v>285</v>
      </c>
      <c r="B1059" t="s">
        <v>319</v>
      </c>
      <c r="C1059" s="4">
        <f t="shared" si="613"/>
        <v>3.6272891613613141E-2</v>
      </c>
      <c r="D1059" s="4">
        <f t="shared" si="614"/>
        <v>0.27259195944352749</v>
      </c>
      <c r="E1059" s="4">
        <f t="shared" si="615"/>
        <v>0.37773127407058082</v>
      </c>
      <c r="F1059" s="4">
        <f t="shared" si="616"/>
        <v>0.18964179045822527</v>
      </c>
      <c r="G1059" s="4">
        <f t="shared" si="617"/>
        <v>6.8124656134559453E-2</v>
      </c>
      <c r="I1059" t="b">
        <f t="shared" ref="I1059" si="629">D1059&gt;D1060</f>
        <v>1</v>
      </c>
      <c r="J1059" t="b">
        <f t="shared" ref="J1059" si="630">D1060&gt;D1059</f>
        <v>0</v>
      </c>
      <c r="L1059" t="b">
        <f t="shared" si="620"/>
        <v>1</v>
      </c>
      <c r="M1059" t="b">
        <f t="shared" si="621"/>
        <v>0</v>
      </c>
      <c r="N1059" t="b">
        <f t="shared" si="622"/>
        <v>0</v>
      </c>
      <c r="P1059" t="b">
        <f>F1059&gt;F1060</f>
        <v>0</v>
      </c>
      <c r="Q1059" t="b">
        <f>F1060&gt;F1059</f>
        <v>1</v>
      </c>
      <c r="S1059" t="b">
        <f t="shared" si="623"/>
        <v>0</v>
      </c>
      <c r="T1059" t="b">
        <f t="shared" si="624"/>
        <v>0</v>
      </c>
      <c r="U1059" t="b">
        <f t="shared" si="625"/>
        <v>0</v>
      </c>
      <c r="X1059" t="b">
        <f t="shared" si="626"/>
        <v>0</v>
      </c>
      <c r="Y1059" t="b">
        <f t="shared" si="612"/>
        <v>0</v>
      </c>
    </row>
    <row r="1060" spans="1:25">
      <c r="B1060" t="s">
        <v>320</v>
      </c>
      <c r="C1060" s="4">
        <f t="shared" si="613"/>
        <v>2.547968383166389E-2</v>
      </c>
      <c r="D1060" s="4">
        <f t="shared" si="614"/>
        <v>0.25026155471123857</v>
      </c>
      <c r="E1060" s="4">
        <f t="shared" si="615"/>
        <v>0.36600139162123879</v>
      </c>
      <c r="F1060" s="4">
        <f t="shared" si="616"/>
        <v>0.21655728924196688</v>
      </c>
      <c r="G1060" s="4">
        <f t="shared" si="617"/>
        <v>9.2542812376418523E-2</v>
      </c>
      <c r="L1060" t="b">
        <f t="shared" si="620"/>
        <v>1</v>
      </c>
      <c r="M1060" t="b">
        <f t="shared" si="621"/>
        <v>0</v>
      </c>
      <c r="N1060" t="b">
        <f t="shared" si="622"/>
        <v>0</v>
      </c>
      <c r="S1060" t="b">
        <f t="shared" si="623"/>
        <v>0</v>
      </c>
      <c r="T1060" t="b">
        <f t="shared" si="624"/>
        <v>0</v>
      </c>
      <c r="U1060" t="b">
        <f t="shared" si="625"/>
        <v>0</v>
      </c>
      <c r="X1060" t="b">
        <f t="shared" si="626"/>
        <v>0</v>
      </c>
      <c r="Y1060" t="b">
        <f t="shared" si="612"/>
        <v>0</v>
      </c>
    </row>
    <row r="1061" spans="1:25">
      <c r="A1061" t="s">
        <v>286</v>
      </c>
      <c r="B1061" t="s">
        <v>319</v>
      </c>
      <c r="C1061" s="4">
        <f t="shared" si="613"/>
        <v>4.0695204458845086E-2</v>
      </c>
      <c r="D1061" s="4">
        <f t="shared" si="614"/>
        <v>0.26394815768282087</v>
      </c>
      <c r="E1061" s="4">
        <f t="shared" si="615"/>
        <v>0.41641884737079049</v>
      </c>
      <c r="F1061" s="4">
        <f t="shared" si="616"/>
        <v>0.2262331255667083</v>
      </c>
      <c r="G1061" s="4">
        <f t="shared" si="617"/>
        <v>2.7487334267543389E-2</v>
      </c>
      <c r="I1061" t="b">
        <f t="shared" ref="I1061" si="631">D1061&gt;D1062</f>
        <v>1</v>
      </c>
      <c r="J1061" t="b">
        <f t="shared" ref="J1061" si="632">D1062&gt;D1061</f>
        <v>0</v>
      </c>
      <c r="L1061" t="b">
        <f t="shared" si="620"/>
        <v>1</v>
      </c>
      <c r="M1061" t="b">
        <f t="shared" si="621"/>
        <v>0</v>
      </c>
      <c r="N1061" t="b">
        <f t="shared" si="622"/>
        <v>0</v>
      </c>
      <c r="P1061" t="b">
        <f>F1061&gt;F1062</f>
        <v>1</v>
      </c>
      <c r="Q1061" t="b">
        <f>F1062&gt;F1061</f>
        <v>0</v>
      </c>
      <c r="S1061" t="b">
        <f t="shared" si="623"/>
        <v>0</v>
      </c>
      <c r="T1061" t="b">
        <f t="shared" si="624"/>
        <v>0</v>
      </c>
      <c r="U1061" t="b">
        <f t="shared" si="625"/>
        <v>0</v>
      </c>
      <c r="X1061" t="b">
        <f t="shared" si="626"/>
        <v>1</v>
      </c>
      <c r="Y1061" t="b">
        <f t="shared" si="612"/>
        <v>0</v>
      </c>
    </row>
    <row r="1062" spans="1:25">
      <c r="B1062" t="s">
        <v>320</v>
      </c>
      <c r="C1062" s="4">
        <f t="shared" si="613"/>
        <v>0.19509582620447716</v>
      </c>
      <c r="D1062" s="4">
        <f t="shared" si="614"/>
        <v>0.23032076258392881</v>
      </c>
      <c r="E1062" s="4">
        <f t="shared" si="615"/>
        <v>0.28376921196785182</v>
      </c>
      <c r="F1062" s="4">
        <f t="shared" si="616"/>
        <v>0.16801575776745792</v>
      </c>
      <c r="G1062" s="4">
        <f t="shared" si="617"/>
        <v>8.2692335341394335E-2</v>
      </c>
      <c r="L1062" t="b">
        <f t="shared" si="620"/>
        <v>0</v>
      </c>
      <c r="M1062" t="b">
        <f t="shared" si="621"/>
        <v>0</v>
      </c>
      <c r="N1062" t="b">
        <f t="shared" si="622"/>
        <v>0</v>
      </c>
      <c r="S1062" t="b">
        <f t="shared" si="623"/>
        <v>0</v>
      </c>
      <c r="T1062" t="b">
        <f t="shared" si="624"/>
        <v>0</v>
      </c>
      <c r="U1062" t="b">
        <f t="shared" si="625"/>
        <v>0</v>
      </c>
      <c r="X1062" t="b">
        <f t="shared" si="626"/>
        <v>0</v>
      </c>
      <c r="Y1062" t="b">
        <f t="shared" si="612"/>
        <v>0</v>
      </c>
    </row>
    <row r="1063" spans="1:25">
      <c r="A1063" t="s">
        <v>287</v>
      </c>
      <c r="B1063" t="s">
        <v>319</v>
      </c>
      <c r="C1063" s="4">
        <f t="shared" si="613"/>
        <v>3.150231245590656E-2</v>
      </c>
      <c r="D1063" s="4">
        <f t="shared" si="614"/>
        <v>0.20359410519714669</v>
      </c>
      <c r="E1063" s="4">
        <f t="shared" si="615"/>
        <v>0.39160362937994825</v>
      </c>
      <c r="F1063" s="4">
        <f t="shared" si="616"/>
        <v>0.25670710198322488</v>
      </c>
      <c r="G1063" s="4">
        <f t="shared" si="617"/>
        <v>7.0539703692090616E-2</v>
      </c>
      <c r="I1063" t="b">
        <f t="shared" ref="I1063" si="633">D1063&gt;D1064</f>
        <v>0</v>
      </c>
      <c r="J1063" t="b">
        <f t="shared" ref="J1063" si="634">D1064&gt;D1063</f>
        <v>1</v>
      </c>
      <c r="L1063" t="b">
        <f t="shared" si="620"/>
        <v>0</v>
      </c>
      <c r="M1063" t="b">
        <f t="shared" si="621"/>
        <v>0</v>
      </c>
      <c r="N1063" t="b">
        <f t="shared" si="622"/>
        <v>0</v>
      </c>
      <c r="P1063" t="b">
        <f>F1063&gt;F1064</f>
        <v>1</v>
      </c>
      <c r="Q1063" t="b">
        <f>F1064&gt;F1063</f>
        <v>0</v>
      </c>
      <c r="S1063" t="b">
        <f t="shared" si="623"/>
        <v>1</v>
      </c>
      <c r="T1063" t="b">
        <f t="shared" si="624"/>
        <v>0</v>
      </c>
      <c r="U1063" t="b">
        <f t="shared" si="625"/>
        <v>0</v>
      </c>
      <c r="X1063" t="b">
        <f t="shared" si="626"/>
        <v>0</v>
      </c>
      <c r="Y1063" t="b">
        <f t="shared" si="612"/>
        <v>0</v>
      </c>
    </row>
    <row r="1064" spans="1:25">
      <c r="B1064" t="s">
        <v>320</v>
      </c>
      <c r="C1064" s="4">
        <f t="shared" si="613"/>
        <v>5.7352015938761602E-2</v>
      </c>
      <c r="D1064" s="4">
        <f t="shared" si="614"/>
        <v>0.34234913228123526</v>
      </c>
      <c r="E1064" s="4">
        <f t="shared" si="615"/>
        <v>0.34120877680490747</v>
      </c>
      <c r="F1064" s="4">
        <f t="shared" si="616"/>
        <v>0.16617731872280186</v>
      </c>
      <c r="G1064" s="4">
        <f t="shared" si="617"/>
        <v>6.1611964557227498E-2</v>
      </c>
      <c r="L1064" t="b">
        <f t="shared" si="620"/>
        <v>1</v>
      </c>
      <c r="M1064" t="b">
        <f t="shared" si="621"/>
        <v>1</v>
      </c>
      <c r="N1064" t="b">
        <f t="shared" si="622"/>
        <v>0</v>
      </c>
      <c r="S1064" t="b">
        <f t="shared" si="623"/>
        <v>0</v>
      </c>
      <c r="T1064" t="b">
        <f t="shared" si="624"/>
        <v>0</v>
      </c>
      <c r="U1064" t="b">
        <f t="shared" si="625"/>
        <v>0</v>
      </c>
      <c r="X1064" t="b">
        <f t="shared" si="626"/>
        <v>0</v>
      </c>
      <c r="Y1064" t="b">
        <f t="shared" si="612"/>
        <v>0</v>
      </c>
    </row>
    <row r="1065" spans="1:25">
      <c r="A1065" t="s">
        <v>288</v>
      </c>
      <c r="B1065" t="s">
        <v>319</v>
      </c>
      <c r="C1065" s="4">
        <f t="shared" si="613"/>
        <v>9.516099942537655E-2</v>
      </c>
      <c r="D1065" s="4">
        <f t="shared" si="614"/>
        <v>0.41655586640214415</v>
      </c>
      <c r="E1065" s="4">
        <f t="shared" si="615"/>
        <v>0.35463075200174482</v>
      </c>
      <c r="F1065" s="4">
        <f t="shared" si="616"/>
        <v>9.4322133069370068E-2</v>
      </c>
      <c r="G1065" s="4">
        <f t="shared" si="617"/>
        <v>2.1282039451884723E-2</v>
      </c>
      <c r="I1065" t="b">
        <f t="shared" ref="I1065" si="635">D1065&gt;D1066</f>
        <v>1</v>
      </c>
      <c r="J1065" t="b">
        <f t="shared" ref="J1065" si="636">D1066&gt;D1065</f>
        <v>0</v>
      </c>
      <c r="L1065" t="b">
        <f t="shared" si="620"/>
        <v>1</v>
      </c>
      <c r="M1065" t="b">
        <f t="shared" si="621"/>
        <v>1</v>
      </c>
      <c r="N1065" t="b">
        <f t="shared" si="622"/>
        <v>1</v>
      </c>
      <c r="P1065" t="b">
        <f>F1065&gt;F1066</f>
        <v>0</v>
      </c>
      <c r="Q1065" t="b">
        <f>F1066&gt;F1065</f>
        <v>1</v>
      </c>
      <c r="S1065" t="b">
        <f t="shared" si="623"/>
        <v>0</v>
      </c>
      <c r="T1065" t="b">
        <f t="shared" si="624"/>
        <v>0</v>
      </c>
      <c r="U1065" t="b">
        <f t="shared" si="625"/>
        <v>0</v>
      </c>
      <c r="X1065" t="b">
        <f t="shared" si="626"/>
        <v>0</v>
      </c>
      <c r="Y1065" t="b">
        <f t="shared" si="612"/>
        <v>0</v>
      </c>
    </row>
    <row r="1066" spans="1:25">
      <c r="B1066" t="s">
        <v>320</v>
      </c>
      <c r="C1066" s="4">
        <f t="shared" si="613"/>
        <v>1.7055252810926399E-2</v>
      </c>
      <c r="D1066" s="4">
        <f t="shared" si="614"/>
        <v>0.11052717803683521</v>
      </c>
      <c r="E1066" s="4">
        <f t="shared" si="615"/>
        <v>0.33525470787059397</v>
      </c>
      <c r="F1066" s="4">
        <f t="shared" si="616"/>
        <v>0.29738049251569287</v>
      </c>
      <c r="G1066" s="4">
        <f t="shared" si="617"/>
        <v>0.16134372628819754</v>
      </c>
      <c r="L1066" t="b">
        <f t="shared" si="620"/>
        <v>0</v>
      </c>
      <c r="M1066" t="b">
        <f t="shared" si="621"/>
        <v>0</v>
      </c>
      <c r="N1066" t="b">
        <f t="shared" si="622"/>
        <v>0</v>
      </c>
      <c r="S1066" t="b">
        <f t="shared" si="623"/>
        <v>1</v>
      </c>
      <c r="T1066" t="b">
        <f t="shared" si="624"/>
        <v>0</v>
      </c>
      <c r="U1066" t="b">
        <f t="shared" si="625"/>
        <v>0</v>
      </c>
      <c r="X1066" t="b">
        <f t="shared" si="626"/>
        <v>0</v>
      </c>
      <c r="Y1066" t="b">
        <f t="shared" si="612"/>
        <v>0</v>
      </c>
    </row>
    <row r="1067" spans="1:25">
      <c r="A1067" t="s">
        <v>289</v>
      </c>
      <c r="B1067" t="s">
        <v>319</v>
      </c>
      <c r="C1067" s="4">
        <f t="shared" si="613"/>
        <v>7.5157608994389072E-2</v>
      </c>
      <c r="D1067" s="4">
        <f t="shared" si="614"/>
        <v>0.39054472881950758</v>
      </c>
      <c r="E1067" s="4">
        <f t="shared" si="615"/>
        <v>0.35169955560817412</v>
      </c>
      <c r="F1067" s="4">
        <f t="shared" si="616"/>
        <v>0.12731128146366008</v>
      </c>
      <c r="G1067" s="4">
        <f t="shared" si="617"/>
        <v>2.835482002342465E-2</v>
      </c>
      <c r="I1067" t="b">
        <f t="shared" ref="I1067" si="637">D1067&gt;D1068</f>
        <v>1</v>
      </c>
      <c r="J1067" t="b">
        <f t="shared" ref="J1067" si="638">D1068&gt;D1067</f>
        <v>0</v>
      </c>
      <c r="L1067" t="b">
        <f t="shared" si="620"/>
        <v>1</v>
      </c>
      <c r="M1067" t="b">
        <f t="shared" si="621"/>
        <v>1</v>
      </c>
      <c r="N1067" t="b">
        <f t="shared" si="622"/>
        <v>0</v>
      </c>
      <c r="P1067" t="b">
        <f>F1067&gt;F1068</f>
        <v>0</v>
      </c>
      <c r="Q1067" t="b">
        <f>F1068&gt;F1067</f>
        <v>1</v>
      </c>
      <c r="S1067" t="b">
        <f t="shared" si="623"/>
        <v>0</v>
      </c>
      <c r="T1067" t="b">
        <f t="shared" si="624"/>
        <v>0</v>
      </c>
      <c r="U1067" t="b">
        <f t="shared" si="625"/>
        <v>0</v>
      </c>
      <c r="X1067" t="b">
        <f t="shared" si="626"/>
        <v>0</v>
      </c>
      <c r="Y1067" t="b">
        <f t="shared" si="612"/>
        <v>0</v>
      </c>
    </row>
    <row r="1068" spans="1:25">
      <c r="B1068" t="s">
        <v>320</v>
      </c>
      <c r="C1068" s="4">
        <f t="shared" si="613"/>
        <v>2.0598333659883748E-2</v>
      </c>
      <c r="D1068" s="4">
        <f t="shared" si="614"/>
        <v>0.18375225086535862</v>
      </c>
      <c r="E1068" s="4">
        <f t="shared" si="615"/>
        <v>0.33891501292206644</v>
      </c>
      <c r="F1068" s="4">
        <f t="shared" si="616"/>
        <v>0.25935100437577557</v>
      </c>
      <c r="G1068" s="4">
        <f t="shared" si="617"/>
        <v>0.13130358925555835</v>
      </c>
      <c r="L1068" t="b">
        <f t="shared" si="620"/>
        <v>0</v>
      </c>
      <c r="M1068" t="b">
        <f t="shared" si="621"/>
        <v>0</v>
      </c>
      <c r="N1068" t="b">
        <f t="shared" si="622"/>
        <v>0</v>
      </c>
      <c r="S1068" t="b">
        <f t="shared" si="623"/>
        <v>1</v>
      </c>
      <c r="T1068" t="b">
        <f t="shared" si="624"/>
        <v>0</v>
      </c>
      <c r="U1068" t="b">
        <f t="shared" si="625"/>
        <v>0</v>
      </c>
      <c r="X1068" t="b">
        <f t="shared" si="626"/>
        <v>0</v>
      </c>
      <c r="Y1068" t="b">
        <f t="shared" si="612"/>
        <v>0</v>
      </c>
    </row>
    <row r="1069" spans="1:25">
      <c r="A1069" t="s">
        <v>290</v>
      </c>
      <c r="B1069" t="s">
        <v>319</v>
      </c>
      <c r="C1069" s="4">
        <f t="shared" si="613"/>
        <v>7.4988458636880556E-2</v>
      </c>
      <c r="D1069" s="4">
        <f t="shared" si="614"/>
        <v>0.36980779407956221</v>
      </c>
      <c r="E1069" s="4">
        <f t="shared" si="615"/>
        <v>0.34384029005416</v>
      </c>
      <c r="F1069" s="4">
        <f t="shared" si="616"/>
        <v>0.14030919593293623</v>
      </c>
      <c r="G1069" s="4">
        <f t="shared" si="617"/>
        <v>4.0789992230692143E-2</v>
      </c>
      <c r="I1069" t="b">
        <f t="shared" ref="I1069" si="639">D1069&gt;D1070</f>
        <v>1</v>
      </c>
      <c r="J1069" t="b">
        <f t="shared" ref="J1069" si="640">D1070&gt;D1069</f>
        <v>0</v>
      </c>
      <c r="L1069" t="b">
        <f t="shared" si="620"/>
        <v>1</v>
      </c>
      <c r="M1069" t="b">
        <f t="shared" si="621"/>
        <v>1</v>
      </c>
      <c r="N1069" t="b">
        <f t="shared" si="622"/>
        <v>0</v>
      </c>
      <c r="P1069" t="b">
        <f>F1069&gt;F1070</f>
        <v>0</v>
      </c>
      <c r="Q1069" t="b">
        <f>F1070&gt;F1069</f>
        <v>1</v>
      </c>
      <c r="S1069" t="b">
        <f t="shared" si="623"/>
        <v>0</v>
      </c>
      <c r="T1069" t="b">
        <f t="shared" si="624"/>
        <v>0</v>
      </c>
      <c r="U1069" t="b">
        <f t="shared" si="625"/>
        <v>0</v>
      </c>
      <c r="X1069" t="b">
        <f t="shared" si="626"/>
        <v>0</v>
      </c>
      <c r="Y1069" t="b">
        <f t="shared" si="612"/>
        <v>0</v>
      </c>
    </row>
    <row r="1070" spans="1:25">
      <c r="B1070" t="s">
        <v>320</v>
      </c>
      <c r="C1070" s="4">
        <f t="shared" si="613"/>
        <v>1.3616662590860133E-2</v>
      </c>
      <c r="D1070" s="4">
        <f t="shared" si="614"/>
        <v>0.1515549635518833</v>
      </c>
      <c r="E1070" s="4">
        <f t="shared" si="615"/>
        <v>0.33553600324677013</v>
      </c>
      <c r="F1070" s="4">
        <f t="shared" si="616"/>
        <v>0.28707119480100524</v>
      </c>
      <c r="G1070" s="4">
        <f t="shared" si="617"/>
        <v>0.14486370329515949</v>
      </c>
      <c r="L1070" t="b">
        <f t="shared" si="620"/>
        <v>0</v>
      </c>
      <c r="M1070" t="b">
        <f t="shared" si="621"/>
        <v>0</v>
      </c>
      <c r="N1070" t="b">
        <f t="shared" si="622"/>
        <v>0</v>
      </c>
      <c r="S1070" t="b">
        <f t="shared" si="623"/>
        <v>1</v>
      </c>
      <c r="T1070" t="b">
        <f t="shared" si="624"/>
        <v>0</v>
      </c>
      <c r="U1070" t="b">
        <f t="shared" si="625"/>
        <v>0</v>
      </c>
      <c r="X1070" t="b">
        <f t="shared" si="626"/>
        <v>0</v>
      </c>
      <c r="Y1070" t="b">
        <f t="shared" si="612"/>
        <v>0</v>
      </c>
    </row>
    <row r="1071" spans="1:25">
      <c r="A1071" t="s">
        <v>291</v>
      </c>
      <c r="B1071" t="s">
        <v>319</v>
      </c>
      <c r="C1071" s="4">
        <f t="shared" si="613"/>
        <v>8.4138123864112957E-2</v>
      </c>
      <c r="D1071" s="4">
        <f t="shared" si="614"/>
        <v>0.3093191667831679</v>
      </c>
      <c r="E1071" s="4">
        <f t="shared" si="615"/>
        <v>0.39222144554732286</v>
      </c>
      <c r="F1071" s="4">
        <f t="shared" si="616"/>
        <v>0.13216272892492661</v>
      </c>
      <c r="G1071" s="4">
        <f t="shared" si="617"/>
        <v>4.58828463581714E-2</v>
      </c>
      <c r="I1071" t="b">
        <f t="shared" ref="I1071" si="641">D1071&gt;D1072</f>
        <v>1</v>
      </c>
      <c r="J1071" t="b">
        <f t="shared" ref="J1071" si="642">D1072&gt;D1071</f>
        <v>0</v>
      </c>
      <c r="L1071" t="b">
        <f t="shared" si="620"/>
        <v>1</v>
      </c>
      <c r="M1071" t="b">
        <f t="shared" si="621"/>
        <v>1</v>
      </c>
      <c r="N1071" t="b">
        <f t="shared" si="622"/>
        <v>0</v>
      </c>
      <c r="P1071" t="b">
        <f>F1071&gt;F1072</f>
        <v>0</v>
      </c>
      <c r="Q1071" t="b">
        <f>F1072&gt;F1071</f>
        <v>1</v>
      </c>
      <c r="S1071" t="b">
        <f t="shared" si="623"/>
        <v>0</v>
      </c>
      <c r="T1071" t="b">
        <f t="shared" si="624"/>
        <v>0</v>
      </c>
      <c r="U1071" t="b">
        <f t="shared" si="625"/>
        <v>0</v>
      </c>
      <c r="X1071" t="b">
        <f t="shared" si="626"/>
        <v>0</v>
      </c>
      <c r="Y1071" t="b">
        <f t="shared" si="612"/>
        <v>0</v>
      </c>
    </row>
    <row r="1072" spans="1:25">
      <c r="B1072" t="s">
        <v>320</v>
      </c>
      <c r="C1072" s="4">
        <f t="shared" si="613"/>
        <v>1.8857028863013554E-2</v>
      </c>
      <c r="D1072" s="4">
        <f t="shared" si="614"/>
        <v>7.8499207290824519E-2</v>
      </c>
      <c r="E1072" s="4">
        <f t="shared" si="615"/>
        <v>0.39614459855317447</v>
      </c>
      <c r="F1072" s="4">
        <f t="shared" si="616"/>
        <v>0.31429606375271674</v>
      </c>
      <c r="G1072" s="4">
        <f t="shared" si="617"/>
        <v>0.12412985731234841</v>
      </c>
      <c r="L1072" t="b">
        <f t="shared" si="620"/>
        <v>0</v>
      </c>
      <c r="M1072" t="b">
        <f t="shared" si="621"/>
        <v>0</v>
      </c>
      <c r="N1072" t="b">
        <f t="shared" si="622"/>
        <v>0</v>
      </c>
      <c r="S1072" t="b">
        <f t="shared" si="623"/>
        <v>1</v>
      </c>
      <c r="T1072" t="b">
        <f t="shared" si="624"/>
        <v>1</v>
      </c>
      <c r="U1072" t="b">
        <f t="shared" si="625"/>
        <v>0</v>
      </c>
      <c r="X1072" t="b">
        <f t="shared" si="626"/>
        <v>0</v>
      </c>
      <c r="Y1072" t="b">
        <f t="shared" si="612"/>
        <v>0</v>
      </c>
    </row>
    <row r="1073" spans="1:25">
      <c r="A1073" t="s">
        <v>292</v>
      </c>
      <c r="B1073" t="s">
        <v>319</v>
      </c>
      <c r="C1073" s="4">
        <f t="shared" si="613"/>
        <v>6.9184468051127004E-2</v>
      </c>
      <c r="D1073" s="4">
        <f t="shared" si="614"/>
        <v>0.32743533402721564</v>
      </c>
      <c r="E1073" s="4">
        <f t="shared" si="615"/>
        <v>0.40613590179913756</v>
      </c>
      <c r="F1073" s="4">
        <f t="shared" si="616"/>
        <v>0.13119881929873833</v>
      </c>
      <c r="G1073" s="4">
        <f t="shared" si="617"/>
        <v>3.4055301315622816E-2</v>
      </c>
      <c r="I1073" t="b">
        <f t="shared" ref="I1073" si="643">D1073&gt;D1074</f>
        <v>1</v>
      </c>
      <c r="J1073" t="b">
        <f t="shared" ref="J1073" si="644">D1074&gt;D1073</f>
        <v>0</v>
      </c>
      <c r="L1073" t="b">
        <f t="shared" si="620"/>
        <v>1</v>
      </c>
      <c r="M1073" t="b">
        <f t="shared" si="621"/>
        <v>1</v>
      </c>
      <c r="N1073" t="b">
        <f t="shared" si="622"/>
        <v>0</v>
      </c>
      <c r="P1073" t="b">
        <f>F1073&gt;F1074</f>
        <v>0</v>
      </c>
      <c r="Q1073" t="b">
        <f>F1074&gt;F1073</f>
        <v>1</v>
      </c>
      <c r="S1073" t="b">
        <f t="shared" si="623"/>
        <v>0</v>
      </c>
      <c r="T1073" t="b">
        <f t="shared" si="624"/>
        <v>0</v>
      </c>
      <c r="U1073" t="b">
        <f t="shared" si="625"/>
        <v>0</v>
      </c>
      <c r="X1073" t="b">
        <f t="shared" si="626"/>
        <v>1</v>
      </c>
      <c r="Y1073" t="b">
        <f t="shared" si="612"/>
        <v>0</v>
      </c>
    </row>
    <row r="1074" spans="1:25">
      <c r="B1074" t="s">
        <v>320</v>
      </c>
      <c r="C1074" s="4">
        <f t="shared" si="613"/>
        <v>2.3999459582281668E-2</v>
      </c>
      <c r="D1074" s="4">
        <f t="shared" si="614"/>
        <v>0.14492406516946393</v>
      </c>
      <c r="E1074" s="4">
        <f t="shared" si="615"/>
        <v>0.40129086141356074</v>
      </c>
      <c r="F1074" s="4">
        <f t="shared" si="616"/>
        <v>0.25291549217929588</v>
      </c>
      <c r="G1074" s="4">
        <f t="shared" si="617"/>
        <v>0.11597487057609758</v>
      </c>
      <c r="L1074" t="b">
        <f t="shared" si="620"/>
        <v>0</v>
      </c>
      <c r="M1074" t="b">
        <f t="shared" si="621"/>
        <v>0</v>
      </c>
      <c r="N1074" t="b">
        <f t="shared" si="622"/>
        <v>0</v>
      </c>
      <c r="S1074" t="b">
        <f t="shared" si="623"/>
        <v>1</v>
      </c>
      <c r="T1074" t="b">
        <f t="shared" si="624"/>
        <v>0</v>
      </c>
      <c r="U1074" t="b">
        <f t="shared" si="625"/>
        <v>0</v>
      </c>
      <c r="X1074" t="b">
        <f t="shared" si="626"/>
        <v>1</v>
      </c>
      <c r="Y1074" t="b">
        <f t="shared" si="612"/>
        <v>0</v>
      </c>
    </row>
    <row r="1075" spans="1:25">
      <c r="A1075" t="s">
        <v>293</v>
      </c>
      <c r="B1075" t="s">
        <v>319</v>
      </c>
      <c r="C1075" s="4">
        <f t="shared" si="613"/>
        <v>3.776582183318189E-2</v>
      </c>
      <c r="D1075" s="4">
        <f t="shared" si="614"/>
        <v>0.16960952872804294</v>
      </c>
      <c r="E1075" s="4">
        <f t="shared" si="615"/>
        <v>0.50838405167059997</v>
      </c>
      <c r="F1075" s="4">
        <f t="shared" si="616"/>
        <v>0.19769365034745603</v>
      </c>
      <c r="G1075" s="4">
        <f t="shared" si="617"/>
        <v>5.3317992534435088E-2</v>
      </c>
      <c r="I1075" t="b">
        <f t="shared" ref="I1075" si="645">D1075&gt;D1076</f>
        <v>0</v>
      </c>
      <c r="J1075" t="b">
        <f t="shared" ref="J1075" si="646">D1076&gt;D1075</f>
        <v>1</v>
      </c>
      <c r="L1075" t="b">
        <f t="shared" si="620"/>
        <v>0</v>
      </c>
      <c r="M1075" t="b">
        <f t="shared" si="621"/>
        <v>0</v>
      </c>
      <c r="N1075" t="b">
        <f t="shared" si="622"/>
        <v>0</v>
      </c>
      <c r="P1075" t="b">
        <f>F1075&gt;F1076</f>
        <v>1</v>
      </c>
      <c r="Q1075" t="b">
        <f>F1076&gt;F1075</f>
        <v>0</v>
      </c>
      <c r="S1075" t="b">
        <f t="shared" si="623"/>
        <v>0</v>
      </c>
      <c r="T1075" t="b">
        <f t="shared" si="624"/>
        <v>0</v>
      </c>
      <c r="U1075" t="b">
        <f t="shared" si="625"/>
        <v>0</v>
      </c>
      <c r="X1075" t="b">
        <f t="shared" si="626"/>
        <v>1</v>
      </c>
      <c r="Y1075" t="b">
        <f t="shared" si="612"/>
        <v>1</v>
      </c>
    </row>
    <row r="1076" spans="1:25">
      <c r="B1076" t="s">
        <v>320</v>
      </c>
      <c r="C1076" s="4">
        <f t="shared" si="613"/>
        <v>2.9963666252580255E-2</v>
      </c>
      <c r="D1076" s="4">
        <f t="shared" si="614"/>
        <v>0.20516891923446945</v>
      </c>
      <c r="E1076" s="4">
        <f t="shared" si="615"/>
        <v>0.47435622016943296</v>
      </c>
      <c r="F1076" s="4">
        <f t="shared" si="616"/>
        <v>0.17317840897415543</v>
      </c>
      <c r="G1076" s="4">
        <f t="shared" si="617"/>
        <v>8.0961676769752383E-2</v>
      </c>
      <c r="L1076" t="b">
        <f t="shared" si="620"/>
        <v>0</v>
      </c>
      <c r="M1076" t="b">
        <f t="shared" si="621"/>
        <v>0</v>
      </c>
      <c r="N1076" t="b">
        <f t="shared" si="622"/>
        <v>0</v>
      </c>
      <c r="S1076" t="b">
        <f t="shared" si="623"/>
        <v>0</v>
      </c>
      <c r="T1076" t="b">
        <f t="shared" si="624"/>
        <v>0</v>
      </c>
      <c r="U1076" t="b">
        <f t="shared" si="625"/>
        <v>0</v>
      </c>
      <c r="X1076" t="b">
        <f t="shared" si="626"/>
        <v>1</v>
      </c>
      <c r="Y1076" t="b">
        <f t="shared" si="612"/>
        <v>0</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A2:W1078"/>
  <sheetViews>
    <sheetView zoomScale="80" zoomScaleNormal="80" workbookViewId="0">
      <pane xSplit="2" ySplit="2" topLeftCell="C305" activePane="bottomRight" state="frozen"/>
      <selection pane="topRight" activeCell="C1" sqref="C1"/>
      <selection pane="bottomLeft" activeCell="A3" sqref="A3"/>
      <selection pane="bottomRight" activeCell="A305" sqref="A305"/>
    </sheetView>
  </sheetViews>
  <sheetFormatPr defaultRowHeight="16.5"/>
  <cols>
    <col min="3" max="3" width="9.25" bestFit="1" customWidth="1"/>
  </cols>
  <sheetData>
    <row r="2" spans="1:23">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row>
    <row r="3" spans="1:23">
      <c r="A3" t="s">
        <v>0</v>
      </c>
      <c r="B3" t="s">
        <v>319</v>
      </c>
      <c r="C3" s="4">
        <f>base1!C3/base1!C23</f>
        <v>0.19813043823526075</v>
      </c>
      <c r="D3" s="4">
        <f>base1!D3/base1!D23</f>
        <v>0.1608158565097533</v>
      </c>
      <c r="E3" s="4">
        <f>base1!E3/base1!E23</f>
        <v>0.19404740784165503</v>
      </c>
      <c r="F3" s="4">
        <f>base1!F3/base1!F23</f>
        <v>0.24266027872753915</v>
      </c>
      <c r="G3" s="4">
        <f>base1!G3/base1!G23</f>
        <v>0.2492265601003176</v>
      </c>
      <c r="H3" s="4">
        <f>base1!H3/base1!H23</f>
        <v>0.25322313855683165</v>
      </c>
      <c r="I3" s="4">
        <f>base1!I3/base1!I23</f>
        <v>0.22720485946729402</v>
      </c>
      <c r="J3" s="4">
        <f>base1!J3/base1!J23</f>
        <v>0.20701118034530466</v>
      </c>
      <c r="K3" s="4">
        <f>base1!K3/base1!K23</f>
        <v>0.18376115062045895</v>
      </c>
      <c r="L3" s="4">
        <f>base1!L3/base1!L23</f>
        <v>0.17258201081543345</v>
      </c>
      <c r="M3" s="4">
        <f>base1!M3/base1!M23</f>
        <v>0.14461446005917158</v>
      </c>
      <c r="N3" s="4">
        <f>base1!N3/base1!N23</f>
        <v>0.16993327252918461</v>
      </c>
      <c r="O3" s="4">
        <f>base1!O3/base1!O23</f>
        <v>0.17976869336898246</v>
      </c>
      <c r="P3" s="4">
        <f>base1!P3/base1!P23</f>
        <v>0.1982932226620826</v>
      </c>
      <c r="Q3" s="4">
        <f>base1!Q3/base1!Q23</f>
        <v>0.19273592750980281</v>
      </c>
      <c r="R3" s="4">
        <f>base1!R3/base1!R23</f>
        <v>0.17910720217871087</v>
      </c>
      <c r="S3" s="4">
        <f>base1!S3/base1!S23</f>
        <v>0.17965671438983113</v>
      </c>
      <c r="T3" s="4">
        <f>base1!T3/base1!T23</f>
        <v>0.15408747257166033</v>
      </c>
      <c r="U3" s="4">
        <f>base1!U3/base1!U23</f>
        <v>0.18812253335839127</v>
      </c>
      <c r="V3" s="4">
        <f>base1!V3/base1!V23</f>
        <v>0.21533519157178627</v>
      </c>
      <c r="W3" s="4">
        <f>base1!W3/base1!W23</f>
        <v>0.18931871665376876</v>
      </c>
    </row>
    <row r="4" spans="1:23">
      <c r="B4" t="s">
        <v>320</v>
      </c>
      <c r="C4" s="4">
        <f>base1!C4/base1!C24</f>
        <v>0.22119568288410466</v>
      </c>
      <c r="D4" s="4">
        <f>base1!D4/base1!D24</f>
        <v>0.24895399634924217</v>
      </c>
      <c r="E4" s="4">
        <f>base1!E4/base1!E24</f>
        <v>0.22818433568865101</v>
      </c>
      <c r="F4" s="4">
        <f>base1!F4/base1!F24</f>
        <v>0.20061027551614777</v>
      </c>
      <c r="G4" s="4">
        <f>base1!G4/base1!G24</f>
        <v>0.15407652354920526</v>
      </c>
      <c r="H4" s="4">
        <f>base1!H4/base1!H24</f>
        <v>0.13593986605412806</v>
      </c>
      <c r="I4" s="4">
        <f>base1!I4/base1!I24</f>
        <v>0.13246457334653708</v>
      </c>
      <c r="J4" s="4">
        <f>base1!J4/base1!J24</f>
        <v>0.12300824687601267</v>
      </c>
      <c r="K4" s="4">
        <f>base1!K4/base1!K24</f>
        <v>0.12861133420580245</v>
      </c>
      <c r="L4" s="4">
        <f>base1!L4/base1!L24</f>
        <v>0.13071596316768344</v>
      </c>
      <c r="M4" s="4">
        <f>base1!M4/base1!M24</f>
        <v>0.14159732859397153</v>
      </c>
      <c r="N4" s="4">
        <f>base1!N4/base1!N24</f>
        <v>0.15747938729445735</v>
      </c>
      <c r="O4" s="4">
        <f>base1!O4/base1!O24</f>
        <v>0.16961343413891108</v>
      </c>
      <c r="P4" s="4">
        <f>base1!P4/base1!P24</f>
        <v>0.15979342010817285</v>
      </c>
      <c r="Q4" s="4">
        <f>base1!Q4/base1!Q24</f>
        <v>0.15255458820243029</v>
      </c>
      <c r="R4" s="4">
        <f>base1!R4/base1!R24</f>
        <v>0.19656991687835379</v>
      </c>
      <c r="S4" s="4">
        <f>base1!S4/base1!S24</f>
        <v>0.2315250543811484</v>
      </c>
      <c r="T4" s="4">
        <f>base1!T4/base1!T24</f>
        <v>0.2295838205203157</v>
      </c>
      <c r="U4" s="4">
        <f>base1!U4/base1!U24</f>
        <v>0.2236849421708185</v>
      </c>
      <c r="V4" s="4">
        <f>base1!V4/base1!V24</f>
        <v>0.28252147835953961</v>
      </c>
      <c r="W4" s="4">
        <f>base1!W4/base1!W24</f>
        <v>0.16600578569515398</v>
      </c>
    </row>
    <row r="5" spans="1:23">
      <c r="A5" t="s">
        <v>1</v>
      </c>
      <c r="B5" t="s">
        <v>319</v>
      </c>
      <c r="C5" s="4">
        <f>base1!C5/base1!C23</f>
        <v>3.3953873555003462E-2</v>
      </c>
      <c r="D5" s="4">
        <f>base1!D5/base1!D23</f>
        <v>3.90218794709844E-2</v>
      </c>
      <c r="E5" s="4">
        <f>base1!E5/base1!E23</f>
        <v>2.9438989208660841E-2</v>
      </c>
      <c r="F5" s="4">
        <f>base1!F5/base1!F23</f>
        <v>2.7030959334046954E-2</v>
      </c>
      <c r="G5" s="4">
        <f>base1!G5/base1!G23</f>
        <v>4.2204327463528785E-2</v>
      </c>
      <c r="H5" s="4">
        <f>base1!H5/base1!H23</f>
        <v>4.9719625071853409E-2</v>
      </c>
      <c r="I5" s="4">
        <f>base1!I5/base1!I23</f>
        <v>6.1828563937100782E-2</v>
      </c>
      <c r="J5" s="4">
        <f>base1!J5/base1!J23</f>
        <v>5.7766176754119269E-2</v>
      </c>
      <c r="K5" s="4">
        <f>base1!K5/base1!K23</f>
        <v>6.5176395159542752E-2</v>
      </c>
      <c r="L5" s="4">
        <f>base1!L5/base1!L23</f>
        <v>6.9786185633832931E-2</v>
      </c>
      <c r="M5" s="4">
        <f>base1!M5/base1!M23</f>
        <v>7.4506903353057194E-2</v>
      </c>
      <c r="N5" s="4">
        <f>base1!N5/base1!N23</f>
        <v>7.2330138805337091E-2</v>
      </c>
      <c r="O5" s="4">
        <f>base1!O5/base1!O23</f>
        <v>7.9753151625502103E-2</v>
      </c>
      <c r="P5" s="4">
        <f>base1!P5/base1!P23</f>
        <v>0.11280599860639984</v>
      </c>
      <c r="Q5" s="4">
        <f>base1!Q5/base1!Q23</f>
        <v>0.10590364745916628</v>
      </c>
      <c r="R5" s="4">
        <f>base1!R5/base1!R23</f>
        <v>0.12175323073482155</v>
      </c>
      <c r="S5" s="4">
        <f>base1!S5/base1!S23</f>
        <v>0.13229898830185416</v>
      </c>
      <c r="T5" s="4">
        <f>base1!T5/base1!T23</f>
        <v>0.12015952634333868</v>
      </c>
      <c r="U5" s="4">
        <f>base1!U5/base1!U23</f>
        <v>9.4554115575942843E-2</v>
      </c>
      <c r="V5" s="4">
        <f>base1!V5/base1!V23</f>
        <v>7.9888505692823741E-2</v>
      </c>
      <c r="W5" s="4">
        <f>base1!W5/base1!W23</f>
        <v>8.3662815157670767E-2</v>
      </c>
    </row>
    <row r="6" spans="1:23">
      <c r="B6" t="s">
        <v>320</v>
      </c>
      <c r="C6" s="4">
        <f>base1!C6/base1!C24</f>
        <v>0.11702548454540318</v>
      </c>
      <c r="D6" s="4">
        <f>base1!D6/base1!D24</f>
        <v>0.10116496092868717</v>
      </c>
      <c r="E6" s="4">
        <f>base1!E6/base1!E24</f>
        <v>0.14072919641859252</v>
      </c>
      <c r="F6" s="4">
        <f>base1!F6/base1!F24</f>
        <v>0.15051689838663879</v>
      </c>
      <c r="G6" s="4">
        <f>base1!G6/base1!G24</f>
        <v>0.10581858876549821</v>
      </c>
      <c r="H6" s="4">
        <f>base1!H6/base1!H24</f>
        <v>8.2564672501830957E-2</v>
      </c>
      <c r="I6" s="4">
        <f>base1!I6/base1!I24</f>
        <v>8.3287032574117736E-2</v>
      </c>
      <c r="J6" s="4">
        <f>base1!J6/base1!J24</f>
        <v>7.3901297423002874E-2</v>
      </c>
      <c r="K6" s="4">
        <f>base1!K6/base1!K24</f>
        <v>7.2738646435622334E-2</v>
      </c>
      <c r="L6" s="4">
        <f>base1!L6/base1!L24</f>
        <v>6.9837433594017187E-2</v>
      </c>
      <c r="M6" s="4">
        <f>base1!M6/base1!M24</f>
        <v>6.8884417569084561E-2</v>
      </c>
      <c r="N6" s="4">
        <f>base1!N6/base1!N24</f>
        <v>6.8702161599123318E-2</v>
      </c>
      <c r="O6" s="4">
        <f>base1!O6/base1!O24</f>
        <v>6.9258633180391216E-2</v>
      </c>
      <c r="P6" s="4">
        <f>base1!P6/base1!P24</f>
        <v>7.4776972820062931E-2</v>
      </c>
      <c r="Q6" s="4">
        <f>base1!Q6/base1!Q24</f>
        <v>8.1530797523162155E-2</v>
      </c>
      <c r="R6" s="4">
        <f>base1!R6/base1!R24</f>
        <v>7.5669257015737498E-2</v>
      </c>
      <c r="S6" s="4">
        <f>base1!S6/base1!S24</f>
        <v>5.6685268859616576E-2</v>
      </c>
      <c r="T6" s="4">
        <f>base1!T6/base1!T24</f>
        <v>3.906021631102017E-2</v>
      </c>
      <c r="U6" s="4">
        <f>base1!U6/base1!U24</f>
        <v>3.7178881227758004E-2</v>
      </c>
      <c r="V6" s="4">
        <f>base1!V6/base1!V24</f>
        <v>3.2480953152861078E-2</v>
      </c>
      <c r="W6" s="4">
        <f>base1!W6/base1!W24</f>
        <v>8.8606154739458154E-2</v>
      </c>
    </row>
    <row r="7" spans="1:23">
      <c r="A7" t="s">
        <v>2</v>
      </c>
      <c r="B7" t="s">
        <v>319</v>
      </c>
      <c r="C7" s="4">
        <f>base1!C7/base1!C23</f>
        <v>8.3619780144981795E-2</v>
      </c>
      <c r="D7" s="4">
        <f>base1!D7/base1!D23</f>
        <v>6.8360261018250337E-2</v>
      </c>
      <c r="E7" s="4">
        <f>base1!E7/base1!E23</f>
        <v>5.6097222329355684E-2</v>
      </c>
      <c r="F7" s="4">
        <f>base1!F7/base1!F23</f>
        <v>6.3856874136121303E-2</v>
      </c>
      <c r="G7" s="4">
        <f>base1!G7/base1!G23</f>
        <v>7.5019712030196611E-2</v>
      </c>
      <c r="H7" s="4">
        <f>base1!H7/base1!H23</f>
        <v>9.4699858052860644E-2</v>
      </c>
      <c r="I7" s="4">
        <f>base1!I7/base1!I23</f>
        <v>0.11524725841654589</v>
      </c>
      <c r="J7" s="4">
        <f>base1!J7/base1!J23</f>
        <v>0.12116172198928365</v>
      </c>
      <c r="K7" s="4">
        <f>base1!K7/base1!K23</f>
        <v>0.13634336657849447</v>
      </c>
      <c r="L7" s="4">
        <f>base1!L7/base1!L23</f>
        <v>0.13357416648708817</v>
      </c>
      <c r="M7" s="4">
        <f>base1!M7/base1!M23</f>
        <v>0.13480029585798817</v>
      </c>
      <c r="N7" s="4">
        <f>base1!N7/base1!N23</f>
        <v>0.13374741143432181</v>
      </c>
      <c r="O7" s="4">
        <f>base1!O7/base1!O23</f>
        <v>0.14544292073584469</v>
      </c>
      <c r="P7" s="4">
        <f>base1!P7/base1!P23</f>
        <v>0.18049610634241214</v>
      </c>
      <c r="Q7" s="4">
        <f>base1!Q7/base1!Q23</f>
        <v>0.19318010763965146</v>
      </c>
      <c r="R7" s="4">
        <f>base1!R7/base1!R23</f>
        <v>0.22761673897241419</v>
      </c>
      <c r="S7" s="4">
        <f>base1!S7/base1!S23</f>
        <v>0.27299791236890542</v>
      </c>
      <c r="T7" s="4">
        <f>base1!T7/base1!T23</f>
        <v>0.3167890903670631</v>
      </c>
      <c r="U7" s="4">
        <f>base1!U7/base1!U23</f>
        <v>0.33101803021528098</v>
      </c>
      <c r="V7" s="4">
        <f>base1!V7/base1!V23</f>
        <v>0.28695611092738699</v>
      </c>
      <c r="W7" s="4">
        <f>base1!W7/base1!W23</f>
        <v>0.16596801451378598</v>
      </c>
    </row>
    <row r="8" spans="1:23">
      <c r="B8" t="s">
        <v>320</v>
      </c>
      <c r="C8" s="4">
        <f>base1!C8/base1!C24</f>
        <v>0.1373396620896197</v>
      </c>
      <c r="D8" s="4">
        <f>base1!D8/base1!D24</f>
        <v>0.15257809135098549</v>
      </c>
      <c r="E8" s="4">
        <f>base1!E8/base1!E24</f>
        <v>0.19368038049349909</v>
      </c>
      <c r="F8" s="4">
        <f>base1!F8/base1!F24</f>
        <v>0.21036318856518341</v>
      </c>
      <c r="G8" s="4">
        <f>base1!G8/base1!G24</f>
        <v>0.19443251518244192</v>
      </c>
      <c r="H8" s="4">
        <f>base1!H8/base1!H24</f>
        <v>0.15139332046114529</v>
      </c>
      <c r="I8" s="4">
        <f>base1!I8/base1!I24</f>
        <v>0.14617953009841467</v>
      </c>
      <c r="J8" s="4">
        <f>base1!J8/base1!J24</f>
        <v>0.13560470447972245</v>
      </c>
      <c r="K8" s="4">
        <f>base1!K8/base1!K24</f>
        <v>0.13550042716856039</v>
      </c>
      <c r="L8" s="4">
        <f>base1!L8/base1!L24</f>
        <v>0.13044235911834351</v>
      </c>
      <c r="M8" s="4">
        <f>base1!M8/base1!M24</f>
        <v>0.12688111211330347</v>
      </c>
      <c r="N8" s="4">
        <f>base1!N8/base1!N24</f>
        <v>0.14162504231004427</v>
      </c>
      <c r="O8" s="4">
        <f>base1!O8/base1!O24</f>
        <v>0.16914531978526182</v>
      </c>
      <c r="P8" s="4">
        <f>base1!P8/base1!P24</f>
        <v>0.19704681251393666</v>
      </c>
      <c r="Q8" s="4">
        <f>base1!Q8/base1!Q24</f>
        <v>0.19837608827226594</v>
      </c>
      <c r="R8" s="4">
        <f>base1!R8/base1!R24</f>
        <v>0.14908085195929593</v>
      </c>
      <c r="S8" s="4">
        <f>base1!S8/base1!S24</f>
        <v>0.10850064242002945</v>
      </c>
      <c r="T8" s="4">
        <f>base1!T8/base1!T24</f>
        <v>8.3350080385852093E-2</v>
      </c>
      <c r="U8" s="4">
        <f>base1!U8/base1!U24</f>
        <v>7.2557551156583633E-2</v>
      </c>
      <c r="V8" s="4">
        <f>base1!V8/base1!V24</f>
        <v>4.921786351110391E-2</v>
      </c>
      <c r="W8" s="4">
        <f>base1!W8/base1!W24</f>
        <v>0.16081918843760146</v>
      </c>
    </row>
    <row r="9" spans="1:23">
      <c r="A9" t="s">
        <v>3</v>
      </c>
      <c r="B9" t="s">
        <v>319</v>
      </c>
      <c r="C9" s="4">
        <f>base1!C9/base1!C23</f>
        <v>8.7159241738420171E-2</v>
      </c>
      <c r="D9" s="4">
        <f>base1!D9/base1!D23</f>
        <v>5.873783019855533E-2</v>
      </c>
      <c r="E9" s="4">
        <f>base1!E9/base1!E23</f>
        <v>4.2822101032852264E-2</v>
      </c>
      <c r="F9" s="4">
        <f>base1!F9/base1!F23</f>
        <v>5.3643619508849237E-2</v>
      </c>
      <c r="G9" s="4">
        <f>base1!G9/base1!G23</f>
        <v>6.6112090995164616E-2</v>
      </c>
      <c r="H9" s="4">
        <f>base1!H9/base1!H23</f>
        <v>9.6122262238541575E-2</v>
      </c>
      <c r="I9" s="4">
        <f>base1!I9/base1!I23</f>
        <v>0.11262524368956317</v>
      </c>
      <c r="J9" s="4">
        <f>base1!J9/base1!J23</f>
        <v>0.13181027523946531</v>
      </c>
      <c r="K9" s="4">
        <f>base1!K9/base1!K23</f>
        <v>0.14293568682091132</v>
      </c>
      <c r="L9" s="4">
        <f>base1!L9/base1!L23</f>
        <v>0.15230519408901097</v>
      </c>
      <c r="M9" s="4">
        <f>base1!M9/base1!M23</f>
        <v>0.16872534516765286</v>
      </c>
      <c r="N9" s="4">
        <f>base1!N9/base1!N23</f>
        <v>0.16350586741553721</v>
      </c>
      <c r="O9" s="4">
        <f>base1!O9/base1!O23</f>
        <v>0.15424611803890995</v>
      </c>
      <c r="P9" s="4">
        <f>base1!P9/base1!P23</f>
        <v>0.13212114367098785</v>
      </c>
      <c r="Q9" s="4">
        <f>base1!Q9/base1!Q23</f>
        <v>0.15376158878297111</v>
      </c>
      <c r="R9" s="4">
        <f>base1!R9/base1!R23</f>
        <v>0.14430341443198599</v>
      </c>
      <c r="S9" s="4">
        <f>base1!S9/base1!S23</f>
        <v>0.15346559114547947</v>
      </c>
      <c r="T9" s="4">
        <f>base1!T9/base1!T23</f>
        <v>0.16270508425223326</v>
      </c>
      <c r="U9" s="4">
        <f>base1!U9/base1!U23</f>
        <v>0.16635280310207151</v>
      </c>
      <c r="V9" s="4">
        <f>base1!V9/base1!V23</f>
        <v>0.20239051353521992</v>
      </c>
      <c r="W9" s="4">
        <f>base1!W9/base1!W23</f>
        <v>0.13642838840432248</v>
      </c>
    </row>
    <row r="10" spans="1:23">
      <c r="B10" t="s">
        <v>320</v>
      </c>
      <c r="C10" s="4">
        <f>base1!C10/base1!C24</f>
        <v>5.986890433406792E-2</v>
      </c>
      <c r="D10" s="4">
        <f>base1!D10/base1!D24</f>
        <v>9.6765592632852712E-2</v>
      </c>
      <c r="E10" s="4">
        <f>base1!E10/base1!E24</f>
        <v>7.165712535340113E-2</v>
      </c>
      <c r="F10" s="4">
        <f>base1!F10/base1!F24</f>
        <v>8.9174515292488737E-2</v>
      </c>
      <c r="G10" s="4">
        <f>base1!G10/base1!G24</f>
        <v>0.13999045097662763</v>
      </c>
      <c r="H10" s="4">
        <f>base1!H10/base1!H24</f>
        <v>0.16361507036170164</v>
      </c>
      <c r="I10" s="4">
        <f>base1!I10/base1!I24</f>
        <v>0.1636505446546723</v>
      </c>
      <c r="J10" s="4">
        <f>base1!J10/base1!J24</f>
        <v>0.16872044320676802</v>
      </c>
      <c r="K10" s="4">
        <f>base1!K10/base1!K24</f>
        <v>0.17076503169366736</v>
      </c>
      <c r="L10" s="4">
        <f>base1!L10/base1!L24</f>
        <v>0.17308061873601444</v>
      </c>
      <c r="M10" s="4">
        <f>base1!M10/base1!M24</f>
        <v>0.16254907925799811</v>
      </c>
      <c r="N10" s="4">
        <f>base1!N10/base1!N24</f>
        <v>0.14577469924805</v>
      </c>
      <c r="O10" s="4">
        <f>base1!O10/base1!O24</f>
        <v>0.13492467445618858</v>
      </c>
      <c r="P10" s="4">
        <f>base1!P10/base1!P24</f>
        <v>0.13781867129350067</v>
      </c>
      <c r="Q10" s="4">
        <f>base1!Q10/base1!Q24</f>
        <v>0.14416499837050142</v>
      </c>
      <c r="R10" s="4">
        <f>base1!R10/base1!R24</f>
        <v>0.10773948203039276</v>
      </c>
      <c r="S10" s="4">
        <f>base1!S10/base1!S24</f>
        <v>7.4001319987659284E-2</v>
      </c>
      <c r="T10" s="4">
        <f>base1!T10/base1!T24</f>
        <v>5.7453047354574689E-2</v>
      </c>
      <c r="U10" s="4">
        <f>base1!U10/base1!U24</f>
        <v>5.7961243327402136E-2</v>
      </c>
      <c r="V10" s="4">
        <f>base1!V10/base1!V24</f>
        <v>8.1374615010536555E-2</v>
      </c>
      <c r="W10" s="4">
        <f>base1!W10/base1!W24</f>
        <v>0.13294067149437069</v>
      </c>
    </row>
    <row r="11" spans="1:23">
      <c r="A11" t="s">
        <v>4</v>
      </c>
      <c r="B11" t="s">
        <v>319</v>
      </c>
      <c r="C11" s="4">
        <f>base1!C11/base1!C23</f>
        <v>3.5837048633563628E-2</v>
      </c>
      <c r="D11" s="4">
        <f>base1!D11/base1!D23</f>
        <v>3.8524618766793452E-2</v>
      </c>
      <c r="E11" s="4">
        <f>base1!E11/base1!E23</f>
        <v>3.1124412801505696E-2</v>
      </c>
      <c r="F11" s="4">
        <f>base1!F11/base1!F23</f>
        <v>3.2029764193591971E-2</v>
      </c>
      <c r="G11" s="4">
        <f>base1!G11/base1!G23</f>
        <v>5.3543890537275526E-2</v>
      </c>
      <c r="H11" s="4">
        <f>base1!H11/base1!H23</f>
        <v>7.1692103750454581E-2</v>
      </c>
      <c r="I11" s="4">
        <f>base1!I11/base1!I23</f>
        <v>8.3647125373576409E-2</v>
      </c>
      <c r="J11" s="4">
        <f>base1!J11/base1!J23</f>
        <v>9.213138441785719E-2</v>
      </c>
      <c r="K11" s="4">
        <f>base1!K11/base1!K23</f>
        <v>0.10089419872236857</v>
      </c>
      <c r="L11" s="4">
        <f>base1!L11/base1!L23</f>
        <v>0.10703953385379991</v>
      </c>
      <c r="M11" s="4">
        <f>base1!M11/base1!M23</f>
        <v>0.11117326183431953</v>
      </c>
      <c r="N11" s="4">
        <f>base1!N11/base1!N23</f>
        <v>0.10864075005336535</v>
      </c>
      <c r="O11" s="4">
        <f>base1!O11/base1!O23</f>
        <v>0.11076587942892306</v>
      </c>
      <c r="P11" s="4">
        <f>base1!P11/base1!P23</f>
        <v>0.1077446265993859</v>
      </c>
      <c r="Q11" s="4">
        <f>base1!Q11/base1!Q23</f>
        <v>0.10341747256570781</v>
      </c>
      <c r="R11" s="4">
        <f>base1!R11/base1!R23</f>
        <v>8.4698042646686386E-2</v>
      </c>
      <c r="S11" s="4">
        <f>base1!S11/base1!S23</f>
        <v>7.1345410299803597E-2</v>
      </c>
      <c r="T11" s="4">
        <f>base1!T11/base1!T23</f>
        <v>6.1675199927897696E-2</v>
      </c>
      <c r="U11" s="4">
        <f>base1!U11/base1!U23</f>
        <v>5.5390846434420417E-2</v>
      </c>
      <c r="V11" s="4">
        <f>base1!V11/base1!V23</f>
        <v>4.9463787971842962E-2</v>
      </c>
      <c r="W11" s="4">
        <f>base1!W11/base1!W23</f>
        <v>8.7932622367744434E-2</v>
      </c>
    </row>
    <row r="12" spans="1:23">
      <c r="B12" t="s">
        <v>320</v>
      </c>
      <c r="C12" s="4">
        <f>base1!C12/base1!C24</f>
        <v>8.4110301180991123E-2</v>
      </c>
      <c r="D12" s="4">
        <f>base1!D12/base1!D24</f>
        <v>7.318949073979121E-2</v>
      </c>
      <c r="E12" s="4">
        <f>base1!E12/base1!E24</f>
        <v>0.10743187585116379</v>
      </c>
      <c r="F12" s="4">
        <f>base1!F12/base1!F24</f>
        <v>0.10975008213927562</v>
      </c>
      <c r="G12" s="4">
        <f>base1!G12/base1!G24</f>
        <v>0.11850514838879177</v>
      </c>
      <c r="H12" s="4">
        <f>base1!H12/base1!H24</f>
        <v>0.11461368924762573</v>
      </c>
      <c r="I12" s="4">
        <f>base1!I12/base1!I24</f>
        <v>0.1110131540895109</v>
      </c>
      <c r="J12" s="4">
        <f>base1!J12/base1!J24</f>
        <v>0.1066721888446229</v>
      </c>
      <c r="K12" s="4">
        <f>base1!K12/base1!K24</f>
        <v>0.10105816211926802</v>
      </c>
      <c r="L12" s="4">
        <f>base1!L12/base1!L24</f>
        <v>9.7683159996482236E-2</v>
      </c>
      <c r="M12" s="4">
        <f>base1!M12/base1!M24</f>
        <v>9.2990405638844267E-2</v>
      </c>
      <c r="N12" s="4">
        <f>base1!N12/base1!N24</f>
        <v>8.3933777534254767E-2</v>
      </c>
      <c r="O12" s="4">
        <f>base1!O12/base1!O24</f>
        <v>7.3880333624356809E-2</v>
      </c>
      <c r="P12" s="4">
        <f>base1!P12/base1!P24</f>
        <v>6.3964569562832543E-2</v>
      </c>
      <c r="Q12" s="4">
        <f>base1!Q12/base1!Q24</f>
        <v>5.1283579310023746E-2</v>
      </c>
      <c r="R12" s="4">
        <f>base1!R12/base1!R24</f>
        <v>4.1278239564701107E-2</v>
      </c>
      <c r="S12" s="4">
        <f>base1!S12/base1!S24</f>
        <v>3.9783178358450848E-2</v>
      </c>
      <c r="T12" s="4">
        <f>base1!T12/base1!T24</f>
        <v>3.88227126571178E-2</v>
      </c>
      <c r="U12" s="4">
        <f>base1!U12/base1!U24</f>
        <v>3.6511621441281138E-2</v>
      </c>
      <c r="V12" s="4">
        <f>base1!V12/base1!V24</f>
        <v>3.1407035175879394E-2</v>
      </c>
      <c r="W12" s="4">
        <f>base1!W12/base1!W24</f>
        <v>9.0031689627844622E-2</v>
      </c>
    </row>
    <row r="13" spans="1:23">
      <c r="A13" t="s">
        <v>5</v>
      </c>
      <c r="B13" t="s">
        <v>319</v>
      </c>
      <c r="C13" s="4">
        <f>base1!C13/base1!C23</f>
        <v>0.15394389045820145</v>
      </c>
      <c r="D13" s="4">
        <f>base1!D13/base1!D23</f>
        <v>0.13046550581009875</v>
      </c>
      <c r="E13" s="4">
        <f>base1!E13/base1!E23</f>
        <v>0.10852662352187965</v>
      </c>
      <c r="F13" s="4">
        <f>base1!F13/base1!F23</f>
        <v>8.482899098968022E-2</v>
      </c>
      <c r="G13" s="4">
        <f>base1!G13/base1!G23</f>
        <v>9.1444820565109872E-2</v>
      </c>
      <c r="H13" s="4">
        <f>base1!H13/base1!H23</f>
        <v>7.5135201717443076E-2</v>
      </c>
      <c r="I13" s="4">
        <f>base1!I13/base1!I23</f>
        <v>6.1741163446201355E-2</v>
      </c>
      <c r="J13" s="4">
        <f>base1!J13/base1!J23</f>
        <v>6.4173105729158936E-2</v>
      </c>
      <c r="K13" s="4">
        <f>base1!K13/base1!K23</f>
        <v>5.9823380977368334E-2</v>
      </c>
      <c r="L13" s="4">
        <f>base1!L13/base1!L23</f>
        <v>6.0764274794135167E-2</v>
      </c>
      <c r="M13" s="4">
        <f>base1!M13/base1!M23</f>
        <v>5.7354844674556212E-2</v>
      </c>
      <c r="N13" s="4">
        <f>base1!N13/base1!N23</f>
        <v>5.3438807277646716E-2</v>
      </c>
      <c r="O13" s="4">
        <f>base1!O13/base1!O23</f>
        <v>5.0278171937170921E-2</v>
      </c>
      <c r="P13" s="4">
        <f>base1!P13/base1!P23</f>
        <v>3.8754718714824998E-2</v>
      </c>
      <c r="Q13" s="4">
        <f>base1!Q13/base1!Q23</f>
        <v>4.1533309808237565E-2</v>
      </c>
      <c r="R13" s="4">
        <f>base1!R13/base1!R23</f>
        <v>4.3131831084125737E-2</v>
      </c>
      <c r="S13" s="4">
        <f>base1!S13/base1!S23</f>
        <v>3.7751843662371991E-2</v>
      </c>
      <c r="T13" s="4">
        <f>base1!T13/base1!T23</f>
        <v>3.9512408182224699E-2</v>
      </c>
      <c r="U13" s="4">
        <f>base1!U13/base1!U23</f>
        <v>4.7896474883883267E-2</v>
      </c>
      <c r="V13" s="4">
        <f>base1!V13/base1!V23</f>
        <v>6.5101336986819108E-2</v>
      </c>
      <c r="W13" s="4">
        <f>base1!W13/base1!W23</f>
        <v>5.646063850355236E-2</v>
      </c>
    </row>
    <row r="14" spans="1:23">
      <c r="B14" t="s">
        <v>320</v>
      </c>
      <c r="C14" s="4">
        <f>base1!C14/base1!C24</f>
        <v>8.9732723060405722E-2</v>
      </c>
      <c r="D14" s="4">
        <f>base1!D14/base1!D24</f>
        <v>6.0006768258916668E-2</v>
      </c>
      <c r="E14" s="4">
        <f>base1!E14/base1!E24</f>
        <v>3.8947599355909614E-2</v>
      </c>
      <c r="F14" s="4">
        <f>base1!F14/base1!F24</f>
        <v>3.599802007887086E-2</v>
      </c>
      <c r="G14" s="4">
        <f>base1!G14/base1!G24</f>
        <v>4.9916382890575269E-2</v>
      </c>
      <c r="H14" s="4">
        <f>base1!H14/base1!H24</f>
        <v>6.6267867843259776E-2</v>
      </c>
      <c r="I14" s="4">
        <f>base1!I14/base1!I24</f>
        <v>7.3818892462470101E-2</v>
      </c>
      <c r="J14" s="4">
        <f>base1!J14/base1!J24</f>
        <v>7.8148637853143563E-2</v>
      </c>
      <c r="K14" s="4">
        <f>base1!K14/base1!K24</f>
        <v>7.2461866806603034E-2</v>
      </c>
      <c r="L14" s="4">
        <f>base1!L14/base1!L24</f>
        <v>7.4806278561494133E-2</v>
      </c>
      <c r="M14" s="4">
        <f>base1!M14/base1!M24</f>
        <v>7.845920928801052E-2</v>
      </c>
      <c r="N14" s="4">
        <f>base1!N14/base1!N24</f>
        <v>7.6365656025417811E-2</v>
      </c>
      <c r="O14" s="4">
        <f>base1!O14/base1!O24</f>
        <v>7.1558337822525214E-2</v>
      </c>
      <c r="P14" s="4">
        <f>base1!P14/base1!P24</f>
        <v>6.821433396214438E-2</v>
      </c>
      <c r="Q14" s="4">
        <f>base1!Q14/base1!Q24</f>
        <v>7.5675776339680617E-2</v>
      </c>
      <c r="R14" s="4">
        <f>base1!R14/base1!R24</f>
        <v>0.102451562476514</v>
      </c>
      <c r="S14" s="4">
        <f>base1!S14/base1!S24</f>
        <v>0.11280427082397691</v>
      </c>
      <c r="T14" s="4">
        <f>base1!T14/base1!T24</f>
        <v>0.11677415229465068</v>
      </c>
      <c r="U14" s="4">
        <f>base1!U14/base1!U24</f>
        <v>0.1172083518683274</v>
      </c>
      <c r="V14" s="4">
        <f>base1!V14/base1!V24</f>
        <v>0.11827281569136003</v>
      </c>
      <c r="W14" s="4">
        <f>base1!W14/base1!W24</f>
        <v>6.888809339056115E-2</v>
      </c>
    </row>
    <row r="15" spans="1:23">
      <c r="A15" t="s">
        <v>6</v>
      </c>
      <c r="B15" t="s">
        <v>319</v>
      </c>
      <c r="C15" s="4">
        <f>base1!C15/base1!C23</f>
        <v>8.3710535570454575E-2</v>
      </c>
      <c r="D15" s="4">
        <f>base1!D15/base1!D23</f>
        <v>9.9312558886136021E-2</v>
      </c>
      <c r="E15" s="4">
        <f>base1!E15/base1!E23</f>
        <v>9.617327851528451E-2</v>
      </c>
      <c r="F15" s="4">
        <f>base1!F15/base1!F23</f>
        <v>8.7941552435488402E-2</v>
      </c>
      <c r="G15" s="4">
        <f>base1!G15/base1!G23</f>
        <v>7.7942475704329051E-2</v>
      </c>
      <c r="H15" s="4">
        <f>base1!H15/base1!H23</f>
        <v>6.550977792897951E-2</v>
      </c>
      <c r="I15" s="4">
        <f>base1!I15/base1!I23</f>
        <v>6.156150688157476E-2</v>
      </c>
      <c r="J15" s="4">
        <f>base1!J15/base1!J23</f>
        <v>6.1965427160378735E-2</v>
      </c>
      <c r="K15" s="4">
        <f>base1!K15/base1!K23</f>
        <v>5.8702274628073862E-2</v>
      </c>
      <c r="L15" s="4">
        <f>base1!L15/base1!L23</f>
        <v>5.5717977476613792E-2</v>
      </c>
      <c r="M15" s="4">
        <f>base1!M15/base1!M23</f>
        <v>5.5345475838264296E-2</v>
      </c>
      <c r="N15" s="4">
        <f>base1!N15/base1!N23</f>
        <v>5.3490093451725847E-2</v>
      </c>
      <c r="O15" s="4">
        <f>base1!O15/base1!O23</f>
        <v>5.3424427324659442E-2</v>
      </c>
      <c r="P15" s="4">
        <f>base1!P15/base1!P23</f>
        <v>5.6343177867791756E-2</v>
      </c>
      <c r="Q15" s="4">
        <f>base1!Q15/base1!Q23</f>
        <v>5.0411977070434627E-2</v>
      </c>
      <c r="R15" s="4">
        <f>base1!R15/base1!R23</f>
        <v>4.5213841918475953E-2</v>
      </c>
      <c r="S15" s="4">
        <f>base1!S15/base1!S23</f>
        <v>3.7083245834002444E-2</v>
      </c>
      <c r="T15" s="4">
        <f>base1!T15/base1!T23</f>
        <v>3.9782791815002133E-2</v>
      </c>
      <c r="U15" s="4">
        <f>base1!U15/base1!U23</f>
        <v>3.1093587594782323E-2</v>
      </c>
      <c r="V15" s="4">
        <f>base1!V15/base1!V23</f>
        <v>2.6361789578116881E-2</v>
      </c>
      <c r="W15" s="4">
        <f>base1!W15/base1!W23</f>
        <v>5.631105663453001E-2</v>
      </c>
    </row>
    <row r="16" spans="1:23">
      <c r="B16" t="s">
        <v>320</v>
      </c>
      <c r="C16" s="4">
        <f>base1!C16/base1!C24</f>
        <v>5.6252472170424367E-2</v>
      </c>
      <c r="D16" s="4">
        <f>base1!D16/base1!D24</f>
        <v>4.7418832167688739E-2</v>
      </c>
      <c r="E16" s="4">
        <f>base1!E16/base1!E24</f>
        <v>6.9974459911996384E-2</v>
      </c>
      <c r="F16" s="4">
        <f>base1!F16/base1!F24</f>
        <v>6.6540962835301962E-2</v>
      </c>
      <c r="G16" s="4">
        <f>base1!G16/base1!G24</f>
        <v>6.6466760304356179E-2</v>
      </c>
      <c r="H16" s="4">
        <f>base1!H16/base1!H24</f>
        <v>5.7733641309821955E-2</v>
      </c>
      <c r="I16" s="4">
        <f>base1!I16/base1!I24</f>
        <v>5.2407785538388735E-2</v>
      </c>
      <c r="J16" s="4">
        <f>base1!J16/base1!J24</f>
        <v>5.427619323232831E-2</v>
      </c>
      <c r="K16" s="4">
        <f>base1!K16/base1!K24</f>
        <v>5.3252080646864389E-2</v>
      </c>
      <c r="L16" s="4">
        <f>base1!L16/base1!L24</f>
        <v>4.8525632465074769E-2</v>
      </c>
      <c r="M16" s="4">
        <f>base1!M16/base1!M24</f>
        <v>4.9985678730334937E-2</v>
      </c>
      <c r="N16" s="4">
        <f>base1!N16/base1!N24</f>
        <v>5.1563087314840959E-2</v>
      </c>
      <c r="O16" s="4">
        <f>base1!O16/base1!O24</f>
        <v>5.2683298348596586E-2</v>
      </c>
      <c r="P16" s="4">
        <f>base1!P16/base1!P24</f>
        <v>5.3454907086250197E-2</v>
      </c>
      <c r="Q16" s="4">
        <f>base1!Q16/base1!Q24</f>
        <v>5.2495926253549978E-2</v>
      </c>
      <c r="R16" s="4">
        <f>base1!R16/base1!R24</f>
        <v>5.8903636008357255E-2</v>
      </c>
      <c r="S16" s="4">
        <f>base1!S16/base1!S24</f>
        <v>6.7034284531541061E-2</v>
      </c>
      <c r="T16" s="4">
        <f>base1!T16/base1!T24</f>
        <v>7.9134390529085066E-2</v>
      </c>
      <c r="U16" s="4">
        <f>base1!U16/base1!U24</f>
        <v>8.349088078291815E-2</v>
      </c>
      <c r="V16" s="4">
        <f>base1!V16/base1!V24</f>
        <v>6.0281244934349165E-2</v>
      </c>
      <c r="W16" s="4">
        <f>base1!W16/base1!W24</f>
        <v>5.8053328407652927E-2</v>
      </c>
    </row>
    <row r="17" spans="1:23">
      <c r="A17" t="s">
        <v>7</v>
      </c>
      <c r="B17" t="s">
        <v>319</v>
      </c>
      <c r="C17" s="4">
        <f>base1!C17/base1!C23</f>
        <v>6.1622933896016974E-2</v>
      </c>
      <c r="D17" s="4">
        <f>base1!D17/base1!D23</f>
        <v>9.3127333635760895E-2</v>
      </c>
      <c r="E17" s="4">
        <f>base1!E17/base1!E23</f>
        <v>9.7854845303569082E-2</v>
      </c>
      <c r="F17" s="4">
        <f>base1!F17/base1!F23</f>
        <v>8.4644523658584742E-2</v>
      </c>
      <c r="G17" s="4">
        <f>base1!G17/base1!G23</f>
        <v>8.5307966826790635E-2</v>
      </c>
      <c r="H17" s="4">
        <f>base1!H17/base1!H23</f>
        <v>8.4408690449655696E-2</v>
      </c>
      <c r="I17" s="4">
        <f>base1!I17/base1!I23</f>
        <v>8.3926321386171787E-2</v>
      </c>
      <c r="J17" s="4">
        <f>base1!J17/base1!J23</f>
        <v>8.3754070539779527E-2</v>
      </c>
      <c r="K17" s="4">
        <f>base1!K17/base1!K23</f>
        <v>8.2875906421647022E-2</v>
      </c>
      <c r="L17" s="4">
        <f>base1!L17/base1!L23</f>
        <v>8.35133360369089E-2</v>
      </c>
      <c r="M17" s="4">
        <f>base1!M17/base1!M23</f>
        <v>8.4442800788954636E-2</v>
      </c>
      <c r="N17" s="4">
        <f>base1!N17/base1!N23</f>
        <v>8.3241618868876502E-2</v>
      </c>
      <c r="O17" s="4">
        <f>base1!O17/base1!O23</f>
        <v>7.2909730268619452E-2</v>
      </c>
      <c r="P17" s="4">
        <f>base1!P17/base1!P23</f>
        <v>5.5330520609202356E-2</v>
      </c>
      <c r="Q17" s="4">
        <f>base1!Q17/base1!Q23</f>
        <v>4.6754894001347344E-2</v>
      </c>
      <c r="R17" s="4">
        <f>base1!R17/base1!R23</f>
        <v>3.7612693358944585E-2</v>
      </c>
      <c r="S17" s="4">
        <f>base1!S17/base1!S23</f>
        <v>2.9019925141748917E-2</v>
      </c>
      <c r="T17" s="4">
        <f>base1!T17/base1!T23</f>
        <v>2.3528575736882062E-2</v>
      </c>
      <c r="U17" s="4">
        <f>base1!U17/base1!U23</f>
        <v>1.8225820679709584E-2</v>
      </c>
      <c r="V17" s="4">
        <f>base1!V17/base1!V23</f>
        <v>1.4220248500023621E-2</v>
      </c>
      <c r="W17" s="4">
        <f>base1!W17/base1!W23</f>
        <v>6.4955771455041597E-2</v>
      </c>
    </row>
    <row r="18" spans="1:23">
      <c r="B18" t="s">
        <v>320</v>
      </c>
      <c r="C18" s="4">
        <f>base1!C18/base1!C24</f>
        <v>7.2385150025428044E-2</v>
      </c>
      <c r="D18" s="4">
        <f>base1!D18/base1!D24</f>
        <v>7.2748528416432506E-2</v>
      </c>
      <c r="E18" s="4">
        <f>base1!E18/base1!E24</f>
        <v>4.4330886948890848E-2</v>
      </c>
      <c r="F18" s="4">
        <f>base1!F18/base1!F24</f>
        <v>4.548499918075187E-2</v>
      </c>
      <c r="G18" s="4">
        <f>base1!G18/base1!G24</f>
        <v>4.9730707436112485E-2</v>
      </c>
      <c r="H18" s="4">
        <f>base1!H18/base1!H24</f>
        <v>7.6369291807722978E-2</v>
      </c>
      <c r="I18" s="4">
        <f>base1!I18/base1!I24</f>
        <v>8.3910997379698357E-2</v>
      </c>
      <c r="J18" s="4">
        <f>base1!J18/base1!J24</f>
        <v>9.2940681064763705E-2</v>
      </c>
      <c r="K18" s="4">
        <f>base1!K18/base1!K24</f>
        <v>9.3215539336304845E-2</v>
      </c>
      <c r="L18" s="4">
        <f>base1!L18/base1!L24</f>
        <v>9.396670499294818E-2</v>
      </c>
      <c r="M18" s="4">
        <f>base1!M18/base1!M24</f>
        <v>8.9443000457213206E-2</v>
      </c>
      <c r="N18" s="4">
        <f>base1!N18/base1!N24</f>
        <v>8.250505382959665E-2</v>
      </c>
      <c r="O18" s="4">
        <f>base1!O18/base1!O24</f>
        <v>6.9258633180391216E-2</v>
      </c>
      <c r="P18" s="4">
        <f>base1!P18/base1!P24</f>
        <v>5.7803957440505739E-2</v>
      </c>
      <c r="Q18" s="4">
        <f>base1!Q18/base1!Q24</f>
        <v>5.4807020811024725E-2</v>
      </c>
      <c r="R18" s="4">
        <f>base1!R18/base1!R24</f>
        <v>5.2954350734266263E-2</v>
      </c>
      <c r="S18" s="4">
        <f>base1!S18/base1!S24</f>
        <v>5.7056271308232737E-2</v>
      </c>
      <c r="T18" s="4">
        <f>base1!T18/base1!T24</f>
        <v>6.6880115463314821E-2</v>
      </c>
      <c r="U18" s="4">
        <f>base1!U18/base1!U24</f>
        <v>6.9207350978647691E-2</v>
      </c>
      <c r="V18" s="4">
        <f>base1!V18/base1!V24</f>
        <v>4.6300048630248017E-2</v>
      </c>
      <c r="W18" s="4">
        <f>base1!W18/base1!W24</f>
        <v>6.8763714305164134E-2</v>
      </c>
    </row>
    <row r="19" spans="1:23">
      <c r="A19" t="s">
        <v>8</v>
      </c>
      <c r="B19" t="s">
        <v>319</v>
      </c>
      <c r="C19" s="4">
        <f>base1!C19/base1!C23</f>
        <v>0.23049609184449057</v>
      </c>
      <c r="D19" s="4">
        <f>base1!D19/base1!D23</f>
        <v>0.28516592804550372</v>
      </c>
      <c r="E19" s="4">
        <f>base1!E19/base1!E23</f>
        <v>0.32091699385225353</v>
      </c>
      <c r="F19" s="4">
        <f>base1!F19/base1!F23</f>
        <v>0.30399696538249693</v>
      </c>
      <c r="G19" s="4">
        <f>base1!G19/base1!G23</f>
        <v>0.23851714867462326</v>
      </c>
      <c r="H19" s="4">
        <f>base1!H19/base1!H23</f>
        <v>0.19065788393181846</v>
      </c>
      <c r="I19" s="4">
        <f>base1!I19/base1!I23</f>
        <v>0.17091894332806504</v>
      </c>
      <c r="J19" s="4">
        <f>base1!J19/base1!J23</f>
        <v>0.1518404030602408</v>
      </c>
      <c r="K19" s="4">
        <f>base1!K19/base1!K23</f>
        <v>0.14000755761788183</v>
      </c>
      <c r="L19" s="4">
        <f>base1!L19/base1!L23</f>
        <v>0.13527775845305706</v>
      </c>
      <c r="M19" s="4">
        <f>base1!M19/base1!M23</f>
        <v>0.13449981508875739</v>
      </c>
      <c r="N19" s="4">
        <f>base1!N19/base1!N23</f>
        <v>0.12541825954130756</v>
      </c>
      <c r="O19" s="4">
        <f>base1!O19/base1!O23</f>
        <v>0.12052558891204004</v>
      </c>
      <c r="P19" s="4">
        <f>base1!P19/base1!P23</f>
        <v>9.2512653430017536E-2</v>
      </c>
      <c r="Q19" s="4">
        <f>base1!Q19/base1!Q23</f>
        <v>9.0168566359277572E-2</v>
      </c>
      <c r="R19" s="4">
        <f>base1!R19/base1!R23</f>
        <v>9.9428351527630229E-2</v>
      </c>
      <c r="S19" s="4">
        <f>base1!S19/base1!S23</f>
        <v>7.4362593109582098E-2</v>
      </c>
      <c r="T19" s="4">
        <f>base1!T19/base1!T23</f>
        <v>7.0570128154909026E-2</v>
      </c>
      <c r="U19" s="4">
        <f>base1!U19/base1!U23</f>
        <v>5.7258686222092674E-2</v>
      </c>
      <c r="V19" s="4">
        <f>base1!V19/base1!V23</f>
        <v>4.5495346529975902E-2</v>
      </c>
      <c r="W19" s="4">
        <f>base1!W19/base1!W23</f>
        <v>0.13464809520523904</v>
      </c>
    </row>
    <row r="20" spans="1:23">
      <c r="B20" t="s">
        <v>320</v>
      </c>
      <c r="C20" s="4">
        <f>base1!C20/base1!C24</f>
        <v>0.14994066790981522</v>
      </c>
      <c r="D20" s="4">
        <f>base1!D20/base1!D24</f>
        <v>0.12801751543368131</v>
      </c>
      <c r="E20" s="4">
        <f>base1!E20/base1!E24</f>
        <v>8.5584131202371044E-2</v>
      </c>
      <c r="F20" s="4">
        <f>base1!F20/base1!F24</f>
        <v>6.2344353578913325E-2</v>
      </c>
      <c r="G20" s="4">
        <f>base1!G20/base1!G24</f>
        <v>9.3800208158604736E-2</v>
      </c>
      <c r="H20" s="4">
        <f>base1!H20/base1!H24</f>
        <v>0.12664764860633809</v>
      </c>
      <c r="I20" s="4">
        <f>base1!I20/base1!I24</f>
        <v>0.12707498970282799</v>
      </c>
      <c r="J20" s="4">
        <f>base1!J20/base1!J24</f>
        <v>0.13498432591016293</v>
      </c>
      <c r="K20" s="4">
        <f>base1!K20/base1!K24</f>
        <v>0.13785865360309482</v>
      </c>
      <c r="L20" s="4">
        <f>base1!L20/base1!L24</f>
        <v>0.14627556487836019</v>
      </c>
      <c r="M20" s="4">
        <f>base1!M20/base1!M24</f>
        <v>0.15544893177560618</v>
      </c>
      <c r="N20" s="4">
        <f>base1!N20/base1!N24</f>
        <v>0.16034244487538873</v>
      </c>
      <c r="O20" s="4">
        <f>base1!O20/base1!O24</f>
        <v>0.16273103858228224</v>
      </c>
      <c r="P20" s="4">
        <f>base1!P20/base1!P24</f>
        <v>0.16591985181978133</v>
      </c>
      <c r="Q20" s="4">
        <f>base1!Q20/base1!Q24</f>
        <v>0.17144187345779599</v>
      </c>
      <c r="R20" s="4">
        <f>base1!R20/base1!R24</f>
        <v>0.19602879947090743</v>
      </c>
      <c r="S20" s="4">
        <f>base1!S20/base1!S24</f>
        <v>0.23126730531158349</v>
      </c>
      <c r="T20" s="4">
        <f>base1!T20/base1!T24</f>
        <v>0.26499470184156682</v>
      </c>
      <c r="U20" s="4">
        <f>base1!U20/base1!U24</f>
        <v>0.26953125</v>
      </c>
      <c r="V20" s="4">
        <f>base1!V20/base1!V24</f>
        <v>0.24140865618414653</v>
      </c>
      <c r="W20" s="4">
        <f>base1!W20/base1!W24</f>
        <v>0.13858661248418222</v>
      </c>
    </row>
    <row r="21" spans="1:23">
      <c r="A21" t="s">
        <v>139</v>
      </c>
      <c r="B21" t="s">
        <v>319</v>
      </c>
      <c r="C21" s="4">
        <f>base1!C21/base1!C23</f>
        <v>3.1526165923606624E-2</v>
      </c>
      <c r="D21" s="4">
        <f>base1!D21/base1!D23</f>
        <v>2.6468227658163798E-2</v>
      </c>
      <c r="E21" s="4">
        <f>base1!E21/base1!E23</f>
        <v>2.2998125592983702E-2</v>
      </c>
      <c r="F21" s="4">
        <f>base1!F21/base1!F23</f>
        <v>1.9366471633601116E-2</v>
      </c>
      <c r="G21" s="4">
        <f>base1!G21/base1!G23</f>
        <v>2.0681007102664052E-2</v>
      </c>
      <c r="H21" s="4">
        <f>base1!H21/base1!H23</f>
        <v>1.8831458301561417E-2</v>
      </c>
      <c r="I21" s="4">
        <f>base1!I21/base1!I23</f>
        <v>2.1299014073906827E-2</v>
      </c>
      <c r="J21" s="4">
        <f>base1!J21/base1!J23</f>
        <v>2.8386254764411884E-2</v>
      </c>
      <c r="K21" s="4">
        <f>base1!K21/base1!K23</f>
        <v>2.9480082453252909E-2</v>
      </c>
      <c r="L21" s="4">
        <f>base1!L21/base1!L23</f>
        <v>2.9439562360119659E-2</v>
      </c>
      <c r="M21" s="4">
        <f>base1!M21/base1!M23</f>
        <v>3.4536797337278109E-2</v>
      </c>
      <c r="N21" s="4">
        <f>base1!N21/base1!N23</f>
        <v>3.6253780622697317E-2</v>
      </c>
      <c r="O21" s="4">
        <f>base1!O21/base1!O23</f>
        <v>3.2885318359347854E-2</v>
      </c>
      <c r="P21" s="4">
        <f>base1!P21/base1!P23</f>
        <v>2.5597831496895027E-2</v>
      </c>
      <c r="Q21" s="4">
        <f>base1!Q21/base1!Q23</f>
        <v>2.2132508803403408E-2</v>
      </c>
      <c r="R21" s="4">
        <f>base1!R21/base1!R23</f>
        <v>1.7134653146204524E-2</v>
      </c>
      <c r="S21" s="4">
        <f>base1!S21/base1!S23</f>
        <v>1.2017775746420763E-2</v>
      </c>
      <c r="T21" s="4">
        <f>base1!T21/base1!T23</f>
        <v>1.1189722648788994E-2</v>
      </c>
      <c r="U21" s="4">
        <f>base1!U21/base1!U23</f>
        <v>1.0087101933425126E-2</v>
      </c>
      <c r="V21" s="4">
        <f>base1!V21/base1!V23</f>
        <v>1.478716870600463E-2</v>
      </c>
      <c r="W21" s="4">
        <f>base1!W21/base1!W23</f>
        <v>2.4313881104344525E-2</v>
      </c>
    </row>
    <row r="22" spans="1:23">
      <c r="B22" t="s">
        <v>320</v>
      </c>
      <c r="C22" s="4">
        <f>base1!C22/base1!C24</f>
        <v>1.2148951799740069E-2</v>
      </c>
      <c r="D22" s="4">
        <f>base1!D22/base1!D24</f>
        <v>1.9156223721722009E-2</v>
      </c>
      <c r="E22" s="4">
        <f>base1!E22/base1!E24</f>
        <v>1.9480008775524565E-2</v>
      </c>
      <c r="F22" s="4">
        <f>base1!F22/base1!F24</f>
        <v>2.9216704426427657E-2</v>
      </c>
      <c r="G22" s="4">
        <f>base1!G22/base1!G24</f>
        <v>2.7262714347786546E-2</v>
      </c>
      <c r="H22" s="4">
        <f>base1!H22/base1!H24</f>
        <v>2.485493180642551E-2</v>
      </c>
      <c r="I22" s="4">
        <f>base1!I22/base1!I24</f>
        <v>2.6192500153362136E-2</v>
      </c>
      <c r="J22" s="4">
        <f>base1!J22/base1!J24</f>
        <v>3.1743281109472554E-2</v>
      </c>
      <c r="K22" s="4">
        <f>base1!K22/base1!K24</f>
        <v>3.453825798421236E-2</v>
      </c>
      <c r="L22" s="4">
        <f>base1!L22/base1!L24</f>
        <v>3.4666284489581874E-2</v>
      </c>
      <c r="M22" s="4">
        <f>base1!M22/base1!M24</f>
        <v>3.3760836575633203E-2</v>
      </c>
      <c r="N22" s="4">
        <f>base1!N22/base1!N24</f>
        <v>3.1708689968826149E-2</v>
      </c>
      <c r="O22" s="4">
        <f>base1!O22/base1!O24</f>
        <v>2.694629688109524E-2</v>
      </c>
      <c r="P22" s="4">
        <f>base1!P22/base1!P24</f>
        <v>2.1206503392812673E-2</v>
      </c>
      <c r="Q22" s="4">
        <f>base1!Q22/base1!Q24</f>
        <v>1.7669351459565157E-2</v>
      </c>
      <c r="R22" s="4">
        <f>base1!R22/base1!R24</f>
        <v>1.9323903861473944E-2</v>
      </c>
      <c r="S22" s="4">
        <f>base1!S22/base1!S24</f>
        <v>2.1342404017761253E-2</v>
      </c>
      <c r="T22" s="4">
        <f>base1!T22/base1!T24</f>
        <v>2.3946762642502194E-2</v>
      </c>
      <c r="U22" s="4">
        <f>base1!U22/base1!U24</f>
        <v>3.2667927046263347E-2</v>
      </c>
      <c r="V22" s="4">
        <f>base1!V22/base1!V24</f>
        <v>5.6735289349975682E-2</v>
      </c>
      <c r="W22" s="4">
        <f>base1!W22/base1!W24</f>
        <v>2.7304761418010644E-2</v>
      </c>
    </row>
    <row r="23" spans="1:23">
      <c r="A23" t="s">
        <v>140</v>
      </c>
      <c r="B23" t="s">
        <v>319</v>
      </c>
      <c r="C23" s="4">
        <v>1</v>
      </c>
      <c r="D23" s="4">
        <v>1</v>
      </c>
      <c r="E23" s="4">
        <v>1</v>
      </c>
      <c r="F23" s="4">
        <v>1</v>
      </c>
      <c r="G23" s="4">
        <v>1</v>
      </c>
      <c r="H23" s="4">
        <v>1</v>
      </c>
      <c r="I23" s="4">
        <v>1</v>
      </c>
      <c r="J23" s="4">
        <v>1</v>
      </c>
      <c r="K23" s="4">
        <v>1</v>
      </c>
      <c r="L23" s="4">
        <v>1</v>
      </c>
      <c r="M23" s="4">
        <v>1</v>
      </c>
      <c r="N23" s="4">
        <v>1</v>
      </c>
      <c r="O23" s="4">
        <v>1</v>
      </c>
      <c r="P23" s="4">
        <v>1</v>
      </c>
      <c r="Q23" s="4">
        <v>1</v>
      </c>
      <c r="R23" s="4">
        <v>1</v>
      </c>
      <c r="S23" s="4">
        <v>1</v>
      </c>
      <c r="T23" s="4">
        <v>1</v>
      </c>
      <c r="U23" s="4">
        <v>1</v>
      </c>
      <c r="V23" s="4">
        <v>1</v>
      </c>
      <c r="W23" s="4">
        <v>1</v>
      </c>
    </row>
    <row r="24" spans="1:23">
      <c r="B24" t="s">
        <v>320</v>
      </c>
      <c r="C24" s="4">
        <v>1</v>
      </c>
      <c r="D24" s="4">
        <v>1</v>
      </c>
      <c r="E24" s="4">
        <v>1</v>
      </c>
      <c r="F24" s="4">
        <v>1</v>
      </c>
      <c r="G24" s="4">
        <v>1</v>
      </c>
      <c r="H24" s="4">
        <v>1</v>
      </c>
      <c r="I24" s="4">
        <v>1</v>
      </c>
      <c r="J24" s="4">
        <v>1</v>
      </c>
      <c r="K24" s="4">
        <v>1</v>
      </c>
      <c r="L24" s="4">
        <v>1</v>
      </c>
      <c r="M24" s="4">
        <v>1</v>
      </c>
      <c r="N24" s="4">
        <v>1</v>
      </c>
      <c r="O24" s="4">
        <v>1</v>
      </c>
      <c r="P24" s="4">
        <v>1</v>
      </c>
      <c r="Q24" s="4">
        <v>1</v>
      </c>
      <c r="R24" s="4">
        <v>1</v>
      </c>
      <c r="S24" s="4">
        <v>1</v>
      </c>
      <c r="T24" s="4">
        <v>1</v>
      </c>
      <c r="U24" s="4">
        <v>1</v>
      </c>
      <c r="V24" s="4">
        <v>1</v>
      </c>
      <c r="W24" s="4">
        <v>1</v>
      </c>
    </row>
    <row r="25" spans="1:23">
      <c r="A25" t="s">
        <v>9</v>
      </c>
      <c r="B25" t="s">
        <v>319</v>
      </c>
      <c r="C25" s="6">
        <f>base1!C25/base1!C125</f>
        <v>3.3424161644830096E-3</v>
      </c>
      <c r="D25" s="6">
        <f>base1!D25/base1!D125</f>
        <v>2.8484431784696986E-3</v>
      </c>
      <c r="E25" s="6">
        <f>base1!E25/base1!E125</f>
        <v>2.8353928631861306E-3</v>
      </c>
      <c r="F25" s="6">
        <f>base1!F25/base1!F125</f>
        <v>2.9745111597170729E-3</v>
      </c>
      <c r="G25" s="6">
        <f>base1!G25/base1!G125</f>
        <v>5.8796784260235187E-3</v>
      </c>
      <c r="H25" s="6">
        <f>base1!H25/base1!H125</f>
        <v>1.045565334166767E-2</v>
      </c>
      <c r="I25" s="6">
        <f>base1!I25/base1!I125</f>
        <v>1.4460525525371132E-2</v>
      </c>
      <c r="J25" s="6">
        <f>base1!J25/base1!J125</f>
        <v>1.3534649546651773E-2</v>
      </c>
      <c r="K25" s="6">
        <f>base1!K25/base1!K125</f>
        <v>1.5319353381812412E-2</v>
      </c>
      <c r="L25" s="6">
        <f>base1!L25/base1!L125</f>
        <v>1.6850479501175609E-2</v>
      </c>
      <c r="M25" s="6">
        <f>base1!M25/base1!M125</f>
        <v>1.859132009821058E-2</v>
      </c>
      <c r="N25" s="6">
        <f>base1!N25/base1!N125</f>
        <v>1.7457459597427328E-2</v>
      </c>
      <c r="O25" s="6">
        <f>base1!O25/base1!O125</f>
        <v>1.9881541329868257E-2</v>
      </c>
      <c r="P25" s="6">
        <f>base1!P25/base1!P125</f>
        <v>2.9142564815936935E-2</v>
      </c>
      <c r="Q25" s="6">
        <f>base1!Q25/base1!Q125</f>
        <v>2.6147037572254336E-2</v>
      </c>
      <c r="R25" s="6">
        <f>base1!R25/base1!R125</f>
        <v>2.1930297986408227E-2</v>
      </c>
      <c r="S25" s="6">
        <f>base1!S25/base1!S125</f>
        <v>2.4395441796780108E-2</v>
      </c>
      <c r="T25" s="6">
        <f>base1!T25/base1!T125</f>
        <v>2.0538839864678735E-2</v>
      </c>
      <c r="U25" s="6">
        <f>base1!U25/base1!U125</f>
        <v>1.7883321817339294E-2</v>
      </c>
      <c r="V25" s="6">
        <f>base1!V25/base1!V125</f>
        <v>1.8314933313221909E-2</v>
      </c>
      <c r="W25" s="6">
        <f>base1!W25/base1!W125</f>
        <v>1.6467757391064271E-2</v>
      </c>
    </row>
    <row r="26" spans="1:23">
      <c r="B26" t="s">
        <v>320</v>
      </c>
      <c r="C26" s="7">
        <f>base1!C26/base1!C126</f>
        <v>1.2679103039129596E-2</v>
      </c>
      <c r="D26" s="7">
        <f>base1!D26/base1!D126</f>
        <v>1.8343813301823091E-2</v>
      </c>
      <c r="E26" s="7">
        <f>base1!E26/base1!E126</f>
        <v>4.202782230733644E-2</v>
      </c>
      <c r="F26" s="7">
        <f>base1!F26/base1!F126</f>
        <v>3.8099509155631213E-2</v>
      </c>
      <c r="G26" s="7">
        <f>base1!G26/base1!G126</f>
        <v>2.2167030761905616E-2</v>
      </c>
      <c r="H26" s="7">
        <f>base1!H26/base1!H126</f>
        <v>1.8147954072659168E-2</v>
      </c>
      <c r="I26" s="7">
        <f>base1!I26/base1!I126</f>
        <v>1.9849505282335977E-2</v>
      </c>
      <c r="J26" s="7">
        <f>base1!J26/base1!J126</f>
        <v>1.7517157891653895E-2</v>
      </c>
      <c r="K26" s="7">
        <f>base1!K26/base1!K126</f>
        <v>1.8453781185123252E-2</v>
      </c>
      <c r="L26" s="7">
        <f>base1!L26/base1!L126</f>
        <v>1.7834991202382099E-2</v>
      </c>
      <c r="M26" s="7">
        <f>base1!M26/base1!M126</f>
        <v>1.6871703078714068E-2</v>
      </c>
      <c r="N26" s="7">
        <f>base1!N26/base1!N126</f>
        <v>1.4547644182277339E-2</v>
      </c>
      <c r="O26" s="7">
        <f>base1!O26/base1!O126</f>
        <v>1.3168171236802756E-2</v>
      </c>
      <c r="P26" s="7">
        <f>base1!P26/base1!P126</f>
        <v>1.0834497578930241E-2</v>
      </c>
      <c r="Q26" s="7">
        <f>base1!Q26/base1!Q126</f>
        <v>1.0294903086257591E-2</v>
      </c>
      <c r="R26" s="7">
        <f>base1!R26/base1!R126</f>
        <v>9.071478158064708E-3</v>
      </c>
      <c r="S26" s="7">
        <f>base1!S26/base1!S126</f>
        <v>6.4536492760915807E-3</v>
      </c>
      <c r="T26" s="7">
        <f>base1!T26/base1!T126</f>
        <v>4.7368098562856091E-3</v>
      </c>
      <c r="U26" s="7">
        <f>base1!U26/base1!U126</f>
        <v>4.7586531487739765E-3</v>
      </c>
      <c r="V26" s="7">
        <f>base1!V26/base1!V126</f>
        <v>5.3946107248138758E-3</v>
      </c>
      <c r="W26" s="7">
        <f>base1!W26/base1!W126</f>
        <v>1.8034743480113784E-2</v>
      </c>
    </row>
    <row r="27" spans="1:23">
      <c r="A27" t="s">
        <v>10</v>
      </c>
      <c r="B27" t="s">
        <v>319</v>
      </c>
      <c r="C27" s="7">
        <f>base1!C27/base1!C125</f>
        <v>4.050318556076217E-3</v>
      </c>
      <c r="D27" s="7">
        <f>base1!D27/base1!D125</f>
        <v>2.1849801609731779E-3</v>
      </c>
      <c r="E27" s="7">
        <f>base1!E27/base1!E125</f>
        <v>1.9285399939002745E-3</v>
      </c>
      <c r="F27" s="7">
        <f>base1!F27/base1!F125</f>
        <v>2.4480648308053605E-3</v>
      </c>
      <c r="G27" s="7">
        <f>base1!G27/base1!G125</f>
        <v>6.3818794304255277E-3</v>
      </c>
      <c r="H27" s="7">
        <f>base1!H27/base1!H125</f>
        <v>1.1704699439309723E-2</v>
      </c>
      <c r="I27" s="7">
        <f>base1!I27/base1!I125</f>
        <v>1.7564234877467069E-2</v>
      </c>
      <c r="J27" s="7">
        <f>base1!J27/base1!J125</f>
        <v>1.9617632463469956E-2</v>
      </c>
      <c r="K27" s="7">
        <f>base1!K27/base1!K125</f>
        <v>2.6460056616543253E-2</v>
      </c>
      <c r="L27" s="7">
        <f>base1!L27/base1!L125</f>
        <v>3.1610446113064447E-2</v>
      </c>
      <c r="M27" s="7">
        <f>base1!M27/base1!M125</f>
        <v>3.5275670393516957E-2</v>
      </c>
      <c r="N27" s="7">
        <f>base1!N27/base1!N125</f>
        <v>3.5879911859054654E-2</v>
      </c>
      <c r="O27" s="7">
        <f>base1!O27/base1!O125</f>
        <v>3.5532156610806831E-2</v>
      </c>
      <c r="P27" s="7">
        <f>base1!P27/base1!P125</f>
        <v>4.4459794610345646E-2</v>
      </c>
      <c r="Q27" s="7">
        <f>base1!Q27/base1!Q125</f>
        <v>5.0395715901339171E-2</v>
      </c>
      <c r="R27" s="7">
        <f>base1!R27/base1!R125</f>
        <v>5.9809870335535205E-2</v>
      </c>
      <c r="S27" s="7">
        <f>base1!S27/base1!S125</f>
        <v>5.2154325213665774E-2</v>
      </c>
      <c r="T27" s="7">
        <f>base1!T27/base1!T125</f>
        <v>4.4610827558243547E-2</v>
      </c>
      <c r="U27" s="7">
        <f>base1!U27/base1!U125</f>
        <v>3.7456114168300615E-2</v>
      </c>
      <c r="V27" s="7">
        <f>base1!V27/base1!V125</f>
        <v>3.7697319185719343E-2</v>
      </c>
      <c r="W27" s="7">
        <f>base1!W27/base1!W125</f>
        <v>3.0085358058323346E-2</v>
      </c>
    </row>
    <row r="28" spans="1:23">
      <c r="B28" t="s">
        <v>320</v>
      </c>
      <c r="C28" s="7">
        <f>base1!C28/base1!C126</f>
        <v>1.307889457639945E-2</v>
      </c>
      <c r="D28" s="7">
        <f>base1!D28/base1!D126</f>
        <v>2.0887491559756922E-2</v>
      </c>
      <c r="E28" s="7">
        <f>base1!E28/base1!E126</f>
        <v>4.1018645034266839E-2</v>
      </c>
      <c r="F28" s="7">
        <f>base1!F28/base1!F126</f>
        <v>5.3054261007315605E-2</v>
      </c>
      <c r="G28" s="7">
        <f>base1!G28/base1!G126</f>
        <v>4.3981509774347866E-2</v>
      </c>
      <c r="H28" s="7">
        <f>base1!H28/base1!H126</f>
        <v>3.5440529158545057E-2</v>
      </c>
      <c r="I28" s="7">
        <f>base1!I28/base1!I126</f>
        <v>4.0472022880755826E-2</v>
      </c>
      <c r="J28" s="7">
        <f>base1!J28/base1!J126</f>
        <v>3.829797619861175E-2</v>
      </c>
      <c r="K28" s="7">
        <f>base1!K28/base1!K126</f>
        <v>3.7320736468437574E-2</v>
      </c>
      <c r="L28" s="7">
        <f>base1!L28/base1!L126</f>
        <v>3.6671158787013339E-2</v>
      </c>
      <c r="M28" s="7">
        <f>base1!M28/base1!M126</f>
        <v>3.5188997985912157E-2</v>
      </c>
      <c r="N28" s="7">
        <f>base1!N28/base1!N126</f>
        <v>3.1030856308488963E-2</v>
      </c>
      <c r="O28" s="7">
        <f>base1!O28/base1!O126</f>
        <v>2.7845385377078376E-2</v>
      </c>
      <c r="P28" s="7">
        <f>base1!P28/base1!P126</f>
        <v>2.28067168682227E-2</v>
      </c>
      <c r="Q28" s="7">
        <f>base1!Q28/base1!Q126</f>
        <v>1.7857128741490192E-2</v>
      </c>
      <c r="R28" s="7">
        <f>base1!R28/base1!R126</f>
        <v>9.8591118262631536E-3</v>
      </c>
      <c r="S28" s="7">
        <f>base1!S28/base1!S126</f>
        <v>5.7995013837743876E-3</v>
      </c>
      <c r="T28" s="7">
        <f>base1!T28/base1!T126</f>
        <v>3.4125067702255878E-3</v>
      </c>
      <c r="U28" s="7">
        <f>base1!U28/base1!U126</f>
        <v>3.2277312264349903E-3</v>
      </c>
      <c r="V28" s="7">
        <f>base1!V28/base1!V126</f>
        <v>1.2151689364937508E-2</v>
      </c>
      <c r="W28" s="7">
        <f>base1!W28/base1!W126</f>
        <v>2.9982247313802439E-2</v>
      </c>
    </row>
    <row r="29" spans="1:23">
      <c r="A29" t="s">
        <v>11</v>
      </c>
      <c r="B29" t="s">
        <v>319</v>
      </c>
      <c r="C29" s="7">
        <f>base1!C29/base1!C125</f>
        <v>1.6900964291169617E-3</v>
      </c>
      <c r="D29" s="7">
        <f>base1!D29/base1!D125</f>
        <v>1.9709299416412001E-3</v>
      </c>
      <c r="E29" s="7">
        <f>base1!E29/base1!E125</f>
        <v>1.3786865595623329E-3</v>
      </c>
      <c r="F29" s="7">
        <f>base1!F29/base1!F125</f>
        <v>1.6963270598266277E-3</v>
      </c>
      <c r="G29" s="7">
        <f>base1!G29/base1!G125</f>
        <v>3.8675677351354704E-3</v>
      </c>
      <c r="H29" s="7">
        <f>base1!H29/base1!H125</f>
        <v>7.0475576234330321E-3</v>
      </c>
      <c r="I29" s="7">
        <f>base1!I29/base1!I125</f>
        <v>8.5848546560240366E-3</v>
      </c>
      <c r="J29" s="7">
        <f>base1!J29/base1!J125</f>
        <v>9.0594305070307649E-3</v>
      </c>
      <c r="K29" s="7">
        <f>base1!K29/base1!K125</f>
        <v>9.9364825676094334E-3</v>
      </c>
      <c r="L29" s="7">
        <f>base1!L29/base1!L125</f>
        <v>1.1367246687149068E-2</v>
      </c>
      <c r="M29" s="7">
        <f>base1!M29/base1!M125</f>
        <v>1.1324473119862292E-2</v>
      </c>
      <c r="N29" s="7">
        <f>base1!N29/base1!N125</f>
        <v>1.104025838049735E-2</v>
      </c>
      <c r="O29" s="7">
        <f>base1!O29/base1!O125</f>
        <v>1.0924851155368268E-2</v>
      </c>
      <c r="P29" s="7">
        <f>base1!P29/base1!P125</f>
        <v>1.5042423484007706E-2</v>
      </c>
      <c r="Q29" s="7">
        <f>base1!Q29/base1!Q125</f>
        <v>1.7142733727067101E-2</v>
      </c>
      <c r="R29" s="7">
        <f>base1!R29/base1!R125</f>
        <v>1.2746539762317795E-2</v>
      </c>
      <c r="S29" s="7">
        <f>base1!S29/base1!S125</f>
        <v>1.1606781357891095E-2</v>
      </c>
      <c r="T29" s="7">
        <f>base1!T29/base1!T125</f>
        <v>9.5254160695548828E-3</v>
      </c>
      <c r="U29" s="7">
        <f>base1!U29/base1!U125</f>
        <v>9.1803635536103871E-3</v>
      </c>
      <c r="V29" s="7">
        <f>base1!V29/base1!V125</f>
        <v>1.1016806576435985E-2</v>
      </c>
      <c r="W29" s="7">
        <f>base1!W29/base1!W125</f>
        <v>9.4760959140614866E-3</v>
      </c>
    </row>
    <row r="30" spans="1:23">
      <c r="B30" t="s">
        <v>320</v>
      </c>
      <c r="C30" s="7">
        <f>base1!C30/base1!C126</f>
        <v>7.3818651703040561E-3</v>
      </c>
      <c r="D30" s="7">
        <f>base1!D30/base1!D126</f>
        <v>1.1917623227548954E-2</v>
      </c>
      <c r="E30" s="7">
        <f>base1!E30/base1!E126</f>
        <v>1.6872841511829322E-2</v>
      </c>
      <c r="F30" s="7">
        <f>base1!F30/base1!F126</f>
        <v>2.0418098274083595E-2</v>
      </c>
      <c r="G30" s="7">
        <f>base1!G30/base1!G126</f>
        <v>1.7637093876273893E-2</v>
      </c>
      <c r="H30" s="7">
        <f>base1!H30/base1!H126</f>
        <v>1.5819796567977034E-2</v>
      </c>
      <c r="I30" s="7">
        <f>base1!I30/base1!I126</f>
        <v>1.4159971143598406E-2</v>
      </c>
      <c r="J30" s="7">
        <f>base1!J30/base1!J126</f>
        <v>1.1002528531401627E-2</v>
      </c>
      <c r="K30" s="7">
        <f>base1!K30/base1!K126</f>
        <v>1.1107873424358584E-2</v>
      </c>
      <c r="L30" s="7">
        <f>base1!L30/base1!L126</f>
        <v>1.0567680182108715E-2</v>
      </c>
      <c r="M30" s="7">
        <f>base1!M30/base1!M126</f>
        <v>9.2519601044239678E-3</v>
      </c>
      <c r="N30" s="7">
        <f>base1!N30/base1!N126</f>
        <v>7.8259590864693165E-3</v>
      </c>
      <c r="O30" s="7">
        <f>base1!O30/base1!O126</f>
        <v>6.6358665023440741E-3</v>
      </c>
      <c r="P30" s="7">
        <f>base1!P30/base1!P126</f>
        <v>4.9931216421142191E-3</v>
      </c>
      <c r="Q30" s="7">
        <f>base1!Q30/base1!Q126</f>
        <v>3.7479128125445468E-3</v>
      </c>
      <c r="R30" s="7">
        <f>base1!R30/base1!R126</f>
        <v>2.754704460197118E-3</v>
      </c>
      <c r="S30" s="7">
        <f>base1!S30/base1!S126</f>
        <v>2.0479860936392122E-3</v>
      </c>
      <c r="T30" s="7">
        <f>base1!T30/base1!T126</f>
        <v>1.549269128710542E-3</v>
      </c>
      <c r="U30" s="7">
        <f>base1!U30/base1!U126</f>
        <v>1.8858437623772563E-3</v>
      </c>
      <c r="V30" s="7">
        <f>base1!V30/base1!V126</f>
        <v>2.3914646625367054E-3</v>
      </c>
      <c r="W30" s="7">
        <f>base1!W30/base1!W126</f>
        <v>1.0010282565585872E-2</v>
      </c>
    </row>
    <row r="31" spans="1:23">
      <c r="A31" t="s">
        <v>12</v>
      </c>
      <c r="B31" t="s">
        <v>319</v>
      </c>
      <c r="C31" s="7">
        <f>base1!C31/base1!C125</f>
        <v>1.4716485913399394E-3</v>
      </c>
      <c r="D31" s="7">
        <f>base1!D31/base1!D125</f>
        <v>1.8671480171166045E-3</v>
      </c>
      <c r="E31" s="7">
        <f>base1!E31/base1!E125</f>
        <v>1.2064351765694887E-3</v>
      </c>
      <c r="F31" s="7">
        <f>base1!F31/base1!F125</f>
        <v>1.5119048135994293E-3</v>
      </c>
      <c r="G31" s="7">
        <f>base1!G31/base1!G125</f>
        <v>3.8518610370554076E-3</v>
      </c>
      <c r="H31" s="7">
        <f>base1!H31/base1!H125</f>
        <v>7.027126719094944E-3</v>
      </c>
      <c r="I31" s="7">
        <f>base1!I31/base1!I125</f>
        <v>8.8798017522563454E-3</v>
      </c>
      <c r="J31" s="7">
        <f>base1!J31/base1!J125</f>
        <v>9.6159448387816149E-3</v>
      </c>
      <c r="K31" s="7">
        <f>base1!K31/base1!K125</f>
        <v>1.0552111020547098E-2</v>
      </c>
      <c r="L31" s="7">
        <f>base1!L31/base1!L125</f>
        <v>1.2140086899231623E-2</v>
      </c>
      <c r="M31" s="7">
        <f>base1!M31/base1!M125</f>
        <v>1.2804991485281702E-2</v>
      </c>
      <c r="N31" s="7">
        <f>base1!N31/base1!N125</f>
        <v>1.2446178462031807E-2</v>
      </c>
      <c r="O31" s="7">
        <f>base1!O31/base1!O125</f>
        <v>1.2054570113957943E-2</v>
      </c>
      <c r="P31" s="7">
        <f>base1!P31/base1!P125</f>
        <v>1.399246382149979E-2</v>
      </c>
      <c r="Q31" s="7">
        <f>base1!Q31/base1!Q125</f>
        <v>1.6203651761031126E-2</v>
      </c>
      <c r="R31" s="7">
        <f>base1!R31/base1!R125</f>
        <v>9.2730381558278757E-3</v>
      </c>
      <c r="S31" s="7">
        <f>base1!S31/base1!S125</f>
        <v>6.5984261242758181E-3</v>
      </c>
      <c r="T31" s="7">
        <f>base1!T31/base1!T125</f>
        <v>4.3007524382279476E-3</v>
      </c>
      <c r="U31" s="7">
        <f>base1!U31/base1!U125</f>
        <v>4.0558836285440542E-3</v>
      </c>
      <c r="V31" s="7">
        <f>base1!V31/base1!V125</f>
        <v>4.9717763222778509E-3</v>
      </c>
      <c r="W31" s="7">
        <f>base1!W31/base1!W125</f>
        <v>8.6768999840380247E-3</v>
      </c>
    </row>
    <row r="32" spans="1:23">
      <c r="B32" t="s">
        <v>320</v>
      </c>
      <c r="C32" s="7">
        <f>base1!C32/base1!C126</f>
        <v>6.8607083449344275E-3</v>
      </c>
      <c r="D32" s="7">
        <f>base1!D32/base1!D126</f>
        <v>9.2737170830519914E-3</v>
      </c>
      <c r="E32" s="7">
        <f>base1!E32/base1!E126</f>
        <v>1.149601385735957E-2</v>
      </c>
      <c r="F32" s="7">
        <f>base1!F32/base1!F126</f>
        <v>1.6460941550655812E-2</v>
      </c>
      <c r="G32" s="7">
        <f>base1!G32/base1!G126</f>
        <v>1.6028067247752346E-2</v>
      </c>
      <c r="H32" s="7">
        <f>base1!H32/base1!H126</f>
        <v>1.4888084548263356E-2</v>
      </c>
      <c r="I32" s="7">
        <f>base1!I32/base1!I126</f>
        <v>1.5084724806593647E-2</v>
      </c>
      <c r="J32" s="7">
        <f>base1!J32/base1!J126</f>
        <v>1.2256055295760073E-2</v>
      </c>
      <c r="K32" s="7">
        <f>base1!K32/base1!K126</f>
        <v>1.1003804921598775E-2</v>
      </c>
      <c r="L32" s="7">
        <f>base1!L32/base1!L126</f>
        <v>1.1142917489453617E-2</v>
      </c>
      <c r="M32" s="7">
        <f>base1!M32/base1!M126</f>
        <v>9.9726009920880349E-3</v>
      </c>
      <c r="N32" s="7">
        <f>base1!N32/base1!N126</f>
        <v>7.8725848738772451E-3</v>
      </c>
      <c r="O32" s="7">
        <f>base1!O32/base1!O126</f>
        <v>5.6325903722649886E-3</v>
      </c>
      <c r="P32" s="7">
        <f>base1!P32/base1!P126</f>
        <v>3.2206119162640902E-3</v>
      </c>
      <c r="Q32" s="7">
        <f>base1!Q32/base1!Q126</f>
        <v>2.1224295349442017E-3</v>
      </c>
      <c r="R32" s="7">
        <f>base1!R32/base1!R126</f>
        <v>1.6175482848431256E-3</v>
      </c>
      <c r="S32" s="7">
        <f>base1!S32/base1!S126</f>
        <v>1.4761784954598477E-3</v>
      </c>
      <c r="T32" s="7">
        <f>base1!T32/base1!T126</f>
        <v>1.2236721524688345E-3</v>
      </c>
      <c r="U32" s="7">
        <f>base1!U32/base1!U126</f>
        <v>1.3611766944945963E-3</v>
      </c>
      <c r="V32" s="7">
        <f>base1!V32/base1!V126</f>
        <v>1.2710015377784723E-3</v>
      </c>
      <c r="W32" s="7">
        <f>base1!W32/base1!W126</f>
        <v>8.7481106132211665E-3</v>
      </c>
    </row>
    <row r="33" spans="1:23">
      <c r="A33" t="s">
        <v>13</v>
      </c>
      <c r="B33" t="s">
        <v>319</v>
      </c>
      <c r="C33" s="7">
        <f>base1!C33/base1!C125</f>
        <v>1.6148715346042727E-2</v>
      </c>
      <c r="D33" s="7">
        <f>base1!D33/base1!D125</f>
        <v>8.491585324494573E-3</v>
      </c>
      <c r="E33" s="7">
        <f>base1!E33/base1!E125</f>
        <v>3.8621462049473975E-3</v>
      </c>
      <c r="F33" s="7">
        <f>base1!F33/base1!F125</f>
        <v>3.902241905281041E-3</v>
      </c>
      <c r="G33" s="7">
        <f>base1!G33/base1!G125</f>
        <v>6.2719325438650875E-3</v>
      </c>
      <c r="H33" s="7">
        <f>base1!H33/base1!H125</f>
        <v>9.0426078227171785E-3</v>
      </c>
      <c r="I33" s="7">
        <f>base1!I33/base1!I125</f>
        <v>1.1235049023454518E-2</v>
      </c>
      <c r="J33" s="7">
        <f>base1!J33/base1!J125</f>
        <v>1.3254885573018899E-2</v>
      </c>
      <c r="K33" s="7">
        <f>base1!K33/base1!K125</f>
        <v>1.3452080039676788E-2</v>
      </c>
      <c r="L33" s="7">
        <f>base1!L33/base1!L125</f>
        <v>1.6930017087324757E-2</v>
      </c>
      <c r="M33" s="7">
        <f>base1!M33/base1!M125</f>
        <v>1.9232019429503651E-2</v>
      </c>
      <c r="N33" s="7">
        <f>base1!N33/base1!N125</f>
        <v>2.2009626915278468E-2</v>
      </c>
      <c r="O33" s="7">
        <f>base1!O33/base1!O125</f>
        <v>1.8475366379805767E-2</v>
      </c>
      <c r="P33" s="7">
        <f>base1!P33/base1!P125</f>
        <v>1.3525168370833032E-2</v>
      </c>
      <c r="Q33" s="7">
        <f>base1!Q33/base1!Q125</f>
        <v>1.4520989660000719E-2</v>
      </c>
      <c r="R33" s="7">
        <f>base1!R33/base1!R125</f>
        <v>1.4920725640940264E-2</v>
      </c>
      <c r="S33" s="7">
        <f>base1!S33/base1!S125</f>
        <v>1.3987102758331309E-2</v>
      </c>
      <c r="T33" s="7">
        <f>base1!T33/base1!T125</f>
        <v>1.4344224239591684E-2</v>
      </c>
      <c r="U33" s="7">
        <f>base1!U33/base1!U125</f>
        <v>2.1266385555480431E-2</v>
      </c>
      <c r="V33" s="7">
        <f>base1!V33/base1!V125</f>
        <v>2.8409321645501327E-2</v>
      </c>
      <c r="W33" s="7">
        <f>base1!W33/base1!W125</f>
        <v>1.3163533649963493E-2</v>
      </c>
    </row>
    <row r="34" spans="1:23">
      <c r="B34" t="s">
        <v>320</v>
      </c>
      <c r="C34" s="7">
        <f>base1!C34/base1!C126</f>
        <v>6.6608125762995006E-3</v>
      </c>
      <c r="D34" s="7">
        <f>base1!D34/base1!D126</f>
        <v>1.2361791019581365E-2</v>
      </c>
      <c r="E34" s="7">
        <f>base1!E34/base1!E126</f>
        <v>1.2394590465534122E-2</v>
      </c>
      <c r="F34" s="7">
        <f>base1!F34/base1!F126</f>
        <v>1.178878016228002E-2</v>
      </c>
      <c r="G34" s="7">
        <f>base1!G34/base1!G126</f>
        <v>1.0353287816675263E-2</v>
      </c>
      <c r="H34" s="7">
        <f>base1!H34/base1!H126</f>
        <v>1.6923482420727023E-2</v>
      </c>
      <c r="I34" s="7">
        <f>base1!I34/base1!I126</f>
        <v>2.0131529603868228E-2</v>
      </c>
      <c r="J34" s="7">
        <f>base1!J34/base1!J126</f>
        <v>2.0081811170446447E-2</v>
      </c>
      <c r="K34" s="7">
        <f>base1!K34/base1!K126</f>
        <v>2.0884112858084218E-2</v>
      </c>
      <c r="L34" s="7">
        <f>base1!L34/base1!L126</f>
        <v>2.2073743666351824E-2</v>
      </c>
      <c r="M34" s="7">
        <f>base1!M34/base1!M126</f>
        <v>2.0507232915703548E-2</v>
      </c>
      <c r="N34" s="7">
        <f>base1!N34/base1!N126</f>
        <v>1.7199336399476996E-2</v>
      </c>
      <c r="O34" s="7">
        <f>base1!O34/base1!O126</f>
        <v>1.3835989813100254E-2</v>
      </c>
      <c r="P34" s="7">
        <f>base1!P34/base1!P126</f>
        <v>1.114003234894009E-2</v>
      </c>
      <c r="Q34" s="7">
        <f>base1!Q34/base1!Q126</f>
        <v>1.3476307705117466E-2</v>
      </c>
      <c r="R34" s="7">
        <f>base1!R34/base1!R126</f>
        <v>1.5985419918272941E-2</v>
      </c>
      <c r="S34" s="7">
        <f>base1!S34/base1!S126</f>
        <v>1.4866540106584936E-2</v>
      </c>
      <c r="T34" s="7">
        <f>base1!T34/base1!T126</f>
        <v>1.1223256211276659E-2</v>
      </c>
      <c r="U34" s="7">
        <f>base1!U34/base1!U126</f>
        <v>1.0507486793306894E-2</v>
      </c>
      <c r="V34" s="7">
        <f>base1!V34/base1!V126</f>
        <v>1.0932137664520383E-2</v>
      </c>
      <c r="W34" s="7">
        <f>base1!W34/base1!W126</f>
        <v>1.4742338463278815E-2</v>
      </c>
    </row>
    <row r="35" spans="1:23">
      <c r="A35" t="s">
        <v>14</v>
      </c>
      <c r="B35" t="s">
        <v>319</v>
      </c>
      <c r="C35" s="7">
        <f>base1!C25/base1!C125</f>
        <v>3.3424161644830096E-3</v>
      </c>
      <c r="D35" s="7">
        <f>base1!D25/base1!D125</f>
        <v>2.8484431784696986E-3</v>
      </c>
      <c r="E35" s="7">
        <f>base1!E25/base1!E125</f>
        <v>2.8353928631861306E-3</v>
      </c>
      <c r="F35" s="7">
        <f>base1!F25/base1!F125</f>
        <v>2.9745111597170729E-3</v>
      </c>
      <c r="G35" s="7">
        <f>base1!G25/base1!G125</f>
        <v>5.8796784260235187E-3</v>
      </c>
      <c r="H35" s="7">
        <f>base1!H25/base1!H125</f>
        <v>1.045565334166767E-2</v>
      </c>
      <c r="I35" s="7">
        <f>base1!I25/base1!I125</f>
        <v>1.4460525525371132E-2</v>
      </c>
      <c r="J35" s="7">
        <f>base1!J25/base1!J125</f>
        <v>1.3534649546651773E-2</v>
      </c>
      <c r="K35" s="7">
        <f>base1!K25/base1!K125</f>
        <v>1.5319353381812412E-2</v>
      </c>
      <c r="L35" s="7">
        <f>base1!L25/base1!L125</f>
        <v>1.6850479501175609E-2</v>
      </c>
      <c r="M35" s="7">
        <f>base1!M25/base1!M125</f>
        <v>1.859132009821058E-2</v>
      </c>
      <c r="N35" s="7">
        <f>base1!N25/base1!N125</f>
        <v>1.7457459597427328E-2</v>
      </c>
      <c r="O35" s="7">
        <f>base1!O25/base1!O125</f>
        <v>1.9881541329868257E-2</v>
      </c>
      <c r="P35" s="7">
        <f>base1!P25/base1!P125</f>
        <v>2.9142564815936935E-2</v>
      </c>
      <c r="Q35" s="7">
        <f>base1!Q25/base1!Q125</f>
        <v>2.6147037572254336E-2</v>
      </c>
      <c r="R35" s="7">
        <f>base1!R25/base1!R125</f>
        <v>2.1930297986408227E-2</v>
      </c>
      <c r="S35" s="7">
        <f>base1!S25/base1!S125</f>
        <v>2.4395441796780108E-2</v>
      </c>
      <c r="T35" s="7">
        <f>base1!T25/base1!T125</f>
        <v>2.0538839864678735E-2</v>
      </c>
      <c r="U35" s="7">
        <f>base1!U25/base1!U125</f>
        <v>1.7883321817339294E-2</v>
      </c>
      <c r="V35" s="7">
        <f>base1!V25/base1!V125</f>
        <v>1.8314933313221909E-2</v>
      </c>
      <c r="W35" s="7">
        <f>base1!W25/base1!W125</f>
        <v>1.6467757391064271E-2</v>
      </c>
    </row>
    <row r="36" spans="1:23">
      <c r="B36" t="s">
        <v>320</v>
      </c>
      <c r="C36" s="7">
        <f>base1!C36/base1!C126</f>
        <v>8.4241788210433124E-3</v>
      </c>
      <c r="D36" s="7">
        <f>base1!D36/base1!D126</f>
        <v>8.794733288318703E-3</v>
      </c>
      <c r="E36" s="7">
        <f>base1!E36/base1!E126</f>
        <v>7.6792150365261923E-3</v>
      </c>
      <c r="F36" s="7">
        <f>base1!F36/base1!F126</f>
        <v>8.2158680717868901E-3</v>
      </c>
      <c r="G36" s="7">
        <f>base1!G36/base1!G126</f>
        <v>8.5815658892873427E-3</v>
      </c>
      <c r="H36" s="7">
        <f>base1!H36/base1!H126</f>
        <v>9.7248283966066829E-3</v>
      </c>
      <c r="I36" s="7">
        <f>base1!I36/base1!I126</f>
        <v>1.1004057676017408E-2</v>
      </c>
      <c r="J36" s="7">
        <f>base1!J36/base1!J126</f>
        <v>1.101326746785641E-2</v>
      </c>
      <c r="K36" s="7">
        <f>base1!K36/base1!K126</f>
        <v>1.0982105531661623E-2</v>
      </c>
      <c r="L36" s="7">
        <f>base1!L36/base1!L126</f>
        <v>1.1625062957747283E-2</v>
      </c>
      <c r="M36" s="7">
        <f>base1!M36/base1!M126</f>
        <v>1.1671192940822538E-2</v>
      </c>
      <c r="N36" s="7">
        <f>base1!N36/base1!N126</f>
        <v>1.1184609823854151E-2</v>
      </c>
      <c r="O36" s="7">
        <f>base1!O36/base1!O126</f>
        <v>9.883095622949839E-3</v>
      </c>
      <c r="P36" s="7">
        <f>base1!P36/base1!P126</f>
        <v>9.4371478252708377E-3</v>
      </c>
      <c r="Q36" s="7">
        <f>base1!Q36/base1!Q126</f>
        <v>9.3713629844600216E-3</v>
      </c>
      <c r="R36" s="7">
        <f>base1!R36/base1!R126</f>
        <v>9.6311973803529689E-3</v>
      </c>
      <c r="S36" s="7">
        <f>base1!S36/base1!S126</f>
        <v>9.8506438553555495E-3</v>
      </c>
      <c r="T36" s="7">
        <f>base1!T36/base1!T126</f>
        <v>9.2982982638256835E-3</v>
      </c>
      <c r="U36" s="7">
        <f>base1!U36/base1!U126</f>
        <v>9.1398803553333439E-3</v>
      </c>
      <c r="V36" s="7">
        <f>base1!V36/base1!V126</f>
        <v>8.1004910601143714E-3</v>
      </c>
      <c r="W36" s="7">
        <f>base1!W36/base1!W126</f>
        <v>9.6665369753359941E-3</v>
      </c>
    </row>
    <row r="37" spans="1:23">
      <c r="A37" t="s">
        <v>15</v>
      </c>
      <c r="B37" t="s">
        <v>319</v>
      </c>
      <c r="C37" s="7">
        <f>base1!C37/base1!C125</f>
        <v>1.2610845853022383E-2</v>
      </c>
      <c r="D37" s="7">
        <f>base1!D37/base1!D125</f>
        <v>1.1871910866152822E-2</v>
      </c>
      <c r="E37" s="7">
        <f>base1!E37/base1!E125</f>
        <v>1.1197015390154448E-2</v>
      </c>
      <c r="F37" s="7">
        <f>base1!F37/base1!F125</f>
        <v>1.3282488647942275E-2</v>
      </c>
      <c r="G37" s="7">
        <f>base1!G37/base1!G125</f>
        <v>1.0450740901481802E-2</v>
      </c>
      <c r="H37" s="7">
        <f>base1!H37/base1!H125</f>
        <v>1.0788621863718137E-2</v>
      </c>
      <c r="I37" s="7">
        <f>base1!I37/base1!I125</f>
        <v>8.5513010414067833E-3</v>
      </c>
      <c r="J37" s="7">
        <f>base1!J37/base1!J125</f>
        <v>8.1116484275958779E-3</v>
      </c>
      <c r="K37" s="7">
        <f>base1!K37/base1!K125</f>
        <v>7.6140253369446657E-3</v>
      </c>
      <c r="L37" s="7">
        <f>base1!L37/base1!L125</f>
        <v>7.185337157618309E-3</v>
      </c>
      <c r="M37" s="7">
        <f>base1!M37/base1!M125</f>
        <v>6.3460716790043198E-3</v>
      </c>
      <c r="N37" s="7">
        <f>base1!N37/base1!N125</f>
        <v>6.0939286744229812E-3</v>
      </c>
      <c r="O37" s="7">
        <f>base1!O37/base1!O125</f>
        <v>5.6216751176299071E-3</v>
      </c>
      <c r="P37" s="7">
        <f>base1!P37/base1!P125</f>
        <v>5.4726367125016709E-3</v>
      </c>
      <c r="Q37" s="7">
        <f>base1!Q37/base1!Q125</f>
        <v>5.5371616163429433E-3</v>
      </c>
      <c r="R37" s="7">
        <f>base1!R37/base1!R125</f>
        <v>5.0951764321470689E-3</v>
      </c>
      <c r="S37" s="7">
        <f>base1!S37/base1!S125</f>
        <v>4.4444689825754733E-3</v>
      </c>
      <c r="T37" s="7">
        <f>base1!T37/base1!T125</f>
        <v>3.6140094031564644E-3</v>
      </c>
      <c r="U37" s="7">
        <f>base1!U37/base1!U125</f>
        <v>3.1769301932873025E-3</v>
      </c>
      <c r="V37" s="7">
        <f>base1!V37/base1!V125</f>
        <v>2.9993096366600336E-3</v>
      </c>
      <c r="W37" s="7">
        <f>base1!W37/base1!W125</f>
        <v>7.4304944614690272E-3</v>
      </c>
    </row>
    <row r="38" spans="1:23">
      <c r="B38" t="s">
        <v>320</v>
      </c>
      <c r="C38" s="7">
        <f>base1!C38/base1!C126</f>
        <v>4.6261592169797175E-3</v>
      </c>
      <c r="D38" s="7">
        <f>base1!D38/base1!D126</f>
        <v>5.7414753544902091E-3</v>
      </c>
      <c r="E38" s="7">
        <f>base1!E38/base1!E126</f>
        <v>4.3676503814001526E-3</v>
      </c>
      <c r="F38" s="7">
        <f>base1!F38/base1!F126</f>
        <v>6.9878334848437135E-3</v>
      </c>
      <c r="G38" s="7">
        <f>base1!G38/base1!G126</f>
        <v>5.423267166051602E-3</v>
      </c>
      <c r="H38" s="7">
        <f>base1!H38/base1!H126</f>
        <v>6.6593835972884709E-3</v>
      </c>
      <c r="I38" s="7">
        <f>base1!I38/base1!I126</f>
        <v>6.1595746746246575E-3</v>
      </c>
      <c r="J38" s="7">
        <f>base1!J38/base1!J126</f>
        <v>5.9078794505569602E-3</v>
      </c>
      <c r="K38" s="7">
        <f>base1!K38/base1!K126</f>
        <v>5.7529954015007123E-3</v>
      </c>
      <c r="L38" s="7">
        <f>base1!L38/base1!L126</f>
        <v>6.0672166989194764E-3</v>
      </c>
      <c r="M38" s="7">
        <f>base1!M38/base1!M126</f>
        <v>7.092192468009708E-3</v>
      </c>
      <c r="N38" s="7">
        <f>base1!N38/base1!N126</f>
        <v>7.2074700090581549E-3</v>
      </c>
      <c r="O38" s="7">
        <f>base1!O38/base1!O126</f>
        <v>7.2238633837930308E-3</v>
      </c>
      <c r="P38" s="7">
        <f>base1!P38/base1!P126</f>
        <v>7.3216128359288486E-3</v>
      </c>
      <c r="Q38" s="7">
        <f>base1!Q38/base1!Q126</f>
        <v>7.589101857909732E-3</v>
      </c>
      <c r="R38" s="7">
        <f>base1!R38/base1!R126</f>
        <v>8.0382123131786092E-3</v>
      </c>
      <c r="S38" s="7">
        <f>base1!S38/base1!S126</f>
        <v>8.7161775805676914E-3</v>
      </c>
      <c r="T38" s="7">
        <f>base1!T38/base1!T126</f>
        <v>9.0473918027383238E-3</v>
      </c>
      <c r="U38" s="7">
        <f>base1!U38/base1!U126</f>
        <v>9.3128404549172109E-3</v>
      </c>
      <c r="V38" s="7">
        <f>base1!V38/base1!V126</f>
        <v>7.8965972602008834E-3</v>
      </c>
      <c r="W38" s="7">
        <f>base1!W38/base1!W126</f>
        <v>6.932473665084299E-3</v>
      </c>
    </row>
    <row r="39" spans="1:23">
      <c r="A39" t="s">
        <v>16</v>
      </c>
      <c r="B39" t="s">
        <v>319</v>
      </c>
      <c r="C39" s="7">
        <f>base1!C39/base1!C125</f>
        <v>1.0914179564122653E-2</v>
      </c>
      <c r="D39" s="7">
        <f>base1!D39/base1!D125</f>
        <v>1.158465732505796E-2</v>
      </c>
      <c r="E39" s="7">
        <f>base1!E39/base1!E125</f>
        <v>1.1025777250590974E-2</v>
      </c>
      <c r="F39" s="7">
        <f>base1!F39/base1!F125</f>
        <v>1.1859729767768458E-2</v>
      </c>
      <c r="G39" s="7">
        <f>base1!G39/base1!G125</f>
        <v>1.1243515820364975E-2</v>
      </c>
      <c r="H39" s="7">
        <f>base1!H39/base1!H125</f>
        <v>1.1562235295546836E-2</v>
      </c>
      <c r="I39" s="7">
        <f>base1!I39/base1!I125</f>
        <v>1.1501313191062399E-2</v>
      </c>
      <c r="J39" s="7">
        <f>base1!J39/base1!J125</f>
        <v>1.1360828221906575E-2</v>
      </c>
      <c r="K39" s="7">
        <f>base1!K39/base1!K125</f>
        <v>1.1305136752398137E-2</v>
      </c>
      <c r="L39" s="7">
        <f>base1!L39/base1!L125</f>
        <v>1.0802087950011511E-2</v>
      </c>
      <c r="M39" s="7">
        <f>base1!M39/base1!M125</f>
        <v>1.0535762839029916E-2</v>
      </c>
      <c r="N39" s="7">
        <f>base1!N39/base1!N125</f>
        <v>1.0826475390274582E-2</v>
      </c>
      <c r="O39" s="7">
        <f>base1!O39/base1!O125</f>
        <v>1.06855987601221E-2</v>
      </c>
      <c r="P39" s="7">
        <f>base1!P39/base1!P125</f>
        <v>8.8711301835652113E-3</v>
      </c>
      <c r="Q39" s="7">
        <f>base1!Q39/base1!Q125</f>
        <v>8.4817501705381822E-3</v>
      </c>
      <c r="R39" s="7">
        <f>base1!R39/base1!R125</f>
        <v>8.5672144331986697E-3</v>
      </c>
      <c r="S39" s="7">
        <f>base1!S39/base1!S125</f>
        <v>8.8970355483904209E-3</v>
      </c>
      <c r="T39" s="7">
        <f>base1!T39/base1!T125</f>
        <v>9.5652665104632561E-3</v>
      </c>
      <c r="U39" s="7">
        <f>base1!U39/base1!U125</f>
        <v>1.3797754958336288E-2</v>
      </c>
      <c r="V39" s="7">
        <f>base1!V39/base1!V125</f>
        <v>1.6533911923561115E-2</v>
      </c>
      <c r="W39" s="7">
        <f>base1!W39/base1!W125</f>
        <v>1.0449892428105441E-2</v>
      </c>
    </row>
    <row r="40" spans="1:23">
      <c r="B40" t="s">
        <v>320</v>
      </c>
      <c r="C40" s="7">
        <f>base1!C40/base1!C126</f>
        <v>8.5169875707666719E-3</v>
      </c>
      <c r="D40" s="7">
        <f>base1!D40/base1!D126</f>
        <v>9.4288065496286287E-3</v>
      </c>
      <c r="E40" s="7">
        <f>base1!E40/base1!E126</f>
        <v>6.178574886763424E-3</v>
      </c>
      <c r="F40" s="7">
        <f>base1!F40/base1!F126</f>
        <v>5.6552928026792973E-3</v>
      </c>
      <c r="G40" s="7">
        <f>base1!G40/base1!G126</f>
        <v>5.3789944887307024E-3</v>
      </c>
      <c r="H40" s="7">
        <f>base1!H40/base1!H126</f>
        <v>6.3518063763227505E-3</v>
      </c>
      <c r="I40" s="7">
        <f>base1!I40/base1!I126</f>
        <v>7.6575734259517556E-3</v>
      </c>
      <c r="J40" s="7">
        <f>base1!J40/base1!J126</f>
        <v>8.1825814450703395E-3</v>
      </c>
      <c r="K40" s="7">
        <f>base1!K40/base1!K126</f>
        <v>8.4202489849999652E-3</v>
      </c>
      <c r="L40" s="7">
        <f>base1!L40/base1!L126</f>
        <v>8.2667309527291056E-3</v>
      </c>
      <c r="M40" s="7">
        <f>base1!M40/base1!M126</f>
        <v>8.7132034599382707E-3</v>
      </c>
      <c r="N40" s="7">
        <f>base1!N40/base1!N126</f>
        <v>9.1119540947204869E-3</v>
      </c>
      <c r="O40" s="7">
        <f>base1!O40/base1!O126</f>
        <v>9.357717484873445E-3</v>
      </c>
      <c r="P40" s="7">
        <f>base1!P40/base1!P126</f>
        <v>9.855409113097343E-3</v>
      </c>
      <c r="Q40" s="7">
        <f>base1!Q40/base1!Q126</f>
        <v>1.0099655378573711E-2</v>
      </c>
      <c r="R40" s="7">
        <f>base1!R40/base1!R126</f>
        <v>1.1500820653075557E-2</v>
      </c>
      <c r="S40" s="7">
        <f>base1!S40/base1!S126</f>
        <v>1.2426065277555408E-2</v>
      </c>
      <c r="T40" s="7">
        <f>base1!T40/base1!T126</f>
        <v>1.2433958154527072E-2</v>
      </c>
      <c r="U40" s="7">
        <f>base1!U40/base1!U126</f>
        <v>1.4178870319789722E-2</v>
      </c>
      <c r="V40" s="7">
        <f>base1!V40/base1!V126</f>
        <v>1.3030147699144217E-2</v>
      </c>
      <c r="W40" s="7">
        <f>base1!W40/base1!W126</f>
        <v>8.7497361834915372E-3</v>
      </c>
    </row>
    <row r="41" spans="1:23">
      <c r="A41" t="s">
        <v>17</v>
      </c>
      <c r="B41" t="s">
        <v>319</v>
      </c>
      <c r="C41" s="7">
        <f>base1!C41/base1!C125</f>
        <v>4.6646004457649862E-3</v>
      </c>
      <c r="D41" s="7">
        <f>base1!D41/base1!D125</f>
        <v>4.4098051679691917E-3</v>
      </c>
      <c r="E41" s="7">
        <f>base1!E41/base1!E125</f>
        <v>3.0701275909901043E-3</v>
      </c>
      <c r="F41" s="7">
        <f>base1!F41/base1!F125</f>
        <v>3.5949566390603765E-3</v>
      </c>
      <c r="G41" s="7">
        <f>base1!G41/base1!G125</f>
        <v>4.6140492280984562E-3</v>
      </c>
      <c r="H41" s="7">
        <f>base1!H41/base1!H125</f>
        <v>6.8045955177909005E-3</v>
      </c>
      <c r="I41" s="7">
        <f>base1!I41/base1!I125</f>
        <v>8.9685564747923052E-3</v>
      </c>
      <c r="J41" s="7">
        <f>base1!J41/base1!J125</f>
        <v>1.1909808514870184E-2</v>
      </c>
      <c r="K41" s="7">
        <f>base1!K41/base1!K125</f>
        <v>1.1111894127861907E-2</v>
      </c>
      <c r="L41" s="7">
        <f>base1!L41/base1!L125</f>
        <v>1.4551843261465233E-2</v>
      </c>
      <c r="M41" s="7">
        <f>base1!M41/base1!M125</f>
        <v>1.6662271313883387E-2</v>
      </c>
      <c r="N41" s="7">
        <f>base1!N41/base1!N125</f>
        <v>2.0317920544730937E-2</v>
      </c>
      <c r="O41" s="7">
        <f>base1!O41/base1!O125</f>
        <v>2.0072096334931577E-2</v>
      </c>
      <c r="P41" s="7">
        <f>base1!P41/base1!P125</f>
        <v>1.1815424117392599E-2</v>
      </c>
      <c r="Q41" s="7">
        <f>base1!Q41/base1!Q125</f>
        <v>9.2317815854665568E-3</v>
      </c>
      <c r="R41" s="7">
        <f>base1!R41/base1!R125</f>
        <v>1.073920490366366E-2</v>
      </c>
      <c r="S41" s="7">
        <f>base1!S41/base1!S125</f>
        <v>1.3397083397745927E-2</v>
      </c>
      <c r="T41" s="7">
        <f>base1!T41/base1!T125</f>
        <v>1.2223639126787852E-2</v>
      </c>
      <c r="U41" s="7">
        <f>base1!U41/base1!U125</f>
        <v>1.4353490995262227E-2</v>
      </c>
      <c r="V41" s="7">
        <f>base1!V41/base1!V125</f>
        <v>1.9556427050640181E-2</v>
      </c>
      <c r="W41" s="7">
        <f>base1!W41/base1!W125</f>
        <v>1.10196916754134E-2</v>
      </c>
    </row>
    <row r="42" spans="1:23">
      <c r="B42" t="s">
        <v>320</v>
      </c>
      <c r="C42" s="7">
        <f>base1!C42/base1!C126</f>
        <v>5.5685249834015122E-3</v>
      </c>
      <c r="D42" s="7">
        <f>base1!D42/base1!D126</f>
        <v>9.7685263335584062E-3</v>
      </c>
      <c r="E42" s="7">
        <f>base1!E42/base1!E126</f>
        <v>1.4617792935759089E-2</v>
      </c>
      <c r="F42" s="7">
        <f>base1!F42/base1!F126</f>
        <v>1.6874215654485256E-2</v>
      </c>
      <c r="G42" s="7">
        <f>base1!G42/base1!G126</f>
        <v>2.2114881350582836E-2</v>
      </c>
      <c r="H42" s="7">
        <f>base1!H42/base1!H126</f>
        <v>3.0284906310182422E-2</v>
      </c>
      <c r="I42" s="7">
        <f>base1!I42/base1!I126</f>
        <v>1.6320113954175135E-2</v>
      </c>
      <c r="J42" s="7">
        <f>base1!J42/base1!J126</f>
        <v>1.9811873358651189E-2</v>
      </c>
      <c r="K42" s="7">
        <f>base1!K42/base1!K126</f>
        <v>1.5119160649883443E-2</v>
      </c>
      <c r="L42" s="7">
        <f>base1!L42/base1!L126</f>
        <v>1.2894097933492906E-2</v>
      </c>
      <c r="M42" s="7">
        <f>base1!M42/base1!M126</f>
        <v>9.3183349230246057E-3</v>
      </c>
      <c r="N42" s="7">
        <f>base1!N42/base1!N126</f>
        <v>8.1619038624084969E-3</v>
      </c>
      <c r="O42" s="7">
        <f>base1!O42/base1!O126</f>
        <v>8.9482872397451483E-3</v>
      </c>
      <c r="P42" s="7">
        <f>base1!P42/base1!P126</f>
        <v>8.0081734376538198E-3</v>
      </c>
      <c r="Q42" s="7">
        <f>base1!Q42/base1!Q126</f>
        <v>6.2645266534200363E-3</v>
      </c>
      <c r="R42" s="7">
        <f>base1!R42/base1!R126</f>
        <v>6.249124180353614E-3</v>
      </c>
      <c r="S42" s="7">
        <f>base1!S42/base1!S126</f>
        <v>5.6567782072688179E-3</v>
      </c>
      <c r="T42" s="7">
        <f>base1!T42/base1!T126</f>
        <v>5.2936343554901774E-3</v>
      </c>
      <c r="U42" s="7">
        <f>base1!U42/base1!U126</f>
        <v>5.7822683106234793E-3</v>
      </c>
      <c r="V42" s="7">
        <f>base1!V42/base1!V126</f>
        <v>5.5089436967279805E-3</v>
      </c>
      <c r="W42" s="7">
        <f>base1!W42/base1!W126</f>
        <v>1.2498322067610344E-2</v>
      </c>
    </row>
    <row r="43" spans="1:23">
      <c r="A43" t="s">
        <v>18</v>
      </c>
      <c r="B43" t="s">
        <v>319</v>
      </c>
      <c r="C43" s="7">
        <f>base1!C43/base1!C125</f>
        <v>9.861359533934147E-3</v>
      </c>
      <c r="D43" s="7">
        <f>base1!D43/base1!D125</f>
        <v>1.3750178375182777E-2</v>
      </c>
      <c r="E43" s="7">
        <f>base1!E43/base1!E125</f>
        <v>1.4874413543146775E-2</v>
      </c>
      <c r="F43" s="7">
        <f>base1!F43/base1!F125</f>
        <v>1.5661075845819938E-2</v>
      </c>
      <c r="G43" s="7">
        <f>base1!G43/base1!G125</f>
        <v>1.3399053464773596E-2</v>
      </c>
      <c r="H43" s="7">
        <f>base1!H43/base1!H125</f>
        <v>1.3057556618453413E-2</v>
      </c>
      <c r="I43" s="7">
        <f>base1!I43/base1!I125</f>
        <v>1.2667030705345686E-2</v>
      </c>
      <c r="J43" s="7">
        <f>base1!J43/base1!J125</f>
        <v>1.1911817591880114E-2</v>
      </c>
      <c r="K43" s="7">
        <f>base1!K43/base1!K125</f>
        <v>1.1509903019681939E-2</v>
      </c>
      <c r="L43" s="7">
        <f>base1!L43/base1!L125</f>
        <v>1.2694640624882627E-2</v>
      </c>
      <c r="M43" s="7">
        <f>base1!M43/base1!M125</f>
        <v>1.1240654764460199E-2</v>
      </c>
      <c r="N43" s="7">
        <f>base1!N43/base1!N125</f>
        <v>1.0646467143298812E-2</v>
      </c>
      <c r="O43" s="7">
        <f>base1!O43/base1!O125</f>
        <v>1.0797209548802044E-2</v>
      </c>
      <c r="P43" s="7">
        <f>base1!P43/base1!P125</f>
        <v>1.0911390347397167E-2</v>
      </c>
      <c r="Q43" s="7">
        <f>base1!Q43/base1!Q125</f>
        <v>1.0345328600150791E-2</v>
      </c>
      <c r="R43" s="7">
        <f>base1!R43/base1!R125</f>
        <v>7.8108963229474668E-3</v>
      </c>
      <c r="S43" s="7">
        <f>base1!S43/base1!S125</f>
        <v>8.4100763381256306E-3</v>
      </c>
      <c r="T43" s="7">
        <f>base1!T43/base1!T125</f>
        <v>6.0688739426091745E-3</v>
      </c>
      <c r="U43" s="7">
        <f>base1!U43/base1!U125</f>
        <v>5.1137609807339343E-3</v>
      </c>
      <c r="V43" s="7">
        <f>base1!V43/base1!V125</f>
        <v>4.6120912207828369E-3</v>
      </c>
      <c r="W43" s="7">
        <f>base1!W43/base1!W125</f>
        <v>1.1229423373922607E-2</v>
      </c>
    </row>
    <row r="44" spans="1:23">
      <c r="B44" t="s">
        <v>320</v>
      </c>
      <c r="C44" s="7">
        <f>base1!C44/base1!C126</f>
        <v>8.0529438221498793E-3</v>
      </c>
      <c r="D44" s="7">
        <f>base1!D44/base1!D126</f>
        <v>1.1435474341661039E-2</v>
      </c>
      <c r="E44" s="7">
        <f>base1!E44/base1!E126</f>
        <v>1.1272660763661011E-2</v>
      </c>
      <c r="F44" s="7">
        <f>base1!F44/base1!F126</f>
        <v>1.4246080889477063E-2</v>
      </c>
      <c r="G44" s="7">
        <f>base1!G44/base1!G126</f>
        <v>9.5718614813855123E-3</v>
      </c>
      <c r="H44" s="7">
        <f>base1!H44/base1!H126</f>
        <v>8.7940144125746543E-3</v>
      </c>
      <c r="I44" s="7">
        <f>base1!I44/base1!I126</f>
        <v>9.7717340101917058E-3</v>
      </c>
      <c r="J44" s="7">
        <f>base1!J44/base1!J126</f>
        <v>1.0263494449922387E-2</v>
      </c>
      <c r="K44" s="7">
        <f>base1!K44/base1!K126</f>
        <v>1.0598159183181821E-2</v>
      </c>
      <c r="L44" s="7">
        <f>base1!L44/base1!L126</f>
        <v>1.1110423168275355E-2</v>
      </c>
      <c r="M44" s="7">
        <f>base1!M44/base1!M126</f>
        <v>1.156904468102805E-2</v>
      </c>
      <c r="N44" s="7">
        <f>base1!N44/base1!N126</f>
        <v>1.1448822619165749E-2</v>
      </c>
      <c r="O44" s="7">
        <f>base1!O44/base1!O126</f>
        <v>1.0332780774531924E-2</v>
      </c>
      <c r="P44" s="7">
        <f>base1!P44/base1!P126</f>
        <v>1.0808228729755771E-2</v>
      </c>
      <c r="Q44" s="7">
        <f>base1!Q44/base1!Q126</f>
        <v>1.1146509822066364E-2</v>
      </c>
      <c r="R44" s="7">
        <f>base1!R44/base1!R126</f>
        <v>1.1816921077173604E-2</v>
      </c>
      <c r="S44" s="7">
        <f>base1!S44/base1!S126</f>
        <v>1.2016193591180439E-2</v>
      </c>
      <c r="T44" s="7">
        <f>base1!T44/base1!T126</f>
        <v>1.3119590248728361E-2</v>
      </c>
      <c r="U44" s="7">
        <f>base1!U44/base1!U126</f>
        <v>1.274825239572242E-2</v>
      </c>
      <c r="V44" s="7">
        <f>base1!V44/base1!V126</f>
        <v>1.1881101331407459E-2</v>
      </c>
      <c r="W44" s="7">
        <f>base1!W44/base1!W126</f>
        <v>1.1350669456728789E-2</v>
      </c>
    </row>
    <row r="45" spans="1:23">
      <c r="A45" t="s">
        <v>19</v>
      </c>
      <c r="B45" t="s">
        <v>319</v>
      </c>
      <c r="C45" s="7">
        <f>base1!C45/base1!C125</f>
        <v>1.3028031949228124E-2</v>
      </c>
      <c r="D45" s="7">
        <f>base1!D45/base1!D125</f>
        <v>1.2139705296399322E-2</v>
      </c>
      <c r="E45" s="7">
        <f>base1!E45/base1!E125</f>
        <v>1.1028816980879083E-2</v>
      </c>
      <c r="F45" s="7">
        <f>base1!F45/base1!F125</f>
        <v>1.0984618111848261E-2</v>
      </c>
      <c r="G45" s="7">
        <f>base1!G45/base1!G125</f>
        <v>1.264513195693058E-2</v>
      </c>
      <c r="H45" s="7">
        <f>base1!H45/base1!H125</f>
        <v>1.4059223117623478E-2</v>
      </c>
      <c r="I45" s="7">
        <f>base1!I45/base1!I125</f>
        <v>1.3127581125334116E-2</v>
      </c>
      <c r="J45" s="7">
        <f>base1!J45/base1!J125</f>
        <v>1.2217699566642089E-2</v>
      </c>
      <c r="K45" s="7">
        <f>base1!K45/base1!K125</f>
        <v>1.3282771134693212E-2</v>
      </c>
      <c r="L45" s="7">
        <f>base1!L45/base1!L125</f>
        <v>1.3525366524662618E-2</v>
      </c>
      <c r="M45" s="7">
        <f>base1!M45/base1!M125</f>
        <v>1.2705227198851893E-2</v>
      </c>
      <c r="N45" s="7">
        <f>base1!N45/base1!N125</f>
        <v>1.244024004563673E-2</v>
      </c>
      <c r="O45" s="7">
        <f>base1!O45/base1!O125</f>
        <v>1.3687596260524383E-2</v>
      </c>
      <c r="P45" s="7">
        <f>base1!P45/base1!P125</f>
        <v>1.8461704119246816E-2</v>
      </c>
      <c r="Q45" s="7">
        <f>base1!Q45/base1!Q125</f>
        <v>1.8977982623056763E-2</v>
      </c>
      <c r="R45" s="7">
        <f>base1!R45/base1!R125</f>
        <v>1.3869856936227418E-2</v>
      </c>
      <c r="S45" s="7">
        <f>base1!S45/base1!S125</f>
        <v>1.2696642447531341E-2</v>
      </c>
      <c r="T45" s="7">
        <f>base1!T45/base1!T125</f>
        <v>1.0192040435429905E-2</v>
      </c>
      <c r="U45" s="7">
        <f>base1!U45/base1!U125</f>
        <v>1.1111422601801112E-2</v>
      </c>
      <c r="V45" s="7">
        <f>base1!V45/base1!V125</f>
        <v>1.1799991878078354E-2</v>
      </c>
      <c r="W45" s="7">
        <f>base1!W45/base1!W125</f>
        <v>1.3556115941961711E-2</v>
      </c>
    </row>
    <row r="46" spans="1:23">
      <c r="B46" t="s">
        <v>320</v>
      </c>
      <c r="C46" s="7">
        <f>base1!C46/base1!C126</f>
        <v>1.9668315806757906E-2</v>
      </c>
      <c r="D46" s="7">
        <f>base1!D46/base1!D126</f>
        <v>2.450202565833896E-2</v>
      </c>
      <c r="E46" s="7">
        <f>base1!E46/base1!E126</f>
        <v>2.2856896941267604E-2</v>
      </c>
      <c r="F46" s="7">
        <f>base1!F46/base1!F126</f>
        <v>3.1599370781819951E-2</v>
      </c>
      <c r="G46" s="7">
        <f>base1!G46/base1!G126</f>
        <v>1.5758900234101966E-2</v>
      </c>
      <c r="H46" s="7">
        <f>base1!H46/base1!H126</f>
        <v>1.200808411720623E-2</v>
      </c>
      <c r="I46" s="7">
        <f>base1!I46/base1!I126</f>
        <v>1.3627599145343686E-2</v>
      </c>
      <c r="J46" s="7">
        <f>base1!J46/base1!J126</f>
        <v>1.159268190293954E-2</v>
      </c>
      <c r="K46" s="7">
        <f>base1!K46/base1!K126</f>
        <v>1.0549889111688974E-2</v>
      </c>
      <c r="L46" s="7">
        <f>base1!L46/base1!L126</f>
        <v>1.0752985635314478E-2</v>
      </c>
      <c r="M46" s="7">
        <f>base1!M46/base1!M126</f>
        <v>1.1421640863096764E-2</v>
      </c>
      <c r="N46" s="7">
        <f>base1!N46/base1!N126</f>
        <v>1.1379083193555599E-2</v>
      </c>
      <c r="O46" s="7">
        <f>base1!O46/base1!O126</f>
        <v>1.1142695730021008E-2</v>
      </c>
      <c r="P46" s="7">
        <f>base1!P46/base1!P126</f>
        <v>1.0033170160423608E-2</v>
      </c>
      <c r="Q46" s="7">
        <f>base1!Q46/base1!Q126</f>
        <v>9.5436868722134048E-3</v>
      </c>
      <c r="R46" s="7">
        <f>base1!R46/base1!R126</f>
        <v>1.0362859126322588E-2</v>
      </c>
      <c r="S46" s="7">
        <f>base1!S46/base1!S126</f>
        <v>1.0499302394730221E-2</v>
      </c>
      <c r="T46" s="7">
        <f>base1!T46/base1!T126</f>
        <v>1.0257199248801262E-2</v>
      </c>
      <c r="U46" s="7">
        <f>base1!U46/base1!U126</f>
        <v>1.1910456820414693E-2</v>
      </c>
      <c r="V46" s="7">
        <f>base1!V46/base1!V126</f>
        <v>2.297521070613949E-2</v>
      </c>
      <c r="W46" s="7">
        <f>base1!W46/base1!W126</f>
        <v>1.4742588551012719E-2</v>
      </c>
    </row>
    <row r="47" spans="1:23">
      <c r="A47" t="s">
        <v>20</v>
      </c>
      <c r="B47" t="s">
        <v>319</v>
      </c>
      <c r="C47" s="7">
        <f>base1!C47/base1!C125</f>
        <v>3.8887000054201343E-2</v>
      </c>
      <c r="D47" s="7">
        <f>base1!D47/base1!D125</f>
        <v>3.1298589863100523E-2</v>
      </c>
      <c r="E47" s="7">
        <f>base1!E47/base1!E125</f>
        <v>3.049693848497816E-2</v>
      </c>
      <c r="F47" s="7">
        <f>base1!F47/base1!F125</f>
        <v>3.6397339517523816E-2</v>
      </c>
      <c r="G47" s="7">
        <f>base1!G47/base1!G125</f>
        <v>3.479488292309918E-2</v>
      </c>
      <c r="H47" s="7">
        <f>base1!H47/base1!H125</f>
        <v>2.9027345384990022E-2</v>
      </c>
      <c r="I47" s="7">
        <f>base1!I47/base1!I125</f>
        <v>2.6775243277235659E-2</v>
      </c>
      <c r="J47" s="7">
        <f>base1!J47/base1!J125</f>
        <v>2.9077371564729448E-2</v>
      </c>
      <c r="K47" s="7">
        <f>base1!K47/base1!K125</f>
        <v>2.8385391389445496E-2</v>
      </c>
      <c r="L47" s="7">
        <f>base1!L47/base1!L125</f>
        <v>2.7725035029678567E-2</v>
      </c>
      <c r="M47" s="7">
        <f>base1!M47/base1!M125</f>
        <v>2.7029170832030061E-2</v>
      </c>
      <c r="N47" s="7">
        <f>base1!N47/base1!N125</f>
        <v>2.6964864245945453E-2</v>
      </c>
      <c r="O47" s="7">
        <f>base1!O47/base1!O125</f>
        <v>2.6096961645814504E-2</v>
      </c>
      <c r="P47" s="7">
        <f>base1!P47/base1!P125</f>
        <v>2.1350288453083684E-2</v>
      </c>
      <c r="Q47" s="7">
        <f>base1!Q47/base1!Q125</f>
        <v>2.4904464958891322E-2</v>
      </c>
      <c r="R47" s="7">
        <f>base1!R47/base1!R125</f>
        <v>2.9335409701581827E-2</v>
      </c>
      <c r="S47" s="7">
        <f>base1!S47/base1!S125</f>
        <v>3.4420249847250131E-2</v>
      </c>
      <c r="T47" s="7">
        <f>base1!T47/base1!T125</f>
        <v>3.9568005744653849E-2</v>
      </c>
      <c r="U47" s="7">
        <f>base1!U47/base1!U125</f>
        <v>5.3469392466725926E-2</v>
      </c>
      <c r="V47" s="7">
        <f>base1!V47/base1!V125</f>
        <v>5.5635163279631958E-2</v>
      </c>
      <c r="W47" s="7">
        <f>base1!W47/base1!W125</f>
        <v>3.0132115145234454E-2</v>
      </c>
    </row>
    <row r="48" spans="1:23">
      <c r="B48" t="s">
        <v>320</v>
      </c>
      <c r="C48" s="7">
        <f>base1!C48/base1!C126</f>
        <v>1.7041114276127447E-2</v>
      </c>
      <c r="D48" s="7">
        <f>base1!D48/base1!D126</f>
        <v>2.7815876097231601E-2</v>
      </c>
      <c r="E48" s="7">
        <f>base1!E48/base1!E126</f>
        <v>1.6012996654007121E-2</v>
      </c>
      <c r="F48" s="7">
        <f>base1!F48/base1!F126</f>
        <v>1.5778133207972934E-2</v>
      </c>
      <c r="G48" s="7">
        <f>base1!G48/base1!G126</f>
        <v>1.6975719831633453E-2</v>
      </c>
      <c r="H48" s="7">
        <f>base1!H48/base1!H126</f>
        <v>2.3843745383535325E-2</v>
      </c>
      <c r="I48" s="7">
        <f>base1!I48/base1!I126</f>
        <v>2.5555899570730373E-2</v>
      </c>
      <c r="J48" s="7">
        <f>base1!J48/base1!J126</f>
        <v>2.9720494772090482E-2</v>
      </c>
      <c r="K48" s="7">
        <f>base1!K48/base1!K126</f>
        <v>3.0134252797007079E-2</v>
      </c>
      <c r="L48" s="7">
        <f>base1!L48/base1!L126</f>
        <v>3.0182394137673169E-2</v>
      </c>
      <c r="M48" s="7">
        <f>base1!M48/base1!M126</f>
        <v>3.152372878214707E-2</v>
      </c>
      <c r="N48" s="7">
        <f>base1!N48/base1!N126</f>
        <v>3.4090225282255381E-2</v>
      </c>
      <c r="O48" s="7">
        <f>base1!O48/base1!O126</f>
        <v>3.7197597917479508E-2</v>
      </c>
      <c r="P48" s="7">
        <f>base1!P48/base1!P126</f>
        <v>4.2924064663195101E-2</v>
      </c>
      <c r="Q48" s="7">
        <f>base1!Q48/base1!Q126</f>
        <v>4.6291097205164763E-2</v>
      </c>
      <c r="R48" s="7">
        <f>base1!R48/base1!R126</f>
        <v>4.7509289728387187E-2</v>
      </c>
      <c r="S48" s="7">
        <f>base1!S48/base1!S126</f>
        <v>4.4963747398275425E-2</v>
      </c>
      <c r="T48" s="7">
        <f>base1!T48/base1!T126</f>
        <v>4.1671045975813691E-2</v>
      </c>
      <c r="U48" s="7">
        <f>base1!U48/base1!U126</f>
        <v>4.0790935604833108E-2</v>
      </c>
      <c r="V48" s="7">
        <f>base1!V48/base1!V126</f>
        <v>3.378158210155436E-2</v>
      </c>
      <c r="W48" s="7">
        <f>base1!W48/base1!W126</f>
        <v>3.1684782084281611E-2</v>
      </c>
    </row>
    <row r="49" spans="1:23">
      <c r="A49" t="s">
        <v>21</v>
      </c>
      <c r="B49" t="s">
        <v>319</v>
      </c>
      <c r="C49" s="7">
        <f>base1!C49/base1!C125</f>
        <v>2.2184774021460445E-2</v>
      </c>
      <c r="D49" s="7">
        <f>base1!D49/base1!D125</f>
        <v>2.3613167702323787E-2</v>
      </c>
      <c r="E49" s="7">
        <f>base1!E49/base1!E125</f>
        <v>2.635885231943242E-2</v>
      </c>
      <c r="F49" s="7">
        <f>base1!F49/base1!F125</f>
        <v>3.17298219201421E-2</v>
      </c>
      <c r="G49" s="7">
        <f>base1!G49/base1!G125</f>
        <v>2.6939053878107758E-2</v>
      </c>
      <c r="H49" s="7">
        <f>base1!H49/base1!H125</f>
        <v>2.2052676393249628E-2</v>
      </c>
      <c r="I49" s="7">
        <f>base1!I49/base1!I125</f>
        <v>1.9457849354011739E-2</v>
      </c>
      <c r="J49" s="7">
        <f>base1!J49/base1!J125</f>
        <v>1.8033977510391951E-2</v>
      </c>
      <c r="K49" s="7">
        <f>base1!K49/base1!K125</f>
        <v>1.6980530805577976E-2</v>
      </c>
      <c r="L49" s="7">
        <f>base1!L49/base1!L125</f>
        <v>1.6048475507505034E-2</v>
      </c>
      <c r="M49" s="7">
        <f>base1!M49/base1!M125</f>
        <v>1.4419210349318107E-2</v>
      </c>
      <c r="N49" s="7">
        <f>base1!N49/base1!N125</f>
        <v>1.3410057673157727E-2</v>
      </c>
      <c r="O49" s="7">
        <f>base1!O49/base1!O125</f>
        <v>1.2242100436401209E-2</v>
      </c>
      <c r="P49" s="7">
        <f>base1!P49/base1!P125</f>
        <v>1.1094733135425673E-2</v>
      </c>
      <c r="Q49" s="7">
        <f>base1!Q49/base1!Q125</f>
        <v>1.0049691684917244E-2</v>
      </c>
      <c r="R49" s="7">
        <f>base1!R49/base1!R125</f>
        <v>9.6711388350505696E-3</v>
      </c>
      <c r="S49" s="7">
        <f>base1!S49/base1!S125</f>
        <v>9.2544334268236123E-3</v>
      </c>
      <c r="T49" s="7">
        <f>base1!T49/base1!T125</f>
        <v>8.4889177084526268E-3</v>
      </c>
      <c r="U49" s="7">
        <f>base1!U49/base1!U125</f>
        <v>9.4788449265587413E-3</v>
      </c>
      <c r="V49" s="7">
        <f>base1!V49/base1!V125</f>
        <v>1.1312676579278657E-2</v>
      </c>
      <c r="W49" s="7">
        <f>base1!W49/base1!W125</f>
        <v>1.6476577094281256E-2</v>
      </c>
    </row>
    <row r="50" spans="1:23">
      <c r="B50" t="s">
        <v>320</v>
      </c>
      <c r="C50" s="7">
        <f>base1!C50/base1!C126</f>
        <v>1.0722980160344963E-2</v>
      </c>
      <c r="D50" s="7">
        <f>base1!D50/base1!D126</f>
        <v>1.1361622214719784E-2</v>
      </c>
      <c r="E50" s="7">
        <f>base1!E50/base1!E126</f>
        <v>8.2873035170581092E-3</v>
      </c>
      <c r="F50" s="7">
        <f>base1!F50/base1!F126</f>
        <v>1.0251977566728637E-2</v>
      </c>
      <c r="G50" s="7">
        <f>base1!G50/base1!G126</f>
        <v>1.0446993790145879E-2</v>
      </c>
      <c r="H50" s="7">
        <f>base1!H50/base1!H126</f>
        <v>1.2353378836801323E-2</v>
      </c>
      <c r="I50" s="7">
        <f>base1!I50/base1!I126</f>
        <v>1.382174632321009E-2</v>
      </c>
      <c r="J50" s="7">
        <f>base1!J50/base1!J126</f>
        <v>1.4447286466011266E-2</v>
      </c>
      <c r="K50" s="7">
        <f>base1!K50/base1!K126</f>
        <v>1.4434079910439089E-2</v>
      </c>
      <c r="L50" s="7">
        <f>base1!L50/base1!L126</f>
        <v>1.4965830464831265E-2</v>
      </c>
      <c r="M50" s="7">
        <f>base1!M50/base1!M126</f>
        <v>1.6131235946532929E-2</v>
      </c>
      <c r="N50" s="7">
        <f>base1!N50/base1!N126</f>
        <v>1.6567696458950777E-2</v>
      </c>
      <c r="O50" s="7">
        <f>base1!O50/base1!O126</f>
        <v>1.6449806260360477E-2</v>
      </c>
      <c r="P50" s="7">
        <f>base1!P50/base1!P126</f>
        <v>1.7967892835337163E-2</v>
      </c>
      <c r="Q50" s="7">
        <f>base1!Q50/base1!Q126</f>
        <v>1.96111962044478E-2</v>
      </c>
      <c r="R50" s="7">
        <f>base1!R50/base1!R126</f>
        <v>2.1984079813545044E-2</v>
      </c>
      <c r="S50" s="7">
        <f>base1!S50/base1!S126</f>
        <v>2.4686077628599527E-2</v>
      </c>
      <c r="T50" s="7">
        <f>base1!T50/base1!T126</f>
        <v>2.4527560129219063E-2</v>
      </c>
      <c r="U50" s="7">
        <f>base1!U50/base1!U126</f>
        <v>2.4023450560416441E-2</v>
      </c>
      <c r="V50" s="7">
        <f>base1!V50/base1!V126</f>
        <v>2.0898161716366576E-2</v>
      </c>
      <c r="W50" s="7">
        <f>base1!W50/base1!W126</f>
        <v>1.5891470759919299E-2</v>
      </c>
    </row>
    <row r="51" spans="1:23">
      <c r="A51" t="s">
        <v>22</v>
      </c>
      <c r="B51" t="s">
        <v>319</v>
      </c>
      <c r="C51" s="7">
        <f>base1!C51/base1!C125</f>
        <v>1.9816339569772731E-2</v>
      </c>
      <c r="D51" s="7">
        <f>base1!D51/base1!D125</f>
        <v>3.3039716971865835E-2</v>
      </c>
      <c r="E51" s="7">
        <f>base1!E51/base1!E125</f>
        <v>4.1845264893918481E-2</v>
      </c>
      <c r="F51" s="7">
        <f>base1!F51/base1!F125</f>
        <v>4.887955822442757E-2</v>
      </c>
      <c r="G51" s="7">
        <f>base1!G51/base1!G125</f>
        <v>5.0420980841961685E-2</v>
      </c>
      <c r="H51" s="7">
        <f>base1!H51/base1!H125</f>
        <v>5.661955778688027E-2</v>
      </c>
      <c r="I51" s="7">
        <f>base1!I51/base1!I125</f>
        <v>5.6467486276842213E-2</v>
      </c>
      <c r="J51" s="7">
        <f>base1!J51/base1!J125</f>
        <v>5.0937133971282252E-2</v>
      </c>
      <c r="K51" s="7">
        <f>base1!K51/base1!K125</f>
        <v>4.5029520470200084E-2</v>
      </c>
      <c r="L51" s="7">
        <f>base1!L51/base1!L125</f>
        <v>4.6211337552654989E-2</v>
      </c>
      <c r="M51" s="7">
        <f>base1!M51/base1!M125</f>
        <v>4.3935128681619043E-2</v>
      </c>
      <c r="N51" s="7">
        <f>base1!N51/base1!N125</f>
        <v>4.3410566150061558E-2</v>
      </c>
      <c r="O51" s="7">
        <f>base1!O51/base1!O125</f>
        <v>3.9903730401568964E-2</v>
      </c>
      <c r="P51" s="7">
        <f>base1!P51/base1!P125</f>
        <v>3.0975369081296729E-2</v>
      </c>
      <c r="Q51" s="7">
        <f>base1!Q51/base1!Q125</f>
        <v>3.7045493304132412E-2</v>
      </c>
      <c r="R51" s="7">
        <f>base1!R51/base1!R125</f>
        <v>4.3604099119751098E-2</v>
      </c>
      <c r="S51" s="7">
        <f>base1!S51/base1!S125</f>
        <v>3.4323446920341866E-2</v>
      </c>
      <c r="T51" s="7">
        <f>base1!T51/base1!T125</f>
        <v>2.8189350724117331E-2</v>
      </c>
      <c r="U51" s="7">
        <f>base1!U51/base1!U125</f>
        <v>2.6644822007806688E-2</v>
      </c>
      <c r="V51" s="7">
        <f>base1!V51/base1!V125</f>
        <v>2.1644921188353164E-2</v>
      </c>
      <c r="W51" s="7">
        <f>base1!W51/base1!W125</f>
        <v>4.1317292304692894E-2</v>
      </c>
    </row>
    <row r="52" spans="1:23">
      <c r="B52" t="s">
        <v>320</v>
      </c>
      <c r="C52" s="7">
        <f>base1!C52/base1!C126</f>
        <v>3.5074568260835423E-2</v>
      </c>
      <c r="D52" s="7">
        <f>base1!D52/base1!D126</f>
        <v>5.3100734301147874E-2</v>
      </c>
      <c r="E52" s="7">
        <f>base1!E52/base1!E126</f>
        <v>2.8606840457465008E-2</v>
      </c>
      <c r="F52" s="7">
        <f>base1!F52/base1!F126</f>
        <v>1.603570378609397E-2</v>
      </c>
      <c r="G52" s="7">
        <f>base1!G52/base1!G126</f>
        <v>2.5694177925643089E-2</v>
      </c>
      <c r="H52" s="7">
        <f>base1!H52/base1!H126</f>
        <v>3.6784888573977707E-2</v>
      </c>
      <c r="I52" s="7">
        <f>base1!I52/base1!I126</f>
        <v>4.1974619854716601E-2</v>
      </c>
      <c r="J52" s="7">
        <f>base1!J52/base1!J126</f>
        <v>4.2638947193720654E-2</v>
      </c>
      <c r="K52" s="7">
        <f>base1!K52/base1!K126</f>
        <v>4.4166229726569972E-2</v>
      </c>
      <c r="L52" s="7">
        <f>base1!L52/base1!L126</f>
        <v>4.8028802263712492E-2</v>
      </c>
      <c r="M52" s="7">
        <f>base1!M52/base1!M126</f>
        <v>5.2306374094511707E-2</v>
      </c>
      <c r="N52" s="7">
        <f>base1!N52/base1!N126</f>
        <v>5.3544336939459404E-2</v>
      </c>
      <c r="O52" s="7">
        <f>base1!O52/base1!O126</f>
        <v>4.9549661136261823E-2</v>
      </c>
      <c r="P52" s="7">
        <f>base1!P52/base1!P126</f>
        <v>4.5178084944786957E-2</v>
      </c>
      <c r="Q52" s="7">
        <f>base1!Q52/base1!Q126</f>
        <v>4.3482797517587442E-2</v>
      </c>
      <c r="R52" s="7">
        <f>base1!R52/base1!R126</f>
        <v>4.741586896610598E-2</v>
      </c>
      <c r="S52" s="7">
        <f>base1!S52/base1!S126</f>
        <v>4.7389126506713022E-2</v>
      </c>
      <c r="T52" s="7">
        <f>base1!T52/base1!T126</f>
        <v>4.2526632535635649E-2</v>
      </c>
      <c r="U52" s="7">
        <f>base1!U52/base1!U126</f>
        <v>3.922722199075146E-2</v>
      </c>
      <c r="V52" s="7">
        <f>base1!V52/base1!V126</f>
        <v>2.5195175910805039E-2</v>
      </c>
      <c r="W52" s="7">
        <f>base1!W52/base1!W126</f>
        <v>3.9609041180092328E-2</v>
      </c>
    </row>
    <row r="53" spans="1:23">
      <c r="A53" t="s">
        <v>23</v>
      </c>
      <c r="B53" t="s">
        <v>319</v>
      </c>
      <c r="C53" s="7">
        <f>base1!C53/base1!C125</f>
        <v>4.5069238109785642E-3</v>
      </c>
      <c r="D53" s="7">
        <f>base1!D53/base1!D125</f>
        <v>1.1520720246556201E-2</v>
      </c>
      <c r="E53" s="7">
        <f>base1!E53/base1!E125</f>
        <v>1.4671427109463052E-2</v>
      </c>
      <c r="F53" s="7">
        <f>base1!F53/base1!F125</f>
        <v>1.4046487177672954E-2</v>
      </c>
      <c r="G53" s="7">
        <f>base1!G53/base1!G125</f>
        <v>1.2480211627089921E-2</v>
      </c>
      <c r="H53" s="7">
        <f>base1!H53/base1!H125</f>
        <v>1.3314875575792581E-2</v>
      </c>
      <c r="I53" s="7">
        <f>base1!I53/base1!I125</f>
        <v>1.3201182602559059E-2</v>
      </c>
      <c r="J53" s="7">
        <f>base1!J53/base1!J125</f>
        <v>1.2171490795413679E-2</v>
      </c>
      <c r="K53" s="7">
        <f>base1!K53/base1!K125</f>
        <v>1.0880091621824184E-2</v>
      </c>
      <c r="L53" s="7">
        <f>base1!L53/base1!L125</f>
        <v>1.06558271665928E-2</v>
      </c>
      <c r="M53" s="7">
        <f>base1!M53/base1!M125</f>
        <v>1.038816075951696E-2</v>
      </c>
      <c r="N53" s="7">
        <f>base1!N53/base1!N125</f>
        <v>1.0903303652385888E-2</v>
      </c>
      <c r="O53" s="7">
        <f>base1!O53/base1!O125</f>
        <v>1.2934147819869261E-2</v>
      </c>
      <c r="P53" s="7">
        <f>base1!P53/base1!P125</f>
        <v>1.0146214834094525E-2</v>
      </c>
      <c r="Q53" s="7">
        <f>base1!Q53/base1!Q125</f>
        <v>8.0879416041359994E-3</v>
      </c>
      <c r="R53" s="7">
        <f>base1!R53/base1!R125</f>
        <v>7.8610248092098843E-3</v>
      </c>
      <c r="S53" s="7">
        <f>base1!S53/base1!S125</f>
        <v>6.4913171823354904E-3</v>
      </c>
      <c r="T53" s="7">
        <f>base1!T53/base1!T125</f>
        <v>4.956543674535646E-3</v>
      </c>
      <c r="U53" s="7">
        <f>base1!U53/base1!U125</f>
        <v>4.7064410961027564E-3</v>
      </c>
      <c r="V53" s="7">
        <f>base1!V53/base1!V125</f>
        <v>5.9522082924820009E-3</v>
      </c>
      <c r="W53" s="7">
        <f>base1!W53/base1!W125</f>
        <v>1.0530029348722941E-2</v>
      </c>
    </row>
    <row r="54" spans="1:23">
      <c r="B54" t="s">
        <v>320</v>
      </c>
      <c r="C54" s="7">
        <f>base1!C54/base1!C126</f>
        <v>1.4442469283873409E-2</v>
      </c>
      <c r="D54" s="7">
        <f>base1!D54/base1!D126</f>
        <v>3.3007680621201893E-2</v>
      </c>
      <c r="E54" s="7">
        <f>base1!E54/base1!E126</f>
        <v>1.2683787534831679E-2</v>
      </c>
      <c r="F54" s="7">
        <f>base1!F54/base1!F126</f>
        <v>7.4510734658496426E-3</v>
      </c>
      <c r="G54" s="7">
        <f>base1!G54/base1!G126</f>
        <v>6.9244640222026121E-3</v>
      </c>
      <c r="H54" s="7">
        <f>base1!H54/base1!H126</f>
        <v>9.7400950031947611E-3</v>
      </c>
      <c r="I54" s="7">
        <f>base1!I54/base1!I126</f>
        <v>1.0103316953442486E-2</v>
      </c>
      <c r="J54" s="7">
        <f>base1!J54/base1!J126</f>
        <v>1.0544659331647646E-2</v>
      </c>
      <c r="K54" s="7">
        <f>base1!K54/base1!K126</f>
        <v>1.0225283952016892E-2</v>
      </c>
      <c r="L54" s="7">
        <f>base1!L54/base1!L126</f>
        <v>1.0622130125704721E-2</v>
      </c>
      <c r="M54" s="7">
        <f>base1!M54/base1!M126</f>
        <v>9.9273454339512367E-3</v>
      </c>
      <c r="N54" s="7">
        <f>base1!N54/base1!N126</f>
        <v>9.7443910572536773E-3</v>
      </c>
      <c r="O54" s="7">
        <f>base1!O54/base1!O126</f>
        <v>9.3140219881244577E-3</v>
      </c>
      <c r="P54" s="7">
        <f>base1!P54/base1!P126</f>
        <v>9.0423499755419162E-3</v>
      </c>
      <c r="Q54" s="7">
        <f>base1!Q54/base1!Q126</f>
        <v>9.3049629543165164E-3</v>
      </c>
      <c r="R54" s="7">
        <f>base1!R54/base1!R126</f>
        <v>1.0142595518702675E-2</v>
      </c>
      <c r="S54" s="7">
        <f>base1!S54/base1!S126</f>
        <v>1.0342855835868347E-2</v>
      </c>
      <c r="T54" s="7">
        <f>base1!T54/base1!T126</f>
        <v>1.0197267937240288E-2</v>
      </c>
      <c r="U54" s="7">
        <f>base1!U54/base1!U126</f>
        <v>1.1258480831648741E-2</v>
      </c>
      <c r="V54" s="7">
        <f>base1!V54/base1!V126</f>
        <v>1.0914987718733267E-2</v>
      </c>
      <c r="W54" s="7">
        <f>base1!W54/base1!W126</f>
        <v>1.000636452442139E-2</v>
      </c>
    </row>
    <row r="55" spans="1:23">
      <c r="A55" t="s">
        <v>24</v>
      </c>
      <c r="B55" t="s">
        <v>319</v>
      </c>
      <c r="C55" s="7">
        <f>base1!C55/base1!C125</f>
        <v>2.578998457725416E-2</v>
      </c>
      <c r="D55" s="7">
        <f>base1!D55/base1!D125</f>
        <v>4.5943887337307934E-2</v>
      </c>
      <c r="E55" s="7">
        <f>base1!E55/base1!E125</f>
        <v>6.0183957722080163E-2</v>
      </c>
      <c r="F55" s="7">
        <f>base1!F55/base1!F125</f>
        <v>6.2905866236654617E-2</v>
      </c>
      <c r="G55" s="7">
        <f>base1!G55/base1!G125</f>
        <v>6.1809163618327237E-2</v>
      </c>
      <c r="H55" s="7">
        <f>base1!H55/base1!H125</f>
        <v>5.6887368289690342E-2</v>
      </c>
      <c r="I55" s="7">
        <f>base1!I55/base1!I125</f>
        <v>5.5279038894592403E-2</v>
      </c>
      <c r="J55" s="7">
        <f>base1!J55/base1!J125</f>
        <v>5.2606174697282321E-2</v>
      </c>
      <c r="K55" s="7">
        <f>base1!K55/base1!K125</f>
        <v>5.268033282053123E-2</v>
      </c>
      <c r="L55" s="7">
        <f>base1!L55/base1!L125</f>
        <v>5.2833283475050161E-2</v>
      </c>
      <c r="M55" s="7">
        <f>base1!M55/base1!M125</f>
        <v>5.3436041483952874E-2</v>
      </c>
      <c r="N55" s="7">
        <f>base1!N55/base1!N125</f>
        <v>5.2640349832109835E-2</v>
      </c>
      <c r="O55" s="7">
        <f>base1!O55/base1!O125</f>
        <v>4.9459610203101391E-2</v>
      </c>
      <c r="P55" s="7">
        <f>base1!P55/base1!P125</f>
        <v>4.4049871732803454E-2</v>
      </c>
      <c r="Q55" s="7">
        <f>base1!Q55/base1!Q125</f>
        <v>5.0648157290058518E-2</v>
      </c>
      <c r="R55" s="7">
        <f>base1!R55/base1!R125</f>
        <v>6.0144670079550613E-2</v>
      </c>
      <c r="S55" s="7">
        <f>base1!S55/base1!S125</f>
        <v>4.9508255854184613E-2</v>
      </c>
      <c r="T55" s="7">
        <f>base1!T55/base1!T125</f>
        <v>4.6154161624102782E-2</v>
      </c>
      <c r="U55" s="7">
        <f>base1!U55/base1!U125</f>
        <v>4.2713344096252819E-2</v>
      </c>
      <c r="V55" s="7">
        <f>base1!V55/base1!V125</f>
        <v>3.128100108485668E-2</v>
      </c>
      <c r="W55" s="7">
        <f>base1!W55/base1!W125</f>
        <v>5.2570157521376441E-2</v>
      </c>
    </row>
    <row r="56" spans="1:23">
      <c r="B56" t="s">
        <v>320</v>
      </c>
      <c r="C56" s="7">
        <f>base1!C56/base1!C126</f>
        <v>3.2040436058341011E-2</v>
      </c>
      <c r="D56" s="7">
        <f>base1!D56/base1!D126</f>
        <v>4.0475185685347741E-2</v>
      </c>
      <c r="E56" s="7">
        <f>base1!E56/base1!E126</f>
        <v>3.4795313458207362E-2</v>
      </c>
      <c r="F56" s="7">
        <f>base1!F56/base1!F126</f>
        <v>3.018783475158426E-2</v>
      </c>
      <c r="G56" s="7">
        <f>base1!G56/base1!G126</f>
        <v>4.1450633656089302E-2</v>
      </c>
      <c r="H56" s="7">
        <f>base1!H56/base1!H126</f>
        <v>4.3926517332313161E-2</v>
      </c>
      <c r="I56" s="7">
        <f>base1!I56/base1!I126</f>
        <v>4.9139161631612881E-2</v>
      </c>
      <c r="J56" s="7">
        <f>base1!J56/base1!J126</f>
        <v>5.0009762669504347E-2</v>
      </c>
      <c r="K56" s="7">
        <f>base1!K56/base1!K126</f>
        <v>4.8633646985467606E-2</v>
      </c>
      <c r="L56" s="7">
        <f>base1!L56/base1!L126</f>
        <v>5.0399131259932173E-2</v>
      </c>
      <c r="M56" s="7">
        <f>base1!M56/base1!M126</f>
        <v>5.0219015351116322E-2</v>
      </c>
      <c r="N56" s="7">
        <f>base1!N56/base1!N126</f>
        <v>5.2331269444846278E-2</v>
      </c>
      <c r="O56" s="7">
        <f>base1!O56/base1!O126</f>
        <v>5.2640343398436186E-2</v>
      </c>
      <c r="P56" s="7">
        <f>base1!P56/base1!P126</f>
        <v>5.3527498384338255E-2</v>
      </c>
      <c r="Q56" s="7">
        <f>base1!Q56/base1!Q126</f>
        <v>5.1305880434098103E-2</v>
      </c>
      <c r="R56" s="7">
        <f>base1!R56/base1!R126</f>
        <v>5.1780470872855956E-2</v>
      </c>
      <c r="S56" s="7">
        <f>base1!S56/base1!S126</f>
        <v>5.4902678346789871E-2</v>
      </c>
      <c r="T56" s="7">
        <f>base1!T56/base1!T126</f>
        <v>5.5307208350310146E-2</v>
      </c>
      <c r="U56" s="7">
        <f>base1!U56/base1!U126</f>
        <v>5.504053310289133E-2</v>
      </c>
      <c r="V56" s="7">
        <f>base1!V56/base1!V126</f>
        <v>4.3656139775869261E-2</v>
      </c>
      <c r="W56" s="7">
        <f>base1!W56/base1!W126</f>
        <v>4.699909203564142E-2</v>
      </c>
    </row>
    <row r="57" spans="1:23">
      <c r="A57" t="s">
        <v>25</v>
      </c>
      <c r="B57" t="s">
        <v>319</v>
      </c>
      <c r="C57" s="7">
        <f>base1!C57/base1!C125</f>
        <v>1.3657096023428119E-2</v>
      </c>
      <c r="D57" s="7">
        <f>base1!D57/base1!D125</f>
        <v>1.4798190488015967E-2</v>
      </c>
      <c r="E57" s="7">
        <f>base1!E57/base1!E125</f>
        <v>1.815799774992409E-2</v>
      </c>
      <c r="F57" s="7">
        <f>base1!F57/base1!F125</f>
        <v>1.9156669252494745E-2</v>
      </c>
      <c r="G57" s="7">
        <f>base1!G57/base1!G125</f>
        <v>1.6508153016306034E-2</v>
      </c>
      <c r="H57" s="7">
        <f>base1!H57/base1!H125</f>
        <v>1.5130465128863787E-2</v>
      </c>
      <c r="I57" s="7">
        <f>base1!I57/base1!I125</f>
        <v>1.3817053786985419E-2</v>
      </c>
      <c r="J57" s="7">
        <f>base1!J57/base1!J125</f>
        <v>1.3448761504477227E-2</v>
      </c>
      <c r="K57" s="7">
        <f>base1!K57/base1!K125</f>
        <v>1.2191127592875021E-2</v>
      </c>
      <c r="L57" s="7">
        <f>base1!L57/base1!L125</f>
        <v>1.1594812558631352E-2</v>
      </c>
      <c r="M57" s="7">
        <f>base1!M57/base1!M125</f>
        <v>1.1214487082773693E-2</v>
      </c>
      <c r="N57" s="7">
        <f>base1!N57/base1!N125</f>
        <v>1.2552698806118499E-2</v>
      </c>
      <c r="O57" s="7">
        <f>base1!O57/base1!O125</f>
        <v>1.5033882494709831E-2</v>
      </c>
      <c r="P57" s="7">
        <f>base1!P57/base1!P125</f>
        <v>1.1443749621933452E-2</v>
      </c>
      <c r="Q57" s="7">
        <f>base1!Q57/base1!Q125</f>
        <v>1.0546720730262448E-2</v>
      </c>
      <c r="R57" s="7">
        <f>base1!R57/base1!R125</f>
        <v>1.1801782451883057E-2</v>
      </c>
      <c r="S57" s="7">
        <f>base1!S57/base1!S125</f>
        <v>1.2600207592588503E-2</v>
      </c>
      <c r="T57" s="7">
        <f>base1!T57/base1!T125</f>
        <v>1.4923022876474467E-2</v>
      </c>
      <c r="U57" s="7">
        <f>base1!U57/base1!U125</f>
        <v>2.1582182146196505E-2</v>
      </c>
      <c r="V57" s="7">
        <f>base1!V57/base1!V125</f>
        <v>2.2010407662452935E-2</v>
      </c>
      <c r="W57" s="7">
        <f>base1!W57/base1!W125</f>
        <v>1.4032823010816691E-2</v>
      </c>
    </row>
    <row r="58" spans="1:23">
      <c r="B58" t="s">
        <v>320</v>
      </c>
      <c r="C58" s="7">
        <f>base1!C58/base1!C126</f>
        <v>1.0044762373905036E-2</v>
      </c>
      <c r="D58" s="7">
        <f>base1!D58/base1!D126</f>
        <v>3.3035111411208642E-2</v>
      </c>
      <c r="E58" s="7">
        <f>base1!E58/base1!E126</f>
        <v>1.0581944549044079E-2</v>
      </c>
      <c r="F58" s="7">
        <f>base1!F58/base1!F126</f>
        <v>5.4703838698888559E-3</v>
      </c>
      <c r="G58" s="7">
        <f>base1!G58/base1!G126</f>
        <v>7.8473999580088594E-3</v>
      </c>
      <c r="H58" s="7">
        <f>base1!H58/base1!H126</f>
        <v>9.2331538609023555E-3</v>
      </c>
      <c r="I58" s="7">
        <f>base1!I58/base1!I126</f>
        <v>1.0502340495320542E-2</v>
      </c>
      <c r="J58" s="7">
        <f>base1!J58/base1!J126</f>
        <v>1.0728685651804629E-2</v>
      </c>
      <c r="K58" s="7">
        <f>base1!K58/base1!K126</f>
        <v>1.0924978566316879E-2</v>
      </c>
      <c r="L58" s="7">
        <f>base1!L58/base1!L126</f>
        <v>1.1867013916790826E-2</v>
      </c>
      <c r="M58" s="7">
        <f>base1!M58/base1!M126</f>
        <v>1.239398885506455E-2</v>
      </c>
      <c r="N58" s="7">
        <f>base1!N58/base1!N126</f>
        <v>1.3374427788012868E-2</v>
      </c>
      <c r="O58" s="7">
        <f>base1!O58/base1!O126</f>
        <v>1.4535117761084035E-2</v>
      </c>
      <c r="P58" s="7">
        <f>base1!P58/base1!P126</f>
        <v>1.6210175276983336E-2</v>
      </c>
      <c r="Q58" s="7">
        <f>base1!Q58/base1!Q126</f>
        <v>1.7951985927409486E-2</v>
      </c>
      <c r="R58" s="7">
        <f>base1!R58/base1!R126</f>
        <v>1.9007501042930062E-2</v>
      </c>
      <c r="S58" s="7">
        <f>base1!S58/base1!S126</f>
        <v>1.7477184876832644E-2</v>
      </c>
      <c r="T58" s="7">
        <f>base1!T58/base1!T126</f>
        <v>1.5370145172421041E-2</v>
      </c>
      <c r="U58" s="7">
        <f>base1!U58/base1!U126</f>
        <v>1.5090607945105422E-2</v>
      </c>
      <c r="V58" s="7">
        <f>base1!V58/base1!V126</f>
        <v>1.4855664150706101E-2</v>
      </c>
      <c r="W58" s="7">
        <f>base1!W58/base1!W126</f>
        <v>1.2908299226055573E-2</v>
      </c>
    </row>
    <row r="59" spans="1:23">
      <c r="A59" t="s">
        <v>26</v>
      </c>
      <c r="B59" t="s">
        <v>319</v>
      </c>
      <c r="C59" s="7">
        <f>base1!C59/base1!C125</f>
        <v>4.0995925044469738E-3</v>
      </c>
      <c r="D59" s="7">
        <f>base1!D59/base1!D125</f>
        <v>9.2931153665818493E-3</v>
      </c>
      <c r="E59" s="7">
        <f>base1!E59/base1!E125</f>
        <v>9.8612228024354317E-3</v>
      </c>
      <c r="F59" s="7">
        <f>base1!F59/base1!F125</f>
        <v>1.0415514559778734E-2</v>
      </c>
      <c r="G59" s="7">
        <f>base1!G59/base1!G125</f>
        <v>1.1835410337487341E-2</v>
      </c>
      <c r="H59" s="7">
        <f>base1!H59/base1!H125</f>
        <v>1.101060087841845E-2</v>
      </c>
      <c r="I59" s="7">
        <f>base1!I59/base1!I125</f>
        <v>1.0207334278967998E-2</v>
      </c>
      <c r="J59" s="7">
        <f>base1!J59/base1!J125</f>
        <v>1.1586347116271314E-2</v>
      </c>
      <c r="K59" s="7">
        <f>base1!K59/base1!K125</f>
        <v>1.1258155747350338E-2</v>
      </c>
      <c r="L59" s="7">
        <f>base1!L59/base1!L125</f>
        <v>1.261863804256233E-2</v>
      </c>
      <c r="M59" s="7">
        <f>base1!M59/base1!M125</f>
        <v>1.3213861511633375E-2</v>
      </c>
      <c r="N59" s="7">
        <f>base1!N59/base1!N125</f>
        <v>1.4343502500258877E-2</v>
      </c>
      <c r="O59" s="7">
        <f>base1!O59/base1!O125</f>
        <v>1.2521883578756081E-2</v>
      </c>
      <c r="P59" s="7">
        <f>base1!P59/base1!P125</f>
        <v>8.2067724165140708E-3</v>
      </c>
      <c r="Q59" s="7">
        <f>base1!Q59/base1!Q125</f>
        <v>9.8903731195921444E-3</v>
      </c>
      <c r="R59" s="7">
        <f>base1!R59/base1!R125</f>
        <v>2.3726141859225305E-2</v>
      </c>
      <c r="S59" s="7">
        <f>base1!S59/base1!S125</f>
        <v>1.8513651789197824E-2</v>
      </c>
      <c r="T59" s="7">
        <f>base1!T59/base1!T125</f>
        <v>2.0255630905990103E-2</v>
      </c>
      <c r="U59" s="7">
        <f>base1!U59/base1!U125</f>
        <v>1.8764748855134291E-2</v>
      </c>
      <c r="V59" s="7">
        <f>base1!V59/base1!V125</f>
        <v>4.3452280809639565E-3</v>
      </c>
      <c r="W59" s="7">
        <f>base1!W59/base1!W125</f>
        <v>1.2766752504041396E-2</v>
      </c>
    </row>
    <row r="60" spans="1:23">
      <c r="B60" t="s">
        <v>320</v>
      </c>
      <c r="C60" s="7">
        <f>base1!C60/base1!C126</f>
        <v>8.6312137242723439E-3</v>
      </c>
      <c r="D60" s="7">
        <f>base1!D60/base1!D126</f>
        <v>1.5761098919648886E-2</v>
      </c>
      <c r="E60" s="7">
        <f>base1!E60/base1!E126</f>
        <v>1.4499876273575263E-2</v>
      </c>
      <c r="F60" s="7">
        <f>base1!F60/base1!F126</f>
        <v>8.9875241890265429E-3</v>
      </c>
      <c r="G60" s="7">
        <f>base1!G60/base1!G126</f>
        <v>8.7754965126439228E-3</v>
      </c>
      <c r="H60" s="7">
        <f>base1!H60/base1!H126</f>
        <v>1.1445015744810589E-2</v>
      </c>
      <c r="I60" s="7">
        <f>base1!I60/base1!I126</f>
        <v>1.1190030235868384E-2</v>
      </c>
      <c r="J60" s="7">
        <f>base1!J60/base1!J126</f>
        <v>1.3392918159541545E-2</v>
      </c>
      <c r="K60" s="7">
        <f>base1!K60/base1!K126</f>
        <v>1.1779225978332496E-2</v>
      </c>
      <c r="L60" s="7">
        <f>base1!L60/base1!L126</f>
        <v>1.36212681479686E-2</v>
      </c>
      <c r="M60" s="7">
        <f>base1!M60/base1!M126</f>
        <v>2.1522250433914602E-2</v>
      </c>
      <c r="N60" s="7">
        <f>base1!N60/base1!N126</f>
        <v>2.7025422212445419E-2</v>
      </c>
      <c r="O60" s="7">
        <f>base1!O60/base1!O126</f>
        <v>1.973797840547907E-2</v>
      </c>
      <c r="P60" s="7">
        <f>base1!P60/base1!P126</f>
        <v>1.804491412126619E-2</v>
      </c>
      <c r="Q60" s="7">
        <f>base1!Q60/base1!Q126</f>
        <v>1.5045667147715562E-2</v>
      </c>
      <c r="R60" s="7">
        <f>base1!R60/base1!R126</f>
        <v>1.0364469829120541E-2</v>
      </c>
      <c r="S60" s="7">
        <f>base1!S60/base1!S126</f>
        <v>1.0400494041764827E-2</v>
      </c>
      <c r="T60" s="7">
        <f>base1!T60/base1!T126</f>
        <v>1.0853381624254827E-2</v>
      </c>
      <c r="U60" s="7">
        <f>base1!U60/base1!U126</f>
        <v>1.024579623371346E-2</v>
      </c>
      <c r="V60" s="7">
        <f>base1!V60/base1!V126</f>
        <v>7.1896383838653309E-3</v>
      </c>
      <c r="W60" s="7">
        <f>base1!W60/base1!W126</f>
        <v>1.3777854276836827E-2</v>
      </c>
    </row>
    <row r="61" spans="1:23">
      <c r="A61" t="s">
        <v>27</v>
      </c>
      <c r="B61" t="s">
        <v>319</v>
      </c>
      <c r="C61" s="7">
        <f>base1!C61/base1!C125</f>
        <v>1.1433198486961293E-2</v>
      </c>
      <c r="D61" s="7">
        <f>base1!D61/base1!D125</f>
        <v>1.355558726669916E-2</v>
      </c>
      <c r="E61" s="7">
        <f>base1!E61/base1!E125</f>
        <v>1.1108187716179708E-2</v>
      </c>
      <c r="F61" s="7">
        <f>base1!F61/base1!F125</f>
        <v>1.13667450929506E-2</v>
      </c>
      <c r="G61" s="7">
        <f>base1!G61/base1!G125</f>
        <v>1.7255461177589023E-2</v>
      </c>
      <c r="H61" s="7">
        <f>base1!H61/base1!H125</f>
        <v>2.3885383731036533E-2</v>
      </c>
      <c r="I61" s="7">
        <f>base1!I61/base1!I125</f>
        <v>3.263413733927413E-2</v>
      </c>
      <c r="J61" s="7">
        <f>base1!J61/base1!J125</f>
        <v>3.7518508621953987E-2</v>
      </c>
      <c r="K61" s="7">
        <f>base1!K61/base1!K125</f>
        <v>4.3276153904453933E-2</v>
      </c>
      <c r="L61" s="7">
        <f>base1!L61/base1!L125</f>
        <v>4.9536450529167976E-2</v>
      </c>
      <c r="M61" s="7">
        <f>base1!M61/base1!M125</f>
        <v>5.4578015467553094E-2</v>
      </c>
      <c r="N61" s="7">
        <f>base1!N61/base1!N125</f>
        <v>5.7310172024788435E-2</v>
      </c>
      <c r="O61" s="7">
        <f>base1!O61/base1!O125</f>
        <v>5.8787126466819835E-2</v>
      </c>
      <c r="P61" s="7">
        <f>base1!P61/base1!P125</f>
        <v>6.9057245979294732E-2</v>
      </c>
      <c r="Q61" s="7">
        <f>base1!Q61/base1!Q125</f>
        <v>6.7366228503213305E-2</v>
      </c>
      <c r="R61" s="7">
        <f>base1!R61/base1!R125</f>
        <v>7.0036081533068159E-2</v>
      </c>
      <c r="S61" s="7">
        <f>base1!S61/base1!S125</f>
        <v>6.4769991828802373E-2</v>
      </c>
      <c r="T61" s="7">
        <f>base1!T61/base1!T125</f>
        <v>5.7173775778979398E-2</v>
      </c>
      <c r="U61" s="7">
        <f>base1!U61/base1!U125</f>
        <v>4.0118535033632746E-2</v>
      </c>
      <c r="V61" s="7">
        <f>base1!V61/base1!V125</f>
        <v>3.4570379351754624E-2</v>
      </c>
      <c r="W61" s="7">
        <f>base1!W61/base1!W125</f>
        <v>4.543062886699413E-2</v>
      </c>
    </row>
    <row r="62" spans="1:23">
      <c r="B62" t="s">
        <v>320</v>
      </c>
      <c r="C62" s="7">
        <f>base1!C62/base1!C126</f>
        <v>4.1342728434459172E-2</v>
      </c>
      <c r="D62" s="7">
        <f>base1!D62/base1!D126</f>
        <v>4.7545999324780555E-2</v>
      </c>
      <c r="E62" s="7">
        <f>base1!E62/base1!E126</f>
        <v>6.7009370931821355E-2</v>
      </c>
      <c r="F62" s="7">
        <f>base1!F62/base1!F126</f>
        <v>7.0975824784447375E-2</v>
      </c>
      <c r="G62" s="7">
        <f>base1!G62/base1!G126</f>
        <v>6.7255629080793286E-2</v>
      </c>
      <c r="H62" s="7">
        <f>base1!H62/base1!H126</f>
        <v>5.7473385590029652E-2</v>
      </c>
      <c r="I62" s="7">
        <f>base1!I62/base1!I126</f>
        <v>6.2002944906140056E-2</v>
      </c>
      <c r="J62" s="7">
        <f>base1!J62/base1!J126</f>
        <v>6.1141646571838605E-2</v>
      </c>
      <c r="K62" s="7">
        <f>base1!K62/base1!K126</f>
        <v>6.0814533099983706E-2</v>
      </c>
      <c r="L62" s="7">
        <f>base1!L62/base1!L126</f>
        <v>5.9214313660656534E-2</v>
      </c>
      <c r="M62" s="7">
        <f>base1!M62/base1!M126</f>
        <v>5.1862438619455491E-2</v>
      </c>
      <c r="N62" s="7">
        <f>base1!N62/base1!N126</f>
        <v>4.6521377525015534E-2</v>
      </c>
      <c r="O62" s="7">
        <f>base1!O62/base1!O126</f>
        <v>4.0735212858999795E-2</v>
      </c>
      <c r="P62" s="7">
        <f>base1!P62/base1!P126</f>
        <v>3.3340015312443731E-2</v>
      </c>
      <c r="Q62" s="7">
        <f>base1!Q62/base1!Q126</f>
        <v>2.7247463163134072E-2</v>
      </c>
      <c r="R62" s="7">
        <f>base1!R62/base1!R126</f>
        <v>2.0944371157467136E-2</v>
      </c>
      <c r="S62" s="7">
        <f>base1!S62/base1!S126</f>
        <v>1.6813888062944579E-2</v>
      </c>
      <c r="T62" s="7">
        <f>base1!T62/base1!T126</f>
        <v>1.3917928988551778E-2</v>
      </c>
      <c r="U62" s="7">
        <f>base1!U62/base1!U126</f>
        <v>1.1986970767814248E-2</v>
      </c>
      <c r="V62" s="7">
        <f>base1!V62/base1!V126</f>
        <v>2.8280260602953983E-2</v>
      </c>
      <c r="W62" s="7">
        <f>base1!W62/base1!W126</f>
        <v>4.6836389124092929E-2</v>
      </c>
    </row>
    <row r="63" spans="1:23">
      <c r="A63" t="s">
        <v>28</v>
      </c>
      <c r="B63" t="s">
        <v>319</v>
      </c>
      <c r="C63" s="7">
        <f>base1!C63/base1!C125</f>
        <v>1.4476686031328376E-2</v>
      </c>
      <c r="D63" s="7">
        <f>base1!D63/base1!D125</f>
        <v>1.7469648420198186E-2</v>
      </c>
      <c r="E63" s="7">
        <f>base1!E63/base1!E125</f>
        <v>1.3470395897850202E-2</v>
      </c>
      <c r="F63" s="7">
        <f>base1!F63/base1!F125</f>
        <v>1.4600520213776546E-2</v>
      </c>
      <c r="G63" s="7">
        <f>base1!G63/base1!G125</f>
        <v>2.2341951350569367E-2</v>
      </c>
      <c r="H63" s="7">
        <f>base1!H63/base1!H125</f>
        <v>3.111958042653102E-2</v>
      </c>
      <c r="I63" s="7">
        <f>base1!I63/base1!I125</f>
        <v>3.612641919613116E-2</v>
      </c>
      <c r="J63" s="7">
        <f>base1!J63/base1!J125</f>
        <v>3.7116693219967814E-2</v>
      </c>
      <c r="K63" s="7">
        <f>base1!K63/base1!K125</f>
        <v>4.0088093816634911E-2</v>
      </c>
      <c r="L63" s="7">
        <f>base1!L63/base1!L125</f>
        <v>4.0622054623762914E-2</v>
      </c>
      <c r="M63" s="7">
        <f>base1!M63/base1!M125</f>
        <v>4.2516758560205092E-2</v>
      </c>
      <c r="N63" s="7">
        <f>base1!N63/base1!N125</f>
        <v>4.22362443079351E-2</v>
      </c>
      <c r="O63" s="7">
        <f>base1!O63/base1!O125</f>
        <v>5.3680857267646903E-2</v>
      </c>
      <c r="P63" s="7">
        <f>base1!P63/base1!P125</f>
        <v>6.4964045481483726E-2</v>
      </c>
      <c r="Q63" s="7">
        <f>base1!Q63/base1!Q125</f>
        <v>5.8965259577065304E-2</v>
      </c>
      <c r="R63" s="7">
        <f>base1!R63/base1!R125</f>
        <v>4.6615833210451457E-2</v>
      </c>
      <c r="S63" s="7">
        <f>base1!S63/base1!S125</f>
        <v>4.7079348954307543E-2</v>
      </c>
      <c r="T63" s="7">
        <f>base1!T63/base1!T125</f>
        <v>4.3568912632357633E-2</v>
      </c>
      <c r="U63" s="7">
        <f>base1!U63/base1!U125</f>
        <v>3.5628121892536814E-2</v>
      </c>
      <c r="V63" s="7">
        <f>base1!V63/base1!V125</f>
        <v>3.6258578779739287E-2</v>
      </c>
      <c r="W63" s="7">
        <f>base1!W63/base1!W125</f>
        <v>3.9953086774802277E-2</v>
      </c>
    </row>
    <row r="64" spans="1:23">
      <c r="B64" t="s">
        <v>320</v>
      </c>
      <c r="C64" s="7">
        <f>base1!C64/base1!C126</f>
        <v>4.4655286886123663E-2</v>
      </c>
      <c r="D64" s="7">
        <f>base1!D64/base1!D126</f>
        <v>4.7308617488183657E-2</v>
      </c>
      <c r="E64" s="7">
        <f>base1!E64/base1!E126</f>
        <v>6.4993168149590622E-2</v>
      </c>
      <c r="F64" s="7">
        <f>base1!F64/base1!F126</f>
        <v>7.2095482680050019E-2</v>
      </c>
      <c r="G64" s="7">
        <f>base1!G64/base1!G126</f>
        <v>6.7741542085253972E-2</v>
      </c>
      <c r="H64" s="7">
        <f>base1!H64/base1!H126</f>
        <v>4.4954319169963577E-2</v>
      </c>
      <c r="I64" s="7">
        <f>base1!I64/base1!I126</f>
        <v>4.0719815989348471E-2</v>
      </c>
      <c r="J64" s="7">
        <f>base1!J64/base1!J126</f>
        <v>3.6957073542189377E-2</v>
      </c>
      <c r="K64" s="7">
        <f>base1!K64/base1!K126</f>
        <v>3.665248382731183E-2</v>
      </c>
      <c r="L64" s="7">
        <f>base1!L64/base1!L126</f>
        <v>3.48707977487583E-2</v>
      </c>
      <c r="M64" s="7">
        <f>base1!M64/base1!M126</f>
        <v>3.101643552569934E-2</v>
      </c>
      <c r="N64" s="7">
        <f>base1!N64/base1!N126</f>
        <v>2.9063805995279239E-2</v>
      </c>
      <c r="O64" s="7">
        <f>base1!O64/base1!O126</f>
        <v>2.8243805733262045E-2</v>
      </c>
      <c r="P64" s="7">
        <f>base1!P64/base1!P126</f>
        <v>2.2698836060447938E-2</v>
      </c>
      <c r="Q64" s="7">
        <f>base1!Q64/base1!Q126</f>
        <v>1.9050484838791529E-2</v>
      </c>
      <c r="R64" s="7">
        <f>base1!R64/base1!R126</f>
        <v>1.8297986460432281E-2</v>
      </c>
      <c r="S64" s="7">
        <f>base1!S64/base1!S126</f>
        <v>1.6510601312870247E-2</v>
      </c>
      <c r="T64" s="7">
        <f>base1!T64/base1!T126</f>
        <v>1.4989536619149485E-2</v>
      </c>
      <c r="U64" s="7">
        <f>base1!U64/base1!U126</f>
        <v>1.4590373902442787E-2</v>
      </c>
      <c r="V64" s="7">
        <f>base1!V64/base1!V126</f>
        <v>1.7940748842855046E-2</v>
      </c>
      <c r="W64" s="7">
        <f>base1!W64/base1!W126</f>
        <v>3.7814411601603322E-2</v>
      </c>
    </row>
    <row r="65" spans="1:23">
      <c r="A65" t="s">
        <v>29</v>
      </c>
      <c r="B65" t="s">
        <v>319</v>
      </c>
      <c r="C65" s="7">
        <f>base1!C65/base1!C125</f>
        <v>1.0234199076606207E-2</v>
      </c>
      <c r="D65" s="7">
        <f>base1!D65/base1!D125</f>
        <v>1.1213080970286865E-2</v>
      </c>
      <c r="E65" s="7">
        <f>base1!E65/base1!E125</f>
        <v>7.3622267578000323E-3</v>
      </c>
      <c r="F65" s="7">
        <f>base1!F65/base1!F125</f>
        <v>8.4389780759753247E-3</v>
      </c>
      <c r="G65" s="7">
        <f>base1!G65/base1!G125</f>
        <v>1.3754520842375018E-2</v>
      </c>
      <c r="H65" s="7">
        <f>base1!H65/base1!H125</f>
        <v>2.1229918353688773E-2</v>
      </c>
      <c r="I65" s="7">
        <f>base1!I65/base1!I125</f>
        <v>2.6633993383443671E-2</v>
      </c>
      <c r="J65" s="7">
        <f>base1!J65/base1!J125</f>
        <v>2.6704149346748609E-2</v>
      </c>
      <c r="K65" s="7">
        <f>base1!K65/base1!K125</f>
        <v>2.962373976778087E-2</v>
      </c>
      <c r="L65" s="7">
        <f>base1!L65/base1!L125</f>
        <v>3.0850420289861475E-2</v>
      </c>
      <c r="M65" s="7">
        <f>base1!M65/base1!M125</f>
        <v>3.3021569938240181E-2</v>
      </c>
      <c r="N65" s="7">
        <f>base1!N65/base1!N125</f>
        <v>3.0837454037584981E-2</v>
      </c>
      <c r="O65" s="7">
        <f>base1!O65/base1!O125</f>
        <v>3.9511126597486124E-2</v>
      </c>
      <c r="P65" s="7">
        <f>base1!P65/base1!P125</f>
        <v>5.6184378820291016E-2</v>
      </c>
      <c r="Q65" s="7">
        <f>base1!Q65/base1!Q125</f>
        <v>4.8244354288586505E-2</v>
      </c>
      <c r="R65" s="7">
        <f>base1!R65/base1!R125</f>
        <v>3.7403900581673394E-2</v>
      </c>
      <c r="S65" s="7">
        <f>base1!S65/base1!S125</f>
        <v>4.0398842781740683E-2</v>
      </c>
      <c r="T65" s="7">
        <f>base1!T65/base1!T125</f>
        <v>3.6142802313956474E-2</v>
      </c>
      <c r="U65" s="7">
        <f>base1!U65/base1!U125</f>
        <v>2.7958304955615326E-2</v>
      </c>
      <c r="V65" s="7">
        <f>base1!V65/base1!V125</f>
        <v>3.2882179923769961E-2</v>
      </c>
      <c r="W65" s="7">
        <f>base1!W65/base1!W125</f>
        <v>3.0925192142404027E-2</v>
      </c>
    </row>
    <row r="66" spans="1:23">
      <c r="B66" t="s">
        <v>320</v>
      </c>
      <c r="C66" s="7">
        <f>base1!C66/base1!C126</f>
        <v>5.3350752821742946E-2</v>
      </c>
      <c r="D66" s="7">
        <f>base1!D66/base1!D126</f>
        <v>3.5840437204591492E-2</v>
      </c>
      <c r="E66" s="7">
        <f>base1!E66/base1!E126</f>
        <v>6.3076807212712624E-2</v>
      </c>
      <c r="F66" s="7">
        <f>base1!F66/base1!F126</f>
        <v>7.6352962475098429E-2</v>
      </c>
      <c r="G66" s="7">
        <f>base1!G66/base1!G126</f>
        <v>6.4532180396764671E-2</v>
      </c>
      <c r="H66" s="7">
        <f>base1!H66/base1!H126</f>
        <v>4.0549903169302626E-2</v>
      </c>
      <c r="I66" s="7">
        <f>base1!I66/base1!I126</f>
        <v>3.6536455219953426E-2</v>
      </c>
      <c r="J66" s="7">
        <f>base1!J66/base1!J126</f>
        <v>2.8945826946920366E-2</v>
      </c>
      <c r="K66" s="7">
        <f>base1!K66/base1!K126</f>
        <v>2.8956285914704571E-2</v>
      </c>
      <c r="L66" s="7">
        <f>base1!L66/base1!L126</f>
        <v>2.9330515987864687E-2</v>
      </c>
      <c r="M66" s="7">
        <f>base1!M66/base1!M126</f>
        <v>2.5781875967876313E-2</v>
      </c>
      <c r="N66" s="7">
        <f>base1!N66/base1!N126</f>
        <v>2.4439085799817562E-2</v>
      </c>
      <c r="O66" s="7">
        <f>base1!O66/base1!O126</f>
        <v>2.243712149206015E-2</v>
      </c>
      <c r="P66" s="7">
        <f>base1!P66/base1!P126</f>
        <v>1.8037773074888665E-2</v>
      </c>
      <c r="Q66" s="7">
        <f>base1!Q66/base1!Q126</f>
        <v>1.5680683309008615E-2</v>
      </c>
      <c r="R66" s="7">
        <f>base1!R66/base1!R126</f>
        <v>1.4253914410474723E-2</v>
      </c>
      <c r="S66" s="7">
        <f>base1!S66/base1!S126</f>
        <v>1.1973651105875895E-2</v>
      </c>
      <c r="T66" s="7">
        <f>base1!T66/base1!T126</f>
        <v>9.4266586102286654E-3</v>
      </c>
      <c r="U66" s="7">
        <f>base1!U66/base1!U126</f>
        <v>9.0260738957558557E-3</v>
      </c>
      <c r="V66" s="7">
        <f>base1!V66/base1!V126</f>
        <v>9.491542218402654E-3</v>
      </c>
      <c r="W66" s="7">
        <f>base1!W66/base1!W126</f>
        <v>3.3994196422365758E-2</v>
      </c>
    </row>
    <row r="67" spans="1:23">
      <c r="A67" t="s">
        <v>30</v>
      </c>
      <c r="B67" t="s">
        <v>319</v>
      </c>
      <c r="C67" s="7">
        <f>base1!C67/base1!C125</f>
        <v>2.6141472075632225E-2</v>
      </c>
      <c r="D67" s="7">
        <f>base1!D67/base1!D125</f>
        <v>2.7599505553259587E-2</v>
      </c>
      <c r="E67" s="7">
        <f>base1!E67/base1!E125</f>
        <v>2.0203060738201876E-2</v>
      </c>
      <c r="F67" s="7">
        <f>base1!F67/base1!F125</f>
        <v>2.2731702158583209E-2</v>
      </c>
      <c r="G67" s="7">
        <f>base1!G67/base1!G125</f>
        <v>2.9508339016678032E-2</v>
      </c>
      <c r="H67" s="7">
        <f>base1!H67/base1!H125</f>
        <v>4.0565284469972644E-2</v>
      </c>
      <c r="I67" s="7">
        <f>base1!I67/base1!I125</f>
        <v>5.1761862420438697E-2</v>
      </c>
      <c r="J67" s="7">
        <f>base1!J67/base1!J125</f>
        <v>5.5986949035743486E-2</v>
      </c>
      <c r="K67" s="7">
        <f>base1!K67/base1!K125</f>
        <v>6.4402536796985765E-2</v>
      </c>
      <c r="L67" s="7">
        <f>base1!L67/base1!L125</f>
        <v>6.2555869630826294E-2</v>
      </c>
      <c r="M67" s="7">
        <f>base1!M67/base1!M125</f>
        <v>6.6362058497034665E-2</v>
      </c>
      <c r="N67" s="7">
        <f>base1!N67/base1!N125</f>
        <v>6.4722800289943178E-2</v>
      </c>
      <c r="O67" s="7">
        <f>base1!O67/base1!O125</f>
        <v>6.9066812819330872E-2</v>
      </c>
      <c r="P67" s="7">
        <f>base1!P67/base1!P125</f>
        <v>7.1467309793810038E-2</v>
      </c>
      <c r="Q67" s="7">
        <f>base1!Q67/base1!Q125</f>
        <v>7.4556881215667975E-2</v>
      </c>
      <c r="R67" s="7">
        <f>base1!R67/base1!R125</f>
        <v>7.683306518862032E-2</v>
      </c>
      <c r="S67" s="7">
        <f>base1!S67/base1!S125</f>
        <v>9.521359216153942E-2</v>
      </c>
      <c r="T67" s="7">
        <f>base1!T67/base1!T125</f>
        <v>0.11003364460525623</v>
      </c>
      <c r="U67" s="7">
        <f>base1!U67/base1!U125</f>
        <v>0.10721170574683832</v>
      </c>
      <c r="V67" s="7">
        <f>base1!V67/base1!V125</f>
        <v>0.11414780737122403</v>
      </c>
      <c r="W67" s="7">
        <f>base1!W67/base1!W125</f>
        <v>6.1416573045235685E-2</v>
      </c>
    </row>
    <row r="68" spans="1:23">
      <c r="B68" t="s">
        <v>320</v>
      </c>
      <c r="C68" s="7">
        <f>base1!C68/base1!C126</f>
        <v>9.367972414383928E-2</v>
      </c>
      <c r="D68" s="7">
        <f>base1!D68/base1!D126</f>
        <v>9.5817859554355164E-2</v>
      </c>
      <c r="E68" s="7">
        <f>base1!E68/base1!E126</f>
        <v>9.3337923763004718E-2</v>
      </c>
      <c r="F68" s="7">
        <f>base1!F68/base1!F126</f>
        <v>7.2632088051135496E-2</v>
      </c>
      <c r="G68" s="7">
        <f>base1!G68/base1!G126</f>
        <v>8.2623408729974424E-2</v>
      </c>
      <c r="H68" s="7">
        <f>base1!H68/base1!H126</f>
        <v>7.0720309930074457E-2</v>
      </c>
      <c r="I68" s="7">
        <f>base1!I68/base1!I126</f>
        <v>6.8494613437641461E-2</v>
      </c>
      <c r="J68" s="7">
        <f>base1!J68/base1!J126</f>
        <v>6.2317071980162259E-2</v>
      </c>
      <c r="K68" s="7">
        <f>base1!K68/base1!K126</f>
        <v>6.7772951754727806E-2</v>
      </c>
      <c r="L68" s="7">
        <f>base1!L68/base1!L126</f>
        <v>6.571229967141215E-2</v>
      </c>
      <c r="M68" s="7">
        <f>base1!M68/base1!M126</f>
        <v>6.0781231614929508E-2</v>
      </c>
      <c r="N68" s="7">
        <f>base1!N68/base1!N126</f>
        <v>6.0288737162466161E-2</v>
      </c>
      <c r="O68" s="7">
        <f>base1!O68/base1!O126</f>
        <v>6.4510379916861579E-2</v>
      </c>
      <c r="P68" s="7">
        <f>base1!P68/base1!P126</f>
        <v>6.8935836168073708E-2</v>
      </c>
      <c r="Q68" s="7">
        <f>base1!Q68/base1!Q126</f>
        <v>6.3408866880850678E-2</v>
      </c>
      <c r="R68" s="7">
        <f>base1!R68/base1!R126</f>
        <v>5.1279542302692931E-2</v>
      </c>
      <c r="S68" s="7">
        <f>base1!S68/base1!S126</f>
        <v>3.9166533244893761E-2</v>
      </c>
      <c r="T68" s="7">
        <f>base1!T68/base1!T126</f>
        <v>3.2887530843381148E-2</v>
      </c>
      <c r="U68" s="7">
        <f>base1!U68/base1!U126</f>
        <v>3.2759543025271461E-2</v>
      </c>
      <c r="V68" s="7">
        <f>base1!V68/base1!V126</f>
        <v>3.2925990361730467E-2</v>
      </c>
      <c r="W68" s="7">
        <f>base1!W68/base1!W126</f>
        <v>6.4715452989851999E-2</v>
      </c>
    </row>
    <row r="69" spans="1:23">
      <c r="A69" t="s">
        <v>31</v>
      </c>
      <c r="B69" t="s">
        <v>319</v>
      </c>
      <c r="C69" s="7">
        <f>base1!C69/base1!C125</f>
        <v>6.2397243286835147E-3</v>
      </c>
      <c r="D69" s="7">
        <f>base1!D69/base1!D125</f>
        <v>1.2691973394762348E-2</v>
      </c>
      <c r="E69" s="7">
        <f>base1!E69/base1!E125</f>
        <v>1.0865347040940776E-2</v>
      </c>
      <c r="F69" s="7">
        <f>base1!F69/base1!F125</f>
        <v>1.1678117278755246E-2</v>
      </c>
      <c r="G69" s="7">
        <f>base1!G69/base1!G125</f>
        <v>1.6708206749746834E-2</v>
      </c>
      <c r="H69" s="7">
        <f>base1!H69/base1!H125</f>
        <v>2.4220008812898194E-2</v>
      </c>
      <c r="I69" s="7">
        <f>base1!I69/base1!I125</f>
        <v>2.7921478047547636E-2</v>
      </c>
      <c r="J69" s="7">
        <f>base1!J69/base1!J125</f>
        <v>2.6471598682849113E-2</v>
      </c>
      <c r="K69" s="7">
        <f>base1!K69/base1!K125</f>
        <v>3.0278814536277534E-2</v>
      </c>
      <c r="L69" s="7">
        <f>base1!L69/base1!L125</f>
        <v>3.2012110923117641E-2</v>
      </c>
      <c r="M69" s="7">
        <f>base1!M69/base1!M125</f>
        <v>3.4029434553197055E-2</v>
      </c>
      <c r="N69" s="7">
        <f>base1!N69/base1!N125</f>
        <v>3.1409768917660515E-2</v>
      </c>
      <c r="O69" s="7">
        <f>base1!O69/base1!O125</f>
        <v>3.2442140846161011E-2</v>
      </c>
      <c r="P69" s="7">
        <f>base1!P69/base1!P125</f>
        <v>3.4608549635902423E-2</v>
      </c>
      <c r="Q69" s="7">
        <f>base1!Q69/base1!Q125</f>
        <v>2.8395448874447993E-2</v>
      </c>
      <c r="R69" s="7">
        <f>base1!R69/base1!R125</f>
        <v>2.6904726969894002E-2</v>
      </c>
      <c r="S69" s="7">
        <f>base1!S69/base1!S125</f>
        <v>3.1056440155179141E-2</v>
      </c>
      <c r="T69" s="7">
        <f>base1!T69/base1!T125</f>
        <v>4.1887456164515002E-2</v>
      </c>
      <c r="U69" s="7">
        <f>base1!U69/base1!U125</f>
        <v>2.7654876377590482E-2</v>
      </c>
      <c r="V69" s="7">
        <f>base1!V69/base1!V125</f>
        <v>2.9703027736362422E-2</v>
      </c>
      <c r="W69" s="7">
        <f>base1!W69/base1!W125</f>
        <v>2.6847324290886893E-2</v>
      </c>
    </row>
    <row r="70" spans="1:23">
      <c r="B70" t="s">
        <v>320</v>
      </c>
      <c r="C70" s="7">
        <f>base1!C70/base1!C126</f>
        <v>3.7808856810377447E-2</v>
      </c>
      <c r="D70" s="7">
        <f>base1!D70/base1!D126</f>
        <v>3.7892471303173532E-2</v>
      </c>
      <c r="E70" s="7">
        <f>base1!E70/base1!E126</f>
        <v>4.6874455334760673E-2</v>
      </c>
      <c r="F70" s="7">
        <f>base1!F70/base1!F126</f>
        <v>3.4962215064747157E-2</v>
      </c>
      <c r="G70" s="7">
        <f>base1!G70/base1!G126</f>
        <v>4.6550683116546601E-2</v>
      </c>
      <c r="H70" s="7">
        <f>base1!H70/base1!H126</f>
        <v>4.1124646005559741E-2</v>
      </c>
      <c r="I70" s="7">
        <f>base1!I70/base1!I126</f>
        <v>3.6827675986753031E-2</v>
      </c>
      <c r="J70" s="7">
        <f>base1!J70/base1!J126</f>
        <v>3.3507922406302779E-2</v>
      </c>
      <c r="K70" s="7">
        <f>base1!K70/base1!K126</f>
        <v>3.4389547448151744E-2</v>
      </c>
      <c r="L70" s="7">
        <f>base1!L70/base1!L126</f>
        <v>3.2394203540036734E-2</v>
      </c>
      <c r="M70" s="7">
        <f>base1!M70/base1!M126</f>
        <v>3.0230281830065809E-2</v>
      </c>
      <c r="N70" s="7">
        <f>base1!N70/base1!N126</f>
        <v>2.633679519842062E-2</v>
      </c>
      <c r="O70" s="7">
        <f>base1!O70/base1!O126</f>
        <v>2.4238614570624654E-2</v>
      </c>
      <c r="P70" s="7">
        <f>base1!P70/base1!P126</f>
        <v>2.2128317462357758E-2</v>
      </c>
      <c r="Q70" s="7">
        <f>base1!Q70/base1!Q126</f>
        <v>1.84708020359514E-2</v>
      </c>
      <c r="R70" s="7">
        <f>base1!R70/base1!R126</f>
        <v>1.6684867608283523E-2</v>
      </c>
      <c r="S70" s="7">
        <f>base1!S70/base1!S126</f>
        <v>1.5979963861759795E-2</v>
      </c>
      <c r="T70" s="7">
        <f>base1!T70/base1!T126</f>
        <v>1.4725212700249967E-2</v>
      </c>
      <c r="U70" s="7">
        <f>base1!U70/base1!U126</f>
        <v>1.3702426327999218E-2</v>
      </c>
      <c r="V70" s="7">
        <f>base1!V70/base1!V126</f>
        <v>1.2875798187060175E-2</v>
      </c>
      <c r="W70" s="7">
        <f>base1!W70/base1!W126</f>
        <v>2.9278708837043897E-2</v>
      </c>
    </row>
    <row r="71" spans="1:23">
      <c r="A71" t="s">
        <v>32</v>
      </c>
      <c r="B71" t="s">
        <v>319</v>
      </c>
      <c r="C71" s="7">
        <f>base1!C71/base1!C125</f>
        <v>2.9630067620281812E-3</v>
      </c>
      <c r="D71" s="7">
        <f>base1!D71/base1!D125</f>
        <v>5.6663077541776853E-3</v>
      </c>
      <c r="E71" s="7">
        <f>base1!E71/base1!E125</f>
        <v>4.7787937607171602E-3</v>
      </c>
      <c r="F71" s="7">
        <f>base1!F71/base1!F125</f>
        <v>6.0879775852895413E-3</v>
      </c>
      <c r="G71" s="7">
        <f>base1!G71/base1!G125</f>
        <v>7.8587223841114356E-3</v>
      </c>
      <c r="H71" s="7">
        <f>base1!H71/base1!H125</f>
        <v>9.9145104700101936E-3</v>
      </c>
      <c r="I71" s="7">
        <f>base1!I71/base1!I125</f>
        <v>1.1422299840512093E-2</v>
      </c>
      <c r="J71" s="7">
        <f>base1!J71/base1!J125</f>
        <v>1.1926885669454596E-2</v>
      </c>
      <c r="K71" s="7">
        <f>base1!K71/base1!K125</f>
        <v>1.2101154536038198E-2</v>
      </c>
      <c r="L71" s="7">
        <f>base1!L71/base1!L125</f>
        <v>1.3610206616555041E-2</v>
      </c>
      <c r="M71" s="7">
        <f>base1!M71/base1!M125</f>
        <v>1.3996029872044125E-2</v>
      </c>
      <c r="N71" s="7">
        <f>base1!N71/base1!N125</f>
        <v>1.2928303643107113E-2</v>
      </c>
      <c r="O71" s="7">
        <f>base1!O71/base1!O125</f>
        <v>1.3615911282429135E-2</v>
      </c>
      <c r="P71" s="7">
        <f>base1!P71/base1!P125</f>
        <v>1.8414725128210033E-2</v>
      </c>
      <c r="Q71" s="7">
        <f>base1!Q71/base1!Q125</f>
        <v>1.3395381556744336E-2</v>
      </c>
      <c r="R71" s="7">
        <f>base1!R71/base1!R125</f>
        <v>1.0915569358981067E-2</v>
      </c>
      <c r="S71" s="7">
        <f>base1!S71/base1!S125</f>
        <v>1.1757322791752244E-2</v>
      </c>
      <c r="T71" s="7">
        <f>base1!T71/base1!T125</f>
        <v>1.0487630113624052E-2</v>
      </c>
      <c r="U71" s="7">
        <f>base1!U71/base1!U125</f>
        <v>8.5627874532282992E-3</v>
      </c>
      <c r="V71" s="7">
        <f>base1!V71/base1!V125</f>
        <v>8.5860314550422635E-3</v>
      </c>
      <c r="W71" s="7">
        <f>base1!W71/base1!W125</f>
        <v>1.1330512364622567E-2</v>
      </c>
    </row>
    <row r="72" spans="1:23">
      <c r="B72" t="s">
        <v>320</v>
      </c>
      <c r="C72" s="7">
        <f>base1!C72/base1!C126</f>
        <v>2.4430118581025607E-2</v>
      </c>
      <c r="D72" s="7">
        <f>base1!D72/base1!D126</f>
        <v>1.6835119851451721E-2</v>
      </c>
      <c r="E72" s="7">
        <f>base1!E72/base1!E126</f>
        <v>1.8904106641419303E-2</v>
      </c>
      <c r="F72" s="7">
        <f>base1!F72/base1!F126</f>
        <v>2.0173546973818408E-2</v>
      </c>
      <c r="G72" s="7">
        <f>base1!G72/base1!G126</f>
        <v>2.018209379343238E-2</v>
      </c>
      <c r="H72" s="7">
        <f>base1!H72/base1!H126</f>
        <v>1.5164679538212092E-2</v>
      </c>
      <c r="I72" s="7">
        <f>base1!I72/base1!I126</f>
        <v>1.4014871673824567E-2</v>
      </c>
      <c r="J72" s="7">
        <f>base1!J72/base1!J126</f>
        <v>1.2805693588854937E-2</v>
      </c>
      <c r="K72" s="7">
        <f>base1!K72/base1!K126</f>
        <v>1.3086503510872724E-2</v>
      </c>
      <c r="L72" s="7">
        <f>base1!L72/base1!L126</f>
        <v>1.149728123527601E-2</v>
      </c>
      <c r="M72" s="7">
        <f>base1!M72/base1!M126</f>
        <v>9.9471716784683105E-3</v>
      </c>
      <c r="N72" s="7">
        <f>base1!N72/base1!N126</f>
        <v>8.8186499961543686E-3</v>
      </c>
      <c r="O72" s="7">
        <f>base1!O72/base1!O126</f>
        <v>8.8240819300885818E-3</v>
      </c>
      <c r="P72" s="7">
        <f>base1!P72/base1!P126</f>
        <v>7.8263317923975406E-3</v>
      </c>
      <c r="Q72" s="7">
        <f>base1!Q72/base1!Q126</f>
        <v>6.5765013982212695E-3</v>
      </c>
      <c r="R72" s="7">
        <f>base1!R72/base1!R126</f>
        <v>5.5992056013800503E-3</v>
      </c>
      <c r="S72" s="7">
        <f>base1!S72/base1!S126</f>
        <v>5.5501932709681847E-3</v>
      </c>
      <c r="T72" s="7">
        <f>base1!T72/base1!T126</f>
        <v>5.3696666164257415E-3</v>
      </c>
      <c r="U72" s="7">
        <f>base1!U72/base1!U126</f>
        <v>5.1219336553348866E-3</v>
      </c>
      <c r="V72" s="7">
        <f>base1!V72/base1!V126</f>
        <v>4.7200461905206534E-3</v>
      </c>
      <c r="W72" s="7">
        <f>base1!W72/base1!W126</f>
        <v>1.1888233040753609E-2</v>
      </c>
    </row>
    <row r="73" spans="1:23">
      <c r="A73" t="s">
        <v>33</v>
      </c>
      <c r="B73" t="s">
        <v>319</v>
      </c>
      <c r="C73" s="7">
        <f>base1!C73/base1!C125</f>
        <v>6.6930446536944783E-3</v>
      </c>
      <c r="D73" s="7">
        <f>base1!D73/base1!D125</f>
        <v>1.2759616970568557E-2</v>
      </c>
      <c r="E73" s="7">
        <f>base1!E73/base1!E125</f>
        <v>1.1936007597974729E-2</v>
      </c>
      <c r="F73" s="7">
        <f>base1!F73/base1!F125</f>
        <v>1.3534855932253178E-2</v>
      </c>
      <c r="G73" s="7">
        <f>base1!G73/base1!G125</f>
        <v>1.5191683716700767E-2</v>
      </c>
      <c r="H73" s="7">
        <f>base1!H73/base1!H125</f>
        <v>1.5072485535471915E-2</v>
      </c>
      <c r="I73" s="7">
        <f>base1!I73/base1!I125</f>
        <v>1.5041219533182631E-2</v>
      </c>
      <c r="J73" s="7">
        <f>base1!J73/base1!J125</f>
        <v>1.6201699277334999E-2</v>
      </c>
      <c r="K73" s="7">
        <f>base1!K73/base1!K125</f>
        <v>1.6658312025674676E-2</v>
      </c>
      <c r="L73" s="7">
        <f>base1!L73/base1!L125</f>
        <v>1.5833282149423727E-2</v>
      </c>
      <c r="M73" s="7">
        <f>base1!M73/base1!M125</f>
        <v>1.5784018497279992E-2</v>
      </c>
      <c r="N73" s="7">
        <f>base1!N73/base1!N125</f>
        <v>1.5742370712324181E-2</v>
      </c>
      <c r="O73" s="7">
        <f>base1!O73/base1!O125</f>
        <v>1.5145493283389775E-2</v>
      </c>
      <c r="P73" s="7">
        <f>base1!P73/base1!P125</f>
        <v>1.5349865642164352E-2</v>
      </c>
      <c r="Q73" s="7">
        <f>base1!Q73/base1!Q125</f>
        <v>1.4081461153197142E-2</v>
      </c>
      <c r="R73" s="7">
        <f>base1!R73/base1!R125</f>
        <v>1.2274161107100426E-2</v>
      </c>
      <c r="S73" s="7">
        <f>base1!S73/base1!S125</f>
        <v>1.304189395110532E-2</v>
      </c>
      <c r="T73" s="7">
        <f>base1!T73/base1!T125</f>
        <v>1.2890650390147423E-2</v>
      </c>
      <c r="U73" s="7">
        <f>base1!U73/base1!U125</f>
        <v>1.10677222902921E-2</v>
      </c>
      <c r="V73" s="7">
        <f>base1!V73/base1!V125</f>
        <v>1.1858005604125936E-2</v>
      </c>
      <c r="W73" s="7">
        <f>base1!W73/base1!W125</f>
        <v>1.427591344326383E-2</v>
      </c>
    </row>
    <row r="74" spans="1:23">
      <c r="B74" t="s">
        <v>320</v>
      </c>
      <c r="C74" s="7">
        <f>base1!C74/base1!C126</f>
        <v>2.054642936183276E-2</v>
      </c>
      <c r="D74" s="7">
        <f>base1!D74/base1!D126</f>
        <v>1.3406271100607697E-2</v>
      </c>
      <c r="E74" s="7">
        <f>base1!E74/base1!E126</f>
        <v>1.2919190506417636E-2</v>
      </c>
      <c r="F74" s="7">
        <f>base1!F74/base1!F126</f>
        <v>1.4705978082925411E-2</v>
      </c>
      <c r="G74" s="7">
        <f>base1!G74/base1!G126</f>
        <v>1.9481879301817162E-2</v>
      </c>
      <c r="H74" s="7">
        <f>base1!H74/base1!H126</f>
        <v>1.7711508731376426E-2</v>
      </c>
      <c r="I74" s="7">
        <f>base1!I74/base1!I126</f>
        <v>1.5518490475037271E-2</v>
      </c>
      <c r="J74" s="7">
        <f>base1!J74/base1!J126</f>
        <v>1.519120188224268E-2</v>
      </c>
      <c r="K74" s="7">
        <f>base1!K74/base1!K126</f>
        <v>1.5149716933672494E-2</v>
      </c>
      <c r="L74" s="7">
        <f>base1!L74/base1!L126</f>
        <v>1.444240842639224E-2</v>
      </c>
      <c r="M74" s="7">
        <f>base1!M74/base1!M126</f>
        <v>1.3404265314804127E-2</v>
      </c>
      <c r="N74" s="7">
        <f>base1!N74/base1!N126</f>
        <v>1.3813586913855072E-2</v>
      </c>
      <c r="O74" s="7">
        <f>base1!O74/base1!O126</f>
        <v>1.4330058579490367E-2</v>
      </c>
      <c r="P74" s="7">
        <f>base1!P74/base1!P126</f>
        <v>1.2094892264563527E-2</v>
      </c>
      <c r="Q74" s="7">
        <f>base1!Q74/base1!Q126</f>
        <v>1.1797599006529073E-2</v>
      </c>
      <c r="R74" s="7">
        <f>base1!R74/base1!R126</f>
        <v>1.2189798774899452E-2</v>
      </c>
      <c r="S74" s="7">
        <f>base1!S74/base1!S126</f>
        <v>1.2866585851192791E-2</v>
      </c>
      <c r="T74" s="7">
        <f>base1!T74/base1!T126</f>
        <v>1.3243030860600217E-2</v>
      </c>
      <c r="U74" s="7">
        <f>base1!U74/base1!U126</f>
        <v>1.2936643879655776E-2</v>
      </c>
      <c r="V74" s="7">
        <f>base1!V74/base1!V126</f>
        <v>1.2338433219063879E-2</v>
      </c>
      <c r="W74" s="7">
        <f>base1!W74/base1!W126</f>
        <v>1.4237786460129211E-2</v>
      </c>
    </row>
    <row r="75" spans="1:23">
      <c r="A75" t="s">
        <v>34</v>
      </c>
      <c r="B75" t="s">
        <v>319</v>
      </c>
      <c r="C75" s="7">
        <f>base1!C75/base1!C125</f>
        <v>2.167560988829596E-2</v>
      </c>
      <c r="D75" s="7">
        <f>base1!D75/base1!D125</f>
        <v>2.4249758614363046E-2</v>
      </c>
      <c r="E75" s="7">
        <f>base1!E75/base1!E125</f>
        <v>2.6081561367594923E-2</v>
      </c>
      <c r="F75" s="7">
        <f>base1!F75/base1!F125</f>
        <v>2.8678425585751365E-2</v>
      </c>
      <c r="G75" s="7">
        <f>base1!G75/base1!G125</f>
        <v>3.0157273647880629E-2</v>
      </c>
      <c r="H75" s="7">
        <f>base1!H75/base1!H125</f>
        <v>2.8715912140485106E-2</v>
      </c>
      <c r="I75" s="7">
        <f>base1!I75/base1!I125</f>
        <v>2.7658461003934973E-2</v>
      </c>
      <c r="J75" s="7">
        <f>base1!J75/base1!J125</f>
        <v>2.7284270333366147E-2</v>
      </c>
      <c r="K75" s="7">
        <f>base1!K75/base1!K125</f>
        <v>2.7630592789479446E-2</v>
      </c>
      <c r="L75" s="7">
        <f>base1!L75/base1!L125</f>
        <v>2.6500156202981687E-2</v>
      </c>
      <c r="M75" s="7">
        <f>base1!M75/base1!M125</f>
        <v>2.6743779553636594E-2</v>
      </c>
      <c r="N75" s="7">
        <f>base1!N75/base1!N125</f>
        <v>2.5162926021064305E-2</v>
      </c>
      <c r="O75" s="7">
        <f>base1!O75/base1!O125</f>
        <v>2.4458491070531968E-2</v>
      </c>
      <c r="P75" s="7">
        <f>base1!P75/base1!P125</f>
        <v>2.3880917819817278E-2</v>
      </c>
      <c r="Q75" s="7">
        <f>base1!Q75/base1!Q125</f>
        <v>2.5241894948479518E-2</v>
      </c>
      <c r="R75" s="7">
        <f>base1!R75/base1!R125</f>
        <v>2.6461620423443008E-2</v>
      </c>
      <c r="S75" s="7">
        <f>base1!S75/base1!S125</f>
        <v>2.8391231053495579E-2</v>
      </c>
      <c r="T75" s="7">
        <f>base1!T75/base1!T125</f>
        <v>3.255316745232649E-2</v>
      </c>
      <c r="U75" s="7">
        <f>base1!U75/base1!U125</f>
        <v>3.9217319175531784E-2</v>
      </c>
      <c r="V75" s="7">
        <f>base1!V75/base1!V125</f>
        <v>4.6689446723094684E-2</v>
      </c>
      <c r="W75" s="7">
        <f>base1!W75/base1!W125</f>
        <v>2.7212751180874916E-2</v>
      </c>
    </row>
    <row r="76" spans="1:23">
      <c r="B76" t="s">
        <v>320</v>
      </c>
      <c r="C76" s="7">
        <f>base1!C76/base1!C126</f>
        <v>2.9256173566640252E-2</v>
      </c>
      <c r="D76" s="7">
        <f>base1!D76/base1!D126</f>
        <v>3.6249788993923025E-2</v>
      </c>
      <c r="E76" s="7">
        <f>base1!E76/base1!E126</f>
        <v>2.9691759820112539E-2</v>
      </c>
      <c r="F76" s="7">
        <f>base1!F76/base1!F126</f>
        <v>2.0942739984436683E-2</v>
      </c>
      <c r="G76" s="7">
        <f>base1!G76/base1!G126</f>
        <v>2.143938350704248E-2</v>
      </c>
      <c r="H76" s="7">
        <f>base1!H76/base1!H126</f>
        <v>2.5594465944915389E-2</v>
      </c>
      <c r="I76" s="7">
        <f>base1!I76/base1!I126</f>
        <v>2.5997839857189422E-2</v>
      </c>
      <c r="J76" s="7">
        <f>base1!J76/base1!J126</f>
        <v>2.5408811785494624E-2</v>
      </c>
      <c r="K76" s="7">
        <f>base1!K76/base1!K126</f>
        <v>2.4507025288203328E-2</v>
      </c>
      <c r="L76" s="7">
        <f>base1!L76/base1!L126</f>
        <v>2.4346589699036719E-2</v>
      </c>
      <c r="M76" s="7">
        <f>base1!M76/base1!M126</f>
        <v>2.6320201607046418E-2</v>
      </c>
      <c r="N76" s="7">
        <f>base1!N76/base1!N126</f>
        <v>2.7756689903843279E-2</v>
      </c>
      <c r="O76" s="7">
        <f>base1!O76/base1!O126</f>
        <v>3.1512366513698022E-2</v>
      </c>
      <c r="P76" s="7">
        <f>base1!P76/base1!P126</f>
        <v>3.5986283070058259E-2</v>
      </c>
      <c r="Q76" s="7">
        <f>base1!Q76/base1!Q126</f>
        <v>3.568738128030325E-2</v>
      </c>
      <c r="R76" s="7">
        <f>base1!R76/base1!R126</f>
        <v>3.5830889091837438E-2</v>
      </c>
      <c r="S76" s="7">
        <f>base1!S76/base1!S126</f>
        <v>3.7749822739644563E-2</v>
      </c>
      <c r="T76" s="7">
        <f>base1!T76/base1!T126</f>
        <v>3.9099366561816687E-2</v>
      </c>
      <c r="U76" s="7">
        <f>base1!U76/base1!U126</f>
        <v>3.7495692071869098E-2</v>
      </c>
      <c r="V76" s="7">
        <f>base1!V76/base1!V126</f>
        <v>4.235083834651656E-2</v>
      </c>
      <c r="W76" s="7">
        <f>base1!W76/base1!W126</f>
        <v>2.9478320529987594E-2</v>
      </c>
    </row>
    <row r="77" spans="1:23">
      <c r="A77" t="s">
        <v>35</v>
      </c>
      <c r="B77" t="s">
        <v>319</v>
      </c>
      <c r="C77" s="7">
        <f>base1!C77/base1!C125</f>
        <v>2.1959756323900657E-2</v>
      </c>
      <c r="D77" s="7">
        <f>base1!D77/base1!D125</f>
        <v>3.0279303104376817E-2</v>
      </c>
      <c r="E77" s="7">
        <f>base1!E77/base1!E125</f>
        <v>3.4985606877085802E-2</v>
      </c>
      <c r="F77" s="7">
        <f>base1!F77/base1!F125</f>
        <v>3.6090309683777154E-2</v>
      </c>
      <c r="G77" s="7">
        <f>base1!G77/base1!G125</f>
        <v>3.0480914295161924E-2</v>
      </c>
      <c r="H77" s="7">
        <f>base1!H77/base1!H125</f>
        <v>2.502675344095082E-2</v>
      </c>
      <c r="I77" s="7">
        <f>base1!I77/base1!I125</f>
        <v>2.2353201583081184E-2</v>
      </c>
      <c r="J77" s="7">
        <f>base1!J77/base1!J125</f>
        <v>2.2063181453808305E-2</v>
      </c>
      <c r="K77" s="7">
        <f>base1!K77/base1!K125</f>
        <v>2.0900785424896654E-2</v>
      </c>
      <c r="L77" s="7">
        <f>base1!L77/base1!L125</f>
        <v>1.9010808716082191E-2</v>
      </c>
      <c r="M77" s="7">
        <f>base1!M77/base1!M125</f>
        <v>1.6915770730221425E-2</v>
      </c>
      <c r="N77" s="7">
        <f>base1!N77/base1!N125</f>
        <v>1.7303060771155329E-2</v>
      </c>
      <c r="O77" s="7">
        <f>base1!O77/base1!O125</f>
        <v>1.6121558364880773E-2</v>
      </c>
      <c r="P77" s="7">
        <f>base1!P77/base1!P125</f>
        <v>1.3471953230543577E-2</v>
      </c>
      <c r="Q77" s="7">
        <f>base1!Q77/base1!Q125</f>
        <v>1.2980255717516964E-2</v>
      </c>
      <c r="R77" s="7">
        <f>base1!R77/base1!R125</f>
        <v>1.236234333475913E-2</v>
      </c>
      <c r="S77" s="7">
        <f>base1!S77/base1!S125</f>
        <v>1.2510766104988847E-2</v>
      </c>
      <c r="T77" s="7">
        <f>base1!T77/base1!T125</f>
        <v>1.0580872407399956E-2</v>
      </c>
      <c r="U77" s="7">
        <f>base1!U77/base1!U125</f>
        <v>1.247767573709233E-2</v>
      </c>
      <c r="V77" s="7">
        <f>base1!V77/base1!V125</f>
        <v>1.2252498941249499E-2</v>
      </c>
      <c r="W77" s="7">
        <f>base1!W77/base1!W125</f>
        <v>2.0047902804338578E-2</v>
      </c>
    </row>
    <row r="78" spans="1:23">
      <c r="B78" t="s">
        <v>320</v>
      </c>
      <c r="C78" s="7">
        <f>base1!C78/base1!C126</f>
        <v>1.4142625630921019E-2</v>
      </c>
      <c r="D78" s="7">
        <f>base1!D78/base1!D126</f>
        <v>1.3568745779878461E-2</v>
      </c>
      <c r="E78" s="7">
        <f>base1!E78/base1!E126</f>
        <v>1.19181899362002E-2</v>
      </c>
      <c r="F78" s="7">
        <f>base1!F78/base1!F126</f>
        <v>1.1336624161070284E-2</v>
      </c>
      <c r="G78" s="7">
        <f>base1!G78/base1!G126</f>
        <v>1.3688405637677297E-2</v>
      </c>
      <c r="H78" s="7">
        <f>base1!H78/base1!H126</f>
        <v>1.7319067138494612E-2</v>
      </c>
      <c r="I78" s="7">
        <f>base1!I78/base1!I126</f>
        <v>1.4776643890137222E-2</v>
      </c>
      <c r="J78" s="7">
        <f>base1!J78/base1!J126</f>
        <v>1.67961847487577E-2</v>
      </c>
      <c r="K78" s="7">
        <f>base1!K78/base1!K126</f>
        <v>1.4899509682356359E-2</v>
      </c>
      <c r="L78" s="7">
        <f>base1!L78/base1!L126</f>
        <v>1.5793557429980228E-2</v>
      </c>
      <c r="M78" s="7">
        <f>base1!M78/base1!M126</f>
        <v>1.7052725311261265E-2</v>
      </c>
      <c r="N78" s="7">
        <f>base1!N78/base1!N126</f>
        <v>1.771022750594678E-2</v>
      </c>
      <c r="O78" s="7">
        <f>base1!O78/base1!O126</f>
        <v>1.7915497726113873E-2</v>
      </c>
      <c r="P78" s="7">
        <f>base1!P78/base1!P126</f>
        <v>1.9975547016904387E-2</v>
      </c>
      <c r="Q78" s="7">
        <f>base1!Q78/base1!Q126</f>
        <v>2.2703540465416783E-2</v>
      </c>
      <c r="R78" s="7">
        <f>base1!R78/base1!R126</f>
        <v>2.712101371191292E-2</v>
      </c>
      <c r="S78" s="7">
        <f>base1!S78/base1!S126</f>
        <v>3.1237620365499416E-2</v>
      </c>
      <c r="T78" s="7">
        <f>base1!T78/base1!T126</f>
        <v>3.343227963055477E-2</v>
      </c>
      <c r="U78" s="7">
        <f>base1!U78/base1!U126</f>
        <v>3.5434959286864291E-2</v>
      </c>
      <c r="V78" s="7">
        <f>base1!V78/base1!V126</f>
        <v>3.1721683057568555E-2</v>
      </c>
      <c r="W78" s="7">
        <f>base1!W78/base1!W126</f>
        <v>1.8998248156264653E-2</v>
      </c>
    </row>
    <row r="79" spans="1:23">
      <c r="A79" t="s">
        <v>36</v>
      </c>
      <c r="B79" t="s">
        <v>319</v>
      </c>
      <c r="C79" s="7">
        <f>base1!C79/base1!C125</f>
        <v>5.514576055160543E-2</v>
      </c>
      <c r="D79" s="7">
        <f>base1!D79/base1!D125</f>
        <v>4.6222801259467781E-2</v>
      </c>
      <c r="E79" s="7">
        <f>base1!E79/base1!E125</f>
        <v>5.0690542284505924E-2</v>
      </c>
      <c r="F79" s="7">
        <f>base1!F79/base1!F125</f>
        <v>5.0312534403561343E-2</v>
      </c>
      <c r="G79" s="7">
        <f>base1!G79/base1!G125</f>
        <v>4.5593651187302374E-2</v>
      </c>
      <c r="H79" s="7">
        <f>base1!H79/base1!H125</f>
        <v>3.9364830793459017E-2</v>
      </c>
      <c r="I79" s="7">
        <f>base1!I79/base1!I125</f>
        <v>3.6458167030975937E-2</v>
      </c>
      <c r="J79" s="7">
        <f>base1!J79/base1!J125</f>
        <v>3.6770127435754738E-2</v>
      </c>
      <c r="K79" s="7">
        <f>base1!K79/base1!K125</f>
        <v>3.5509218692589543E-2</v>
      </c>
      <c r="L79" s="7">
        <f>base1!L79/base1!L125</f>
        <v>3.4023528101733876E-2</v>
      </c>
      <c r="M79" s="7">
        <f>base1!M79/base1!M125</f>
        <v>3.2868652548384655E-2</v>
      </c>
      <c r="N79" s="7">
        <f>base1!N79/base1!N125</f>
        <v>3.3280370082109739E-2</v>
      </c>
      <c r="O79" s="7">
        <f>base1!O79/base1!O125</f>
        <v>3.0618559694531252E-2</v>
      </c>
      <c r="P79" s="7">
        <f>base1!P79/base1!P125</f>
        <v>2.4076525034709369E-2</v>
      </c>
      <c r="Q79" s="7">
        <f>base1!Q79/base1!Q125</f>
        <v>2.3613647991239724E-2</v>
      </c>
      <c r="R79" s="7">
        <f>base1!R79/base1!R125</f>
        <v>2.4545760904683793E-2</v>
      </c>
      <c r="S79" s="7">
        <f>base1!S79/base1!S125</f>
        <v>2.4652724100616152E-2</v>
      </c>
      <c r="T79" s="7">
        <f>base1!T79/base1!T125</f>
        <v>2.4913876619939768E-2</v>
      </c>
      <c r="U79" s="7">
        <f>base1!U79/base1!U125</f>
        <v>2.7508109293654551E-2</v>
      </c>
      <c r="V79" s="7">
        <f>base1!V79/base1!V125</f>
        <v>2.7747965168558882E-2</v>
      </c>
      <c r="W79" s="7">
        <f>base1!W79/base1!W125</f>
        <v>3.4132989941634877E-2</v>
      </c>
    </row>
    <row r="80" spans="1:23">
      <c r="B80" t="s">
        <v>320</v>
      </c>
      <c r="C80" s="7">
        <f>base1!C80/base1!C126</f>
        <v>2.313079608489859E-2</v>
      </c>
      <c r="D80" s="7">
        <f>base1!D80/base1!D126</f>
        <v>2.3908043551654289E-2</v>
      </c>
      <c r="E80" s="7">
        <f>base1!E80/base1!E126</f>
        <v>1.8906258405327767E-2</v>
      </c>
      <c r="F80" s="7">
        <f>base1!F80/base1!F126</f>
        <v>1.7826910108396044E-2</v>
      </c>
      <c r="G80" s="7">
        <f>base1!G80/base1!G126</f>
        <v>2.7376268052319984E-2</v>
      </c>
      <c r="H80" s="7">
        <f>base1!H80/base1!H126</f>
        <v>3.7204720255149898E-2</v>
      </c>
      <c r="I80" s="7">
        <f>base1!I80/base1!I126</f>
        <v>3.2312732274107206E-2</v>
      </c>
      <c r="J80" s="7">
        <f>base1!J80/base1!J126</f>
        <v>3.4813679452509495E-2</v>
      </c>
      <c r="K80" s="7">
        <f>base1!K80/base1!K126</f>
        <v>3.0890188687266621E-2</v>
      </c>
      <c r="L80" s="7">
        <f>base1!L80/base1!L126</f>
        <v>3.1791302148445479E-2</v>
      </c>
      <c r="M80" s="7">
        <f>base1!M80/base1!M126</f>
        <v>3.2996473945513173E-2</v>
      </c>
      <c r="N80" s="7">
        <f>base1!N80/base1!N126</f>
        <v>3.2929362729098993E-2</v>
      </c>
      <c r="O80" s="7">
        <f>base1!O80/base1!O126</f>
        <v>3.4031566727840364E-2</v>
      </c>
      <c r="P80" s="7">
        <f>base1!P80/base1!P126</f>
        <v>3.766366385666492E-2</v>
      </c>
      <c r="Q80" s="7">
        <f>base1!Q80/base1!Q126</f>
        <v>3.9316459118265569E-2</v>
      </c>
      <c r="R80" s="7">
        <f>base1!R80/base1!R126</f>
        <v>4.2356248802039795E-2</v>
      </c>
      <c r="S80" s="7">
        <f>base1!S80/base1!S126</f>
        <v>4.727339264884152E-2</v>
      </c>
      <c r="T80" s="7">
        <f>base1!T80/base1!T126</f>
        <v>4.9800683664200388E-2</v>
      </c>
      <c r="U80" s="7">
        <f>base1!U80/base1!U126</f>
        <v>5.0846411431569524E-2</v>
      </c>
      <c r="V80" s="7">
        <f>base1!V80/base1!V126</f>
        <v>7.3462745553876552E-2</v>
      </c>
      <c r="W80" s="7">
        <f>base1!W80/base1!W126</f>
        <v>3.3845811033583216E-2</v>
      </c>
    </row>
    <row r="81" spans="1:23">
      <c r="A81" t="s">
        <v>37</v>
      </c>
      <c r="B81" t="s">
        <v>319</v>
      </c>
      <c r="C81" s="7">
        <f>base1!C81/base1!C125</f>
        <v>3.6873338030783076E-2</v>
      </c>
      <c r="D81" s="7">
        <f>base1!D81/base1!D125</f>
        <v>3.4288806563465425E-2</v>
      </c>
      <c r="E81" s="7">
        <f>base1!E81/base1!E125</f>
        <v>3.260212058339855E-2</v>
      </c>
      <c r="F81" s="7">
        <f>base1!F81/base1!F125</f>
        <v>3.3697418267355554E-2</v>
      </c>
      <c r="G81" s="7">
        <f>base1!G81/base1!G125</f>
        <v>2.9573645813958296E-2</v>
      </c>
      <c r="H81" s="7">
        <f>base1!H81/base1!H125</f>
        <v>2.249332130302786E-2</v>
      </c>
      <c r="I81" s="7">
        <f>base1!I81/base1!I125</f>
        <v>1.8933980016116559E-2</v>
      </c>
      <c r="J81" s="7">
        <f>base1!J81/base1!J125</f>
        <v>1.7708004765530666E-2</v>
      </c>
      <c r="K81" s="7">
        <f>base1!K81/base1!K125</f>
        <v>1.6123349071970026E-2</v>
      </c>
      <c r="L81" s="7">
        <f>base1!L81/base1!L125</f>
        <v>1.3505924003603936E-2</v>
      </c>
      <c r="M81" s="7">
        <f>base1!M81/base1!M125</f>
        <v>1.2462358403198998E-2</v>
      </c>
      <c r="N81" s="7">
        <f>base1!N81/base1!N125</f>
        <v>1.2723799428501652E-2</v>
      </c>
      <c r="O81" s="7">
        <f>base1!O81/base1!O125</f>
        <v>1.0622080425100993E-2</v>
      </c>
      <c r="P81" s="7">
        <f>base1!P81/base1!P125</f>
        <v>8.2036543418877363E-3</v>
      </c>
      <c r="Q81" s="7">
        <f>base1!Q81/base1!Q125</f>
        <v>8.3950786270778725E-3</v>
      </c>
      <c r="R81" s="7">
        <f>base1!R81/base1!R125</f>
        <v>7.9836017646690762E-3</v>
      </c>
      <c r="S81" s="7">
        <f>base1!S81/base1!S125</f>
        <v>7.5462114352598218E-3</v>
      </c>
      <c r="T81" s="7">
        <f>base1!T81/base1!T125</f>
        <v>7.1699841836308318E-3</v>
      </c>
      <c r="U81" s="7">
        <f>base1!U81/base1!U125</f>
        <v>6.2821259129654701E-3</v>
      </c>
      <c r="V81" s="7">
        <f>base1!V81/base1!V125</f>
        <v>7.3503390902287481E-3</v>
      </c>
      <c r="W81" s="7">
        <f>base1!W81/base1!W125</f>
        <v>1.6381607036435184E-2</v>
      </c>
    </row>
    <row r="82" spans="1:23">
      <c r="B82" t="s">
        <v>320</v>
      </c>
      <c r="C82" s="7">
        <f>base1!C82/base1!C126</f>
        <v>1.7412349275020882E-2</v>
      </c>
      <c r="D82" s="7">
        <f>base1!D82/base1!D126</f>
        <v>8.9698683322079684E-3</v>
      </c>
      <c r="E82" s="7">
        <f>base1!E82/base1!E126</f>
        <v>8.1306551045219316E-3</v>
      </c>
      <c r="F82" s="7">
        <f>base1!F82/base1!F126</f>
        <v>6.3782145960531531E-3</v>
      </c>
      <c r="G82" s="7">
        <f>base1!G82/base1!G126</f>
        <v>8.183111793399242E-3</v>
      </c>
      <c r="H82" s="7">
        <f>base1!H82/base1!H126</f>
        <v>1.0110534721876105E-2</v>
      </c>
      <c r="I82" s="7">
        <f>base1!I82/base1!I126</f>
        <v>1.0869687392388817E-2</v>
      </c>
      <c r="J82" s="7">
        <f>base1!J82/base1!J126</f>
        <v>1.1358377834835157E-2</v>
      </c>
      <c r="K82" s="7">
        <f>base1!K82/base1!K126</f>
        <v>1.1604745169450092E-2</v>
      </c>
      <c r="L82" s="7">
        <f>base1!L82/base1!L126</f>
        <v>1.2130042273355403E-2</v>
      </c>
      <c r="M82" s="7">
        <f>base1!M82/base1!M126</f>
        <v>1.4552894480847633E-2</v>
      </c>
      <c r="N82" s="7">
        <f>base1!N82/base1!N126</f>
        <v>1.5750748901803301E-2</v>
      </c>
      <c r="O82" s="7">
        <f>base1!O82/base1!O126</f>
        <v>1.5952985021734208E-2</v>
      </c>
      <c r="P82" s="7">
        <f>base1!P82/base1!P126</f>
        <v>1.8590439057035026E-2</v>
      </c>
      <c r="Q82" s="7">
        <f>base1!Q82/base1!Q126</f>
        <v>1.9825678841498648E-2</v>
      </c>
      <c r="R82" s="7">
        <f>base1!R82/base1!R126</f>
        <v>2.1367180641929492E-2</v>
      </c>
      <c r="S82" s="7">
        <f>base1!S82/base1!S126</f>
        <v>2.3429473250840556E-2</v>
      </c>
      <c r="T82" s="7">
        <f>base1!T82/base1!T126</f>
        <v>2.6087563224179332E-2</v>
      </c>
      <c r="U82" s="7">
        <f>base1!U82/base1!U126</f>
        <v>2.4152045429995526E-2</v>
      </c>
      <c r="V82" s="7">
        <f>base1!V82/base1!V126</f>
        <v>2.2268251829803937E-2</v>
      </c>
      <c r="W82" s="7">
        <f>base1!W82/base1!W126</f>
        <v>1.45208232529741E-2</v>
      </c>
    </row>
    <row r="83" spans="1:23">
      <c r="A83" t="s">
        <v>38</v>
      </c>
      <c r="B83" t="s">
        <v>319</v>
      </c>
      <c r="C83" s="7">
        <f>base1!C83/base1!C125</f>
        <v>8.1592731107136343E-2</v>
      </c>
      <c r="D83" s="7">
        <f>base1!D83/base1!D125</f>
        <v>8.9259868085760932E-2</v>
      </c>
      <c r="E83" s="7">
        <f>base1!E83/base1!E125</f>
        <v>9.4799392999636245E-2</v>
      </c>
      <c r="F83" s="7">
        <f>base1!F83/base1!F125</f>
        <v>9.4905424849339545E-2</v>
      </c>
      <c r="G83" s="7">
        <f>base1!G83/base1!G125</f>
        <v>7.8053609440552216E-2</v>
      </c>
      <c r="H83" s="7">
        <f>base1!H83/base1!H125</f>
        <v>5.9966912978704372E-2</v>
      </c>
      <c r="I83" s="7">
        <f>base1!I83/base1!I125</f>
        <v>5.3216573970296395E-2</v>
      </c>
      <c r="J83" s="7">
        <f>base1!J83/base1!J125</f>
        <v>5.0461987258433601E-2</v>
      </c>
      <c r="K83" s="7">
        <f>base1!K83/base1!K125</f>
        <v>4.5152291587164613E-2</v>
      </c>
      <c r="L83" s="7">
        <f>base1!L83/base1!L125</f>
        <v>4.1221679648231771E-2</v>
      </c>
      <c r="M83" s="7">
        <f>base1!M83/base1!M125</f>
        <v>3.8071932503736049E-2</v>
      </c>
      <c r="N83" s="7">
        <f>base1!N83/base1!N125</f>
        <v>3.7427611632021573E-2</v>
      </c>
      <c r="O83" s="7">
        <f>base1!O83/base1!O125</f>
        <v>3.4105413818927982E-2</v>
      </c>
      <c r="P83" s="7">
        <f>base1!P83/base1!P125</f>
        <v>2.6215732100017024E-2</v>
      </c>
      <c r="Q83" s="7">
        <f>base1!Q83/base1!Q125</f>
        <v>2.8482120417908305E-2</v>
      </c>
      <c r="R83" s="7">
        <f>base1!R83/base1!R125</f>
        <v>3.0028792777985324E-2</v>
      </c>
      <c r="S83" s="7">
        <f>base1!S83/base1!S125</f>
        <v>2.9721811208527491E-2</v>
      </c>
      <c r="T83" s="7">
        <f>base1!T83/base1!T125</f>
        <v>3.0513057016308503E-2</v>
      </c>
      <c r="U83" s="7">
        <f>base1!U83/base1!U125</f>
        <v>3.7309347084364688E-2</v>
      </c>
      <c r="V83" s="7">
        <f>base1!V83/base1!V125</f>
        <v>3.7244812122548196E-2</v>
      </c>
      <c r="W83" s="7">
        <f>base1!W83/base1!W125</f>
        <v>4.8895780542152219E-2</v>
      </c>
    </row>
    <row r="84" spans="1:23">
      <c r="B84" t="s">
        <v>320</v>
      </c>
      <c r="C84" s="7">
        <f>base1!C84/base1!C126</f>
        <v>3.5117403068400048E-2</v>
      </c>
      <c r="D84" s="7">
        <f>base1!D84/base1!D126</f>
        <v>2.8839255570560433E-2</v>
      </c>
      <c r="E84" s="7">
        <f>base1!E84/base1!E126</f>
        <v>2.1937233046790107E-2</v>
      </c>
      <c r="F84" s="7">
        <f>base1!F84/base1!F126</f>
        <v>1.5021959475210503E-2</v>
      </c>
      <c r="G84" s="7">
        <f>base1!G84/base1!G126</f>
        <v>2.0250811507310833E-2</v>
      </c>
      <c r="H84" s="7">
        <f>base1!H84/base1!H126</f>
        <v>2.8486140839833991E-2</v>
      </c>
      <c r="I84" s="7">
        <f>base1!I84/base1!I126</f>
        <v>3.3139901434543276E-2</v>
      </c>
      <c r="J84" s="7">
        <f>base1!J84/base1!J126</f>
        <v>3.6939012603606332E-2</v>
      </c>
      <c r="K84" s="7">
        <f>base1!K84/base1!K126</f>
        <v>3.7650212919728199E-2</v>
      </c>
      <c r="L84" s="7">
        <f>base1!L84/base1!L126</f>
        <v>3.9428345850233672E-2</v>
      </c>
      <c r="M84" s="7">
        <f>base1!M84/base1!M126</f>
        <v>4.2768226460536934E-2</v>
      </c>
      <c r="N84" s="7">
        <f>base1!N84/base1!N126</f>
        <v>4.7416433238846374E-2</v>
      </c>
      <c r="O84" s="7">
        <f>base1!O84/base1!O126</f>
        <v>5.0131120896149912E-2</v>
      </c>
      <c r="P84" s="7">
        <f>base1!P84/base1!P126</f>
        <v>6.0361479767630351E-2</v>
      </c>
      <c r="Q84" s="7">
        <f>base1!Q84/base1!Q126</f>
        <v>7.0493117715923287E-2</v>
      </c>
      <c r="R84" s="7">
        <f>base1!R84/base1!R126</f>
        <v>7.6384761462969131E-2</v>
      </c>
      <c r="S84" s="7">
        <f>base1!S84/base1!S126</f>
        <v>8.0377850460876921E-2</v>
      </c>
      <c r="T84" s="7">
        <f>base1!T84/base1!T126</f>
        <v>8.3491025733342342E-2</v>
      </c>
      <c r="U84" s="7">
        <f>base1!U84/base1!U126</f>
        <v>8.5297619966153829E-2</v>
      </c>
      <c r="V84" s="7">
        <f>base1!V84/base1!V126</f>
        <v>7.0046095243176704E-2</v>
      </c>
      <c r="W84" s="7">
        <f>base1!W84/base1!W126</f>
        <v>4.609091927061662E-2</v>
      </c>
    </row>
    <row r="85" spans="1:23">
      <c r="A85" t="s">
        <v>39</v>
      </c>
      <c r="B85" t="s">
        <v>319</v>
      </c>
      <c r="C85" s="7">
        <f>base1!C85/base1!C125</f>
        <v>4.2454433916244143E-2</v>
      </c>
      <c r="D85" s="7">
        <f>base1!D85/base1!D125</f>
        <v>3.280250114438104E-2</v>
      </c>
      <c r="E85" s="7">
        <f>base1!E85/base1!E125</f>
        <v>2.975828402496767E-2</v>
      </c>
      <c r="F85" s="7">
        <f>base1!F85/base1!F125</f>
        <v>2.9909354677952013E-2</v>
      </c>
      <c r="G85" s="7">
        <f>base1!G85/base1!G125</f>
        <v>2.9852646371959411E-2</v>
      </c>
      <c r="H85" s="7">
        <f>base1!H85/base1!H125</f>
        <v>2.2142130623054233E-2</v>
      </c>
      <c r="I85" s="7">
        <f>base1!I85/base1!I125</f>
        <v>1.8312696958364835E-2</v>
      </c>
      <c r="J85" s="7">
        <f>base1!J85/base1!J125</f>
        <v>1.6605021487078622E-2</v>
      </c>
      <c r="K85" s="7">
        <f>base1!K85/base1!K125</f>
        <v>1.5284339236540939E-2</v>
      </c>
      <c r="L85" s="7">
        <f>base1!L85/base1!L125</f>
        <v>1.4004801418950536E-2</v>
      </c>
      <c r="M85" s="7">
        <f>base1!M85/base1!M125</f>
        <v>1.2070252047927745E-2</v>
      </c>
      <c r="N85" s="7">
        <f>base1!N85/base1!N125</f>
        <v>1.1510506728782502E-2</v>
      </c>
      <c r="O85" s="7">
        <f>base1!O85/base1!O125</f>
        <v>1.0379198410710765E-2</v>
      </c>
      <c r="P85" s="7">
        <f>base1!P85/base1!P125</f>
        <v>8.8565791686423135E-3</v>
      </c>
      <c r="Q85" s="7">
        <f>base1!Q85/base1!Q125</f>
        <v>9.1776469321078521E-3</v>
      </c>
      <c r="R85" s="7">
        <f>base1!R85/base1!R125</f>
        <v>9.4786747199116575E-3</v>
      </c>
      <c r="S85" s="7">
        <f>base1!S85/base1!S125</f>
        <v>8.3110649794247773E-3</v>
      </c>
      <c r="T85" s="7">
        <f>base1!T85/base1!T125</f>
        <v>6.8349309620128577E-3</v>
      </c>
      <c r="U85" s="7">
        <f>base1!U85/base1!U125</f>
        <v>6.6086414480139447E-3</v>
      </c>
      <c r="V85" s="7">
        <f>base1!V85/base1!V125</f>
        <v>6.3525030022103229E-3</v>
      </c>
      <c r="W85" s="7">
        <f>base1!W85/base1!W125</f>
        <v>1.5978538159511505E-2</v>
      </c>
    </row>
    <row r="86" spans="1:23">
      <c r="B86" t="s">
        <v>320</v>
      </c>
      <c r="C86" s="7">
        <f>base1!C86/base1!C126</f>
        <v>1.6834079372898419E-2</v>
      </c>
      <c r="D86" s="7">
        <f>base1!D86/base1!D126</f>
        <v>1.0404709655638082E-2</v>
      </c>
      <c r="E86" s="7">
        <f>base1!E86/base1!E126</f>
        <v>8.1818670855433734E-3</v>
      </c>
      <c r="F86" s="7">
        <f>base1!F86/base1!F126</f>
        <v>7.3958295030559238E-3</v>
      </c>
      <c r="G86" s="7">
        <f>base1!G86/base1!G126</f>
        <v>8.3039789186004735E-3</v>
      </c>
      <c r="H86" s="7">
        <f>base1!H86/base1!H126</f>
        <v>1.0799328089702988E-2</v>
      </c>
      <c r="I86" s="7">
        <f>base1!I86/base1!I126</f>
        <v>1.1327976914878725E-2</v>
      </c>
      <c r="J86" s="7">
        <f>base1!J86/base1!J126</f>
        <v>1.2385898800167917E-2</v>
      </c>
      <c r="K86" s="7">
        <f>base1!K86/base1!K126</f>
        <v>1.2247312818405335E-2</v>
      </c>
      <c r="L86" s="7">
        <f>base1!L86/base1!L126</f>
        <v>1.3046030840623698E-2</v>
      </c>
      <c r="M86" s="7">
        <f>base1!M86/base1!M126</f>
        <v>1.4216710334688559E-2</v>
      </c>
      <c r="N86" s="7">
        <f>base1!N86/base1!N126</f>
        <v>1.5704123114395372E-2</v>
      </c>
      <c r="O86" s="7">
        <f>base1!O86/base1!O126</f>
        <v>1.651414529888064E-2</v>
      </c>
      <c r="P86" s="7">
        <f>base1!P86/base1!P126</f>
        <v>1.9034204081924123E-2</v>
      </c>
      <c r="Q86" s="7">
        <f>base1!Q86/base1!Q126</f>
        <v>2.0274669521516641E-2</v>
      </c>
      <c r="R86" s="7">
        <f>base1!R86/base1!R126</f>
        <v>2.232595148241032E-2</v>
      </c>
      <c r="S86" s="7">
        <f>base1!S86/base1!S126</f>
        <v>2.6247341094668464E-2</v>
      </c>
      <c r="T86" s="7">
        <f>base1!T86/base1!T126</f>
        <v>3.1357493404201367E-2</v>
      </c>
      <c r="U86" s="7">
        <f>base1!U86/base1!U126</f>
        <v>2.8322377050445196E-2</v>
      </c>
      <c r="V86" s="7">
        <f>base1!V86/base1!V126</f>
        <v>2.1132544308790489E-2</v>
      </c>
      <c r="W86" s="7">
        <f>base1!W86/base1!W126</f>
        <v>1.54814102388961E-2</v>
      </c>
    </row>
    <row r="87" spans="1:23">
      <c r="A87" t="s">
        <v>40</v>
      </c>
      <c r="B87" t="s">
        <v>319</v>
      </c>
      <c r="C87" s="7">
        <f>base1!C87/base1!C125</f>
        <v>8.0452860434826176E-2</v>
      </c>
      <c r="D87" s="7">
        <f>base1!D87/base1!D125</f>
        <v>5.7145848815681452E-2</v>
      </c>
      <c r="E87" s="7">
        <f>base1!E87/base1!E125</f>
        <v>5.2153328048705934E-2</v>
      </c>
      <c r="F87" s="7">
        <f>base1!F87/base1!F125</f>
        <v>5.0031303249688561E-2</v>
      </c>
      <c r="G87" s="7">
        <f>base1!G87/base1!G125</f>
        <v>4.9307458614917227E-2</v>
      </c>
      <c r="H87" s="7">
        <f>base1!H87/base1!H125</f>
        <v>4.1505658256128446E-2</v>
      </c>
      <c r="I87" s="7">
        <f>base1!I87/base1!I125</f>
        <v>3.628173996056909E-2</v>
      </c>
      <c r="J87" s="7">
        <f>base1!J87/base1!J125</f>
        <v>3.3704275918600236E-2</v>
      </c>
      <c r="K87" s="7">
        <f>base1!K87/base1!K125</f>
        <v>3.3790866272114868E-2</v>
      </c>
      <c r="L87" s="7">
        <f>base1!L87/base1!L125</f>
        <v>3.0792976477642647E-2</v>
      </c>
      <c r="M87" s="7">
        <f>base1!M87/base1!M125</f>
        <v>2.858328580219277E-2</v>
      </c>
      <c r="N87" s="7">
        <f>base1!N87/base1!N125</f>
        <v>2.8403445617652835E-2</v>
      </c>
      <c r="O87" s="7">
        <f>base1!O87/base1!O125</f>
        <v>2.6580608396760928E-2</v>
      </c>
      <c r="P87" s="7">
        <f>base1!P87/base1!P125</f>
        <v>3.5369567716369954E-2</v>
      </c>
      <c r="Q87" s="7">
        <f>base1!Q87/base1!Q125</f>
        <v>3.6983785409112124E-2</v>
      </c>
      <c r="R87" s="7">
        <f>base1!R87/base1!R125</f>
        <v>3.0870000003659012E-2</v>
      </c>
      <c r="S87" s="7">
        <f>base1!S87/base1!S125</f>
        <v>2.8454539431549658E-2</v>
      </c>
      <c r="T87" s="7">
        <f>base1!T87/base1!T125</f>
        <v>2.3604228634747107E-2</v>
      </c>
      <c r="U87" s="7">
        <f>base1!U87/base1!U125</f>
        <v>2.626800988781388E-2</v>
      </c>
      <c r="V87" s="7">
        <f>base1!V87/base1!V125</f>
        <v>2.5398409263631776E-2</v>
      </c>
      <c r="W87" s="7">
        <f>base1!W87/base1!W125</f>
        <v>3.6517516975027475E-2</v>
      </c>
    </row>
    <row r="88" spans="1:23">
      <c r="B88" t="s">
        <v>320</v>
      </c>
      <c r="C88" s="7">
        <f>base1!C88/base1!C126</f>
        <v>5.2872430803937949E-2</v>
      </c>
      <c r="D88" s="7">
        <f>base1!D88/base1!D126</f>
        <v>2.7675557056043215E-2</v>
      </c>
      <c r="E88" s="7">
        <f>base1!E88/base1!E126</f>
        <v>3.2421917867171614E-2</v>
      </c>
      <c r="F88" s="7">
        <f>base1!F88/base1!F126</f>
        <v>4.6521926311239206E-2</v>
      </c>
      <c r="G88" s="7">
        <f>base1!G88/base1!G126</f>
        <v>3.1976552320933993E-2</v>
      </c>
      <c r="H88" s="7">
        <f>base1!H88/base1!H126</f>
        <v>2.8422829324277542E-2</v>
      </c>
      <c r="I88" s="7">
        <f>base1!I88/base1!I126</f>
        <v>2.8616783103882024E-2</v>
      </c>
      <c r="J88" s="7">
        <f>base1!J88/base1!J126</f>
        <v>2.8055471488123714E-2</v>
      </c>
      <c r="K88" s="7">
        <f>base1!K88/base1!K126</f>
        <v>2.9547483579318797E-2</v>
      </c>
      <c r="L88" s="7">
        <f>base1!L88/base1!L126</f>
        <v>2.9900044833380976E-2</v>
      </c>
      <c r="M88" s="7">
        <f>base1!M88/base1!M126</f>
        <v>3.0700077624057336E-2</v>
      </c>
      <c r="N88" s="7">
        <f>base1!N88/base1!N126</f>
        <v>3.0421931495161477E-2</v>
      </c>
      <c r="O88" s="7">
        <f>base1!O88/base1!O126</f>
        <v>3.1818923108999968E-2</v>
      </c>
      <c r="P88" s="7">
        <f>base1!P88/base1!P126</f>
        <v>3.763739500749045E-2</v>
      </c>
      <c r="Q88" s="7">
        <f>base1!Q88/base1!Q126</f>
        <v>3.9296170220166161E-2</v>
      </c>
      <c r="R88" s="7">
        <f>base1!R88/base1!R126</f>
        <v>4.0379916468952899E-2</v>
      </c>
      <c r="S88" s="7">
        <f>base1!S88/base1!S126</f>
        <v>4.509000251595343E-2</v>
      </c>
      <c r="T88" s="7">
        <f>base1!T88/base1!T126</f>
        <v>5.4143020260808548E-2</v>
      </c>
      <c r="U88" s="7">
        <f>base1!U88/base1!U126</f>
        <v>4.9845943346244259E-2</v>
      </c>
      <c r="V88" s="7">
        <f>base1!V88/base1!V126</f>
        <v>3.6662772993789818E-2</v>
      </c>
      <c r="W88" s="7">
        <f>base1!W88/base1!W126</f>
        <v>3.6599527071590802E-2</v>
      </c>
    </row>
    <row r="89" spans="1:23">
      <c r="A89" t="s">
        <v>41</v>
      </c>
      <c r="B89" t="s">
        <v>319</v>
      </c>
      <c r="C89" s="7">
        <f>base1!C89/base1!C125</f>
        <v>7.4397092180060145E-2</v>
      </c>
      <c r="D89" s="7">
        <f>base1!D89/base1!D125</f>
        <v>4.3504085486653833E-2</v>
      </c>
      <c r="E89" s="7">
        <f>base1!E89/base1!E125</f>
        <v>3.7829443435516683E-2</v>
      </c>
      <c r="F89" s="7">
        <f>base1!F89/base1!F125</f>
        <v>3.554521678426352E-2</v>
      </c>
      <c r="G89" s="7">
        <f>base1!G89/base1!G125</f>
        <v>3.5108603550540435E-2</v>
      </c>
      <c r="H89" s="7">
        <f>base1!H89/base1!H125</f>
        <v>2.8385152364849568E-2</v>
      </c>
      <c r="I89" s="7">
        <f>base1!I89/base1!I125</f>
        <v>2.2559393956777533E-2</v>
      </c>
      <c r="J89" s="7">
        <f>base1!J89/base1!J125</f>
        <v>2.1502648968037594E-2</v>
      </c>
      <c r="K89" s="7">
        <f>base1!K89/base1!K125</f>
        <v>1.9921719008381678E-2</v>
      </c>
      <c r="L89" s="7">
        <f>base1!L89/base1!L125</f>
        <v>1.8192013454224571E-2</v>
      </c>
      <c r="M89" s="7">
        <f>base1!M89/base1!M125</f>
        <v>1.6234184396293184E-2</v>
      </c>
      <c r="N89" s="7">
        <f>base1!N89/base1!N125</f>
        <v>1.5301072143965028E-2</v>
      </c>
      <c r="O89" s="7">
        <f>base1!O89/base1!O125</f>
        <v>1.4213588568151544E-2</v>
      </c>
      <c r="P89" s="7">
        <f>base1!P89/base1!P125</f>
        <v>1.4817090624344555E-2</v>
      </c>
      <c r="Q89" s="7">
        <f>base1!Q89/base1!Q125</f>
        <v>1.4432635173948946E-2</v>
      </c>
      <c r="R89" s="7">
        <f>base1!R89/base1!R125</f>
        <v>1.385705038864213E-2</v>
      </c>
      <c r="S89" s="7">
        <f>base1!S89/base1!S125</f>
        <v>1.3014656625663449E-2</v>
      </c>
      <c r="T89" s="7">
        <f>base1!T89/base1!T125</f>
        <v>1.0915538731533383E-2</v>
      </c>
      <c r="U89" s="7">
        <f>base1!U89/base1!U125</f>
        <v>1.2574970770263341E-2</v>
      </c>
      <c r="V89" s="7">
        <f>base1!V89/base1!V125</f>
        <v>1.3435978952620191E-2</v>
      </c>
      <c r="W89" s="7">
        <f>base1!W89/base1!W125</f>
        <v>2.1522481223052298E-2</v>
      </c>
    </row>
    <row r="90" spans="1:23">
      <c r="B90" t="s">
        <v>320</v>
      </c>
      <c r="C90" s="7">
        <f>base1!C90/base1!C126</f>
        <v>2.8963469048281967E-2</v>
      </c>
      <c r="D90" s="7">
        <f>base1!D90/base1!D126</f>
        <v>1.6648379473328832E-2</v>
      </c>
      <c r="E90" s="7">
        <f>base1!E90/base1!E126</f>
        <v>1.2728974576909422E-2</v>
      </c>
      <c r="F90" s="7">
        <f>base1!F90/base1!F126</f>
        <v>1.4497845573419139E-2</v>
      </c>
      <c r="G90" s="7">
        <f>base1!G90/base1!G126</f>
        <v>1.1664084999194671E-2</v>
      </c>
      <c r="H90" s="7">
        <f>base1!H90/base1!H126</f>
        <v>1.5467766580769553E-2</v>
      </c>
      <c r="I90" s="7">
        <f>base1!I90/base1!I126</f>
        <v>1.7528935593206483E-2</v>
      </c>
      <c r="J90" s="7">
        <f>base1!J90/base1!J126</f>
        <v>1.798576602786266E-2</v>
      </c>
      <c r="K90" s="7">
        <f>base1!K90/base1!K126</f>
        <v>1.7607504977574344E-2</v>
      </c>
      <c r="L90" s="7">
        <f>base1!L90/base1!L126</f>
        <v>1.7947403989160948E-2</v>
      </c>
      <c r="M90" s="7">
        <f>base1!M90/base1!M126</f>
        <v>1.9479285238024842E-2</v>
      </c>
      <c r="N90" s="7">
        <f>base1!N90/base1!N126</f>
        <v>2.1514015034226116E-2</v>
      </c>
      <c r="O90" s="7">
        <f>base1!O90/base1!O126</f>
        <v>2.2649405913273728E-2</v>
      </c>
      <c r="P90" s="7">
        <f>base1!P90/base1!P126</f>
        <v>2.7257884097756844E-2</v>
      </c>
      <c r="Q90" s="7">
        <f>base1!Q90/base1!Q126</f>
        <v>2.7381580684336628E-2</v>
      </c>
      <c r="R90" s="7">
        <f>base1!R90/base1!R126</f>
        <v>2.8430917762347244E-2</v>
      </c>
      <c r="S90" s="7">
        <f>base1!S90/base1!S126</f>
        <v>3.3142425836554516E-2</v>
      </c>
      <c r="T90" s="7">
        <f>base1!T90/base1!T126</f>
        <v>4.0777890534117685E-2</v>
      </c>
      <c r="U90" s="7">
        <f>base1!U90/base1!U126</f>
        <v>3.5876682663868439E-2</v>
      </c>
      <c r="V90" s="7">
        <f>base1!V90/base1!V126</f>
        <v>2.8857642111120217E-2</v>
      </c>
      <c r="W90" s="7">
        <f>base1!W90/base1!W126</f>
        <v>2.1715493066411361E-2</v>
      </c>
    </row>
    <row r="91" spans="1:23">
      <c r="A91" t="s">
        <v>42</v>
      </c>
      <c r="B91" t="s">
        <v>319</v>
      </c>
      <c r="C91" s="7">
        <f>base1!C91/base1!C125</f>
        <v>6.7208023112766718E-2</v>
      </c>
      <c r="D91" s="7">
        <f>base1!D91/base1!D125</f>
        <v>5.6360071387138083E-2</v>
      </c>
      <c r="E91" s="7">
        <f>base1!E91/base1!E125</f>
        <v>5.8753257999810182E-2</v>
      </c>
      <c r="F91" s="7">
        <f>base1!F91/base1!F125</f>
        <v>4.525471598590932E-2</v>
      </c>
      <c r="G91" s="7">
        <f>base1!G91/base1!G125</f>
        <v>4.3387686775373552E-2</v>
      </c>
      <c r="H91" s="7">
        <f>base1!H91/base1!H125</f>
        <v>4.0784502551654299E-2</v>
      </c>
      <c r="I91" s="7">
        <f>base1!I91/base1!I125</f>
        <v>3.6205432546681467E-2</v>
      </c>
      <c r="J91" s="7">
        <f>base1!J91/base1!J125</f>
        <v>3.4723882501140148E-2</v>
      </c>
      <c r="K91" s="7">
        <f>base1!K91/base1!K125</f>
        <v>3.1291122229948974E-2</v>
      </c>
      <c r="L91" s="7">
        <f>base1!L91/base1!L125</f>
        <v>2.8778908046154777E-2</v>
      </c>
      <c r="M91" s="7">
        <f>base1!M91/base1!M125</f>
        <v>2.7035303882425334E-2</v>
      </c>
      <c r="N91" s="7">
        <f>base1!N91/base1!N125</f>
        <v>2.652653488578384E-2</v>
      </c>
      <c r="O91" s="7">
        <f>base1!O91/base1!O125</f>
        <v>2.685343476908968E-2</v>
      </c>
      <c r="P91" s="7">
        <f>base1!P91/base1!P125</f>
        <v>2.3402189428853956E-2</v>
      </c>
      <c r="Q91" s="7">
        <f>base1!Q91/base1!Q125</f>
        <v>2.4241105087423259E-2</v>
      </c>
      <c r="R91" s="7">
        <f>base1!R91/base1!R125</f>
        <v>2.5536987687785152E-2</v>
      </c>
      <c r="S91" s="7">
        <f>base1!S91/base1!S125</f>
        <v>2.5907113358803913E-2</v>
      </c>
      <c r="T91" s="7">
        <f>base1!T91/base1!T125</f>
        <v>2.263891941080156E-2</v>
      </c>
      <c r="U91" s="7">
        <f>base1!U91/base1!U125</f>
        <v>2.3739163559547034E-2</v>
      </c>
      <c r="V91" s="7">
        <f>base1!V91/base1!V125</f>
        <v>2.142446902937235E-2</v>
      </c>
      <c r="W91" s="7">
        <f>base1!W91/base1!W125</f>
        <v>3.2915934196996087E-2</v>
      </c>
    </row>
    <row r="92" spans="1:23">
      <c r="B92" t="s">
        <v>320</v>
      </c>
      <c r="C92" s="7">
        <f>base1!C92/base1!C126</f>
        <v>4.0086240745896784E-2</v>
      </c>
      <c r="D92" s="7">
        <f>base1!D92/base1!D126</f>
        <v>3.328937373396354E-2</v>
      </c>
      <c r="E92" s="7">
        <f>base1!E92/base1!E126</f>
        <v>2.0425834077485019E-2</v>
      </c>
      <c r="F92" s="7">
        <f>base1!F92/base1!F126</f>
        <v>1.9006210371473424E-2</v>
      </c>
      <c r="G92" s="7">
        <f>base1!G92/base1!G126</f>
        <v>1.9952310449791389E-2</v>
      </c>
      <c r="H92" s="7">
        <f>base1!H92/base1!H126</f>
        <v>2.5605691390936037E-2</v>
      </c>
      <c r="I92" s="7">
        <f>base1!I92/base1!I126</f>
        <v>2.4057900819403275E-2</v>
      </c>
      <c r="J92" s="7">
        <f>base1!J92/base1!J126</f>
        <v>2.6310394314221282E-2</v>
      </c>
      <c r="K92" s="7">
        <f>base1!K92/base1!K126</f>
        <v>2.754538272409713E-2</v>
      </c>
      <c r="L92" s="7">
        <f>base1!L92/base1!L126</f>
        <v>2.7659693121874343E-2</v>
      </c>
      <c r="M92" s="7">
        <f>base1!M92/base1!M126</f>
        <v>2.9058809382296113E-2</v>
      </c>
      <c r="N92" s="7">
        <f>base1!N92/base1!N126</f>
        <v>3.0745522429992577E-2</v>
      </c>
      <c r="O92" s="7">
        <f>base1!O92/base1!O126</f>
        <v>3.2411736816862192E-2</v>
      </c>
      <c r="P92" s="7">
        <f>base1!P92/base1!P126</f>
        <v>3.4810305754102149E-2</v>
      </c>
      <c r="Q92" s="7">
        <f>base1!Q92/base1!Q126</f>
        <v>3.7185861325644984E-2</v>
      </c>
      <c r="R92" s="7">
        <f>base1!R92/base1!R126</f>
        <v>3.955080720370719E-2</v>
      </c>
      <c r="S92" s="7">
        <f>base1!S92/base1!S126</f>
        <v>4.2440017382950987E-2</v>
      </c>
      <c r="T92" s="7">
        <f>base1!T92/base1!T126</f>
        <v>4.6705276146935475E-2</v>
      </c>
      <c r="U92" s="7">
        <f>base1!U92/base1!U126</f>
        <v>5.6130374622574059E-2</v>
      </c>
      <c r="V92" s="7">
        <f>base1!V92/base1!V126</f>
        <v>8.8764308295047667E-2</v>
      </c>
      <c r="W92" s="7">
        <f>base1!W92/base1!W126</f>
        <v>3.1157222009612913E-2</v>
      </c>
    </row>
    <row r="93" spans="1:23">
      <c r="A93" t="s">
        <v>43</v>
      </c>
      <c r="B93" t="s">
        <v>319</v>
      </c>
      <c r="C93" s="7">
        <f>base1!C93/base1!C125</f>
        <v>7.4617182482782859E-3</v>
      </c>
      <c r="D93" s="7">
        <f>base1!D93/base1!D125</f>
        <v>1.3719599772421065E-2</v>
      </c>
      <c r="E93" s="7">
        <f>base1!E93/base1!E125</f>
        <v>1.6015325644617027E-2</v>
      </c>
      <c r="F93" s="7">
        <f>base1!F93/base1!F125</f>
        <v>1.3846483550531823E-2</v>
      </c>
      <c r="G93" s="7">
        <f>base1!G93/base1!G125</f>
        <v>1.3296133258933184E-2</v>
      </c>
      <c r="H93" s="7">
        <f>base1!H93/base1!H125</f>
        <v>1.3945472677254661E-2</v>
      </c>
      <c r="I93" s="7">
        <f>base1!I93/base1!I125</f>
        <v>1.3117839753348461E-2</v>
      </c>
      <c r="J93" s="7">
        <f>base1!J93/base1!J125</f>
        <v>1.2767182128858181E-2</v>
      </c>
      <c r="K93" s="7">
        <f>base1!K93/base1!K125</f>
        <v>1.1686746614154314E-2</v>
      </c>
      <c r="L93" s="7">
        <f>base1!L93/base1!L125</f>
        <v>1.1099028271634996E-2</v>
      </c>
      <c r="M93" s="7">
        <f>base1!M93/base1!M125</f>
        <v>1.0698901979544232E-2</v>
      </c>
      <c r="N93" s="7">
        <f>base1!N93/base1!N125</f>
        <v>1.0675788074249504E-2</v>
      </c>
      <c r="O93" s="7">
        <f>base1!O93/base1!O125</f>
        <v>1.0766660254339512E-2</v>
      </c>
      <c r="P93" s="7">
        <f>base1!P93/base1!P125</f>
        <v>1.400348101851284E-2</v>
      </c>
      <c r="Q93" s="7">
        <f>base1!Q93/base1!Q125</f>
        <v>1.2722765501023229E-2</v>
      </c>
      <c r="R93" s="7">
        <f>base1!R93/base1!R125</f>
        <v>1.0701151162267374E-2</v>
      </c>
      <c r="S93" s="7">
        <f>base1!S93/base1!S125</f>
        <v>1.0048732728223023E-2</v>
      </c>
      <c r="T93" s="7">
        <f>base1!T93/base1!T125</f>
        <v>8.9783430264049804E-3</v>
      </c>
      <c r="U93" s="7">
        <f>base1!U93/base1!U125</f>
        <v>8.8274629248206223E-3</v>
      </c>
      <c r="V93" s="7">
        <f>base1!V93/base1!V125</f>
        <v>8.6440451810898458E-3</v>
      </c>
      <c r="W93" s="7">
        <f>base1!W93/base1!W125</f>
        <v>1.2126944224977548E-2</v>
      </c>
    </row>
    <row r="94" spans="1:23">
      <c r="B94" t="s">
        <v>320</v>
      </c>
      <c r="C94" s="7">
        <f>base1!C94/base1!C126</f>
        <v>1.1258415254902801E-2</v>
      </c>
      <c r="D94" s="7">
        <f>base1!D94/base1!D126</f>
        <v>9.143948345712357E-3</v>
      </c>
      <c r="E94" s="7">
        <f>base1!E94/base1!E126</f>
        <v>1.1509785146373739E-2</v>
      </c>
      <c r="F94" s="7">
        <f>base1!F94/base1!F126</f>
        <v>1.8472947787945521E-2</v>
      </c>
      <c r="G94" s="7">
        <f>base1!G94/base1!G126</f>
        <v>1.1010316077038805E-2</v>
      </c>
      <c r="H94" s="7">
        <f>base1!H94/base1!H126</f>
        <v>9.7814046445507414E-3</v>
      </c>
      <c r="I94" s="7">
        <f>base1!I94/base1!I126</f>
        <v>1.0247394595964396E-2</v>
      </c>
      <c r="J94" s="7">
        <f>base1!J94/base1!J126</f>
        <v>1.1003016664876844E-2</v>
      </c>
      <c r="K94" s="7">
        <f>base1!K94/base1!K126</f>
        <v>1.1356752141596933E-2</v>
      </c>
      <c r="L94" s="7">
        <f>base1!L94/base1!L126</f>
        <v>1.1163994886974652E-2</v>
      </c>
      <c r="M94" s="7">
        <f>base1!M94/base1!M126</f>
        <v>1.0950552053158471E-2</v>
      </c>
      <c r="N94" s="7">
        <f>base1!N94/base1!N126</f>
        <v>1.0616333132882299E-2</v>
      </c>
      <c r="O94" s="7">
        <f>base1!O94/base1!O126</f>
        <v>1.0884995516910845E-2</v>
      </c>
      <c r="P94" s="7">
        <f>base1!P94/base1!P126</f>
        <v>1.0301979549063324E-2</v>
      </c>
      <c r="Q94" s="7">
        <f>base1!Q94/base1!Q126</f>
        <v>1.119104000101181E-2</v>
      </c>
      <c r="R94" s="7">
        <f>base1!R94/base1!R126</f>
        <v>1.1726319044788812E-2</v>
      </c>
      <c r="S94" s="7">
        <f>base1!S94/base1!S126</f>
        <v>1.2167150797099792E-2</v>
      </c>
      <c r="T94" s="7">
        <f>base1!T94/base1!T126</f>
        <v>1.1611915239235509E-2</v>
      </c>
      <c r="U94" s="7">
        <f>base1!U94/base1!U126</f>
        <v>1.1670627388649702E-2</v>
      </c>
      <c r="V94" s="7">
        <f>base1!V94/base1!V126</f>
        <v>1.0209934391929616E-2</v>
      </c>
      <c r="W94" s="7">
        <f>base1!W94/base1!W126</f>
        <v>1.1873248617363913E-2</v>
      </c>
    </row>
    <row r="95" spans="1:23">
      <c r="A95" t="s">
        <v>44</v>
      </c>
      <c r="B95" t="s">
        <v>319</v>
      </c>
      <c r="C95" s="7">
        <f>base1!C95/base1!C125</f>
        <v>1.2464666472855802E-2</v>
      </c>
      <c r="D95" s="7">
        <f>base1!D95/base1!D125</f>
        <v>1.8863291406671326E-2</v>
      </c>
      <c r="E95" s="7">
        <f>base1!E95/base1!E125</f>
        <v>1.8273169753062445E-2</v>
      </c>
      <c r="F95" s="7">
        <f>base1!F95/base1!F125</f>
        <v>1.5117004676202302E-2</v>
      </c>
      <c r="G95" s="7">
        <f>base1!G95/base1!G125</f>
        <v>1.6836753673507347E-2</v>
      </c>
      <c r="H95" s="7">
        <f>base1!H95/base1!H125</f>
        <v>1.7456827290387205E-2</v>
      </c>
      <c r="I95" s="7">
        <f>base1!I95/base1!I125</f>
        <v>1.663014554150934E-2</v>
      </c>
      <c r="J95" s="7">
        <f>base1!J95/base1!J125</f>
        <v>1.5276519314261834E-2</v>
      </c>
      <c r="K95" s="7">
        <f>base1!K95/base1!K125</f>
        <v>1.5314921211524883E-2</v>
      </c>
      <c r="L95" s="7">
        <f>base1!L95/base1!L125</f>
        <v>1.5182399569436534E-2</v>
      </c>
      <c r="M95" s="7">
        <f>base1!M95/base1!M125</f>
        <v>1.4115828789765165E-2</v>
      </c>
      <c r="N95" s="7">
        <f>base1!N95/base1!N125</f>
        <v>1.2514099099550499E-2</v>
      </c>
      <c r="O95" s="7">
        <f>base1!O95/base1!O125</f>
        <v>1.3265048098503023E-2</v>
      </c>
      <c r="P95" s="7">
        <f>base1!P95/base1!P125</f>
        <v>1.5068407439227166E-2</v>
      </c>
      <c r="Q95" s="7">
        <f>base1!Q95/base1!Q125</f>
        <v>1.2660777115571033E-2</v>
      </c>
      <c r="R95" s="7">
        <f>base1!R95/base1!R125</f>
        <v>1.1019851246461276E-2</v>
      </c>
      <c r="S95" s="7">
        <f>base1!S95/base1!S125</f>
        <v>1.0444778163026434E-2</v>
      </c>
      <c r="T95" s="7">
        <f>base1!T95/base1!T125</f>
        <v>8.8367385470606626E-3</v>
      </c>
      <c r="U95" s="7">
        <f>base1!U95/base1!U125</f>
        <v>9.2479753563224458E-3</v>
      </c>
      <c r="V95" s="7">
        <f>base1!V95/base1!V125</f>
        <v>9.3576140114751145E-3</v>
      </c>
      <c r="W95" s="7">
        <f>base1!W95/base1!W125</f>
        <v>1.4084580742853217E-2</v>
      </c>
    </row>
    <row r="96" spans="1:23">
      <c r="B96" t="s">
        <v>320</v>
      </c>
      <c r="C96" s="7">
        <f>base1!C96/base1!C126</f>
        <v>1.6748409757769162E-2</v>
      </c>
      <c r="D96" s="7">
        <f>base1!D96/base1!D126</f>
        <v>1.4893863943281566E-2</v>
      </c>
      <c r="E96" s="7">
        <f>base1!E96/base1!E126</f>
        <v>1.3436044197230679E-2</v>
      </c>
      <c r="F96" s="7">
        <f>base1!F96/base1!F126</f>
        <v>1.561715159664729E-2</v>
      </c>
      <c r="G96" s="7">
        <f>base1!G96/base1!G126</f>
        <v>1.2613910475214226E-2</v>
      </c>
      <c r="H96" s="7">
        <f>base1!H96/base1!H126</f>
        <v>1.2325090712829292E-2</v>
      </c>
      <c r="I96" s="7">
        <f>base1!I96/base1!I126</f>
        <v>1.3419657299576249E-2</v>
      </c>
      <c r="J96" s="7">
        <f>base1!J96/base1!J126</f>
        <v>1.3786353740566821E-2</v>
      </c>
      <c r="K96" s="7">
        <f>base1!K96/base1!K126</f>
        <v>1.4519106091417315E-2</v>
      </c>
      <c r="L96" s="7">
        <f>base1!L96/base1!L126</f>
        <v>1.4319017828404515E-2</v>
      </c>
      <c r="M96" s="7">
        <f>base1!M96/base1!M126</f>
        <v>1.3470209128089177E-2</v>
      </c>
      <c r="N96" s="7">
        <f>base1!N96/base1!N126</f>
        <v>1.3591217773909564E-2</v>
      </c>
      <c r="O96" s="7">
        <f>base1!O96/base1!O126</f>
        <v>1.3674970187285092E-2</v>
      </c>
      <c r="P96" s="7">
        <f>base1!P96/base1!P126</f>
        <v>1.2609812715857255E-2</v>
      </c>
      <c r="Q96" s="7">
        <f>base1!Q96/base1!Q126</f>
        <v>1.3378288613000862E-2</v>
      </c>
      <c r="R96" s="7">
        <f>base1!R96/base1!R126</f>
        <v>1.4167339135084812E-2</v>
      </c>
      <c r="S96" s="7">
        <f>base1!S96/base1!S126</f>
        <v>1.5278241577274079E-2</v>
      </c>
      <c r="T96" s="7">
        <f>base1!T96/base1!T126</f>
        <v>1.5128183683208453E-2</v>
      </c>
      <c r="U96" s="7">
        <f>base1!U96/base1!U126</f>
        <v>1.5815883009531451E-2</v>
      </c>
      <c r="V96" s="7">
        <f>base1!V96/base1!V126</f>
        <v>1.4771819971302424E-2</v>
      </c>
      <c r="W96" s="7">
        <f>base1!W96/base1!W126</f>
        <v>1.3969921656474446E-2</v>
      </c>
    </row>
    <row r="97" spans="1:23">
      <c r="A97" t="s">
        <v>45</v>
      </c>
      <c r="B97" t="s">
        <v>319</v>
      </c>
      <c r="C97" s="7">
        <f>base1!C97/base1!C125</f>
        <v>2.4985176753865131E-2</v>
      </c>
      <c r="D97" s="7">
        <f>base1!D97/base1!D125</f>
        <v>4.0629696827052982E-2</v>
      </c>
      <c r="E97" s="7">
        <f>base1!E97/base1!E125</f>
        <v>4.3238136861491985E-2</v>
      </c>
      <c r="F97" s="7">
        <f>base1!F97/base1!F125</f>
        <v>3.8215763299921914E-2</v>
      </c>
      <c r="G97" s="7">
        <f>base1!G97/base1!G125</f>
        <v>3.9306838613677231E-2</v>
      </c>
      <c r="H97" s="7">
        <f>base1!H97/base1!H125</f>
        <v>3.7334992838139749E-2</v>
      </c>
      <c r="I97" s="7">
        <f>base1!I97/base1!I125</f>
        <v>3.339071723015994E-2</v>
      </c>
      <c r="J97" s="7">
        <f>base1!J97/base1!J125</f>
        <v>3.0539979627959121E-2</v>
      </c>
      <c r="K97" s="7">
        <f>base1!K97/base1!K125</f>
        <v>2.6120552372518594E-2</v>
      </c>
      <c r="L97" s="7">
        <f>base1!L97/base1!L125</f>
        <v>2.3208183887364172E-2</v>
      </c>
      <c r="M97" s="7">
        <f>base1!M97/base1!M125</f>
        <v>2.1625135693739996E-2</v>
      </c>
      <c r="N97" s="7">
        <f>base1!N97/base1!N125</f>
        <v>2.269365825378639E-2</v>
      </c>
      <c r="O97" s="7">
        <f>base1!O97/base1!O125</f>
        <v>2.2647613585906431E-2</v>
      </c>
      <c r="P97" s="7">
        <f>base1!P97/base1!P125</f>
        <v>2.1856248029116995E-2</v>
      </c>
      <c r="Q97" s="7">
        <f>base1!Q97/base1!Q125</f>
        <v>2.0670742379635947E-2</v>
      </c>
      <c r="R97" s="7">
        <f>base1!R97/base1!R125</f>
        <v>1.7612661943367983E-2</v>
      </c>
      <c r="S97" s="7">
        <f>base1!S97/base1!S125</f>
        <v>1.5491412881046503E-2</v>
      </c>
      <c r="T97" s="7">
        <f>base1!T97/base1!T125</f>
        <v>1.4128335443214282E-2</v>
      </c>
      <c r="U97" s="7">
        <f>base1!U97/base1!U125</f>
        <v>1.4011309310804861E-2</v>
      </c>
      <c r="V97" s="7">
        <f>base1!V97/base1!V125</f>
        <v>1.2873245809958637E-2</v>
      </c>
      <c r="W97" s="7">
        <f>base1!W97/base1!W125</f>
        <v>2.6312656158067649E-2</v>
      </c>
    </row>
    <row r="98" spans="1:23">
      <c r="B98" t="s">
        <v>320</v>
      </c>
      <c r="C98" s="7">
        <f>base1!C98/base1!C126</f>
        <v>3.8572744211946626E-2</v>
      </c>
      <c r="D98" s="7">
        <f>base1!D98/base1!D126</f>
        <v>2.7428679945982443E-2</v>
      </c>
      <c r="E98" s="7">
        <f>base1!E98/base1!E126</f>
        <v>2.2483781079539952E-2</v>
      </c>
      <c r="F98" s="7">
        <f>base1!F98/base1!F126</f>
        <v>2.0485833706171436E-2</v>
      </c>
      <c r="G98" s="7">
        <f>base1!G98/base1!G126</f>
        <v>1.5638847943452654E-2</v>
      </c>
      <c r="H98" s="7">
        <f>base1!H98/base1!H126</f>
        <v>1.7364866958258854E-2</v>
      </c>
      <c r="I98" s="7">
        <f>base1!I98/base1!I126</f>
        <v>1.9125540674344677E-2</v>
      </c>
      <c r="J98" s="7">
        <f>base1!J98/base1!J126</f>
        <v>2.0569456512188694E-2</v>
      </c>
      <c r="K98" s="7">
        <f>base1!K98/base1!K126</f>
        <v>2.2358785684425328E-2</v>
      </c>
      <c r="L98" s="7">
        <f>base1!L98/base1!L126</f>
        <v>2.2535250849572811E-2</v>
      </c>
      <c r="M98" s="7">
        <f>base1!M98/base1!M126</f>
        <v>2.407423290751445E-2</v>
      </c>
      <c r="N98" s="7">
        <f>base1!N98/base1!N126</f>
        <v>2.5068334674322859E-2</v>
      </c>
      <c r="O98" s="7">
        <f>base1!O98/base1!O126</f>
        <v>2.6073825434082074E-2</v>
      </c>
      <c r="P98" s="7">
        <f>base1!P98/base1!P126</f>
        <v>2.6383615991251198E-2</v>
      </c>
      <c r="Q98" s="7">
        <f>base1!Q98/base1!Q126</f>
        <v>2.8180752475706679E-2</v>
      </c>
      <c r="R98" s="7">
        <f>base1!R98/base1!R126</f>
        <v>3.2214861310435584E-2</v>
      </c>
      <c r="S98" s="7">
        <f>base1!S98/base1!S126</f>
        <v>3.3938382013220192E-2</v>
      </c>
      <c r="T98" s="7">
        <f>base1!T98/base1!T126</f>
        <v>3.6048683903925634E-2</v>
      </c>
      <c r="U98" s="7">
        <f>base1!U98/base1!U126</f>
        <v>3.7012175362251751E-2</v>
      </c>
      <c r="V98" s="7">
        <f>base1!V98/base1!V126</f>
        <v>2.6961620326877968E-2</v>
      </c>
      <c r="W98" s="7">
        <f>base1!W98/base1!W126</f>
        <v>2.4783069210467398E-2</v>
      </c>
    </row>
    <row r="99" spans="1:23">
      <c r="A99" t="s">
        <v>46</v>
      </c>
      <c r="B99" t="s">
        <v>319</v>
      </c>
      <c r="C99" s="7">
        <f>base1!C99/base1!C125</f>
        <v>1.8525362122458901E-2</v>
      </c>
      <c r="D99" s="7">
        <f>base1!D99/base1!D125</f>
        <v>2.3472320804754695E-2</v>
      </c>
      <c r="E99" s="7">
        <f>base1!E99/base1!E125</f>
        <v>2.3338035908671641E-2</v>
      </c>
      <c r="F99" s="7">
        <f>base1!F99/base1!F125</f>
        <v>2.0745970105715838E-2</v>
      </c>
      <c r="G99" s="7">
        <f>base1!G99/base1!G125</f>
        <v>2.0630334594002521E-2</v>
      </c>
      <c r="H99" s="7">
        <f>base1!H99/base1!H125</f>
        <v>2.2656216351128834E-2</v>
      </c>
      <c r="I99" s="7">
        <f>base1!I99/base1!I125</f>
        <v>1.9958988823940396E-2</v>
      </c>
      <c r="J99" s="7">
        <f>base1!J99/base1!J125</f>
        <v>1.8729620425080515E-2</v>
      </c>
      <c r="K99" s="7">
        <f>base1!K99/base1!K125</f>
        <v>1.8255222980271081E-2</v>
      </c>
      <c r="L99" s="7">
        <f>base1!L99/base1!L125</f>
        <v>1.691145831722329E-2</v>
      </c>
      <c r="M99" s="7">
        <f>base1!M99/base1!M125</f>
        <v>1.5171122327778834E-2</v>
      </c>
      <c r="N99" s="7">
        <f>base1!N99/base1!N125</f>
        <v>1.4761789705087108E-2</v>
      </c>
      <c r="O99" s="7">
        <f>base1!O99/base1!O125</f>
        <v>1.4818525092162079E-2</v>
      </c>
      <c r="P99" s="7">
        <f>base1!P99/base1!P125</f>
        <v>1.7602154880587095E-2</v>
      </c>
      <c r="Q99" s="7">
        <f>base1!Q99/base1!Q125</f>
        <v>1.8381659964815281E-2</v>
      </c>
      <c r="R99" s="7">
        <f>base1!R99/base1!R125</f>
        <v>1.4394925387224261E-2</v>
      </c>
      <c r="S99" s="7">
        <f>base1!S99/base1!S125</f>
        <v>1.4359591587347158E-2</v>
      </c>
      <c r="T99" s="7">
        <f>base1!T99/base1!T125</f>
        <v>1.4768263882655541E-2</v>
      </c>
      <c r="U99" s="7">
        <f>base1!U99/base1!U125</f>
        <v>1.6273831099120551E-2</v>
      </c>
      <c r="V99" s="7">
        <f>base1!V99/base1!V125</f>
        <v>1.4642664454409914E-2</v>
      </c>
      <c r="W99" s="7">
        <f>base1!W99/base1!W125</f>
        <v>1.7858168833384307E-2</v>
      </c>
    </row>
    <row r="100" spans="1:23">
      <c r="B100" t="s">
        <v>320</v>
      </c>
      <c r="C100" s="7">
        <f>base1!C100/base1!C126</f>
        <v>2.7806929244037038E-2</v>
      </c>
      <c r="D100" s="7">
        <f>base1!D100/base1!D126</f>
        <v>1.728878291694801E-2</v>
      </c>
      <c r="E100" s="7">
        <f>base1!E100/base1!E126</f>
        <v>1.3939556951811247E-2</v>
      </c>
      <c r="F100" s="7">
        <f>base1!F100/base1!F126</f>
        <v>1.7108034847328736E-2</v>
      </c>
      <c r="G100" s="7">
        <f>base1!G100/base1!G126</f>
        <v>1.5996560311744835E-2</v>
      </c>
      <c r="H100" s="7">
        <f>base1!H100/base1!H126</f>
        <v>1.4939721599958331E-2</v>
      </c>
      <c r="I100" s="7">
        <f>base1!I100/base1!I126</f>
        <v>1.4899774073994598E-2</v>
      </c>
      <c r="J100" s="7">
        <f>base1!J100/base1!J126</f>
        <v>1.4388710448985171E-2</v>
      </c>
      <c r="K100" s="7">
        <f>base1!K100/base1!K126</f>
        <v>1.4671001820977376E-2</v>
      </c>
      <c r="L100" s="7">
        <f>base1!L100/base1!L126</f>
        <v>1.4881520874747126E-2</v>
      </c>
      <c r="M100" s="7">
        <f>base1!M100/base1!M126</f>
        <v>1.4594270991144133E-2</v>
      </c>
      <c r="N100" s="7">
        <f>base1!N100/base1!N126</f>
        <v>1.4831782527763265E-2</v>
      </c>
      <c r="O100" s="7">
        <f>base1!O100/base1!O126</f>
        <v>1.493594653047434E-2</v>
      </c>
      <c r="P100" s="7">
        <f>base1!P100/base1!P126</f>
        <v>1.4320348360645285E-2</v>
      </c>
      <c r="Q100" s="7">
        <f>base1!Q100/base1!Q126</f>
        <v>1.5470416546887512E-2</v>
      </c>
      <c r="R100" s="7">
        <f>base1!R100/base1!R126</f>
        <v>1.6266890232215024E-2</v>
      </c>
      <c r="S100" s="7">
        <f>base1!S100/base1!S126</f>
        <v>1.6511973651105877E-2</v>
      </c>
      <c r="T100" s="7">
        <f>base1!T100/base1!T126</f>
        <v>1.6280296060679111E-2</v>
      </c>
      <c r="U100" s="7">
        <f>base1!U100/base1!U126</f>
        <v>1.6669109969188668E-2</v>
      </c>
      <c r="V100" s="7">
        <f>base1!V100/base1!V126</f>
        <v>1.6380103776227506E-2</v>
      </c>
      <c r="W100" s="7">
        <f>base1!W100/base1!W126</f>
        <v>1.5516005708752702E-2</v>
      </c>
    </row>
    <row r="101" spans="1:23">
      <c r="A101" t="s">
        <v>47</v>
      </c>
      <c r="B101" t="s">
        <v>319</v>
      </c>
      <c r="C101" s="7">
        <f>base1!C101/base1!C125</f>
        <v>5.4579110145341725E-2</v>
      </c>
      <c r="D101" s="7">
        <f>base1!D101/base1!D125</f>
        <v>3.6478419846069164E-2</v>
      </c>
      <c r="E101" s="7">
        <f>base1!E101/base1!E125</f>
        <v>3.1185944016949536E-2</v>
      </c>
      <c r="F101" s="7">
        <f>base1!F101/base1!F125</f>
        <v>2.8165517177961591E-2</v>
      </c>
      <c r="G101" s="7">
        <f>base1!G101/base1!G125</f>
        <v>2.5753611507223013E-2</v>
      </c>
      <c r="H101" s="7">
        <f>base1!H101/base1!H125</f>
        <v>2.7114570989661961E-2</v>
      </c>
      <c r="I101" s="7">
        <f>base1!I101/base1!I125</f>
        <v>2.6977106152271713E-2</v>
      </c>
      <c r="J101" s="7">
        <f>base1!J101/base1!J125</f>
        <v>2.8063289943966844E-2</v>
      </c>
      <c r="K101" s="7">
        <f>base1!K101/base1!K125</f>
        <v>2.9948174632827933E-2</v>
      </c>
      <c r="L101" s="7">
        <f>base1!L101/base1!L125</f>
        <v>3.0348007870686027E-2</v>
      </c>
      <c r="M101" s="7">
        <f>base1!M101/base1!M125</f>
        <v>2.9810713621300493E-2</v>
      </c>
      <c r="N101" s="7">
        <f>base1!N101/base1!N125</f>
        <v>3.0144143923459751E-2</v>
      </c>
      <c r="O101" s="7">
        <f>base1!O101/base1!O125</f>
        <v>3.0555343827772152E-2</v>
      </c>
      <c r="P101" s="7">
        <f>base1!P101/base1!P125</f>
        <v>2.957078039795363E-2</v>
      </c>
      <c r="Q101" s="7">
        <f>base1!Q101/base1!Q125</f>
        <v>3.206230029081248E-2</v>
      </c>
      <c r="R101" s="7">
        <f>base1!R101/base1!R125</f>
        <v>3.5253864192783181E-2</v>
      </c>
      <c r="S101" s="7">
        <f>base1!S101/base1!S125</f>
        <v>4.4268015282348007E-2</v>
      </c>
      <c r="T101" s="7">
        <f>base1!T101/base1!T125</f>
        <v>6.6226790019902004E-2</v>
      </c>
      <c r="U101" s="7">
        <f>base1!U101/base1!U125</f>
        <v>7.2216001569913077E-2</v>
      </c>
      <c r="V101" s="7">
        <f>base1!V101/base1!V125</f>
        <v>7.277241795408794E-2</v>
      </c>
      <c r="W101" s="7">
        <f>base1!W101/base1!W125</f>
        <v>3.4354875106778017E-2</v>
      </c>
    </row>
    <row r="102" spans="1:23">
      <c r="B102" t="s">
        <v>320</v>
      </c>
      <c r="C102" s="7">
        <f>base1!C102/base1!C126</f>
        <v>2.3858987813497247E-2</v>
      </c>
      <c r="D102" s="7">
        <f>base1!D102/base1!D126</f>
        <v>1.7795197501688047E-2</v>
      </c>
      <c r="E102" s="7">
        <f>base1!E102/base1!E126</f>
        <v>1.9592671092127773E-2</v>
      </c>
      <c r="F102" s="7">
        <f>base1!F102/base1!F126</f>
        <v>2.4909573198162734E-2</v>
      </c>
      <c r="G102" s="7">
        <f>base1!G102/base1!G126</f>
        <v>3.0232806379828607E-2</v>
      </c>
      <c r="H102" s="7">
        <f>base1!H102/base1!H126</f>
        <v>3.1571791441989364E-2</v>
      </c>
      <c r="I102" s="7">
        <f>base1!I102/base1!I126</f>
        <v>3.1250031932101623E-2</v>
      </c>
      <c r="J102" s="7">
        <f>base1!J102/base1!J126</f>
        <v>3.5393582021067842E-2</v>
      </c>
      <c r="K102" s="7">
        <f>base1!K102/base1!K126</f>
        <v>3.8282595140753758E-2</v>
      </c>
      <c r="L102" s="7">
        <f>base1!L102/base1!L126</f>
        <v>3.7451461607739975E-2</v>
      </c>
      <c r="M102" s="7">
        <f>base1!M102/base1!M126</f>
        <v>3.8019409893382212E-2</v>
      </c>
      <c r="N102" s="7">
        <f>base1!N102/base1!N126</f>
        <v>3.9714809585464868E-2</v>
      </c>
      <c r="O102" s="7">
        <f>base1!O102/base1!O126</f>
        <v>4.8437318293825034E-2</v>
      </c>
      <c r="P102" s="7">
        <f>base1!P102/base1!P126</f>
        <v>4.3469589598963937E-2</v>
      </c>
      <c r="Q102" s="7">
        <f>base1!Q102/base1!Q126</f>
        <v>4.6977494342164097E-2</v>
      </c>
      <c r="R102" s="7">
        <f>base1!R102/base1!R126</f>
        <v>4.3884805757296079E-2</v>
      </c>
      <c r="S102" s="7">
        <f>base1!S102/base1!S126</f>
        <v>3.7919535234784203E-2</v>
      </c>
      <c r="T102" s="7">
        <f>base1!T102/base1!T126</f>
        <v>3.3020810924315254E-2</v>
      </c>
      <c r="U102" s="7">
        <f>base1!U102/base1!U126</f>
        <v>3.6986456388335934E-2</v>
      </c>
      <c r="V102" s="7">
        <f>base1!V102/base1!V126</f>
        <v>4.4153488203695621E-2</v>
      </c>
      <c r="W102" s="7">
        <f>base1!W102/base1!W126</f>
        <v>3.5807061564785199E-2</v>
      </c>
    </row>
    <row r="103" spans="1:23">
      <c r="A103" t="s">
        <v>48</v>
      </c>
      <c r="B103" t="s">
        <v>319</v>
      </c>
      <c r="C103" s="7">
        <f>base1!C103/base1!C125</f>
        <v>2.6410836326725695E-2</v>
      </c>
      <c r="D103" s="7">
        <f>base1!D103/base1!D125</f>
        <v>2.2293654661939648E-2</v>
      </c>
      <c r="E103" s="7">
        <f>base1!E103/base1!E125</f>
        <v>1.9530604848910206E-2</v>
      </c>
      <c r="F103" s="7">
        <f>base1!F103/base1!F125</f>
        <v>1.8981953440279503E-2</v>
      </c>
      <c r="G103" s="7">
        <f>base1!G103/base1!G125</f>
        <v>2.0465827598321863E-2</v>
      </c>
      <c r="H103" s="7">
        <f>base1!H103/base1!H125</f>
        <v>2.6971002472691612E-2</v>
      </c>
      <c r="I103" s="7">
        <f>base1!I103/base1!I125</f>
        <v>3.1749296050577205E-2</v>
      </c>
      <c r="J103" s="7">
        <f>base1!J103/base1!J125</f>
        <v>3.5555640383251527E-2</v>
      </c>
      <c r="K103" s="7">
        <f>base1!K103/base1!K125</f>
        <v>3.7344137191626214E-2</v>
      </c>
      <c r="L103" s="7">
        <f>base1!L103/base1!L125</f>
        <v>3.6841368028806748E-2</v>
      </c>
      <c r="M103" s="7">
        <f>base1!M103/base1!M125</f>
        <v>3.9271966031078208E-2</v>
      </c>
      <c r="N103" s="7">
        <f>base1!N103/base1!N125</f>
        <v>3.9720582662570642E-2</v>
      </c>
      <c r="O103" s="7">
        <f>base1!O103/base1!O125</f>
        <v>3.9143930127411727E-2</v>
      </c>
      <c r="P103" s="7">
        <f>base1!P103/base1!P125</f>
        <v>3.0767081696257543E-2</v>
      </c>
      <c r="Q103" s="7">
        <f>base1!Q103/base1!Q125</f>
        <v>3.4030782141959572E-2</v>
      </c>
      <c r="R103" s="7">
        <f>base1!R103/base1!R125</f>
        <v>4.7133949535616289E-2</v>
      </c>
      <c r="S103" s="7">
        <f>base1!S103/base1!S125</f>
        <v>5.1906244708965495E-2</v>
      </c>
      <c r="T103" s="7">
        <f>base1!T103/base1!T125</f>
        <v>6.3559905658917365E-2</v>
      </c>
      <c r="U103" s="7">
        <f>base1!U103/base1!U125</f>
        <v>7.7516931809374287E-2</v>
      </c>
      <c r="V103" s="7">
        <f>base1!V103/base1!V125</f>
        <v>7.4031315809320486E-2</v>
      </c>
      <c r="W103" s="7">
        <f>base1!W103/base1!W125</f>
        <v>3.6089845768077465E-2</v>
      </c>
    </row>
    <row r="104" spans="1:23">
      <c r="B104" t="s">
        <v>320</v>
      </c>
      <c r="C104" s="7">
        <f>base1!C104/base1!C126</f>
        <v>2.9827304334168612E-2</v>
      </c>
      <c r="D104" s="7">
        <f>base1!D104/base1!D126</f>
        <v>2.3488141458474002E-2</v>
      </c>
      <c r="E104" s="7">
        <f>base1!E104/base1!E126</f>
        <v>2.2902083983345346E-2</v>
      </c>
      <c r="F104" s="7">
        <f>base1!F104/base1!F126</f>
        <v>2.3906736930888219E-2</v>
      </c>
      <c r="G104" s="7">
        <f>base1!G104/base1!G126</f>
        <v>3.7566860570128868E-2</v>
      </c>
      <c r="H104" s="7">
        <f>base1!H104/base1!H126</f>
        <v>4.6966368114704303E-2</v>
      </c>
      <c r="I104" s="7">
        <f>base1!I104/base1!I126</f>
        <v>4.5135131544931276E-2</v>
      </c>
      <c r="J104" s="7">
        <f>base1!J104/base1!J126</f>
        <v>4.5189932735207113E-2</v>
      </c>
      <c r="K104" s="7">
        <f>base1!K104/base1!K126</f>
        <v>4.4310597096355916E-2</v>
      </c>
      <c r="L104" s="7">
        <f>base1!L104/base1!L126</f>
        <v>4.2737497261036102E-2</v>
      </c>
      <c r="M104" s="7">
        <f>base1!M104/base1!M126</f>
        <v>4.2043706525032573E-2</v>
      </c>
      <c r="N104" s="7">
        <f>base1!N104/base1!N126</f>
        <v>4.2386427352838853E-2</v>
      </c>
      <c r="O104" s="7">
        <f>base1!O104/base1!O126</f>
        <v>4.7024955977647172E-2</v>
      </c>
      <c r="P104" s="7">
        <f>base1!P104/base1!P126</f>
        <v>4.7557838650097398E-2</v>
      </c>
      <c r="Q104" s="7">
        <f>base1!Q104/base1!Q126</f>
        <v>4.6485817928482422E-2</v>
      </c>
      <c r="R104" s="7">
        <f>base1!R104/base1!R126</f>
        <v>4.0072272234544098E-2</v>
      </c>
      <c r="S104" s="7">
        <f>base1!S104/base1!S126</f>
        <v>3.3574254934699573E-2</v>
      </c>
      <c r="T104" s="7">
        <f>base1!T104/base1!T126</f>
        <v>2.9551950831278598E-2</v>
      </c>
      <c r="U104" s="7">
        <f>base1!U104/base1!U126</f>
        <v>3.0841550545499436E-2</v>
      </c>
      <c r="V104" s="7">
        <f>base1!V104/base1!V126</f>
        <v>2.9082496955884624E-2</v>
      </c>
      <c r="W104" s="7">
        <f>base1!W104/base1!W126</f>
        <v>3.8397887125443862E-2</v>
      </c>
    </row>
    <row r="105" spans="1:23">
      <c r="A105" t="s">
        <v>49</v>
      </c>
      <c r="B105" t="s">
        <v>319</v>
      </c>
      <c r="C105" s="7">
        <f>base1!C105/base1!C125</f>
        <v>1.350927417831585E-2</v>
      </c>
      <c r="D105" s="7">
        <f>base1!D105/base1!D125</f>
        <v>1.2442711451038098E-2</v>
      </c>
      <c r="E105" s="7">
        <f>base1!E105/base1!E125</f>
        <v>1.1936345345784518E-2</v>
      </c>
      <c r="F105" s="7">
        <f>base1!F105/base1!F125</f>
        <v>1.3322846978834098E-2</v>
      </c>
      <c r="G105" s="7">
        <f>base1!G105/base1!G125</f>
        <v>1.2784012234691135E-2</v>
      </c>
      <c r="H105" s="7">
        <f>base1!H105/base1!H125</f>
        <v>1.2441868555292101E-2</v>
      </c>
      <c r="I105" s="7">
        <f>base1!I105/base1!I125</f>
        <v>1.3969127427428132E-2</v>
      </c>
      <c r="J105" s="7">
        <f>base1!J105/base1!J125</f>
        <v>1.9789910817071529E-2</v>
      </c>
      <c r="K105" s="7">
        <f>base1!K105/base1!K125</f>
        <v>1.9290577959437664E-2</v>
      </c>
      <c r="L105" s="7">
        <f>base1!L105/base1!L125</f>
        <v>1.9925049081318785E-2</v>
      </c>
      <c r="M105" s="7">
        <f>base1!M105/base1!M125</f>
        <v>2.1787048224175258E-2</v>
      </c>
      <c r="N105" s="7">
        <f>base1!N105/base1!N125</f>
        <v>2.3725086951406311E-2</v>
      </c>
      <c r="O105" s="7">
        <f>base1!O105/base1!O125</f>
        <v>2.4249787969748336E-2</v>
      </c>
      <c r="P105" s="7">
        <f>base1!P105/base1!P125</f>
        <v>1.6061826015177541E-2</v>
      </c>
      <c r="Q105" s="7">
        <f>base1!Q105/base1!Q125</f>
        <v>1.6658326751157866E-2</v>
      </c>
      <c r="R105" s="7">
        <f>base1!R105/base1!R125</f>
        <v>1.9251534132925376E-2</v>
      </c>
      <c r="S105" s="7">
        <f>base1!S105/base1!S125</f>
        <v>2.1712933312721304E-2</v>
      </c>
      <c r="T105" s="7">
        <f>base1!T105/base1!T125</f>
        <v>1.946945521738996E-2</v>
      </c>
      <c r="U105" s="7">
        <f>base1!U105/base1!U125</f>
        <v>1.3270053083510472E-2</v>
      </c>
      <c r="V105" s="7">
        <f>base1!V105/base1!V125</f>
        <v>1.0483080296798222E-2</v>
      </c>
      <c r="W105" s="7">
        <f>base1!W105/base1!W125</f>
        <v>1.7519348751426477E-2</v>
      </c>
    </row>
    <row r="106" spans="1:23">
      <c r="B106" t="s">
        <v>320</v>
      </c>
      <c r="C106" s="7">
        <f>base1!C106/base1!C126</f>
        <v>7.0391867097870393E-3</v>
      </c>
      <c r="D106" s="7">
        <f>base1!D106/base1!D126</f>
        <v>9.1006920999324777E-3</v>
      </c>
      <c r="E106" s="7">
        <f>base1!E106/base1!E126</f>
        <v>1.035557898587367E-2</v>
      </c>
      <c r="F106" s="7">
        <f>base1!F106/base1!F126</f>
        <v>1.0784536405507576E-2</v>
      </c>
      <c r="G106" s="7">
        <f>base1!G106/base1!G126</f>
        <v>2.3940653969914679E-2</v>
      </c>
      <c r="H106" s="7">
        <f>base1!H106/base1!H126</f>
        <v>2.6513605465085945E-2</v>
      </c>
      <c r="I106" s="7">
        <f>base1!I106/base1!I126</f>
        <v>2.2107743509097839E-2</v>
      </c>
      <c r="J106" s="7">
        <f>base1!J106/base1!J126</f>
        <v>2.5963819546816883E-2</v>
      </c>
      <c r="K106" s="7">
        <f>base1!K106/base1!K126</f>
        <v>2.433741577093947E-2</v>
      </c>
      <c r="L106" s="7">
        <f>base1!L106/base1!L126</f>
        <v>2.1343060552289291E-2</v>
      </c>
      <c r="M106" s="7">
        <f>base1!M106/base1!M126</f>
        <v>2.1354158360835065E-2</v>
      </c>
      <c r="N106" s="7">
        <f>base1!N106/base1!N126</f>
        <v>1.9832298599512781E-2</v>
      </c>
      <c r="O106" s="7">
        <f>base1!O106/base1!O126</f>
        <v>1.8378945238876742E-2</v>
      </c>
      <c r="P106" s="7">
        <f>base1!P106/base1!P126</f>
        <v>1.6650879853424921E-2</v>
      </c>
      <c r="Q106" s="7">
        <f>base1!Q106/base1!Q126</f>
        <v>1.5333664103853863E-2</v>
      </c>
      <c r="R106" s="7">
        <f>base1!R106/base1!R126</f>
        <v>1.5058460458051662E-2</v>
      </c>
      <c r="S106" s="7">
        <f>base1!S106/base1!S126</f>
        <v>1.4017977630886759E-2</v>
      </c>
      <c r="T106" s="7">
        <f>base1!T106/base1!T126</f>
        <v>1.3667022527464419E-2</v>
      </c>
      <c r="U106" s="7">
        <f>base1!U106/base1!U126</f>
        <v>1.3290922745346151E-2</v>
      </c>
      <c r="V106" s="7">
        <f>base1!V106/base1!V126</f>
        <v>1.3363618867227025E-2</v>
      </c>
      <c r="W106" s="7">
        <f>base1!W106/base1!W126</f>
        <v>1.7603675589442723E-2</v>
      </c>
    </row>
    <row r="107" spans="1:23">
      <c r="A107" t="s">
        <v>50</v>
      </c>
      <c r="B107" t="s">
        <v>319</v>
      </c>
      <c r="C107" s="7">
        <f>base1!C107/base1!C125</f>
        <v>1.3673520672885039E-2</v>
      </c>
      <c r="D107" s="7">
        <f>base1!D107/base1!D125</f>
        <v>1.3731645888660528E-2</v>
      </c>
      <c r="E107" s="7">
        <f>base1!E107/base1!E125</f>
        <v>1.3035038971031032E-2</v>
      </c>
      <c r="F107" s="7">
        <f>base1!F107/base1!F125</f>
        <v>1.409808453742073E-2</v>
      </c>
      <c r="G107" s="7">
        <f>base1!G107/base1!G125</f>
        <v>1.3759067518135036E-2</v>
      </c>
      <c r="H107" s="7">
        <f>base1!H107/base1!H125</f>
        <v>1.2890244077522582E-2</v>
      </c>
      <c r="I107" s="7">
        <f>base1!I107/base1!I125</f>
        <v>1.20284296529528E-2</v>
      </c>
      <c r="J107" s="7">
        <f>base1!J107/base1!J125</f>
        <v>1.150045907409677E-2</v>
      </c>
      <c r="K107" s="7">
        <f>base1!K107/base1!K125</f>
        <v>9.4236804653424228E-3</v>
      </c>
      <c r="L107" s="7">
        <f>base1!L107/base1!L125</f>
        <v>8.9051165203543319E-3</v>
      </c>
      <c r="M107" s="7">
        <f>base1!M107/base1!M125</f>
        <v>8.7236508822393002E-3</v>
      </c>
      <c r="N107" s="7">
        <f>base1!N107/base1!N125</f>
        <v>1.0093080965482584E-2</v>
      </c>
      <c r="O107" s="7">
        <f>base1!O107/base1!O125</f>
        <v>7.4761080319842039E-3</v>
      </c>
      <c r="P107" s="7">
        <f>base1!P107/base1!P125</f>
        <v>5.7499374826037418E-3</v>
      </c>
      <c r="Q107" s="7">
        <f>base1!Q107/base1!Q125</f>
        <v>5.7520172871862998E-3</v>
      </c>
      <c r="R107" s="7">
        <f>base1!R107/base1!R125</f>
        <v>5.6765936925191832E-3</v>
      </c>
      <c r="S107" s="7">
        <f>base1!S107/base1!S125</f>
        <v>4.933636624632848E-3</v>
      </c>
      <c r="T107" s="7">
        <f>base1!T107/base1!T125</f>
        <v>4.7363990058282238E-3</v>
      </c>
      <c r="U107" s="7">
        <f>base1!U107/base1!U125</f>
        <v>4.9092765042389299E-3</v>
      </c>
      <c r="V107" s="7">
        <f>base1!V107/base1!V125</f>
        <v>4.9079612236255102E-3</v>
      </c>
      <c r="W107" s="7">
        <f>base1!W107/base1!W125</f>
        <v>9.0618441598531111E-3</v>
      </c>
    </row>
    <row r="108" spans="1:23">
      <c r="B108" t="s">
        <v>320</v>
      </c>
      <c r="C108" s="7">
        <f>base1!C108/base1!C126</f>
        <v>6.6108386341407694E-3</v>
      </c>
      <c r="D108" s="7">
        <f>base1!D108/base1!D126</f>
        <v>6.2668804861580017E-3</v>
      </c>
      <c r="E108" s="7">
        <f>base1!E108/base1!E126</f>
        <v>1.0399044616824641E-2</v>
      </c>
      <c r="F108" s="7">
        <f>base1!F108/base1!F126</f>
        <v>5.7495945990405492E-3</v>
      </c>
      <c r="G108" s="7">
        <f>base1!G108/base1!G126</f>
        <v>5.3108199978868622E-3</v>
      </c>
      <c r="H108" s="7">
        <f>base1!H108/base1!H126</f>
        <v>6.9521432295069378E-3</v>
      </c>
      <c r="I108" s="7">
        <f>base1!I108/base1!I126</f>
        <v>7.1073194507882886E-3</v>
      </c>
      <c r="J108" s="7">
        <f>base1!J108/base1!J126</f>
        <v>7.495777645439369E-3</v>
      </c>
      <c r="K108" s="7">
        <f>base1!K108/base1!K126</f>
        <v>7.3064945831237205E-3</v>
      </c>
      <c r="L108" s="7">
        <f>base1!L108/base1!L126</f>
        <v>7.6216747660957764E-3</v>
      </c>
      <c r="M108" s="7">
        <f>base1!M108/base1!M126</f>
        <v>8.4464111695889549E-3</v>
      </c>
      <c r="N108" s="7">
        <f>base1!N108/base1!N126</f>
        <v>8.9138941259876599E-3</v>
      </c>
      <c r="O108" s="7">
        <f>base1!O108/base1!O126</f>
        <v>8.5853049636019953E-3</v>
      </c>
      <c r="P108" s="7">
        <f>base1!P108/base1!P126</f>
        <v>9.0171012758499501E-3</v>
      </c>
      <c r="Q108" s="7">
        <f>base1!Q108/base1!Q126</f>
        <v>9.8127123911678476E-3</v>
      </c>
      <c r="R108" s="7">
        <f>base1!R108/base1!R126</f>
        <v>1.092056497011341E-2</v>
      </c>
      <c r="S108" s="7">
        <f>base1!S108/base1!S126</f>
        <v>1.1799364149950824E-2</v>
      </c>
      <c r="T108" s="7">
        <f>base1!T108/base1!T126</f>
        <v>1.2071239545005061E-2</v>
      </c>
      <c r="U108" s="7">
        <f>base1!U108/base1!U126</f>
        <v>1.17831478995314E-2</v>
      </c>
      <c r="V108" s="7">
        <f>base1!V108/base1!V126</f>
        <v>1.0307117418056606E-2</v>
      </c>
      <c r="W108" s="7">
        <f>base1!W108/base1!W126</f>
        <v>8.4409403540546234E-3</v>
      </c>
    </row>
    <row r="109" spans="1:23">
      <c r="A109" t="s">
        <v>51</v>
      </c>
      <c r="B109" t="s">
        <v>319</v>
      </c>
      <c r="C109" s="7">
        <f>base1!C109/base1!C125</f>
        <v>6.6224186610297272E-3</v>
      </c>
      <c r="D109" s="7">
        <f>base1!D109/base1!D125</f>
        <v>7.2137703787854921E-3</v>
      </c>
      <c r="E109" s="7">
        <f>base1!E109/base1!E125</f>
        <v>6.6097246375881567E-3</v>
      </c>
      <c r="F109" s="7">
        <f>base1!F109/base1!F125</f>
        <v>7.3286131115021498E-3</v>
      </c>
      <c r="G109" s="7">
        <f>base1!G109/base1!G125</f>
        <v>7.6780953561907126E-3</v>
      </c>
      <c r="H109" s="7">
        <f>base1!H109/base1!H125</f>
        <v>7.8090229499796241E-3</v>
      </c>
      <c r="I109" s="7">
        <f>base1!I109/base1!I125</f>
        <v>8.7266457371485591E-3</v>
      </c>
      <c r="J109" s="7">
        <f>base1!J109/base1!J125</f>
        <v>8.301003935781863E-3</v>
      </c>
      <c r="K109" s="7">
        <f>base1!K109/base1!K125</f>
        <v>7.856465051672458E-3</v>
      </c>
      <c r="L109" s="7">
        <f>base1!L109/base1!L125</f>
        <v>7.8269403525547693E-3</v>
      </c>
      <c r="M109" s="7">
        <f>base1!M109/base1!M125</f>
        <v>7.1589052913914458E-3</v>
      </c>
      <c r="N109" s="7">
        <f>base1!N109/base1!N125</f>
        <v>8.0565752929958982E-3</v>
      </c>
      <c r="O109" s="7">
        <f>base1!O109/base1!O125</f>
        <v>6.6216351918193224E-3</v>
      </c>
      <c r="P109" s="7">
        <f>base1!P109/base1!P125</f>
        <v>9.9337700162202246E-3</v>
      </c>
      <c r="Q109" s="7">
        <f>base1!Q109/base1!Q125</f>
        <v>7.8318538398018164E-3</v>
      </c>
      <c r="R109" s="7">
        <f>base1!R109/base1!R125</f>
        <v>6.0673763445502835E-3</v>
      </c>
      <c r="S109" s="7">
        <f>base1!S109/base1!S125</f>
        <v>6.014663987102758E-3</v>
      </c>
      <c r="T109" s="7">
        <f>base1!T109/base1!T125</f>
        <v>5.5488837233775845E-3</v>
      </c>
      <c r="U109" s="7">
        <f>base1!U109/base1!U125</f>
        <v>5.20116160375196E-3</v>
      </c>
      <c r="V109" s="7">
        <f>base1!V109/base1!V125</f>
        <v>4.4554541604543635E-3</v>
      </c>
      <c r="W109" s="7">
        <f>base1!W109/base1!W125</f>
        <v>7.4280890878643943E-3</v>
      </c>
    </row>
    <row r="110" spans="1:23">
      <c r="B110" t="s">
        <v>320</v>
      </c>
      <c r="C110" s="7">
        <f>base1!C110/base1!C126</f>
        <v>1.0230379873351752E-2</v>
      </c>
      <c r="D110" s="7">
        <f>base1!D110/base1!D126</f>
        <v>8.489829507089805E-3</v>
      </c>
      <c r="E110" s="7">
        <f>base1!E110/base1!E126</f>
        <v>1.4792516165126363E-2</v>
      </c>
      <c r="F110" s="7">
        <f>base1!F110/base1!F126</f>
        <v>1.2321866809620684E-2</v>
      </c>
      <c r="G110" s="7">
        <f>base1!G110/base1!G126</f>
        <v>8.2026678226452838E-3</v>
      </c>
      <c r="H110" s="7">
        <f>base1!H110/base1!H126</f>
        <v>7.2278401837740222E-3</v>
      </c>
      <c r="I110" s="7">
        <f>base1!I110/base1!I126</f>
        <v>7.6703462666008609E-3</v>
      </c>
      <c r="J110" s="7">
        <f>base1!J110/base1!J126</f>
        <v>6.8470482568753601E-3</v>
      </c>
      <c r="K110" s="7">
        <f>base1!K110/base1!K126</f>
        <v>6.995174764229486E-3</v>
      </c>
      <c r="L110" s="7">
        <f>base1!L110/base1!L126</f>
        <v>6.9217295234180864E-3</v>
      </c>
      <c r="M110" s="7">
        <f>base1!M110/base1!M126</f>
        <v>6.9059981716754516E-3</v>
      </c>
      <c r="N110" s="7">
        <f>base1!N110/base1!N126</f>
        <v>6.6001392397446179E-3</v>
      </c>
      <c r="O110" s="7">
        <f>base1!O110/base1!O126</f>
        <v>6.3482331536657078E-3</v>
      </c>
      <c r="P110" s="7">
        <f>base1!P110/base1!P126</f>
        <v>5.9046252047312495E-3</v>
      </c>
      <c r="Q110" s="7">
        <f>base1!Q110/base1!Q126</f>
        <v>5.6508533589588262E-3</v>
      </c>
      <c r="R110" s="7">
        <f>base1!R110/base1!R126</f>
        <v>6.0953020631492136E-3</v>
      </c>
      <c r="S110" s="7">
        <f>base1!S110/base1!S126</f>
        <v>6.752819011459024E-3</v>
      </c>
      <c r="T110" s="7">
        <f>base1!T110/base1!T126</f>
        <v>6.9283279656047938E-3</v>
      </c>
      <c r="U110" s="7">
        <f>base1!U110/base1!U126</f>
        <v>6.7910950624713879E-3</v>
      </c>
      <c r="V110" s="7">
        <f>base1!V110/base1!V126</f>
        <v>6.7742285859107481E-3</v>
      </c>
      <c r="W110" s="7">
        <f>base1!W110/base1!W126</f>
        <v>7.8345401212729614E-3</v>
      </c>
    </row>
    <row r="111" spans="1:23">
      <c r="A111" t="s">
        <v>52</v>
      </c>
      <c r="B111" t="s">
        <v>319</v>
      </c>
      <c r="C111" s="7">
        <f>base1!C111/base1!C125</f>
        <v>4.7335839734840455E-3</v>
      </c>
      <c r="D111" s="7">
        <f>base1!D111/base1!D125</f>
        <v>4.1067990133304179E-3</v>
      </c>
      <c r="E111" s="7">
        <f>base1!E111/base1!E125</f>
        <v>3.8955832381165965E-3</v>
      </c>
      <c r="F111" s="7">
        <f>base1!F111/base1!F125</f>
        <v>4.083343529346254E-3</v>
      </c>
      <c r="G111" s="7">
        <f>base1!G111/base1!G125</f>
        <v>2.8582057164114327E-3</v>
      </c>
      <c r="H111" s="7">
        <f>base1!H111/base1!H125</f>
        <v>2.4053248458571095E-3</v>
      </c>
      <c r="I111" s="7">
        <f>base1!I111/base1!I125</f>
        <v>2.1615022061501612E-3</v>
      </c>
      <c r="J111" s="7">
        <f>base1!J111/base1!J125</f>
        <v>2.0819060515408615E-3</v>
      </c>
      <c r="K111" s="7">
        <f>base1!K111/base1!K125</f>
        <v>1.9696564757775248E-3</v>
      </c>
      <c r="L111" s="7">
        <f>base1!L111/base1!L125</f>
        <v>1.7449662650165859E-3</v>
      </c>
      <c r="M111" s="7">
        <f>base1!M111/base1!M125</f>
        <v>1.5332625988187746E-3</v>
      </c>
      <c r="N111" s="7">
        <f>base1!N111/base1!N125</f>
        <v>1.4753253231519184E-3</v>
      </c>
      <c r="O111" s="7">
        <f>base1!O111/base1!O125</f>
        <v>1.3423541467793784E-3</v>
      </c>
      <c r="P111" s="7">
        <f>base1!P111/base1!P125</f>
        <v>9.0153931029436499E-4</v>
      </c>
      <c r="Q111" s="7">
        <f>base1!Q111/base1!Q125</f>
        <v>9.3824049474024347E-4</v>
      </c>
      <c r="R111" s="7">
        <f>base1!R111/base1!R125</f>
        <v>9.0999668127466856E-4</v>
      </c>
      <c r="S111" s="7">
        <f>base1!S111/base1!S125</f>
        <v>7.2804634762188699E-4</v>
      </c>
      <c r="T111" s="7">
        <f>base1!T111/base1!T125</f>
        <v>5.6951309725364687E-4</v>
      </c>
      <c r="U111" s="7">
        <f>base1!U111/base1!U125</f>
        <v>5.524379002082773E-4</v>
      </c>
      <c r="V111" s="7">
        <f>base1!V111/base1!V125</f>
        <v>6.1494549610437827E-4</v>
      </c>
      <c r="W111" s="7">
        <f>base1!W111/base1!W125</f>
        <v>1.8819938479405097E-3</v>
      </c>
    </row>
    <row r="112" spans="1:23">
      <c r="B112" t="s">
        <v>320</v>
      </c>
      <c r="C112" s="7">
        <f>base1!C112/base1!C126</f>
        <v>1.0066179777687349E-3</v>
      </c>
      <c r="D112" s="7">
        <f>base1!D112/base1!D126</f>
        <v>1.2481009453072249E-3</v>
      </c>
      <c r="E112" s="7">
        <f>base1!E112/base1!E126</f>
        <v>7.8109029877241872E-4</v>
      </c>
      <c r="F112" s="7">
        <f>base1!F112/base1!F126</f>
        <v>6.9829072716009609E-4</v>
      </c>
      <c r="G112" s="7">
        <f>base1!G112/base1!G126</f>
        <v>8.1103199067611984E-4</v>
      </c>
      <c r="H112" s="7">
        <f>base1!H112/base1!H126</f>
        <v>1.3591770041799071E-3</v>
      </c>
      <c r="I112" s="7">
        <f>base1!I112/base1!I126</f>
        <v>1.4954441831972771E-3</v>
      </c>
      <c r="J112" s="7">
        <f>base1!J112/base1!J126</f>
        <v>1.5478712499145766E-3</v>
      </c>
      <c r="K112" s="7">
        <f>base1!K112/base1!K126</f>
        <v>1.6867954340940815E-3</v>
      </c>
      <c r="L112" s="7">
        <f>base1!L112/base1!L126</f>
        <v>1.6106644605657261E-3</v>
      </c>
      <c r="M112" s="7">
        <f>base1!M112/base1!M126</f>
        <v>1.9356448723082101E-3</v>
      </c>
      <c r="N112" s="7">
        <f>base1!N112/base1!N126</f>
        <v>2.3456357665219674E-3</v>
      </c>
      <c r="O112" s="7">
        <f>base1!O112/base1!O126</f>
        <v>2.3241187444047401E-3</v>
      </c>
      <c r="P112" s="7">
        <f>base1!P112/base1!P126</f>
        <v>2.7161479971660246E-3</v>
      </c>
      <c r="Q112" s="7">
        <f>base1!Q112/base1!Q126</f>
        <v>2.8256901716625224E-3</v>
      </c>
      <c r="R112" s="7">
        <f>base1!R112/base1!R126</f>
        <v>2.968927932324711E-3</v>
      </c>
      <c r="S112" s="7">
        <f>base1!S112/base1!S126</f>
        <v>3.39973925573523E-3</v>
      </c>
      <c r="T112" s="7">
        <f>base1!T112/base1!T126</f>
        <v>3.4183210019441898E-3</v>
      </c>
      <c r="U112" s="7">
        <f>base1!U112/base1!U126</f>
        <v>3.7427536790992188E-3</v>
      </c>
      <c r="V112" s="7">
        <f>base1!V112/base1!V126</f>
        <v>3.0603125482342227E-3</v>
      </c>
      <c r="W112" s="7">
        <f>base1!W112/base1!W126</f>
        <v>1.9814659563591485E-3</v>
      </c>
    </row>
    <row r="113" spans="1:23">
      <c r="A113" t="s">
        <v>53</v>
      </c>
      <c r="B113" t="s">
        <v>319</v>
      </c>
      <c r="C113" s="7">
        <f>base1!C113/base1!C125</f>
        <v>3.2800024965467175E-3</v>
      </c>
      <c r="D113" s="7">
        <f>base1!D113/base1!D125</f>
        <v>2.5454370238309244E-3</v>
      </c>
      <c r="E113" s="7">
        <f>base1!E113/base1!E125</f>
        <v>3.3065510578430277E-3</v>
      </c>
      <c r="F113" s="7">
        <f>base1!F113/base1!F125</f>
        <v>2.8833217664994693E-3</v>
      </c>
      <c r="G113" s="7">
        <f>base1!G113/base1!G125</f>
        <v>1.9840039680079362E-3</v>
      </c>
      <c r="H113" s="7">
        <f>base1!H113/base1!H125</f>
        <v>1.7156437777956931E-3</v>
      </c>
      <c r="I113" s="7">
        <f>base1!I113/base1!I125</f>
        <v>1.7225992794631855E-3</v>
      </c>
      <c r="J113" s="7">
        <f>base1!J113/base1!J125</f>
        <v>1.568586875503525E-3</v>
      </c>
      <c r="K113" s="7">
        <f>base1!K113/base1!K125</f>
        <v>1.4307045688140975E-3</v>
      </c>
      <c r="L113" s="7">
        <f>base1!L113/base1!L125</f>
        <v>1.4824922307243975E-3</v>
      </c>
      <c r="M113" s="7">
        <f>base1!M113/base1!M125</f>
        <v>1.1816343761563354E-3</v>
      </c>
      <c r="N113" s="7">
        <f>base1!N113/base1!N125</f>
        <v>1.0143557504840737E-3</v>
      </c>
      <c r="O113" s="7">
        <f>base1!O113/base1!O125</f>
        <v>9.5852192229469357E-4</v>
      </c>
      <c r="P113" s="7">
        <f>base1!P113/base1!P125</f>
        <v>6.5978459093251425E-4</v>
      </c>
      <c r="Q113" s="7">
        <f>base1!Q113/base1!Q125</f>
        <v>6.4653044555344123E-4</v>
      </c>
      <c r="R113" s="7">
        <f>base1!R113/base1!R125</f>
        <v>5.4116811081834936E-4</v>
      </c>
      <c r="S113" s="7">
        <f>base1!S113/base1!S125</f>
        <v>4.1555324897123885E-4</v>
      </c>
      <c r="T113" s="7">
        <f>base1!T113/base1!T125</f>
        <v>2.6850685427583622E-4</v>
      </c>
      <c r="U113" s="7">
        <f>base1!U113/base1!U125</f>
        <v>2.7951708682180003E-4</v>
      </c>
      <c r="V113" s="7">
        <f>base1!V113/base1!V125</f>
        <v>2.1465078637605657E-4</v>
      </c>
      <c r="W113" s="7">
        <f>base1!W113/base1!W125</f>
        <v>1.3623487502659889E-3</v>
      </c>
    </row>
    <row r="114" spans="1:23">
      <c r="B114" t="s">
        <v>320</v>
      </c>
      <c r="C114" s="7">
        <f>base1!C114/base1!C126</f>
        <v>8.2100047832201785E-4</v>
      </c>
      <c r="D114" s="7">
        <f>base1!D114/base1!D126</f>
        <v>8.0815327481431468E-4</v>
      </c>
      <c r="E114" s="7">
        <f>base1!E114/base1!E126</f>
        <v>5.1857510193981517E-4</v>
      </c>
      <c r="F114" s="7">
        <f>base1!F114/base1!F126</f>
        <v>4.3772923385596349E-4</v>
      </c>
      <c r="G114" s="7">
        <f>base1!G114/base1!G126</f>
        <v>6.2579293587333555E-4</v>
      </c>
      <c r="H114" s="7">
        <f>base1!H114/base1!H126</f>
        <v>9.3261005539533107E-4</v>
      </c>
      <c r="I114" s="7">
        <f>base1!I114/base1!I126</f>
        <v>1.304362487086658E-3</v>
      </c>
      <c r="J114" s="7">
        <f>base1!J114/base1!J126</f>
        <v>1.3672618640841151E-3</v>
      </c>
      <c r="K114" s="7">
        <f>base1!K114/base1!K126</f>
        <v>1.3063918431550383E-3</v>
      </c>
      <c r="L114" s="7">
        <f>base1!L114/base1!L126</f>
        <v>1.4121856339093172E-3</v>
      </c>
      <c r="M114" s="7">
        <f>base1!M114/base1!M126</f>
        <v>1.6184249600350322E-3</v>
      </c>
      <c r="N114" s="7">
        <f>base1!N114/base1!N126</f>
        <v>1.9256051688471196E-3</v>
      </c>
      <c r="O114" s="7">
        <f>base1!O114/base1!O126</f>
        <v>1.8458766933725284E-3</v>
      </c>
      <c r="P114" s="7">
        <f>base1!P114/base1!P126</f>
        <v>2.1604215665721499E-3</v>
      </c>
      <c r="Q114" s="7">
        <f>base1!Q114/base1!Q126</f>
        <v>2.1168961990989093E-3</v>
      </c>
      <c r="R114" s="7">
        <f>base1!R114/base1!R126</f>
        <v>2.3685384643881667E-3</v>
      </c>
      <c r="S114" s="7">
        <f>base1!S114/base1!S126</f>
        <v>2.42629400059468E-3</v>
      </c>
      <c r="T114" s="7">
        <f>base1!T114/base1!T126</f>
        <v>2.2496604265052041E-3</v>
      </c>
      <c r="U114" s="7">
        <f>base1!U114/base1!U126</f>
        <v>2.231120987197095E-3</v>
      </c>
      <c r="V114" s="7">
        <f>base1!V114/base1!V126</f>
        <v>1.6463947955631184E-3</v>
      </c>
      <c r="W114" s="7">
        <f>base1!W114/base1!W126</f>
        <v>1.4897309495720801E-3</v>
      </c>
    </row>
    <row r="115" spans="1:23">
      <c r="A115" t="s">
        <v>54</v>
      </c>
      <c r="B115" t="s">
        <v>319</v>
      </c>
      <c r="C115" s="7">
        <f>base1!C115/base1!C125</f>
        <v>1.4158047831864149E-3</v>
      </c>
      <c r="D115" s="7">
        <f>base1!D115/base1!D125</f>
        <v>1.4427540757570984E-3</v>
      </c>
      <c r="E115" s="7">
        <f>base1!E115/base1!E125</f>
        <v>1.1067995726814711E-3</v>
      </c>
      <c r="F115" s="7">
        <f>base1!F115/base1!F125</f>
        <v>1.2035978174827692E-3</v>
      </c>
      <c r="G115" s="7">
        <f>base1!G115/base1!G125</f>
        <v>1.6673900014466695E-3</v>
      </c>
      <c r="H115" s="7">
        <f>base1!H115/base1!H125</f>
        <v>2.8398957029942872E-3</v>
      </c>
      <c r="I115" s="7">
        <f>base1!I115/base1!I125</f>
        <v>3.6557204312830092E-3</v>
      </c>
      <c r="J115" s="7">
        <f>base1!J115/base1!J125</f>
        <v>4.2612523380633699E-3</v>
      </c>
      <c r="K115" s="7">
        <f>base1!K115/base1!K125</f>
        <v>4.5957173711379728E-3</v>
      </c>
      <c r="L115" s="7">
        <f>base1!L115/base1!L125</f>
        <v>5.1394536916707801E-3</v>
      </c>
      <c r="M115" s="7">
        <f>base1!M115/base1!M125</f>
        <v>5.7372642097666786E-3</v>
      </c>
      <c r="N115" s="7">
        <f>base1!N115/base1!N125</f>
        <v>5.4677968957670599E-3</v>
      </c>
      <c r="O115" s="7">
        <f>base1!O115/base1!O125</f>
        <v>5.0863062938805827E-3</v>
      </c>
      <c r="P115" s="7">
        <f>base1!P115/base1!P125</f>
        <v>4.3879624858205553E-3</v>
      </c>
      <c r="Q115" s="7">
        <f>base1!Q115/base1!Q125</f>
        <v>3.7338886295910675E-3</v>
      </c>
      <c r="R115" s="7">
        <f>base1!R115/base1!R125</f>
        <v>2.6553461664697506E-3</v>
      </c>
      <c r="S115" s="7">
        <f>base1!S115/base1!S125</f>
        <v>2.0251319537996069E-3</v>
      </c>
      <c r="T115" s="7">
        <f>base1!T115/base1!T125</f>
        <v>1.93913019255114E-3</v>
      </c>
      <c r="U115" s="7">
        <f>base1!U115/base1!U125</f>
        <v>1.1559969195403057E-3</v>
      </c>
      <c r="V115" s="7">
        <f>base1!V115/base1!V125</f>
        <v>1.0558498140660079E-3</v>
      </c>
      <c r="W115" s="7">
        <f>base1!W115/base1!W125</f>
        <v>3.2953618383468669E-3</v>
      </c>
    </row>
    <row r="116" spans="1:23">
      <c r="B116" t="s">
        <v>320</v>
      </c>
      <c r="C116" s="7">
        <f>base1!C116/base1!C126</f>
        <v>1.9204272058141111E-3</v>
      </c>
      <c r="D116" s="7">
        <f>base1!D116/base1!D126</f>
        <v>2.0826299797434165E-3</v>
      </c>
      <c r="E116" s="7">
        <f>base1!E116/base1!E126</f>
        <v>3.6747824028747567E-3</v>
      </c>
      <c r="F116" s="7">
        <f>base1!F116/base1!F126</f>
        <v>4.2212369404767414E-3</v>
      </c>
      <c r="G116" s="7">
        <f>base1!G116/base1!G126</f>
        <v>4.3145489524079586E-3</v>
      </c>
      <c r="H116" s="7">
        <f>base1!H116/base1!H126</f>
        <v>4.924378660337311E-3</v>
      </c>
      <c r="I116" s="7">
        <f>base1!I116/base1!I126</f>
        <v>4.8603213237976414E-3</v>
      </c>
      <c r="J116" s="7">
        <f>base1!J116/base1!J126</f>
        <v>4.6982846989680862E-3</v>
      </c>
      <c r="K116" s="7">
        <f>base1!K116/base1!K126</f>
        <v>4.4302183047196615E-3</v>
      </c>
      <c r="L116" s="7">
        <f>base1!L116/base1!L126</f>
        <v>4.2962761947042162E-3</v>
      </c>
      <c r="M116" s="7">
        <f>base1!M116/base1!M126</f>
        <v>3.9725759937797311E-3</v>
      </c>
      <c r="N116" s="7">
        <f>base1!N116/base1!N126</f>
        <v>3.0928438980592911E-3</v>
      </c>
      <c r="O116" s="7">
        <f>base1!O116/base1!O126</f>
        <v>2.396371140603851E-3</v>
      </c>
      <c r="P116" s="7">
        <f>base1!P116/base1!P126</f>
        <v>1.7138511306061678E-3</v>
      </c>
      <c r="Q116" s="7">
        <f>base1!Q116/base1!Q126</f>
        <v>1.2745116896989575E-3</v>
      </c>
      <c r="R116" s="7">
        <f>base1!R116/base1!R126</f>
        <v>1.1947388003807702E-3</v>
      </c>
      <c r="S116" s="7">
        <f>base1!S116/base1!S126</f>
        <v>1.1248599071384461E-3</v>
      </c>
      <c r="T116" s="7">
        <f>base1!T116/base1!T126</f>
        <v>1.1445091513771007E-3</v>
      </c>
      <c r="U116" s="7">
        <f>base1!U116/base1!U126</f>
        <v>1.2550859270918527E-3</v>
      </c>
      <c r="V116" s="7">
        <f>base1!V116/base1!V126</f>
        <v>1.7035612815201712E-3</v>
      </c>
      <c r="W116" s="7">
        <f>base1!W116/base1!W126</f>
        <v>3.0611572255525225E-3</v>
      </c>
    </row>
    <row r="117" spans="1:23">
      <c r="A117" t="s">
        <v>55</v>
      </c>
      <c r="B117" t="s">
        <v>319</v>
      </c>
      <c r="C117" s="7">
        <f>base1!C117/base1!C125</f>
        <v>6.4384625871122345E-4</v>
      </c>
      <c r="D117" s="7">
        <f>base1!D117/base1!D125</f>
        <v>5.1057000368796477E-4</v>
      </c>
      <c r="E117" s="7">
        <f>base1!E117/base1!E125</f>
        <v>5.9342290180083759E-4</v>
      </c>
      <c r="F117" s="7">
        <f>base1!F117/base1!F125</f>
        <v>4.240179068381572E-4</v>
      </c>
      <c r="G117" s="7">
        <f>base1!G117/base1!G125</f>
        <v>4.9352098704197409E-4</v>
      </c>
      <c r="H117" s="7">
        <f>base1!H117/base1!H125</f>
        <v>5.9028747938963497E-4</v>
      </c>
      <c r="I117" s="7">
        <f>base1!I117/base1!I125</f>
        <v>4.6920941730901091E-4</v>
      </c>
      <c r="J117" s="7">
        <f>base1!J117/base1!J125</f>
        <v>4.7012402032382301E-4</v>
      </c>
      <c r="K117" s="7">
        <f>base1!K117/base1!K125</f>
        <v>4.458763309253352E-4</v>
      </c>
      <c r="L117" s="7">
        <f>base1!L117/base1!L125</f>
        <v>3.7382665490099558E-4</v>
      </c>
      <c r="M117" s="7">
        <f>base1!M117/base1!M125</f>
        <v>3.8924426508679286E-4</v>
      </c>
      <c r="N117" s="7">
        <f>base1!N117/base1!N125</f>
        <v>4.6542338496415237E-4</v>
      </c>
      <c r="O117" s="7">
        <f>base1!O117/base1!O125</f>
        <v>5.8164646783612998E-4</v>
      </c>
      <c r="P117" s="7">
        <f>base1!P117/base1!P125</f>
        <v>4.533680506691284E-4</v>
      </c>
      <c r="Q117" s="7">
        <f>base1!Q117/base1!Q125</f>
        <v>3.1106388898861882E-4</v>
      </c>
      <c r="R117" s="7">
        <f>base1!R117/base1!R125</f>
        <v>2.8028044143803624E-4</v>
      </c>
      <c r="S117" s="7">
        <f>base1!S117/base1!S125</f>
        <v>2.6317145528293693E-4</v>
      </c>
      <c r="T117" s="7">
        <f>base1!T117/base1!T125</f>
        <v>1.9112735736637334E-4</v>
      </c>
      <c r="U117" s="7">
        <f>base1!U117/base1!U125</f>
        <v>1.6325776752423719E-4</v>
      </c>
      <c r="V117" s="7">
        <f>base1!V117/base1!V125</f>
        <v>3.1907549326170572E-4</v>
      </c>
      <c r="W117" s="7">
        <f>base1!W117/base1!W125</f>
        <v>4.2041288659918892E-4</v>
      </c>
    </row>
    <row r="118" spans="1:23">
      <c r="B118" t="s">
        <v>320</v>
      </c>
      <c r="C118" s="7">
        <f>base1!C118/base1!C126</f>
        <v>1.4135486496326915E-3</v>
      </c>
      <c r="D118" s="7">
        <f>base1!D118/base1!D126</f>
        <v>1.2301654287643483E-3</v>
      </c>
      <c r="E118" s="7">
        <f>base1!E118/base1!E126</f>
        <v>9.063229582450214E-4</v>
      </c>
      <c r="F118" s="7">
        <f>base1!F118/base1!F126</f>
        <v>8.0701929087512246E-4</v>
      </c>
      <c r="G118" s="7">
        <f>base1!G118/base1!G126</f>
        <v>3.5771236829218011E-4</v>
      </c>
      <c r="H118" s="7">
        <f>base1!H118/base1!H126</f>
        <v>4.1040230651484473E-4</v>
      </c>
      <c r="I118" s="7">
        <f>base1!I118/base1!I126</f>
        <v>4.0770907351944896E-4</v>
      </c>
      <c r="J118" s="7">
        <f>base1!J118/base1!J126</f>
        <v>4.0612705138092962E-4</v>
      </c>
      <c r="K118" s="7">
        <f>base1!K118/base1!K126</f>
        <v>4.1051703003549845E-4</v>
      </c>
      <c r="L118" s="7">
        <f>base1!L118/base1!L126</f>
        <v>4.1144836410852927E-4</v>
      </c>
      <c r="M118" s="7">
        <f>base1!M118/base1!M126</f>
        <v>4.0471399133765515E-4</v>
      </c>
      <c r="N118" s="7">
        <f>base1!N118/base1!N126</f>
        <v>4.4912190092936748E-4</v>
      </c>
      <c r="O118" s="7">
        <f>base1!O118/base1!O126</f>
        <v>4.8065046423884854E-4</v>
      </c>
      <c r="P118" s="7">
        <f>base1!P118/base1!P126</f>
        <v>3.9326762550516528E-4</v>
      </c>
      <c r="Q118" s="7">
        <f>base1!Q118/base1!Q126</f>
        <v>3.7126048600079207E-4</v>
      </c>
      <c r="R118" s="7">
        <f>base1!R118/base1!R126</f>
        <v>4.4576199933316904E-4</v>
      </c>
      <c r="S118" s="7">
        <f>base1!S118/base1!S126</f>
        <v>4.5104183344388282E-4</v>
      </c>
      <c r="T118" s="7">
        <f>base1!T118/base1!T126</f>
        <v>4.2846415280158755E-4</v>
      </c>
      <c r="U118" s="7">
        <f>base1!U118/base1!U126</f>
        <v>4.1921927482781147E-4</v>
      </c>
      <c r="V118" s="7">
        <f>base1!V118/base1!V126</f>
        <v>6.1930359786807122E-4</v>
      </c>
      <c r="W118" s="7">
        <f>base1!W118/base1!W126</f>
        <v>5.048437721724919E-4</v>
      </c>
    </row>
    <row r="119" spans="1:23">
      <c r="A119" t="s">
        <v>56</v>
      </c>
      <c r="B119" t="s">
        <v>319</v>
      </c>
      <c r="C119" s="7">
        <f>base1!C119/base1!C125</f>
        <v>9.6297719765915894E-3</v>
      </c>
      <c r="D119" s="7">
        <f>base1!D119/base1!D125</f>
        <v>1.3132119949665767E-2</v>
      </c>
      <c r="E119" s="7">
        <f>base1!E119/base1!E125</f>
        <v>1.3233972430997278E-2</v>
      </c>
      <c r="F119" s="7">
        <f>base1!F119/base1!F125</f>
        <v>9.4954467884347336E-3</v>
      </c>
      <c r="G119" s="7">
        <f>base1!G119/base1!G125</f>
        <v>9.805939611879224E-3</v>
      </c>
      <c r="H119" s="7">
        <f>base1!H119/base1!H125</f>
        <v>9.3175967513757733E-3</v>
      </c>
      <c r="I119" s="7">
        <f>base1!I119/base1!I125</f>
        <v>7.946794790963687E-3</v>
      </c>
      <c r="J119" s="7">
        <f>base1!J119/base1!J125</f>
        <v>7.399430627575386E-3</v>
      </c>
      <c r="K119" s="7">
        <f>base1!K119/base1!K125</f>
        <v>6.0113525609744745E-3</v>
      </c>
      <c r="L119" s="7">
        <f>base1!L119/base1!L125</f>
        <v>5.2698069578596615E-3</v>
      </c>
      <c r="M119" s="7">
        <f>base1!M119/base1!M125</f>
        <v>4.4816243588406898E-3</v>
      </c>
      <c r="N119" s="7">
        <f>base1!N119/base1!N125</f>
        <v>4.3639937483321402E-3</v>
      </c>
      <c r="O119" s="7">
        <f>base1!O119/base1!O125</f>
        <v>4.0204081385740191E-3</v>
      </c>
      <c r="P119" s="7">
        <f>base1!P119/base1!P125</f>
        <v>2.7684345249020872E-3</v>
      </c>
      <c r="Q119" s="7">
        <f>base1!Q119/base1!Q125</f>
        <v>2.3188144006031667E-3</v>
      </c>
      <c r="R119" s="7">
        <f>base1!R119/base1!R125</f>
        <v>2.1818698071736425E-3</v>
      </c>
      <c r="S119" s="7">
        <f>base1!S119/base1!S125</f>
        <v>2.1638950847669737E-3</v>
      </c>
      <c r="T119" s="7">
        <f>base1!T119/base1!T125</f>
        <v>1.9515109120566542E-3</v>
      </c>
      <c r="U119" s="7">
        <f>base1!U119/base1!U125</f>
        <v>1.6152624574746496E-3</v>
      </c>
      <c r="V119" s="7">
        <f>base1!V119/base1!V125</f>
        <v>1.5199596224466708E-3</v>
      </c>
      <c r="W119" s="7">
        <f>base1!W119/base1!W125</f>
        <v>5.6673556092732219E-3</v>
      </c>
    </row>
    <row r="120" spans="1:23">
      <c r="B120" t="s">
        <v>320</v>
      </c>
      <c r="C120" s="7">
        <f>base1!C120/base1!C126</f>
        <v>9.4522142025943619E-3</v>
      </c>
      <c r="D120" s="7">
        <f>base1!D120/base1!D126</f>
        <v>3.539626941255908E-3</v>
      </c>
      <c r="E120" s="7">
        <f>base1!E120/base1!E126</f>
        <v>2.8256963645948768E-3</v>
      </c>
      <c r="F120" s="7">
        <f>base1!F120/base1!F126</f>
        <v>2.5871416333810063E-3</v>
      </c>
      <c r="G120" s="7">
        <f>base1!G120/base1!G126</f>
        <v>2.7245351300978428E-3</v>
      </c>
      <c r="H120" s="7">
        <f>base1!H120/base1!H126</f>
        <v>3.4969509443518718E-3</v>
      </c>
      <c r="I120" s="7">
        <f>base1!I120/base1!I126</f>
        <v>4.3075127805043533E-3</v>
      </c>
      <c r="J120" s="7">
        <f>base1!J120/base1!J126</f>
        <v>5.1415098944655423E-3</v>
      </c>
      <c r="K120" s="7">
        <f>base1!K120/base1!K126</f>
        <v>5.6808117166077384E-3</v>
      </c>
      <c r="L120" s="7">
        <f>base1!L120/base1!L126</f>
        <v>5.6158091020106519E-3</v>
      </c>
      <c r="M120" s="7">
        <f>base1!M120/base1!M126</f>
        <v>5.8496041431678981E-3</v>
      </c>
      <c r="N120" s="7">
        <f>base1!N120/base1!N126</f>
        <v>6.5355804571797932E-3</v>
      </c>
      <c r="O120" s="7">
        <f>base1!O120/base1!O126</f>
        <v>6.6675199330598752E-3</v>
      </c>
      <c r="P120" s="7">
        <f>base1!P120/base1!P126</f>
        <v>6.2938122323064E-3</v>
      </c>
      <c r="Q120" s="7">
        <f>base1!Q120/base1!Q126</f>
        <v>7.4215208294523133E-3</v>
      </c>
      <c r="R120" s="7">
        <f>base1!R120/base1!R126</f>
        <v>8.3965936857228907E-3</v>
      </c>
      <c r="S120" s="7">
        <f>base1!S120/base1!S126</f>
        <v>8.621028796230645E-3</v>
      </c>
      <c r="T120" s="7">
        <f>base1!T120/base1!T126</f>
        <v>9.7603060611576673E-3</v>
      </c>
      <c r="U120" s="7">
        <f>base1!U120/base1!U126</f>
        <v>1.0623865150275965E-2</v>
      </c>
      <c r="V120" s="7">
        <f>base1!V120/base1!V126</f>
        <v>1.1717224071663907E-2</v>
      </c>
      <c r="W120" s="7">
        <f>base1!W120/base1!W126</f>
        <v>5.7257169864236334E-3</v>
      </c>
    </row>
    <row r="121" spans="1:23">
      <c r="A121" t="s">
        <v>57</v>
      </c>
      <c r="B121" t="s">
        <v>319</v>
      </c>
      <c r="C121" s="7">
        <f>base1!C121/base1!C125</f>
        <v>2.1153306035565936E-2</v>
      </c>
      <c r="D121" s="7">
        <f>base1!D121/base1!D125</f>
        <v>2.124008280314978E-2</v>
      </c>
      <c r="E121" s="7">
        <f>base1!E121/base1!E125</f>
        <v>2.2561215946154893E-2</v>
      </c>
      <c r="F121" s="7">
        <f>base1!F121/base1!F125</f>
        <v>1.6627376894957739E-2</v>
      </c>
      <c r="G121" s="7">
        <f>base1!G121/base1!G125</f>
        <v>1.3834294335255338E-2</v>
      </c>
      <c r="H121" s="7">
        <f>base1!H121/base1!H125</f>
        <v>1.2642864479050593E-2</v>
      </c>
      <c r="I121" s="7">
        <f>base1!I121/base1!I125</f>
        <v>1.1232343086791836E-2</v>
      </c>
      <c r="J121" s="7">
        <f>base1!J121/base1!J125</f>
        <v>1.0615460651222222E-2</v>
      </c>
      <c r="K121" s="7">
        <f>base1!K121/base1!K125</f>
        <v>8.5509861357281232E-3</v>
      </c>
      <c r="L121" s="7">
        <f>base1!L121/base1!L125</f>
        <v>7.365622352889711E-3</v>
      </c>
      <c r="M121" s="7">
        <f>base1!M121/base1!M125</f>
        <v>6.4597375463300846E-3</v>
      </c>
      <c r="N121" s="7">
        <f>base1!N121/base1!N125</f>
        <v>6.4487490540288258E-3</v>
      </c>
      <c r="O121" s="7">
        <f>base1!O121/base1!O125</f>
        <v>5.2992439503322915E-3</v>
      </c>
      <c r="P121" s="7">
        <f>base1!P121/base1!P125</f>
        <v>3.7063513725036955E-3</v>
      </c>
      <c r="Q121" s="7">
        <f>base1!Q121/base1!Q125</f>
        <v>3.7372545147739918E-3</v>
      </c>
      <c r="R121" s="7">
        <f>base1!R121/base1!R125</f>
        <v>3.6677952284267304E-3</v>
      </c>
      <c r="S121" s="7">
        <f>base1!S121/base1!S125</f>
        <v>3.2552284622689429E-3</v>
      </c>
      <c r="T121" s="7">
        <f>base1!T121/base1!T125</f>
        <v>2.8208695598344697E-3</v>
      </c>
      <c r="U121" s="7">
        <f>base1!U121/base1!U125</f>
        <v>3.0788106259368769E-3</v>
      </c>
      <c r="V121" s="7">
        <f>base1!V121/base1!V125</f>
        <v>2.7788574776792187E-3</v>
      </c>
      <c r="W121" s="7">
        <f>base1!W121/base1!W125</f>
        <v>8.7381104123453908E-3</v>
      </c>
    </row>
    <row r="122" spans="1:23">
      <c r="B122" t="s">
        <v>320</v>
      </c>
      <c r="C122" s="7">
        <f>base1!C122/base1!C126</f>
        <v>9.0595617999186147E-3</v>
      </c>
      <c r="D122" s="7">
        <f>base1!D122/base1!D126</f>
        <v>4.3910364618501016E-3</v>
      </c>
      <c r="E122" s="7">
        <f>base1!E122/base1!E126</f>
        <v>2.89713492635588E-3</v>
      </c>
      <c r="F122" s="7">
        <f>base1!F122/base1!F126</f>
        <v>2.5697239508441329E-3</v>
      </c>
      <c r="G122" s="7">
        <f>base1!G122/base1!G126</f>
        <v>3.3446242241077493E-3</v>
      </c>
      <c r="H122" s="7">
        <f>base1!H122/base1!H126</f>
        <v>4.7133402751491525E-3</v>
      </c>
      <c r="I122" s="7">
        <f>base1!I122/base1!I126</f>
        <v>5.6890232251116087E-3</v>
      </c>
      <c r="J122" s="7">
        <f>base1!J122/base1!J126</f>
        <v>5.9898858743934946E-3</v>
      </c>
      <c r="K122" s="7">
        <f>base1!K122/base1!K126</f>
        <v>6.489888969978673E-3</v>
      </c>
      <c r="L122" s="7">
        <f>base1!L122/base1!L126</f>
        <v>7.3248347510078728E-3</v>
      </c>
      <c r="M122" s="7">
        <f>base1!M122/base1!M126</f>
        <v>8.5071829190869405E-3</v>
      </c>
      <c r="N122" s="7">
        <f>base1!N122/base1!N126</f>
        <v>9.3482711197880233E-3</v>
      </c>
      <c r="O122" s="7">
        <f>base1!O122/base1!O126</f>
        <v>1.051650829629538E-2</v>
      </c>
      <c r="P122" s="7">
        <f>base1!P122/base1!P126</f>
        <v>1.1151764067988882E-2</v>
      </c>
      <c r="Q122" s="7">
        <f>base1!Q122/base1!Q126</f>
        <v>1.3232050451375285E-2</v>
      </c>
      <c r="R122" s="7">
        <f>base1!R122/base1!R126</f>
        <v>1.4628402810998522E-2</v>
      </c>
      <c r="S122" s="7">
        <f>base1!S122/base1!S126</f>
        <v>1.4816678484023696E-2</v>
      </c>
      <c r="T122" s="7">
        <f>base1!T122/base1!T126</f>
        <v>1.5826785986628161E-2</v>
      </c>
      <c r="U122" s="7">
        <f>base1!U122/base1!U126</f>
        <v>1.564227993559969E-2</v>
      </c>
      <c r="V122" s="7">
        <f>base1!V122/base1!V126</f>
        <v>1.6250526408058189E-2</v>
      </c>
      <c r="W122" s="7">
        <f>base1!W122/base1!W126</f>
        <v>8.5235943501096138E-3</v>
      </c>
    </row>
    <row r="123" spans="1:23">
      <c r="A123" t="s">
        <v>141</v>
      </c>
      <c r="B123" t="s">
        <v>319</v>
      </c>
      <c r="C123" s="7">
        <f>base1!C123/base1!C125</f>
        <v>1.4700061263942473E-3</v>
      </c>
      <c r="D123" s="7">
        <f>base1!D123/base1!D125</f>
        <v>1.0878569588560266E-3</v>
      </c>
      <c r="E123" s="7">
        <f>base1!E123/base1!E125</f>
        <v>1.3851037679483407E-3</v>
      </c>
      <c r="F123" s="7">
        <f>base1!F123/base1!F125</f>
        <v>1.3016838874983429E-3</v>
      </c>
      <c r="G123" s="7">
        <f>base1!G123/base1!G125</f>
        <v>1.1081488829644327E-3</v>
      </c>
      <c r="H123" s="7">
        <f>base1!H123/base1!H125</f>
        <v>1.4108367725355637E-3</v>
      </c>
      <c r="I123" s="7">
        <f>base1!I123/base1!I125</f>
        <v>1.6462918655755609E-3</v>
      </c>
      <c r="J123" s="7">
        <f>base1!J123/base1!J125</f>
        <v>1.7373493443377179E-3</v>
      </c>
      <c r="K123" s="7">
        <f>base1!K123/base1!K125</f>
        <v>1.7453886592285984E-3</v>
      </c>
      <c r="L123" s="7">
        <f>base1!L123/base1!L125</f>
        <v>1.7100581022066819E-3</v>
      </c>
      <c r="M123" s="7">
        <f>base1!M123/base1!M125</f>
        <v>1.9298665243798975E-3</v>
      </c>
      <c r="N123" s="7">
        <f>base1!N123/base1!N125</f>
        <v>1.7711326898316867E-3</v>
      </c>
      <c r="O123" s="7">
        <f>base1!O123/base1!O125</f>
        <v>1.7621800944426901E-3</v>
      </c>
      <c r="P123" s="7">
        <f>base1!P123/base1!P125</f>
        <v>1.2659382982920643E-3</v>
      </c>
      <c r="Q123" s="7">
        <f>base1!Q123/base1!Q125</f>
        <v>9.9461907155423105E-4</v>
      </c>
      <c r="R123" s="7">
        <f>base1!R123/base1!R125</f>
        <v>8.9975144320643755E-4</v>
      </c>
      <c r="S123" s="7">
        <f>base1!S123/base1!S125</f>
        <v>8.4362094476712088E-4</v>
      </c>
      <c r="T123" s="7">
        <f>base1!T123/base1!T125</f>
        <v>7.2195070616528874E-4</v>
      </c>
      <c r="U123" s="7">
        <f>base1!U123/base1!U125</f>
        <v>6.6127641189110209E-4</v>
      </c>
      <c r="V123" s="7">
        <f>base1!V123/base1!V125</f>
        <v>7.2517157559478574E-4</v>
      </c>
      <c r="W123" s="7">
        <f>base1!W123/base1!W125</f>
        <v>1.335805241541182E-3</v>
      </c>
    </row>
    <row r="124" spans="1:23">
      <c r="B124" t="s">
        <v>320</v>
      </c>
      <c r="C124" s="7">
        <f>base1!C124/base1!C126</f>
        <v>1.2279311501859744E-3</v>
      </c>
      <c r="D124" s="7">
        <f>base1!D124/base1!D126</f>
        <v>1.6521775827143821E-3</v>
      </c>
      <c r="E124" s="7">
        <f>base1!E124/base1!E126</f>
        <v>1.3151581008531744E-3</v>
      </c>
      <c r="F124" s="7">
        <f>base1!F124/base1!F126</f>
        <v>9.7063994500938534E-4</v>
      </c>
      <c r="G124" s="7">
        <f>base1!G124/base1!G126</f>
        <v>1.0340250463844569E-3</v>
      </c>
      <c r="H124" s="7">
        <f>base1!H124/base1!H126</f>
        <v>1.4916372672235385E-3</v>
      </c>
      <c r="I124" s="7">
        <f>base1!I124/base1!I126</f>
        <v>1.7611192686986723E-3</v>
      </c>
      <c r="J124" s="7">
        <f>base1!J124/base1!J126</f>
        <v>1.944235631791157E-3</v>
      </c>
      <c r="K124" s="7">
        <f>base1!K124/base1!K126</f>
        <v>2.1074978920592631E-3</v>
      </c>
      <c r="L124" s="7">
        <f>base1!L124/base1!L126</f>
        <v>2.2293739002977623E-3</v>
      </c>
      <c r="M124" s="7">
        <f>base1!M124/base1!M126</f>
        <v>2.1666637214636767E-3</v>
      </c>
      <c r="N124" s="7">
        <f>base1!N124/base1!N126</f>
        <v>1.9220185698157405E-3</v>
      </c>
      <c r="O124" s="7">
        <f>base1!O124/base1!O126</f>
        <v>1.8035574327416207E-3</v>
      </c>
      <c r="P124" s="7">
        <f>base1!P124/base1!P126</f>
        <v>1.6914078419910869E-3</v>
      </c>
      <c r="Q124" s="7">
        <f>base1!Q124/base1!Q126</f>
        <v>1.4281276324515919E-3</v>
      </c>
      <c r="R124" s="7">
        <f>base1!R124/base1!R126</f>
        <v>1.5575496056194199E-3</v>
      </c>
      <c r="S124" s="7">
        <f>base1!S124/base1!S126</f>
        <v>1.4308913336840421E-3</v>
      </c>
      <c r="T124" s="7">
        <f>base1!T124/base1!T126</f>
        <v>1.4106220646515732E-3</v>
      </c>
      <c r="U124" s="7">
        <f>base1!U124/base1!U126</f>
        <v>1.2473702349171077E-3</v>
      </c>
      <c r="V124" s="7">
        <f>base1!V124/base1!V126</f>
        <v>1.1681018630557774E-3</v>
      </c>
      <c r="W124" s="7">
        <f>base1!W124/base1!W126</f>
        <v>1.5537325688067946E-3</v>
      </c>
    </row>
    <row r="125" spans="1:23">
      <c r="A125" t="s">
        <v>142</v>
      </c>
      <c r="B125" t="s">
        <v>319</v>
      </c>
      <c r="C125" s="7">
        <f>base1!C125/base1!C125</f>
        <v>1</v>
      </c>
      <c r="D125" s="7">
        <f>base1!D125/base1!D125</f>
        <v>1</v>
      </c>
      <c r="E125" s="7">
        <f>base1!E125/base1!E125</f>
        <v>1</v>
      </c>
      <c r="F125" s="7">
        <f>base1!F125/base1!F125</f>
        <v>1</v>
      </c>
      <c r="G125" s="7">
        <f>base1!G125/base1!G125</f>
        <v>1</v>
      </c>
      <c r="H125" s="7">
        <f>base1!H125/base1!H125</f>
        <v>1</v>
      </c>
      <c r="I125" s="7">
        <f>base1!I125/base1!I125</f>
        <v>1</v>
      </c>
      <c r="J125" s="7">
        <f>base1!J125/base1!J125</f>
        <v>1</v>
      </c>
      <c r="K125" s="7">
        <f>base1!K125/base1!K125</f>
        <v>1</v>
      </c>
      <c r="L125" s="7">
        <f>base1!L125/base1!L125</f>
        <v>1</v>
      </c>
      <c r="M125" s="7">
        <f>base1!M125/base1!M125</f>
        <v>1</v>
      </c>
      <c r="N125" s="7">
        <f>base1!N125/base1!N125</f>
        <v>1</v>
      </c>
      <c r="O125" s="7">
        <f>base1!O125/base1!O125</f>
        <v>1</v>
      </c>
      <c r="P125" s="7">
        <f>base1!P125/base1!P125</f>
        <v>1</v>
      </c>
      <c r="Q125" s="7">
        <f>base1!Q125/base1!Q125</f>
        <v>1</v>
      </c>
      <c r="R125" s="7">
        <f>base1!R125/base1!R125</f>
        <v>1</v>
      </c>
      <c r="S125" s="7">
        <f>base1!S125/base1!S125</f>
        <v>1</v>
      </c>
      <c r="T125" s="7">
        <f>base1!T125/base1!T125</f>
        <v>1</v>
      </c>
      <c r="U125" s="7">
        <f>base1!U125/base1!U125</f>
        <v>1</v>
      </c>
      <c r="V125" s="7">
        <f>base1!V125/base1!V125</f>
        <v>1</v>
      </c>
      <c r="W125" s="7">
        <f>base1!W125/base1!W125</f>
        <v>1</v>
      </c>
    </row>
    <row r="126" spans="1:23">
      <c r="B126" t="s">
        <v>320</v>
      </c>
      <c r="C126" s="8">
        <f>base1!C126/base1!C126</f>
        <v>1</v>
      </c>
      <c r="D126" s="8">
        <f>base1!D126/base1!D126</f>
        <v>1</v>
      </c>
      <c r="E126" s="8">
        <f>base1!E126/base1!E126</f>
        <v>1</v>
      </c>
      <c r="F126" s="8">
        <f>base1!F126/base1!F126</f>
        <v>1</v>
      </c>
      <c r="G126" s="8">
        <f>base1!G126/base1!G126</f>
        <v>1</v>
      </c>
      <c r="H126" s="8">
        <f>base1!H126/base1!H126</f>
        <v>1</v>
      </c>
      <c r="I126" s="8">
        <f>base1!I126/base1!I126</f>
        <v>1</v>
      </c>
      <c r="J126" s="8">
        <f>base1!J126/base1!J126</f>
        <v>1</v>
      </c>
      <c r="K126" s="8">
        <f>base1!K126/base1!K126</f>
        <v>1</v>
      </c>
      <c r="L126" s="8">
        <f>base1!L126/base1!L126</f>
        <v>1</v>
      </c>
      <c r="M126" s="8">
        <f>base1!M126/base1!M126</f>
        <v>1</v>
      </c>
      <c r="N126" s="8">
        <f>base1!N126/base1!N126</f>
        <v>1</v>
      </c>
      <c r="O126" s="8">
        <f>base1!O126/base1!O126</f>
        <v>1</v>
      </c>
      <c r="P126" s="8">
        <f>base1!P126/base1!P126</f>
        <v>1</v>
      </c>
      <c r="Q126" s="8">
        <f>base1!Q126/base1!Q126</f>
        <v>1</v>
      </c>
      <c r="R126" s="8">
        <f>base1!R126/base1!R126</f>
        <v>1</v>
      </c>
      <c r="S126" s="8">
        <f>base1!S126/base1!S126</f>
        <v>1</v>
      </c>
      <c r="T126" s="8">
        <f>base1!T126/base1!T126</f>
        <v>1</v>
      </c>
      <c r="U126" s="8">
        <f>base1!U126/base1!U126</f>
        <v>1</v>
      </c>
      <c r="V126" s="8">
        <f>base1!V126/base1!V126</f>
        <v>1</v>
      </c>
      <c r="W126" s="8">
        <f>base1!W126/base1!W126</f>
        <v>1</v>
      </c>
    </row>
    <row r="127" spans="1:23">
      <c r="A127" t="s">
        <v>58</v>
      </c>
      <c r="B127" t="s">
        <v>319</v>
      </c>
      <c r="C127" s="6">
        <f>base1!C127/base1!C187</f>
        <v>1.112007951490571E-2</v>
      </c>
      <c r="D127" s="6">
        <f>base1!D127/base1!D187</f>
        <v>1.138446723593837E-2</v>
      </c>
      <c r="E127" s="6">
        <f>base1!E127/base1!E187</f>
        <v>1.1242564225156799E-2</v>
      </c>
      <c r="F127" s="6">
        <f>base1!F127/base1!F187</f>
        <v>8.9413428539585789E-3</v>
      </c>
      <c r="G127" s="6">
        <f>base1!G127/base1!G187</f>
        <v>8.8312069948183452E-3</v>
      </c>
      <c r="H127" s="6">
        <f>base1!H127/base1!H187</f>
        <v>9.0089436298771228E-3</v>
      </c>
      <c r="I127" s="6">
        <f>base1!I127/base1!I187</f>
        <v>7.2142912733620182E-3</v>
      </c>
      <c r="J127" s="6">
        <f>base1!J127/base1!J187</f>
        <v>6.9403392152634184E-3</v>
      </c>
      <c r="K127" s="6">
        <f>base1!K127/base1!K187</f>
        <v>6.6471145271171017E-3</v>
      </c>
      <c r="L127" s="6">
        <f>base1!L127/base1!L187</f>
        <v>6.2881720626804995E-3</v>
      </c>
      <c r="M127" s="6">
        <f>base1!M127/base1!M187</f>
        <v>5.2629313015254307E-3</v>
      </c>
      <c r="N127" s="6">
        <f>base1!N127/base1!N187</f>
        <v>5.2184015312389895E-3</v>
      </c>
      <c r="O127" s="6">
        <f>base1!O127/base1!O187</f>
        <v>5.4451042737468421E-3</v>
      </c>
      <c r="P127" s="6">
        <f>base1!P127/base1!P187</f>
        <v>3.8803239741472735E-3</v>
      </c>
      <c r="Q127" s="6">
        <f>base1!Q127/base1!Q187</f>
        <v>3.8522714963672186E-3</v>
      </c>
      <c r="R127" s="6">
        <f>base1!R127/base1!R187</f>
        <v>3.1258140140661629E-3</v>
      </c>
      <c r="S127" s="6">
        <f>base1!S127/base1!S187</f>
        <v>2.5052335765383868E-3</v>
      </c>
      <c r="T127" s="6">
        <f>base1!T127/base1!T187</f>
        <v>1.8503593350419293E-3</v>
      </c>
      <c r="U127" s="6">
        <f>base1!U127/base1!U187</f>
        <v>1.8909483833430304E-3</v>
      </c>
      <c r="V127" s="6">
        <f>base1!V127/base1!V187</f>
        <v>4.8912723201131473E-3</v>
      </c>
      <c r="W127" s="6">
        <f>base1!W127/base1!W187</f>
        <v>6.0312046594240849E-3</v>
      </c>
    </row>
    <row r="128" spans="1:23">
      <c r="B128" t="s">
        <v>320</v>
      </c>
      <c r="C128" s="7">
        <f>base1!C128/base1!C188</f>
        <v>9.0737940187031272E-3</v>
      </c>
      <c r="D128" s="7">
        <f>base1!D128/base1!D188</f>
        <v>8.1007169161709264E-3</v>
      </c>
      <c r="E128" s="7">
        <f>base1!E128/base1!E188</f>
        <v>4.7563752515055466E-3</v>
      </c>
      <c r="F128" s="7">
        <f>base1!F128/base1!F188</f>
        <v>2.6019592539489847E-3</v>
      </c>
      <c r="G128" s="7">
        <f>base1!G128/base1!G188</f>
        <v>3.7914373189336468E-3</v>
      </c>
      <c r="H128" s="7">
        <f>base1!H128/base1!H188</f>
        <v>5.8605270668823138E-3</v>
      </c>
      <c r="I128" s="7">
        <f>base1!I128/base1!I188</f>
        <v>5.5107513306602296E-3</v>
      </c>
      <c r="J128" s="7">
        <f>base1!J128/base1!J188</f>
        <v>5.784073932573716E-3</v>
      </c>
      <c r="K128" s="7">
        <f>base1!K128/base1!K188</f>
        <v>5.6693889242892806E-3</v>
      </c>
      <c r="L128" s="7">
        <f>base1!L128/base1!L188</f>
        <v>5.7107897844171076E-3</v>
      </c>
      <c r="M128" s="7">
        <f>base1!M128/base1!M188</f>
        <v>6.5605736281706189E-3</v>
      </c>
      <c r="N128" s="7">
        <f>base1!N128/base1!N188</f>
        <v>7.7117801780232937E-3</v>
      </c>
      <c r="O128" s="7">
        <f>base1!O128/base1!O188</f>
        <v>7.0320843177096685E-3</v>
      </c>
      <c r="P128" s="7">
        <f>base1!P128/base1!P188</f>
        <v>7.1985141297648001E-3</v>
      </c>
      <c r="Q128" s="7">
        <f>base1!Q128/base1!Q188</f>
        <v>7.4239796799135289E-3</v>
      </c>
      <c r="R128" s="7">
        <f>base1!R128/base1!R188</f>
        <v>9.3944967599080744E-3</v>
      </c>
      <c r="S128" s="7">
        <f>base1!S128/base1!S188</f>
        <v>1.0216914877720775E-2</v>
      </c>
      <c r="T128" s="7">
        <f>base1!T128/base1!T188</f>
        <v>1.0673647844512498E-2</v>
      </c>
      <c r="U128" s="7">
        <f>base1!U128/base1!U188</f>
        <v>1.0129130350986145E-2</v>
      </c>
      <c r="V128" s="7">
        <f>base1!V128/base1!V188</f>
        <v>6.4412963671989371E-3</v>
      </c>
      <c r="W128" s="7">
        <f>base1!W128/base1!W188</f>
        <v>6.300747607856004E-3</v>
      </c>
    </row>
    <row r="129" spans="1:23">
      <c r="A129" t="s">
        <v>59</v>
      </c>
      <c r="B129" t="s">
        <v>319</v>
      </c>
      <c r="C129" s="7">
        <f>base1!C129/base1!C187</f>
        <v>2.7823546284746078E-2</v>
      </c>
      <c r="D129" s="7">
        <f>base1!D129/base1!D187</f>
        <v>3.7140917950621868E-2</v>
      </c>
      <c r="E129" s="7">
        <f>base1!E129/base1!E187</f>
        <v>4.6427405907752253E-2</v>
      </c>
      <c r="F129" s="7">
        <f>base1!F129/base1!F187</f>
        <v>3.7243425426679529E-2</v>
      </c>
      <c r="G129" s="7">
        <f>base1!G129/base1!G187</f>
        <v>2.940970852158746E-2</v>
      </c>
      <c r="H129" s="7">
        <f>base1!H129/base1!H187</f>
        <v>2.6289511191874389E-2</v>
      </c>
      <c r="I129" s="7">
        <f>base1!I129/base1!I187</f>
        <v>2.0104399452986893E-2</v>
      </c>
      <c r="J129" s="7">
        <f>base1!J129/base1!J187</f>
        <v>1.8278806023164063E-2</v>
      </c>
      <c r="K129" s="7">
        <f>base1!K129/base1!K187</f>
        <v>1.6404030560177991E-2</v>
      </c>
      <c r="L129" s="7">
        <f>base1!L129/base1!L187</f>
        <v>1.7541713446855799E-2</v>
      </c>
      <c r="M129" s="7">
        <f>base1!M129/base1!M187</f>
        <v>1.7489900989267275E-2</v>
      </c>
      <c r="N129" s="7">
        <f>base1!N129/base1!N187</f>
        <v>2.0541266319408072E-2</v>
      </c>
      <c r="O129" s="7">
        <f>base1!O129/base1!O187</f>
        <v>2.5479787937939011E-2</v>
      </c>
      <c r="P129" s="7">
        <f>base1!P129/base1!P187</f>
        <v>1.8994086234117507E-2</v>
      </c>
      <c r="Q129" s="7">
        <f>base1!Q129/base1!Q187</f>
        <v>1.1527494875175816E-2</v>
      </c>
      <c r="R129" s="7">
        <f>base1!R129/base1!R187</f>
        <v>9.0031323808502303E-3</v>
      </c>
      <c r="S129" s="7">
        <f>base1!S129/base1!S187</f>
        <v>6.023953403367528E-3</v>
      </c>
      <c r="T129" s="7">
        <f>base1!T129/base1!T187</f>
        <v>4.3309842461493843E-3</v>
      </c>
      <c r="U129" s="7">
        <f>base1!U129/base1!U187</f>
        <v>3.4390324993766102E-3</v>
      </c>
      <c r="V129" s="7">
        <f>base1!V129/base1!V187</f>
        <v>3.5358595085155284E-3</v>
      </c>
      <c r="W129" s="7">
        <f>base1!W129/base1!W187</f>
        <v>2.0984066688064844E-2</v>
      </c>
    </row>
    <row r="130" spans="1:23">
      <c r="B130" t="s">
        <v>320</v>
      </c>
      <c r="C130" s="7">
        <f>base1!C130/base1!C188</f>
        <v>3.691244097404401E-2</v>
      </c>
      <c r="D130" s="7">
        <f>base1!D130/base1!D188</f>
        <v>5.8066941230306597E-2</v>
      </c>
      <c r="E130" s="7">
        <f>base1!E130/base1!E188</f>
        <v>2.2972874015336171E-2</v>
      </c>
      <c r="F130" s="7">
        <f>base1!F130/base1!F188</f>
        <v>1.2017653026647441E-2</v>
      </c>
      <c r="G130" s="7">
        <f>base1!G130/base1!G188</f>
        <v>1.8110749465342229E-2</v>
      </c>
      <c r="H130" s="7">
        <f>base1!H130/base1!H188</f>
        <v>2.3007829332855775E-2</v>
      </c>
      <c r="I130" s="7">
        <f>base1!I130/base1!I188</f>
        <v>1.6720364403955117E-2</v>
      </c>
      <c r="J130" s="7">
        <f>base1!J130/base1!J188</f>
        <v>1.1993354090166566E-2</v>
      </c>
      <c r="K130" s="7">
        <f>base1!K130/base1!K188</f>
        <v>9.5265376273683342E-3</v>
      </c>
      <c r="L130" s="7">
        <f>base1!L130/base1!L188</f>
        <v>8.9987151301234337E-3</v>
      </c>
      <c r="M130" s="7">
        <f>base1!M130/base1!M188</f>
        <v>8.7321200540187958E-3</v>
      </c>
      <c r="N130" s="7">
        <f>base1!N130/base1!N188</f>
        <v>8.5343554205951321E-3</v>
      </c>
      <c r="O130" s="7">
        <f>base1!O130/base1!O188</f>
        <v>8.3147840046557241E-3</v>
      </c>
      <c r="P130" s="7">
        <f>base1!P130/base1!P188</f>
        <v>8.8577577209671254E-3</v>
      </c>
      <c r="Q130" s="7">
        <f>base1!Q130/base1!Q188</f>
        <v>1.0106258853820122E-2</v>
      </c>
      <c r="R130" s="7">
        <f>base1!R130/base1!R188</f>
        <v>1.1477647102008817E-2</v>
      </c>
      <c r="S130" s="7">
        <f>base1!S130/base1!S188</f>
        <v>1.226372216964686E-2</v>
      </c>
      <c r="T130" s="7">
        <f>base1!T130/base1!T188</f>
        <v>1.253779164896137E-2</v>
      </c>
      <c r="U130" s="7">
        <f>base1!U130/base1!U188</f>
        <v>1.7450561896671924E-2</v>
      </c>
      <c r="V130" s="7">
        <f>base1!V130/base1!V188</f>
        <v>3.6523201429397238E-2</v>
      </c>
      <c r="W130" s="7">
        <f>base1!W130/base1!W188</f>
        <v>1.4084219487649209E-2</v>
      </c>
    </row>
    <row r="131" spans="1:23">
      <c r="A131" t="s">
        <v>60</v>
      </c>
      <c r="B131" t="s">
        <v>319</v>
      </c>
      <c r="C131" s="7">
        <f>base1!C131/base1!C187</f>
        <v>0.14634211421595769</v>
      </c>
      <c r="D131" s="7">
        <f>base1!D131/base1!D187</f>
        <v>0.14192732504176722</v>
      </c>
      <c r="E131" s="7">
        <f>base1!E131/base1!E187</f>
        <v>0.13961550708091094</v>
      </c>
      <c r="F131" s="7">
        <f>base1!F131/base1!F187</f>
        <v>0.13133697402452663</v>
      </c>
      <c r="G131" s="7">
        <f>base1!G131/base1!G187</f>
        <v>0.10681103729060987</v>
      </c>
      <c r="H131" s="7">
        <f>base1!H131/base1!H187</f>
        <v>9.1867421790409617E-2</v>
      </c>
      <c r="I131" s="7">
        <f>base1!I131/base1!I187</f>
        <v>8.1364030552683361E-2</v>
      </c>
      <c r="J131" s="7">
        <f>base1!J131/base1!J187</f>
        <v>7.5217242385416536E-2</v>
      </c>
      <c r="K131" s="7">
        <f>base1!K131/base1!K187</f>
        <v>6.7622668223482799E-2</v>
      </c>
      <c r="L131" s="7">
        <f>base1!L131/base1!L187</f>
        <v>6.1876756400787505E-2</v>
      </c>
      <c r="M131" s="7">
        <f>base1!M131/base1!M187</f>
        <v>5.6212138554121979E-2</v>
      </c>
      <c r="N131" s="7">
        <f>base1!N131/base1!N187</f>
        <v>5.6118766247988346E-2</v>
      </c>
      <c r="O131" s="7">
        <f>base1!O131/base1!O187</f>
        <v>5.3758854482063329E-2</v>
      </c>
      <c r="P131" s="7">
        <f>base1!P131/base1!P187</f>
        <v>4.1315458203652108E-2</v>
      </c>
      <c r="Q131" s="7">
        <f>base1!Q131/base1!Q187</f>
        <v>4.0634541600052775E-2</v>
      </c>
      <c r="R131" s="7">
        <f>base1!R131/base1!R187</f>
        <v>4.2059491157755105E-2</v>
      </c>
      <c r="S131" s="7">
        <f>base1!S131/base1!S187</f>
        <v>4.1866238802994414E-2</v>
      </c>
      <c r="T131" s="7">
        <f>base1!T131/base1!T187</f>
        <v>4.3361434997587697E-2</v>
      </c>
      <c r="U131" s="7">
        <f>base1!U131/base1!U187</f>
        <v>5.5045299642589973E-2</v>
      </c>
      <c r="V131" s="7">
        <f>base1!V131/base1!V187</f>
        <v>6.2407920325299078E-2</v>
      </c>
      <c r="W131" s="7">
        <f>base1!W131/base1!W187</f>
        <v>7.1916928800421789E-2</v>
      </c>
    </row>
    <row r="132" spans="1:23">
      <c r="B132" t="s">
        <v>320</v>
      </c>
      <c r="C132" s="7">
        <f>base1!C132/base1!C188</f>
        <v>7.4102651152742199E-2</v>
      </c>
      <c r="D132" s="7">
        <f>base1!D132/base1!D188</f>
        <v>5.721165370116145E-2</v>
      </c>
      <c r="E132" s="7">
        <f>base1!E132/base1!E188</f>
        <v>4.3021251419531593E-2</v>
      </c>
      <c r="F132" s="7">
        <f>base1!F132/base1!F188</f>
        <v>2.1666882055028844E-2</v>
      </c>
      <c r="G132" s="7">
        <f>base1!G132/base1!G188</f>
        <v>2.913303516041164E-2</v>
      </c>
      <c r="H132" s="7">
        <f>base1!H132/base1!H188</f>
        <v>3.9432079558109991E-2</v>
      </c>
      <c r="I132" s="7">
        <f>base1!I132/base1!I188</f>
        <v>4.3668127783781603E-2</v>
      </c>
      <c r="J132" s="7">
        <f>base1!J132/base1!J188</f>
        <v>4.9857016473885359E-2</v>
      </c>
      <c r="K132" s="7">
        <f>base1!K132/base1!K188</f>
        <v>5.055097948660988E-2</v>
      </c>
      <c r="L132" s="7">
        <f>base1!L132/base1!L188</f>
        <v>5.4918646110290639E-2</v>
      </c>
      <c r="M132" s="7">
        <f>base1!M132/base1!M188</f>
        <v>6.1230489384571568E-2</v>
      </c>
      <c r="N132" s="7">
        <f>base1!N132/base1!N188</f>
        <v>6.7846533158348474E-2</v>
      </c>
      <c r="O132" s="7">
        <f>base1!O132/base1!O188</f>
        <v>7.4334228385866952E-2</v>
      </c>
      <c r="P132" s="7">
        <f>base1!P132/base1!P188</f>
        <v>8.5670012712408969E-2</v>
      </c>
      <c r="Q132" s="7">
        <f>base1!Q132/base1!Q188</f>
        <v>0.10529420490635011</v>
      </c>
      <c r="R132" s="7">
        <f>base1!R132/base1!R188</f>
        <v>0.11677047458858109</v>
      </c>
      <c r="S132" s="7">
        <f>base1!S132/base1!S188</f>
        <v>0.11966740548886785</v>
      </c>
      <c r="T132" s="7">
        <f>base1!T132/base1!T188</f>
        <v>0.12303023494724229</v>
      </c>
      <c r="U132" s="7">
        <f>base1!U132/base1!U188</f>
        <v>0.12815241521582399</v>
      </c>
      <c r="V132" s="7">
        <f>base1!V132/base1!V188</f>
        <v>0.12408128946044759</v>
      </c>
      <c r="W132" s="7">
        <f>base1!W132/base1!W188</f>
        <v>6.4733686786321534E-2</v>
      </c>
    </row>
    <row r="133" spans="1:23">
      <c r="A133" t="s">
        <v>61</v>
      </c>
      <c r="B133" t="s">
        <v>319</v>
      </c>
      <c r="C133" s="7">
        <f>base1!C133/base1!C187</f>
        <v>6.3812045974557904E-2</v>
      </c>
      <c r="D133" s="7">
        <f>base1!D133/base1!D187</f>
        <v>5.8079636161128642E-2</v>
      </c>
      <c r="E133" s="7">
        <f>base1!E133/base1!E187</f>
        <v>5.9665738548385978E-2</v>
      </c>
      <c r="F133" s="7">
        <f>base1!F133/base1!F187</f>
        <v>5.7504217795831779E-2</v>
      </c>
      <c r="G133" s="7">
        <f>base1!G133/base1!G187</f>
        <v>4.5967777291960672E-2</v>
      </c>
      <c r="H133" s="7">
        <f>base1!H133/base1!H187</f>
        <v>4.1382793744974472E-2</v>
      </c>
      <c r="I133" s="7">
        <f>base1!I133/base1!I187</f>
        <v>3.6684344529313011E-2</v>
      </c>
      <c r="J133" s="7">
        <f>base1!J133/base1!J187</f>
        <v>3.4851387179844984E-2</v>
      </c>
      <c r="K133" s="7">
        <f>base1!K133/base1!K187</f>
        <v>3.4808860980610284E-2</v>
      </c>
      <c r="L133" s="7">
        <f>base1!L133/base1!L187</f>
        <v>3.5372682808594902E-2</v>
      </c>
      <c r="M133" s="7">
        <f>base1!M133/base1!M187</f>
        <v>3.2681207281998401E-2</v>
      </c>
      <c r="N133" s="7">
        <f>base1!N133/base1!N187</f>
        <v>3.132850218544371E-2</v>
      </c>
      <c r="O133" s="7">
        <f>base1!O133/base1!O187</f>
        <v>2.9379637620060423E-2</v>
      </c>
      <c r="P133" s="7">
        <f>base1!P133/base1!P187</f>
        <v>2.5613639999879249E-2</v>
      </c>
      <c r="Q133" s="7">
        <f>base1!Q133/base1!Q187</f>
        <v>2.3047659846870173E-2</v>
      </c>
      <c r="R133" s="7">
        <f>base1!R133/base1!R187</f>
        <v>2.2944525557031879E-2</v>
      </c>
      <c r="S133" s="7">
        <f>base1!S133/base1!S187</f>
        <v>2.1977461205075502E-2</v>
      </c>
      <c r="T133" s="7">
        <f>base1!T133/base1!T187</f>
        <v>2.1869657732326766E-2</v>
      </c>
      <c r="U133" s="7">
        <f>base1!U133/base1!U187</f>
        <v>2.5915690022996148E-2</v>
      </c>
      <c r="V133" s="7">
        <f>base1!V133/base1!V187</f>
        <v>2.7874359125464081E-2</v>
      </c>
      <c r="W133" s="7">
        <f>base1!W133/base1!W187</f>
        <v>3.5240325185181096E-2</v>
      </c>
    </row>
    <row r="134" spans="1:23">
      <c r="B134" t="s">
        <v>320</v>
      </c>
      <c r="C134" s="7">
        <f>base1!C134/base1!C188</f>
        <v>3.8301286997314894E-2</v>
      </c>
      <c r="D134" s="7">
        <f>base1!D134/base1!D188</f>
        <v>2.1654572792050727E-2</v>
      </c>
      <c r="E134" s="7">
        <f>base1!E134/base1!E188</f>
        <v>1.5905727991593815E-2</v>
      </c>
      <c r="F134" s="7">
        <f>base1!F134/base1!F188</f>
        <v>2.2181270167219384E-2</v>
      </c>
      <c r="G134" s="7">
        <f>base1!G134/base1!G188</f>
        <v>3.2205394444710767E-2</v>
      </c>
      <c r="H134" s="7">
        <f>base1!H134/base1!H188</f>
        <v>3.874148650993077E-2</v>
      </c>
      <c r="I134" s="7">
        <f>base1!I134/base1!I188</f>
        <v>3.3363717162739497E-2</v>
      </c>
      <c r="J134" s="7">
        <f>base1!J134/base1!J188</f>
        <v>3.5980062270499699E-2</v>
      </c>
      <c r="K134" s="7">
        <f>base1!K134/base1!K188</f>
        <v>3.677561543093319E-2</v>
      </c>
      <c r="L134" s="7">
        <f>base1!L134/base1!L188</f>
        <v>3.7516812597507283E-2</v>
      </c>
      <c r="M134" s="7">
        <f>base1!M134/base1!M188</f>
        <v>3.7162038015268579E-2</v>
      </c>
      <c r="N134" s="7">
        <f>base1!N134/base1!N188</f>
        <v>3.9930591781935192E-2</v>
      </c>
      <c r="O134" s="7">
        <f>base1!O134/base1!O188</f>
        <v>3.9891366421574689E-2</v>
      </c>
      <c r="P134" s="7">
        <f>base1!P134/base1!P188</f>
        <v>4.3726430268794185E-2</v>
      </c>
      <c r="Q134" s="7">
        <f>base1!Q134/base1!Q188</f>
        <v>4.9525005833870456E-2</v>
      </c>
      <c r="R134" s="7">
        <f>base1!R134/base1!R188</f>
        <v>5.3037086368802826E-2</v>
      </c>
      <c r="S134" s="7">
        <f>base1!S134/base1!S188</f>
        <v>5.1565535189520346E-2</v>
      </c>
      <c r="T134" s="7">
        <f>base1!T134/base1!T188</f>
        <v>5.1551309540671712E-2</v>
      </c>
      <c r="U134" s="7">
        <f>base1!U134/base1!U188</f>
        <v>5.3029816333668829E-2</v>
      </c>
      <c r="V134" s="7">
        <f>base1!V134/base1!V188</f>
        <v>5.1192540708542601E-2</v>
      </c>
      <c r="W134" s="7">
        <f>base1!W134/base1!W188</f>
        <v>3.7368674524716712E-2</v>
      </c>
    </row>
    <row r="135" spans="1:23">
      <c r="A135" t="s">
        <v>62</v>
      </c>
      <c r="B135" t="s">
        <v>319</v>
      </c>
      <c r="C135" s="7">
        <f>base1!C135/base1!C187</f>
        <v>7.3557958494820191E-2</v>
      </c>
      <c r="D135" s="7">
        <f>base1!D135/base1!D187</f>
        <v>7.1453847224800443E-2</v>
      </c>
      <c r="E135" s="7">
        <f>base1!E135/base1!E187</f>
        <v>8.3474105103195709E-2</v>
      </c>
      <c r="F135" s="7">
        <f>base1!F135/base1!F187</f>
        <v>8.2984700642181039E-2</v>
      </c>
      <c r="G135" s="7">
        <f>base1!G135/base1!G187</f>
        <v>6.1398987367570407E-2</v>
      </c>
      <c r="H135" s="7">
        <f>base1!H135/base1!H187</f>
        <v>4.6454043792145516E-2</v>
      </c>
      <c r="I135" s="7">
        <f>base1!I135/base1!I187</f>
        <v>3.810051921772678E-2</v>
      </c>
      <c r="J135" s="7">
        <f>base1!J135/base1!J187</f>
        <v>3.3349401869870225E-2</v>
      </c>
      <c r="K135" s="7">
        <f>base1!K135/base1!K187</f>
        <v>2.8604197887265672E-2</v>
      </c>
      <c r="L135" s="7">
        <f>base1!L135/base1!L187</f>
        <v>2.4785687663063733E-2</v>
      </c>
      <c r="M135" s="7">
        <f>base1!M135/base1!M187</f>
        <v>2.1157781882369494E-2</v>
      </c>
      <c r="N135" s="7">
        <f>base1!N135/base1!N187</f>
        <v>1.914715320960262E-2</v>
      </c>
      <c r="O135" s="7">
        <f>base1!O135/base1!O187</f>
        <v>1.8002669751125733E-2</v>
      </c>
      <c r="P135" s="7">
        <f>base1!P135/base1!P187</f>
        <v>1.5089612118540969E-2</v>
      </c>
      <c r="Q135" s="7">
        <f>base1!Q135/base1!Q187</f>
        <v>1.4375569594583039E-2</v>
      </c>
      <c r="R135" s="7">
        <f>base1!R135/base1!R187</f>
        <v>1.3707176019665486E-2</v>
      </c>
      <c r="S135" s="7">
        <f>base1!S135/base1!S187</f>
        <v>1.2630602063049763E-2</v>
      </c>
      <c r="T135" s="7">
        <f>base1!T135/base1!T187</f>
        <v>1.1036619545483701E-2</v>
      </c>
      <c r="U135" s="7">
        <f>base1!U135/base1!U187</f>
        <v>1.4947496744521099E-2</v>
      </c>
      <c r="V135" s="7">
        <f>base1!V135/base1!V187</f>
        <v>1.6264953739171431E-2</v>
      </c>
      <c r="W135" s="7">
        <f>base1!W135/base1!W187</f>
        <v>3.3519715068954528E-2</v>
      </c>
    </row>
    <row r="136" spans="1:23">
      <c r="B136" t="s">
        <v>320</v>
      </c>
      <c r="C136" s="7">
        <f>base1!C136/base1!C188</f>
        <v>2.0308015184716522E-2</v>
      </c>
      <c r="D136" s="7">
        <f>base1!D136/base1!D188</f>
        <v>1.9282103244644921E-2</v>
      </c>
      <c r="E136" s="7">
        <f>base1!E136/base1!E188</f>
        <v>1.2599977450224859E-2</v>
      </c>
      <c r="F136" s="7">
        <f>base1!F136/base1!F188</f>
        <v>1.1308397805684422E-2</v>
      </c>
      <c r="G136" s="7">
        <f>base1!G136/base1!G188</f>
        <v>1.0087126499778552E-2</v>
      </c>
      <c r="H136" s="7">
        <f>base1!H136/base1!H188</f>
        <v>1.5409067251674716E-2</v>
      </c>
      <c r="I136" s="7">
        <f>base1!I136/base1!I188</f>
        <v>1.6648402702729999E-2</v>
      </c>
      <c r="J136" s="7">
        <f>base1!J136/base1!J188</f>
        <v>1.8769998971889426E-2</v>
      </c>
      <c r="K136" s="7">
        <f>base1!K136/base1!K188</f>
        <v>2.0397640580150707E-2</v>
      </c>
      <c r="L136" s="7">
        <f>base1!L136/base1!L188</f>
        <v>2.1687817097443097E-2</v>
      </c>
      <c r="M136" s="7">
        <f>base1!M136/base1!M188</f>
        <v>2.3811219005796917E-2</v>
      </c>
      <c r="N136" s="7">
        <f>base1!N136/base1!N188</f>
        <v>2.8220151446096062E-2</v>
      </c>
      <c r="O136" s="7">
        <f>base1!O136/base1!O188</f>
        <v>3.0696705856969087E-2</v>
      </c>
      <c r="P136" s="7">
        <f>base1!P136/base1!P188</f>
        <v>3.5690517918111786E-2</v>
      </c>
      <c r="Q136" s="7">
        <f>base1!Q136/base1!Q188</f>
        <v>4.4268883739853618E-2</v>
      </c>
      <c r="R136" s="7">
        <f>base1!R136/base1!R188</f>
        <v>5.0152926046196381E-2</v>
      </c>
      <c r="S136" s="7">
        <f>base1!S136/base1!S188</f>
        <v>5.4519786322657769E-2</v>
      </c>
      <c r="T136" s="7">
        <f>base1!T136/base1!T188</f>
        <v>6.0372210093076945E-2</v>
      </c>
      <c r="U136" s="7">
        <f>base1!U136/base1!U188</f>
        <v>6.5010124371539454E-2</v>
      </c>
      <c r="V136" s="7">
        <f>base1!V136/base1!V188</f>
        <v>5.2648964362664502E-2</v>
      </c>
      <c r="W136" s="7">
        <f>base1!W136/base1!W188</f>
        <v>2.7158613563710604E-2</v>
      </c>
    </row>
    <row r="137" spans="1:23">
      <c r="A137" t="s">
        <v>63</v>
      </c>
      <c r="B137" t="s">
        <v>319</v>
      </c>
      <c r="C137" s="7">
        <f>base1!C137/base1!C187</f>
        <v>8.5732010753190271E-2</v>
      </c>
      <c r="D137" s="7">
        <f>base1!D137/base1!D187</f>
        <v>8.7365996844254681E-2</v>
      </c>
      <c r="E137" s="7">
        <f>base1!E137/base1!E187</f>
        <v>8.830481692395746E-2</v>
      </c>
      <c r="F137" s="7">
        <f>base1!F137/base1!F187</f>
        <v>8.4004657830112184E-2</v>
      </c>
      <c r="G137" s="7">
        <f>base1!G137/base1!G187</f>
        <v>7.36107704466792E-2</v>
      </c>
      <c r="H137" s="7">
        <f>base1!H137/base1!H187</f>
        <v>6.3508190344595358E-2</v>
      </c>
      <c r="I137" s="7">
        <f>base1!I137/base1!I187</f>
        <v>5.3870228922762192E-2</v>
      </c>
      <c r="J137" s="7">
        <f>base1!J137/base1!J187</f>
        <v>4.8676248588717351E-2</v>
      </c>
      <c r="K137" s="7">
        <f>base1!K137/base1!K187</f>
        <v>4.4816307955391703E-2</v>
      </c>
      <c r="L137" s="7">
        <f>base1!L137/base1!L187</f>
        <v>4.0012210486841712E-2</v>
      </c>
      <c r="M137" s="7">
        <f>base1!M137/base1!M187</f>
        <v>3.5448131459875402E-2</v>
      </c>
      <c r="N137" s="7">
        <f>base1!N137/base1!N187</f>
        <v>3.3798672545303915E-2</v>
      </c>
      <c r="O137" s="7">
        <f>base1!O137/base1!O187</f>
        <v>3.015762751856698E-2</v>
      </c>
      <c r="P137" s="7">
        <f>base1!P137/base1!P187</f>
        <v>2.3457032370245819E-2</v>
      </c>
      <c r="Q137" s="7">
        <f>base1!Q137/base1!Q187</f>
        <v>2.2885587536557894E-2</v>
      </c>
      <c r="R137" s="7">
        <f>base1!R137/base1!R187</f>
        <v>2.339763725234819E-2</v>
      </c>
      <c r="S137" s="7">
        <f>base1!S137/base1!S187</f>
        <v>2.2068841112888603E-2</v>
      </c>
      <c r="T137" s="7">
        <f>base1!T137/base1!T187</f>
        <v>2.0673268652096191E-2</v>
      </c>
      <c r="U137" s="7">
        <f>base1!U137/base1!U187</f>
        <v>2.4322583326406782E-2</v>
      </c>
      <c r="V137" s="7">
        <f>base1!V137/base1!V187</f>
        <v>2.4161706641522777E-2</v>
      </c>
      <c r="W137" s="7">
        <f>base1!W137/base1!W187</f>
        <v>4.4508798054678674E-2</v>
      </c>
    </row>
    <row r="138" spans="1:23">
      <c r="B138" t="s">
        <v>320</v>
      </c>
      <c r="C138" s="7">
        <f>base1!C138/base1!C188</f>
        <v>3.8733372426776949E-2</v>
      </c>
      <c r="D138" s="7">
        <f>base1!D138/base1!D188</f>
        <v>2.392081235972195E-2</v>
      </c>
      <c r="E138" s="7">
        <f>base1!E138/base1!E188</f>
        <v>1.981939257414982E-2</v>
      </c>
      <c r="F138" s="7">
        <f>base1!F138/base1!F188</f>
        <v>2.1434364382159329E-2</v>
      </c>
      <c r="G138" s="7">
        <f>base1!G138/base1!G188</f>
        <v>2.1837791736398156E-2</v>
      </c>
      <c r="H138" s="7">
        <f>base1!H138/base1!H188</f>
        <v>2.9054156150139631E-2</v>
      </c>
      <c r="I138" s="7">
        <f>base1!I138/base1!I188</f>
        <v>3.1286927715102365E-2</v>
      </c>
      <c r="J138" s="7">
        <f>base1!J138/base1!J188</f>
        <v>3.5408889729429224E-2</v>
      </c>
      <c r="K138" s="7">
        <f>base1!K138/base1!K188</f>
        <v>3.485814835816882E-2</v>
      </c>
      <c r="L138" s="7">
        <f>base1!L138/base1!L188</f>
        <v>3.5930096602322943E-2</v>
      </c>
      <c r="M138" s="7">
        <f>base1!M138/base1!M188</f>
        <v>4.0104133172869337E-2</v>
      </c>
      <c r="N138" s="7">
        <f>base1!N138/base1!N188</f>
        <v>4.7284348556649515E-2</v>
      </c>
      <c r="O138" s="7">
        <f>base1!O138/base1!O188</f>
        <v>4.8943504798741849E-2</v>
      </c>
      <c r="P138" s="7">
        <f>base1!P138/base1!P188</f>
        <v>5.3591030425468693E-2</v>
      </c>
      <c r="Q138" s="7">
        <f>base1!Q138/base1!Q188</f>
        <v>6.2057634302637776E-2</v>
      </c>
      <c r="R138" s="7">
        <f>base1!R138/base1!R188</f>
        <v>6.7676821969960166E-2</v>
      </c>
      <c r="S138" s="7">
        <f>base1!S138/base1!S188</f>
        <v>7.0475544155003234E-2</v>
      </c>
      <c r="T138" s="7">
        <f>base1!T138/base1!T188</f>
        <v>7.6988325087142623E-2</v>
      </c>
      <c r="U138" s="7">
        <f>base1!U138/base1!U188</f>
        <v>8.3241131359854184E-2</v>
      </c>
      <c r="V138" s="7">
        <f>base1!V138/base1!V188</f>
        <v>5.5824568515724121E-2</v>
      </c>
      <c r="W138" s="7">
        <f>base1!W138/base1!W188</f>
        <v>4.1696523604442481E-2</v>
      </c>
    </row>
    <row r="139" spans="1:23">
      <c r="A139" t="s">
        <v>64</v>
      </c>
      <c r="B139" t="s">
        <v>319</v>
      </c>
      <c r="C139" s="7">
        <f>base1!C139/base1!C187</f>
        <v>1.9338398628501292E-2</v>
      </c>
      <c r="D139" s="7">
        <f>base1!D139/base1!D187</f>
        <v>1.8032416001485058E-2</v>
      </c>
      <c r="E139" s="7">
        <f>base1!E139/base1!E187</f>
        <v>2.1179745132834656E-2</v>
      </c>
      <c r="F139" s="7">
        <f>base1!F139/base1!F187</f>
        <v>1.8303120208141978E-2</v>
      </c>
      <c r="G139" s="7">
        <f>base1!G139/base1!G187</f>
        <v>1.6406399040688961E-2</v>
      </c>
      <c r="H139" s="7">
        <f>base1!H139/base1!H187</f>
        <v>1.3862481167867955E-2</v>
      </c>
      <c r="I139" s="7">
        <f>base1!I139/base1!I187</f>
        <v>1.1241842055524054E-2</v>
      </c>
      <c r="J139" s="7">
        <f>base1!J139/base1!J187</f>
        <v>9.6804475510281745E-3</v>
      </c>
      <c r="K139" s="7">
        <f>base1!K139/base1!K187</f>
        <v>8.2962516893600197E-3</v>
      </c>
      <c r="L139" s="7">
        <f>base1!L139/base1!L187</f>
        <v>7.0336062781109878E-3</v>
      </c>
      <c r="M139" s="7">
        <f>base1!M139/base1!M187</f>
        <v>6.2363425777652703E-3</v>
      </c>
      <c r="N139" s="7">
        <f>base1!N139/base1!N187</f>
        <v>5.8697494595907175E-3</v>
      </c>
      <c r="O139" s="7">
        <f>base1!O139/base1!O187</f>
        <v>5.391478246808426E-3</v>
      </c>
      <c r="P139" s="7">
        <f>base1!P139/base1!P187</f>
        <v>4.4478522977350185E-3</v>
      </c>
      <c r="Q139" s="7">
        <f>base1!Q139/base1!Q187</f>
        <v>4.1185913228602589E-3</v>
      </c>
      <c r="R139" s="7">
        <f>base1!R139/base1!R187</f>
        <v>4.2498374708049413E-3</v>
      </c>
      <c r="S139" s="7">
        <f>base1!S139/base1!S187</f>
        <v>3.69791938630678E-3</v>
      </c>
      <c r="T139" s="7">
        <f>base1!T139/base1!T187</f>
        <v>3.491559739973618E-3</v>
      </c>
      <c r="U139" s="7">
        <f>base1!U139/base1!U187</f>
        <v>4.4018230681849664E-3</v>
      </c>
      <c r="V139" s="7">
        <f>base1!V139/base1!V187</f>
        <v>7.1895810006482406E-3</v>
      </c>
      <c r="W139" s="7">
        <f>base1!W139/base1!W187</f>
        <v>9.029760434023492E-3</v>
      </c>
    </row>
    <row r="140" spans="1:23">
      <c r="B140" t="s">
        <v>320</v>
      </c>
      <c r="C140" s="7">
        <f>base1!C140/base1!C188</f>
        <v>1.0956451961359217E-2</v>
      </c>
      <c r="D140" s="7">
        <f>base1!D140/base1!D188</f>
        <v>4.2491991893835396E-3</v>
      </c>
      <c r="E140" s="7">
        <f>base1!E140/base1!E188</f>
        <v>3.8137016618254391E-3</v>
      </c>
      <c r="F140" s="7">
        <f>base1!F140/base1!F188</f>
        <v>4.2728302336064866E-3</v>
      </c>
      <c r="G140" s="7">
        <f>base1!G140/base1!G188</f>
        <v>3.4587295715654363E-3</v>
      </c>
      <c r="H140" s="7">
        <f>base1!H140/base1!H188</f>
        <v>4.4815795217335343E-3</v>
      </c>
      <c r="I140" s="7">
        <f>base1!I140/base1!I188</f>
        <v>5.6672995929745182E-3</v>
      </c>
      <c r="J140" s="7">
        <f>base1!J140/base1!J188</f>
        <v>6.102661283259694E-3</v>
      </c>
      <c r="K140" s="7">
        <f>base1!K140/base1!K188</f>
        <v>6.5614787880205073E-3</v>
      </c>
      <c r="L140" s="7">
        <f>base1!L140/base1!L188</f>
        <v>7.3599567006947088E-3</v>
      </c>
      <c r="M140" s="7">
        <f>base1!M140/base1!M188</f>
        <v>8.601207154734454E-3</v>
      </c>
      <c r="N140" s="7">
        <f>base1!N140/base1!N188</f>
        <v>9.2427146081236165E-3</v>
      </c>
      <c r="O140" s="7">
        <f>base1!O140/base1!O188</f>
        <v>1.027842303158549E-2</v>
      </c>
      <c r="P140" s="7">
        <f>base1!P140/base1!P188</f>
        <v>1.0854252599577126E-2</v>
      </c>
      <c r="Q140" s="7">
        <f>base1!Q140/base1!Q188</f>
        <v>1.2787670537696345E-2</v>
      </c>
      <c r="R140" s="7">
        <f>base1!R140/base1!R188</f>
        <v>1.487177940893067E-2</v>
      </c>
      <c r="S140" s="7">
        <f>base1!S140/base1!S188</f>
        <v>1.6326206604572395E-2</v>
      </c>
      <c r="T140" s="7">
        <f>base1!T140/base1!T188</f>
        <v>1.8499795676814448E-2</v>
      </c>
      <c r="U140" s="7">
        <f>base1!U140/base1!U188</f>
        <v>1.8580779636093683E-2</v>
      </c>
      <c r="V140" s="7">
        <f>base1!V140/base1!V188</f>
        <v>1.5435087798322861E-2</v>
      </c>
      <c r="W140" s="7">
        <f>base1!W140/base1!W188</f>
        <v>8.5203943598369525E-3</v>
      </c>
    </row>
    <row r="141" spans="1:23">
      <c r="A141" t="s">
        <v>65</v>
      </c>
      <c r="B141" t="s">
        <v>319</v>
      </c>
      <c r="C141" s="7">
        <f>base1!C141/base1!C187</f>
        <v>4.5621010079448202E-2</v>
      </c>
      <c r="D141" s="7">
        <f>base1!D141/base1!D187</f>
        <v>2.5190852979394839E-2</v>
      </c>
      <c r="E141" s="7">
        <f>base1!E141/base1!E187</f>
        <v>2.0342554008250895E-2</v>
      </c>
      <c r="F141" s="7">
        <f>base1!F141/base1!F187</f>
        <v>1.9069433182043526E-2</v>
      </c>
      <c r="G141" s="7">
        <f>base1!G141/base1!G187</f>
        <v>2.01306018562953E-2</v>
      </c>
      <c r="H141" s="7">
        <f>base1!H141/base1!H187</f>
        <v>2.2096368265063528E-2</v>
      </c>
      <c r="I141" s="7">
        <f>base1!I141/base1!I187</f>
        <v>2.2018111470598047E-2</v>
      </c>
      <c r="J141" s="7">
        <f>base1!J141/base1!J187</f>
        <v>2.031866445090005E-2</v>
      </c>
      <c r="K141" s="7">
        <f>base1!K141/base1!K187</f>
        <v>1.9246062756851676E-2</v>
      </c>
      <c r="L141" s="7">
        <f>base1!L141/base1!L187</f>
        <v>1.7622888031664948E-2</v>
      </c>
      <c r="M141" s="7">
        <f>base1!M141/base1!M187</f>
        <v>1.6622546389295206E-2</v>
      </c>
      <c r="N141" s="7">
        <f>base1!N141/base1!N187</f>
        <v>1.7179777741803397E-2</v>
      </c>
      <c r="O141" s="7">
        <f>base1!O141/base1!O187</f>
        <v>1.4574729106062381E-2</v>
      </c>
      <c r="P141" s="7">
        <f>base1!P141/base1!P187</f>
        <v>1.2081712003525921E-2</v>
      </c>
      <c r="Q141" s="7">
        <f>base1!Q141/base1!Q187</f>
        <v>1.0423122750635869E-2</v>
      </c>
      <c r="R141" s="7">
        <f>base1!R141/base1!R187</f>
        <v>1.0075715620970972E-2</v>
      </c>
      <c r="S141" s="7">
        <f>base1!S141/base1!S187</f>
        <v>1.0363905648465056E-2</v>
      </c>
      <c r="T141" s="7">
        <f>base1!T141/base1!T187</f>
        <v>1.0911124187417557E-2</v>
      </c>
      <c r="U141" s="7">
        <f>base1!U141/base1!U187</f>
        <v>1.1352616850912919E-2</v>
      </c>
      <c r="V141" s="7">
        <f>base1!V141/base1!V187</f>
        <v>1.2994283693794566E-2</v>
      </c>
      <c r="W141" s="7">
        <f>base1!W141/base1!W187</f>
        <v>1.6434153070421259E-2</v>
      </c>
    </row>
    <row r="142" spans="1:23">
      <c r="B142" t="s">
        <v>320</v>
      </c>
      <c r="C142" s="7">
        <f>base1!C142/base1!C188</f>
        <v>2.7159655566186228E-2</v>
      </c>
      <c r="D142" s="7">
        <f>base1!D142/base1!D188</f>
        <v>2.0709398356976313E-2</v>
      </c>
      <c r="E142" s="7">
        <f>base1!E142/base1!E188</f>
        <v>2.4368867826933961E-2</v>
      </c>
      <c r="F142" s="7">
        <f>base1!F142/base1!F188</f>
        <v>1.6470595418231624E-2</v>
      </c>
      <c r="G142" s="7">
        <f>base1!G142/base1!G188</f>
        <v>1.5000468652848443E-2</v>
      </c>
      <c r="H142" s="7">
        <f>base1!H142/base1!H188</f>
        <v>1.6453351390979757E-2</v>
      </c>
      <c r="I142" s="7">
        <f>base1!I142/base1!I188</f>
        <v>1.6556241225722395E-2</v>
      </c>
      <c r="J142" s="7">
        <f>base1!J142/base1!J188</f>
        <v>1.5769439222799178E-2</v>
      </c>
      <c r="K142" s="7">
        <f>base1!K142/base1!K188</f>
        <v>1.6786021197364651E-2</v>
      </c>
      <c r="L142" s="7">
        <f>base1!L142/base1!L188</f>
        <v>1.6654735456741749E-2</v>
      </c>
      <c r="M142" s="7">
        <f>base1!M142/base1!M188</f>
        <v>1.6935995075837613E-2</v>
      </c>
      <c r="N142" s="7">
        <f>base1!N142/base1!N188</f>
        <v>1.6611846621016852E-2</v>
      </c>
      <c r="O142" s="7">
        <f>base1!O142/base1!O188</f>
        <v>1.6881951049567041E-2</v>
      </c>
      <c r="P142" s="7">
        <f>base1!P142/base1!P188</f>
        <v>1.7228465645799381E-2</v>
      </c>
      <c r="Q142" s="7">
        <f>base1!Q142/base1!Q188</f>
        <v>1.6401634004221205E-2</v>
      </c>
      <c r="R142" s="7">
        <f>base1!R142/base1!R188</f>
        <v>1.8184630834033617E-2</v>
      </c>
      <c r="S142" s="7">
        <f>base1!S142/base1!S188</f>
        <v>1.950303830253524E-2</v>
      </c>
      <c r="T142" s="7">
        <f>base1!T142/base1!T188</f>
        <v>2.0705834851511586E-2</v>
      </c>
      <c r="U142" s="7">
        <f>base1!U142/base1!U188</f>
        <v>2.1695421785363322E-2</v>
      </c>
      <c r="V142" s="7">
        <f>base1!V142/base1!V188</f>
        <v>4.2303852015344999E-2</v>
      </c>
      <c r="W142" s="7">
        <f>base1!W142/base1!W188</f>
        <v>1.7670313808773569E-2</v>
      </c>
    </row>
    <row r="143" spans="1:23">
      <c r="A143" t="s">
        <v>66</v>
      </c>
      <c r="B143" t="s">
        <v>319</v>
      </c>
      <c r="C143" s="7">
        <f>base1!C143/base1!C187</f>
        <v>2.4541555210160829E-2</v>
      </c>
      <c r="D143" s="7">
        <f>base1!D143/base1!D187</f>
        <v>2.4181478559495082E-2</v>
      </c>
      <c r="E143" s="7">
        <f>base1!E143/base1!E187</f>
        <v>2.1227357898213828E-2</v>
      </c>
      <c r="F143" s="7">
        <f>base1!F143/base1!F187</f>
        <v>2.4576587101807407E-2</v>
      </c>
      <c r="G143" s="7">
        <f>base1!G143/base1!G187</f>
        <v>3.0428739517903546E-2</v>
      </c>
      <c r="H143" s="7">
        <f>base1!H143/base1!H187</f>
        <v>3.2373850115097344E-2</v>
      </c>
      <c r="I143" s="7">
        <f>base1!I143/base1!I187</f>
        <v>3.7880935703723466E-2</v>
      </c>
      <c r="J143" s="7">
        <f>base1!J143/base1!J187</f>
        <v>4.0613226096994762E-2</v>
      </c>
      <c r="K143" s="7">
        <f>base1!K143/base1!K187</f>
        <v>4.1287039505741523E-2</v>
      </c>
      <c r="L143" s="7">
        <f>base1!L143/base1!L187</f>
        <v>4.3240901015025299E-2</v>
      </c>
      <c r="M143" s="7">
        <f>base1!M143/base1!M187</f>
        <v>4.6384569908675753E-2</v>
      </c>
      <c r="N143" s="7">
        <f>base1!N143/base1!N187</f>
        <v>5.2030700960833419E-2</v>
      </c>
      <c r="O143" s="7">
        <f>base1!O143/base1!O187</f>
        <v>5.4805799531061017E-2</v>
      </c>
      <c r="P143" s="7">
        <f>base1!P143/base1!P187</f>
        <v>5.3473846906215948E-2</v>
      </c>
      <c r="Q143" s="7">
        <f>base1!Q143/base1!Q187</f>
        <v>4.1601274425885307E-2</v>
      </c>
      <c r="R143" s="7">
        <f>base1!R143/base1!R187</f>
        <v>3.9476535599913321E-2</v>
      </c>
      <c r="S143" s="7">
        <f>base1!S143/base1!S187</f>
        <v>4.7408370874256499E-2</v>
      </c>
      <c r="T143" s="7">
        <f>base1!T143/base1!T187</f>
        <v>5.0665264837037309E-2</v>
      </c>
      <c r="U143" s="7">
        <f>base1!U143/base1!U187</f>
        <v>5.3632283268223759E-2</v>
      </c>
      <c r="V143" s="7">
        <f>base1!V143/base1!V187</f>
        <v>5.0032412045494724E-2</v>
      </c>
      <c r="W143" s="7">
        <f>base1!W143/base1!W187</f>
        <v>4.1301315818129396E-2</v>
      </c>
    </row>
    <row r="144" spans="1:23">
      <c r="B144" t="s">
        <v>320</v>
      </c>
      <c r="C144" s="7">
        <f>base1!C144/base1!C188</f>
        <v>4.4196166784975774E-2</v>
      </c>
      <c r="D144" s="7">
        <f>base1!D144/base1!D188</f>
        <v>4.0138589265869128E-2</v>
      </c>
      <c r="E144" s="7">
        <f>base1!E144/base1!E188</f>
        <v>6.3761232752037322E-2</v>
      </c>
      <c r="F144" s="7">
        <f>base1!F144/base1!F188</f>
        <v>6.8205014444588041E-2</v>
      </c>
      <c r="G144" s="7">
        <f>base1!G144/base1!G188</f>
        <v>5.754627678565679E-2</v>
      </c>
      <c r="H144" s="7">
        <f>base1!H144/base1!H188</f>
        <v>5.5649263796470921E-2</v>
      </c>
      <c r="I144" s="7">
        <f>base1!I144/base1!I188</f>
        <v>5.2048509761541649E-2</v>
      </c>
      <c r="J144" s="7">
        <f>base1!J144/base1!J188</f>
        <v>5.0353301948459932E-2</v>
      </c>
      <c r="K144" s="7">
        <f>base1!K144/base1!K188</f>
        <v>4.6799057635084969E-2</v>
      </c>
      <c r="L144" s="7">
        <f>base1!L144/base1!L188</f>
        <v>4.2390297439859184E-2</v>
      </c>
      <c r="M144" s="7">
        <f>base1!M144/base1!M188</f>
        <v>3.8595189754802438E-2</v>
      </c>
      <c r="N144" s="7">
        <f>base1!N144/base1!N188</f>
        <v>3.4115457056410649E-2</v>
      </c>
      <c r="O144" s="7">
        <f>base1!O144/base1!O188</f>
        <v>3.201404635336199E-2</v>
      </c>
      <c r="P144" s="7">
        <f>base1!P144/base1!P188</f>
        <v>3.0828205667622486E-2</v>
      </c>
      <c r="Q144" s="7">
        <f>base1!Q144/base1!Q188</f>
        <v>2.5633462907427535E-2</v>
      </c>
      <c r="R144" s="7">
        <f>base1!R144/base1!R188</f>
        <v>2.4874571800515739E-2</v>
      </c>
      <c r="S144" s="7">
        <f>base1!S144/base1!S188</f>
        <v>2.5722842058076408E-2</v>
      </c>
      <c r="T144" s="7">
        <f>base1!T144/base1!T188</f>
        <v>2.7153004690478866E-2</v>
      </c>
      <c r="U144" s="7">
        <f>base1!U144/base1!U188</f>
        <v>2.8719427610148642E-2</v>
      </c>
      <c r="V144" s="7">
        <f>base1!V144/base1!V188</f>
        <v>2.470665075110921E-2</v>
      </c>
      <c r="W144" s="7">
        <f>base1!W144/base1!W188</f>
        <v>4.3766550931581764E-2</v>
      </c>
    </row>
    <row r="145" spans="1:23">
      <c r="A145" t="s">
        <v>67</v>
      </c>
      <c r="B145" t="s">
        <v>319</v>
      </c>
      <c r="C145" s="7">
        <f>base1!C145/base1!C187</f>
        <v>1.9305045060670139E-2</v>
      </c>
      <c r="D145" s="7">
        <f>base1!D145/base1!D187</f>
        <v>1.2869523853721924E-2</v>
      </c>
      <c r="E145" s="7">
        <f>base1!E145/base1!E187</f>
        <v>9.6862219568251418E-3</v>
      </c>
      <c r="F145" s="7">
        <f>base1!F145/base1!F187</f>
        <v>1.2792123194226136E-2</v>
      </c>
      <c r="G145" s="7">
        <f>base1!G145/base1!G187</f>
        <v>2.3316851099427802E-2</v>
      </c>
      <c r="H145" s="7">
        <f>base1!H145/base1!H187</f>
        <v>2.7880263925617797E-2</v>
      </c>
      <c r="I145" s="7">
        <f>base1!I145/base1!I187</f>
        <v>3.8017133073168563E-2</v>
      </c>
      <c r="J145" s="7">
        <f>base1!J145/base1!J187</f>
        <v>5.3897677250757968E-2</v>
      </c>
      <c r="K145" s="7">
        <f>base1!K145/base1!K187</f>
        <v>5.757384916658239E-2</v>
      </c>
      <c r="L145" s="7">
        <f>base1!L145/base1!L187</f>
        <v>5.5521129401434617E-2</v>
      </c>
      <c r="M145" s="7">
        <f>base1!M145/base1!M187</f>
        <v>6.0856580921769023E-2</v>
      </c>
      <c r="N145" s="7">
        <f>base1!N145/base1!N187</f>
        <v>6.286078866426062E-2</v>
      </c>
      <c r="O145" s="7">
        <f>base1!O145/base1!O187</f>
        <v>5.2378603050248412E-2</v>
      </c>
      <c r="P145" s="7">
        <f>base1!P145/base1!P187</f>
        <v>5.7671141486622328E-2</v>
      </c>
      <c r="Q145" s="7">
        <f>base1!Q145/base1!Q187</f>
        <v>5.0267663642131311E-2</v>
      </c>
      <c r="R145" s="7">
        <f>base1!R145/base1!R187</f>
        <v>4.6949595154550487E-2</v>
      </c>
      <c r="S145" s="7">
        <f>base1!S145/base1!S187</f>
        <v>5.7444732957053816E-2</v>
      </c>
      <c r="T145" s="7">
        <f>base1!T145/base1!T187</f>
        <v>6.2644493960884493E-2</v>
      </c>
      <c r="U145" s="7">
        <f>base1!U145/base1!U187</f>
        <v>6.08670656359959E-2</v>
      </c>
      <c r="V145" s="7">
        <f>base1!V145/base1!V187</f>
        <v>5.1947669279273967E-2</v>
      </c>
      <c r="W145" s="7">
        <f>base1!W145/base1!W187</f>
        <v>4.4975667407514401E-2</v>
      </c>
    </row>
    <row r="146" spans="1:23">
      <c r="B146" t="s">
        <v>320</v>
      </c>
      <c r="C146" s="7">
        <f>base1!C146/base1!C188</f>
        <v>4.6942995586555972E-2</v>
      </c>
      <c r="D146" s="7">
        <f>base1!D146/base1!D188</f>
        <v>4.4415026911594865E-2</v>
      </c>
      <c r="E146" s="7">
        <f>base1!E146/base1!E188</f>
        <v>0.11554202569047063</v>
      </c>
      <c r="F146" s="7">
        <f>base1!F146/base1!F188</f>
        <v>7.6460155018565804E-2</v>
      </c>
      <c r="G146" s="7">
        <f>base1!G146/base1!G188</f>
        <v>6.0952059317856105E-2</v>
      </c>
      <c r="H146" s="7">
        <f>base1!H146/base1!H188</f>
        <v>6.4651597486106993E-2</v>
      </c>
      <c r="I146" s="7">
        <f>base1!I146/base1!I188</f>
        <v>6.9350880205229726E-2</v>
      </c>
      <c r="J146" s="7">
        <f>base1!J146/base1!J188</f>
        <v>6.7973340204327451E-2</v>
      </c>
      <c r="K146" s="7">
        <f>base1!K146/base1!K188</f>
        <v>6.1445466184182063E-2</v>
      </c>
      <c r="L146" s="7">
        <f>base1!L146/base1!L188</f>
        <v>5.7054698911387924E-2</v>
      </c>
      <c r="M146" s="7">
        <f>base1!M146/base1!M188</f>
        <v>4.9900781802647655E-2</v>
      </c>
      <c r="N146" s="7">
        <f>base1!N146/base1!N188</f>
        <v>4.1372569476857524E-2</v>
      </c>
      <c r="O146" s="7">
        <f>base1!O146/base1!O188</f>
        <v>3.7262623853265488E-2</v>
      </c>
      <c r="P146" s="7">
        <f>base1!P146/base1!P188</f>
        <v>3.0654668597403002E-2</v>
      </c>
      <c r="Q146" s="7">
        <f>base1!Q146/base1!Q188</f>
        <v>2.289566437157721E-2</v>
      </c>
      <c r="R146" s="7">
        <f>base1!R146/base1!R188</f>
        <v>1.6694044340032015E-2</v>
      </c>
      <c r="S146" s="7">
        <f>base1!S146/base1!S188</f>
        <v>1.4173556806295761E-2</v>
      </c>
      <c r="T146" s="7">
        <f>base1!T146/base1!T188</f>
        <v>1.3236235048182826E-2</v>
      </c>
      <c r="U146" s="7">
        <f>base1!U146/base1!U188</f>
        <v>1.3248531311790194E-2</v>
      </c>
      <c r="V146" s="7">
        <f>base1!V146/base1!V188</f>
        <v>1.0600361853712003E-2</v>
      </c>
      <c r="W146" s="7">
        <f>base1!W146/base1!W188</f>
        <v>5.0762965441295459E-2</v>
      </c>
    </row>
    <row r="147" spans="1:23">
      <c r="A147" t="s">
        <v>68</v>
      </c>
      <c r="B147" t="s">
        <v>319</v>
      </c>
      <c r="C147" s="7">
        <f>base1!C147/base1!C187</f>
        <v>6.0570079181370027E-3</v>
      </c>
      <c r="D147" s="7">
        <f>base1!D147/base1!D187</f>
        <v>4.3855578243920546E-3</v>
      </c>
      <c r="E147" s="7">
        <f>base1!E147/base1!E187</f>
        <v>2.5562103412942539E-3</v>
      </c>
      <c r="F147" s="7">
        <f>base1!F147/base1!F187</f>
        <v>3.0099113398179144E-3</v>
      </c>
      <c r="G147" s="7">
        <f>base1!G147/base1!G187</f>
        <v>5.9482972110543536E-3</v>
      </c>
      <c r="H147" s="7">
        <f>base1!H147/base1!H187</f>
        <v>1.012508309360767E-2</v>
      </c>
      <c r="I147" s="7">
        <f>base1!I147/base1!I187</f>
        <v>1.4036667667300402E-2</v>
      </c>
      <c r="J147" s="7">
        <f>base1!J147/base1!J187</f>
        <v>1.5704880183688746E-2</v>
      </c>
      <c r="K147" s="7">
        <f>base1!K147/base1!K187</f>
        <v>1.6952210648254556E-2</v>
      </c>
      <c r="L147" s="7">
        <f>base1!L147/base1!L187</f>
        <v>1.8159097613009885E-2</v>
      </c>
      <c r="M147" s="7">
        <f>base1!M147/base1!M187</f>
        <v>2.0315628868837293E-2</v>
      </c>
      <c r="N147" s="7">
        <f>base1!N147/base1!N187</f>
        <v>2.2553398150705152E-2</v>
      </c>
      <c r="O147" s="7">
        <f>base1!O147/base1!O187</f>
        <v>2.4526894690033316E-2</v>
      </c>
      <c r="P147" s="7">
        <f>base1!P147/base1!P187</f>
        <v>2.6109925406250661E-2</v>
      </c>
      <c r="Q147" s="7">
        <f>base1!Q147/base1!Q187</f>
        <v>3.4637051684778312E-2</v>
      </c>
      <c r="R147" s="7">
        <f>base1!R147/base1!R187</f>
        <v>2.4646430596203056E-2</v>
      </c>
      <c r="S147" s="7">
        <f>base1!S147/base1!S187</f>
        <v>2.3577202967829527E-2</v>
      </c>
      <c r="T147" s="7">
        <f>base1!T147/base1!T187</f>
        <v>2.3184570206286483E-2</v>
      </c>
      <c r="U147" s="7">
        <f>base1!U147/base1!U187</f>
        <v>2.3397888787299478E-2</v>
      </c>
      <c r="V147" s="7">
        <f>base1!V147/base1!V187</f>
        <v>2.6018032883493428E-2</v>
      </c>
      <c r="W147" s="7">
        <f>base1!W147/base1!W187</f>
        <v>1.8151244680610343E-2</v>
      </c>
    </row>
    <row r="148" spans="1:23">
      <c r="B148" t="s">
        <v>320</v>
      </c>
      <c r="C148" s="7">
        <f>base1!C148/base1!C188</f>
        <v>1.0431776797012437E-2</v>
      </c>
      <c r="D148" s="7">
        <f>base1!D148/base1!D188</f>
        <v>9.5171166459654399E-3</v>
      </c>
      <c r="E148" s="7">
        <f>base1!E148/base1!E188</f>
        <v>1.1523632513056204E-2</v>
      </c>
      <c r="F148" s="7">
        <f>base1!F148/base1!F188</f>
        <v>1.8678750123381917E-2</v>
      </c>
      <c r="G148" s="7">
        <f>base1!G148/base1!G188</f>
        <v>3.514252412846669E-2</v>
      </c>
      <c r="H148" s="7">
        <f>base1!H148/base1!H188</f>
        <v>3.8131481305299211E-2</v>
      </c>
      <c r="I148" s="7">
        <f>base1!I148/base1!I188</f>
        <v>2.8695043985011767E-2</v>
      </c>
      <c r="J148" s="7">
        <f>base1!J148/base1!J188</f>
        <v>2.8275579327615683E-2</v>
      </c>
      <c r="K148" s="7">
        <f>base1!K148/base1!K188</f>
        <v>2.7277138297312622E-2</v>
      </c>
      <c r="L148" s="7">
        <f>base1!L148/base1!L188</f>
        <v>2.7159211684336038E-2</v>
      </c>
      <c r="M148" s="7">
        <f>base1!M148/base1!M188</f>
        <v>2.371705358701344E-2</v>
      </c>
      <c r="N148" s="7">
        <f>base1!N148/base1!N188</f>
        <v>1.9010383776927257E-2</v>
      </c>
      <c r="O148" s="7">
        <f>base1!O148/base1!O188</f>
        <v>1.5802147532238221E-2</v>
      </c>
      <c r="P148" s="7">
        <f>base1!P148/base1!P188</f>
        <v>1.4135904083114433E-2</v>
      </c>
      <c r="Q148" s="7">
        <f>base1!Q148/base1!Q188</f>
        <v>1.1444795970682308E-2</v>
      </c>
      <c r="R148" s="7">
        <f>base1!R148/base1!R188</f>
        <v>8.6551029317489675E-3</v>
      </c>
      <c r="S148" s="7">
        <f>base1!S148/base1!S188</f>
        <v>6.0096752502863974E-3</v>
      </c>
      <c r="T148" s="7">
        <f>base1!T148/base1!T188</f>
        <v>4.6497770353764022E-3</v>
      </c>
      <c r="U148" s="7">
        <f>base1!U148/base1!U188</f>
        <v>4.7373968825025637E-3</v>
      </c>
      <c r="V148" s="7">
        <f>base1!V148/base1!V188</f>
        <v>5.7581285706778378E-3</v>
      </c>
      <c r="W148" s="7">
        <f>base1!W148/base1!W188</f>
        <v>1.9687306878742487E-2</v>
      </c>
    </row>
    <row r="149" spans="1:23">
      <c r="A149" t="s">
        <v>69</v>
      </c>
      <c r="B149" t="s">
        <v>319</v>
      </c>
      <c r="C149" s="7">
        <f>base1!C149/base1!C187</f>
        <v>4.2625859688210851E-3</v>
      </c>
      <c r="D149" s="7">
        <f>base1!D149/base1!D187</f>
        <v>3.0455262669389269E-3</v>
      </c>
      <c r="E149" s="7">
        <f>base1!E149/base1!E187</f>
        <v>1.9412121218132924E-3</v>
      </c>
      <c r="F149" s="7">
        <f>base1!F149/base1!F187</f>
        <v>2.2582021236938286E-3</v>
      </c>
      <c r="G149" s="7">
        <f>base1!G149/base1!G187</f>
        <v>6.515873777607149E-3</v>
      </c>
      <c r="H149" s="7">
        <f>base1!H149/base1!H187</f>
        <v>1.1206388555869385E-2</v>
      </c>
      <c r="I149" s="7">
        <f>base1!I149/base1!I187</f>
        <v>1.3899080528779337E-2</v>
      </c>
      <c r="J149" s="7">
        <f>base1!J149/base1!J187</f>
        <v>1.379568432937117E-2</v>
      </c>
      <c r="K149" s="7">
        <f>base1!K149/base1!K187</f>
        <v>1.6709724278057166E-2</v>
      </c>
      <c r="L149" s="7">
        <f>base1!L149/base1!L187</f>
        <v>1.8954837204941816E-2</v>
      </c>
      <c r="M149" s="7">
        <f>base1!M149/base1!M187</f>
        <v>1.9477676119711736E-2</v>
      </c>
      <c r="N149" s="7">
        <f>base1!N149/base1!N187</f>
        <v>1.9105253635264205E-2</v>
      </c>
      <c r="O149" s="7">
        <f>base1!O149/base1!O187</f>
        <v>1.9661776523020418E-2</v>
      </c>
      <c r="P149" s="7">
        <f>base1!P149/base1!P187</f>
        <v>2.5539378314984255E-2</v>
      </c>
      <c r="Q149" s="7">
        <f>base1!Q149/base1!Q187</f>
        <v>3.137687350296902E-2</v>
      </c>
      <c r="R149" s="7">
        <f>base1!R149/base1!R187</f>
        <v>2.2230929360543383E-2</v>
      </c>
      <c r="S149" s="7">
        <f>base1!S149/base1!S187</f>
        <v>1.9514950702319862E-2</v>
      </c>
      <c r="T149" s="7">
        <f>base1!T149/base1!T187</f>
        <v>1.6722953658747444E-2</v>
      </c>
      <c r="U149" s="7">
        <f>base1!U149/base1!U187</f>
        <v>1.8989139168259773E-2</v>
      </c>
      <c r="V149" s="7">
        <f>base1!V149/base1!V187</f>
        <v>2.8286876068124227E-2</v>
      </c>
      <c r="W149" s="7">
        <f>base1!W149/base1!W187</f>
        <v>1.6395146184522952E-2</v>
      </c>
    </row>
    <row r="150" spans="1:23">
      <c r="B150" t="s">
        <v>320</v>
      </c>
      <c r="C150" s="7">
        <f>base1!C150/base1!C188</f>
        <v>1.8147588037406254E-2</v>
      </c>
      <c r="D150" s="7">
        <f>base1!D150/base1!D188</f>
        <v>1.3374082064021268E-2</v>
      </c>
      <c r="E150" s="7">
        <f>base1!E150/base1!E188</f>
        <v>2.2857800420541682E-2</v>
      </c>
      <c r="F150" s="7">
        <f>base1!F150/base1!F188</f>
        <v>3.705527815117414E-2</v>
      </c>
      <c r="G150" s="7">
        <f>base1!G150/base1!G188</f>
        <v>3.1361103816980686E-2</v>
      </c>
      <c r="H150" s="7">
        <f>base1!H150/base1!H188</f>
        <v>2.6454078920122897E-2</v>
      </c>
      <c r="I150" s="7">
        <f>base1!I150/base1!I188</f>
        <v>2.3914009554493944E-2</v>
      </c>
      <c r="J150" s="7">
        <f>base1!J150/base1!J188</f>
        <v>2.0356589363751867E-2</v>
      </c>
      <c r="K150" s="7">
        <f>base1!K150/base1!K188</f>
        <v>1.8837944802670422E-2</v>
      </c>
      <c r="L150" s="7">
        <f>base1!L150/base1!L188</f>
        <v>1.8746841313366E-2</v>
      </c>
      <c r="M150" s="7">
        <f>base1!M150/base1!M188</f>
        <v>1.685905503853892E-2</v>
      </c>
      <c r="N150" s="7">
        <f>base1!N150/base1!N188</f>
        <v>1.4771210964741285E-2</v>
      </c>
      <c r="O150" s="7">
        <f>base1!O150/base1!O188</f>
        <v>1.2495434836183612E-2</v>
      </c>
      <c r="P150" s="7">
        <f>base1!P150/base1!P188</f>
        <v>1.0338552815434322E-2</v>
      </c>
      <c r="Q150" s="7">
        <f>base1!Q150/base1!Q188</f>
        <v>6.9572700435740244E-3</v>
      </c>
      <c r="R150" s="7">
        <f>base1!R150/base1!R188</f>
        <v>5.2858792821587151E-3</v>
      </c>
      <c r="S150" s="7">
        <f>base1!S150/base1!S188</f>
        <v>3.8399038701001148E-3</v>
      </c>
      <c r="T150" s="7">
        <f>base1!T150/base1!T188</f>
        <v>2.7205103032611933E-3</v>
      </c>
      <c r="U150" s="7">
        <f>base1!U150/base1!U188</f>
        <v>3.0099482955126787E-3</v>
      </c>
      <c r="V150" s="7">
        <f>base1!V150/base1!V188</f>
        <v>4.9773653746537239E-3</v>
      </c>
      <c r="W150" s="7">
        <f>base1!W150/base1!W188</f>
        <v>1.8378665441845129E-2</v>
      </c>
    </row>
    <row r="151" spans="1:23">
      <c r="A151" t="s">
        <v>70</v>
      </c>
      <c r="B151" t="s">
        <v>319</v>
      </c>
      <c r="C151" s="7">
        <f>base1!C151/base1!C187</f>
        <v>1.0192850329199714E-2</v>
      </c>
      <c r="D151" s="7">
        <f>base1!D151/base1!D187</f>
        <v>1.1135024132170039E-2</v>
      </c>
      <c r="E151" s="7">
        <f>base1!E151/base1!E187</f>
        <v>8.6347733880351111E-3</v>
      </c>
      <c r="F151" s="7">
        <f>base1!F151/base1!F187</f>
        <v>8.7653291417986445E-3</v>
      </c>
      <c r="G151" s="7">
        <f>base1!G151/base1!G187</f>
        <v>1.1020938717134769E-2</v>
      </c>
      <c r="H151" s="7">
        <f>base1!H151/base1!H187</f>
        <v>1.3437216066602611E-2</v>
      </c>
      <c r="I151" s="7">
        <f>base1!I151/base1!I187</f>
        <v>1.6328396873575488E-2</v>
      </c>
      <c r="J151" s="7">
        <f>base1!J151/base1!J187</f>
        <v>1.9976150908929454E-2</v>
      </c>
      <c r="K151" s="7">
        <f>base1!K151/base1!K187</f>
        <v>2.3451075214445293E-2</v>
      </c>
      <c r="L151" s="7">
        <f>base1!L151/base1!L187</f>
        <v>2.3587505059120252E-2</v>
      </c>
      <c r="M151" s="7">
        <f>base1!M151/base1!M187</f>
        <v>2.7839352487239073E-2</v>
      </c>
      <c r="N151" s="7">
        <f>base1!N151/base1!N187</f>
        <v>2.7063315970403665E-2</v>
      </c>
      <c r="O151" s="7">
        <f>base1!O151/base1!O187</f>
        <v>3.2953606061556076E-2</v>
      </c>
      <c r="P151" s="7">
        <f>base1!P151/base1!P187</f>
        <v>2.595476074756763E-2</v>
      </c>
      <c r="Q151" s="7">
        <f>base1!Q151/base1!Q187</f>
        <v>2.8697386563635373E-2</v>
      </c>
      <c r="R151" s="7">
        <f>base1!R151/base1!R187</f>
        <v>3.3740404210655349E-2</v>
      </c>
      <c r="S151" s="7">
        <f>base1!S151/base1!S187</f>
        <v>3.4011126987216304E-2</v>
      </c>
      <c r="T151" s="7">
        <f>base1!T151/base1!T187</f>
        <v>3.4928146935542796E-2</v>
      </c>
      <c r="U151" s="7">
        <f>base1!U151/base1!U187</f>
        <v>3.9325492477765775E-2</v>
      </c>
      <c r="V151" s="7">
        <f>base1!V151/base1!V187</f>
        <v>3.6478283929518532E-2</v>
      </c>
      <c r="W151" s="7">
        <f>base1!W151/base1!W187</f>
        <v>2.3221957855698666E-2</v>
      </c>
    </row>
    <row r="152" spans="1:23">
      <c r="B152" t="s">
        <v>320</v>
      </c>
      <c r="C152" s="7">
        <f>base1!C152/base1!C188</f>
        <v>4.3270269436128515E-2</v>
      </c>
      <c r="D152" s="7">
        <f>base1!D152/base1!D188</f>
        <v>2.2553441851343399E-2</v>
      </c>
      <c r="E152" s="7">
        <f>base1!E152/base1!E188</f>
        <v>2.0130904931775308E-2</v>
      </c>
      <c r="F152" s="7">
        <f>base1!F152/base1!F188</f>
        <v>3.5119835640023973E-2</v>
      </c>
      <c r="G152" s="7">
        <f>base1!G152/base1!G188</f>
        <v>3.3705799060261603E-2</v>
      </c>
      <c r="H152" s="7">
        <f>base1!H152/base1!H188</f>
        <v>4.4389351211895661E-2</v>
      </c>
      <c r="I152" s="7">
        <f>base1!I152/base1!I188</f>
        <v>4.0059942834634536E-2</v>
      </c>
      <c r="J152" s="7">
        <f>base1!J152/base1!J188</f>
        <v>3.6032102435352785E-2</v>
      </c>
      <c r="K152" s="7">
        <f>base1!K152/base1!K188</f>
        <v>3.843819968548863E-2</v>
      </c>
      <c r="L152" s="7">
        <f>base1!L152/base1!L188</f>
        <v>2.9493025735561982E-2</v>
      </c>
      <c r="M152" s="7">
        <f>base1!M152/base1!M188</f>
        <v>2.6151574170195955E-2</v>
      </c>
      <c r="N152" s="7">
        <f>base1!N152/base1!N188</f>
        <v>2.0199768273196018E-2</v>
      </c>
      <c r="O152" s="7">
        <f>base1!O152/base1!O188</f>
        <v>2.3296439221710086E-2</v>
      </c>
      <c r="P152" s="7">
        <f>base1!P152/base1!P188</f>
        <v>2.1094576884698533E-2</v>
      </c>
      <c r="Q152" s="7">
        <f>base1!Q152/base1!Q188</f>
        <v>1.6261968109331504E-2</v>
      </c>
      <c r="R152" s="7">
        <f>base1!R152/base1!R188</f>
        <v>1.3400857644401387E-2</v>
      </c>
      <c r="S152" s="7">
        <f>base1!S152/base1!S188</f>
        <v>1.3157157443841211E-2</v>
      </c>
      <c r="T152" s="7">
        <f>base1!T152/base1!T188</f>
        <v>1.2930157288151046E-2</v>
      </c>
      <c r="U152" s="7">
        <f>base1!U152/base1!U188</f>
        <v>1.2230145643427011E-2</v>
      </c>
      <c r="V152" s="7">
        <f>base1!V152/base1!V188</f>
        <v>1.413631825109044E-2</v>
      </c>
      <c r="W152" s="7">
        <f>base1!W152/base1!W188</f>
        <v>2.6828266920812305E-2</v>
      </c>
    </row>
    <row r="153" spans="1:23">
      <c r="A153" t="s">
        <v>71</v>
      </c>
      <c r="B153" t="s">
        <v>319</v>
      </c>
      <c r="C153" s="7">
        <f>base1!C153/base1!C187</f>
        <v>5.2371772208473139E-2</v>
      </c>
      <c r="D153" s="7">
        <f>base1!D153/base1!D187</f>
        <v>3.9371403378503804E-2</v>
      </c>
      <c r="E153" s="7">
        <f>base1!E153/base1!E187</f>
        <v>3.7137956995753535E-2</v>
      </c>
      <c r="F153" s="7">
        <f>base1!F153/base1!F187</f>
        <v>4.1370908545888464E-2</v>
      </c>
      <c r="G153" s="7">
        <f>base1!G153/base1!G187</f>
        <v>3.9973268210143152E-2</v>
      </c>
      <c r="H153" s="7">
        <f>base1!H153/base1!H187</f>
        <v>3.6767288550354001E-2</v>
      </c>
      <c r="I153" s="7">
        <f>base1!I153/base1!I187</f>
        <v>3.1986925052533269E-2</v>
      </c>
      <c r="J153" s="7">
        <f>base1!J153/base1!J187</f>
        <v>2.9208793718047927E-2</v>
      </c>
      <c r="K153" s="7">
        <f>base1!K153/base1!K187</f>
        <v>2.8367457639584807E-2</v>
      </c>
      <c r="L153" s="7">
        <f>base1!L153/base1!L187</f>
        <v>2.647663429591909E-2</v>
      </c>
      <c r="M153" s="7">
        <f>base1!M153/base1!M187</f>
        <v>2.3589734973816601E-2</v>
      </c>
      <c r="N153" s="7">
        <f>base1!N153/base1!N187</f>
        <v>2.2475312580347195E-2</v>
      </c>
      <c r="O153" s="7">
        <f>base1!O153/base1!O187</f>
        <v>2.2031221897899345E-2</v>
      </c>
      <c r="P153" s="7">
        <f>base1!P153/base1!P187</f>
        <v>2.0228158461152987E-2</v>
      </c>
      <c r="Q153" s="7">
        <f>base1!Q153/base1!Q187</f>
        <v>2.1360153178694087E-2</v>
      </c>
      <c r="R153" s="7">
        <f>base1!R153/base1!R187</f>
        <v>2.1358634623424782E-2</v>
      </c>
      <c r="S153" s="7">
        <f>base1!S153/base1!S187</f>
        <v>2.0886836071565894E-2</v>
      </c>
      <c r="T153" s="7">
        <f>base1!T153/base1!T187</f>
        <v>2.035255829259382E-2</v>
      </c>
      <c r="U153" s="7">
        <f>base1!U153/base1!U187</f>
        <v>2.3952012855678387E-2</v>
      </c>
      <c r="V153" s="7">
        <f>base1!V153/base1!V187</f>
        <v>2.9995874830573397E-2</v>
      </c>
      <c r="W153" s="7">
        <f>base1!W153/base1!W187</f>
        <v>2.7771143506575877E-2</v>
      </c>
    </row>
    <row r="154" spans="1:23">
      <c r="B154" t="s">
        <v>320</v>
      </c>
      <c r="C154" s="7">
        <f>base1!C154/base1!C188</f>
        <v>3.6480355544581955E-2</v>
      </c>
      <c r="D154" s="7">
        <f>base1!D154/base1!D188</f>
        <v>1.7078512126560762E-2</v>
      </c>
      <c r="E154" s="7">
        <f>base1!E154/base1!E188</f>
        <v>1.5595377993511709E-2</v>
      </c>
      <c r="F154" s="7">
        <f>base1!F154/base1!F188</f>
        <v>1.8333789549628023E-2</v>
      </c>
      <c r="G154" s="7">
        <f>base1!G154/base1!G188</f>
        <v>1.8374053661108898E-2</v>
      </c>
      <c r="H154" s="7">
        <f>base1!H154/base1!H188</f>
        <v>1.998466592421385E-2</v>
      </c>
      <c r="I154" s="7">
        <f>base1!I154/base1!I188</f>
        <v>2.1471099170799205E-2</v>
      </c>
      <c r="J154" s="7">
        <f>base1!J154/base1!J188</f>
        <v>2.1608091864852959E-2</v>
      </c>
      <c r="K154" s="7">
        <f>base1!K154/base1!K188</f>
        <v>2.2313938465675587E-2</v>
      </c>
      <c r="L154" s="7">
        <f>base1!L154/base1!L188</f>
        <v>2.2654649875849881E-2</v>
      </c>
      <c r="M154" s="7">
        <f>base1!M154/base1!M188</f>
        <v>2.6142387300070739E-2</v>
      </c>
      <c r="N154" s="7">
        <f>base1!N154/base1!N188</f>
        <v>2.7811609403056377E-2</v>
      </c>
      <c r="O154" s="7">
        <f>base1!O154/base1!O188</f>
        <v>2.9173499978720645E-2</v>
      </c>
      <c r="P154" s="7">
        <f>base1!P154/base1!P188</f>
        <v>3.1298065470952596E-2</v>
      </c>
      <c r="Q154" s="7">
        <f>base1!Q154/base1!Q188</f>
        <v>3.2084118773264995E-2</v>
      </c>
      <c r="R154" s="7">
        <f>base1!R154/base1!R188</f>
        <v>3.5193310845622695E-2</v>
      </c>
      <c r="S154" s="7">
        <f>base1!S154/base1!S188</f>
        <v>3.8943816307217216E-2</v>
      </c>
      <c r="T154" s="7">
        <f>base1!T154/base1!T188</f>
        <v>4.1300960725990397E-2</v>
      </c>
      <c r="U154" s="7">
        <f>base1!U154/base1!U188</f>
        <v>4.0135816481191987E-2</v>
      </c>
      <c r="V154" s="7">
        <f>base1!V154/base1!V188</f>
        <v>6.250609971246894E-2</v>
      </c>
      <c r="W154" s="7">
        <f>base1!W154/base1!W188</f>
        <v>2.5874133519601564E-2</v>
      </c>
    </row>
    <row r="155" spans="1:23">
      <c r="A155" t="s">
        <v>72</v>
      </c>
      <c r="B155" t="s">
        <v>319</v>
      </c>
      <c r="C155" s="7">
        <f>base1!C155/base1!C187</f>
        <v>4.8509429053625867E-2</v>
      </c>
      <c r="D155" s="7">
        <f>base1!D155/base1!D187</f>
        <v>4.5926536105439023E-2</v>
      </c>
      <c r="E155" s="7">
        <f>base1!E155/base1!E187</f>
        <v>3.8630815576912968E-2</v>
      </c>
      <c r="F155" s="7">
        <f>base1!F155/base1!F187</f>
        <v>4.8326140342112245E-2</v>
      </c>
      <c r="G155" s="7">
        <f>base1!G155/base1!G187</f>
        <v>4.4461744272986554E-2</v>
      </c>
      <c r="H155" s="7">
        <f>base1!H155/base1!H187</f>
        <v>3.1511708578743712E-2</v>
      </c>
      <c r="I155" s="7">
        <f>base1!I155/base1!I187</f>
        <v>2.5849704813048265E-2</v>
      </c>
      <c r="J155" s="7">
        <f>base1!J155/base1!J187</f>
        <v>2.1993175100534067E-2</v>
      </c>
      <c r="K155" s="7">
        <f>base1!K155/base1!K187</f>
        <v>2.0517105057507194E-2</v>
      </c>
      <c r="L155" s="7">
        <f>base1!L155/base1!L187</f>
        <v>1.8339739646810526E-2</v>
      </c>
      <c r="M155" s="7">
        <f>base1!M155/base1!M187</f>
        <v>1.5382418323233447E-2</v>
      </c>
      <c r="N155" s="7">
        <f>base1!N155/base1!N187</f>
        <v>1.3860188738537133E-2</v>
      </c>
      <c r="O155" s="7">
        <f>base1!O155/base1!O187</f>
        <v>1.2757219300749609E-2</v>
      </c>
      <c r="P155" s="7">
        <f>base1!P155/base1!P187</f>
        <v>9.801938652603235E-3</v>
      </c>
      <c r="Q155" s="7">
        <f>base1!Q155/base1!Q187</f>
        <v>1.075296840730156E-2</v>
      </c>
      <c r="R155" s="7">
        <f>base1!R155/base1!R187</f>
        <v>1.0617479604501347E-2</v>
      </c>
      <c r="S155" s="7">
        <f>base1!S155/base1!S187</f>
        <v>1.0366279152564096E-2</v>
      </c>
      <c r="T155" s="7">
        <f>base1!T155/base1!T187</f>
        <v>9.3019948184361045E-3</v>
      </c>
      <c r="U155" s="7">
        <f>base1!U155/base1!U187</f>
        <v>1.0704984345995068E-2</v>
      </c>
      <c r="V155" s="7">
        <f>base1!V155/base1!V187</f>
        <v>1.2110318816665685E-2</v>
      </c>
      <c r="W155" s="7">
        <f>base1!W155/base1!W187</f>
        <v>2.1639054786111535E-2</v>
      </c>
    </row>
    <row r="156" spans="1:23">
      <c r="B156" t="s">
        <v>320</v>
      </c>
      <c r="C156" s="7">
        <f>base1!C156/base1!C188</f>
        <v>2.617203172741582E-2</v>
      </c>
      <c r="D156" s="7">
        <f>base1!D156/base1!D188</f>
        <v>1.1483733193872437E-2</v>
      </c>
      <c r="E156" s="7">
        <f>base1!E156/base1!E188</f>
        <v>6.1256347936056279E-3</v>
      </c>
      <c r="F156" s="7">
        <f>base1!F156/base1!F188</f>
        <v>5.0823173616926882E-3</v>
      </c>
      <c r="G156" s="7">
        <f>base1!G156/base1!G188</f>
        <v>6.3536447239348525E-3</v>
      </c>
      <c r="H156" s="7">
        <f>base1!H156/base1!H188</f>
        <v>9.6548713672511156E-3</v>
      </c>
      <c r="I156" s="7">
        <f>base1!I156/base1!I188</f>
        <v>1.2200664572623244E-2</v>
      </c>
      <c r="J156" s="7">
        <f>base1!J156/base1!J188</f>
        <v>1.4123193032202708E-2</v>
      </c>
      <c r="K156" s="7">
        <f>base1!K156/base1!K188</f>
        <v>1.3902805464781157E-2</v>
      </c>
      <c r="L156" s="7">
        <f>base1!L156/base1!L188</f>
        <v>1.5226459761368091E-2</v>
      </c>
      <c r="M156" s="7">
        <f>base1!M156/base1!M188</f>
        <v>1.9172997951327962E-2</v>
      </c>
      <c r="N156" s="7">
        <f>base1!N156/base1!N188</f>
        <v>2.1593423790984619E-2</v>
      </c>
      <c r="O156" s="7">
        <f>base1!O156/base1!O188</f>
        <v>2.289757504436498E-2</v>
      </c>
      <c r="P156" s="7">
        <f>base1!P156/base1!P188</f>
        <v>2.6513517473627686E-2</v>
      </c>
      <c r="Q156" s="7">
        <f>base1!Q156/base1!Q188</f>
        <v>2.8909105262107774E-2</v>
      </c>
      <c r="R156" s="7">
        <f>base1!R156/base1!R188</f>
        <v>3.3743364792530546E-2</v>
      </c>
      <c r="S156" s="7">
        <f>base1!S156/base1!S188</f>
        <v>4.0736912885391247E-2</v>
      </c>
      <c r="T156" s="7">
        <f>base1!T156/base1!T188</f>
        <v>4.405403249308476E-2</v>
      </c>
      <c r="U156" s="7">
        <f>base1!U156/base1!U188</f>
        <v>3.980745848531788E-2</v>
      </c>
      <c r="V156" s="7">
        <f>base1!V156/base1!V188</f>
        <v>3.3445192675840632E-2</v>
      </c>
      <c r="W156" s="7">
        <f>base1!W156/base1!W188</f>
        <v>1.8667092068255692E-2</v>
      </c>
    </row>
    <row r="157" spans="1:23">
      <c r="A157" t="s">
        <v>73</v>
      </c>
      <c r="B157" t="s">
        <v>319</v>
      </c>
      <c r="C157" s="7">
        <f>base1!C157/base1!C187</f>
        <v>2.0532456356856493E-2</v>
      </c>
      <c r="D157" s="7">
        <f>base1!D157/base1!D187</f>
        <v>2.8819379988862075E-2</v>
      </c>
      <c r="E157" s="7">
        <f>base1!E157/base1!E187</f>
        <v>2.952090646769821E-2</v>
      </c>
      <c r="F157" s="7">
        <f>base1!F157/base1!F187</f>
        <v>3.3963728877393767E-2</v>
      </c>
      <c r="G157" s="7">
        <f>base1!G157/base1!G187</f>
        <v>3.2623210919272602E-2</v>
      </c>
      <c r="H157" s="7">
        <f>base1!H157/base1!H187</f>
        <v>2.6164689353277735E-2</v>
      </c>
      <c r="I157" s="7">
        <f>base1!I157/base1!I187</f>
        <v>2.2005603548914312E-2</v>
      </c>
      <c r="J157" s="7">
        <f>base1!J157/base1!J187</f>
        <v>1.9874665415012243E-2</v>
      </c>
      <c r="K157" s="7">
        <f>base1!K157/base1!K187</f>
        <v>1.8088793682023371E-2</v>
      </c>
      <c r="L157" s="7">
        <f>base1!L157/base1!L187</f>
        <v>1.6002826247516172E-2</v>
      </c>
      <c r="M157" s="7">
        <f>base1!M157/base1!M187</f>
        <v>1.4275648652082648E-2</v>
      </c>
      <c r="N157" s="7">
        <f>base1!N157/base1!N187</f>
        <v>1.319646139049451E-2</v>
      </c>
      <c r="O157" s="7">
        <f>base1!O157/base1!O187</f>
        <v>1.3742288164818357E-2</v>
      </c>
      <c r="P157" s="7">
        <f>base1!P157/base1!P187</f>
        <v>1.2076278221704336E-2</v>
      </c>
      <c r="Q157" s="7">
        <f>base1!Q157/base1!Q187</f>
        <v>1.147374224964511E-2</v>
      </c>
      <c r="R157" s="7">
        <f>base1!R157/base1!R187</f>
        <v>1.0435797137297222E-2</v>
      </c>
      <c r="S157" s="7">
        <f>base1!S157/base1!S187</f>
        <v>9.8025719290417215E-3</v>
      </c>
      <c r="T157" s="7">
        <f>base1!T157/base1!T187</f>
        <v>8.8697330295416064E-3</v>
      </c>
      <c r="U157" s="7">
        <f>base1!U157/base1!U187</f>
        <v>1.0801956057961377E-2</v>
      </c>
      <c r="V157" s="7">
        <f>base1!V157/base1!V187</f>
        <v>1.4880075431669516E-2</v>
      </c>
      <c r="W157" s="7">
        <f>base1!W157/base1!W187</f>
        <v>1.8183396546125278E-2</v>
      </c>
    </row>
    <row r="158" spans="1:23">
      <c r="B158" t="s">
        <v>320</v>
      </c>
      <c r="C158" s="7">
        <f>base1!C158/base1!C188</f>
        <v>2.5678219808030617E-2</v>
      </c>
      <c r="D158" s="7">
        <f>base1!D158/base1!D188</f>
        <v>1.2396221481336209E-2</v>
      </c>
      <c r="E158" s="7">
        <f>base1!E158/base1!E188</f>
        <v>9.2465701675773747E-3</v>
      </c>
      <c r="F158" s="7">
        <f>base1!F158/base1!F188</f>
        <v>9.4019564047171066E-3</v>
      </c>
      <c r="G158" s="7">
        <f>base1!G158/base1!G188</f>
        <v>7.6773207080879464E-3</v>
      </c>
      <c r="H158" s="7">
        <f>base1!H158/base1!H188</f>
        <v>9.5160811922523746E-3</v>
      </c>
      <c r="I158" s="7">
        <f>base1!I158/base1!I188</f>
        <v>1.1762581935340518E-2</v>
      </c>
      <c r="J158" s="7">
        <f>base1!J158/base1!J188</f>
        <v>1.3492364692398201E-2</v>
      </c>
      <c r="K158" s="7">
        <f>base1!K158/base1!K188</f>
        <v>1.4176395278821927E-2</v>
      </c>
      <c r="L158" s="7">
        <f>base1!L158/base1!L188</f>
        <v>1.5724910631575419E-2</v>
      </c>
      <c r="M158" s="7">
        <f>base1!M158/base1!M188</f>
        <v>1.8210673305711477E-2</v>
      </c>
      <c r="N158" s="7">
        <f>base1!N158/base1!N188</f>
        <v>2.0279939157986062E-2</v>
      </c>
      <c r="O158" s="7">
        <f>base1!O158/base1!O188</f>
        <v>2.1804904940670191E-2</v>
      </c>
      <c r="P158" s="7">
        <f>base1!P158/base1!P188</f>
        <v>2.2612207678033073E-2</v>
      </c>
      <c r="Q158" s="7">
        <f>base1!Q158/base1!Q188</f>
        <v>2.456384769998031E-2</v>
      </c>
      <c r="R158" s="7">
        <f>base1!R158/base1!R188</f>
        <v>2.8394558376060419E-2</v>
      </c>
      <c r="S158" s="7">
        <f>base1!S158/base1!S188</f>
        <v>3.2741134133585696E-2</v>
      </c>
      <c r="T158" s="7">
        <f>base1!T158/base1!T188</f>
        <v>3.5589679969652718E-2</v>
      </c>
      <c r="U158" s="7">
        <f>base1!U158/base1!U188</f>
        <v>3.4717909549269163E-2</v>
      </c>
      <c r="V158" s="7">
        <f>base1!V158/base1!V188</f>
        <v>2.5344774517090454E-2</v>
      </c>
      <c r="W158" s="7">
        <f>base1!W158/base1!W188</f>
        <v>1.7609668712874886E-2</v>
      </c>
    </row>
    <row r="159" spans="1:23">
      <c r="A159" t="s">
        <v>74</v>
      </c>
      <c r="B159" t="s">
        <v>319</v>
      </c>
      <c r="C159" s="7">
        <f>base1!C159/base1!C187</f>
        <v>3.1872669419447795E-2</v>
      </c>
      <c r="D159" s="7">
        <f>base1!D159/base1!D187</f>
        <v>3.4112794690922592E-2</v>
      </c>
      <c r="E159" s="7">
        <f>base1!E159/base1!E187</f>
        <v>2.4150583305972525E-2</v>
      </c>
      <c r="F159" s="7">
        <f>base1!F159/base1!F187</f>
        <v>3.2810032012974284E-2</v>
      </c>
      <c r="G159" s="7">
        <f>base1!G159/base1!G187</f>
        <v>3.8790718286511226E-2</v>
      </c>
      <c r="H159" s="7">
        <f>base1!H159/base1!H187</f>
        <v>5.1815577184890174E-2</v>
      </c>
      <c r="I159" s="7">
        <f>base1!I159/base1!I187</f>
        <v>6.1793302424869086E-2</v>
      </c>
      <c r="J159" s="7">
        <f>base1!J159/base1!J187</f>
        <v>6.7194814091260824E-2</v>
      </c>
      <c r="K159" s="7">
        <f>base1!K159/base1!K187</f>
        <v>7.3267658983717787E-2</v>
      </c>
      <c r="L159" s="7">
        <f>base1!L159/base1!L187</f>
        <v>7.9777467307221794E-2</v>
      </c>
      <c r="M159" s="7">
        <f>base1!M159/base1!M187</f>
        <v>8.3769023260014217E-2</v>
      </c>
      <c r="N159" s="7">
        <f>base1!N159/base1!N187</f>
        <v>8.1987944349747169E-2</v>
      </c>
      <c r="O159" s="7">
        <f>base1!O159/base1!O187</f>
        <v>8.4800898937214653E-2</v>
      </c>
      <c r="P159" s="7">
        <f>base1!P159/base1!P187</f>
        <v>8.6190647253977987E-2</v>
      </c>
      <c r="Q159" s="7">
        <f>base1!Q159/base1!Q187</f>
        <v>0.10765836460080123</v>
      </c>
      <c r="R159" s="7">
        <f>base1!R159/base1!R187</f>
        <v>0.12175789826219625</v>
      </c>
      <c r="S159" s="7">
        <f>base1!S159/base1!S187</f>
        <v>0.10576690290944132</v>
      </c>
      <c r="T159" s="7">
        <f>base1!T159/base1!T187</f>
        <v>0.10929390733980518</v>
      </c>
      <c r="U159" s="7">
        <f>base1!U159/base1!U187</f>
        <v>0.11037805114565151</v>
      </c>
      <c r="V159" s="7">
        <f>base1!V159/base1!V187</f>
        <v>0.10743119806706347</v>
      </c>
      <c r="W159" s="7">
        <f>base1!W159/base1!W187</f>
        <v>7.5274736174227683E-2</v>
      </c>
    </row>
    <row r="160" spans="1:23">
      <c r="B160" t="s">
        <v>320</v>
      </c>
      <c r="C160" s="7">
        <f>base1!C160/base1!C188</f>
        <v>6.3640011110768183E-2</v>
      </c>
      <c r="D160" s="7">
        <f>base1!D160/base1!D188</f>
        <v>6.755409557429562E-2</v>
      </c>
      <c r="E160" s="7">
        <f>base1!E160/base1!E188</f>
        <v>8.419551352463446E-2</v>
      </c>
      <c r="F160" s="7">
        <f>base1!F160/base1!F188</f>
        <v>0.10148913068917831</v>
      </c>
      <c r="G160" s="7">
        <f>base1!G160/base1!G188</f>
        <v>0.13334354114092284</v>
      </c>
      <c r="H160" s="7">
        <f>base1!H160/base1!H188</f>
        <v>0.10150374677508717</v>
      </c>
      <c r="I160" s="7">
        <f>base1!I160/base1!I188</f>
        <v>0.10049640948985467</v>
      </c>
      <c r="J160" s="7">
        <f>base1!J160/base1!J188</f>
        <v>8.5434719421008748E-2</v>
      </c>
      <c r="K160" s="7">
        <f>base1!K160/base1!K188</f>
        <v>9.0022740691808087E-2</v>
      </c>
      <c r="L160" s="7">
        <f>base1!L160/base1!L188</f>
        <v>8.9559246841891621E-2</v>
      </c>
      <c r="M160" s="7">
        <f>base1!M160/base1!M188</f>
        <v>8.4652414768812412E-2</v>
      </c>
      <c r="N160" s="7">
        <f>base1!N160/base1!N188</f>
        <v>8.1835803438562199E-2</v>
      </c>
      <c r="O160" s="7">
        <f>base1!O160/base1!O188</f>
        <v>8.3880245732004838E-2</v>
      </c>
      <c r="P160" s="7">
        <f>base1!P160/base1!P188</f>
        <v>8.3363279392227346E-2</v>
      </c>
      <c r="Q160" s="7">
        <f>base1!Q160/base1!Q188</f>
        <v>7.5012730416195689E-2</v>
      </c>
      <c r="R160" s="7">
        <f>base1!R160/base1!R188</f>
        <v>5.8189245490549789E-2</v>
      </c>
      <c r="S160" s="7">
        <f>base1!S160/base1!S188</f>
        <v>4.6005690591223787E-2</v>
      </c>
      <c r="T160" s="7">
        <f>base1!T160/base1!T188</f>
        <v>4.045273459313637E-2</v>
      </c>
      <c r="U160" s="7">
        <f>base1!U160/base1!U188</f>
        <v>3.6326387847898864E-2</v>
      </c>
      <c r="V160" s="7">
        <f>base1!V160/base1!V188</f>
        <v>4.1755816310443457E-2</v>
      </c>
      <c r="W160" s="7">
        <f>base1!W160/base1!W188</f>
        <v>8.565696971315051E-2</v>
      </c>
    </row>
    <row r="161" spans="1:23">
      <c r="A161" t="s">
        <v>75</v>
      </c>
      <c r="B161" t="s">
        <v>319</v>
      </c>
      <c r="C161" s="7">
        <f>base1!C161/base1!C187</f>
        <v>3.5561574021573089E-2</v>
      </c>
      <c r="D161" s="7">
        <f>base1!D161/base1!D187</f>
        <v>2.3978443475032484E-2</v>
      </c>
      <c r="E161" s="7">
        <f>base1!E161/base1!E187</f>
        <v>1.6722991906821819E-2</v>
      </c>
      <c r="F161" s="7">
        <f>base1!F161/base1!F187</f>
        <v>2.089182842890468E-2</v>
      </c>
      <c r="G161" s="7">
        <f>base1!G161/base1!G187</f>
        <v>2.6193836284376004E-2</v>
      </c>
      <c r="H161" s="7">
        <f>base1!H161/base1!H187</f>
        <v>3.0585704706363882E-2</v>
      </c>
      <c r="I161" s="7">
        <f>base1!I161/base1!I187</f>
        <v>3.5187563234492958E-2</v>
      </c>
      <c r="J161" s="7">
        <f>base1!J161/base1!J187</f>
        <v>3.613391010922376E-2</v>
      </c>
      <c r="K161" s="7">
        <f>base1!K161/base1!K187</f>
        <v>4.0366510678594085E-2</v>
      </c>
      <c r="L161" s="7">
        <f>base1!L161/base1!L187</f>
        <v>4.2525192703891122E-2</v>
      </c>
      <c r="M161" s="7">
        <f>base1!M161/base1!M187</f>
        <v>4.4770618310422644E-2</v>
      </c>
      <c r="N161" s="7">
        <f>base1!N161/base1!N187</f>
        <v>4.3051812632721662E-2</v>
      </c>
      <c r="O161" s="7">
        <f>base1!O161/base1!O187</f>
        <v>4.4729881577232206E-2</v>
      </c>
      <c r="P161" s="7">
        <f>base1!P161/base1!P187</f>
        <v>5.8416173349715182E-2</v>
      </c>
      <c r="Q161" s="7">
        <f>base1!Q161/base1!Q187</f>
        <v>6.2556654045658786E-2</v>
      </c>
      <c r="R161" s="7">
        <f>base1!R161/base1!R187</f>
        <v>5.2550011929752366E-2</v>
      </c>
      <c r="S161" s="7">
        <f>base1!S161/base1!S187</f>
        <v>5.8340730754442016E-2</v>
      </c>
      <c r="T161" s="7">
        <f>base1!T161/base1!T187</f>
        <v>6.5325911444897772E-2</v>
      </c>
      <c r="U161" s="7">
        <f>base1!U161/base1!U187</f>
        <v>7.4055218463413952E-2</v>
      </c>
      <c r="V161" s="7">
        <f>base1!V161/base1!V187</f>
        <v>7.3928929223878836E-2</v>
      </c>
      <c r="W161" s="7">
        <f>base1!W161/base1!W187</f>
        <v>4.3100667672918952E-2</v>
      </c>
    </row>
    <row r="162" spans="1:23">
      <c r="B162" t="s">
        <v>320</v>
      </c>
      <c r="C162" s="7">
        <f>base1!C162/base1!C188</f>
        <v>4.4103577050091047E-2</v>
      </c>
      <c r="D162" s="7">
        <f>base1!D162/base1!D188</f>
        <v>4.37994377982611E-2</v>
      </c>
      <c r="E162" s="7">
        <f>base1!E162/base1!E188</f>
        <v>4.6919805328023673E-2</v>
      </c>
      <c r="F162" s="7">
        <f>base1!F162/base1!F188</f>
        <v>7.3277664769553108E-2</v>
      </c>
      <c r="G162" s="7">
        <f>base1!G162/base1!G188</f>
        <v>7.0937584742094259E-2</v>
      </c>
      <c r="H162" s="7">
        <f>base1!H162/base1!H188</f>
        <v>5.1476604341670069E-2</v>
      </c>
      <c r="I162" s="7">
        <f>base1!I162/base1!I188</f>
        <v>4.6684206805304461E-2</v>
      </c>
      <c r="J162" s="7">
        <f>base1!J162/base1!J188</f>
        <v>4.247492869862779E-2</v>
      </c>
      <c r="K162" s="7">
        <f>base1!K162/base1!K188</f>
        <v>4.3531179300709114E-2</v>
      </c>
      <c r="L162" s="7">
        <f>base1!L162/base1!L188</f>
        <v>4.4219878128183988E-2</v>
      </c>
      <c r="M162" s="7">
        <f>base1!M162/base1!M188</f>
        <v>4.2636264251132282E-2</v>
      </c>
      <c r="N162" s="7">
        <f>base1!N162/base1!N188</f>
        <v>4.0175497361499307E-2</v>
      </c>
      <c r="O162" s="7">
        <f>base1!O162/base1!O188</f>
        <v>4.119880954383992E-2</v>
      </c>
      <c r="P162" s="7">
        <f>base1!P162/base1!P188</f>
        <v>4.3244291899174961E-2</v>
      </c>
      <c r="Q162" s="7">
        <f>base1!Q162/base1!Q188</f>
        <v>4.3948779918646784E-2</v>
      </c>
      <c r="R162" s="7">
        <f>base1!R162/base1!R188</f>
        <v>3.7987013412656485E-2</v>
      </c>
      <c r="S162" s="7">
        <f>base1!S162/base1!S188</f>
        <v>3.238780694326842E-2</v>
      </c>
      <c r="T162" s="7">
        <f>base1!T162/base1!T188</f>
        <v>2.9271127912826447E-2</v>
      </c>
      <c r="U162" s="7">
        <f>base1!U162/base1!U188</f>
        <v>2.6449474508236315E-2</v>
      </c>
      <c r="V162" s="7">
        <f>base1!V162/base1!V188</f>
        <v>2.5547472654519794E-2</v>
      </c>
      <c r="W162" s="7">
        <f>base1!W162/base1!W188</f>
        <v>4.7963505665876809E-2</v>
      </c>
    </row>
    <row r="163" spans="1:23">
      <c r="A163" t="s">
        <v>76</v>
      </c>
      <c r="B163" t="s">
        <v>319</v>
      </c>
      <c r="C163" s="7">
        <f>base1!C163/base1!C187</f>
        <v>7.9781734252112949E-3</v>
      </c>
      <c r="D163" s="7">
        <f>base1!D163/base1!D187</f>
        <v>1.6178995730462224E-2</v>
      </c>
      <c r="E163" s="7">
        <f>base1!E163/base1!E187</f>
        <v>1.7098934366794858E-2</v>
      </c>
      <c r="F163" s="7">
        <f>base1!F163/base1!F187</f>
        <v>2.0048653571963858E-2</v>
      </c>
      <c r="G163" s="7">
        <f>base1!G163/base1!G187</f>
        <v>1.9591463364058304E-2</v>
      </c>
      <c r="H163" s="7">
        <f>base1!H163/base1!H187</f>
        <v>1.7615844826134791E-2</v>
      </c>
      <c r="I163" s="7">
        <f>base1!I163/base1!I187</f>
        <v>1.6026816984089923E-2</v>
      </c>
      <c r="J163" s="7">
        <f>base1!J163/base1!J187</f>
        <v>1.4731888010757463E-2</v>
      </c>
      <c r="K163" s="7">
        <f>base1!K163/base1!K187</f>
        <v>1.3671174691318299E-2</v>
      </c>
      <c r="L163" s="7">
        <f>base1!L163/base1!L187</f>
        <v>1.139874099362265E-2</v>
      </c>
      <c r="M163" s="7">
        <f>base1!M163/base1!M187</f>
        <v>1.2116712747067429E-2</v>
      </c>
      <c r="N163" s="7">
        <f>base1!N163/base1!N187</f>
        <v>1.1943283212554636E-2</v>
      </c>
      <c r="O163" s="7">
        <f>base1!O163/base1!O187</f>
        <v>1.1128638113419872E-2</v>
      </c>
      <c r="P163" s="7">
        <f>base1!P163/base1!P187</f>
        <v>8.8431780378613843E-3</v>
      </c>
      <c r="Q163" s="7">
        <f>base1!Q163/base1!Q187</f>
        <v>9.1737814239070507E-3</v>
      </c>
      <c r="R163" s="7">
        <f>base1!R163/base1!R187</f>
        <v>7.9699501577135158E-3</v>
      </c>
      <c r="S163" s="7">
        <f>base1!S163/base1!S187</f>
        <v>6.6719200224058788E-3</v>
      </c>
      <c r="T163" s="7">
        <f>base1!T163/base1!T187</f>
        <v>7.3554223755434647E-3</v>
      </c>
      <c r="U163" s="7">
        <f>base1!U163/base1!U187</f>
        <v>6.5836865874269249E-3</v>
      </c>
      <c r="V163" s="7">
        <f>base1!V163/base1!V187</f>
        <v>7.4842359596912012E-3</v>
      </c>
      <c r="W163" s="7">
        <f>base1!W163/base1!W187</f>
        <v>1.2593400411022169E-2</v>
      </c>
    </row>
    <row r="164" spans="1:23">
      <c r="B164" t="s">
        <v>320</v>
      </c>
      <c r="C164" s="7">
        <f>base1!C164/base1!C188</f>
        <v>1.6758742014135367E-2</v>
      </c>
      <c r="D164" s="7">
        <f>base1!D164/base1!D188</f>
        <v>1.2284543810333181E-2</v>
      </c>
      <c r="E164" s="7">
        <f>base1!E164/base1!E188</f>
        <v>9.3744297173490292E-3</v>
      </c>
      <c r="F164" s="7">
        <f>base1!F164/base1!F188</f>
        <v>6.5059157176858944E-3</v>
      </c>
      <c r="G164" s="7">
        <f>base1!G164/base1!G188</f>
        <v>7.5864521405271668E-3</v>
      </c>
      <c r="H164" s="7">
        <f>base1!H164/base1!H188</f>
        <v>7.3379708652560067E-3</v>
      </c>
      <c r="I164" s="7">
        <f>base1!I164/base1!I188</f>
        <v>9.5254567674298816E-3</v>
      </c>
      <c r="J164" s="7">
        <f>base1!J164/base1!J188</f>
        <v>1.1366333567302531E-2</v>
      </c>
      <c r="K164" s="7">
        <f>base1!K164/base1!K188</f>
        <v>1.1919863906605323E-2</v>
      </c>
      <c r="L164" s="7">
        <f>base1!L164/base1!L188</f>
        <v>1.226466700359324E-2</v>
      </c>
      <c r="M164" s="7">
        <f>base1!M164/base1!M188</f>
        <v>1.2196718449991272E-2</v>
      </c>
      <c r="N164" s="7">
        <f>base1!N164/base1!N188</f>
        <v>1.3223803065163554E-2</v>
      </c>
      <c r="O164" s="7">
        <f>base1!O164/base1!O188</f>
        <v>1.3502987522380437E-2</v>
      </c>
      <c r="P164" s="7">
        <f>base1!P164/base1!P188</f>
        <v>1.3590735739877754E-2</v>
      </c>
      <c r="Q164" s="7">
        <f>base1!Q164/base1!Q188</f>
        <v>1.4363899922880136E-2</v>
      </c>
      <c r="R164" s="7">
        <f>base1!R164/base1!R188</f>
        <v>1.5927119890611664E-2</v>
      </c>
      <c r="S164" s="7">
        <f>base1!S164/base1!S188</f>
        <v>1.8108407630622107E-2</v>
      </c>
      <c r="T164" s="7">
        <f>base1!T164/base1!T188</f>
        <v>2.0512094141704233E-2</v>
      </c>
      <c r="U164" s="7">
        <f>base1!U164/base1!U188</f>
        <v>2.0462889597951808E-2</v>
      </c>
      <c r="V164" s="7">
        <f>base1!V164/base1!V188</f>
        <v>1.7356966434689911E-2</v>
      </c>
      <c r="W164" s="7">
        <f>base1!W164/base1!W188</f>
        <v>1.1906975980011763E-2</v>
      </c>
    </row>
    <row r="165" spans="1:23">
      <c r="A165" t="s">
        <v>77</v>
      </c>
      <c r="B165" t="s">
        <v>319</v>
      </c>
      <c r="C165" s="7">
        <f>base1!C165/base1!C187</f>
        <v>6.8788398294965608E-2</v>
      </c>
      <c r="D165" s="7">
        <f>base1!D165/base1!D187</f>
        <v>4.079844997215519E-2</v>
      </c>
      <c r="E165" s="7">
        <f>base1!E165/base1!E187</f>
        <v>4.4185638204482937E-2</v>
      </c>
      <c r="F165" s="7">
        <f>base1!F165/base1!F187</f>
        <v>5.4212223345259734E-2</v>
      </c>
      <c r="G165" s="7">
        <f>base1!G165/base1!G187</f>
        <v>7.947375343478616E-2</v>
      </c>
      <c r="H165" s="7">
        <f>base1!H165/base1!H187</f>
        <v>9.8189793057002941E-2</v>
      </c>
      <c r="I165" s="7">
        <f>base1!I165/base1!I187</f>
        <v>0.11263800406924386</v>
      </c>
      <c r="J165" s="7">
        <f>base1!J165/base1!J187</f>
        <v>0.12068274366032805</v>
      </c>
      <c r="K165" s="7">
        <f>base1!K165/base1!K187</f>
        <v>0.12646755969072071</v>
      </c>
      <c r="L165" s="7">
        <f>base1!L165/base1!L187</f>
        <v>0.13473266122301517</v>
      </c>
      <c r="M165" s="7">
        <f>base1!M165/base1!M187</f>
        <v>0.13465732667871441</v>
      </c>
      <c r="N165" s="7">
        <f>base1!N165/base1!N187</f>
        <v>0.13849999523868473</v>
      </c>
      <c r="O165" s="7">
        <f>base1!O165/base1!O187</f>
        <v>0.13464587846857268</v>
      </c>
      <c r="P165" s="7">
        <f>base1!P165/base1!P187</f>
        <v>0.10985657834758694</v>
      </c>
      <c r="Q165" s="7">
        <f>base1!Q165/base1!Q187</f>
        <v>0.13708548377770194</v>
      </c>
      <c r="R165" s="7">
        <f>base1!R165/base1!R187</f>
        <v>0.18175470240192979</v>
      </c>
      <c r="S165" s="7">
        <f>base1!S165/base1!S187</f>
        <v>0.17177642540788668</v>
      </c>
      <c r="T165" s="7">
        <f>base1!T165/base1!T187</f>
        <v>0.13641205982503157</v>
      </c>
      <c r="U165" s="7">
        <f>base1!U165/base1!U187</f>
        <v>0.14433200343556923</v>
      </c>
      <c r="V165" s="7">
        <f>base1!V165/base1!V187</f>
        <v>0.11394307266191291</v>
      </c>
      <c r="W165" s="7">
        <f>base1!W165/base1!W187</f>
        <v>0.11644987108618526</v>
      </c>
    </row>
    <row r="166" spans="1:23">
      <c r="B166" t="s">
        <v>320</v>
      </c>
      <c r="C166" s="7">
        <f>base1!C166/base1!C188</f>
        <v>0.1626801641924632</v>
      </c>
      <c r="D166" s="7">
        <f>base1!D166/base1!D188</f>
        <v>0.13828691900372622</v>
      </c>
      <c r="E166" s="7">
        <f>base1!E166/base1!E188</f>
        <v>7.9003253444361918E-2</v>
      </c>
      <c r="F166" s="7">
        <f>base1!F166/base1!F188</f>
        <v>5.3269442700420569E-2</v>
      </c>
      <c r="G166" s="7">
        <f>base1!G166/base1!G188</f>
        <v>8.8459477269621348E-2</v>
      </c>
      <c r="H166" s="7">
        <f>base1!H166/base1!H188</f>
        <v>0.11296848679534605</v>
      </c>
      <c r="I166" s="7">
        <f>base1!I166/base1!I188</f>
        <v>0.14133783115007423</v>
      </c>
      <c r="J166" s="7">
        <f>base1!J166/base1!J188</f>
        <v>0.15261603370171847</v>
      </c>
      <c r="K166" s="7">
        <f>base1!K166/base1!K188</f>
        <v>0.15353416072816981</v>
      </c>
      <c r="L166" s="7">
        <f>base1!L166/base1!L188</f>
        <v>0.16137433660352571</v>
      </c>
      <c r="M166" s="7">
        <f>base1!M166/base1!M188</f>
        <v>0.16891323919853746</v>
      </c>
      <c r="N166" s="7">
        <f>base1!N166/base1!N188</f>
        <v>0.16630187083701697</v>
      </c>
      <c r="O166" s="7">
        <f>base1!O166/base1!O188</f>
        <v>0.15714456797467063</v>
      </c>
      <c r="P166" s="7">
        <f>base1!P166/base1!P188</f>
        <v>0.1431410700852378</v>
      </c>
      <c r="Q166" s="7">
        <f>base1!Q166/base1!Q188</f>
        <v>0.12477976596853961</v>
      </c>
      <c r="R166" s="7">
        <f>base1!R166/base1!R188</f>
        <v>0.113026310097052</v>
      </c>
      <c r="S166" s="7">
        <f>base1!S166/base1!S188</f>
        <v>0.10791110474672511</v>
      </c>
      <c r="T166" s="7">
        <f>base1!T166/base1!T188</f>
        <v>8.1866032369351194E-2</v>
      </c>
      <c r="U166" s="7">
        <f>base1!U166/base1!U188</f>
        <v>6.7372874298372729E-2</v>
      </c>
      <c r="V166" s="7">
        <f>base1!V166/base1!V188</f>
        <v>4.3632650916270652E-2</v>
      </c>
      <c r="W166" s="7">
        <f>base1!W166/base1!W188</f>
        <v>0.11913185457958361</v>
      </c>
    </row>
    <row r="167" spans="1:23">
      <c r="A167" t="s">
        <v>78</v>
      </c>
      <c r="B167" t="s">
        <v>319</v>
      </c>
      <c r="C167" s="7">
        <f>base1!C167/base1!C187</f>
        <v>9.3990354148183238E-3</v>
      </c>
      <c r="D167" s="7">
        <f>base1!D167/base1!D187</f>
        <v>9.9864256543530719E-3</v>
      </c>
      <c r="E167" s="7">
        <f>base1!E167/base1!E187</f>
        <v>1.0135567430091069E-2</v>
      </c>
      <c r="F167" s="7">
        <f>base1!F167/base1!F187</f>
        <v>9.4271099547667825E-3</v>
      </c>
      <c r="G167" s="7">
        <f>base1!G167/base1!G187</f>
        <v>1.3523489256924967E-2</v>
      </c>
      <c r="H167" s="7">
        <f>base1!H167/base1!H187</f>
        <v>1.985102658705162E-2</v>
      </c>
      <c r="I167" s="7">
        <f>base1!I167/base1!I187</f>
        <v>2.2322470898235549E-2</v>
      </c>
      <c r="J167" s="7">
        <f>base1!J167/base1!J187</f>
        <v>2.1807964074135152E-2</v>
      </c>
      <c r="K167" s="7">
        <f>base1!K167/base1!K187</f>
        <v>2.577825483363826E-2</v>
      </c>
      <c r="L167" s="7">
        <f>base1!L167/base1!L187</f>
        <v>2.723807476750913E-2</v>
      </c>
      <c r="M167" s="7">
        <f>base1!M167/base1!M187</f>
        <v>2.9867030129546654E-2</v>
      </c>
      <c r="N167" s="7">
        <f>base1!N167/base1!N187</f>
        <v>2.471503528134612E-2</v>
      </c>
      <c r="O167" s="7">
        <f>base1!O167/base1!O187</f>
        <v>2.8444069703934829E-2</v>
      </c>
      <c r="P167" s="7">
        <f>base1!P167/base1!P187</f>
        <v>3.6468524818798469E-2</v>
      </c>
      <c r="Q167" s="7">
        <f>base1!Q167/base1!Q187</f>
        <v>2.7419540056700876E-2</v>
      </c>
      <c r="R167" s="7">
        <f>base1!R167/base1!R187</f>
        <v>2.5993726482517989E-2</v>
      </c>
      <c r="S167" s="7">
        <f>base1!S167/base1!S187</f>
        <v>3.0183851627511762E-2</v>
      </c>
      <c r="T167" s="7">
        <f>base1!T167/base1!T187</f>
        <v>4.4613599792514343E-2</v>
      </c>
      <c r="U167" s="7">
        <f>base1!U167/base1!U187</f>
        <v>3.0663840633917933E-2</v>
      </c>
      <c r="V167" s="7">
        <f>base1!V167/base1!V187</f>
        <v>5.8371147386410513E-2</v>
      </c>
      <c r="W167" s="7">
        <f>base1!W167/base1!W187</f>
        <v>2.4683593794787018E-2</v>
      </c>
    </row>
    <row r="168" spans="1:23">
      <c r="B168" t="s">
        <v>320</v>
      </c>
      <c r="C168" s="7">
        <f>base1!C168/base1!C188</f>
        <v>1.4814357581556125E-2</v>
      </c>
      <c r="D168" s="7">
        <f>base1!D168/base1!D188</f>
        <v>1.940467629818483E-2</v>
      </c>
      <c r="E168" s="7">
        <f>base1!E168/base1!E188</f>
        <v>4.0610517726564217E-2</v>
      </c>
      <c r="F168" s="7">
        <f>base1!F168/base1!F188</f>
        <v>3.1784707968996288E-2</v>
      </c>
      <c r="G168" s="7">
        <f>base1!G168/base1!G188</f>
        <v>2.913303516041164E-2</v>
      </c>
      <c r="H168" s="7">
        <f>base1!H168/base1!H188</f>
        <v>2.1848259806253392E-2</v>
      </c>
      <c r="I168" s="7">
        <f>base1!I168/base1!I188</f>
        <v>1.7386957004777246E-2</v>
      </c>
      <c r="J168" s="7">
        <f>base1!J168/base1!J188</f>
        <v>1.7818044736771961E-2</v>
      </c>
      <c r="K168" s="7">
        <f>base1!K168/base1!K188</f>
        <v>1.743375092804237E-2</v>
      </c>
      <c r="L168" s="7">
        <f>base1!L168/base1!L188</f>
        <v>1.5941175858324302E-2</v>
      </c>
      <c r="M168" s="7">
        <f>base1!M168/base1!M188</f>
        <v>1.6391673020918502E-2</v>
      </c>
      <c r="N168" s="7">
        <f>base1!N168/base1!N188</f>
        <v>1.4404401711044363E-2</v>
      </c>
      <c r="O168" s="7">
        <f>base1!O168/base1!O188</f>
        <v>1.6000095014791625E-2</v>
      </c>
      <c r="P168" s="7">
        <f>base1!P168/base1!P188</f>
        <v>1.5940034756528308E-2</v>
      </c>
      <c r="Q168" s="7">
        <f>base1!Q168/base1!Q188</f>
        <v>1.2405107434302811E-2</v>
      </c>
      <c r="R168" s="7">
        <f>base1!R168/base1!R188</f>
        <v>1.1215450709044596E-2</v>
      </c>
      <c r="S168" s="7">
        <f>base1!S168/base1!S188</f>
        <v>1.0995168600886587E-2</v>
      </c>
      <c r="T168" s="7">
        <f>base1!T168/base1!T188</f>
        <v>1.0520608964496608E-2</v>
      </c>
      <c r="U168" s="7">
        <f>base1!U168/base1!U188</f>
        <v>1.1035683948290754E-2</v>
      </c>
      <c r="V168" s="7">
        <f>base1!V168/base1!V188</f>
        <v>1.4106288897397205E-2</v>
      </c>
      <c r="W168" s="7">
        <f>base1!W168/base1!W188</f>
        <v>1.9793133779155325E-2</v>
      </c>
    </row>
    <row r="169" spans="1:23">
      <c r="A169" t="s">
        <v>79</v>
      </c>
      <c r="B169" t="s">
        <v>319</v>
      </c>
      <c r="C169" s="7">
        <f>base1!C169/base1!C187</f>
        <v>2.1066113442154907E-2</v>
      </c>
      <c r="D169" s="7">
        <f>base1!D169/base1!D187</f>
        <v>3.0287033599405978E-2</v>
      </c>
      <c r="E169" s="7">
        <f>base1!E169/base1!E187</f>
        <v>3.0595169486565762E-2</v>
      </c>
      <c r="F169" s="7">
        <f>base1!F169/base1!F187</f>
        <v>3.5251934037131977E-2</v>
      </c>
      <c r="G169" s="7">
        <f>base1!G169/base1!G187</f>
        <v>5.2754997695331061E-2</v>
      </c>
      <c r="H169" s="7">
        <f>base1!H169/base1!H187</f>
        <v>6.4660615226522611E-2</v>
      </c>
      <c r="I169" s="7">
        <f>base1!I169/base1!I187</f>
        <v>6.9342528045539947E-2</v>
      </c>
      <c r="J169" s="7">
        <f>base1!J169/base1!J187</f>
        <v>7.1830164025929538E-2</v>
      </c>
      <c r="K169" s="7">
        <f>base1!K169/base1!K187</f>
        <v>7.1256516102933737E-2</v>
      </c>
      <c r="L169" s="7">
        <f>base1!L169/base1!L187</f>
        <v>7.1278145286500547E-2</v>
      </c>
      <c r="M169" s="7">
        <f>base1!M169/base1!M187</f>
        <v>6.8748877741853856E-2</v>
      </c>
      <c r="N169" s="7">
        <f>base1!N169/base1!N187</f>
        <v>6.6230847609343599E-2</v>
      </c>
      <c r="O169" s="7">
        <f>base1!O169/base1!O187</f>
        <v>7.0764905147933585E-2</v>
      </c>
      <c r="P169" s="7">
        <f>base1!P169/base1!P187</f>
        <v>8.4555078925680954E-2</v>
      </c>
      <c r="Q169" s="7">
        <f>base1!Q169/base1!Q187</f>
        <v>8.2053382872621747E-2</v>
      </c>
      <c r="R169" s="7">
        <f>base1!R169/base1!R187</f>
        <v>7.88950641470446E-2</v>
      </c>
      <c r="S169" s="7">
        <f>base1!S169/base1!S187</f>
        <v>7.6197788843581332E-2</v>
      </c>
      <c r="T169" s="7">
        <f>base1!T169/base1!T187</f>
        <v>7.8772041865251455E-2</v>
      </c>
      <c r="U169" s="7">
        <f>base1!U169/base1!U187</f>
        <v>6.5393566619566121E-2</v>
      </c>
      <c r="V169" s="7">
        <f>base1!V169/base1!V187</f>
        <v>4.6820672991926451E-2</v>
      </c>
      <c r="W169" s="7">
        <f>base1!W169/base1!W187</f>
        <v>6.5826091530052075E-2</v>
      </c>
    </row>
    <row r="170" spans="1:23">
      <c r="B170" t="s">
        <v>320</v>
      </c>
      <c r="C170" s="7">
        <f>base1!C170/base1!C188</f>
        <v>3.6727261504274557E-2</v>
      </c>
      <c r="D170" s="7">
        <f>base1!D170/base1!D188</f>
        <v>8.0715717678847707E-2</v>
      </c>
      <c r="E170" s="7">
        <f>base1!E170/base1!E188</f>
        <v>7.138282427797131E-2</v>
      </c>
      <c r="F170" s="7">
        <f>base1!F170/base1!F188</f>
        <v>9.295619000713326E-2</v>
      </c>
      <c r="G170" s="7">
        <f>base1!G170/base1!G188</f>
        <v>7.331662401090995E-2</v>
      </c>
      <c r="H170" s="7">
        <f>base1!H170/base1!H188</f>
        <v>7.1404187210037662E-2</v>
      </c>
      <c r="I170" s="7">
        <f>base1!I170/base1!I188</f>
        <v>7.1614517578854869E-2</v>
      </c>
      <c r="J170" s="7">
        <f>base1!J170/base1!J188</f>
        <v>6.9812515786574394E-2</v>
      </c>
      <c r="K170" s="7">
        <f>base1!K170/base1!K188</f>
        <v>7.0783764665992441E-2</v>
      </c>
      <c r="L170" s="7">
        <f>base1!L170/base1!L188</f>
        <v>7.6249105159255634E-2</v>
      </c>
      <c r="M170" s="7">
        <f>base1!M170/base1!M188</f>
        <v>7.3408834094312411E-2</v>
      </c>
      <c r="N170" s="7">
        <f>base1!N170/base1!N188</f>
        <v>7.4009807205495548E-2</v>
      </c>
      <c r="O170" s="7">
        <f>base1!O170/base1!O188</f>
        <v>7.0590051753369312E-2</v>
      </c>
      <c r="P170" s="7">
        <f>base1!P170/base1!P188</f>
        <v>6.4076926036372384E-2</v>
      </c>
      <c r="Q170" s="7">
        <f>base1!Q170/base1!Q188</f>
        <v>5.8009925820927503E-2</v>
      </c>
      <c r="R170" s="7">
        <f>base1!R170/base1!R188</f>
        <v>4.9414843200002098E-2</v>
      </c>
      <c r="S170" s="7">
        <f>base1!S170/base1!S188</f>
        <v>4.6562920257010511E-2</v>
      </c>
      <c r="T170" s="7">
        <f>base1!T170/base1!T188</f>
        <v>3.6517681688898004E-2</v>
      </c>
      <c r="U170" s="7">
        <f>base1!U170/base1!U188</f>
        <v>3.1812655107513452E-2</v>
      </c>
      <c r="V170" s="7">
        <f>base1!V170/base1!V188</f>
        <v>2.5975390944648395E-2</v>
      </c>
      <c r="W170" s="7">
        <f>base1!W170/base1!W188</f>
        <v>6.8500749939430408E-2</v>
      </c>
    </row>
    <row r="171" spans="1:23">
      <c r="A171" t="s">
        <v>80</v>
      </c>
      <c r="B171" t="s">
        <v>319</v>
      </c>
      <c r="C171" s="7">
        <f>base1!C171/base1!C187</f>
        <v>4.4106758099913948E-2</v>
      </c>
      <c r="D171" s="7">
        <f>base1!D171/base1!D187</f>
        <v>5.0428113978095414E-2</v>
      </c>
      <c r="E171" s="7">
        <f>base1!E171/base1!E187</f>
        <v>4.3677768707105116E-2</v>
      </c>
      <c r="F171" s="7">
        <f>base1!F171/base1!F187</f>
        <v>4.6213207177362638E-2</v>
      </c>
      <c r="G171" s="7">
        <f>base1!G171/base1!G187</f>
        <v>5.7516005303700858E-2</v>
      </c>
      <c r="H171" s="7">
        <f>base1!H171/base1!H187</f>
        <v>6.6856608735786999E-2</v>
      </c>
      <c r="I171" s="7">
        <f>base1!I171/base1!I187</f>
        <v>7.1414673737811726E-2</v>
      </c>
      <c r="J171" s="7">
        <f>base1!J171/base1!J187</f>
        <v>7.6256200129394006E-2</v>
      </c>
      <c r="K171" s="7">
        <f>base1!K171/base1!K187</f>
        <v>8.362102253399406E-2</v>
      </c>
      <c r="L171" s="7">
        <f>base1!L171/base1!L187</f>
        <v>8.6096508578209996E-2</v>
      </c>
      <c r="M171" s="7">
        <f>base1!M171/base1!M187</f>
        <v>8.9451981002204084E-2</v>
      </c>
      <c r="N171" s="7">
        <f>base1!N171/base1!N187</f>
        <v>9.0001237941969084E-2</v>
      </c>
      <c r="O171" s="7">
        <f>base1!O171/base1!O187</f>
        <v>8.9915996891340472E-2</v>
      </c>
      <c r="P171" s="7">
        <f>base1!P171/base1!P187</f>
        <v>0.12181452087628789</v>
      </c>
      <c r="Q171" s="7">
        <f>base1!Q171/base1!Q187</f>
        <v>0.11184292505499464</v>
      </c>
      <c r="R171" s="7">
        <f>base1!R171/base1!R187</f>
        <v>9.6529208192784793E-2</v>
      </c>
      <c r="S171" s="7">
        <f>base1!S171/base1!S187</f>
        <v>0.10572417983565857</v>
      </c>
      <c r="T171" s="7">
        <f>base1!T171/base1!T187</f>
        <v>0.10716885260988512</v>
      </c>
      <c r="U171" s="7">
        <f>base1!U171/base1!U187</f>
        <v>9.4599368298562053E-2</v>
      </c>
      <c r="V171" s="7">
        <f>base1!V171/base1!V187</f>
        <v>8.668748895043904E-2</v>
      </c>
      <c r="W171" s="7">
        <f>base1!W171/base1!W187</f>
        <v>8.4595683314801523E-2</v>
      </c>
    </row>
    <row r="172" spans="1:23">
      <c r="B172" t="s">
        <v>320</v>
      </c>
      <c r="C172" s="7">
        <f>base1!C172/base1!C188</f>
        <v>5.5121755501373416E-2</v>
      </c>
      <c r="D172" s="7">
        <f>base1!D172/base1!D188</f>
        <v>0.12461049007430651</v>
      </c>
      <c r="E172" s="7">
        <f>base1!E172/base1!E188</f>
        <v>0.13297741884115077</v>
      </c>
      <c r="F172" s="7">
        <f>base1!F172/base1!F188</f>
        <v>0.15163662931798547</v>
      </c>
      <c r="G172" s="7">
        <f>base1!G172/base1!G188</f>
        <v>0.1145416181616931</v>
      </c>
      <c r="H172" s="7">
        <f>base1!H172/base1!H188</f>
        <v>9.6461410175334522E-2</v>
      </c>
      <c r="I172" s="7">
        <f>base1!I172/base1!I188</f>
        <v>8.5687448869317548E-2</v>
      </c>
      <c r="J172" s="7">
        <f>base1!J172/base1!J188</f>
        <v>8.2534432184684203E-2</v>
      </c>
      <c r="K172" s="7">
        <f>base1!K172/base1!K188</f>
        <v>8.0448266387620648E-2</v>
      </c>
      <c r="L172" s="7">
        <f>base1!L172/base1!L188</f>
        <v>7.5854739157537071E-2</v>
      </c>
      <c r="M172" s="7">
        <f>base1!M172/base1!M188</f>
        <v>7.0465590577946005E-2</v>
      </c>
      <c r="N172" s="7">
        <f>base1!N172/base1!N188</f>
        <v>6.7540126626068717E-2</v>
      </c>
      <c r="O172" s="7">
        <f>base1!O172/base1!O188</f>
        <v>6.9197491213606119E-2</v>
      </c>
      <c r="P172" s="7">
        <f>base1!P172/base1!P188</f>
        <v>6.960882943516139E-2</v>
      </c>
      <c r="Q172" s="7">
        <f>base1!Q172/base1!Q188</f>
        <v>6.7242622214164202E-2</v>
      </c>
      <c r="R172" s="7">
        <f>base1!R172/base1!R188</f>
        <v>6.66608109472238E-2</v>
      </c>
      <c r="S172" s="7">
        <f>base1!S172/base1!S188</f>
        <v>6.390241320914479E-2</v>
      </c>
      <c r="T172" s="7">
        <f>base1!T172/base1!T188</f>
        <v>6.3895360479825733E-2</v>
      </c>
      <c r="U172" s="7">
        <f>base1!U172/base1!U188</f>
        <v>6.0729573396339998E-2</v>
      </c>
      <c r="V172" s="7">
        <f>base1!V172/base1!V188</f>
        <v>5.3459756912381855E-2</v>
      </c>
      <c r="W172" s="7">
        <f>base1!W172/base1!W188</f>
        <v>9.0161378170676917E-2</v>
      </c>
    </row>
    <row r="173" spans="1:23">
      <c r="A173" t="s">
        <v>81</v>
      </c>
      <c r="B173" t="s">
        <v>319</v>
      </c>
      <c r="C173" s="7">
        <f>base1!C173/base1!C187</f>
        <v>1.0799885263726661E-2</v>
      </c>
      <c r="D173" s="7">
        <f>base1!D173/base1!D187</f>
        <v>1.8621217746426583E-2</v>
      </c>
      <c r="E173" s="7">
        <f>base1!E173/base1!E187</f>
        <v>2.0085643461725783E-2</v>
      </c>
      <c r="F173" s="7">
        <f>base1!F173/base1!F187</f>
        <v>1.8854219909533565E-2</v>
      </c>
      <c r="G173" s="7">
        <f>base1!G173/base1!G187</f>
        <v>1.9591463364058304E-2</v>
      </c>
      <c r="H173" s="7">
        <f>base1!H173/base1!H187</f>
        <v>1.9868443587786038E-2</v>
      </c>
      <c r="I173" s="7">
        <f>base1!I173/base1!I187</f>
        <v>1.894116273639972E-2</v>
      </c>
      <c r="J173" s="7">
        <f>base1!J173/base1!J187</f>
        <v>1.7091425744332669E-2</v>
      </c>
      <c r="K173" s="7">
        <f>base1!K173/base1!K187</f>
        <v>1.7406154327060101E-2</v>
      </c>
      <c r="L173" s="7">
        <f>base1!L173/base1!L187</f>
        <v>1.8192253429340381E-2</v>
      </c>
      <c r="M173" s="7">
        <f>base1!M173/base1!M187</f>
        <v>1.901459696887919E-2</v>
      </c>
      <c r="N173" s="7">
        <f>base1!N173/base1!N187</f>
        <v>1.724453162941731E-2</v>
      </c>
      <c r="O173" s="7">
        <f>base1!O173/base1!O187</f>
        <v>2.0597344439146011E-2</v>
      </c>
      <c r="P173" s="7">
        <f>base1!P173/base1!P187</f>
        <v>3.1747172169377016E-2</v>
      </c>
      <c r="Q173" s="7">
        <f>base1!Q173/base1!Q187</f>
        <v>2.7105983074438428E-2</v>
      </c>
      <c r="R173" s="7">
        <f>base1!R173/base1!R187</f>
        <v>2.205034136603326E-2</v>
      </c>
      <c r="S173" s="7">
        <f>base1!S173/base1!S187</f>
        <v>2.5106926359661823E-2</v>
      </c>
      <c r="T173" s="7">
        <f>base1!T173/base1!T187</f>
        <v>2.3941725533285552E-2</v>
      </c>
      <c r="U173" s="7">
        <f>base1!U173/base1!U187</f>
        <v>2.0239381597539689E-2</v>
      </c>
      <c r="V173" s="7">
        <f>base1!V173/base1!V187</f>
        <v>1.6412281218692912E-2</v>
      </c>
      <c r="W173" s="7">
        <f>base1!W173/base1!W187</f>
        <v>2.1421817370245535E-2</v>
      </c>
    </row>
    <row r="174" spans="1:23">
      <c r="B174" t="s">
        <v>320</v>
      </c>
      <c r="C174" s="7">
        <f>base1!C174/base1!C188</f>
        <v>9.5058794481651804E-3</v>
      </c>
      <c r="D174" s="7">
        <f>base1!D174/base1!D188</f>
        <v>2.4713451439280033E-2</v>
      </c>
      <c r="E174" s="7">
        <f>base1!E174/base1!E188</f>
        <v>2.1643134697710967E-2</v>
      </c>
      <c r="F174" s="7">
        <f>base1!F174/base1!F188</f>
        <v>3.7481645350002694E-2</v>
      </c>
      <c r="G174" s="7">
        <f>base1!G174/base1!G188</f>
        <v>2.61908969729319E-2</v>
      </c>
      <c r="H174" s="7">
        <f>base1!H174/base1!H188</f>
        <v>1.6643628243800612E-2</v>
      </c>
      <c r="I174" s="7">
        <f>base1!I174/base1!I188</f>
        <v>1.591616083061478E-2</v>
      </c>
      <c r="J174" s="7">
        <f>base1!J174/base1!J188</f>
        <v>1.5092917079709032E-2</v>
      </c>
      <c r="K174" s="7">
        <f>base1!K174/base1!K188</f>
        <v>1.4320205309279254E-2</v>
      </c>
      <c r="L174" s="7">
        <f>base1!L174/base1!L188</f>
        <v>1.4185611076480404E-2</v>
      </c>
      <c r="M174" s="7">
        <f>base1!M174/base1!M188</f>
        <v>1.4423386096590753E-2</v>
      </c>
      <c r="N174" s="7">
        <f>base1!N174/base1!N188</f>
        <v>1.4988660761843051E-2</v>
      </c>
      <c r="O174" s="7">
        <f>base1!O174/base1!O188</f>
        <v>1.5422088365735687E-2</v>
      </c>
      <c r="P174" s="7">
        <f>base1!P174/base1!P188</f>
        <v>1.6135673246068197E-2</v>
      </c>
      <c r="Q174" s="7">
        <f>base1!Q174/base1!Q188</f>
        <v>1.6625446432056878E-2</v>
      </c>
      <c r="R174" s="7">
        <f>base1!R174/base1!R188</f>
        <v>1.5057938847935269E-2</v>
      </c>
      <c r="S174" s="7">
        <f>base1!S174/base1!S188</f>
        <v>1.5429658315485381E-2</v>
      </c>
      <c r="T174" s="7">
        <f>base1!T174/base1!T188</f>
        <v>1.5660436030562191E-2</v>
      </c>
      <c r="U174" s="7">
        <f>base1!U174/base1!U188</f>
        <v>1.5911086365291132E-2</v>
      </c>
      <c r="V174" s="7">
        <f>base1!V174/base1!V188</f>
        <v>1.6275909701733444E-2</v>
      </c>
      <c r="W174" s="7">
        <f>base1!W174/base1!W188</f>
        <v>1.9491962018048922E-2</v>
      </c>
    </row>
    <row r="175" spans="1:23">
      <c r="A175" t="s">
        <v>82</v>
      </c>
      <c r="B175" t="s">
        <v>319</v>
      </c>
      <c r="C175" s="7">
        <f>base1!C175/base1!C187</f>
        <v>1.5049129805415284E-2</v>
      </c>
      <c r="D175" s="7">
        <f>base1!D175/base1!D187</f>
        <v>2.031220994987934E-2</v>
      </c>
      <c r="E175" s="7">
        <f>base1!E175/base1!E187</f>
        <v>2.1775896632686361E-2</v>
      </c>
      <c r="F175" s="7">
        <f>base1!F175/base1!F187</f>
        <v>2.2053211481628088E-2</v>
      </c>
      <c r="G175" s="7">
        <f>base1!G175/base1!G187</f>
        <v>2.2404462881795959E-2</v>
      </c>
      <c r="H175" s="7">
        <f>base1!H175/base1!H187</f>
        <v>2.0270486021405493E-2</v>
      </c>
      <c r="I175" s="7">
        <f>base1!I175/base1!I187</f>
        <v>1.9715264111715196E-2</v>
      </c>
      <c r="J175" s="7">
        <f>base1!J175/base1!J187</f>
        <v>1.890167324208096E-2</v>
      </c>
      <c r="K175" s="7">
        <f>base1!K175/base1!K187</f>
        <v>1.639253831514494E-2</v>
      </c>
      <c r="L175" s="7">
        <f>base1!L175/base1!L187</f>
        <v>1.5818754301681344E-2</v>
      </c>
      <c r="M175" s="7">
        <f>base1!M175/base1!M187</f>
        <v>1.6583693943533744E-2</v>
      </c>
      <c r="N175" s="7">
        <f>base1!N175/base1!N187</f>
        <v>1.8236789730795237E-2</v>
      </c>
      <c r="O175" s="7">
        <f>base1!O175/base1!O187</f>
        <v>1.9239368433905508E-2</v>
      </c>
      <c r="P175" s="7">
        <f>base1!P175/base1!P187</f>
        <v>1.8357730007456358E-2</v>
      </c>
      <c r="Q175" s="7">
        <f>base1!Q175/base1!Q187</f>
        <v>1.5273075554201786E-2</v>
      </c>
      <c r="R175" s="7">
        <f>base1!R175/base1!R187</f>
        <v>1.4067257535991735E-2</v>
      </c>
      <c r="S175" s="7">
        <f>base1!S175/base1!S187</f>
        <v>1.4764382248088143E-2</v>
      </c>
      <c r="T175" s="7">
        <f>base1!T175/base1!T187</f>
        <v>1.4809846644672444E-2</v>
      </c>
      <c r="U175" s="7">
        <f>base1!U175/base1!U187</f>
        <v>1.140802925775081E-2</v>
      </c>
      <c r="V175" s="7">
        <f>base1!V175/base1!V187</f>
        <v>1.2905887206081679E-2</v>
      </c>
      <c r="W175" s="7">
        <f>base1!W175/base1!W187</f>
        <v>1.801924004030752E-2</v>
      </c>
    </row>
    <row r="176" spans="1:23">
      <c r="B176" t="s">
        <v>320</v>
      </c>
      <c r="C176" s="7">
        <f>base1!C176/base1!C188</f>
        <v>9.7836486528193583E-3</v>
      </c>
      <c r="D176" s="7">
        <f>base1!D176/base1!D188</f>
        <v>1.2074807696498224E-2</v>
      </c>
      <c r="E176" s="7">
        <f>base1!E176/base1!E188</f>
        <v>2.0866678522734008E-2</v>
      </c>
      <c r="F176" s="7">
        <f>base1!F176/base1!F188</f>
        <v>1.3359335966159265E-2</v>
      </c>
      <c r="G176" s="7">
        <f>base1!G176/base1!G188</f>
        <v>1.5995729892825175E-2</v>
      </c>
      <c r="H176" s="7">
        <f>base1!H176/base1!H188</f>
        <v>1.3441380738386117E-2</v>
      </c>
      <c r="I176" s="7">
        <f>base1!I176/base1!I188</f>
        <v>1.3574249325832483E-2</v>
      </c>
      <c r="J176" s="7">
        <f>base1!J176/base1!J188</f>
        <v>1.4657556676181979E-2</v>
      </c>
      <c r="K176" s="7">
        <f>base1!K176/base1!K188</f>
        <v>1.4191594712935303E-2</v>
      </c>
      <c r="L176" s="7">
        <f>base1!L176/base1!L188</f>
        <v>1.4227245023875913E-2</v>
      </c>
      <c r="M176" s="7">
        <f>base1!M176/base1!M188</f>
        <v>1.3953707361439031E-2</v>
      </c>
      <c r="N176" s="7">
        <f>base1!N176/base1!N188</f>
        <v>1.5226976953616201E-2</v>
      </c>
      <c r="O176" s="7">
        <f>base1!O176/base1!O188</f>
        <v>1.5042029199233151E-2</v>
      </c>
      <c r="P176" s="7">
        <f>base1!P176/base1!P188</f>
        <v>1.4425678247537533E-2</v>
      </c>
      <c r="Q176" s="7">
        <f>base1!Q176/base1!Q188</f>
        <v>1.5620892976887462E-2</v>
      </c>
      <c r="R176" s="7">
        <f>base1!R176/base1!R188</f>
        <v>1.7850330433004234E-2</v>
      </c>
      <c r="S176" s="7">
        <f>base1!S176/base1!S188</f>
        <v>1.7957426408327936E-2</v>
      </c>
      <c r="T176" s="7">
        <f>base1!T176/base1!T188</f>
        <v>2.019950408890582E-2</v>
      </c>
      <c r="U176" s="7">
        <f>base1!U176/base1!U188</f>
        <v>2.1528863381659064E-2</v>
      </c>
      <c r="V176" s="7">
        <f>base1!V176/base1!V188</f>
        <v>4.0412002732671183E-2</v>
      </c>
      <c r="W176" s="7">
        <f>base1!W176/base1!W188</f>
        <v>1.5638401078757865E-2</v>
      </c>
    </row>
    <row r="177" spans="1:23">
      <c r="A177" t="s">
        <v>83</v>
      </c>
      <c r="B177" t="s">
        <v>319</v>
      </c>
      <c r="C177" s="7">
        <f>base1!C177/base1!C187</f>
        <v>1.5069141946113977E-2</v>
      </c>
      <c r="D177" s="7">
        <f>base1!D177/base1!D187</f>
        <v>3.4808914980508629E-2</v>
      </c>
      <c r="E177" s="7">
        <f>base1!E177/base1!E187</f>
        <v>3.5828605947826331E-2</v>
      </c>
      <c r="F177" s="7">
        <f>base1!F177/base1!F187</f>
        <v>2.7485809374843875E-2</v>
      </c>
      <c r="G177" s="7">
        <f>base1!G177/base1!G187</f>
        <v>2.6888199265586731E-2</v>
      </c>
      <c r="H177" s="7">
        <f>base1!H177/base1!H187</f>
        <v>2.4920825217494797E-2</v>
      </c>
      <c r="I177" s="7">
        <f>base1!I177/base1!I187</f>
        <v>2.3046540586816093E-2</v>
      </c>
      <c r="J177" s="7">
        <f>base1!J177/base1!J187</f>
        <v>2.1847289703028072E-2</v>
      </c>
      <c r="K177" s="7">
        <f>base1!K177/base1!K187</f>
        <v>1.9159870919103789E-2</v>
      </c>
      <c r="L177" s="7">
        <f>base1!L177/base1!L187</f>
        <v>1.8945690772850646E-2</v>
      </c>
      <c r="M177" s="7">
        <f>base1!M177/base1!M187</f>
        <v>1.9222510057008087E-2</v>
      </c>
      <c r="N177" s="7">
        <f>base1!N177/base1!N187</f>
        <v>1.9369982764038739E-2</v>
      </c>
      <c r="O177" s="7">
        <f>base1!O177/base1!O187</f>
        <v>1.885821113474323E-2</v>
      </c>
      <c r="P177" s="7">
        <f>base1!P177/base1!P187</f>
        <v>1.5748910979559924E-2</v>
      </c>
      <c r="Q177" s="7">
        <f>base1!Q177/base1!Q187</f>
        <v>1.6663313914518665E-2</v>
      </c>
      <c r="R177" s="7">
        <f>base1!R177/base1!R187</f>
        <v>1.9317443049113366E-2</v>
      </c>
      <c r="S177" s="7">
        <f>base1!S177/base1!S187</f>
        <v>1.9125696030077043E-2</v>
      </c>
      <c r="T177" s="7">
        <f>base1!T177/base1!T187</f>
        <v>3.1811678876900208E-2</v>
      </c>
      <c r="U177" s="7">
        <f>base1!U177/base1!U187</f>
        <v>2.622045826060455E-2</v>
      </c>
      <c r="V177" s="7">
        <f>base1!V177/base1!V187</f>
        <v>2.7785962637751193E-2</v>
      </c>
      <c r="W177" s="7">
        <f>base1!W177/base1!W187</f>
        <v>2.2214755170520451E-2</v>
      </c>
    </row>
    <row r="178" spans="1:23">
      <c r="B178" t="s">
        <v>320</v>
      </c>
      <c r="C178" s="7">
        <f>base1!C178/base1!C188</f>
        <v>1.2869973148976883E-2</v>
      </c>
      <c r="D178" s="7">
        <f>base1!D178/base1!D188</f>
        <v>2.3204440957922033E-2</v>
      </c>
      <c r="E178" s="7">
        <f>base1!E178/base1!E188</f>
        <v>1.9343987520907942E-2</v>
      </c>
      <c r="F178" s="7">
        <f>base1!F178/base1!F188</f>
        <v>1.1104881242997758E-2</v>
      </c>
      <c r="G178" s="7">
        <f>base1!G178/base1!G188</f>
        <v>1.4710690937398713E-2</v>
      </c>
      <c r="H178" s="7">
        <f>base1!H178/base1!H188</f>
        <v>1.5345268542199489E-2</v>
      </c>
      <c r="I178" s="7">
        <f>base1!I178/base1!I188</f>
        <v>1.6286069224631605E-2</v>
      </c>
      <c r="J178" s="7">
        <f>base1!J178/base1!J188</f>
        <v>1.9218052098551378E-2</v>
      </c>
      <c r="K178" s="7">
        <f>base1!K178/base1!K188</f>
        <v>2.127920775872652E-2</v>
      </c>
      <c r="L178" s="7">
        <f>base1!L178/base1!L188</f>
        <v>2.0489684611283494E-2</v>
      </c>
      <c r="M178" s="7">
        <f>base1!M178/base1!M188</f>
        <v>2.1639672579948737E-2</v>
      </c>
      <c r="N178" s="7">
        <f>base1!N178/base1!N188</f>
        <v>2.4746445848960248E-2</v>
      </c>
      <c r="O178" s="7">
        <f>base1!O178/base1!O188</f>
        <v>2.5831156735806424E-2</v>
      </c>
      <c r="P178" s="7">
        <f>base1!P178/base1!P188</f>
        <v>2.3225317421402852E-2</v>
      </c>
      <c r="Q178" s="7">
        <f>base1!Q178/base1!Q188</f>
        <v>2.3669465478667988E-2</v>
      </c>
      <c r="R178" s="7">
        <f>base1!R178/base1!R188</f>
        <v>2.5561526350082003E-2</v>
      </c>
      <c r="S178" s="7">
        <f>base1!S178/base1!S188</f>
        <v>2.4620834786073617E-2</v>
      </c>
      <c r="T178" s="7">
        <f>base1!T178/base1!T188</f>
        <v>2.7571419500735075E-2</v>
      </c>
      <c r="U178" s="7">
        <f>base1!U178/base1!U188</f>
        <v>2.8234028833639086E-2</v>
      </c>
      <c r="V178" s="7">
        <f>base1!V178/base1!V188</f>
        <v>3.1485777347357038E-2</v>
      </c>
      <c r="W178" s="7">
        <f>base1!W178/base1!W188</f>
        <v>2.0360624492270982E-2</v>
      </c>
    </row>
    <row r="179" spans="1:23">
      <c r="A179" t="s">
        <v>84</v>
      </c>
      <c r="B179" t="s">
        <v>319</v>
      </c>
      <c r="C179" s="7">
        <f>base1!C179/base1!C187</f>
        <v>4.2492445416886246E-3</v>
      </c>
      <c r="D179" s="7">
        <f>base1!D179/base1!D187</f>
        <v>4.542184889548914E-3</v>
      </c>
      <c r="E179" s="7">
        <f>base1!E179/base1!E187</f>
        <v>4.9001471036063697E-3</v>
      </c>
      <c r="F179" s="7">
        <f>base1!F179/base1!F187</f>
        <v>4.3457708670404712E-3</v>
      </c>
      <c r="G179" s="7">
        <f>base1!G179/base1!G187</f>
        <v>4.7515282502645336E-3</v>
      </c>
      <c r="H179" s="7">
        <f>base1!H179/base1!H187</f>
        <v>4.602442444069656E-3</v>
      </c>
      <c r="I179" s="7">
        <f>base1!I179/base1!I187</f>
        <v>5.4881980810068598E-3</v>
      </c>
      <c r="J179" s="7">
        <f>base1!J179/base1!J187</f>
        <v>5.0603204404470435E-3</v>
      </c>
      <c r="K179" s="7">
        <f>base1!K179/base1!K187</f>
        <v>4.9600529562651126E-3</v>
      </c>
      <c r="L179" s="7">
        <f>base1!L179/base1!L187</f>
        <v>5.3609525094379749E-3</v>
      </c>
      <c r="M179" s="7">
        <f>base1!M179/base1!M187</f>
        <v>5.6588062218516652E-3</v>
      </c>
      <c r="N179" s="7">
        <f>base1!N179/base1!N187</f>
        <v>6.5106224943578418E-3</v>
      </c>
      <c r="O179" s="7">
        <f>base1!O179/base1!O187</f>
        <v>6.1645180505206674E-3</v>
      </c>
      <c r="P179" s="7">
        <f>base1!P179/base1!P187</f>
        <v>5.0872272920748293E-3</v>
      </c>
      <c r="Q179" s="7">
        <f>base1!Q179/base1!Q187</f>
        <v>3.925570531181817E-3</v>
      </c>
      <c r="R179" s="7">
        <f>base1!R179/base1!R187</f>
        <v>3.261528628122257E-3</v>
      </c>
      <c r="S179" s="7">
        <f>base1!S179/base1!S187</f>
        <v>3.3869903493323333E-3</v>
      </c>
      <c r="T179" s="7">
        <f>base1!T179/base1!T187</f>
        <v>3.816453278078192E-3</v>
      </c>
      <c r="U179" s="7">
        <f>base1!U179/base1!U187</f>
        <v>3.342060787410301E-3</v>
      </c>
      <c r="V179" s="7">
        <f>base1!V179/base1!V187</f>
        <v>4.0662384347928578E-3</v>
      </c>
      <c r="W179" s="7">
        <f>base1!W179/base1!W187</f>
        <v>4.8251457192308618E-3</v>
      </c>
    </row>
    <row r="180" spans="1:23">
      <c r="B180" t="s">
        <v>320</v>
      </c>
      <c r="C180" s="7">
        <f>base1!C180/base1!C188</f>
        <v>4.8763927039288911E-3</v>
      </c>
      <c r="D180" s="7">
        <f>base1!D180/base1!D188</f>
        <v>4.393563007997211E-3</v>
      </c>
      <c r="E180" s="7">
        <f>base1!E180/base1!E188</f>
        <v>3.8357864931496339E-3</v>
      </c>
      <c r="F180" s="7">
        <f>base1!F180/base1!F188</f>
        <v>3.7742146550241626E-3</v>
      </c>
      <c r="G180" s="7">
        <f>base1!G180/base1!G188</f>
        <v>4.5434283780389989E-3</v>
      </c>
      <c r="H180" s="7">
        <f>base1!H180/base1!H188</f>
        <v>5.5471298975303188E-3</v>
      </c>
      <c r="I180" s="7">
        <f>base1!I180/base1!I188</f>
        <v>5.8453101170577006E-3</v>
      </c>
      <c r="J180" s="7">
        <f>base1!J180/base1!J188</f>
        <v>6.1940488898309708E-3</v>
      </c>
      <c r="K180" s="7">
        <f>base1!K180/base1!K188</f>
        <v>6.3919466382943895E-3</v>
      </c>
      <c r="L180" s="7">
        <f>base1!L180/base1!L188</f>
        <v>6.112094777368249E-3</v>
      </c>
      <c r="M180" s="7">
        <f>base1!M180/base1!M188</f>
        <v>5.6786340961497827E-3</v>
      </c>
      <c r="N180" s="7">
        <f>base1!N180/base1!N188</f>
        <v>5.5252016627221857E-3</v>
      </c>
      <c r="O180" s="7">
        <f>base1!O180/base1!O188</f>
        <v>4.8111135634604785E-3</v>
      </c>
      <c r="P180" s="7">
        <f>base1!P180/base1!P188</f>
        <v>3.9037655088524372E-3</v>
      </c>
      <c r="Q180" s="7">
        <f>base1!Q180/base1!Q188</f>
        <v>4.10669780377549E-3</v>
      </c>
      <c r="R180" s="7">
        <f>base1!R180/base1!R188</f>
        <v>4.0784648925584728E-3</v>
      </c>
      <c r="S180" s="7">
        <f>base1!S180/base1!S188</f>
        <v>4.3146386412312599E-3</v>
      </c>
      <c r="T180" s="7">
        <f>base1!T180/base1!T188</f>
        <v>4.7621140856008324E-3</v>
      </c>
      <c r="U180" s="7">
        <f>base1!U180/base1!U188</f>
        <v>5.5939829586958952E-3</v>
      </c>
      <c r="V180" s="7">
        <f>base1!V180/base1!V188</f>
        <v>5.8106799396409987E-3</v>
      </c>
      <c r="W180" s="7">
        <f>base1!W180/base1!W188</f>
        <v>4.852211706714276E-3</v>
      </c>
    </row>
    <row r="181" spans="1:23">
      <c r="A181" t="s">
        <v>85</v>
      </c>
      <c r="B181" t="s">
        <v>319</v>
      </c>
      <c r="C181" s="7">
        <f>base1!C181/base1!C187</f>
        <v>2.7369937762242426E-2</v>
      </c>
      <c r="D181" s="7">
        <f>base1!D181/base1!D187</f>
        <v>3.7065504919250043E-2</v>
      </c>
      <c r="E181" s="7">
        <f>base1!E181/base1!E187</f>
        <v>4.5299578527833131E-2</v>
      </c>
      <c r="F181" s="7">
        <f>base1!F181/base1!F187</f>
        <v>3.4779233456440448E-2</v>
      </c>
      <c r="G181" s="7">
        <f>base1!G181/base1!G187</f>
        <v>2.6894123864402521E-2</v>
      </c>
      <c r="H181" s="7">
        <f>base1!H181/base1!H187</f>
        <v>2.4231402271757463E-2</v>
      </c>
      <c r="I181" s="7">
        <f>base1!I181/base1!I187</f>
        <v>2.1633145436554261E-2</v>
      </c>
      <c r="J181" s="7">
        <f>base1!J181/base1!J187</f>
        <v>1.9836608354793287E-2</v>
      </c>
      <c r="K181" s="7">
        <f>base1!K181/base1!K187</f>
        <v>1.8091092131029982E-2</v>
      </c>
      <c r="L181" s="7">
        <f>base1!L181/base1!L187</f>
        <v>1.7410233485545209E-2</v>
      </c>
      <c r="M181" s="7">
        <f>base1!M181/base1!M187</f>
        <v>1.6198319684224121E-2</v>
      </c>
      <c r="N181" s="7">
        <f>base1!N181/base1!N187</f>
        <v>1.79615857084361E-2</v>
      </c>
      <c r="O181" s="7">
        <f>base1!O181/base1!O187</f>
        <v>1.6831972332270163E-2</v>
      </c>
      <c r="P181" s="7">
        <f>base1!P181/base1!P187</f>
        <v>1.5506805811731535E-2</v>
      </c>
      <c r="Q181" s="7">
        <f>base1!Q181/base1!Q187</f>
        <v>1.2715753672892469E-2</v>
      </c>
      <c r="R181" s="7">
        <f>base1!R181/base1!R187</f>
        <v>1.2441965585400609E-2</v>
      </c>
      <c r="S181" s="7">
        <f>base1!S181/base1!S187</f>
        <v>1.2653150351990657E-2</v>
      </c>
      <c r="T181" s="7">
        <f>base1!T181/base1!T187</f>
        <v>1.197365155237758E-2</v>
      </c>
      <c r="U181" s="7">
        <f>base1!U181/base1!U187</f>
        <v>1.146690494001607E-2</v>
      </c>
      <c r="V181" s="7">
        <f>base1!V181/base1!V187</f>
        <v>1.3583593611880489E-2</v>
      </c>
      <c r="W181" s="7">
        <f>base1!W181/base1!W187</f>
        <v>2.0609952434044846E-2</v>
      </c>
    </row>
    <row r="182" spans="1:23">
      <c r="B182" t="s">
        <v>320</v>
      </c>
      <c r="C182" s="7">
        <f>base1!C182/base1!C188</f>
        <v>2.5678219808030617E-2</v>
      </c>
      <c r="D182" s="7">
        <f>base1!D182/base1!D188</f>
        <v>1.718474210629535E-2</v>
      </c>
      <c r="E182" s="7">
        <f>base1!E182/base1!E188</f>
        <v>1.7928233597072712E-2</v>
      </c>
      <c r="F182" s="7">
        <f>base1!F182/base1!F188</f>
        <v>1.3553185492118312E-2</v>
      </c>
      <c r="G182" s="7">
        <f>base1!G182/base1!G188</f>
        <v>9.309377421522113E-3</v>
      </c>
      <c r="H182" s="7">
        <f>base1!H182/base1!H188</f>
        <v>1.0349941517849648E-2</v>
      </c>
      <c r="I182" s="7">
        <f>base1!I182/base1!I188</f>
        <v>1.1869893244184989E-2</v>
      </c>
      <c r="J182" s="7">
        <f>base1!J182/base1!J188</f>
        <v>1.3447940161426053E-2</v>
      </c>
      <c r="K182" s="7">
        <f>base1!K182/base1!K188</f>
        <v>1.311009651640662E-2</v>
      </c>
      <c r="L182" s="7">
        <f>base1!L182/base1!L188</f>
        <v>1.3717229168280946E-2</v>
      </c>
      <c r="M182" s="7">
        <f>base1!M182/base1!M188</f>
        <v>1.686479683236718E-2</v>
      </c>
      <c r="N182" s="7">
        <f>base1!N182/base1!N188</f>
        <v>1.943869398333983E-2</v>
      </c>
      <c r="O182" s="7">
        <f>base1!O182/base1!O188</f>
        <v>1.8285398700870672E-2</v>
      </c>
      <c r="P182" s="7">
        <f>base1!P182/base1!P188</f>
        <v>1.9717740318145837E-2</v>
      </c>
      <c r="Q182" s="7">
        <f>base1!Q182/base1!Q188</f>
        <v>2.3257407714241844E-2</v>
      </c>
      <c r="R182" s="7">
        <f>base1!R182/base1!R188</f>
        <v>2.7396901100831556E-2</v>
      </c>
      <c r="S182" s="7">
        <f>base1!S182/base1!S188</f>
        <v>3.0614944961896699E-2</v>
      </c>
      <c r="T182" s="7">
        <f>base1!T182/base1!T188</f>
        <v>3.6307660247174071E-2</v>
      </c>
      <c r="U182" s="7">
        <f>base1!U182/base1!U188</f>
        <v>4.1542045289609371E-2</v>
      </c>
      <c r="V182" s="7">
        <f>base1!V182/base1!V188</f>
        <v>4.3054585857675881E-2</v>
      </c>
      <c r="W182" s="7">
        <f>base1!W182/base1!W188</f>
        <v>1.8263173984316962E-2</v>
      </c>
    </row>
    <row r="183" spans="1:23">
      <c r="A183" t="s">
        <v>86</v>
      </c>
      <c r="B183" t="s">
        <v>319</v>
      </c>
      <c r="C183" s="7">
        <f>base1!C183/base1!C187</f>
        <v>1.0806555977292891E-2</v>
      </c>
      <c r="D183" s="7">
        <f>base1!D183/base1!D187</f>
        <v>2.0938718210506777E-2</v>
      </c>
      <c r="E183" s="7">
        <f>base1!E183/base1!E187</f>
        <v>2.6373504289612579E-2</v>
      </c>
      <c r="F183" s="7">
        <f>base1!F183/base1!F187</f>
        <v>1.8553689946850006E-2</v>
      </c>
      <c r="G183" s="7">
        <f>base1!G183/base1!G187</f>
        <v>1.9369883368347711E-2</v>
      </c>
      <c r="H183" s="7">
        <f>base1!H183/base1!H187</f>
        <v>2.2534696116879686E-2</v>
      </c>
      <c r="I183" s="7">
        <f>base1!I183/base1!I187</f>
        <v>2.5199292885494145E-2</v>
      </c>
      <c r="J183" s="7">
        <f>base1!J183/base1!J187</f>
        <v>2.2579253827905973E-2</v>
      </c>
      <c r="K183" s="7">
        <f>base1!K183/base1!K187</f>
        <v>1.7814129025733434E-2</v>
      </c>
      <c r="L183" s="7">
        <f>base1!L183/base1!L187</f>
        <v>1.9850044245865242E-2</v>
      </c>
      <c r="M183" s="7">
        <f>base1!M183/base1!M187</f>
        <v>2.1767870287434595E-2</v>
      </c>
      <c r="N183" s="7">
        <f>base1!N183/base1!N187</f>
        <v>2.3134278613124091E-2</v>
      </c>
      <c r="O183" s="7">
        <f>base1!O183/base1!O187</f>
        <v>1.8970413283414377E-2</v>
      </c>
      <c r="P183" s="7">
        <f>base1!P183/base1!P187</f>
        <v>1.0435879865121461E-2</v>
      </c>
      <c r="Q183" s="7">
        <f>base1!Q183/base1!Q187</f>
        <v>9.0988535216521282E-3</v>
      </c>
      <c r="R183" s="7">
        <f>base1!R183/base1!R187</f>
        <v>1.0494898662773262E-2</v>
      </c>
      <c r="S183" s="7">
        <f>base1!S183/base1!S187</f>
        <v>9.7016980048324538E-3</v>
      </c>
      <c r="T183" s="7">
        <f>base1!T183/base1!T187</f>
        <v>7.224349446007714E-3</v>
      </c>
      <c r="U183" s="7">
        <f>base1!U183/base1!U187</f>
        <v>6.4001329897764112E-3</v>
      </c>
      <c r="V183" s="7">
        <f>base1!V183/base1!V187</f>
        <v>9.0164417467145964E-3</v>
      </c>
      <c r="W183" s="7">
        <f>base1!W183/base1!W187</f>
        <v>1.7095510877673737E-2</v>
      </c>
    </row>
    <row r="184" spans="1:23">
      <c r="B184" t="s">
        <v>320</v>
      </c>
      <c r="C184" s="7">
        <f>base1!C184/base1!C188</f>
        <v>2.5709083052992191E-2</v>
      </c>
      <c r="D184" s="7">
        <f>base1!D184/base1!D188</f>
        <v>2.7742367784532915E-2</v>
      </c>
      <c r="E184" s="7">
        <f>base1!E184/base1!E188</f>
        <v>2.1740772899354773E-2</v>
      </c>
      <c r="F184" s="7">
        <f>base1!F184/base1!F188</f>
        <v>1.1740361709986862E-2</v>
      </c>
      <c r="G184" s="7">
        <f>base1!G184/base1!G188</f>
        <v>1.3239621843658841E-2</v>
      </c>
      <c r="H184" s="7">
        <f>base1!H184/base1!H188</f>
        <v>2.0307017298404471E-2</v>
      </c>
      <c r="I184" s="7">
        <f>base1!I184/base1!I188</f>
        <v>1.8487844784922887E-2</v>
      </c>
      <c r="J184" s="7">
        <f>base1!J184/base1!J188</f>
        <v>2.0498747862862741E-2</v>
      </c>
      <c r="K184" s="7">
        <f>base1!K184/base1!K188</f>
        <v>2.1741036718325255E-2</v>
      </c>
      <c r="L184" s="7">
        <f>base1!L184/base1!L188</f>
        <v>2.0039806679704262E-2</v>
      </c>
      <c r="M184" s="7">
        <f>base1!M184/base1!M188</f>
        <v>1.672354870419197E-2</v>
      </c>
      <c r="N184" s="7">
        <f>base1!N184/base1!N188</f>
        <v>1.5567428656149272E-2</v>
      </c>
      <c r="O184" s="7">
        <f>base1!O184/base1!O188</f>
        <v>1.497274758033946E-2</v>
      </c>
      <c r="P184" s="7">
        <f>base1!P184/base1!P188</f>
        <v>1.4499349645272219E-2</v>
      </c>
      <c r="Q184" s="7">
        <f>base1!Q184/base1!Q188</f>
        <v>1.6221196077904076E-2</v>
      </c>
      <c r="R184" s="7">
        <f>base1!R184/base1!R188</f>
        <v>1.873131031336402E-2</v>
      </c>
      <c r="S184" s="7">
        <f>base1!S184/base1!S188</f>
        <v>1.7731732828609851E-2</v>
      </c>
      <c r="T184" s="7">
        <f>base1!T184/base1!T188</f>
        <v>1.8657718776405312E-2</v>
      </c>
      <c r="U184" s="7">
        <f>base1!U184/base1!U188</f>
        <v>1.9939420329166995E-2</v>
      </c>
      <c r="V184" s="7">
        <f>base1!V184/base1!V188</f>
        <v>1.9954505529154749E-2</v>
      </c>
      <c r="W184" s="7">
        <f>base1!W184/base1!W188</f>
        <v>1.7191857828082871E-2</v>
      </c>
    </row>
    <row r="185" spans="1:23">
      <c r="A185" t="s">
        <v>87</v>
      </c>
      <c r="B185" t="s">
        <v>319</v>
      </c>
      <c r="C185" s="7">
        <f>base1!C185/base1!C187</f>
        <v>3.8763516533363573E-2</v>
      </c>
      <c r="D185" s="7">
        <f>base1!D185/base1!D187</f>
        <v>3.7631102654538708E-2</v>
      </c>
      <c r="E185" s="7">
        <f>base1!E185/base1!E187</f>
        <v>3.9582078951884328E-2</v>
      </c>
      <c r="F185" s="7">
        <f>base1!F185/base1!F187</f>
        <v>4.062227380508595E-2</v>
      </c>
      <c r="G185" s="7">
        <f>base1!G185/base1!G187</f>
        <v>3.5400662844115513E-2</v>
      </c>
      <c r="H185" s="7">
        <f>base1!H185/base1!H187</f>
        <v>3.006029185087564E-2</v>
      </c>
      <c r="I185" s="7">
        <f>base1!I185/base1!I187</f>
        <v>2.6648822031731207E-2</v>
      </c>
      <c r="J185" s="7">
        <f>base1!J185/base1!J187</f>
        <v>2.3668954318842049E-2</v>
      </c>
      <c r="K185" s="7">
        <f>base1!K185/base1!K187</f>
        <v>2.2354715038292162E-2</v>
      </c>
      <c r="L185" s="7">
        <f>base1!L185/base1!L187</f>
        <v>2.0558892732931044E-2</v>
      </c>
      <c r="M185" s="7">
        <f>base1!M185/base1!M187</f>
        <v>1.8940042275661251E-2</v>
      </c>
      <c r="N185" s="7">
        <f>base1!N185/base1!N187</f>
        <v>1.8764343462238008E-2</v>
      </c>
      <c r="O185" s="7">
        <f>base1!O185/base1!O187</f>
        <v>1.9860605330592081E-2</v>
      </c>
      <c r="P185" s="7">
        <f>base1!P185/base1!P187</f>
        <v>2.1236426865824835E-2</v>
      </c>
      <c r="Q185" s="7">
        <f>base1!Q185/base1!Q187</f>
        <v>1.6395365220585302E-2</v>
      </c>
      <c r="R185" s="7">
        <f>base1!R185/base1!R187</f>
        <v>1.4896867838044309E-2</v>
      </c>
      <c r="S185" s="7">
        <f>base1!S185/base1!S187</f>
        <v>1.6453130414556226E-2</v>
      </c>
      <c r="T185" s="7">
        <f>base1!T185/base1!T187</f>
        <v>1.3285775240602489E-2</v>
      </c>
      <c r="U185" s="7">
        <f>base1!U185/base1!U187</f>
        <v>1.1930983847283408E-2</v>
      </c>
      <c r="V185" s="7">
        <f>base1!V185/base1!V187</f>
        <v>1.2493370263421533E-2</v>
      </c>
      <c r="W185" s="7">
        <f>base1!W185/base1!W187</f>
        <v>2.3985655657524151E-2</v>
      </c>
    </row>
    <row r="186" spans="1:23">
      <c r="B186" t="s">
        <v>320</v>
      </c>
      <c r="C186" s="7">
        <f>base1!C186/base1!C188</f>
        <v>1.0863862226474492E-2</v>
      </c>
      <c r="D186" s="7">
        <f>base1!D186/base1!D188</f>
        <v>1.9878625438539146E-2</v>
      </c>
      <c r="E186" s="7">
        <f>base1!E186/base1!E188</f>
        <v>1.8136295955337497E-2</v>
      </c>
      <c r="F186" s="7">
        <f>base1!F186/base1!F188</f>
        <v>1.7775645376459849E-2</v>
      </c>
      <c r="G186" s="7">
        <f>base1!G186/base1!G188</f>
        <v>1.3954406875101511E-2</v>
      </c>
      <c r="H186" s="7">
        <f>base1!H186/base1!H188</f>
        <v>1.4493499806924957E-2</v>
      </c>
      <c r="I186" s="7">
        <f>base1!I186/base1!I188</f>
        <v>1.6363080869802347E-2</v>
      </c>
      <c r="J186" s="7">
        <f>base1!J186/base1!J188</f>
        <v>1.6953670291285302E-2</v>
      </c>
      <c r="K186" s="7">
        <f>base1!K186/base1!K188</f>
        <v>1.6975429530162109E-2</v>
      </c>
      <c r="L186" s="7">
        <f>base1!L186/base1!L188</f>
        <v>1.85375150778497E-2</v>
      </c>
      <c r="M186" s="7">
        <f>base1!M186/base1!M188</f>
        <v>2.016403156608575E-2</v>
      </c>
      <c r="N186" s="7">
        <f>base1!N186/base1!N188</f>
        <v>2.2478598217570603E-2</v>
      </c>
      <c r="O186" s="7">
        <f>base1!O186/base1!O188</f>
        <v>2.3001497472705516E-2</v>
      </c>
      <c r="P186" s="7">
        <f>base1!P186/base1!P188</f>
        <v>2.4834628176362776E-2</v>
      </c>
      <c r="Q186" s="7">
        <f>base1!Q186/base1!Q188</f>
        <v>2.8120556824500695E-2</v>
      </c>
      <c r="R186" s="7">
        <f>base1!R186/base1!R188</f>
        <v>3.1095181223591908E-2</v>
      </c>
      <c r="S186" s="7">
        <f>base1!S186/base1!S188</f>
        <v>3.3594100214175422E-2</v>
      </c>
      <c r="T186" s="7">
        <f>base1!T186/base1!T188</f>
        <v>3.781199987626644E-2</v>
      </c>
      <c r="U186" s="7">
        <f>base1!U186/base1!U188</f>
        <v>3.9165018928172875E-2</v>
      </c>
      <c r="V186" s="7">
        <f>base1!V186/base1!V188</f>
        <v>5.5246503457129344E-2</v>
      </c>
      <c r="W186" s="7">
        <f>base1!W186/base1!W188</f>
        <v>2.1979377405606421E-2</v>
      </c>
    </row>
    <row r="187" spans="1:23">
      <c r="A187" t="s">
        <v>143</v>
      </c>
      <c r="B187" t="s">
        <v>319</v>
      </c>
      <c r="C187" s="7">
        <f>base1!C187/base1!C187</f>
        <v>1</v>
      </c>
      <c r="D187" s="7">
        <f>base1!D187/base1!D187</f>
        <v>1</v>
      </c>
      <c r="E187" s="7">
        <f>base1!E187/base1!E187</f>
        <v>1</v>
      </c>
      <c r="F187" s="7">
        <f>base1!F187/base1!F187</f>
        <v>1</v>
      </c>
      <c r="G187" s="7">
        <f>base1!G187/base1!G187</f>
        <v>1</v>
      </c>
      <c r="H187" s="7">
        <f>base1!H187/base1!H187</f>
        <v>1</v>
      </c>
      <c r="I187" s="7">
        <f>base1!I187/base1!I187</f>
        <v>1</v>
      </c>
      <c r="J187" s="7">
        <f>base1!J187/base1!J187</f>
        <v>1</v>
      </c>
      <c r="K187" s="7">
        <f>base1!K187/base1!K187</f>
        <v>1</v>
      </c>
      <c r="L187" s="7">
        <f>base1!L187/base1!L187</f>
        <v>1</v>
      </c>
      <c r="M187" s="7">
        <f>base1!M187/base1!M187</f>
        <v>1</v>
      </c>
      <c r="N187" s="7">
        <f>base1!N187/base1!N187</f>
        <v>1</v>
      </c>
      <c r="O187" s="7">
        <f>base1!O187/base1!O187</f>
        <v>1</v>
      </c>
      <c r="P187" s="7">
        <f>base1!P187/base1!P187</f>
        <v>1</v>
      </c>
      <c r="Q187" s="7">
        <f>base1!Q187/base1!Q187</f>
        <v>1</v>
      </c>
      <c r="R187" s="7">
        <f>base1!R187/base1!R187</f>
        <v>1</v>
      </c>
      <c r="S187" s="7">
        <f>base1!S187/base1!S187</f>
        <v>1</v>
      </c>
      <c r="T187" s="7">
        <f>base1!T187/base1!T187</f>
        <v>1</v>
      </c>
      <c r="U187" s="7">
        <f>base1!U187/base1!U187</f>
        <v>1</v>
      </c>
      <c r="V187" s="7">
        <f>base1!V187/base1!V187</f>
        <v>1</v>
      </c>
      <c r="W187" s="7">
        <f>base1!W187/base1!W187</f>
        <v>1</v>
      </c>
    </row>
    <row r="188" spans="1:23">
      <c r="B188" t="s">
        <v>320</v>
      </c>
      <c r="C188" s="8">
        <f>base1!C188/base1!C188</f>
        <v>1</v>
      </c>
      <c r="D188" s="8">
        <f>base1!D188/base1!D188</f>
        <v>1</v>
      </c>
      <c r="E188" s="8">
        <f>base1!E188/base1!E188</f>
        <v>1</v>
      </c>
      <c r="F188" s="8">
        <f>base1!F188/base1!F188</f>
        <v>1</v>
      </c>
      <c r="G188" s="8">
        <f>base1!G188/base1!G188</f>
        <v>1</v>
      </c>
      <c r="H188" s="8">
        <f>base1!H188/base1!H188</f>
        <v>1</v>
      </c>
      <c r="I188" s="8">
        <f>base1!I188/base1!I188</f>
        <v>1</v>
      </c>
      <c r="J188" s="8">
        <f>base1!J188/base1!J188</f>
        <v>1</v>
      </c>
      <c r="K188" s="8">
        <f>base1!K188/base1!K188</f>
        <v>1</v>
      </c>
      <c r="L188" s="8">
        <f>base1!L188/base1!L188</f>
        <v>1</v>
      </c>
      <c r="M188" s="8">
        <f>base1!M188/base1!M188</f>
        <v>1</v>
      </c>
      <c r="N188" s="8">
        <f>base1!N188/base1!N188</f>
        <v>1</v>
      </c>
      <c r="O188" s="8">
        <f>base1!O188/base1!O188</f>
        <v>1</v>
      </c>
      <c r="P188" s="8">
        <f>base1!P188/base1!P188</f>
        <v>1</v>
      </c>
      <c r="Q188" s="8">
        <f>base1!Q188/base1!Q188</f>
        <v>1</v>
      </c>
      <c r="R188" s="8">
        <f>base1!R188/base1!R188</f>
        <v>1</v>
      </c>
      <c r="S188" s="8">
        <f>base1!S188/base1!S188</f>
        <v>1</v>
      </c>
      <c r="T188" s="8">
        <f>base1!T188/base1!T188</f>
        <v>1</v>
      </c>
      <c r="U188" s="8">
        <f>base1!U188/base1!U188</f>
        <v>1</v>
      </c>
      <c r="V188" s="8">
        <f>base1!V188/base1!V188</f>
        <v>1</v>
      </c>
      <c r="W188" s="8">
        <f>base1!W188/base1!W188</f>
        <v>1</v>
      </c>
    </row>
    <row r="189" spans="1:23">
      <c r="A189" t="s">
        <v>88</v>
      </c>
      <c r="B189" t="s">
        <v>319</v>
      </c>
      <c r="C189" s="6">
        <f>base1!C189/base1!C241</f>
        <v>5.010688923654056E-2</v>
      </c>
      <c r="D189" s="6">
        <f>base1!D189/base1!D241</f>
        <v>3.8661316350642613E-2</v>
      </c>
      <c r="E189" s="6">
        <f>base1!E189/base1!E241</f>
        <v>4.2168450624593797E-2</v>
      </c>
      <c r="F189" s="6">
        <f>base1!F189/base1!F241</f>
        <v>3.5887568211227336E-2</v>
      </c>
      <c r="G189" s="6">
        <f>base1!G189/base1!G241</f>
        <v>3.2693661988123339E-2</v>
      </c>
      <c r="H189" s="6">
        <f>base1!H189/base1!H241</f>
        <v>2.9673151741767281E-2</v>
      </c>
      <c r="I189" s="6">
        <f>base1!I189/base1!I241</f>
        <v>2.5266177137413838E-2</v>
      </c>
      <c r="J189" s="6">
        <f>base1!J189/base1!J241</f>
        <v>2.4384080173970573E-2</v>
      </c>
      <c r="K189" s="6">
        <f>base1!K189/base1!K241</f>
        <v>2.19556275213885E-2</v>
      </c>
      <c r="L189" s="6">
        <f>base1!L189/base1!L241</f>
        <v>1.9739288356236766E-2</v>
      </c>
      <c r="M189" s="6">
        <f>base1!M189/base1!M241</f>
        <v>1.8460242382227366E-2</v>
      </c>
      <c r="N189" s="6">
        <f>base1!N189/base1!N241</f>
        <v>1.7183791824392392E-2</v>
      </c>
      <c r="O189" s="6">
        <f>base1!O189/base1!O241</f>
        <v>1.7461062847303747E-2</v>
      </c>
      <c r="P189" s="6">
        <f>base1!P189/base1!P241</f>
        <v>1.4064705030496295E-2</v>
      </c>
      <c r="Q189" s="6">
        <f>base1!Q189/base1!Q241</f>
        <v>1.4071294559099437E-2</v>
      </c>
      <c r="R189" s="6">
        <f>base1!R189/base1!R241</f>
        <v>1.2591586153313915E-2</v>
      </c>
      <c r="S189" s="6">
        <f>base1!S189/base1!S241</f>
        <v>1.049450406776885E-2</v>
      </c>
      <c r="T189" s="6">
        <f>base1!T189/base1!T241</f>
        <v>7.8584060853491618E-3</v>
      </c>
      <c r="U189" s="6">
        <f>base1!U189/base1!U241</f>
        <v>6.4839238453755377E-3</v>
      </c>
      <c r="V189" s="6">
        <f>base1!V189/base1!V241</f>
        <v>7.7281352423667418E-3</v>
      </c>
      <c r="W189" s="6">
        <f>base1!W189/base1!W241</f>
        <v>2.2390896122972584E-2</v>
      </c>
    </row>
    <row r="190" spans="1:23">
      <c r="B190" t="s">
        <v>320</v>
      </c>
      <c r="C190" s="7">
        <f>base1!C190/base1!C242</f>
        <v>1.9632840387557369E-3</v>
      </c>
      <c r="D190" s="7">
        <f>base1!D190/base1!D242</f>
        <v>2.3300759608199072E-2</v>
      </c>
      <c r="E190" s="7">
        <f>base1!E190/base1!E242</f>
        <v>1.4737587759731165E-2</v>
      </c>
      <c r="F190" s="7">
        <f>base1!F190/base1!F242</f>
        <v>1.1533407562283228E-2</v>
      </c>
      <c r="G190" s="7">
        <f>base1!G190/base1!G242</f>
        <v>1.3009438752373613E-2</v>
      </c>
      <c r="H190" s="7">
        <f>base1!H190/base1!H242</f>
        <v>1.8442807936816807E-2</v>
      </c>
      <c r="I190" s="7">
        <f>base1!I190/base1!I242</f>
        <v>1.6384791618400393E-2</v>
      </c>
      <c r="J190" s="7">
        <f>base1!J190/base1!J242</f>
        <v>1.6207393598703327E-2</v>
      </c>
      <c r="K190" s="7">
        <f>base1!K190/base1!K242</f>
        <v>1.5947946637263177E-2</v>
      </c>
      <c r="L190" s="7">
        <f>base1!L190/base1!L242</f>
        <v>1.5899483804673025E-2</v>
      </c>
      <c r="M190" s="7">
        <f>base1!M190/base1!M242</f>
        <v>1.7828992753335434E-2</v>
      </c>
      <c r="N190" s="7">
        <f>base1!N190/base1!N242</f>
        <v>2.0710651153567655E-2</v>
      </c>
      <c r="O190" s="7">
        <f>base1!O190/base1!O242</f>
        <v>2.0886050086285208E-2</v>
      </c>
      <c r="P190" s="7">
        <f>base1!P190/base1!P242</f>
        <v>2.1621913894610302E-2</v>
      </c>
      <c r="Q190" s="7">
        <f>base1!Q190/base1!Q242</f>
        <v>2.4106831228046726E-2</v>
      </c>
      <c r="R190" s="7">
        <f>base1!R190/base1!R242</f>
        <v>2.8578277265695732E-2</v>
      </c>
      <c r="S190" s="7">
        <f>base1!S190/base1!S242</f>
        <v>2.991606276934667E-2</v>
      </c>
      <c r="T190" s="7">
        <f>base1!T190/base1!T242</f>
        <v>3.1349891247875593E-2</v>
      </c>
      <c r="U190" s="7">
        <f>base1!U190/base1!U242</f>
        <v>3.66832487125772E-2</v>
      </c>
      <c r="V190" s="7">
        <f>base1!V190/base1!V242</f>
        <v>4.8205690208174889E-2</v>
      </c>
      <c r="W190" s="7">
        <f>base1!W190/base1!W242</f>
        <v>2.0418821913782522E-2</v>
      </c>
    </row>
    <row r="191" spans="1:23">
      <c r="A191" t="s">
        <v>89</v>
      </c>
      <c r="B191" t="s">
        <v>319</v>
      </c>
      <c r="C191" s="7">
        <f>base1!C191/base1!C241</f>
        <v>7.2447149210821613E-2</v>
      </c>
      <c r="D191" s="7">
        <f>base1!D191/base1!D241</f>
        <v>8.3939686473402109E-2</v>
      </c>
      <c r="E191" s="7">
        <f>base1!E191/base1!E241</f>
        <v>8.2209948188911308E-2</v>
      </c>
      <c r="F191" s="7">
        <f>base1!F191/base1!F241</f>
        <v>7.176433306044841E-2</v>
      </c>
      <c r="G191" s="7">
        <f>base1!G191/base1!G241</f>
        <v>6.1013856101246801E-2</v>
      </c>
      <c r="H191" s="7">
        <f>base1!H191/base1!H241</f>
        <v>5.4027966220987794E-2</v>
      </c>
      <c r="I191" s="7">
        <f>base1!I191/base1!I241</f>
        <v>4.6035434044193545E-2</v>
      </c>
      <c r="J191" s="7">
        <f>base1!J191/base1!J241</f>
        <v>4.2109772829570659E-2</v>
      </c>
      <c r="K191" s="7">
        <f>base1!K191/base1!K241</f>
        <v>3.5327152013745651E-2</v>
      </c>
      <c r="L191" s="7">
        <f>base1!L191/base1!L241</f>
        <v>3.0678922710211238E-2</v>
      </c>
      <c r="M191" s="7">
        <f>base1!M191/base1!M241</f>
        <v>2.6398938110743259E-2</v>
      </c>
      <c r="N191" s="7">
        <f>base1!N191/base1!N241</f>
        <v>2.5767823869237958E-2</v>
      </c>
      <c r="O191" s="7">
        <f>base1!O191/base1!O241</f>
        <v>2.3615587668182173E-2</v>
      </c>
      <c r="P191" s="7">
        <f>base1!P191/base1!P241</f>
        <v>1.8753330906059216E-2</v>
      </c>
      <c r="Q191" s="7">
        <f>base1!Q191/base1!Q241</f>
        <v>1.9563349287818603E-2</v>
      </c>
      <c r="R191" s="7">
        <f>base1!R191/base1!R241</f>
        <v>1.8891244643985707E-2</v>
      </c>
      <c r="S191" s="7">
        <f>base1!S191/base1!S241</f>
        <v>1.8159646694351064E-2</v>
      </c>
      <c r="T191" s="7">
        <f>base1!T191/base1!T241</f>
        <v>1.7311396633438954E-2</v>
      </c>
      <c r="U191" s="7">
        <f>base1!U191/base1!U241</f>
        <v>1.6827273570775288E-2</v>
      </c>
      <c r="V191" s="7">
        <f>base1!V191/base1!V241</f>
        <v>1.7888563049853371E-2</v>
      </c>
      <c r="W191" s="7">
        <f>base1!W191/base1!W241</f>
        <v>3.9041393207284308E-2</v>
      </c>
    </row>
    <row r="192" spans="1:23">
      <c r="B192" t="s">
        <v>320</v>
      </c>
      <c r="C192" s="7">
        <f>base1!C192/base1!C242</f>
        <v>5.0484446710861806E-3</v>
      </c>
      <c r="D192" s="7">
        <f>base1!D192/base1!D242</f>
        <v>3.2651986061919665E-2</v>
      </c>
      <c r="E192" s="7">
        <f>base1!E192/base1!E242</f>
        <v>2.889391577780822E-2</v>
      </c>
      <c r="F192" s="7">
        <f>base1!F192/base1!F242</f>
        <v>1.3698922470938405E-2</v>
      </c>
      <c r="G192" s="7">
        <f>base1!G192/base1!G242</f>
        <v>1.6079514900831326E-2</v>
      </c>
      <c r="H192" s="7">
        <f>base1!H192/base1!H242</f>
        <v>2.0810974007346231E-2</v>
      </c>
      <c r="I192" s="7">
        <f>base1!I192/base1!I242</f>
        <v>2.1651178555186588E-2</v>
      </c>
      <c r="J192" s="7">
        <f>base1!J192/base1!J242</f>
        <v>2.4872508160921198E-2</v>
      </c>
      <c r="K192" s="7">
        <f>base1!K192/base1!K242</f>
        <v>2.5618937684130729E-2</v>
      </c>
      <c r="L192" s="7">
        <f>base1!L192/base1!L242</f>
        <v>2.6385686754943547E-2</v>
      </c>
      <c r="M192" s="7">
        <f>base1!M192/base1!M242</f>
        <v>3.164817060275589E-2</v>
      </c>
      <c r="N192" s="7">
        <f>base1!N192/base1!N242</f>
        <v>3.4639779847267696E-2</v>
      </c>
      <c r="O192" s="7">
        <f>base1!O192/base1!O242</f>
        <v>3.7659800522426297E-2</v>
      </c>
      <c r="P192" s="7">
        <f>base1!P192/base1!P242</f>
        <v>4.140165832974959E-2</v>
      </c>
      <c r="Q192" s="7">
        <f>base1!Q192/base1!Q242</f>
        <v>4.7990880804390283E-2</v>
      </c>
      <c r="R192" s="7">
        <f>base1!R192/base1!R242</f>
        <v>5.4024358946940694E-2</v>
      </c>
      <c r="S192" s="7">
        <f>base1!S192/base1!S242</f>
        <v>5.5710916495522747E-2</v>
      </c>
      <c r="T192" s="7">
        <f>base1!T192/base1!T242</f>
        <v>6.0335414446861156E-2</v>
      </c>
      <c r="U192" s="7">
        <f>base1!U192/base1!U242</f>
        <v>6.6760343151755899E-2</v>
      </c>
      <c r="V192" s="7">
        <f>base1!V192/base1!V242</f>
        <v>7.7058248345512684E-2</v>
      </c>
      <c r="W192" s="7">
        <f>base1!W192/base1!W242</f>
        <v>3.4777679785892225E-2</v>
      </c>
    </row>
    <row r="193" spans="1:23">
      <c r="A193" t="s">
        <v>90</v>
      </c>
      <c r="B193" t="s">
        <v>319</v>
      </c>
      <c r="C193" s="7">
        <f>base1!C193/base1!C241</f>
        <v>5.5131911965860973E-2</v>
      </c>
      <c r="D193" s="7">
        <f>base1!D193/base1!D241</f>
        <v>6.0641317503313932E-2</v>
      </c>
      <c r="E193" s="7">
        <f>base1!E193/base1!E241</f>
        <v>5.1341062502662918E-2</v>
      </c>
      <c r="F193" s="7">
        <f>base1!F193/base1!F241</f>
        <v>5.3729320564559688E-2</v>
      </c>
      <c r="G193" s="7">
        <f>base1!G193/base1!G241</f>
        <v>5.050309687055516E-2</v>
      </c>
      <c r="H193" s="7">
        <f>base1!H193/base1!H241</f>
        <v>5.1335676272243037E-2</v>
      </c>
      <c r="I193" s="7">
        <f>base1!I193/base1!I241</f>
        <v>4.5986223348600364E-2</v>
      </c>
      <c r="J193" s="7">
        <f>base1!J193/base1!J241</f>
        <v>4.370197235342925E-2</v>
      </c>
      <c r="K193" s="7">
        <f>base1!K193/base1!K241</f>
        <v>4.1306232654628669E-2</v>
      </c>
      <c r="L193" s="7">
        <f>base1!L193/base1!L241</f>
        <v>3.7984406617793835E-2</v>
      </c>
      <c r="M193" s="7">
        <f>base1!M193/base1!M241</f>
        <v>3.4779784437936521E-2</v>
      </c>
      <c r="N193" s="7">
        <f>base1!N193/base1!N241</f>
        <v>3.3403225178944368E-2</v>
      </c>
      <c r="O193" s="7">
        <f>base1!O193/base1!O241</f>
        <v>3.1274235664937707E-2</v>
      </c>
      <c r="P193" s="7">
        <f>base1!P193/base1!P241</f>
        <v>2.739419224831835E-2</v>
      </c>
      <c r="Q193" s="7">
        <f>base1!Q193/base1!Q241</f>
        <v>3.0063209705567227E-2</v>
      </c>
      <c r="R193" s="7">
        <f>base1!R193/base1!R241</f>
        <v>4.0649660133472744E-2</v>
      </c>
      <c r="S193" s="7">
        <f>base1!S193/base1!S241</f>
        <v>3.7422874183799637E-2</v>
      </c>
      <c r="T193" s="7">
        <f>base1!T193/base1!T241</f>
        <v>4.1933466071326322E-2</v>
      </c>
      <c r="U193" s="7">
        <f>base1!U193/base1!U241</f>
        <v>4.4808663494293702E-2</v>
      </c>
      <c r="V193" s="7">
        <f>base1!V193/base1!V241</f>
        <v>4.457478005865103E-2</v>
      </c>
      <c r="W193" s="7">
        <f>base1!W193/base1!W241</f>
        <v>4.1290794612015409E-2</v>
      </c>
    </row>
    <row r="194" spans="1:23">
      <c r="B194" t="s">
        <v>320</v>
      </c>
      <c r="C194" s="7">
        <f>base1!C194/base1!C242</f>
        <v>1.7006629270780213E-2</v>
      </c>
      <c r="D194" s="7">
        <f>base1!D194/base1!D242</f>
        <v>2.8674994774651477E-2</v>
      </c>
      <c r="E194" s="7">
        <f>base1!E194/base1!E242</f>
        <v>2.7675861924278268E-2</v>
      </c>
      <c r="F194" s="7">
        <f>base1!F194/base1!F242</f>
        <v>1.797500081360193E-2</v>
      </c>
      <c r="G194" s="7">
        <f>base1!G194/base1!G242</f>
        <v>3.1367051562853722E-2</v>
      </c>
      <c r="H194" s="7">
        <f>base1!H194/base1!H242</f>
        <v>2.9303672914238486E-2</v>
      </c>
      <c r="I194" s="7">
        <f>base1!I194/base1!I242</f>
        <v>3.0846440308560936E-2</v>
      </c>
      <c r="J194" s="7">
        <f>base1!J194/base1!J242</f>
        <v>3.5634819655498799E-2</v>
      </c>
      <c r="K194" s="7">
        <f>base1!K194/base1!K242</f>
        <v>3.8149877389751279E-2</v>
      </c>
      <c r="L194" s="7">
        <f>base1!L194/base1!L242</f>
        <v>3.8778640679456244E-2</v>
      </c>
      <c r="M194" s="7">
        <f>base1!M194/base1!M242</f>
        <v>4.2367176035676454E-2</v>
      </c>
      <c r="N194" s="7">
        <f>base1!N194/base1!N242</f>
        <v>4.5991068632632241E-2</v>
      </c>
      <c r="O194" s="7">
        <f>base1!O194/base1!O242</f>
        <v>5.2996249972495607E-2</v>
      </c>
      <c r="P194" s="7">
        <f>base1!P194/base1!P242</f>
        <v>5.8536977936719907E-2</v>
      </c>
      <c r="Q194" s="7">
        <f>base1!Q194/base1!Q242</f>
        <v>6.1921541252973514E-2</v>
      </c>
      <c r="R194" s="7">
        <f>base1!R194/base1!R242</f>
        <v>6.6226109768529412E-2</v>
      </c>
      <c r="S194" s="7">
        <f>base1!S194/base1!S242</f>
        <v>6.7823779429082937E-2</v>
      </c>
      <c r="T194" s="7">
        <f>base1!T194/base1!T242</f>
        <v>6.8717473428377696E-2</v>
      </c>
      <c r="U194" s="7">
        <f>base1!U194/base1!U242</f>
        <v>7.2500166021697524E-2</v>
      </c>
      <c r="V194" s="7">
        <f>base1!V194/base1!V242</f>
        <v>7.7771531953688522E-2</v>
      </c>
      <c r="W194" s="7">
        <f>base1!W194/base1!W242</f>
        <v>4.535086439131706E-2</v>
      </c>
    </row>
    <row r="195" spans="1:23">
      <c r="A195" t="s">
        <v>91</v>
      </c>
      <c r="B195" t="s">
        <v>319</v>
      </c>
      <c r="C195" s="7">
        <f>base1!C195/base1!C241</f>
        <v>7.4298257828305583E-2</v>
      </c>
      <c r="D195" s="7">
        <f>base1!D195/base1!D241</f>
        <v>8.6205406028470988E-2</v>
      </c>
      <c r="E195" s="7">
        <f>base1!E195/base1!E241</f>
        <v>8.5791615409014088E-2</v>
      </c>
      <c r="F195" s="7">
        <f>base1!F195/base1!F241</f>
        <v>7.3648319356983891E-2</v>
      </c>
      <c r="G195" s="7">
        <f>base1!G195/base1!G241</f>
        <v>7.4651561576040137E-2</v>
      </c>
      <c r="H195" s="7">
        <f>base1!H195/base1!H241</f>
        <v>7.4213043411401072E-2</v>
      </c>
      <c r="I195" s="7">
        <f>base1!I195/base1!I241</f>
        <v>6.8194307259866457E-2</v>
      </c>
      <c r="J195" s="7">
        <f>base1!J195/base1!J241</f>
        <v>6.3205331916116686E-2</v>
      </c>
      <c r="K195" s="7">
        <f>base1!K195/base1!K241</f>
        <v>5.684234071950877E-2</v>
      </c>
      <c r="L195" s="7">
        <f>base1!L195/base1!L241</f>
        <v>5.1937822171253221E-2</v>
      </c>
      <c r="M195" s="7">
        <f>base1!M195/base1!M241</f>
        <v>4.7560302154437926E-2</v>
      </c>
      <c r="N195" s="7">
        <f>base1!N195/base1!N241</f>
        <v>4.8239445655296066E-2</v>
      </c>
      <c r="O195" s="7">
        <f>base1!O195/base1!O241</f>
        <v>4.5484428696450301E-2</v>
      </c>
      <c r="P195" s="7">
        <f>base1!P195/base1!P241</f>
        <v>4.0941196059842276E-2</v>
      </c>
      <c r="Q195" s="7">
        <f>base1!Q195/base1!Q241</f>
        <v>3.8781251998209601E-2</v>
      </c>
      <c r="R195" s="7">
        <f>base1!R195/base1!R241</f>
        <v>3.6590009064395863E-2</v>
      </c>
      <c r="S195" s="7">
        <f>base1!S195/base1!S241</f>
        <v>3.581294455330445E-2</v>
      </c>
      <c r="T195" s="7">
        <f>base1!T195/base1!T241</f>
        <v>3.4312735176900568E-2</v>
      </c>
      <c r="U195" s="7">
        <f>base1!U195/base1!U241</f>
        <v>4.0301949816417694E-2</v>
      </c>
      <c r="V195" s="7">
        <f>base1!V195/base1!V241</f>
        <v>4.0745213041228225E-2</v>
      </c>
      <c r="W195" s="7">
        <f>base1!W195/base1!W241</f>
        <v>5.5719747747462745E-2</v>
      </c>
    </row>
    <row r="196" spans="1:23">
      <c r="B196" t="s">
        <v>320</v>
      </c>
      <c r="C196" s="7">
        <f>base1!C196/base1!C242</f>
        <v>0.10336562978072412</v>
      </c>
      <c r="D196" s="7">
        <f>base1!D196/base1!D242</f>
        <v>4.3618059949779388E-2</v>
      </c>
      <c r="E196" s="7">
        <f>base1!E196/base1!E242</f>
        <v>3.9106069413026391E-2</v>
      </c>
      <c r="F196" s="7">
        <f>base1!F196/base1!F242</f>
        <v>3.1299399641801749E-2</v>
      </c>
      <c r="G196" s="7">
        <f>base1!G196/base1!G242</f>
        <v>3.4241454097755399E-2</v>
      </c>
      <c r="H196" s="7">
        <f>base1!H196/base1!H242</f>
        <v>4.39359501852606E-2</v>
      </c>
      <c r="I196" s="7">
        <f>base1!I196/base1!I242</f>
        <v>4.6304519439510555E-2</v>
      </c>
      <c r="J196" s="7">
        <f>base1!J196/base1!J242</f>
        <v>5.1408132669873985E-2</v>
      </c>
      <c r="K196" s="7">
        <f>base1!K196/base1!K242</f>
        <v>5.0560216850725613E-2</v>
      </c>
      <c r="L196" s="7">
        <f>base1!L196/base1!L242</f>
        <v>5.2239041282642444E-2</v>
      </c>
      <c r="M196" s="7">
        <f>base1!M196/base1!M242</f>
        <v>5.8946680174318901E-2</v>
      </c>
      <c r="N196" s="7">
        <f>base1!N196/base1!N242</f>
        <v>6.4673902802963479E-2</v>
      </c>
      <c r="O196" s="7">
        <f>base1!O196/base1!O242</f>
        <v>6.5767718329870398E-2</v>
      </c>
      <c r="P196" s="7">
        <f>base1!P196/base1!P242</f>
        <v>6.7244843811693822E-2</v>
      </c>
      <c r="Q196" s="7">
        <f>base1!Q196/base1!Q242</f>
        <v>7.3916476683424798E-2</v>
      </c>
      <c r="R196" s="7">
        <f>base1!R196/base1!R242</f>
        <v>8.192451364086771E-2</v>
      </c>
      <c r="S196" s="7">
        <f>base1!S196/base1!S242</f>
        <v>8.4965681279765018E-2</v>
      </c>
      <c r="T196" s="7">
        <f>base1!T196/base1!T242</f>
        <v>9.0116765438839036E-2</v>
      </c>
      <c r="U196" s="7">
        <f>base1!U196/base1!U242</f>
        <v>9.2154116432525759E-2</v>
      </c>
      <c r="V196" s="7">
        <f>base1!V196/base1!V242</f>
        <v>0.1032607925478396</v>
      </c>
      <c r="W196" s="7">
        <f>base1!W196/base1!W242</f>
        <v>5.9264663296984439E-2</v>
      </c>
    </row>
    <row r="197" spans="1:23">
      <c r="A197" t="s">
        <v>92</v>
      </c>
      <c r="B197" t="s">
        <v>319</v>
      </c>
      <c r="C197" s="7">
        <f>base1!C197/base1!C241</f>
        <v>9.6683566906109478E-2</v>
      </c>
      <c r="D197" s="7">
        <f>base1!D197/base1!D241</f>
        <v>0.11200903406143738</v>
      </c>
      <c r="E197" s="7">
        <f>base1!E197/base1!E241</f>
        <v>0.11187502578381095</v>
      </c>
      <c r="F197" s="7">
        <f>base1!F197/base1!F241</f>
        <v>0.10613642965690923</v>
      </c>
      <c r="G197" s="7">
        <f>base1!G197/base1!G241</f>
        <v>9.421834209846873E-2</v>
      </c>
      <c r="H197" s="7">
        <f>base1!H197/base1!H241</f>
        <v>7.9197801690843256E-2</v>
      </c>
      <c r="I197" s="7">
        <f>base1!I197/base1!I241</f>
        <v>6.6427408951425529E-2</v>
      </c>
      <c r="J197" s="7">
        <f>base1!J197/base1!J241</f>
        <v>6.079425593414281E-2</v>
      </c>
      <c r="K197" s="7">
        <f>base1!K197/base1!K241</f>
        <v>5.3076341408374868E-2</v>
      </c>
      <c r="L197" s="7">
        <f>base1!L197/base1!L241</f>
        <v>4.584861424774847E-2</v>
      </c>
      <c r="M197" s="7">
        <f>base1!M197/base1!M241</f>
        <v>3.8266951608163589E-2</v>
      </c>
      <c r="N197" s="7">
        <f>base1!N197/base1!N241</f>
        <v>3.6182895343514418E-2</v>
      </c>
      <c r="O197" s="7">
        <f>base1!O197/base1!O241</f>
        <v>3.475634485261158E-2</v>
      </c>
      <c r="P197" s="7">
        <f>base1!P197/base1!P241</f>
        <v>2.7590602110555886E-2</v>
      </c>
      <c r="Q197" s="7">
        <f>base1!Q197/base1!Q241</f>
        <v>2.9938443447354097E-2</v>
      </c>
      <c r="R197" s="7">
        <f>base1!R197/base1!R241</f>
        <v>2.6749631336138335E-2</v>
      </c>
      <c r="S197" s="7">
        <f>base1!S197/base1!S241</f>
        <v>2.2543009689539251E-2</v>
      </c>
      <c r="T197" s="7">
        <f>base1!T197/base1!T241</f>
        <v>1.9480722921503445E-2</v>
      </c>
      <c r="U197" s="7">
        <f>base1!U197/base1!U241</f>
        <v>1.9056329502626708E-2</v>
      </c>
      <c r="V197" s="7">
        <f>base1!V197/base1!V241</f>
        <v>2.0441607728135244E-2</v>
      </c>
      <c r="W197" s="7">
        <f>base1!W197/base1!W241</f>
        <v>5.5826946058646042E-2</v>
      </c>
    </row>
    <row r="198" spans="1:23">
      <c r="B198" t="s">
        <v>320</v>
      </c>
      <c r="C198" s="7">
        <f>base1!C198/base1!C242</f>
        <v>3.179500254971953E-2</v>
      </c>
      <c r="D198" s="7">
        <f>base1!D198/base1!D242</f>
        <v>3.3347744796841314E-2</v>
      </c>
      <c r="E198" s="7">
        <f>base1!E198/base1!E242</f>
        <v>2.571734980112525E-2</v>
      </c>
      <c r="F198" s="7">
        <f>base1!F198/base1!F242</f>
        <v>1.7294776248798938E-2</v>
      </c>
      <c r="G198" s="7">
        <f>base1!G198/base1!G242</f>
        <v>1.8117662685827447E-2</v>
      </c>
      <c r="H198" s="7">
        <f>base1!H198/base1!H242</f>
        <v>2.4506155626927081E-2</v>
      </c>
      <c r="I198" s="7">
        <f>base1!I198/base1!I242</f>
        <v>2.7748818012544942E-2</v>
      </c>
      <c r="J198" s="7">
        <f>base1!J198/base1!J242</f>
        <v>3.0986754871291499E-2</v>
      </c>
      <c r="K198" s="7">
        <f>base1!K198/base1!K242</f>
        <v>3.3502939391677054E-2</v>
      </c>
      <c r="L198" s="7">
        <f>base1!L198/base1!L242</f>
        <v>3.5139491446515451E-2</v>
      </c>
      <c r="M198" s="7">
        <f>base1!M198/base1!M242</f>
        <v>4.0604224250422268E-2</v>
      </c>
      <c r="N198" s="7">
        <f>base1!N198/base1!N242</f>
        <v>4.7196094388599723E-2</v>
      </c>
      <c r="O198" s="7">
        <f>base1!O198/base1!O242</f>
        <v>5.0169584227880967E-2</v>
      </c>
      <c r="P198" s="7">
        <f>base1!P198/base1!P242</f>
        <v>5.6785973860055482E-2</v>
      </c>
      <c r="Q198" s="7">
        <f>base1!Q198/base1!Q242</f>
        <v>6.7202704074181344E-2</v>
      </c>
      <c r="R198" s="7">
        <f>base1!R198/base1!R242</f>
        <v>7.7396864774695776E-2</v>
      </c>
      <c r="S198" s="7">
        <f>base1!S198/base1!S242</f>
        <v>8.0393731529947277E-2</v>
      </c>
      <c r="T198" s="7">
        <f>base1!T198/base1!T242</f>
        <v>8.6683588555930294E-2</v>
      </c>
      <c r="U198" s="7">
        <f>base1!U198/base1!U242</f>
        <v>9.3242313195404519E-2</v>
      </c>
      <c r="V198" s="7">
        <f>base1!V198/base1!V242</f>
        <v>8.2618081503280635E-2</v>
      </c>
      <c r="W198" s="7">
        <f>base1!W198/base1!W242</f>
        <v>4.619653136694285E-2</v>
      </c>
    </row>
    <row r="199" spans="1:23">
      <c r="A199" t="s">
        <v>93</v>
      </c>
      <c r="B199" t="s">
        <v>319</v>
      </c>
      <c r="C199" s="7">
        <f>base1!C199/base1!C241</f>
        <v>0.10189288142256878</v>
      </c>
      <c r="D199" s="7">
        <f>base1!D199/base1!D241</f>
        <v>0.11479885885539738</v>
      </c>
      <c r="E199" s="7">
        <f>base1!E199/base1!E241</f>
        <v>0.12307585140679854</v>
      </c>
      <c r="F199" s="7">
        <f>base1!F199/base1!F241</f>
        <v>0.11284891858346317</v>
      </c>
      <c r="G199" s="7">
        <f>base1!G199/base1!G241</f>
        <v>0.10513535448132393</v>
      </c>
      <c r="H199" s="7">
        <f>base1!H199/base1!H241</f>
        <v>9.6209146924981392E-2</v>
      </c>
      <c r="I199" s="7">
        <f>base1!I199/base1!I241</f>
        <v>8.7119334765130244E-2</v>
      </c>
      <c r="J199" s="7">
        <f>base1!J199/base1!J241</f>
        <v>8.0446206324329306E-2</v>
      </c>
      <c r="K199" s="7">
        <f>base1!K199/base1!K241</f>
        <v>7.4255015063997246E-2</v>
      </c>
      <c r="L199" s="7">
        <f>base1!L199/base1!L241</f>
        <v>6.7961744548774336E-2</v>
      </c>
      <c r="M199" s="7">
        <f>base1!M199/base1!M241</f>
        <v>6.2758091765354504E-2</v>
      </c>
      <c r="N199" s="7">
        <f>base1!N199/base1!N241</f>
        <v>6.060972288559232E-2</v>
      </c>
      <c r="O199" s="7">
        <f>base1!O199/base1!O241</f>
        <v>5.6550477776117596E-2</v>
      </c>
      <c r="P199" s="7">
        <f>base1!P199/base1!P241</f>
        <v>5.4373285444504836E-2</v>
      </c>
      <c r="Q199" s="7">
        <f>base1!Q199/base1!Q241</f>
        <v>5.1209530894464901E-2</v>
      </c>
      <c r="R199" s="7">
        <f>base1!R199/base1!R241</f>
        <v>4.8137933433705253E-2</v>
      </c>
      <c r="S199" s="7">
        <f>base1!S199/base1!S241</f>
        <v>4.4839336613115531E-2</v>
      </c>
      <c r="T199" s="7">
        <f>base1!T199/base1!T241</f>
        <v>3.8701083474768076E-2</v>
      </c>
      <c r="U199" s="7">
        <f>base1!U199/base1!U241</f>
        <v>4.3419093443615268E-2</v>
      </c>
      <c r="V199" s="7">
        <f>base1!V199/base1!V241</f>
        <v>4.5437295152665175E-2</v>
      </c>
      <c r="W199" s="7">
        <f>base1!W199/base1!W241</f>
        <v>7.4529525099895175E-2</v>
      </c>
    </row>
    <row r="200" spans="1:23">
      <c r="B200" t="s">
        <v>320</v>
      </c>
      <c r="C200" s="7">
        <f>base1!C200/base1!C242</f>
        <v>7.1825599184089747E-2</v>
      </c>
      <c r="D200" s="7">
        <f>base1!D200/base1!D242</f>
        <v>5.1400250244088196E-2</v>
      </c>
      <c r="E200" s="7">
        <f>base1!E200/base1!E242</f>
        <v>3.5862862192077342E-2</v>
      </c>
      <c r="F200" s="7">
        <f>base1!F200/base1!F242</f>
        <v>4.956142854627741E-2</v>
      </c>
      <c r="G200" s="7">
        <f>base1!G200/base1!G242</f>
        <v>4.5167040279484767E-2</v>
      </c>
      <c r="H200" s="7">
        <f>base1!H200/base1!H242</f>
        <v>5.5227117256819135E-2</v>
      </c>
      <c r="I200" s="7">
        <f>base1!I200/base1!I242</f>
        <v>5.7132253884898877E-2</v>
      </c>
      <c r="J200" s="7">
        <f>base1!J200/base1!J242</f>
        <v>5.8017293110594663E-2</v>
      </c>
      <c r="K200" s="7">
        <f>base1!K200/base1!K242</f>
        <v>5.6697429300499438E-2</v>
      </c>
      <c r="L200" s="7">
        <f>base1!L200/base1!L242</f>
        <v>5.9698184320497387E-2</v>
      </c>
      <c r="M200" s="7">
        <f>base1!M200/base1!M242</f>
        <v>6.4588310586114514E-2</v>
      </c>
      <c r="N200" s="7">
        <f>base1!N200/base1!N242</f>
        <v>7.2569827339459256E-2</v>
      </c>
      <c r="O200" s="7">
        <f>base1!O200/base1!O242</f>
        <v>7.3720417060896298E-2</v>
      </c>
      <c r="P200" s="7">
        <f>base1!P200/base1!P242</f>
        <v>8.1538947108988527E-2</v>
      </c>
      <c r="Q200" s="7">
        <f>base1!Q200/base1!Q242</f>
        <v>9.3346130901547836E-2</v>
      </c>
      <c r="R200" s="7">
        <f>base1!R200/base1!R242</f>
        <v>0.10470355083156897</v>
      </c>
      <c r="S200" s="7">
        <f>base1!S200/base1!S242</f>
        <v>0.106154726799286</v>
      </c>
      <c r="T200" s="7">
        <f>base1!T200/base1!T242</f>
        <v>0.10896346456970263</v>
      </c>
      <c r="U200" s="7">
        <f>base1!U200/base1!U242</f>
        <v>0.11238008705574103</v>
      </c>
      <c r="V200" s="7">
        <f>base1!V200/base1!V242</f>
        <v>7.9708262280523579E-2</v>
      </c>
      <c r="W200" s="7">
        <f>base1!W200/base1!W242</f>
        <v>7.129568946581237E-2</v>
      </c>
    </row>
    <row r="201" spans="1:23">
      <c r="A201" t="s">
        <v>94</v>
      </c>
      <c r="B201" t="s">
        <v>319</v>
      </c>
      <c r="C201" s="7">
        <f>base1!C201/base1!C241</f>
        <v>5.321527737961651E-2</v>
      </c>
      <c r="D201" s="7">
        <f>base1!D201/base1!D241</f>
        <v>4.9309117630107778E-2</v>
      </c>
      <c r="E201" s="7">
        <f>base1!E201/base1!E241</f>
        <v>5.2782250728878745E-2</v>
      </c>
      <c r="F201" s="7">
        <f>base1!F201/base1!F241</f>
        <v>4.8538305120553515E-2</v>
      </c>
      <c r="G201" s="7">
        <f>base1!G201/base1!G241</f>
        <v>4.3759664706965622E-2</v>
      </c>
      <c r="H201" s="7">
        <f>base1!H201/base1!H241</f>
        <v>3.8596980991912486E-2</v>
      </c>
      <c r="I201" s="7">
        <f>base1!I201/base1!I241</f>
        <v>3.5814841242780969E-2</v>
      </c>
      <c r="J201" s="7">
        <f>base1!J201/base1!J241</f>
        <v>3.3760486770535635E-2</v>
      </c>
      <c r="K201" s="7">
        <f>base1!K201/base1!K241</f>
        <v>3.2770627382823478E-2</v>
      </c>
      <c r="L201" s="7">
        <f>base1!L201/base1!L241</f>
        <v>2.8916643508824117E-2</v>
      </c>
      <c r="M201" s="7">
        <f>base1!M201/base1!M241</f>
        <v>2.716587834672067E-2</v>
      </c>
      <c r="N201" s="7">
        <f>base1!N201/base1!N241</f>
        <v>2.4168561582772998E-2</v>
      </c>
      <c r="O201" s="7">
        <f>base1!O201/base1!O241</f>
        <v>2.3986282168954157E-2</v>
      </c>
      <c r="P201" s="7">
        <f>base1!P201/base1!P241</f>
        <v>1.9344319387060518E-2</v>
      </c>
      <c r="Q201" s="7">
        <f>base1!Q201/base1!Q241</f>
        <v>2.020043699381939E-2</v>
      </c>
      <c r="R201" s="7">
        <f>base1!R201/base1!R241</f>
        <v>1.7848549213484884E-2</v>
      </c>
      <c r="S201" s="7">
        <f>base1!S201/base1!S241</f>
        <v>1.741460481820379E-2</v>
      </c>
      <c r="T201" s="7">
        <f>base1!T201/base1!T241</f>
        <v>1.3629591857680095E-2</v>
      </c>
      <c r="U201" s="7">
        <f>base1!U201/base1!U241</f>
        <v>1.3007612811438215E-2</v>
      </c>
      <c r="V201" s="7">
        <f>base1!V201/base1!V241</f>
        <v>1.3886493013627739E-2</v>
      </c>
      <c r="W201" s="7">
        <f>base1!W201/base1!W241</f>
        <v>3.0751306517198908E-2</v>
      </c>
    </row>
    <row r="202" spans="1:23">
      <c r="B202" t="s">
        <v>320</v>
      </c>
      <c r="C202" s="7">
        <f>base1!C202/base1!C242</f>
        <v>3.7557368689444162E-2</v>
      </c>
      <c r="D202" s="7">
        <f>base1!D202/base1!D242</f>
        <v>2.5133210597293128E-2</v>
      </c>
      <c r="E202" s="7">
        <f>base1!E202/base1!E242</f>
        <v>2.3036890865089737E-2</v>
      </c>
      <c r="F202" s="7">
        <f>base1!F202/base1!F242</f>
        <v>1.7259031114805368E-2</v>
      </c>
      <c r="G202" s="7">
        <f>base1!G202/base1!G242</f>
        <v>1.6627258191333087E-2</v>
      </c>
      <c r="H202" s="7">
        <f>base1!H202/base1!H242</f>
        <v>2.0469942044627043E-2</v>
      </c>
      <c r="I202" s="7">
        <f>base1!I202/base1!I242</f>
        <v>2.3277215743815482E-2</v>
      </c>
      <c r="J202" s="7">
        <f>base1!J202/base1!J242</f>
        <v>2.5684991534913069E-2</v>
      </c>
      <c r="K202" s="7">
        <f>base1!K202/base1!K242</f>
        <v>2.6553111007739473E-2</v>
      </c>
      <c r="L202" s="7">
        <f>base1!L202/base1!L242</f>
        <v>2.6110246560707203E-2</v>
      </c>
      <c r="M202" s="7">
        <f>base1!M202/base1!M242</f>
        <v>2.5577115057307476E-2</v>
      </c>
      <c r="N202" s="7">
        <f>base1!N202/base1!N242</f>
        <v>2.8616445595734046E-2</v>
      </c>
      <c r="O202" s="7">
        <f>base1!O202/base1!O242</f>
        <v>2.812992132171967E-2</v>
      </c>
      <c r="P202" s="7">
        <f>base1!P202/base1!P242</f>
        <v>3.0674322043915309E-2</v>
      </c>
      <c r="Q202" s="7">
        <f>base1!Q202/base1!Q242</f>
        <v>3.3520593688348276E-2</v>
      </c>
      <c r="R202" s="7">
        <f>base1!R202/base1!R242</f>
        <v>3.4589597724502236E-2</v>
      </c>
      <c r="S202" s="7">
        <f>base1!S202/base1!S242</f>
        <v>3.5990481541321603E-2</v>
      </c>
      <c r="T202" s="7">
        <f>base1!T202/base1!T242</f>
        <v>3.7353272690448303E-2</v>
      </c>
      <c r="U202" s="7">
        <f>base1!U202/base1!U242</f>
        <v>3.6752675967906497E-2</v>
      </c>
      <c r="V202" s="7">
        <f>base1!V202/base1!V242</f>
        <v>2.8082589739108255E-2</v>
      </c>
      <c r="W202" s="7">
        <f>base1!W202/base1!W242</f>
        <v>2.7113635525924249E-2</v>
      </c>
    </row>
    <row r="203" spans="1:23">
      <c r="A203" t="s">
        <v>95</v>
      </c>
      <c r="B203" t="s">
        <v>319</v>
      </c>
      <c r="C203" s="7">
        <f>base1!C203/base1!C241</f>
        <v>8.1813267370524786E-2</v>
      </c>
      <c r="D203" s="7">
        <f>base1!D203/base1!D241</f>
        <v>8.4364734021093887E-2</v>
      </c>
      <c r="E203" s="7">
        <f>base1!E203/base1!E241</f>
        <v>0.10089129139527445</v>
      </c>
      <c r="F203" s="7">
        <f>base1!F203/base1!F241</f>
        <v>9.4258133131030375E-2</v>
      </c>
      <c r="G203" s="7">
        <f>base1!G203/base1!G241</f>
        <v>8.3417005442311593E-2</v>
      </c>
      <c r="H203" s="7">
        <f>base1!H203/base1!H241</f>
        <v>7.0176974296674743E-2</v>
      </c>
      <c r="I203" s="7">
        <f>base1!I203/base1!I241</f>
        <v>6.2065232292058445E-2</v>
      </c>
      <c r="J203" s="7">
        <f>base1!J203/base1!J241</f>
        <v>5.9136980135467115E-2</v>
      </c>
      <c r="K203" s="7">
        <f>base1!K203/base1!K241</f>
        <v>5.6569169678806284E-2</v>
      </c>
      <c r="L203" s="7">
        <f>base1!L203/base1!L241</f>
        <v>5.2844892032267027E-2</v>
      </c>
      <c r="M203" s="7">
        <f>base1!M203/base1!M241</f>
        <v>4.7010798118221606E-2</v>
      </c>
      <c r="N203" s="7">
        <f>base1!N203/base1!N241</f>
        <v>4.4485483714758495E-2</v>
      </c>
      <c r="O203" s="7">
        <f>base1!O203/base1!O241</f>
        <v>4.3653012871139193E-2</v>
      </c>
      <c r="P203" s="7">
        <f>base1!P203/base1!P241</f>
        <v>3.5312734336020335E-2</v>
      </c>
      <c r="Q203" s="7">
        <f>base1!Q203/base1!Q241</f>
        <v>3.9913505791493747E-2</v>
      </c>
      <c r="R203" s="7">
        <f>base1!R203/base1!R241</f>
        <v>5.0713265521086799E-2</v>
      </c>
      <c r="S203" s="7">
        <f>base1!S203/base1!S241</f>
        <v>3.5046929648472065E-2</v>
      </c>
      <c r="T203" s="7">
        <f>base1!T203/base1!T241</f>
        <v>2.8140742605330622E-2</v>
      </c>
      <c r="U203" s="7">
        <f>base1!U203/base1!U241</f>
        <v>3.1014584962598696E-2</v>
      </c>
      <c r="V203" s="7">
        <f>base1!V203/base1!V241</f>
        <v>3.4466103156805247E-2</v>
      </c>
      <c r="W203" s="7">
        <f>base1!W203/base1!W241</f>
        <v>5.7881546772895087E-2</v>
      </c>
    </row>
    <row r="204" spans="1:23">
      <c r="B204" t="s">
        <v>320</v>
      </c>
      <c r="C204" s="7">
        <f>base1!C204/base1!C242</f>
        <v>6.8918918918918923E-2</v>
      </c>
      <c r="D204" s="7">
        <f>base1!D204/base1!D242</f>
        <v>3.9002574020998743E-2</v>
      </c>
      <c r="E204" s="7">
        <f>base1!E204/base1!E242</f>
        <v>2.9944132423556938E-2</v>
      </c>
      <c r="F204" s="7">
        <f>base1!F204/base1!F242</f>
        <v>2.3237538152595442E-2</v>
      </c>
      <c r="G204" s="7">
        <f>base1!G204/base1!G242</f>
        <v>3.4020071542272282E-2</v>
      </c>
      <c r="H204" s="7">
        <f>base1!H204/base1!H242</f>
        <v>3.3095145911528283E-2</v>
      </c>
      <c r="I204" s="7">
        <f>base1!I204/base1!I242</f>
        <v>4.0172557297431806E-2</v>
      </c>
      <c r="J204" s="7">
        <f>base1!J204/base1!J242</f>
        <v>4.2903865070019982E-2</v>
      </c>
      <c r="K204" s="7">
        <f>base1!K204/base1!K242</f>
        <v>4.4666119179841764E-2</v>
      </c>
      <c r="L204" s="7">
        <f>base1!L204/base1!L242</f>
        <v>4.5197231872418329E-2</v>
      </c>
      <c r="M204" s="7">
        <f>base1!M204/base1!M242</f>
        <v>5.2960586160689958E-2</v>
      </c>
      <c r="N204" s="7">
        <f>base1!N204/base1!N242</f>
        <v>6.0583275534567549E-2</v>
      </c>
      <c r="O204" s="7">
        <f>base1!O204/base1!O242</f>
        <v>6.3599586333931618E-2</v>
      </c>
      <c r="P204" s="7">
        <f>base1!P204/base1!P242</f>
        <v>6.8718579379270631E-2</v>
      </c>
      <c r="Q204" s="7">
        <f>base1!Q204/base1!Q242</f>
        <v>7.5718532710534844E-2</v>
      </c>
      <c r="R204" s="7">
        <f>base1!R204/base1!R242</f>
        <v>7.725250753865566E-2</v>
      </c>
      <c r="S204" s="7">
        <f>base1!S204/base1!S242</f>
        <v>7.9707039702214877E-2</v>
      </c>
      <c r="T204" s="7">
        <f>base1!T204/base1!T242</f>
        <v>8.2281769269379454E-2</v>
      </c>
      <c r="U204" s="7">
        <f>base1!U204/base1!U242</f>
        <v>7.7524586304115531E-2</v>
      </c>
      <c r="V204" s="7">
        <f>base1!V204/base1!V242</f>
        <v>5.1266668871075172E-2</v>
      </c>
      <c r="W204" s="7">
        <f>base1!W204/base1!W242</f>
        <v>5.3725424738885585E-2</v>
      </c>
    </row>
    <row r="205" spans="1:23">
      <c r="A205" t="s">
        <v>96</v>
      </c>
      <c r="B205" t="s">
        <v>319</v>
      </c>
      <c r="C205" s="7">
        <f>base1!C205/base1!C241</f>
        <v>4.6863353782896085E-2</v>
      </c>
      <c r="D205" s="7">
        <f>base1!D205/base1!D241</f>
        <v>5.6956371390697945E-2</v>
      </c>
      <c r="E205" s="7">
        <f>base1!E205/base1!E241</f>
        <v>7.0009556072095927E-2</v>
      </c>
      <c r="F205" s="7">
        <f>base1!F205/base1!F241</f>
        <v>6.420498058995959E-2</v>
      </c>
      <c r="G205" s="7">
        <f>base1!G205/base1!G241</f>
        <v>5.6857858592439248E-2</v>
      </c>
      <c r="H205" s="7">
        <f>base1!H205/base1!H241</f>
        <v>5.1533221272875886E-2</v>
      </c>
      <c r="I205" s="7">
        <f>base1!I205/base1!I241</f>
        <v>4.3723703034542392E-2</v>
      </c>
      <c r="J205" s="7">
        <f>base1!J205/base1!J241</f>
        <v>4.3468782368667941E-2</v>
      </c>
      <c r="K205" s="7">
        <f>base1!K205/base1!K241</f>
        <v>4.0552043042254411E-2</v>
      </c>
      <c r="L205" s="7">
        <f>base1!L205/base1!L241</f>
        <v>3.7119412273526088E-2</v>
      </c>
      <c r="M205" s="7">
        <f>base1!M205/base1!M241</f>
        <v>3.6517454486236472E-2</v>
      </c>
      <c r="N205" s="7">
        <f>base1!N205/base1!N241</f>
        <v>3.646020013956295E-2</v>
      </c>
      <c r="O205" s="7">
        <f>base1!O205/base1!O241</f>
        <v>3.6938533017424779E-2</v>
      </c>
      <c r="P205" s="7">
        <f>base1!P205/base1!P241</f>
        <v>3.6434908892207338E-2</v>
      </c>
      <c r="Q205" s="7">
        <f>base1!Q205/base1!Q241</f>
        <v>3.2160842421775457E-2</v>
      </c>
      <c r="R205" s="7">
        <f>base1!R205/base1!R241</f>
        <v>3.1292459157069165E-2</v>
      </c>
      <c r="S205" s="7">
        <f>base1!S205/base1!S241</f>
        <v>2.7540582810505691E-2</v>
      </c>
      <c r="T205" s="7">
        <f>base1!T205/base1!T241</f>
        <v>2.7856612717999465E-2</v>
      </c>
      <c r="U205" s="7">
        <f>base1!U205/base1!U241</f>
        <v>3.3787097543841044E-2</v>
      </c>
      <c r="V205" s="7">
        <f>base1!V205/base1!V241</f>
        <v>3.0619285837502157E-2</v>
      </c>
      <c r="W205" s="7">
        <f>base1!W205/base1!W241</f>
        <v>4.3180013721182332E-2</v>
      </c>
    </row>
    <row r="206" spans="1:23">
      <c r="B206" t="s">
        <v>320</v>
      </c>
      <c r="C206" s="7">
        <f>base1!C206/base1!C242</f>
        <v>8.8577256501784801E-2</v>
      </c>
      <c r="D206" s="7">
        <f>base1!D206/base1!D242</f>
        <v>5.1174057075121904E-2</v>
      </c>
      <c r="E206" s="7">
        <f>base1!E206/base1!E242</f>
        <v>3.2966436260735102E-2</v>
      </c>
      <c r="F206" s="7">
        <f>base1!F206/base1!F242</f>
        <v>3.5751536107120167E-2</v>
      </c>
      <c r="G206" s="7">
        <f>base1!G206/base1!G242</f>
        <v>3.397508089389991E-2</v>
      </c>
      <c r="H206" s="7">
        <f>base1!H206/base1!H242</f>
        <v>4.2626989269529597E-2</v>
      </c>
      <c r="I206" s="7">
        <f>base1!I206/base1!I242</f>
        <v>4.1925159385967171E-2</v>
      </c>
      <c r="J206" s="7">
        <f>base1!J206/base1!J242</f>
        <v>3.5717305277223867E-2</v>
      </c>
      <c r="K206" s="7">
        <f>base1!K206/base1!K242</f>
        <v>3.7132432468648724E-2</v>
      </c>
      <c r="L206" s="7">
        <f>base1!L206/base1!L242</f>
        <v>3.4509781372823609E-2</v>
      </c>
      <c r="M206" s="7">
        <f>base1!M206/base1!M242</f>
        <v>3.5097424095644522E-2</v>
      </c>
      <c r="N206" s="7">
        <f>base1!N206/base1!N242</f>
        <v>3.9511924191946338E-2</v>
      </c>
      <c r="O206" s="7">
        <f>base1!O206/base1!O242</f>
        <v>4.2610591234428584E-2</v>
      </c>
      <c r="P206" s="7">
        <f>base1!P206/base1!P242</f>
        <v>4.6314529372857613E-2</v>
      </c>
      <c r="Q206" s="7">
        <f>base1!Q206/base1!Q242</f>
        <v>4.8700687900233429E-2</v>
      </c>
      <c r="R206" s="7">
        <f>base1!R206/base1!R242</f>
        <v>5.1797514916914388E-2</v>
      </c>
      <c r="S206" s="7">
        <f>base1!S206/base1!S242</f>
        <v>5.4421120905375132E-2</v>
      </c>
      <c r="T206" s="7">
        <f>base1!T206/base1!T242</f>
        <v>5.7971046397971134E-2</v>
      </c>
      <c r="U206" s="7">
        <f>base1!U206/base1!U242</f>
        <v>6.0080233758550115E-2</v>
      </c>
      <c r="V206" s="7">
        <f>base1!V206/base1!V242</f>
        <v>4.2130970207419093E-2</v>
      </c>
      <c r="W206" s="7">
        <f>base1!W206/base1!W242</f>
        <v>4.2675865717354045E-2</v>
      </c>
    </row>
    <row r="207" spans="1:23">
      <c r="A207" t="s">
        <v>97</v>
      </c>
      <c r="B207" t="s">
        <v>319</v>
      </c>
      <c r="C207" s="7">
        <f>base1!C207/base1!C241</f>
        <v>3.1923432905503361E-2</v>
      </c>
      <c r="D207" s="7">
        <f>base1!D207/base1!D241</f>
        <v>4.2106722955449254E-2</v>
      </c>
      <c r="E207" s="7">
        <f>base1!E207/base1!E241</f>
        <v>4.3430420230468385E-2</v>
      </c>
      <c r="F207" s="7">
        <f>base1!F207/base1!F241</f>
        <v>4.3128221502531587E-2</v>
      </c>
      <c r="G207" s="7">
        <f>base1!G207/base1!G241</f>
        <v>4.4559215329902549E-2</v>
      </c>
      <c r="H207" s="7">
        <f>base1!H207/base1!H241</f>
        <v>4.343860786371051E-2</v>
      </c>
      <c r="I207" s="7">
        <f>base1!I207/base1!I241</f>
        <v>4.4702058530263995E-2</v>
      </c>
      <c r="J207" s="7">
        <f>base1!J207/base1!J241</f>
        <v>4.5197642069642462E-2</v>
      </c>
      <c r="K207" s="7">
        <f>base1!K207/base1!K241</f>
        <v>4.1985201255794989E-2</v>
      </c>
      <c r="L207" s="7">
        <f>base1!L207/base1!L241</f>
        <v>4.1539298532640816E-2</v>
      </c>
      <c r="M207" s="7">
        <f>base1!M207/base1!M241</f>
        <v>4.2154419731925727E-2</v>
      </c>
      <c r="N207" s="7">
        <f>base1!N207/base1!N241</f>
        <v>3.8697677344694828E-2</v>
      </c>
      <c r="O207" s="7">
        <f>base1!O207/base1!O241</f>
        <v>4.1765388090816598E-2</v>
      </c>
      <c r="P207" s="7">
        <f>base1!P207/base1!P241</f>
        <v>3.8527406797657385E-2</v>
      </c>
      <c r="Q207" s="7">
        <f>base1!Q207/base1!Q241</f>
        <v>3.5891353542348008E-2</v>
      </c>
      <c r="R207" s="7">
        <f>base1!R207/base1!R241</f>
        <v>3.8286925816906937E-2</v>
      </c>
      <c r="S207" s="7">
        <f>base1!S207/base1!S241</f>
        <v>3.9917665881676168E-2</v>
      </c>
      <c r="T207" s="7">
        <f>base1!T207/base1!T241</f>
        <v>4.2945746316304628E-2</v>
      </c>
      <c r="U207" s="7">
        <f>base1!U207/base1!U241</f>
        <v>4.0697391849917601E-2</v>
      </c>
      <c r="V207" s="7">
        <f>base1!V207/base1!V241</f>
        <v>3.7950664136622389E-2</v>
      </c>
      <c r="W207" s="7">
        <f>base1!W207/base1!W241</f>
        <v>4.1323034705604368E-2</v>
      </c>
    </row>
    <row r="208" spans="1:23">
      <c r="B208" t="s">
        <v>320</v>
      </c>
      <c r="C208" s="7">
        <f>base1!C208/base1!C242</f>
        <v>3.5747067822539523E-2</v>
      </c>
      <c r="D208" s="7">
        <f>base1!D208/base1!D242</f>
        <v>2.791338233230926E-2</v>
      </c>
      <c r="E208" s="7">
        <f>base1!E208/base1!E242</f>
        <v>3.079565943362347E-2</v>
      </c>
      <c r="F208" s="7">
        <f>base1!F208/base1!F242</f>
        <v>3.7990675321612842E-2</v>
      </c>
      <c r="G208" s="7">
        <f>base1!G208/base1!G242</f>
        <v>3.2136891546114342E-2</v>
      </c>
      <c r="H208" s="7">
        <f>base1!H208/base1!H242</f>
        <v>3.5589694415300702E-2</v>
      </c>
      <c r="I208" s="7">
        <f>base1!I208/base1!I242</f>
        <v>4.3881552415029904E-2</v>
      </c>
      <c r="J208" s="7">
        <f>base1!J208/base1!J242</f>
        <v>3.4454244194558836E-2</v>
      </c>
      <c r="K208" s="7">
        <f>base1!K208/base1!K242</f>
        <v>3.1831764573008133E-2</v>
      </c>
      <c r="L208" s="7">
        <f>base1!L208/base1!L242</f>
        <v>3.5937062379321025E-2</v>
      </c>
      <c r="M208" s="7">
        <f>base1!M208/base1!M242</f>
        <v>3.3216264961771928E-2</v>
      </c>
      <c r="N208" s="7">
        <f>base1!N208/base1!N242</f>
        <v>3.409514050707986E-2</v>
      </c>
      <c r="O208" s="7">
        <f>base1!O208/base1!O242</f>
        <v>3.9592180579698301E-2</v>
      </c>
      <c r="P208" s="7">
        <f>base1!P208/base1!P242</f>
        <v>3.8864117053836619E-2</v>
      </c>
      <c r="Q208" s="7">
        <f>base1!Q208/base1!Q242</f>
        <v>3.9939180609085037E-2</v>
      </c>
      <c r="R208" s="7">
        <f>base1!R208/base1!R242</f>
        <v>4.043695687817675E-2</v>
      </c>
      <c r="S208" s="7">
        <f>base1!S208/base1!S242</f>
        <v>4.0199510956914056E-2</v>
      </c>
      <c r="T208" s="7">
        <f>base1!T208/base1!T242</f>
        <v>4.0336251001664304E-2</v>
      </c>
      <c r="U208" s="7">
        <f>base1!U208/base1!U242</f>
        <v>4.0550044976787152E-2</v>
      </c>
      <c r="V208" s="7">
        <f>base1!V208/base1!V242</f>
        <v>3.0241335493653664E-2</v>
      </c>
      <c r="W208" s="7">
        <f>base1!W208/base1!W242</f>
        <v>3.6865326485288778E-2</v>
      </c>
    </row>
    <row r="209" spans="1:23">
      <c r="A209" t="s">
        <v>98</v>
      </c>
      <c r="B209" t="s">
        <v>319</v>
      </c>
      <c r="C209" s="7">
        <f>base1!C209/base1!C241</f>
        <v>3.4614092997731161E-2</v>
      </c>
      <c r="D209" s="7">
        <f>base1!D209/base1!D241</f>
        <v>2.934989337790329E-2</v>
      </c>
      <c r="E209" s="7">
        <f>base1!E209/base1!E241</f>
        <v>2.8703383715181711E-2</v>
      </c>
      <c r="F209" s="7">
        <f>base1!F209/base1!F241</f>
        <v>3.271378052850047E-2</v>
      </c>
      <c r="G209" s="7">
        <f>base1!G209/base1!G241</f>
        <v>3.2005160062816548E-2</v>
      </c>
      <c r="H209" s="7">
        <f>base1!H209/base1!H241</f>
        <v>3.1578810400566849E-2</v>
      </c>
      <c r="I209" s="7">
        <f>base1!I209/base1!I241</f>
        <v>3.098047624236502E-2</v>
      </c>
      <c r="J209" s="7">
        <f>base1!J209/base1!J241</f>
        <v>3.1004506532031084E-2</v>
      </c>
      <c r="K209" s="7">
        <f>base1!K209/base1!K241</f>
        <v>3.0823788842744539E-2</v>
      </c>
      <c r="L209" s="7">
        <f>base1!L209/base1!L241</f>
        <v>2.8029143655599175E-2</v>
      </c>
      <c r="M209" s="7">
        <f>base1!M209/base1!M241</f>
        <v>3.039648899672754E-2</v>
      </c>
      <c r="N209" s="7">
        <f>base1!N209/base1!N241</f>
        <v>3.2202950688585058E-2</v>
      </c>
      <c r="O209" s="7">
        <f>base1!O209/base1!O241</f>
        <v>2.8019808320348352E-2</v>
      </c>
      <c r="P209" s="7">
        <f>base1!P209/base1!P241</f>
        <v>2.5297590256194678E-2</v>
      </c>
      <c r="Q209" s="7">
        <f>base1!Q209/base1!Q241</f>
        <v>2.3033410844371247E-2</v>
      </c>
      <c r="R209" s="7">
        <f>base1!R209/base1!R241</f>
        <v>2.4048673293274758E-2</v>
      </c>
      <c r="S209" s="7">
        <f>base1!S209/base1!S241</f>
        <v>2.4513475670288009E-2</v>
      </c>
      <c r="T209" s="7">
        <f>base1!T209/base1!T241</f>
        <v>3.0216079158802679E-2</v>
      </c>
      <c r="U209" s="7">
        <f>base1!U209/base1!U241</f>
        <v>2.5997552235904369E-2</v>
      </c>
      <c r="V209" s="7">
        <f>base1!V209/base1!V241</f>
        <v>3.0843539761945832E-2</v>
      </c>
      <c r="W209" s="7">
        <f>base1!W209/base1!W241</f>
        <v>2.8871457185231278E-2</v>
      </c>
    </row>
    <row r="210" spans="1:23">
      <c r="B210" t="s">
        <v>320</v>
      </c>
      <c r="C210" s="7">
        <f>base1!C210/base1!C242</f>
        <v>3.3197348291687911E-2</v>
      </c>
      <c r="D210" s="7">
        <f>base1!D210/base1!D242</f>
        <v>2.982313984750572E-2</v>
      </c>
      <c r="E210" s="7">
        <f>base1!E210/base1!E242</f>
        <v>5.4550794820247585E-2</v>
      </c>
      <c r="F210" s="7">
        <f>base1!F210/base1!F242</f>
        <v>2.5860270670690751E-2</v>
      </c>
      <c r="G210" s="7">
        <f>base1!G210/base1!G242</f>
        <v>2.804702736788282E-2</v>
      </c>
      <c r="H210" s="7">
        <f>base1!H210/base1!H242</f>
        <v>2.7794104961613844E-2</v>
      </c>
      <c r="I210" s="7">
        <f>base1!I210/base1!I242</f>
        <v>2.5415948035455334E-2</v>
      </c>
      <c r="J210" s="7">
        <f>base1!J210/base1!J242</f>
        <v>2.8755518803628543E-2</v>
      </c>
      <c r="K210" s="7">
        <f>base1!K210/base1!K242</f>
        <v>2.7644256078348046E-2</v>
      </c>
      <c r="L210" s="7">
        <f>base1!L210/base1!L242</f>
        <v>2.5564003212541524E-2</v>
      </c>
      <c r="M210" s="7">
        <f>base1!M210/base1!M242</f>
        <v>2.7608803861686321E-2</v>
      </c>
      <c r="N210" s="7">
        <f>base1!N210/base1!N242</f>
        <v>2.5573822856727553E-2</v>
      </c>
      <c r="O210" s="7">
        <f>base1!O210/base1!O242</f>
        <v>2.8650933106173244E-2</v>
      </c>
      <c r="P210" s="7">
        <f>base1!P210/base1!P242</f>
        <v>2.6093418739578853E-2</v>
      </c>
      <c r="Q210" s="7">
        <f>base1!Q210/base1!Q242</f>
        <v>2.501342878289433E-2</v>
      </c>
      <c r="R210" s="7">
        <f>base1!R210/base1!R242</f>
        <v>2.646103780377396E-2</v>
      </c>
      <c r="S210" s="7">
        <f>base1!S210/base1!S242</f>
        <v>2.8291914917930275E-2</v>
      </c>
      <c r="T210" s="7">
        <f>base1!T210/base1!T242</f>
        <v>2.887875238858411E-2</v>
      </c>
      <c r="U210" s="7">
        <f>base1!U210/base1!U242</f>
        <v>2.9886924131102808E-2</v>
      </c>
      <c r="V210" s="7">
        <f>base1!V210/base1!V242</f>
        <v>7.1871590055598331E-2</v>
      </c>
      <c r="W210" s="7">
        <f>base1!W210/base1!W242</f>
        <v>2.8662127075197934E-2</v>
      </c>
    </row>
    <row r="211" spans="1:23">
      <c r="A211" t="s">
        <v>99</v>
      </c>
      <c r="B211" t="s">
        <v>319</v>
      </c>
      <c r="C211" s="7">
        <f>base1!C211/base1!C241</f>
        <v>3.2783461245484855E-2</v>
      </c>
      <c r="D211" s="7">
        <f>base1!D211/base1!D241</f>
        <v>2.24662843640136E-2</v>
      </c>
      <c r="E211" s="7">
        <f>base1!E211/base1!E241</f>
        <v>1.6208126245653948E-2</v>
      </c>
      <c r="F211" s="7">
        <f>base1!F211/base1!F241</f>
        <v>1.9679524267952185E-2</v>
      </c>
      <c r="G211" s="7">
        <f>base1!G211/base1!G241</f>
        <v>2.7834356060991647E-2</v>
      </c>
      <c r="H211" s="7">
        <f>base1!H211/base1!H241</f>
        <v>4.2200107171120105E-2</v>
      </c>
      <c r="I211" s="7">
        <f>base1!I211/base1!I241</f>
        <v>5.3364312637892472E-2</v>
      </c>
      <c r="J211" s="7">
        <f>base1!J211/base1!J241</f>
        <v>5.8229166101768447E-2</v>
      </c>
      <c r="K211" s="7">
        <f>base1!K211/base1!K241</f>
        <v>6.165648543681633E-2</v>
      </c>
      <c r="L211" s="7">
        <f>base1!L211/base1!L241</f>
        <v>6.6104550809611223E-2</v>
      </c>
      <c r="M211" s="7">
        <f>base1!M211/base1!M241</f>
        <v>7.6270978271846201E-2</v>
      </c>
      <c r="N211" s="7">
        <f>base1!N211/base1!N241</f>
        <v>7.7187583036230911E-2</v>
      </c>
      <c r="O211" s="7">
        <f>base1!O211/base1!O241</f>
        <v>8.1538560054643647E-2</v>
      </c>
      <c r="P211" s="7">
        <f>base1!P211/base1!P241</f>
        <v>8.1234532723348796E-2</v>
      </c>
      <c r="Q211" s="7">
        <f>base1!Q211/base1!Q241</f>
        <v>7.7658418057420547E-2</v>
      </c>
      <c r="R211" s="7">
        <f>base1!R211/base1!R241</f>
        <v>9.211184961993317E-2</v>
      </c>
      <c r="S211" s="7">
        <f>base1!S211/base1!S241</f>
        <v>0.14138517866024292</v>
      </c>
      <c r="T211" s="7">
        <f>base1!T211/base1!T241</f>
        <v>0.16766688309513597</v>
      </c>
      <c r="U211" s="7">
        <f>base1!U211/base1!U241</f>
        <v>0.16693397664461912</v>
      </c>
      <c r="V211" s="7">
        <f>base1!V211/base1!V241</f>
        <v>0.13971019492841125</v>
      </c>
      <c r="W211" s="7">
        <f>base1!W211/base1!W241</f>
        <v>6.9399017956674247E-2</v>
      </c>
    </row>
    <row r="212" spans="1:23">
      <c r="B212" t="s">
        <v>320</v>
      </c>
      <c r="C212" s="7">
        <f>base1!C212/base1!C242</f>
        <v>5.8388577256501782E-2</v>
      </c>
      <c r="D212" s="7">
        <f>base1!D212/base1!D242</f>
        <v>5.6926235258074956E-2</v>
      </c>
      <c r="E212" s="7">
        <f>base1!E212/base1!E242</f>
        <v>7.7136006140867255E-2</v>
      </c>
      <c r="F212" s="7">
        <f>base1!F212/base1!F242</f>
        <v>7.0567830126319037E-2</v>
      </c>
      <c r="G212" s="7">
        <f>base1!G212/base1!G242</f>
        <v>8.5506512574886215E-2</v>
      </c>
      <c r="H212" s="7">
        <f>base1!H212/base1!H242</f>
        <v>8.7804697013161834E-2</v>
      </c>
      <c r="I212" s="7">
        <f>base1!I212/base1!I242</f>
        <v>7.880595670193323E-2</v>
      </c>
      <c r="J212" s="7">
        <f>base1!J212/base1!J242</f>
        <v>8.7554363180068179E-2</v>
      </c>
      <c r="K212" s="7">
        <f>base1!K212/base1!K242</f>
        <v>9.6248566675663824E-2</v>
      </c>
      <c r="L212" s="7">
        <f>base1!L212/base1!L242</f>
        <v>0.10183033254998265</v>
      </c>
      <c r="M212" s="7">
        <f>base1!M212/base1!M242</f>
        <v>8.8365534061724552E-2</v>
      </c>
      <c r="N212" s="7">
        <f>base1!N212/base1!N242</f>
        <v>7.9037307346170788E-2</v>
      </c>
      <c r="O212" s="7">
        <f>base1!O212/base1!O242</f>
        <v>8.459565399159466E-2</v>
      </c>
      <c r="P212" s="7">
        <f>base1!P212/base1!P242</f>
        <v>9.025875879274399E-2</v>
      </c>
      <c r="Q212" s="7">
        <f>base1!Q212/base1!Q242</f>
        <v>8.0404992289279498E-2</v>
      </c>
      <c r="R212" s="7">
        <f>base1!R212/base1!R242</f>
        <v>5.1259294110937645E-2</v>
      </c>
      <c r="S212" s="7">
        <f>base1!S212/base1!S242</f>
        <v>4.1375034255235629E-2</v>
      </c>
      <c r="T212" s="7">
        <f>base1!T212/base1!T242</f>
        <v>3.2941546833860219E-2</v>
      </c>
      <c r="U212" s="7">
        <f>base1!U212/base1!U242</f>
        <v>3.2025585452877002E-2</v>
      </c>
      <c r="V212" s="7">
        <f>base1!V212/base1!V242</f>
        <v>3.6311331761904986E-2</v>
      </c>
      <c r="W212" s="7">
        <f>base1!W212/base1!W242</f>
        <v>7.5583558659730724E-2</v>
      </c>
    </row>
    <row r="213" spans="1:23">
      <c r="A213" t="s">
        <v>100</v>
      </c>
      <c r="B213" t="s">
        <v>319</v>
      </c>
      <c r="C213" s="7">
        <f>base1!C213/base1!C241</f>
        <v>3.8127923072512677E-2</v>
      </c>
      <c r="D213" s="7">
        <f>base1!D213/base1!D241</f>
        <v>1.4383176762146274E-2</v>
      </c>
      <c r="E213" s="7">
        <f>base1!E213/base1!E241</f>
        <v>5.5598350106618169E-3</v>
      </c>
      <c r="F213" s="7">
        <f>base1!F213/base1!F241</f>
        <v>7.2496560929761339E-3</v>
      </c>
      <c r="G213" s="7">
        <f>base1!G213/base1!G241</f>
        <v>1.6076149793588235E-2</v>
      </c>
      <c r="H213" s="7">
        <f>base1!H213/base1!H241</f>
        <v>3.018653216257362E-2</v>
      </c>
      <c r="I213" s="7">
        <f>base1!I213/base1!I241</f>
        <v>3.9538450542665089E-2</v>
      </c>
      <c r="J213" s="7">
        <f>base1!J213/base1!J241</f>
        <v>4.3695464725947535E-2</v>
      </c>
      <c r="K213" s="7">
        <f>base1!K213/base1!K241</f>
        <v>5.0453503517572024E-2</v>
      </c>
      <c r="L213" s="7">
        <f>base1!L213/base1!L241</f>
        <v>6.1480157969102875E-2</v>
      </c>
      <c r="M213" s="7">
        <f>base1!M213/base1!M241</f>
        <v>7.0110892461878155E-2</v>
      </c>
      <c r="N213" s="7">
        <f>base1!N213/base1!N241</f>
        <v>6.9413943216255519E-2</v>
      </c>
      <c r="O213" s="7">
        <f>base1!O213/base1!O241</f>
        <v>7.4050673440201498E-2</v>
      </c>
      <c r="P213" s="7">
        <f>base1!P213/base1!P241</f>
        <v>6.3469700407535801E-2</v>
      </c>
      <c r="Q213" s="7">
        <f>base1!Q213/base1!Q241</f>
        <v>5.5256636395253265E-2</v>
      </c>
      <c r="R213" s="7">
        <f>base1!R213/base1!R241</f>
        <v>4.5461134228434369E-2</v>
      </c>
      <c r="S213" s="7">
        <f>base1!S213/base1!S241</f>
        <v>4.1035228695897076E-2</v>
      </c>
      <c r="T213" s="7">
        <f>base1!T213/base1!T241</f>
        <v>3.9969404720877497E-2</v>
      </c>
      <c r="U213" s="7">
        <f>base1!U213/base1!U241</f>
        <v>4.2864590927366795E-2</v>
      </c>
      <c r="V213" s="7">
        <f>base1!V213/base1!V241</f>
        <v>3.929618768328446E-2</v>
      </c>
      <c r="W213" s="7">
        <f>base1!W213/base1!W241</f>
        <v>4.3284743650200221E-2</v>
      </c>
    </row>
    <row r="214" spans="1:23">
      <c r="B214" t="s">
        <v>320</v>
      </c>
      <c r="C214" s="7">
        <f>base1!C214/base1!C242</f>
        <v>5.0433452320244772E-2</v>
      </c>
      <c r="D214" s="7">
        <f>base1!D214/base1!D242</f>
        <v>5.7427296075405358E-2</v>
      </c>
      <c r="E214" s="7">
        <f>base1!E214/base1!E242</f>
        <v>7.0784108284617356E-2</v>
      </c>
      <c r="F214" s="7">
        <f>base1!F214/base1!F242</f>
        <v>5.7071107741702459E-2</v>
      </c>
      <c r="G214" s="7">
        <f>base1!G214/base1!G242</f>
        <v>6.4283781014089214E-2</v>
      </c>
      <c r="H214" s="7">
        <f>base1!H214/base1!H242</f>
        <v>6.8415023862207033E-2</v>
      </c>
      <c r="I214" s="7">
        <f>base1!I214/base1!I242</f>
        <v>6.2538076728361688E-2</v>
      </c>
      <c r="J214" s="7">
        <f>base1!J214/base1!J242</f>
        <v>5.3256841666786958E-2</v>
      </c>
      <c r="K214" s="7">
        <f>base1!K214/base1!K242</f>
        <v>5.0209901854372331E-2</v>
      </c>
      <c r="L214" s="7">
        <f>base1!L214/base1!L242</f>
        <v>5.1932996622379837E-2</v>
      </c>
      <c r="M214" s="7">
        <f>base1!M214/base1!M242</f>
        <v>4.6034374327580264E-2</v>
      </c>
      <c r="N214" s="7">
        <f>base1!N214/base1!N242</f>
        <v>3.6108601263886285E-2</v>
      </c>
      <c r="O214" s="7">
        <f>base1!O214/base1!O242</f>
        <v>2.5586157903505161E-2</v>
      </c>
      <c r="P214" s="7">
        <f>base1!P214/base1!P242</f>
        <v>1.8844198989510324E-2</v>
      </c>
      <c r="Q214" s="7">
        <f>base1!Q214/base1!Q242</f>
        <v>2.0305928714822157E-2</v>
      </c>
      <c r="R214" s="7">
        <f>base1!R214/base1!R242</f>
        <v>2.3316366902628369E-2</v>
      </c>
      <c r="S214" s="7">
        <f>base1!S214/base1!S242</f>
        <v>2.0278041415241171E-2</v>
      </c>
      <c r="T214" s="7">
        <f>base1!T214/base1!T242</f>
        <v>1.303044178899446E-2</v>
      </c>
      <c r="U214" s="7">
        <f>base1!U214/base1!U242</f>
        <v>1.0907625527496212E-2</v>
      </c>
      <c r="V214" s="7">
        <f>base1!V214/base1!V242</f>
        <v>1.3481532567773753E-2</v>
      </c>
      <c r="W214" s="7">
        <f>base1!W214/base1!W242</f>
        <v>4.0739452162429191E-2</v>
      </c>
    </row>
    <row r="215" spans="1:23">
      <c r="A215" t="s">
        <v>101</v>
      </c>
      <c r="B215" t="s">
        <v>319</v>
      </c>
      <c r="C215" s="7">
        <f>base1!C215/base1!C241</f>
        <v>4.0306661533799117E-2</v>
      </c>
      <c r="D215" s="7">
        <f>base1!D215/base1!D241</f>
        <v>1.8307662382571609E-2</v>
      </c>
      <c r="E215" s="7">
        <f>base1!E215/base1!E241</f>
        <v>7.3094145232006956E-3</v>
      </c>
      <c r="F215" s="7">
        <f>base1!F215/base1!F241</f>
        <v>7.8708494083358747E-3</v>
      </c>
      <c r="G215" s="7">
        <f>base1!G215/base1!G241</f>
        <v>1.2604027181019557E-2</v>
      </c>
      <c r="H215" s="7">
        <f>base1!H215/base1!H241</f>
        <v>1.7249108977414811E-2</v>
      </c>
      <c r="I215" s="7">
        <f>base1!I215/base1!I241</f>
        <v>2.3630507350554733E-2</v>
      </c>
      <c r="J215" s="7">
        <f>base1!J215/base1!J241</f>
        <v>2.7071730323917159E-2</v>
      </c>
      <c r="K215" s="7">
        <f>base1!K215/base1!K241</f>
        <v>3.2531107847135067E-2</v>
      </c>
      <c r="L215" s="7">
        <f>base1!L215/base1!L241</f>
        <v>3.9998160419267847E-2</v>
      </c>
      <c r="M215" s="7">
        <f>base1!M215/base1!M241</f>
        <v>4.465903001620309E-2</v>
      </c>
      <c r="N215" s="7">
        <f>base1!N215/base1!N241</f>
        <v>4.8281662206336291E-2</v>
      </c>
      <c r="O215" s="7">
        <f>base1!O215/base1!O241</f>
        <v>4.7478067834959121E-2</v>
      </c>
      <c r="P215" s="7">
        <f>base1!P215/base1!P241</f>
        <v>4.9624270865030073E-2</v>
      </c>
      <c r="Q215" s="7">
        <f>base1!Q215/base1!Q241</f>
        <v>5.6236831311340163E-2</v>
      </c>
      <c r="R215" s="7">
        <f>base1!R215/base1!R241</f>
        <v>5.5239665332454599E-2</v>
      </c>
      <c r="S215" s="7">
        <f>base1!S215/base1!S241</f>
        <v>5.174245919747205E-2</v>
      </c>
      <c r="T215" s="7">
        <f>base1!T215/base1!T241</f>
        <v>5.552524596681406E-2</v>
      </c>
      <c r="U215" s="7">
        <f>base1!U215/base1!U241</f>
        <v>7.5513964184881308E-2</v>
      </c>
      <c r="V215" s="7">
        <f>base1!V215/base1!V241</f>
        <v>8.8908055890978097E-2</v>
      </c>
      <c r="W215" s="7">
        <f>base1!W215/base1!W241</f>
        <v>3.6351209273016619E-2</v>
      </c>
    </row>
    <row r="216" spans="1:23">
      <c r="B216" t="s">
        <v>320</v>
      </c>
      <c r="C216" s="7">
        <f>base1!C216/base1!C242</f>
        <v>3.5670576236613974E-2</v>
      </c>
      <c r="D216" s="7">
        <f>base1!D216/base1!D242</f>
        <v>4.1367581078798253E-2</v>
      </c>
      <c r="E216" s="7">
        <f>base1!E216/base1!E242</f>
        <v>3.2474031511435762E-2</v>
      </c>
      <c r="F216" s="7">
        <f>base1!F216/base1!F242</f>
        <v>4.0631013651973635E-2</v>
      </c>
      <c r="G216" s="7">
        <f>base1!G216/base1!G242</f>
        <v>3.7809283927412229E-2</v>
      </c>
      <c r="H216" s="7">
        <f>base1!H216/base1!H242</f>
        <v>4.439734637011597E-2</v>
      </c>
      <c r="I216" s="7">
        <f>base1!I216/base1!I242</f>
        <v>4.3251945667190088E-2</v>
      </c>
      <c r="J216" s="7">
        <f>base1!J216/base1!J242</f>
        <v>4.2895616507847477E-2</v>
      </c>
      <c r="K216" s="7">
        <f>base1!K216/base1!K242</f>
        <v>4.4753219356530698E-2</v>
      </c>
      <c r="L216" s="7">
        <f>base1!L216/base1!L242</f>
        <v>4.7093781357985073E-2</v>
      </c>
      <c r="M216" s="7">
        <f>base1!M216/base1!M242</f>
        <v>4.3507692250861853E-2</v>
      </c>
      <c r="N216" s="7">
        <f>base1!N216/base1!N242</f>
        <v>3.7887876077053455E-2</v>
      </c>
      <c r="O216" s="7">
        <f>base1!O216/base1!O242</f>
        <v>3.143437766203231E-2</v>
      </c>
      <c r="P216" s="7">
        <f>base1!P216/base1!P242</f>
        <v>2.65567903749475E-2</v>
      </c>
      <c r="Q216" s="7">
        <f>base1!Q216/base1!Q242</f>
        <v>3.1092273684783765E-2</v>
      </c>
      <c r="R216" s="7">
        <f>base1!R216/base1!R242</f>
        <v>3.393820797422243E-2</v>
      </c>
      <c r="S216" s="7">
        <f>base1!S216/base1!S242</f>
        <v>3.1529629853001395E-2</v>
      </c>
      <c r="T216" s="7">
        <f>base1!T216/base1!T242</f>
        <v>2.3436743248122154E-2</v>
      </c>
      <c r="U216" s="7">
        <f>base1!U216/base1!U242</f>
        <v>2.0659136324943702E-2</v>
      </c>
      <c r="V216" s="7">
        <f>base1!V216/base1!V242</f>
        <v>2.1256796270140814E-2</v>
      </c>
      <c r="W216" s="7">
        <f>base1!W216/base1!W242</f>
        <v>3.6168944803198634E-2</v>
      </c>
    </row>
    <row r="217" spans="1:23">
      <c r="A217" t="s">
        <v>102</v>
      </c>
      <c r="B217" t="s">
        <v>319</v>
      </c>
      <c r="C217" s="7">
        <f>base1!C217/base1!C241</f>
        <v>1.7671534700095831E-2</v>
      </c>
      <c r="D217" s="7">
        <f>base1!D217/base1!D241</f>
        <v>1.1047634142124374E-2</v>
      </c>
      <c r="E217" s="7">
        <f>base1!E217/base1!E241</f>
        <v>8.1466698137005536E-3</v>
      </c>
      <c r="F217" s="7">
        <f>base1!F217/base1!F241</f>
        <v>1.1630419386513083E-2</v>
      </c>
      <c r="G217" s="7">
        <f>base1!G217/base1!G241</f>
        <v>2.130746885778086E-2</v>
      </c>
      <c r="H217" s="7">
        <f>base1!H217/base1!H241</f>
        <v>3.0524842762459824E-2</v>
      </c>
      <c r="I217" s="7">
        <f>base1!I217/base1!I241</f>
        <v>3.8804976841680994E-2</v>
      </c>
      <c r="J217" s="7">
        <f>base1!J217/base1!J241</f>
        <v>4.1594585653935215E-2</v>
      </c>
      <c r="K217" s="7">
        <f>base1!K217/base1!K241</f>
        <v>4.9474640621721452E-2</v>
      </c>
      <c r="L217" s="7">
        <f>base1!L217/base1!L241</f>
        <v>5.2020994704355894E-2</v>
      </c>
      <c r="M217" s="7">
        <f>base1!M217/base1!M241</f>
        <v>5.6329622361539086E-2</v>
      </c>
      <c r="N217" s="7">
        <f>base1!N217/base1!N241</f>
        <v>5.6417039924440651E-2</v>
      </c>
      <c r="O217" s="7">
        <f>base1!O217/base1!O241</f>
        <v>6.1850484179669436E-2</v>
      </c>
      <c r="P217" s="7">
        <f>base1!P217/base1!P241</f>
        <v>9.4171786514792008E-2</v>
      </c>
      <c r="Q217" s="7">
        <f>base1!Q217/base1!Q241</f>
        <v>0.10153166177738893</v>
      </c>
      <c r="R217" s="7">
        <f>base1!R217/base1!R241</f>
        <v>8.2504363086069246E-2</v>
      </c>
      <c r="S217" s="7">
        <f>base1!S217/base1!S241</f>
        <v>8.5884552465529326E-2</v>
      </c>
      <c r="T217" s="7">
        <f>base1!T217/base1!T241</f>
        <v>8.3286788608444171E-2</v>
      </c>
      <c r="U217" s="7">
        <f>base1!U217/base1!U241</f>
        <v>8.9692438883218678E-2</v>
      </c>
      <c r="V217" s="7">
        <f>base1!V217/base1!V241</f>
        <v>0.12794548904605832</v>
      </c>
      <c r="W217" s="7">
        <f>base1!W217/base1!W241</f>
        <v>5.3882767664939185E-2</v>
      </c>
    </row>
    <row r="218" spans="1:23">
      <c r="B218" t="s">
        <v>320</v>
      </c>
      <c r="C218" s="7">
        <f>base1!C218/base1!C242</f>
        <v>6.6037735849056603E-2</v>
      </c>
      <c r="D218" s="7">
        <f>base1!D218/base1!D242</f>
        <v>6.2652644598993876E-2</v>
      </c>
      <c r="E218" s="7">
        <f>base1!E218/base1!E242</f>
        <v>8.1994646486710621E-2</v>
      </c>
      <c r="F218" s="7">
        <f>base1!F218/base1!F242</f>
        <v>0.13698335610529555</v>
      </c>
      <c r="G218" s="7">
        <f>base1!G218/base1!G242</f>
        <v>0.10990358432640072</v>
      </c>
      <c r="H218" s="7">
        <f>base1!H218/base1!H242</f>
        <v>8.2879794257422965E-2</v>
      </c>
      <c r="I218" s="7">
        <f>base1!I218/base1!I242</f>
        <v>6.8881337898250405E-2</v>
      </c>
      <c r="J218" s="7">
        <f>base1!J218/base1!J242</f>
        <v>5.9652570561294034E-2</v>
      </c>
      <c r="K218" s="7">
        <f>base1!K218/base1!K242</f>
        <v>5.8312132576040371E-2</v>
      </c>
      <c r="L218" s="7">
        <f>base1!L218/base1!L242</f>
        <v>5.3651483760157437E-2</v>
      </c>
      <c r="M218" s="7">
        <f>base1!M218/base1!M242</f>
        <v>4.8122396321535067E-2</v>
      </c>
      <c r="N218" s="7">
        <f>base1!N218/base1!N242</f>
        <v>4.3922874762561473E-2</v>
      </c>
      <c r="O218" s="7">
        <f>base1!O218/base1!O242</f>
        <v>3.8815770861689053E-2</v>
      </c>
      <c r="P218" s="7">
        <f>base1!P218/base1!P242</f>
        <v>3.3755083255999942E-2</v>
      </c>
      <c r="Q218" s="7">
        <f>base1!Q218/base1!Q242</f>
        <v>2.6511016552676722E-2</v>
      </c>
      <c r="R218" s="7">
        <f>base1!R218/base1!R242</f>
        <v>2.1114473505991715E-2</v>
      </c>
      <c r="S218" s="7">
        <f>base1!S218/base1!S242</f>
        <v>1.7519635259773719E-2</v>
      </c>
      <c r="T218" s="7">
        <f>base1!T218/base1!T242</f>
        <v>1.5010655066440063E-2</v>
      </c>
      <c r="U218" s="7">
        <f>base1!U218/base1!U242</f>
        <v>1.4581232907311595E-2</v>
      </c>
      <c r="V218" s="7">
        <f>base1!V218/base1!V242</f>
        <v>1.8573716207598595E-2</v>
      </c>
      <c r="W218" s="7">
        <f>base1!W218/base1!W242</f>
        <v>5.6912858043720364E-2</v>
      </c>
    </row>
    <row r="219" spans="1:23">
      <c r="A219" t="s">
        <v>103</v>
      </c>
      <c r="B219" t="s">
        <v>319</v>
      </c>
      <c r="C219" s="7">
        <f>base1!C219/base1!C241</f>
        <v>5.3198895887426384E-3</v>
      </c>
      <c r="D219" s="7">
        <f>base1!D219/base1!D241</f>
        <v>4.4269782721456973E-3</v>
      </c>
      <c r="E219" s="7">
        <f>base1!E219/base1!E241</f>
        <v>3.0507743258843764E-3</v>
      </c>
      <c r="F219" s="7">
        <f>base1!F219/base1!F241</f>
        <v>4.560219140196429E-3</v>
      </c>
      <c r="G219" s="7">
        <f>base1!G219/base1!G241</f>
        <v>1.2235715667212965E-2</v>
      </c>
      <c r="H219" s="7">
        <f>base1!H219/base1!H241</f>
        <v>2.0781260904898052E-2</v>
      </c>
      <c r="I219" s="7">
        <f>base1!I219/base1!I241</f>
        <v>3.0207165311615013E-2</v>
      </c>
      <c r="J219" s="7">
        <f>base1!J219/base1!J241</f>
        <v>3.6729049506776065E-2</v>
      </c>
      <c r="K219" s="7">
        <f>base1!K219/base1!K241</f>
        <v>4.4749573417686442E-2</v>
      </c>
      <c r="L219" s="7">
        <f>base1!L219/base1!L241</f>
        <v>5.6908604149624453E-2</v>
      </c>
      <c r="M219" s="7">
        <f>base1!M219/base1!M241</f>
        <v>6.7406131700833261E-2</v>
      </c>
      <c r="N219" s="7">
        <f>base1!N219/base1!N241</f>
        <v>7.6227363443943458E-2</v>
      </c>
      <c r="O219" s="7">
        <f>base1!O219/base1!O241</f>
        <v>7.8972870285384966E-2</v>
      </c>
      <c r="P219" s="7">
        <f>base1!P219/base1!P241</f>
        <v>8.6962078825433844E-2</v>
      </c>
      <c r="Q219" s="7">
        <f>base1!Q219/base1!Q241</f>
        <v>9.943013011561154E-2</v>
      </c>
      <c r="R219" s="7">
        <f>base1!R219/base1!R241</f>
        <v>0.11703410648055987</v>
      </c>
      <c r="S219" s="7">
        <f>base1!S219/base1!S241</f>
        <v>0.14284030736472897</v>
      </c>
      <c r="T219" s="7">
        <f>base1!T219/base1!T241</f>
        <v>0.14655916545758416</v>
      </c>
      <c r="U219" s="7">
        <f>base1!U219/base1!U241</f>
        <v>0.10535989643395234</v>
      </c>
      <c r="V219" s="7">
        <f>base1!V219/base1!V241</f>
        <v>6.2722097636708649E-2</v>
      </c>
      <c r="W219" s="7">
        <f>base1!W219/base1!W241</f>
        <v>6.1145302122168899E-2</v>
      </c>
    </row>
    <row r="220" spans="1:23">
      <c r="B220" t="s">
        <v>320</v>
      </c>
      <c r="C220" s="7">
        <f>base1!C220/base1!C242</f>
        <v>2.7332993370729221E-2</v>
      </c>
      <c r="D220" s="7">
        <f>base1!D220/base1!D242</f>
        <v>5.0569920889654958E-2</v>
      </c>
      <c r="E220" s="7">
        <f>base1!E220/base1!E242</f>
        <v>6.7474259819402221E-2</v>
      </c>
      <c r="F220" s="7">
        <f>base1!F220/base1!F242</f>
        <v>8.313517902710281E-2</v>
      </c>
      <c r="G220" s="7">
        <f>base1!G220/base1!G242</f>
        <v>8.4973766167175252E-2</v>
      </c>
      <c r="H220" s="7">
        <f>base1!H220/base1!H242</f>
        <v>7.9271876698890839E-2</v>
      </c>
      <c r="I220" s="7">
        <f>base1!I220/base1!I242</f>
        <v>7.9036562239898411E-2</v>
      </c>
      <c r="J220" s="7">
        <f>base1!J220/base1!J242</f>
        <v>8.8658639440912457E-2</v>
      </c>
      <c r="K220" s="7">
        <f>base1!K220/base1!K242</f>
        <v>9.3001931518203934E-2</v>
      </c>
      <c r="L220" s="7">
        <f>base1!L220/base1!L242</f>
        <v>9.2884554389700572E-2</v>
      </c>
      <c r="M220" s="7">
        <f>base1!M220/base1!M242</f>
        <v>9.0887598663887556E-2</v>
      </c>
      <c r="N220" s="7">
        <f>base1!N220/base1!N242</f>
        <v>8.4132870464666193E-2</v>
      </c>
      <c r="O220" s="7">
        <f>base1!O220/base1!O242</f>
        <v>8.2482530781344793E-2</v>
      </c>
      <c r="P220" s="7">
        <f>base1!P220/base1!P242</f>
        <v>6.4377849704121179E-2</v>
      </c>
      <c r="Q220" s="7">
        <f>base1!Q220/base1!Q242</f>
        <v>4.818395823586636E-2</v>
      </c>
      <c r="R220" s="7">
        <f>base1!R220/base1!R242</f>
        <v>3.4827519835753544E-2</v>
      </c>
      <c r="S220" s="7">
        <f>base1!S220/base1!S242</f>
        <v>2.0446275622651732E-2</v>
      </c>
      <c r="T220" s="7">
        <f>base1!T220/base1!T242</f>
        <v>1.0850996380799746E-2</v>
      </c>
      <c r="U220" s="7">
        <f>base1!U220/base1!U242</f>
        <v>8.0973309748190361E-3</v>
      </c>
      <c r="V220" s="7">
        <f>base1!V220/base1!V242</f>
        <v>7.2414819293613042E-3</v>
      </c>
      <c r="W220" s="7">
        <f>base1!W220/base1!W242</f>
        <v>6.6767135819050846E-2</v>
      </c>
    </row>
    <row r="221" spans="1:23">
      <c r="A221" t="s">
        <v>104</v>
      </c>
      <c r="B221" t="s">
        <v>319</v>
      </c>
      <c r="C221" s="7">
        <f>base1!C221/base1!C241</f>
        <v>1.6684549795640886E-2</v>
      </c>
      <c r="D221" s="7">
        <f>base1!D221/base1!D241</f>
        <v>1.1449268053714483E-2</v>
      </c>
      <c r="E221" s="7">
        <f>base1!E221/base1!E241</f>
        <v>6.9178387451720872E-3</v>
      </c>
      <c r="F221" s="7">
        <f>base1!F221/base1!F241</f>
        <v>8.5640651370706561E-3</v>
      </c>
      <c r="G221" s="7">
        <f>base1!G221/base1!G241</f>
        <v>1.6665633296841498E-2</v>
      </c>
      <c r="H221" s="7">
        <f>base1!H221/base1!H241</f>
        <v>2.9448399944640085E-2</v>
      </c>
      <c r="I221" s="7">
        <f>base1!I221/base1!I241</f>
        <v>4.5323050641320813E-2</v>
      </c>
      <c r="J221" s="7">
        <f>base1!J221/base1!J241</f>
        <v>5.870422290793334E-2</v>
      </c>
      <c r="K221" s="7">
        <f>base1!K221/base1!K241</f>
        <v>6.9976325176472454E-2</v>
      </c>
      <c r="L221" s="7">
        <f>base1!L221/base1!L241</f>
        <v>8.2088354671165153E-2</v>
      </c>
      <c r="M221" s="7">
        <f>base1!M221/base1!M241</f>
        <v>8.3313545729380184E-2</v>
      </c>
      <c r="N221" s="7">
        <f>base1!N221/base1!N241</f>
        <v>8.2627723691845664E-2</v>
      </c>
      <c r="O221" s="7">
        <f>base1!O221/base1!O241</f>
        <v>7.7804577828057511E-2</v>
      </c>
      <c r="P221" s="7">
        <f>base1!P221/base1!P241</f>
        <v>7.2985904807468499E-2</v>
      </c>
      <c r="Q221" s="7">
        <f>base1!Q221/base1!Q241</f>
        <v>6.7941465909959309E-2</v>
      </c>
      <c r="R221" s="7">
        <f>base1!R221/base1!R241</f>
        <v>6.9620938174635535E-2</v>
      </c>
      <c r="S221" s="7">
        <f>base1!S221/base1!S241</f>
        <v>4.2888844945400212E-2</v>
      </c>
      <c r="T221" s="7">
        <f>base1!T221/base1!T241</f>
        <v>2.7937638351268806E-2</v>
      </c>
      <c r="U221" s="7">
        <f>base1!U221/base1!U241</f>
        <v>2.7603621276990575E-2</v>
      </c>
      <c r="V221" s="7">
        <f>base1!V221/base1!V241</f>
        <v>3.1447300327755737E-2</v>
      </c>
      <c r="W221" s="7">
        <f>base1!W221/base1!W241</f>
        <v>5.0010480549173723E-2</v>
      </c>
    </row>
    <row r="222" spans="1:23">
      <c r="B222" t="s">
        <v>320</v>
      </c>
      <c r="C222" s="7">
        <f>base1!C222/base1!C242</f>
        <v>4.2401835798062212E-2</v>
      </c>
      <c r="D222" s="7">
        <f>base1!D222/base1!D242</f>
        <v>7.4139821736877221E-2</v>
      </c>
      <c r="E222" s="7">
        <f>base1!E222/base1!E242</f>
        <v>7.0740914885556005E-2</v>
      </c>
      <c r="F222" s="7">
        <f>base1!F222/base1!F242</f>
        <v>8.6376249012340603E-2</v>
      </c>
      <c r="G222" s="7">
        <f>base1!G222/base1!G242</f>
        <v>9.6560643466250942E-2</v>
      </c>
      <c r="H222" s="7">
        <f>base1!H222/base1!H242</f>
        <v>8.5693307949856259E-2</v>
      </c>
      <c r="I222" s="7">
        <f>base1!I222/base1!I242</f>
        <v>9.9719197535631243E-2</v>
      </c>
      <c r="J222" s="7">
        <f>base1!J222/base1!J242</f>
        <v>8.8679260846343727E-2</v>
      </c>
      <c r="K222" s="7">
        <f>base1!K222/base1!K242</f>
        <v>7.6492140884057216E-2</v>
      </c>
      <c r="L222" s="7">
        <f>base1!L222/base1!L242</f>
        <v>7.2029001904896153E-2</v>
      </c>
      <c r="M222" s="7">
        <f>base1!M222/base1!M242</f>
        <v>6.2646200788110562E-2</v>
      </c>
      <c r="N222" s="7">
        <f>base1!N222/base1!N242</f>
        <v>4.5294791650777613E-2</v>
      </c>
      <c r="O222" s="7">
        <f>base1!O222/base1!O242</f>
        <v>3.1362080400841166E-2</v>
      </c>
      <c r="P222" s="7">
        <f>base1!P222/base1!P242</f>
        <v>2.0472601344469342E-2</v>
      </c>
      <c r="Q222" s="7">
        <f>base1!Q222/base1!Q242</f>
        <v>1.3964077696338707E-2</v>
      </c>
      <c r="R222" s="7">
        <f>base1!R222/base1!R242</f>
        <v>1.0178076234878134E-2</v>
      </c>
      <c r="S222" s="7">
        <f>base1!S222/base1!S242</f>
        <v>9.7745132582310445E-3</v>
      </c>
      <c r="T222" s="7">
        <f>base1!T222/base1!T242</f>
        <v>1.1217539472177948E-2</v>
      </c>
      <c r="U222" s="7">
        <f>base1!U222/base1!U242</f>
        <v>1.2154297547104884E-2</v>
      </c>
      <c r="V222" s="7">
        <f>base1!V222/base1!V242</f>
        <v>1.0888203422816572E-2</v>
      </c>
      <c r="W222" s="7">
        <f>base1!W222/base1!W242</f>
        <v>5.2869269335142535E-2</v>
      </c>
    </row>
    <row r="223" spans="1:23">
      <c r="A223" t="s">
        <v>105</v>
      </c>
      <c r="B223" t="s">
        <v>319</v>
      </c>
      <c r="C223" s="7">
        <f>base1!C223/base1!C241</f>
        <v>1.2466315556684059E-2</v>
      </c>
      <c r="D223" s="7">
        <f>base1!D223/base1!D241</f>
        <v>7.598625439455939E-3</v>
      </c>
      <c r="E223" s="7">
        <f>base1!E223/base1!E241</f>
        <v>5.277142998199022E-3</v>
      </c>
      <c r="F223" s="7">
        <f>base1!F223/base1!F241</f>
        <v>8.3642029399549137E-3</v>
      </c>
      <c r="G223" s="7">
        <f>base1!G223/base1!G241</f>
        <v>1.063476360971195E-2</v>
      </c>
      <c r="H223" s="7">
        <f>base1!H223/base1!H241</f>
        <v>1.3416499384298366E-2</v>
      </c>
      <c r="I223" s="7">
        <f>base1!I223/base1!I241</f>
        <v>1.4568709262038753E-2</v>
      </c>
      <c r="J223" s="7">
        <f>base1!J223/base1!J241</f>
        <v>1.3372089870335523E-2</v>
      </c>
      <c r="K223" s="7">
        <f>base1!K223/base1!K241</f>
        <v>1.2966716682040786E-2</v>
      </c>
      <c r="L223" s="7">
        <f>base1!L223/base1!L241</f>
        <v>1.1852575217324936E-2</v>
      </c>
      <c r="M223" s="7">
        <f>base1!M223/base1!M241</f>
        <v>1.113564470743004E-2</v>
      </c>
      <c r="N223" s="7">
        <f>base1!N223/base1!N241</f>
        <v>1.2295777434342917E-2</v>
      </c>
      <c r="O223" s="7">
        <f>base1!O223/base1!O241</f>
        <v>1.2734530086021047E-2</v>
      </c>
      <c r="P223" s="7">
        <f>base1!P223/base1!P241</f>
        <v>1.8297190987191146E-2</v>
      </c>
      <c r="Q223" s="7">
        <f>base1!Q223/base1!Q241</f>
        <v>1.544996171235451E-2</v>
      </c>
      <c r="R223" s="7">
        <f>base1!R223/base1!R241</f>
        <v>1.3373366137813605E-2</v>
      </c>
      <c r="S223" s="7">
        <f>base1!S223/base1!S241</f>
        <v>1.3432725514987726E-2</v>
      </c>
      <c r="T223" s="7">
        <f>base1!T223/base1!T241</f>
        <v>1.092009468115333E-2</v>
      </c>
      <c r="U223" s="7">
        <f>base1!U223/base1!U241</f>
        <v>1.1105514538569958E-2</v>
      </c>
      <c r="V223" s="7">
        <f>base1!V223/base1!V241</f>
        <v>1.4800759013282733E-2</v>
      </c>
      <c r="W223" s="7">
        <f>base1!W223/base1!W241</f>
        <v>1.2145850757886519E-2</v>
      </c>
    </row>
    <row r="224" spans="1:23">
      <c r="B224" t="s">
        <v>320</v>
      </c>
      <c r="C224" s="7">
        <f>base1!C224/base1!C242</f>
        <v>2.3074961754207039E-2</v>
      </c>
      <c r="D224" s="7">
        <f>base1!D224/base1!D242</f>
        <v>4.0388365081501121E-2</v>
      </c>
      <c r="E224" s="7">
        <f>base1!E224/base1!E242</f>
        <v>3.5029846638751388E-2</v>
      </c>
      <c r="F224" s="7">
        <f>base1!F224/base1!F242</f>
        <v>3.177955815813327E-2</v>
      </c>
      <c r="G224" s="7">
        <f>base1!G224/base1!G242</f>
        <v>2.5568971021023488E-2</v>
      </c>
      <c r="H224" s="7">
        <f>base1!H224/base1!H242</f>
        <v>2.4880287750733719E-2</v>
      </c>
      <c r="I224" s="7">
        <f>base1!I224/base1!I242</f>
        <v>2.588466719866828E-2</v>
      </c>
      <c r="J224" s="7">
        <f>base1!J224/base1!J242</f>
        <v>2.551898922119138E-2</v>
      </c>
      <c r="K224" s="7">
        <f>base1!K224/base1!K242</f>
        <v>2.8528657872420256E-2</v>
      </c>
      <c r="L224" s="7">
        <f>base1!L224/base1!L242</f>
        <v>2.8115302789457966E-2</v>
      </c>
      <c r="M224" s="7">
        <f>base1!M224/base1!M242</f>
        <v>3.054459418401375E-2</v>
      </c>
      <c r="N224" s="7">
        <f>base1!N224/base1!N242</f>
        <v>3.1216717107866405E-2</v>
      </c>
      <c r="O224" s="7">
        <f>base1!O224/base1!O242</f>
        <v>3.0275263963587328E-2</v>
      </c>
      <c r="P224" s="7">
        <f>base1!P224/base1!P242</f>
        <v>2.5457147240266681E-2</v>
      </c>
      <c r="Q224" s="7">
        <f>base1!Q224/base1!Q242</f>
        <v>2.1216239297198149E-2</v>
      </c>
      <c r="R224" s="7">
        <f>base1!R224/base1!R242</f>
        <v>2.3096266672369668E-2</v>
      </c>
      <c r="S224" s="7">
        <f>base1!S224/base1!S242</f>
        <v>2.4784390404936563E-2</v>
      </c>
      <c r="T224" s="7">
        <f>base1!T224/base1!T242</f>
        <v>2.044055617685649E-2</v>
      </c>
      <c r="U224" s="7">
        <f>base1!U224/base1!U242</f>
        <v>1.5717726891288992E-2</v>
      </c>
      <c r="V224" s="7">
        <f>base1!V224/base1!V242</f>
        <v>2.4468934373184315E-2</v>
      </c>
      <c r="W224" s="7">
        <f>base1!W224/base1!W242</f>
        <v>2.6832895266652303E-2</v>
      </c>
    </row>
    <row r="225" spans="1:23">
      <c r="A225" t="s">
        <v>106</v>
      </c>
      <c r="B225" t="s">
        <v>319</v>
      </c>
      <c r="C225" s="7">
        <f>base1!C225/base1!C241</f>
        <v>2.5063683050889105E-2</v>
      </c>
      <c r="D225" s="7">
        <f>base1!D225/base1!D241</f>
        <v>2.0193360613221141E-2</v>
      </c>
      <c r="E225" s="7">
        <f>base1!E225/base1!E241</f>
        <v>1.8734094347444715E-2</v>
      </c>
      <c r="F225" s="7">
        <f>base1!F225/base1!F241</f>
        <v>2.3675567836710786E-2</v>
      </c>
      <c r="G225" s="7">
        <f>base1!G225/base1!G241</f>
        <v>2.4390921028644087E-2</v>
      </c>
      <c r="H225" s="7">
        <f>base1!H225/base1!H241</f>
        <v>2.5873663466122215E-2</v>
      </c>
      <c r="I225" s="7">
        <f>base1!I225/base1!I241</f>
        <v>2.8351219077814998E-2</v>
      </c>
      <c r="J225" s="7">
        <f>base1!J225/base1!J241</f>
        <v>2.8632476314947478E-2</v>
      </c>
      <c r="K225" s="7">
        <f>base1!K225/base1!K241</f>
        <v>3.1196924648341774E-2</v>
      </c>
      <c r="L225" s="7">
        <f>base1!L225/base1!L241</f>
        <v>2.9285538155644185E-2</v>
      </c>
      <c r="M225" s="7">
        <f>base1!M225/base1!M241</f>
        <v>3.2114143997350734E-2</v>
      </c>
      <c r="N225" s="7">
        <f>base1!N225/base1!N241</f>
        <v>3.445698340392879E-2</v>
      </c>
      <c r="O225" s="7">
        <f>base1!O225/base1!O241</f>
        <v>3.6345137213885749E-2</v>
      </c>
      <c r="P225" s="7">
        <f>base1!P225/base1!P241</f>
        <v>3.6230877154718788E-2</v>
      </c>
      <c r="Q225" s="7">
        <f>base1!Q225/base1!Q241</f>
        <v>3.5085831387759496E-2</v>
      </c>
      <c r="R225" s="7">
        <f>base1!R225/base1!R241</f>
        <v>3.1828785351627052E-2</v>
      </c>
      <c r="S225" s="7">
        <f>base1!S225/base1!S241</f>
        <v>3.5419450586545699E-2</v>
      </c>
      <c r="T225" s="7">
        <f>base1!T225/base1!T241</f>
        <v>3.435918987330832E-2</v>
      </c>
      <c r="U225" s="7">
        <f>base1!U225/base1!U241</f>
        <v>3.2101498261380555E-2</v>
      </c>
      <c r="V225" s="7">
        <f>base1!V225/base1!V241</f>
        <v>3.2516819044333276E-2</v>
      </c>
      <c r="W225" s="7">
        <f>base1!W225/base1!W241</f>
        <v>3.0032352430165062E-2</v>
      </c>
    </row>
    <row r="226" spans="1:23">
      <c r="B226" t="s">
        <v>320</v>
      </c>
      <c r="C226" s="7">
        <f>base1!C226/base1!C242</f>
        <v>3.1998980112187658E-2</v>
      </c>
      <c r="D226" s="7">
        <f>base1!D226/base1!D242</f>
        <v>3.3719961404001041E-2</v>
      </c>
      <c r="E226" s="7">
        <f>base1!E226/base1!E242</f>
        <v>4.4223870153237838E-2</v>
      </c>
      <c r="F226" s="7">
        <f>base1!F226/base1!F242</f>
        <v>4.7360168503628668E-2</v>
      </c>
      <c r="G226" s="7">
        <f>base1!G226/base1!G242</f>
        <v>3.4804194271047945E-2</v>
      </c>
      <c r="H226" s="7">
        <f>base1!H226/base1!H242</f>
        <v>3.7084216840158321E-2</v>
      </c>
      <c r="I226" s="7">
        <f>base1!I226/base1!I242</f>
        <v>3.078744819419775E-2</v>
      </c>
      <c r="J226" s="7">
        <f>base1!J226/base1!J242</f>
        <v>3.0746515498017251E-2</v>
      </c>
      <c r="K226" s="7">
        <f>base1!K226/base1!K242</f>
        <v>2.7380084113884918E-2</v>
      </c>
      <c r="L226" s="7">
        <f>base1!L226/base1!L242</f>
        <v>2.5244974839419294E-2</v>
      </c>
      <c r="M226" s="7">
        <f>base1!M226/base1!M242</f>
        <v>2.3466005690575643E-2</v>
      </c>
      <c r="N226" s="7">
        <f>base1!N226/base1!N242</f>
        <v>2.4768976912496108E-2</v>
      </c>
      <c r="O226" s="7">
        <f>base1!O226/base1!O242</f>
        <v>2.567652947999409E-2</v>
      </c>
      <c r="P226" s="7">
        <f>base1!P226/base1!P242</f>
        <v>2.5929949777304975E-2</v>
      </c>
      <c r="Q226" s="7">
        <f>base1!Q226/base1!Q242</f>
        <v>2.3726245906387149E-2</v>
      </c>
      <c r="R226" s="7">
        <f>base1!R226/base1!R242</f>
        <v>2.2635571048710765E-2</v>
      </c>
      <c r="S226" s="7">
        <f>base1!S226/base1!S242</f>
        <v>2.4304023548556729E-2</v>
      </c>
      <c r="T226" s="7">
        <f>base1!T226/base1!T242</f>
        <v>2.5960717147612295E-2</v>
      </c>
      <c r="U226" s="7">
        <f>base1!U226/base1!U242</f>
        <v>2.4544044047065641E-2</v>
      </c>
      <c r="V226" s="7">
        <f>base1!V226/base1!V242</f>
        <v>1.7293584698885672E-2</v>
      </c>
      <c r="W226" s="7">
        <f>base1!W226/base1!W242</f>
        <v>2.9709621374737254E-2</v>
      </c>
    </row>
    <row r="227" spans="1:23">
      <c r="A227" t="s">
        <v>107</v>
      </c>
      <c r="B227" t="s">
        <v>319</v>
      </c>
      <c r="C227" s="7">
        <f>base1!C227/base1!C241</f>
        <v>3.4483041060210176E-3</v>
      </c>
      <c r="D227" s="7">
        <f>base1!D227/base1!D241</f>
        <v>3.7713964612990604E-3</v>
      </c>
      <c r="E227" s="7">
        <f>base1!E227/base1!E241</f>
        <v>3.8711221993709089E-3</v>
      </c>
      <c r="F227" s="7">
        <f>base1!F227/base1!F241</f>
        <v>5.2492335614843337E-3</v>
      </c>
      <c r="G227" s="7">
        <f>base1!G227/base1!G241</f>
        <v>6.1502470370819367E-3</v>
      </c>
      <c r="H227" s="7">
        <f>base1!H227/base1!H241</f>
        <v>6.4042433139297611E-3</v>
      </c>
      <c r="I227" s="7">
        <f>base1!I227/base1!I241</f>
        <v>6.8836389669034636E-3</v>
      </c>
      <c r="J227" s="7">
        <f>base1!J227/base1!J241</f>
        <v>8.5369226514243578E-3</v>
      </c>
      <c r="K227" s="7">
        <f>base1!K227/base1!K241</f>
        <v>9.7035104458230558E-3</v>
      </c>
      <c r="L227" s="7">
        <f>base1!L227/base1!L241</f>
        <v>9.0178595891081161E-3</v>
      </c>
      <c r="M227" s="7">
        <f>base1!M227/base1!M241</f>
        <v>8.200710898102483E-3</v>
      </c>
      <c r="N227" s="7">
        <f>base1!N227/base1!N241</f>
        <v>7.8324118812274583E-3</v>
      </c>
      <c r="O227" s="7">
        <f>base1!O227/base1!O241</f>
        <v>9.2737660711363461E-3</v>
      </c>
      <c r="P227" s="7">
        <f>base1!P227/base1!P241</f>
        <v>1.5351629351724332E-2</v>
      </c>
      <c r="Q227" s="7">
        <f>base1!Q227/base1!Q241</f>
        <v>1.3142565724525459E-2</v>
      </c>
      <c r="R227" s="7">
        <f>base1!R227/base1!R241</f>
        <v>9.5437072026192046E-3</v>
      </c>
      <c r="S227" s="7">
        <f>base1!S227/base1!S241</f>
        <v>8.8426283799034437E-3</v>
      </c>
      <c r="T227" s="7">
        <f>base1!T227/base1!T241</f>
        <v>8.537941063034701E-3</v>
      </c>
      <c r="U227" s="7">
        <f>base1!U227/base1!U241</f>
        <v>7.2770170857468551E-3</v>
      </c>
      <c r="V227" s="7">
        <f>base1!V227/base1!V241</f>
        <v>8.4871485250991897E-3</v>
      </c>
      <c r="W227" s="7">
        <f>base1!W227/base1!W241</f>
        <v>8.4226740749700057E-3</v>
      </c>
    </row>
    <row r="228" spans="1:23">
      <c r="B228" t="s">
        <v>320</v>
      </c>
      <c r="C228" s="7">
        <f>base1!C228/base1!C242</f>
        <v>1.8638449770525242E-2</v>
      </c>
      <c r="D228" s="7">
        <f>base1!D228/base1!D242</f>
        <v>1.8530660627213615E-2</v>
      </c>
      <c r="E228" s="7">
        <f>base1!E228/base1!E242</f>
        <v>2.005778042697292E-2</v>
      </c>
      <c r="F228" s="7">
        <f>base1!F228/base1!F242</f>
        <v>1.8805675046855468E-2</v>
      </c>
      <c r="G228" s="7">
        <f>base1!G228/base1!G242</f>
        <v>1.0968434418274487E-2</v>
      </c>
      <c r="H228" s="7">
        <f>base1!H228/base1!H242</f>
        <v>1.2217971582007154E-2</v>
      </c>
      <c r="I228" s="7">
        <f>base1!I228/base1!I242</f>
        <v>1.3257136973254048E-2</v>
      </c>
      <c r="J228" s="7">
        <f>base1!J228/base1!J242</f>
        <v>1.3016231108214949E-2</v>
      </c>
      <c r="K228" s="7">
        <f>base1!K228/base1!K242</f>
        <v>1.1277080019219468E-2</v>
      </c>
      <c r="L228" s="7">
        <f>base1!L228/base1!L242</f>
        <v>9.9371773779206394E-3</v>
      </c>
      <c r="M228" s="7">
        <f>base1!M228/base1!M242</f>
        <v>1.0234170604602884E-2</v>
      </c>
      <c r="N228" s="7">
        <f>base1!N228/base1!N242</f>
        <v>9.3656432172662327E-3</v>
      </c>
      <c r="O228" s="7">
        <f>base1!O228/base1!O242</f>
        <v>8.9452143928130234E-3</v>
      </c>
      <c r="P228" s="7">
        <f>base1!P228/base1!P242</f>
        <v>8.6544240988459097E-3</v>
      </c>
      <c r="Q228" s="7">
        <f>base1!Q228/base1!Q242</f>
        <v>7.7503261275845767E-3</v>
      </c>
      <c r="R228" s="7">
        <f>base1!R228/base1!R242</f>
        <v>6.4506298252742789E-3</v>
      </c>
      <c r="S228" s="7">
        <f>base1!S228/base1!S242</f>
        <v>6.9885971065832475E-3</v>
      </c>
      <c r="T228" s="7">
        <f>base1!T228/base1!T242</f>
        <v>7.2372997772122468E-3</v>
      </c>
      <c r="U228" s="7">
        <f>base1!U228/base1!U242</f>
        <v>6.4250396942785908E-3</v>
      </c>
      <c r="V228" s="7">
        <f>base1!V228/base1!V242</f>
        <v>6.5423695186988947E-3</v>
      </c>
      <c r="W228" s="7">
        <f>base1!W228/base1!W242</f>
        <v>1.0936883336614713E-2</v>
      </c>
    </row>
    <row r="229" spans="1:23">
      <c r="A229" t="s">
        <v>108</v>
      </c>
      <c r="B229" t="s">
        <v>319</v>
      </c>
      <c r="C229" s="7">
        <f>base1!C229/base1!C241</f>
        <v>1.1147605435379109E-2</v>
      </c>
      <c r="D229" s="7">
        <f>base1!D229/base1!D241</f>
        <v>1.1076450925018732E-2</v>
      </c>
      <c r="E229" s="7">
        <f>base1!E229/base1!E241</f>
        <v>1.0193819865673952E-2</v>
      </c>
      <c r="F229" s="7">
        <f>base1!F229/base1!F241</f>
        <v>1.2339239971479125E-2</v>
      </c>
      <c r="G229" s="7">
        <f>base1!G229/base1!G241</f>
        <v>1.6226065535388908E-2</v>
      </c>
      <c r="H229" s="7">
        <f>base1!H229/base1!H241</f>
        <v>1.9729659075181843E-2</v>
      </c>
      <c r="I229" s="7">
        <f>base1!I229/base1!I241</f>
        <v>2.3530914276139962E-2</v>
      </c>
      <c r="J229" s="7">
        <f>base1!J229/base1!J241</f>
        <v>2.3338521358575698E-2</v>
      </c>
      <c r="K229" s="7">
        <f>base1!K229/base1!K241</f>
        <v>2.5987869622192572E-2</v>
      </c>
      <c r="L229" s="7">
        <f>base1!L229/base1!L241</f>
        <v>2.7843228581604977E-2</v>
      </c>
      <c r="M229" s="7">
        <f>base1!M229/base1!M241</f>
        <v>2.9686864579097194E-2</v>
      </c>
      <c r="N229" s="7">
        <f>base1!N229/base1!N241</f>
        <v>3.0227878320311045E-2</v>
      </c>
      <c r="O229" s="7">
        <f>base1!O229/base1!O241</f>
        <v>3.0922751819675982E-2</v>
      </c>
      <c r="P229" s="7">
        <f>base1!P229/base1!P241</f>
        <v>4.0636907347898148E-2</v>
      </c>
      <c r="Q229" s="7">
        <f>base1!Q229/base1!Q241</f>
        <v>4.7087565638748656E-2</v>
      </c>
      <c r="R229" s="7">
        <f>base1!R229/base1!R241</f>
        <v>4.6010989372044168E-2</v>
      </c>
      <c r="S229" s="7">
        <f>base1!S229/base1!S241</f>
        <v>3.1562410739788632E-2</v>
      </c>
      <c r="T229" s="7">
        <f>base1!T229/base1!T241</f>
        <v>2.8272544302115416E-2</v>
      </c>
      <c r="U229" s="7">
        <f>base1!U229/base1!U241</f>
        <v>2.8259745768328407E-2</v>
      </c>
      <c r="V229" s="7">
        <f>base1!V229/base1!V241</f>
        <v>3.3137829912023457E-2</v>
      </c>
      <c r="W229" s="7">
        <f>base1!W229/base1!W241</f>
        <v>2.7073316340453173E-2</v>
      </c>
    </row>
    <row r="230" spans="1:23">
      <c r="B230" t="s">
        <v>320</v>
      </c>
      <c r="C230" s="7">
        <f>base1!C230/base1!C242</f>
        <v>2.9372768995410505E-2</v>
      </c>
      <c r="D230" s="7">
        <f>base1!D230/base1!D242</f>
        <v>3.0676374839302637E-2</v>
      </c>
      <c r="E230" s="7">
        <f>base1!E230/base1!E242</f>
        <v>3.8744478958027122E-2</v>
      </c>
      <c r="F230" s="7">
        <f>base1!F230/base1!F242</f>
        <v>5.0029316344969356E-2</v>
      </c>
      <c r="G230" s="7">
        <f>base1!G230/base1!G242</f>
        <v>4.9423298442966494E-2</v>
      </c>
      <c r="H230" s="7">
        <f>base1!H230/base1!H242</f>
        <v>3.6819415551458713E-2</v>
      </c>
      <c r="I230" s="7">
        <f>base1!I230/base1!I242</f>
        <v>3.1994105078899271E-2</v>
      </c>
      <c r="J230" s="7">
        <f>base1!J230/base1!J242</f>
        <v>3.112904256876723E-2</v>
      </c>
      <c r="K230" s="7">
        <f>base1!K230/base1!K242</f>
        <v>3.1076577326771149E-2</v>
      </c>
      <c r="L230" s="7">
        <f>base1!L230/base1!L242</f>
        <v>2.8892470744912704E-2</v>
      </c>
      <c r="M230" s="7">
        <f>base1!M230/base1!M242</f>
        <v>2.8914625665955269E-2</v>
      </c>
      <c r="N230" s="7">
        <f>base1!N230/base1!N242</f>
        <v>2.7419495217133438E-2</v>
      </c>
      <c r="O230" s="7">
        <f>base1!O230/base1!O242</f>
        <v>2.4360247822437925E-2</v>
      </c>
      <c r="P230" s="7">
        <f>base1!P230/base1!P242</f>
        <v>2.3418815026067012E-2</v>
      </c>
      <c r="Q230" s="7">
        <f>base1!Q230/base1!Q242</f>
        <v>1.8138758314087473E-2</v>
      </c>
      <c r="R230" s="7">
        <f>base1!R230/base1!R242</f>
        <v>1.5878404870363638E-2</v>
      </c>
      <c r="S230" s="7">
        <f>base1!S230/base1!S242</f>
        <v>1.5399249400334988E-2</v>
      </c>
      <c r="T230" s="7">
        <f>base1!T230/base1!T242</f>
        <v>1.4458088604362413E-2</v>
      </c>
      <c r="U230" s="7">
        <f>base1!U230/base1!U242</f>
        <v>1.2154297547104884E-2</v>
      </c>
      <c r="V230" s="7">
        <f>base1!V230/base1!V242</f>
        <v>9.7025465641931621E-3</v>
      </c>
      <c r="W230" s="7">
        <f>base1!W230/base1!W242</f>
        <v>2.9049649521682729E-2</v>
      </c>
    </row>
    <row r="231" spans="1:23">
      <c r="A231" t="s">
        <v>109</v>
      </c>
      <c r="B231" t="s">
        <v>319</v>
      </c>
      <c r="C231" s="7">
        <f>base1!C231/base1!C241</f>
        <v>3.9274627525821325E-3</v>
      </c>
      <c r="D231" s="7">
        <f>base1!D231/base1!D241</f>
        <v>7.3482796380612073E-3</v>
      </c>
      <c r="E231" s="7">
        <f>base1!E231/base1!E241</f>
        <v>8.3198017639170025E-3</v>
      </c>
      <c r="F231" s="7">
        <f>base1!F231/base1!F241</f>
        <v>1.1435358683622344E-2</v>
      </c>
      <c r="G231" s="7">
        <f>base1!G231/base1!G241</f>
        <v>1.1155767082759968E-2</v>
      </c>
      <c r="H231" s="7">
        <f>base1!H231/base1!H241</f>
        <v>1.2693744920905111E-2</v>
      </c>
      <c r="I231" s="7">
        <f>base1!I231/base1!I241</f>
        <v>1.7486200500777413E-2</v>
      </c>
      <c r="J231" s="7">
        <f>base1!J231/base1!J241</f>
        <v>2.0155206915438803E-2</v>
      </c>
      <c r="K231" s="7">
        <f>base1!K231/base1!K241</f>
        <v>1.9285281623506963E-2</v>
      </c>
      <c r="L231" s="7">
        <f>base1!L231/base1!L241</f>
        <v>2.2180646827897436E-2</v>
      </c>
      <c r="M231" s="7">
        <f>base1!M231/base1!M241</f>
        <v>1.8760468097378667E-2</v>
      </c>
      <c r="N231" s="7">
        <f>base1!N231/base1!N241</f>
        <v>2.250059392892885E-2</v>
      </c>
      <c r="O231" s="7">
        <f>base1!O231/base1!O241</f>
        <v>2.2407450888314941E-2</v>
      </c>
      <c r="P231" s="7">
        <f>base1!P231/base1!P241</f>
        <v>1.8752744607962984E-2</v>
      </c>
      <c r="Q231" s="7">
        <f>base1!Q231/base1!Q241</f>
        <v>1.1717111224440462E-2</v>
      </c>
      <c r="R231" s="7">
        <f>base1!R231/base1!R241</f>
        <v>9.3658981579369509E-3</v>
      </c>
      <c r="S231" s="7">
        <f>base1!S231/base1!S241</f>
        <v>9.7494621916215749E-3</v>
      </c>
      <c r="T231" s="7">
        <f>base1!T231/base1!T241</f>
        <v>7.808710363610632E-3</v>
      </c>
      <c r="U231" s="7">
        <f>base1!U231/base1!U241</f>
        <v>5.4632857477389107E-3</v>
      </c>
      <c r="V231" s="7">
        <f>base1!V231/base1!V241</f>
        <v>4.3643263757115747E-3</v>
      </c>
      <c r="W231" s="7">
        <f>base1!W231/base1!W241</f>
        <v>1.4636750613657438E-2</v>
      </c>
    </row>
    <row r="232" spans="1:23">
      <c r="B232" t="s">
        <v>320</v>
      </c>
      <c r="C232" s="7">
        <f>base1!C232/base1!C242</f>
        <v>2.1749107598164202E-2</v>
      </c>
      <c r="D232" s="7">
        <f>base1!D232/base1!D242</f>
        <v>3.4470121027661421E-2</v>
      </c>
      <c r="E232" s="7">
        <f>base1!E232/base1!E242</f>
        <v>2.4542489346656645E-2</v>
      </c>
      <c r="F232" s="7">
        <f>base1!F232/base1!F242</f>
        <v>1.8762460780385633E-2</v>
      </c>
      <c r="G232" s="7">
        <f>base1!G232/base1!G242</f>
        <v>2.1421261723456052E-2</v>
      </c>
      <c r="H232" s="7">
        <f>base1!H232/base1!H242</f>
        <v>1.7351505656115405E-2</v>
      </c>
      <c r="I232" s="7">
        <f>base1!I232/base1!I242</f>
        <v>1.8039788572262121E-2</v>
      </c>
      <c r="J232" s="7">
        <f>base1!J232/base1!J242</f>
        <v>1.8013828714482205E-2</v>
      </c>
      <c r="K232" s="7">
        <f>base1!K232/base1!K242</f>
        <v>1.968176849730181E-2</v>
      </c>
      <c r="L232" s="7">
        <f>base1!L232/base1!L242</f>
        <v>1.8872754049527301E-2</v>
      </c>
      <c r="M232" s="7">
        <f>base1!M232/base1!M242</f>
        <v>1.5814850352267134E-2</v>
      </c>
      <c r="N232" s="7">
        <f>base1!N232/base1!N242</f>
        <v>1.3745189542565763E-2</v>
      </c>
      <c r="O232" s="7">
        <f>base1!O232/base1!O242</f>
        <v>1.1555774193649785E-2</v>
      </c>
      <c r="P232" s="7">
        <f>base1!P232/base1!P242</f>
        <v>1.1445970993061371E-2</v>
      </c>
      <c r="Q232" s="7">
        <f>base1!Q232/base1!Q242</f>
        <v>1.0322835366834744E-2</v>
      </c>
      <c r="R232" s="7">
        <f>base1!R232/base1!R242</f>
        <v>9.3422300163248425E-3</v>
      </c>
      <c r="S232" s="7">
        <f>base1!S232/base1!S242</f>
        <v>9.5544332887883016E-3</v>
      </c>
      <c r="T232" s="7">
        <f>base1!T232/base1!T242</f>
        <v>9.7909933868141358E-3</v>
      </c>
      <c r="U232" s="7">
        <f>base1!U232/base1!U242</f>
        <v>8.6316189832227521E-3</v>
      </c>
      <c r="V232" s="7">
        <f>base1!V232/base1!V242</f>
        <v>8.9609205609904718E-3</v>
      </c>
      <c r="W232" s="7">
        <f>base1!W232/base1!W242</f>
        <v>1.5408250077689286E-2</v>
      </c>
    </row>
    <row r="233" spans="1:23">
      <c r="A233" t="s">
        <v>110</v>
      </c>
      <c r="B233" t="s">
        <v>319</v>
      </c>
      <c r="C233" s="7">
        <f>base1!C233/base1!C241</f>
        <v>2.8872379985092843E-3</v>
      </c>
      <c r="D233" s="7">
        <f>base1!D233/base1!D241</f>
        <v>5.0069160278946459E-3</v>
      </c>
      <c r="E233" s="7">
        <f>base1!E233/base1!E241</f>
        <v>5.2196577803537165E-3</v>
      </c>
      <c r="F233" s="7">
        <f>base1!F233/base1!F241</f>
        <v>7.3276803741324304E-3</v>
      </c>
      <c r="G233" s="7">
        <f>base1!G233/base1!G241</f>
        <v>8.3305031338867883E-3</v>
      </c>
      <c r="H233" s="7">
        <f>base1!H233/base1!H241</f>
        <v>8.0721382294526578E-3</v>
      </c>
      <c r="I233" s="7">
        <f>base1!I233/base1!I241</f>
        <v>9.9147834787978069E-3</v>
      </c>
      <c r="J233" s="7">
        <f>base1!J233/base1!J241</f>
        <v>8.5098075369172289E-3</v>
      </c>
      <c r="K233" s="7">
        <f>base1!K233/base1!K241</f>
        <v>6.8856917759680747E-3</v>
      </c>
      <c r="L233" s="7">
        <f>base1!L233/base1!L241</f>
        <v>6.9874712810135695E-3</v>
      </c>
      <c r="M233" s="7">
        <f>base1!M233/base1!M241</f>
        <v>7.3609886705732399E-3</v>
      </c>
      <c r="N233" s="7">
        <f>base1!N233/base1!N241</f>
        <v>6.4872766765144358E-3</v>
      </c>
      <c r="O233" s="7">
        <f>base1!O233/base1!O241</f>
        <v>6.2292329256405333E-3</v>
      </c>
      <c r="P233" s="7">
        <f>base1!P233/base1!P241</f>
        <v>6.6040617559510722E-3</v>
      </c>
      <c r="Q233" s="7">
        <f>base1!Q233/base1!Q241</f>
        <v>5.2183487497641139E-3</v>
      </c>
      <c r="R233" s="7">
        <f>base1!R233/base1!R241</f>
        <v>4.2094358621516054E-3</v>
      </c>
      <c r="S233" s="7">
        <f>base1!S233/base1!S241</f>
        <v>3.1389632932049384E-3</v>
      </c>
      <c r="T233" s="7">
        <f>base1!T233/base1!T241</f>
        <v>2.7224612778498605E-3</v>
      </c>
      <c r="U233" s="7">
        <f>base1!U233/base1!U241</f>
        <v>2.2931219596251475E-3</v>
      </c>
      <c r="V233" s="7">
        <f>base1!V233/base1!V241</f>
        <v>2.7600483008452647E-3</v>
      </c>
      <c r="W233" s="7">
        <f>base1!W233/base1!W241</f>
        <v>6.2213305597449489E-3</v>
      </c>
    </row>
    <row r="234" spans="1:23">
      <c r="B234" t="s">
        <v>320</v>
      </c>
      <c r="C234" s="7">
        <f>base1!C234/base1!C242</f>
        <v>7.9551249362570121E-3</v>
      </c>
      <c r="D234" s="7">
        <f>base1!D234/base1!D242</f>
        <v>1.2411992246441753E-2</v>
      </c>
      <c r="E234" s="7">
        <f>base1!E234/base1!E242</f>
        <v>8.2511733178330729E-3</v>
      </c>
      <c r="F234" s="7">
        <f>base1!F234/base1!F242</f>
        <v>7.9316851803342015E-3</v>
      </c>
      <c r="G234" s="7">
        <f>base1!G234/base1!G242</f>
        <v>6.1137292177126041E-3</v>
      </c>
      <c r="H234" s="7">
        <f>base1!H234/base1!H242</f>
        <v>5.2147799240501759E-3</v>
      </c>
      <c r="I234" s="7">
        <f>base1!I234/base1!I242</f>
        <v>5.3253790511493806E-3</v>
      </c>
      <c r="J234" s="7">
        <f>base1!J234/base1!J242</f>
        <v>7.0071535655441058E-3</v>
      </c>
      <c r="K234" s="7">
        <f>base1!K234/base1!K242</f>
        <v>6.7153279082366136E-3</v>
      </c>
      <c r="L234" s="7">
        <f>base1!L234/base1!L242</f>
        <v>6.2442384774185414E-3</v>
      </c>
      <c r="M234" s="7">
        <f>base1!M234/base1!M242</f>
        <v>6.0184163355167831E-3</v>
      </c>
      <c r="N234" s="7">
        <f>base1!N234/base1!N242</f>
        <v>6.8192075542463475E-3</v>
      </c>
      <c r="O234" s="7">
        <f>base1!O234/base1!O242</f>
        <v>6.8069443091053686E-3</v>
      </c>
      <c r="P234" s="7">
        <f>base1!P234/base1!P242</f>
        <v>5.7987470732768489E-3</v>
      </c>
      <c r="Q234" s="7">
        <f>base1!Q234/base1!Q242</f>
        <v>5.0342464905701479E-3</v>
      </c>
      <c r="R234" s="7">
        <f>base1!R234/base1!R242</f>
        <v>5.2200289427347321E-3</v>
      </c>
      <c r="S234" s="7">
        <f>base1!S234/base1!S242</f>
        <v>5.2977904182683307E-3</v>
      </c>
      <c r="T234" s="7">
        <f>base1!T234/base1!T242</f>
        <v>4.9631915886616E-3</v>
      </c>
      <c r="U234" s="7">
        <f>base1!U234/base1!U242</f>
        <v>4.6923768873648429E-3</v>
      </c>
      <c r="V234" s="7">
        <f>base1!V234/base1!V242</f>
        <v>4.55367813431461E-3</v>
      </c>
      <c r="W234" s="7">
        <f>base1!W234/base1!W242</f>
        <v>6.2458089989314786E-3</v>
      </c>
    </row>
    <row r="235" spans="1:23">
      <c r="A235" t="s">
        <v>111</v>
      </c>
      <c r="B235" t="s">
        <v>319</v>
      </c>
      <c r="C235" s="7">
        <f>base1!C235/base1!C241</f>
        <v>3.782077009394786E-2</v>
      </c>
      <c r="D235" s="7">
        <f>base1!D235/base1!D241</f>
        <v>4.5227940752694366E-2</v>
      </c>
      <c r="E235" s="7">
        <f>base1!E235/base1!E241</f>
        <v>4.6486604929797025E-2</v>
      </c>
      <c r="F235" s="7">
        <f>base1!F235/base1!F241</f>
        <v>6.0355982781841712E-2</v>
      </c>
      <c r="G235" s="7">
        <f>base1!G235/base1!G241</f>
        <v>5.6403484337969309E-2</v>
      </c>
      <c r="H235" s="7">
        <f>base1!H235/base1!H241</f>
        <v>5.292431660667371E-2</v>
      </c>
      <c r="I235" s="7">
        <f>base1!I235/base1!I241</f>
        <v>4.8750224084417433E-2</v>
      </c>
      <c r="J235" s="7">
        <f>base1!J235/base1!J241</f>
        <v>4.5578338277322543E-2</v>
      </c>
      <c r="K235" s="7">
        <f>base1!K235/base1!K241</f>
        <v>4.2595877096785688E-2</v>
      </c>
      <c r="L235" s="7">
        <f>base1!L235/base1!L241</f>
        <v>3.971439530632933E-2</v>
      </c>
      <c r="M235" s="7">
        <f>base1!M235/base1!M241</f>
        <v>3.6509266512186889E-2</v>
      </c>
      <c r="N235" s="7">
        <f>base1!N235/base1!N241</f>
        <v>3.322690899518814E-2</v>
      </c>
      <c r="O235" s="7">
        <f>base1!O235/base1!O241</f>
        <v>3.0753413448881869E-2</v>
      </c>
      <c r="P235" s="7">
        <f>base1!P235/base1!P241</f>
        <v>3.2073437354341566E-2</v>
      </c>
      <c r="Q235" s="7">
        <f>base1!Q235/base1!Q241</f>
        <v>3.26022030602044E-2</v>
      </c>
      <c r="R235" s="7">
        <f>base1!R235/base1!R241</f>
        <v>3.3572087072316098E-2</v>
      </c>
      <c r="S235" s="7">
        <f>base1!S235/base1!S241</f>
        <v>3.1877006170065295E-2</v>
      </c>
      <c r="T235" s="7">
        <f>base1!T235/base1!T241</f>
        <v>3.0770294490364971E-2</v>
      </c>
      <c r="U235" s="7">
        <f>base1!U235/base1!U241</f>
        <v>3.4074290082137068E-2</v>
      </c>
      <c r="V235" s="7">
        <f>base1!V235/base1!V241</f>
        <v>3.3293082628946008E-2</v>
      </c>
      <c r="W235" s="7">
        <f>base1!W235/base1!W241</f>
        <v>4.0758178190896513E-2</v>
      </c>
    </row>
    <row r="236" spans="1:23">
      <c r="B236" t="s">
        <v>320</v>
      </c>
      <c r="C236" s="7">
        <f>base1!C236/base1!C242</f>
        <v>2.7893931667516574E-2</v>
      </c>
      <c r="D236" s="7">
        <f>base1!D236/base1!D242</f>
        <v>3.7493665159666609E-2</v>
      </c>
      <c r="E236" s="7">
        <f>base1!E236/base1!E242</f>
        <v>3.2112441056436493E-2</v>
      </c>
      <c r="F236" s="7">
        <f>base1!F236/base1!F242</f>
        <v>3.2162084442810719E-2</v>
      </c>
      <c r="G236" s="7">
        <f>base1!G236/base1!G242</f>
        <v>3.3273083951835723E-2</v>
      </c>
      <c r="H236" s="7">
        <f>base1!H236/base1!H242</f>
        <v>2.9692850565812147E-2</v>
      </c>
      <c r="I236" s="7">
        <f>base1!I236/base1!I242</f>
        <v>3.2232218704147039E-2</v>
      </c>
      <c r="J236" s="7">
        <f>base1!J236/base1!J242</f>
        <v>3.5580172931105949E-2</v>
      </c>
      <c r="K236" s="7">
        <f>base1!K236/base1!K242</f>
        <v>3.5930258601381736E-2</v>
      </c>
      <c r="L236" s="7">
        <f>base1!L236/base1!L242</f>
        <v>3.7717685857212545E-2</v>
      </c>
      <c r="M236" s="7">
        <f>base1!M236/base1!M242</f>
        <v>4.3263889594336392E-2</v>
      </c>
      <c r="N236" s="7">
        <f>base1!N236/base1!N242</f>
        <v>4.8787840994025118E-2</v>
      </c>
      <c r="O236" s="7">
        <f>base1!O236/base1!O242</f>
        <v>5.3118055140806773E-2</v>
      </c>
      <c r="P236" s="7">
        <f>base1!P236/base1!P242</f>
        <v>6.0196187903799776E-2</v>
      </c>
      <c r="Q236" s="7">
        <f>base1!Q236/base1!Q242</f>
        <v>5.7799461858543552E-2</v>
      </c>
      <c r="R236" s="7">
        <f>base1!R236/base1!R242</f>
        <v>5.6358134262922646E-2</v>
      </c>
      <c r="S236" s="7">
        <f>base1!S236/base1!S242</f>
        <v>5.9624742490564597E-2</v>
      </c>
      <c r="T236" s="7">
        <f>base1!T236/base1!T242</f>
        <v>6.3614489129190474E-2</v>
      </c>
      <c r="U236" s="7">
        <f>base1!U236/base1!U242</f>
        <v>5.6667733230299264E-2</v>
      </c>
      <c r="V236" s="7">
        <f>base1!V236/base1!V242</f>
        <v>4.9873167782254826E-2</v>
      </c>
      <c r="W236" s="7">
        <f>base1!W236/base1!W242</f>
        <v>4.5095795808484496E-2</v>
      </c>
    </row>
    <row r="237" spans="1:23">
      <c r="A237" t="s">
        <v>112</v>
      </c>
      <c r="B237" t="s">
        <v>319</v>
      </c>
      <c r="C237" s="7">
        <f>base1!C237/base1!C241</f>
        <v>5.1765515320790573E-2</v>
      </c>
      <c r="D237" s="7">
        <f>base1!D237/base1!D241</f>
        <v>5.7772246556394444E-2</v>
      </c>
      <c r="E237" s="7">
        <f>base1!E237/base1!E241</f>
        <v>6.098775835378567E-2</v>
      </c>
      <c r="F237" s="7">
        <f>base1!F237/base1!F241</f>
        <v>7.3086544532658559E-2</v>
      </c>
      <c r="G237" s="7">
        <f>base1!G237/base1!G241</f>
        <v>7.906019487195623E-2</v>
      </c>
      <c r="H237" s="7">
        <f>base1!H237/base1!H241</f>
        <v>6.8011076714885779E-2</v>
      </c>
      <c r="I237" s="7">
        <f>base1!I237/base1!I241</f>
        <v>6.1071644914367534E-2</v>
      </c>
      <c r="J237" s="7">
        <f>base1!J237/base1!J241</f>
        <v>5.6537182956523623E-2</v>
      </c>
      <c r="K237" s="7">
        <f>base1!K237/base1!K241</f>
        <v>5.5016251697421505E-2</v>
      </c>
      <c r="L237" s="7">
        <f>base1!L237/base1!L241</f>
        <v>5.0113897445331186E-2</v>
      </c>
      <c r="M237" s="7">
        <f>base1!M237/base1!M241</f>
        <v>4.442339831855404E-2</v>
      </c>
      <c r="N237" s="7">
        <f>base1!N237/base1!N241</f>
        <v>4.2560905652630626E-2</v>
      </c>
      <c r="O237" s="7">
        <f>base1!O237/base1!O241</f>
        <v>4.3909866450368915E-2</v>
      </c>
      <c r="P237" s="7">
        <f>base1!P237/base1!P241</f>
        <v>4.3700314900707485E-2</v>
      </c>
      <c r="Q237" s="7">
        <f>base1!Q237/base1!Q241</f>
        <v>4.5244144173649678E-2</v>
      </c>
      <c r="R237" s="7">
        <f>base1!R237/base1!R241</f>
        <v>4.3312930389691716E-2</v>
      </c>
      <c r="S237" s="7">
        <f>base1!S237/base1!S241</f>
        <v>4.5690242348340036E-2</v>
      </c>
      <c r="T237" s="7">
        <f>base1!T237/base1!T241</f>
        <v>5.2694750511271746E-2</v>
      </c>
      <c r="U237" s="7">
        <f>base1!U237/base1!U241</f>
        <v>5.5554082773307881E-2</v>
      </c>
      <c r="V237" s="7">
        <f>base1!V237/base1!V241</f>
        <v>5.514921511126445E-2</v>
      </c>
      <c r="W237" s="7">
        <f>base1!W237/base1!W241</f>
        <v>5.4045177136393577E-2</v>
      </c>
    </row>
    <row r="238" spans="1:23">
      <c r="B238" t="s">
        <v>320</v>
      </c>
      <c r="C238" s="7">
        <f>base1!C238/base1!C242</f>
        <v>6.2085670576236617E-2</v>
      </c>
      <c r="D238" s="7">
        <f>base1!D238/base1!D242</f>
        <v>5.9222525403783435E-2</v>
      </c>
      <c r="E238" s="7">
        <f>base1!E238/base1!E242</f>
        <v>4.9268859163603018E-2</v>
      </c>
      <c r="F238" s="7">
        <f>base1!F238/base1!F242</f>
        <v>3.348838896681091E-2</v>
      </c>
      <c r="G238" s="7">
        <f>base1!G238/base1!G242</f>
        <v>3.5142695339754379E-2</v>
      </c>
      <c r="H238" s="7">
        <f>base1!H238/base1!H242</f>
        <v>3.4940730650949776E-2</v>
      </c>
      <c r="I238" s="7">
        <f>base1!I238/base1!I242</f>
        <v>3.4045958074840614E-2</v>
      </c>
      <c r="J238" s="7">
        <f>base1!J238/base1!J242</f>
        <v>3.2131242872726749E-2</v>
      </c>
      <c r="K238" s="7">
        <f>base1!K238/base1!K242</f>
        <v>3.0630547850539924E-2</v>
      </c>
      <c r="L238" s="7">
        <f>base1!L238/base1!L242</f>
        <v>2.8783964001728689E-2</v>
      </c>
      <c r="M238" s="7">
        <f>base1!M238/base1!M242</f>
        <v>3.0423616350662101E-2</v>
      </c>
      <c r="N238" s="7">
        <f>base1!N238/base1!N242</f>
        <v>3.5476030036814751E-2</v>
      </c>
      <c r="O238" s="7">
        <f>base1!O238/base1!O242</f>
        <v>3.9743061820445034E-2</v>
      </c>
      <c r="P238" s="7">
        <f>base1!P238/base1!P242</f>
        <v>4.5564458326731699E-2</v>
      </c>
      <c r="Q238" s="7">
        <f>base1!Q238/base1!Q242</f>
        <v>4.2829153702012214E-2</v>
      </c>
      <c r="R238" s="7">
        <f>base1!R238/base1!R242</f>
        <v>4.1769142482374157E-2</v>
      </c>
      <c r="S238" s="7">
        <f>base1!S238/base1!S242</f>
        <v>4.8003885257922083E-2</v>
      </c>
      <c r="T238" s="7">
        <f>base1!T238/base1!T242</f>
        <v>5.2391446006991839E-2</v>
      </c>
      <c r="U238" s="7">
        <f>base1!U238/base1!U242</f>
        <v>5.2696796083095368E-2</v>
      </c>
      <c r="V238" s="7">
        <f>base1!V238/base1!V242</f>
        <v>7.6807890522775479E-2</v>
      </c>
      <c r="W238" s="7">
        <f>base1!W238/base1!W242</f>
        <v>3.9533982157485645E-2</v>
      </c>
    </row>
    <row r="239" spans="1:23">
      <c r="A239" t="s">
        <v>144</v>
      </c>
      <c r="B239" t="s">
        <v>319</v>
      </c>
      <c r="C239" s="7">
        <f>base1!C239/base1!C241</f>
        <v>1.5890047424419889E-3</v>
      </c>
      <c r="D239" s="7">
        <f>base1!D239/base1!D241</f>
        <v>1.5813209613278773E-3</v>
      </c>
      <c r="E239" s="7">
        <f>base1!E239/base1!E241</f>
        <v>1.4384830394936973E-3</v>
      </c>
      <c r="F239" s="7">
        <f>base1!F239/base1!F241</f>
        <v>1.7531455789041549E-3</v>
      </c>
      <c r="G239" s="7">
        <f>base1!G239/base1!G241</f>
        <v>2.1099252549724367E-3</v>
      </c>
      <c r="H239" s="7">
        <f>base1!H239/base1!H241</f>
        <v>2.5030252774797517E-3</v>
      </c>
      <c r="I239" s="7">
        <f>base1!I239/base1!I241</f>
        <v>2.2590052643727452E-3</v>
      </c>
      <c r="J239" s="7">
        <f>base1!J239/base1!J241</f>
        <v>2.1052174903334617E-3</v>
      </c>
      <c r="K239" s="7">
        <f>base1!K239/base1!K241</f>
        <v>2.05670080644842E-3</v>
      </c>
      <c r="L239" s="7">
        <f>base1!L239/base1!L241</f>
        <v>1.8033762177437347E-3</v>
      </c>
      <c r="M239" s="7">
        <f>base1!M239/base1!M241</f>
        <v>2.2489635389515571E-3</v>
      </c>
      <c r="N239" s="7">
        <f>base1!N239/base1!N241</f>
        <v>2.8541699605233858E-3</v>
      </c>
      <c r="O239" s="7">
        <f>base1!O239/base1!O241</f>
        <v>2.2234554988722634E-3</v>
      </c>
      <c r="P239" s="7">
        <f>base1!P239/base1!P241</f>
        <v>1.870290926978331E-3</v>
      </c>
      <c r="Q239" s="7">
        <f>base1!Q239/base1!Q241</f>
        <v>1.5704952752577594E-3</v>
      </c>
      <c r="R239" s="7">
        <f>base1!R239/base1!R241</f>
        <v>1.0108057648784618E-3</v>
      </c>
      <c r="S239" s="7">
        <f>base1!S239/base1!S241</f>
        <v>8.0496481524759158E-4</v>
      </c>
      <c r="T239" s="7">
        <f>base1!T239/base1!T241</f>
        <v>5.8230421776233124E-4</v>
      </c>
      <c r="U239" s="7">
        <f>base1!U239/base1!U241</f>
        <v>5.0148235533228175E-4</v>
      </c>
      <c r="V239" s="7">
        <f>base1!V239/base1!V241</f>
        <v>8.7976539589442815E-4</v>
      </c>
      <c r="W239" s="7">
        <f>base1!W239/base1!W241</f>
        <v>1.7841869292716324E-3</v>
      </c>
    </row>
    <row r="240" spans="1:23">
      <c r="B240" t="s">
        <v>320</v>
      </c>
      <c r="C240" s="7">
        <f>base1!C240/base1!C242</f>
        <v>1.9632840387557369E-3</v>
      </c>
      <c r="D240" s="7">
        <f>base1!D240/base1!D242</f>
        <v>3.9626752639158906E-3</v>
      </c>
      <c r="E240" s="7">
        <f>base1!E240/base1!E242</f>
        <v>3.8775331385928085E-3</v>
      </c>
      <c r="F240" s="7">
        <f>base1!F240/base1!F242</f>
        <v>3.4539402608114358E-3</v>
      </c>
      <c r="G240" s="7">
        <f>base1!G240/base1!G242</f>
        <v>1.4582683170855201E-3</v>
      </c>
      <c r="H240" s="7">
        <f>base1!H240/base1!H242</f>
        <v>1.5336407970518789E-3</v>
      </c>
      <c r="I240" s="7">
        <f>base1!I240/base1!I242</f>
        <v>1.4597866845144627E-3</v>
      </c>
      <c r="J240" s="7">
        <f>base1!J240/base1!J242</f>
        <v>1.5167043694695969E-3</v>
      </c>
      <c r="K240" s="7">
        <f>base1!K240/base1!K242</f>
        <v>1.4567743837423212E-3</v>
      </c>
      <c r="L240" s="7">
        <f>base1!L240/base1!L242</f>
        <v>1.31042759076079E-3</v>
      </c>
      <c r="M240" s="7">
        <f>base1!M240/base1!M242</f>
        <v>1.3122862686465167E-3</v>
      </c>
      <c r="N240" s="7">
        <f>base1!N240/base1!N242</f>
        <v>1.8546450019246317E-3</v>
      </c>
      <c r="O240" s="7">
        <f>base1!O240/base1!O242</f>
        <v>1.4593045003473413E-3</v>
      </c>
      <c r="P240" s="7">
        <f>base1!P240/base1!P242</f>
        <v>1.4737355675768116E-3</v>
      </c>
      <c r="Q240" s="7">
        <f>base1!Q240/base1!Q242</f>
        <v>1.3434971273543689E-3</v>
      </c>
      <c r="R240" s="7">
        <f>base1!R240/base1!R242</f>
        <v>1.2243632241921341E-3</v>
      </c>
      <c r="S240" s="7">
        <f>base1!S240/base1!S242</f>
        <v>1.5447920932038671E-3</v>
      </c>
      <c r="T240" s="7">
        <f>base1!T240/base1!T242</f>
        <v>1.6676059562701984E-3</v>
      </c>
      <c r="U240" s="7">
        <f>base1!U240/base1!U242</f>
        <v>1.5304181935631878E-3</v>
      </c>
      <c r="V240" s="7">
        <f>base1!V240/base1!V242</f>
        <v>1.8280844792321099E-3</v>
      </c>
      <c r="W240" s="7">
        <f>base1!W240/base1!W242</f>
        <v>1.799264871067751E-3</v>
      </c>
    </row>
    <row r="241" spans="1:23">
      <c r="A241" t="s">
        <v>145</v>
      </c>
      <c r="B241" t="s">
        <v>319</v>
      </c>
      <c r="C241" s="7">
        <f>base1!C241/base1!C241</f>
        <v>1</v>
      </c>
      <c r="D241" s="7">
        <f>base1!D241/base1!D241</f>
        <v>1</v>
      </c>
      <c r="E241" s="7">
        <f>base1!E241/base1!E241</f>
        <v>1</v>
      </c>
      <c r="F241" s="7">
        <f>base1!F241/base1!F241</f>
        <v>1</v>
      </c>
      <c r="G241" s="7">
        <f>base1!G241/base1!G241</f>
        <v>1</v>
      </c>
      <c r="H241" s="7">
        <f>base1!H241/base1!H241</f>
        <v>1</v>
      </c>
      <c r="I241" s="7">
        <f>base1!I241/base1!I241</f>
        <v>1</v>
      </c>
      <c r="J241" s="7">
        <f>base1!J241/base1!J241</f>
        <v>1</v>
      </c>
      <c r="K241" s="7">
        <f>base1!K241/base1!K241</f>
        <v>1</v>
      </c>
      <c r="L241" s="7">
        <f>base1!L241/base1!L241</f>
        <v>1</v>
      </c>
      <c r="M241" s="7">
        <f>base1!M241/base1!M241</f>
        <v>1</v>
      </c>
      <c r="N241" s="7">
        <f>base1!N241/base1!N241</f>
        <v>1</v>
      </c>
      <c r="O241" s="7">
        <f>base1!O241/base1!O241</f>
        <v>1</v>
      </c>
      <c r="P241" s="7">
        <f>base1!P241/base1!P241</f>
        <v>1</v>
      </c>
      <c r="Q241" s="7">
        <f>base1!Q241/base1!Q241</f>
        <v>1</v>
      </c>
      <c r="R241" s="7">
        <f>base1!R241/base1!R241</f>
        <v>1</v>
      </c>
      <c r="S241" s="7">
        <f>base1!S241/base1!S241</f>
        <v>1</v>
      </c>
      <c r="T241" s="7">
        <f>base1!T241/base1!T241</f>
        <v>1</v>
      </c>
      <c r="U241" s="7">
        <f>base1!U241/base1!U241</f>
        <v>1</v>
      </c>
      <c r="V241" s="7">
        <f>base1!V241/base1!V241</f>
        <v>1</v>
      </c>
      <c r="W241" s="7">
        <f>base1!W241/base1!W241</f>
        <v>1</v>
      </c>
    </row>
    <row r="242" spans="1:23">
      <c r="B242" t="s">
        <v>320</v>
      </c>
      <c r="C242" s="8">
        <f>base1!C242/base1!C242</f>
        <v>1</v>
      </c>
      <c r="D242" s="8">
        <f>base1!D242/base1!D242</f>
        <v>1</v>
      </c>
      <c r="E242" s="8">
        <f>base1!E242/base1!E242</f>
        <v>1</v>
      </c>
      <c r="F242" s="8">
        <f>base1!F242/base1!F242</f>
        <v>1</v>
      </c>
      <c r="G242" s="8">
        <f>base1!G242/base1!G242</f>
        <v>1</v>
      </c>
      <c r="H242" s="8">
        <f>base1!H242/base1!H242</f>
        <v>1</v>
      </c>
      <c r="I242" s="8">
        <f>base1!I242/base1!I242</f>
        <v>1</v>
      </c>
      <c r="J242" s="8">
        <f>base1!J242/base1!J242</f>
        <v>1</v>
      </c>
      <c r="K242" s="8">
        <f>base1!K242/base1!K242</f>
        <v>1</v>
      </c>
      <c r="L242" s="8">
        <f>base1!L242/base1!L242</f>
        <v>1</v>
      </c>
      <c r="M242" s="8">
        <f>base1!M242/base1!M242</f>
        <v>1</v>
      </c>
      <c r="N242" s="8">
        <f>base1!N242/base1!N242</f>
        <v>1</v>
      </c>
      <c r="O242" s="8">
        <f>base1!O242/base1!O242</f>
        <v>1</v>
      </c>
      <c r="P242" s="8">
        <f>base1!P242/base1!P242</f>
        <v>1</v>
      </c>
      <c r="Q242" s="8">
        <f>base1!Q242/base1!Q242</f>
        <v>1</v>
      </c>
      <c r="R242" s="8">
        <f>base1!R242/base1!R242</f>
        <v>1</v>
      </c>
      <c r="S242" s="8">
        <f>base1!S242/base1!S242</f>
        <v>1</v>
      </c>
      <c r="T242" s="8">
        <f>base1!T242/base1!T242</f>
        <v>1</v>
      </c>
      <c r="U242" s="8">
        <f>base1!U242/base1!U242</f>
        <v>1</v>
      </c>
      <c r="V242" s="8">
        <f>base1!V242/base1!V242</f>
        <v>1</v>
      </c>
      <c r="W242" s="8">
        <f>base1!W242/base1!W242</f>
        <v>1</v>
      </c>
    </row>
    <row r="246" spans="1:23">
      <c r="A246" t="s">
        <v>148</v>
      </c>
      <c r="B246" t="s">
        <v>319</v>
      </c>
      <c r="C246" s="6">
        <f>base2!E3/호선별!C11</f>
        <v>2.1036411104073657E-2</v>
      </c>
      <c r="D246" s="6">
        <f>base2!F3/호선별!D11</f>
        <v>2.3956698063840921E-2</v>
      </c>
      <c r="E246" s="6">
        <f>base2!G3/호선별!E11</f>
        <v>2.2481368689494664E-2</v>
      </c>
      <c r="F246" s="6">
        <f>base2!H3/호선별!F11</f>
        <v>1.5616480510769755E-2</v>
      </c>
      <c r="G246" s="6">
        <f>base2!I3/호선별!G11</f>
        <v>1.5222731650656345E-2</v>
      </c>
      <c r="H246" s="6">
        <f>base2!J3/호선별!H11</f>
        <v>1.6123980992657966E-2</v>
      </c>
      <c r="I246" s="6">
        <f>base2!K3/호선별!I11</f>
        <v>1.4589208807389514E-2</v>
      </c>
      <c r="J246" s="6">
        <f>base2!L3/호선별!J11</f>
        <v>1.3999086895622417E-2</v>
      </c>
      <c r="K246" s="6">
        <f>base2!M3/호선별!K11</f>
        <v>1.3071267493813292E-2</v>
      </c>
      <c r="L246" s="6">
        <f>base2!N3/호선별!L11</f>
        <v>1.2320956142128643E-2</v>
      </c>
      <c r="M246" s="6">
        <f>base2!O3/호선별!M11</f>
        <v>1.0976618535543386E-2</v>
      </c>
      <c r="N246" s="6">
        <f>base2!P3/호선별!N11</f>
        <v>1.2337018079216744E-2</v>
      </c>
      <c r="O246" s="6">
        <f>base2!Q3/호선별!O11</f>
        <v>1.1021924240860258E-2</v>
      </c>
      <c r="P246" s="6">
        <f>base2!R3/호선별!P11</f>
        <v>7.7341410826051657E-3</v>
      </c>
      <c r="Q246" s="6">
        <f>base2!S3/호선별!Q11</f>
        <v>6.5220432238360573E-3</v>
      </c>
      <c r="R246" s="6">
        <f>base2!T3/호선별!R11</f>
        <v>6.4527129086298599E-3</v>
      </c>
      <c r="S246" s="6">
        <f>base2!U3/호선별!S11</f>
        <v>5.3860382791681349E-3</v>
      </c>
      <c r="T246" s="6">
        <f>base2!V3/호선별!T11</f>
        <v>5.0506136882816294E-3</v>
      </c>
      <c r="U246" s="6">
        <f>base2!W3/호선별!U11</f>
        <v>4.9354135450471884E-3</v>
      </c>
      <c r="V246" s="6">
        <f>base2!X3/호선별!V11</f>
        <v>6.5844208324419406E-3</v>
      </c>
      <c r="W246" s="6">
        <f>base2!D3/호선별!W11</f>
        <v>1.2801833832766157E-2</v>
      </c>
    </row>
    <row r="247" spans="1:23">
      <c r="B247" t="s">
        <v>320</v>
      </c>
      <c r="C247" s="7">
        <f>base2!E4/호선별!C12</f>
        <v>1.1694451356058721E-2</v>
      </c>
      <c r="D247" s="7">
        <f>base2!F4/호선별!D12</f>
        <v>8.6753607499923408E-3</v>
      </c>
      <c r="E247" s="7">
        <f>base2!G4/호선별!E12</f>
        <v>7.3947621618768852E-3</v>
      </c>
      <c r="F247" s="7">
        <f>base2!H4/호선별!F12</f>
        <v>8.0411707944676742E-3</v>
      </c>
      <c r="G247" s="7">
        <f>base2!I4/호선별!G12</f>
        <v>7.7872362291038638E-3</v>
      </c>
      <c r="H247" s="7">
        <f>base2!J4/호선별!H12</f>
        <v>7.8779675649812055E-3</v>
      </c>
      <c r="I247" s="7">
        <f>base2!K4/호선별!I12</f>
        <v>8.2812172313847382E-3</v>
      </c>
      <c r="J247" s="7">
        <f>base2!L4/호선별!J12</f>
        <v>9.0022391549249361E-3</v>
      </c>
      <c r="K247" s="7">
        <f>base2!M4/호선별!K12</f>
        <v>9.1565541560327257E-3</v>
      </c>
      <c r="L247" s="7">
        <f>base2!N4/호선별!L12</f>
        <v>9.9924235004328621E-3</v>
      </c>
      <c r="M247" s="7">
        <f>base2!O4/호선별!M12</f>
        <v>1.108755459361317E-2</v>
      </c>
      <c r="N247" s="7">
        <f>base2!P4/호선별!N12</f>
        <v>1.1887864450644992E-2</v>
      </c>
      <c r="O247" s="7">
        <f>base2!Q4/호선별!O12</f>
        <v>1.1562527863882639E-2</v>
      </c>
      <c r="P247" s="7">
        <f>base2!R4/호선별!P12</f>
        <v>1.1927603612918012E-2</v>
      </c>
      <c r="Q247" s="7">
        <f>base2!S4/호선별!Q12</f>
        <v>1.522377356384729E-2</v>
      </c>
      <c r="R247" s="7">
        <f>base2!T4/호선별!R12</f>
        <v>1.6869666118036555E-2</v>
      </c>
      <c r="S247" s="7">
        <f>base2!U4/호선별!S12</f>
        <v>1.7228103517724372E-2</v>
      </c>
      <c r="T247" s="7">
        <f>base2!V4/호선별!T12</f>
        <v>1.8700684458702932E-2</v>
      </c>
      <c r="U247" s="7">
        <f>base2!W4/호선별!U12</f>
        <v>2.0110264275203429E-2</v>
      </c>
      <c r="V247" s="7">
        <f>base2!X4/호선별!V12</f>
        <v>2.5648313187950935E-2</v>
      </c>
      <c r="W247" s="7">
        <f>base2!D4/호선별!W12</f>
        <v>1.178672381855413E-2</v>
      </c>
    </row>
    <row r="248" spans="1:23">
      <c r="A248" t="s">
        <v>149</v>
      </c>
      <c r="B248" t="s">
        <v>319</v>
      </c>
      <c r="C248" s="7">
        <f>base2!E5/호선별!C11</f>
        <v>1.5397865076545194E-2</v>
      </c>
      <c r="D248" s="7">
        <f>base2!F5/호선별!D11</f>
        <v>1.6969191522762953E-2</v>
      </c>
      <c r="E248" s="7">
        <f>base2!G5/호선별!E11</f>
        <v>1.8219482202249788E-2</v>
      </c>
      <c r="F248" s="7">
        <f>base2!H5/호선별!F11</f>
        <v>1.3431507725830731E-2</v>
      </c>
      <c r="G248" s="7">
        <f>base2!I5/호선별!G11</f>
        <v>1.1594707395289611E-2</v>
      </c>
      <c r="H248" s="7">
        <f>base2!J5/호선별!H11</f>
        <v>1.0459689458837048E-2</v>
      </c>
      <c r="I248" s="7">
        <f>base2!K5/호선별!I11</f>
        <v>9.4168315131614531E-3</v>
      </c>
      <c r="J248" s="7">
        <f>base2!L5/호선별!J11</f>
        <v>9.5443786457686912E-3</v>
      </c>
      <c r="K248" s="7">
        <f>base2!M5/호선별!K11</f>
        <v>8.8598721272983728E-3</v>
      </c>
      <c r="L248" s="7">
        <f>base2!N5/호선별!L11</f>
        <v>8.2566948024560844E-3</v>
      </c>
      <c r="M248" s="7">
        <f>base2!O5/호선별!M11</f>
        <v>7.7086583667528765E-3</v>
      </c>
      <c r="N248" s="7">
        <f>base2!P5/호선별!N11</f>
        <v>7.9574728936851209E-3</v>
      </c>
      <c r="O248" s="7">
        <f>base2!Q5/호선별!O11</f>
        <v>9.0729753952376504E-3</v>
      </c>
      <c r="P248" s="7">
        <f>base2!R5/호선별!P11</f>
        <v>8.7857282109924904E-3</v>
      </c>
      <c r="Q248" s="7">
        <f>base2!S5/호선별!Q11</f>
        <v>7.9333624201085098E-3</v>
      </c>
      <c r="R248" s="7">
        <f>base2!T5/호선별!R11</f>
        <v>6.8806814540860696E-3</v>
      </c>
      <c r="S248" s="7">
        <f>base2!U5/호선별!S11</f>
        <v>5.8144173492295928E-3</v>
      </c>
      <c r="T248" s="7">
        <f>base2!V5/호선별!T11</f>
        <v>5.8436260021997848E-3</v>
      </c>
      <c r="U248" s="7">
        <f>base2!W5/호선별!U11</f>
        <v>6.1923462032822275E-3</v>
      </c>
      <c r="V248" s="7">
        <f>base2!X5/호선별!V11</f>
        <v>7.4401578359361998E-3</v>
      </c>
      <c r="W248" s="7">
        <f>base2!D5/호선별!W11</f>
        <v>1.0305838330277853E-2</v>
      </c>
    </row>
    <row r="249" spans="1:23">
      <c r="B249" t="s">
        <v>320</v>
      </c>
      <c r="C249" s="7">
        <f>base2!E6/호선별!C12</f>
        <v>1.5568904844844134E-2</v>
      </c>
      <c r="D249" s="7">
        <f>base2!F6/호선별!D12</f>
        <v>1.1251416958568641E-2</v>
      </c>
      <c r="E249" s="7">
        <f>base2!G6/호선별!E12</f>
        <v>7.664732891366214E-3</v>
      </c>
      <c r="F249" s="7">
        <f>base2!H6/호선별!F12</f>
        <v>6.820457465386621E-3</v>
      </c>
      <c r="G249" s="7">
        <f>base2!I6/호선별!G12</f>
        <v>5.4818100849547821E-3</v>
      </c>
      <c r="H249" s="7">
        <f>base2!J6/호선별!H12</f>
        <v>6.524449783970241E-3</v>
      </c>
      <c r="I249" s="7">
        <f>base2!K6/호선별!I12</f>
        <v>6.8078058538526484E-3</v>
      </c>
      <c r="J249" s="7">
        <f>base2!L6/호선별!J12</f>
        <v>6.7352056740464586E-3</v>
      </c>
      <c r="K249" s="7">
        <f>base2!M6/호선별!K12</f>
        <v>6.8496525895629032E-3</v>
      </c>
      <c r="L249" s="7">
        <f>base2!N6/호선별!L12</f>
        <v>7.4931918452998125E-3</v>
      </c>
      <c r="M249" s="7">
        <f>base2!O6/호선별!M12</f>
        <v>7.3699301976717793E-3</v>
      </c>
      <c r="N249" s="7">
        <f>base2!P6/호선별!N12</f>
        <v>7.6398156011160982E-3</v>
      </c>
      <c r="O249" s="7">
        <f>base2!Q6/호선별!O12</f>
        <v>8.578142128092563E-3</v>
      </c>
      <c r="P249" s="7">
        <f>base2!R6/호선별!P12</f>
        <v>8.658580810491083E-3</v>
      </c>
      <c r="Q249" s="7">
        <f>base2!S6/호선별!Q12</f>
        <v>1.0359144815713059E-2</v>
      </c>
      <c r="R249" s="7">
        <f>base2!T6/호선별!R12</f>
        <v>1.1525018195653675E-2</v>
      </c>
      <c r="S249" s="7">
        <f>base2!U6/호선별!S12</f>
        <v>1.2267638137499917E-2</v>
      </c>
      <c r="T249" s="7">
        <f>base2!V6/호선별!T12</f>
        <v>1.2499050433277661E-2</v>
      </c>
      <c r="U249" s="7">
        <f>base2!W6/호선별!U12</f>
        <v>1.4201167088891173E-2</v>
      </c>
      <c r="V249" s="7">
        <f>base2!X6/호선별!V12</f>
        <v>1.6378865822414768E-2</v>
      </c>
      <c r="W249" s="7">
        <f>base2!D6/호선별!W12</f>
        <v>8.7215732150959409E-3</v>
      </c>
    </row>
    <row r="250" spans="1:23">
      <c r="A250" t="s">
        <v>150</v>
      </c>
      <c r="B250" t="s">
        <v>319</v>
      </c>
      <c r="C250" s="7">
        <f>base2!E7/호선별!C11</f>
        <v>3.8658798449013642E-3</v>
      </c>
      <c r="D250" s="7">
        <f>base2!F7/호선별!D11</f>
        <v>9.0920983778126629E-3</v>
      </c>
      <c r="E250" s="7">
        <f>base2!G7/호선별!E11</f>
        <v>9.5152420488526859E-3</v>
      </c>
      <c r="F250" s="7">
        <f>base2!H7/호선별!F11</f>
        <v>1.186846543505507E-2</v>
      </c>
      <c r="G250" s="7">
        <f>base2!I7/호선별!G11</f>
        <v>1.6227359793952029E-2</v>
      </c>
      <c r="H250" s="7">
        <f>base2!J7/호선별!H11</f>
        <v>1.7124739214181096E-2</v>
      </c>
      <c r="I250" s="7">
        <f>base2!K7/호선별!I11</f>
        <v>2.6482854004417338E-2</v>
      </c>
      <c r="J250" s="7">
        <f>base2!L7/호선별!J11</f>
        <v>2.4390081736139432E-2</v>
      </c>
      <c r="K250" s="7">
        <f>base2!M7/호선별!K11</f>
        <v>2.1793891840302705E-2</v>
      </c>
      <c r="L250" s="7">
        <f>base2!N7/호선별!L11</f>
        <v>2.4947553500906515E-2</v>
      </c>
      <c r="M250" s="7">
        <f>base2!O7/호선별!M11</f>
        <v>3.1172842737924464E-2</v>
      </c>
      <c r="N250" s="7">
        <f>base2!P7/호선별!N11</f>
        <v>2.5991460319934871E-2</v>
      </c>
      <c r="O250" s="7">
        <f>base2!Q7/호선별!O11</f>
        <v>2.5473965680804941E-2</v>
      </c>
      <c r="P250" s="7">
        <f>base2!R7/호선별!P11</f>
        <v>2.5044883042211884E-2</v>
      </c>
      <c r="Q250" s="7">
        <f>base2!S7/호선별!Q11</f>
        <v>2.9511142344238652E-2</v>
      </c>
      <c r="R250" s="7">
        <f>base2!T7/호선별!R11</f>
        <v>2.8116617995734047E-2</v>
      </c>
      <c r="S250" s="7">
        <f>base2!U7/호선별!S11</f>
        <v>2.6925281607072058E-2</v>
      </c>
      <c r="T250" s="7">
        <f>base2!V7/호선별!T11</f>
        <v>2.8756376005426326E-2</v>
      </c>
      <c r="U250" s="7">
        <f>base2!W7/호선별!U11</f>
        <v>2.3420135067000903E-2</v>
      </c>
      <c r="V250" s="7">
        <f>base2!X7/호선별!V11</f>
        <v>2.6385224274406333E-2</v>
      </c>
      <c r="W250" s="7">
        <f>base2!D7/호선별!W11</f>
        <v>2.1390442327177649E-2</v>
      </c>
    </row>
    <row r="251" spans="1:23">
      <c r="B251" t="s">
        <v>320</v>
      </c>
      <c r="C251" s="7">
        <f>base2!E8/호선별!C12</f>
        <v>6.5528027583265203E-2</v>
      </c>
      <c r="D251" s="7">
        <f>base2!F8/호선별!D12</f>
        <v>5.0762859856414863E-2</v>
      </c>
      <c r="E251" s="7">
        <f>base2!G8/호선별!E12</f>
        <v>3.7900439666616596E-2</v>
      </c>
      <c r="F251" s="7">
        <f>base2!H8/호선별!F12</f>
        <v>1.4875257362895767E-2</v>
      </c>
      <c r="G251" s="7">
        <f>base2!I8/호선별!G12</f>
        <v>2.1113661277062209E-2</v>
      </c>
      <c r="H251" s="7">
        <f>base2!J8/호선별!H12</f>
        <v>3.026626984281771E-2</v>
      </c>
      <c r="I251" s="7">
        <f>base2!K8/호선별!I12</f>
        <v>3.0083941429209036E-2</v>
      </c>
      <c r="J251" s="7">
        <f>base2!L8/호선별!J12</f>
        <v>2.6961098009597825E-2</v>
      </c>
      <c r="K251" s="7">
        <f>base2!M8/호선별!K12</f>
        <v>2.7371106315730365E-2</v>
      </c>
      <c r="L251" s="7">
        <f>base2!N8/호선별!L12</f>
        <v>2.8466473707970411E-2</v>
      </c>
      <c r="M251" s="7">
        <f>base2!O8/호선별!M12</f>
        <v>2.5783131196271306E-2</v>
      </c>
      <c r="N251" s="7">
        <f>base2!P8/호선별!N12</f>
        <v>2.4559221966112661E-2</v>
      </c>
      <c r="O251" s="7">
        <f>base2!Q8/호선별!O12</f>
        <v>2.2975574192668588E-2</v>
      </c>
      <c r="P251" s="7">
        <f>base2!R8/호선별!P12</f>
        <v>1.7609492080709249E-2</v>
      </c>
      <c r="Q251" s="7">
        <f>base2!S8/호선별!Q12</f>
        <v>1.4019803606008688E-2</v>
      </c>
      <c r="R251" s="7">
        <f>base2!T8/호선별!R12</f>
        <v>1.2757306418593734E-2</v>
      </c>
      <c r="S251" s="7">
        <f>base2!U8/호선별!S12</f>
        <v>1.0441679481387684E-2</v>
      </c>
      <c r="T251" s="7">
        <f>base2!V8/호선별!T12</f>
        <v>8.5510547622009696E-3</v>
      </c>
      <c r="U251" s="7">
        <f>base2!W8/호선별!U12</f>
        <v>6.1377275370680384E-3</v>
      </c>
      <c r="V251" s="7">
        <f>base2!X8/호선별!V12</f>
        <v>2.0301023577608784E-3</v>
      </c>
      <c r="W251" s="7">
        <f>base2!D8/호선별!W12</f>
        <v>2.0914364449584069E-2</v>
      </c>
    </row>
    <row r="252" spans="1:23">
      <c r="A252" t="s">
        <v>151</v>
      </c>
      <c r="B252" t="s">
        <v>319</v>
      </c>
      <c r="C252" s="7">
        <f>base2!E9/호선별!C11</f>
        <v>3.2336675266093025E-2</v>
      </c>
      <c r="D252" s="7">
        <f>base2!F9/호선별!D11</f>
        <v>3.87051936159079E-2</v>
      </c>
      <c r="E252" s="7">
        <f>base2!G9/호선별!E11</f>
        <v>4.0494524086591231E-2</v>
      </c>
      <c r="F252" s="7">
        <f>base2!H9/호선별!F11</f>
        <v>3.4412325477290576E-2</v>
      </c>
      <c r="G252" s="7">
        <f>base2!I9/호선별!G11</f>
        <v>3.7037771853818492E-2</v>
      </c>
      <c r="H252" s="7">
        <f>base2!J9/호선별!H11</f>
        <v>3.6562995964000963E-2</v>
      </c>
      <c r="I252" s="7">
        <f>base2!K9/호선별!I11</f>
        <v>3.2745452706501109E-2</v>
      </c>
      <c r="J252" s="7">
        <f>base2!L9/호선별!J11</f>
        <v>2.9261449265083953E-2</v>
      </c>
      <c r="K252" s="7">
        <f>base2!M9/호선별!K11</f>
        <v>2.621643763883141E-2</v>
      </c>
      <c r="L252" s="7">
        <f>base2!N9/호선별!L11</f>
        <v>2.5639902063352083E-2</v>
      </c>
      <c r="M252" s="7">
        <f>base2!O9/호선별!M11</f>
        <v>2.3647424688229689E-2</v>
      </c>
      <c r="N252" s="7">
        <f>base2!P9/호선별!N11</f>
        <v>2.6653540541346814E-2</v>
      </c>
      <c r="O252" s="7">
        <f>base2!Q9/호선별!O11</f>
        <v>2.7394241466487747E-2</v>
      </c>
      <c r="P252" s="7">
        <f>base2!R9/호선별!P11</f>
        <v>2.2050740388336518E-2</v>
      </c>
      <c r="Q252" s="7">
        <f>base2!S9/호선별!Q11</f>
        <v>2.4712657076912316E-2</v>
      </c>
      <c r="R252" s="7">
        <f>base2!T9/호선별!R11</f>
        <v>2.129544018967932E-2</v>
      </c>
      <c r="S252" s="7">
        <f>base2!U9/호선별!S11</f>
        <v>1.8822902691668947E-2</v>
      </c>
      <c r="T252" s="7">
        <f>base2!V9/호선별!T11</f>
        <v>2.0013164291214771E-2</v>
      </c>
      <c r="U252" s="7">
        <f>base2!W9/호선별!U11</f>
        <v>2.0132226475120543E-2</v>
      </c>
      <c r="V252" s="7">
        <f>base2!X9/호선별!V11</f>
        <v>1.7637690460909457E-2</v>
      </c>
      <c r="W252" s="7">
        <f>base2!D9/호선별!W11</f>
        <v>2.9039016876761942E-2</v>
      </c>
    </row>
    <row r="253" spans="1:23">
      <c r="B253" t="s">
        <v>320</v>
      </c>
      <c r="C253" s="7">
        <f>base2!E10/호선별!C12</f>
        <v>5.715707532079764E-2</v>
      </c>
      <c r="D253" s="7">
        <f>base2!F10/호선별!D12</f>
        <v>4.0471400414619947E-2</v>
      </c>
      <c r="E253" s="7">
        <f>base2!G10/호선별!E12</f>
        <v>2.8974151825042729E-2</v>
      </c>
      <c r="F253" s="7">
        <f>base2!H10/호선별!F12</f>
        <v>1.468944725809705E-2</v>
      </c>
      <c r="G253" s="7">
        <f>base2!I10/호선별!G12</f>
        <v>1.6184228555768704E-2</v>
      </c>
      <c r="H253" s="7">
        <f>base2!J10/호선별!H12</f>
        <v>2.3269844117918572E-2</v>
      </c>
      <c r="I253" s="7">
        <f>base2!K10/호선별!I12</f>
        <v>2.4754924366675091E-2</v>
      </c>
      <c r="J253" s="7">
        <f>base2!L10/호선별!J12</f>
        <v>2.2762840926227004E-2</v>
      </c>
      <c r="K253" s="7">
        <f>base2!M10/호선별!K12</f>
        <v>2.2000942013456353E-2</v>
      </c>
      <c r="L253" s="7">
        <f>base2!N10/호선별!L12</f>
        <v>2.3624493821156334E-2</v>
      </c>
      <c r="M253" s="7">
        <f>base2!O10/호선별!M12</f>
        <v>2.7628658256436373E-2</v>
      </c>
      <c r="N253" s="7">
        <f>base2!P10/호선별!N12</f>
        <v>2.9566500869424563E-2</v>
      </c>
      <c r="O253" s="7">
        <f>base2!Q10/호선별!O12</f>
        <v>2.9051867470195478E-2</v>
      </c>
      <c r="P253" s="7">
        <f>base2!R10/호선별!P12</f>
        <v>2.9118457641055959E-2</v>
      </c>
      <c r="Q253" s="7">
        <f>base2!S10/호선별!Q12</f>
        <v>3.1616238264179357E-2</v>
      </c>
      <c r="R253" s="7">
        <f>base2!T10/호선별!R12</f>
        <v>3.6515293340438078E-2</v>
      </c>
      <c r="S253" s="7">
        <f>base2!U10/호선별!S12</f>
        <v>3.7574023095428316E-2</v>
      </c>
      <c r="T253" s="7">
        <f>base2!V10/호선별!T12</f>
        <v>3.5571595128970429E-2</v>
      </c>
      <c r="U253" s="7">
        <f>base2!W10/호선별!U12</f>
        <v>3.4204021132195908E-2</v>
      </c>
      <c r="V253" s="7">
        <f>base2!X10/호선별!V12</f>
        <v>2.7686535955142859E-2</v>
      </c>
      <c r="W253" s="7">
        <f>base2!D10/호선별!W12</f>
        <v>2.7109757991390218E-2</v>
      </c>
    </row>
    <row r="254" spans="1:23">
      <c r="A254" t="s">
        <v>152</v>
      </c>
      <c r="B254" t="s">
        <v>319</v>
      </c>
      <c r="C254" s="7">
        <f>base2!E11/호선별!C11</f>
        <v>2.0684967481809896E-2</v>
      </c>
      <c r="D254" s="7">
        <f>base2!F11/호선별!D11</f>
        <v>2.7910779696493981E-2</v>
      </c>
      <c r="E254" s="7">
        <f>base2!G11/호선별!E11</f>
        <v>3.1637326994973881E-2</v>
      </c>
      <c r="F254" s="7">
        <f>base2!H11/호선별!F11</f>
        <v>2.6778863126990838E-2</v>
      </c>
      <c r="G254" s="7">
        <f>base2!I11/호선별!G11</f>
        <v>2.4712589776240274E-2</v>
      </c>
      <c r="H254" s="7">
        <f>base2!J11/호선별!H11</f>
        <v>2.4730501697756889E-2</v>
      </c>
      <c r="I254" s="7">
        <f>base2!K11/호선별!I11</f>
        <v>2.3927243304017708E-2</v>
      </c>
      <c r="J254" s="7">
        <f>base2!L11/호선별!J11</f>
        <v>2.5047206609811884E-2</v>
      </c>
      <c r="K254" s="7">
        <f>base2!M11/호선별!K11</f>
        <v>2.640119426684347E-2</v>
      </c>
      <c r="L254" s="7">
        <f>base2!N11/호선별!L11</f>
        <v>2.5615801322254297E-2</v>
      </c>
      <c r="M254" s="7">
        <f>base2!O11/호선별!M11</f>
        <v>2.6064102698344555E-2</v>
      </c>
      <c r="N254" s="7">
        <f>base2!P11/호선별!N11</f>
        <v>2.7429175219338131E-2</v>
      </c>
      <c r="O254" s="7">
        <f>base2!Q11/호선별!O11</f>
        <v>2.386499740304E-2</v>
      </c>
      <c r="P254" s="7">
        <f>base2!R11/호선별!P11</f>
        <v>2.3161104661143943E-2</v>
      </c>
      <c r="Q254" s="7">
        <f>base2!S11/호선별!Q11</f>
        <v>2.1802591831500979E-2</v>
      </c>
      <c r="R254" s="7">
        <f>base2!T11/호선별!R11</f>
        <v>2.2566758515887474E-2</v>
      </c>
      <c r="S254" s="7">
        <f>base2!U11/호선별!S11</f>
        <v>2.5076746135689377E-2</v>
      </c>
      <c r="T254" s="7">
        <f>base2!V11/호선별!T11</f>
        <v>2.3612551104839671E-2</v>
      </c>
      <c r="U254" s="7">
        <f>base2!W11/호선별!U11</f>
        <v>2.1499229507381815E-2</v>
      </c>
      <c r="V254" s="7">
        <f>base2!X11/호선별!V11</f>
        <v>1.9111459744705128E-2</v>
      </c>
      <c r="W254" s="7">
        <f>base2!D11/호선별!W11</f>
        <v>2.5400852660235888E-2</v>
      </c>
    </row>
    <row r="255" spans="1:23">
      <c r="B255" t="s">
        <v>320</v>
      </c>
      <c r="C255" s="7">
        <f>base2!E12/호선별!C12</f>
        <v>2.4526356947357195E-2</v>
      </c>
      <c r="D255" s="7">
        <f>base2!F12/호선별!D12</f>
        <v>2.0496114214519866E-2</v>
      </c>
      <c r="E255" s="7">
        <f>base2!G12/호선별!E12</f>
        <v>2.1186612699585505E-2</v>
      </c>
      <c r="F255" s="7">
        <f>base2!H12/호선별!F12</f>
        <v>2.2321744961320604E-2</v>
      </c>
      <c r="G255" s="7">
        <f>base2!I12/호선별!G12</f>
        <v>2.4518703754453273E-2</v>
      </c>
      <c r="H255" s="7">
        <f>base2!J12/호선별!H12</f>
        <v>2.3692412109108357E-2</v>
      </c>
      <c r="I255" s="7">
        <f>base2!K12/호선별!I12</f>
        <v>2.6220269623527262E-2</v>
      </c>
      <c r="J255" s="7">
        <f>base2!L12/호선별!J12</f>
        <v>2.8855572606530933E-2</v>
      </c>
      <c r="K255" s="7">
        <f>base2!M12/호선별!K12</f>
        <v>2.5958086131201159E-2</v>
      </c>
      <c r="L255" s="7">
        <f>base2!N12/호선별!L12</f>
        <v>2.2515600496694148E-2</v>
      </c>
      <c r="M255" s="7">
        <f>base2!O12/호선별!M12</f>
        <v>2.2506130537549889E-2</v>
      </c>
      <c r="N255" s="7">
        <f>base2!P12/호선별!N12</f>
        <v>2.3496704274333778E-2</v>
      </c>
      <c r="O255" s="7">
        <f>base2!Q12/호선별!O12</f>
        <v>2.5227412990382482E-2</v>
      </c>
      <c r="P255" s="7">
        <f>base2!R12/호선별!P12</f>
        <v>2.5292118861955568E-2</v>
      </c>
      <c r="Q255" s="7">
        <f>base2!S12/호선별!Q12</f>
        <v>2.7722739252948509E-2</v>
      </c>
      <c r="R255" s="7">
        <f>base2!T12/호선별!R12</f>
        <v>2.7856149752359283E-2</v>
      </c>
      <c r="S255" s="7">
        <f>base2!U12/호선별!S12</f>
        <v>2.5847162475826354E-2</v>
      </c>
      <c r="T255" s="7">
        <f>base2!V12/호선별!T12</f>
        <v>2.5529858231064538E-2</v>
      </c>
      <c r="U255" s="7">
        <f>base2!W12/호선별!U12</f>
        <v>2.4913036072959166E-2</v>
      </c>
      <c r="V255" s="7">
        <f>base2!X12/호선별!V12</f>
        <v>2.4791609992975847E-2</v>
      </c>
      <c r="W255" s="7">
        <f>base2!D12/호선별!W12</f>
        <v>2.4729969433257941E-2</v>
      </c>
    </row>
    <row r="256" spans="1:23">
      <c r="A256" t="s">
        <v>153</v>
      </c>
      <c r="B256" t="s">
        <v>319</v>
      </c>
      <c r="C256" s="7">
        <f>base2!E13/호선별!C11</f>
        <v>2.8146385923717425E-2</v>
      </c>
      <c r="D256" s="7">
        <f>base2!F13/호선별!D11</f>
        <v>4.2296245421245424E-2</v>
      </c>
      <c r="E256" s="7">
        <f>base2!G13/호선별!E11</f>
        <v>3.8120940520108608E-2</v>
      </c>
      <c r="F256" s="7">
        <f>base2!H13/호선별!F11</f>
        <v>3.2738739896119182E-2</v>
      </c>
      <c r="G256" s="7">
        <f>base2!I13/호선별!G11</f>
        <v>3.1935270924943276E-2</v>
      </c>
      <c r="H256" s="7">
        <f>base2!J13/호선별!H11</f>
        <v>3.1051761569942403E-2</v>
      </c>
      <c r="I256" s="7">
        <f>base2!K13/호선별!I11</f>
        <v>3.1873981225140714E-2</v>
      </c>
      <c r="J256" s="7">
        <f>base2!L13/호선별!J11</f>
        <v>2.9579484406304854E-2</v>
      </c>
      <c r="K256" s="7">
        <f>base2!M13/호선별!K11</f>
        <v>2.5330661576533586E-2</v>
      </c>
      <c r="L256" s="7">
        <f>base2!N13/호선별!L11</f>
        <v>2.2500232791249242E-2</v>
      </c>
      <c r="M256" s="7">
        <f>base2!O13/호선별!M11</f>
        <v>2.2860014868642871E-2</v>
      </c>
      <c r="N256" s="7">
        <f>base2!P13/호선별!N11</f>
        <v>2.5618077869487436E-2</v>
      </c>
      <c r="O256" s="7">
        <f>base2!Q13/호선별!O11</f>
        <v>2.4987342892112286E-2</v>
      </c>
      <c r="P256" s="7">
        <f>base2!R13/호선별!P11</f>
        <v>1.5102234404415851E-2</v>
      </c>
      <c r="Q256" s="7">
        <f>base2!S13/호선별!Q11</f>
        <v>1.4165648074444382E-2</v>
      </c>
      <c r="R256" s="7">
        <f>base2!T13/호선별!R11</f>
        <v>1.4089777273268215E-2</v>
      </c>
      <c r="S256" s="7">
        <f>base2!U13/호선별!S11</f>
        <v>1.3411088021465596E-2</v>
      </c>
      <c r="T256" s="7">
        <f>base2!V13/호선별!T11</f>
        <v>1.6693411114504956E-2</v>
      </c>
      <c r="U256" s="7">
        <f>base2!W13/호선별!U11</f>
        <v>1.3567061263039788E-2</v>
      </c>
      <c r="V256" s="7">
        <f>base2!X13/호선별!V11</f>
        <v>1.8469656992084433E-2</v>
      </c>
      <c r="W256" s="7">
        <f>base2!D13/호선별!W11</f>
        <v>2.562370846713926E-2</v>
      </c>
    </row>
    <row r="257" spans="1:23">
      <c r="B257" t="s">
        <v>320</v>
      </c>
      <c r="C257" s="7">
        <f>base2!E14/호선별!C12</f>
        <v>1.9141222052393984E-2</v>
      </c>
      <c r="D257" s="7">
        <f>base2!F14/호선별!D12</f>
        <v>2.1108853055013737E-2</v>
      </c>
      <c r="E257" s="7">
        <f>base2!G14/호선별!E12</f>
        <v>3.2626876093584438E-2</v>
      </c>
      <c r="F257" s="7">
        <f>base2!H14/호선별!F12</f>
        <v>1.1965898166976501E-2</v>
      </c>
      <c r="G257" s="7">
        <f>base2!I14/호선별!G12</f>
        <v>1.2249075089065498E-2</v>
      </c>
      <c r="H257" s="7">
        <f>base2!J14/호선별!H12</f>
        <v>1.5498493707637558E-2</v>
      </c>
      <c r="I257" s="7">
        <f>base2!K14/호선별!I12</f>
        <v>1.6524792566263182E-2</v>
      </c>
      <c r="J257" s="7">
        <f>base2!L14/호선별!J12</f>
        <v>1.8581057535003428E-2</v>
      </c>
      <c r="K257" s="7">
        <f>base2!M14/호선별!K12</f>
        <v>1.9859064702114029E-2</v>
      </c>
      <c r="L257" s="7">
        <f>base2!N14/호선별!L12</f>
        <v>2.0508334712413864E-2</v>
      </c>
      <c r="M257" s="7">
        <f>base2!O14/호선별!M12</f>
        <v>2.3345308408938684E-2</v>
      </c>
      <c r="N257" s="7">
        <f>base2!P14/호선별!N12</f>
        <v>2.6738849124509686E-2</v>
      </c>
      <c r="O257" s="7">
        <f>base2!Q14/호선별!O12</f>
        <v>2.814973329347159E-2</v>
      </c>
      <c r="P257" s="7">
        <f>base2!R14/호선별!P12</f>
        <v>2.7979085025193157E-2</v>
      </c>
      <c r="Q257" s="7">
        <f>base2!S14/호선별!Q12</f>
        <v>3.0601491075420349E-2</v>
      </c>
      <c r="R257" s="7">
        <f>base2!T14/호선별!R12</f>
        <v>3.4222025779621058E-2</v>
      </c>
      <c r="S257" s="7">
        <f>base2!U14/호선별!S12</f>
        <v>3.5704668712571185E-2</v>
      </c>
      <c r="T257" s="7">
        <f>base2!V14/호선별!T12</f>
        <v>3.8317356758548027E-2</v>
      </c>
      <c r="U257" s="7">
        <f>base2!W14/호선별!U12</f>
        <v>3.974485466628408E-2</v>
      </c>
      <c r="V257" s="7">
        <f>base2!X14/호선별!V12</f>
        <v>3.4958362600642327E-2</v>
      </c>
      <c r="W257" s="7">
        <f>base2!D14/호선별!W12</f>
        <v>2.4764781304415204E-2</v>
      </c>
    </row>
    <row r="258" spans="1:23">
      <c r="A258" t="s">
        <v>154</v>
      </c>
      <c r="B258" t="s">
        <v>319</v>
      </c>
      <c r="C258" s="7">
        <f>base2!E15/호선별!C11</f>
        <v>7.8634544977059614E-2</v>
      </c>
      <c r="D258" s="7">
        <f>base2!F15/호선별!D11</f>
        <v>7.9894361590790164E-2</v>
      </c>
      <c r="E258" s="7">
        <f>base2!G15/호선별!E11</f>
        <v>8.0778319729519307E-2</v>
      </c>
      <c r="F258" s="7">
        <f>base2!H15/호선별!F11</f>
        <v>8.0568630702253632E-2</v>
      </c>
      <c r="G258" s="7">
        <f>base2!I15/호선별!G11</f>
        <v>7.0563854309079174E-2</v>
      </c>
      <c r="H258" s="7">
        <f>base2!J15/호선별!H11</f>
        <v>6.1234629531080019E-2</v>
      </c>
      <c r="I258" s="7">
        <f>base2!K15/호선별!I11</f>
        <v>5.6563321047271152E-2</v>
      </c>
      <c r="J258" s="7">
        <f>base2!L15/호선별!J11</f>
        <v>5.3680342547117961E-2</v>
      </c>
      <c r="K258" s="7">
        <f>base2!M15/호선별!K11</f>
        <v>5.0246412554160083E-2</v>
      </c>
      <c r="L258" s="7">
        <f>base2!N15/호선별!L11</f>
        <v>4.6128818461167682E-2</v>
      </c>
      <c r="M258" s="7">
        <f>base2!O15/호선별!M11</f>
        <v>4.1031171795650398E-2</v>
      </c>
      <c r="N258" s="7">
        <f>base2!P15/호선별!N11</f>
        <v>3.7442176242290563E-2</v>
      </c>
      <c r="O258" s="7">
        <f>base2!Q15/호선별!O11</f>
        <v>3.6609762931140419E-2</v>
      </c>
      <c r="P258" s="7">
        <f>base2!R15/호선별!P11</f>
        <v>2.6763387076593603E-2</v>
      </c>
      <c r="Q258" s="7">
        <f>base2!S15/호선별!Q11</f>
        <v>2.8415392454979333E-2</v>
      </c>
      <c r="R258" s="7">
        <f>base2!T15/호선별!R11</f>
        <v>2.8933648855241356E-2</v>
      </c>
      <c r="S258" s="7">
        <f>base2!U15/호선별!S11</f>
        <v>2.8028756632817765E-2</v>
      </c>
      <c r="T258" s="7">
        <f>base2!V15/호선별!T11</f>
        <v>2.6648368588681866E-2</v>
      </c>
      <c r="U258" s="7">
        <f>base2!W15/호선별!U11</f>
        <v>2.9236111604257948E-2</v>
      </c>
      <c r="V258" s="7">
        <f>base2!X15/호선별!V11</f>
        <v>2.5077848296845659E-2</v>
      </c>
      <c r="W258" s="7">
        <f>base2!D15/호선별!W11</f>
        <v>5.0924566422751449E-2</v>
      </c>
    </row>
    <row r="259" spans="1:23">
      <c r="B259" t="s">
        <v>320</v>
      </c>
      <c r="C259" s="7">
        <f>base2!E16/호선별!C12</f>
        <v>3.9331034727899616E-2</v>
      </c>
      <c r="D259" s="7">
        <f>base2!F16/호선별!D12</f>
        <v>3.2418990819129703E-2</v>
      </c>
      <c r="E259" s="7">
        <f>base2!G16/호선별!E12</f>
        <v>1.921968309902039E-2</v>
      </c>
      <c r="F259" s="7">
        <f>base2!H16/호선별!F12</f>
        <v>1.6019647714944584E-2</v>
      </c>
      <c r="G259" s="7">
        <f>base2!I16/호선별!G12</f>
        <v>2.5253494107974787E-2</v>
      </c>
      <c r="H259" s="7">
        <f>base2!J16/호선별!H12</f>
        <v>3.0873467540927336E-2</v>
      </c>
      <c r="I259" s="7">
        <f>base2!K16/호선별!I12</f>
        <v>3.3384329140743053E-2</v>
      </c>
      <c r="J259" s="7">
        <f>base2!L16/호선별!J12</f>
        <v>3.6167357505730947E-2</v>
      </c>
      <c r="K259" s="7">
        <f>base2!M16/호선별!K12</f>
        <v>3.5946637573501687E-2</v>
      </c>
      <c r="L259" s="7">
        <f>base2!N16/호선별!L12</f>
        <v>3.9056686401590504E-2</v>
      </c>
      <c r="M259" s="7">
        <f>base2!O16/호선별!M12</f>
        <v>4.2486977797213443E-2</v>
      </c>
      <c r="N259" s="7">
        <f>base2!P16/호선별!N12</f>
        <v>4.7865865987302358E-2</v>
      </c>
      <c r="O259" s="7">
        <f>base2!Q16/호선별!O12</f>
        <v>5.1982859450642245E-2</v>
      </c>
      <c r="P259" s="7">
        <f>base2!R16/호선별!P12</f>
        <v>5.8921840991762009E-2</v>
      </c>
      <c r="Q259" s="7">
        <f>base2!S16/호선별!Q12</f>
        <v>6.5449269375609756E-2</v>
      </c>
      <c r="R259" s="7">
        <f>base2!T16/호선별!R12</f>
        <v>7.1610899788088073E-2</v>
      </c>
      <c r="S259" s="7">
        <f>base2!U16/호선별!S12</f>
        <v>7.2320647686785228E-2</v>
      </c>
      <c r="T259" s="7">
        <f>base2!V16/호선별!T12</f>
        <v>7.5249722286138312E-2</v>
      </c>
      <c r="U259" s="7">
        <f>base2!W16/호선별!U12</f>
        <v>7.7373727764163958E-2</v>
      </c>
      <c r="V259" s="7">
        <f>base2!X16/호선별!V12</f>
        <v>6.4764325417287535E-2</v>
      </c>
      <c r="W259" s="7">
        <f>base2!D16/호선별!W12</f>
        <v>4.5574550208500715E-2</v>
      </c>
    </row>
    <row r="260" spans="1:23">
      <c r="A260" t="s">
        <v>155</v>
      </c>
      <c r="B260" t="s">
        <v>319</v>
      </c>
      <c r="C260" s="7">
        <f>base2!E17/호선별!C11</f>
        <v>9.3785240912672055E-2</v>
      </c>
      <c r="D260" s="7">
        <f>base2!F17/호선별!D11</f>
        <v>8.2093799058084768E-2</v>
      </c>
      <c r="E260" s="7">
        <f>base2!G17/호선별!E11</f>
        <v>8.52030668416318E-2</v>
      </c>
      <c r="F260" s="7">
        <f>base2!H17/호선별!F11</f>
        <v>7.7594916602058597E-2</v>
      </c>
      <c r="G260" s="7">
        <f>base2!I17/호선별!G11</f>
        <v>6.8828751483494877E-2</v>
      </c>
      <c r="H260" s="7">
        <f>base2!J17/호선별!H11</f>
        <v>5.846194057615417E-2</v>
      </c>
      <c r="I260" s="7">
        <f>base2!K17/호선별!I11</f>
        <v>5.1652032374989124E-2</v>
      </c>
      <c r="J260" s="7">
        <f>base2!L17/호선별!J11</f>
        <v>4.89873849754437E-2</v>
      </c>
      <c r="K260" s="7">
        <f>base2!M17/호선별!K11</f>
        <v>4.3949906671509047E-2</v>
      </c>
      <c r="L260" s="7">
        <f>base2!N17/호선별!L11</f>
        <v>3.9104547919393974E-2</v>
      </c>
      <c r="M260" s="7">
        <f>base2!O17/호선별!M11</f>
        <v>3.4057568872182024E-2</v>
      </c>
      <c r="N260" s="7">
        <f>base2!P17/호선별!N11</f>
        <v>3.3980689968426084E-2</v>
      </c>
      <c r="O260" s="7">
        <f>base2!Q17/호선별!O11</f>
        <v>3.0565481895829954E-2</v>
      </c>
      <c r="P260" s="7">
        <f>base2!R17/호선별!P11</f>
        <v>2.2246858187045169E-2</v>
      </c>
      <c r="Q260" s="7">
        <f>base2!S17/호선별!Q11</f>
        <v>2.564521017415429E-2</v>
      </c>
      <c r="R260" s="7">
        <f>base2!T17/호선별!R11</f>
        <v>2.5043025714730358E-2</v>
      </c>
      <c r="S260" s="7">
        <f>base2!U17/호선별!S11</f>
        <v>2.2495424690591247E-2</v>
      </c>
      <c r="T260" s="7">
        <f>base2!V17/호선별!T11</f>
        <v>2.0702927262271974E-2</v>
      </c>
      <c r="U260" s="7">
        <f>base2!W17/호선별!U11</f>
        <v>2.3853315248652526E-2</v>
      </c>
      <c r="V260" s="7">
        <f>base2!X17/호선별!V11</f>
        <v>2.6432765219044901E-2</v>
      </c>
      <c r="W260" s="7">
        <f>base2!D17/호선별!W11</f>
        <v>4.7786898987871494E-2</v>
      </c>
    </row>
    <row r="261" spans="1:23">
      <c r="B261" t="s">
        <v>320</v>
      </c>
      <c r="C261" s="7">
        <f>base2!E18/호선별!C12</f>
        <v>3.9384352895176486E-2</v>
      </c>
      <c r="D261" s="7">
        <f>base2!F18/호선별!D12</f>
        <v>2.9758683019985497E-2</v>
      </c>
      <c r="E261" s="7">
        <f>base2!G18/호선별!E12</f>
        <v>1.7799799450315238E-2</v>
      </c>
      <c r="F261" s="7">
        <f>base2!H18/호선별!F12</f>
        <v>1.1763733138528021E-2</v>
      </c>
      <c r="G261" s="7">
        <f>base2!I18/호선별!G12</f>
        <v>1.8642093724308029E-2</v>
      </c>
      <c r="H261" s="7">
        <f>base2!J18/호선별!H12</f>
        <v>2.6684193486732014E-2</v>
      </c>
      <c r="I261" s="7">
        <f>base2!K18/호선별!I12</f>
        <v>2.9828514274344898E-2</v>
      </c>
      <c r="J261" s="7">
        <f>base2!L18/호선별!J12</f>
        <v>3.2206068147862789E-2</v>
      </c>
      <c r="K261" s="7">
        <f>base2!M18/호선별!K12</f>
        <v>3.3177897293029217E-2</v>
      </c>
      <c r="L261" s="7">
        <f>base2!N18/호선별!L12</f>
        <v>3.6709435049810134E-2</v>
      </c>
      <c r="M261" s="7">
        <f>base2!O18/호선별!M12</f>
        <v>4.3091451567369488E-2</v>
      </c>
      <c r="N261" s="7">
        <f>base2!P18/호선별!N12</f>
        <v>5.0163775324517774E-2</v>
      </c>
      <c r="O261" s="7">
        <f>base2!Q18/호선별!O12</f>
        <v>5.1932158111252728E-2</v>
      </c>
      <c r="P261" s="7">
        <f>base2!R18/호선별!P12</f>
        <v>5.7759029853515748E-2</v>
      </c>
      <c r="Q261" s="7">
        <f>base2!S18/호선별!Q12</f>
        <v>6.3761017415550514E-2</v>
      </c>
      <c r="R261" s="7">
        <f>base2!T18/호선별!R12</f>
        <v>7.2144702059776383E-2</v>
      </c>
      <c r="S261" s="7">
        <f>base2!U18/호선별!S12</f>
        <v>7.6846043088618518E-2</v>
      </c>
      <c r="T261" s="7">
        <f>base2!V18/호선별!T12</f>
        <v>7.9021566449303041E-2</v>
      </c>
      <c r="U261" s="7">
        <f>base2!W18/호선별!U12</f>
        <v>7.7275524123570874E-2</v>
      </c>
      <c r="V261" s="7">
        <f>base2!X18/호선별!V12</f>
        <v>7.3643993130133617E-2</v>
      </c>
      <c r="W261" s="7">
        <f>base2!D18/호선별!W12</f>
        <v>4.4268598588685162E-2</v>
      </c>
    </row>
    <row r="262" spans="1:23">
      <c r="A262" t="s">
        <v>156</v>
      </c>
      <c r="B262" t="s">
        <v>319</v>
      </c>
      <c r="C262" s="7">
        <f>base2!E19/호선별!C11</f>
        <v>3.9751749494075665E-2</v>
      </c>
      <c r="D262" s="7">
        <f>base2!F19/호선별!D11</f>
        <v>3.6752681841967554E-2</v>
      </c>
      <c r="E262" s="7">
        <f>base2!G19/호선별!E11</f>
        <v>4.1567973678201711E-2</v>
      </c>
      <c r="F262" s="7">
        <f>base2!H19/호선별!F11</f>
        <v>4.0804416553011237E-2</v>
      </c>
      <c r="G262" s="7">
        <f>base2!I19/호선별!G11</f>
        <v>3.2415941302301084E-2</v>
      </c>
      <c r="H262" s="7">
        <f>base2!J19/호선별!H11</f>
        <v>2.4158303467568368E-2</v>
      </c>
      <c r="I262" s="7">
        <f>base2!K19/호선별!I11</f>
        <v>2.0364912511790151E-2</v>
      </c>
      <c r="J262" s="7">
        <f>base2!L19/호선별!J11</f>
        <v>1.9283789294516053E-2</v>
      </c>
      <c r="K262" s="7">
        <f>base2!M19/호선별!K11</f>
        <v>1.7081014197755047E-2</v>
      </c>
      <c r="L262" s="7">
        <f>base2!N19/호선별!L11</f>
        <v>1.4823051263371804E-2</v>
      </c>
      <c r="M262" s="7">
        <f>base2!O19/호선별!M11</f>
        <v>1.3682292702847031E-2</v>
      </c>
      <c r="N262" s="7">
        <f>base2!P19/호선별!N11</f>
        <v>1.2537181867085471E-2</v>
      </c>
      <c r="O262" s="7">
        <f>base2!Q19/호선별!O11</f>
        <v>1.2603038688969392E-2</v>
      </c>
      <c r="P262" s="7">
        <f>base2!R19/호선별!P11</f>
        <v>9.8303319162803965E-3</v>
      </c>
      <c r="Q262" s="7">
        <f>base2!S19/호선별!Q11</f>
        <v>1.105575002248119E-2</v>
      </c>
      <c r="R262" s="7">
        <f>base2!T19/호선별!R11</f>
        <v>1.0390252387011727E-2</v>
      </c>
      <c r="S262" s="7">
        <f>base2!U19/호선별!S11</f>
        <v>9.3421005794778189E-3</v>
      </c>
      <c r="T262" s="7">
        <f>base2!V19/호선별!T11</f>
        <v>9.0773380598588062E-3</v>
      </c>
      <c r="U262" s="7">
        <f>base2!W19/호선별!U11</f>
        <v>9.6258317414553429E-3</v>
      </c>
      <c r="V262" s="7">
        <f>base2!X19/호선별!V11</f>
        <v>1.1195892462383228E-2</v>
      </c>
      <c r="W262" s="7">
        <f>base2!D19/호선별!W11</f>
        <v>2.1401692385520976E-2</v>
      </c>
    </row>
    <row r="263" spans="1:23">
      <c r="B263" t="s">
        <v>320</v>
      </c>
      <c r="C263" s="7">
        <f>base2!E20/호선별!C12</f>
        <v>1.5639995734546618E-2</v>
      </c>
      <c r="D263" s="7">
        <f>base2!F20/호선별!D12</f>
        <v>9.4004350445767507E-3</v>
      </c>
      <c r="E263" s="7">
        <f>base2!G20/호선별!E12</f>
        <v>1.1140859765429943E-2</v>
      </c>
      <c r="F263" s="7">
        <f>base2!H20/호선별!F12</f>
        <v>6.8318150512545134E-3</v>
      </c>
      <c r="G263" s="7">
        <f>base2!I20/호선별!G12</f>
        <v>7.7058783228281724E-3</v>
      </c>
      <c r="H263" s="7">
        <f>base2!J20/호선별!H12</f>
        <v>9.5864424585915872E-3</v>
      </c>
      <c r="I263" s="7">
        <f>base2!K20/호선별!I12</f>
        <v>1.0480579470109646E-2</v>
      </c>
      <c r="J263" s="7">
        <f>base2!L20/호선별!J12</f>
        <v>1.1389657309187125E-2</v>
      </c>
      <c r="K263" s="7">
        <f>base2!M20/호선별!K12</f>
        <v>1.1269781423082079E-2</v>
      </c>
      <c r="L263" s="7">
        <f>base2!N20/호선별!L12</f>
        <v>1.2484900475416904E-2</v>
      </c>
      <c r="M263" s="7">
        <f>base2!O20/호선별!M12</f>
        <v>1.4746502964246374E-2</v>
      </c>
      <c r="N263" s="7">
        <f>base2!P20/호선별!N12</f>
        <v>1.6627239273727203E-2</v>
      </c>
      <c r="O263" s="7">
        <f>base2!Q20/호선별!O12</f>
        <v>1.791068521986024E-2</v>
      </c>
      <c r="P263" s="7">
        <f>base2!R20/호선별!P12</f>
        <v>2.1607062287222163E-2</v>
      </c>
      <c r="Q263" s="7">
        <f>base2!S20/호선별!Q12</f>
        <v>2.3806790082674313E-2</v>
      </c>
      <c r="R263" s="7">
        <f>base2!T20/호선별!R12</f>
        <v>2.5803282505387711E-2</v>
      </c>
      <c r="S263" s="7">
        <f>base2!U20/호선별!S12</f>
        <v>2.7881198078125662E-2</v>
      </c>
      <c r="T263" s="7">
        <f>base2!V20/호선별!T12</f>
        <v>2.9072705433943736E-2</v>
      </c>
      <c r="U263" s="7">
        <f>base2!W20/호선별!U12</f>
        <v>2.901150363583635E-2</v>
      </c>
      <c r="V263" s="7">
        <f>base2!X20/호선별!V12</f>
        <v>2.6273584714141287E-2</v>
      </c>
      <c r="W263" s="7">
        <f>base2!D20/호선별!W12</f>
        <v>1.6490004861400506E-2</v>
      </c>
    </row>
    <row r="264" spans="1:23">
      <c r="A264" t="s">
        <v>157</v>
      </c>
      <c r="B264" t="s">
        <v>319</v>
      </c>
      <c r="C264" s="7">
        <f>base2!E21/호선별!C11</f>
        <v>3.2267158945205689E-2</v>
      </c>
      <c r="D264" s="7">
        <f>base2!F21/호선별!D11</f>
        <v>4.0824502878074306E-2</v>
      </c>
      <c r="E264" s="7">
        <f>base2!G21/호선별!E11</f>
        <v>4.4729450537962755E-2</v>
      </c>
      <c r="F264" s="7">
        <f>base2!H21/호선별!F11</f>
        <v>4.4777999694263153E-2</v>
      </c>
      <c r="G264" s="7">
        <f>base2!I21/호선별!G11</f>
        <v>3.9741429998881743E-2</v>
      </c>
      <c r="H264" s="7">
        <f>base2!J21/호선별!H11</f>
        <v>3.9932607764000018E-2</v>
      </c>
      <c r="I264" s="7">
        <f>base2!K21/호선별!I11</f>
        <v>3.7610874458711537E-2</v>
      </c>
      <c r="J264" s="7">
        <f>base2!L21/호선별!J11</f>
        <v>3.5722992500132979E-2</v>
      </c>
      <c r="K264" s="7">
        <f>base2!M21/호선별!K11</f>
        <v>3.327730808537234E-2</v>
      </c>
      <c r="L264" s="7">
        <f>base2!N21/호선별!L11</f>
        <v>3.1185263492306933E-2</v>
      </c>
      <c r="M264" s="7">
        <f>base2!O21/호선별!M11</f>
        <v>3.1102687873679362E-2</v>
      </c>
      <c r="N264" s="7">
        <f>base2!P21/호선별!N11</f>
        <v>3.0308454321757515E-2</v>
      </c>
      <c r="O264" s="7">
        <f>base2!Q21/호선별!O11</f>
        <v>2.8283925554905633E-2</v>
      </c>
      <c r="P264" s="7">
        <f>base2!R21/호선별!P11</f>
        <v>2.4000861288848929E-2</v>
      </c>
      <c r="Q264" s="7">
        <f>base2!S21/호선별!Q11</f>
        <v>2.3659371659045265E-2</v>
      </c>
      <c r="R264" s="7">
        <f>base2!T21/호선별!R11</f>
        <v>2.5018995395333084E-2</v>
      </c>
      <c r="S264" s="7">
        <f>base2!U21/호선별!S11</f>
        <v>2.7050481220671684E-2</v>
      </c>
      <c r="T264" s="7">
        <f>base2!V21/호선별!T11</f>
        <v>3.6673592976750255E-2</v>
      </c>
      <c r="U264" s="7">
        <f>base2!W21/호선별!U11</f>
        <v>3.3816459426639869E-2</v>
      </c>
      <c r="V264" s="7">
        <f>base2!X21/호선별!V11</f>
        <v>2.5386864436996365E-2</v>
      </c>
      <c r="W264" s="7">
        <f>base2!D21/호선별!W11</f>
        <v>3.4125874652791807E-2</v>
      </c>
    </row>
    <row r="265" spans="1:23">
      <c r="B265" t="s">
        <v>320</v>
      </c>
      <c r="C265" s="7">
        <f>base2!E22/호선별!C12</f>
        <v>3.428358155902321E-2</v>
      </c>
      <c r="D265" s="7">
        <f>base2!F22/호선별!D12</f>
        <v>2.4221055749022172E-2</v>
      </c>
      <c r="E265" s="7">
        <f>base2!G22/호선별!E12</f>
        <v>2.3491513175789513E-2</v>
      </c>
      <c r="F265" s="7">
        <f>base2!H22/호선별!F12</f>
        <v>1.7050916511749194E-2</v>
      </c>
      <c r="G265" s="7">
        <f>base2!I22/호선별!G12</f>
        <v>2.5052240339819128E-2</v>
      </c>
      <c r="H265" s="7">
        <f>base2!J22/호선별!H12</f>
        <v>3.0140149550062605E-2</v>
      </c>
      <c r="I265" s="7">
        <f>base2!K22/호선별!I12</f>
        <v>2.8053967724762454E-2</v>
      </c>
      <c r="J265" s="7">
        <f>base2!L22/호선별!J12</f>
        <v>2.8983560522444139E-2</v>
      </c>
      <c r="K265" s="7">
        <f>base2!M22/호선별!K12</f>
        <v>3.2462792187476719E-2</v>
      </c>
      <c r="L265" s="7">
        <f>base2!N22/호선별!L12</f>
        <v>3.6006948314313281E-2</v>
      </c>
      <c r="M265" s="7">
        <f>base2!O22/호선별!M12</f>
        <v>3.6843008419456084E-2</v>
      </c>
      <c r="N265" s="7">
        <f>base2!P22/호선별!N12</f>
        <v>3.8136398560394677E-2</v>
      </c>
      <c r="O265" s="7">
        <f>base2!Q22/호선별!O12</f>
        <v>4.0264730924495215E-2</v>
      </c>
      <c r="P265" s="7">
        <f>base2!R22/호선별!P12</f>
        <v>4.3565702410196278E-2</v>
      </c>
      <c r="Q265" s="7">
        <f>base2!S22/호선별!Q12</f>
        <v>4.7036931794492524E-2</v>
      </c>
      <c r="R265" s="7">
        <f>base2!T22/호선별!R12</f>
        <v>4.6242041471893515E-2</v>
      </c>
      <c r="S265" s="7">
        <f>base2!U22/호선별!S12</f>
        <v>4.7093265205751383E-2</v>
      </c>
      <c r="T265" s="7">
        <f>base2!V22/호선별!T12</f>
        <v>4.6968597690873921E-2</v>
      </c>
      <c r="U265" s="7">
        <f>base2!W22/호선별!U12</f>
        <v>4.6080523916422561E-2</v>
      </c>
      <c r="V265" s="7">
        <f>base2!X22/호선별!V12</f>
        <v>3.9725042936664866E-2</v>
      </c>
      <c r="W265" s="7">
        <f>base2!D22/호선별!W12</f>
        <v>3.5160789528972995E-2</v>
      </c>
    </row>
    <row r="266" spans="1:23">
      <c r="A266" t="s">
        <v>158</v>
      </c>
      <c r="B266" t="s">
        <v>319</v>
      </c>
      <c r="C266" s="7">
        <f>base2!E23/호선별!C11</f>
        <v>2.6752197488143604E-2</v>
      </c>
      <c r="D266" s="7">
        <f>base2!F23/호선별!D11</f>
        <v>3.0823194662480378E-2</v>
      </c>
      <c r="E266" s="7">
        <f>base2!G23/호선별!E11</f>
        <v>3.4535805953766291E-2</v>
      </c>
      <c r="F266" s="7">
        <f>base2!H23/호선별!F11</f>
        <v>3.4987449352998086E-2</v>
      </c>
      <c r="G266" s="7">
        <f>base2!I23/호선별!G11</f>
        <v>3.6781654804719767E-2</v>
      </c>
      <c r="H266" s="7">
        <f>base2!J23/호선별!H11</f>
        <v>3.9096680308374814E-2</v>
      </c>
      <c r="I266" s="7">
        <f>base2!K23/호선별!I11</f>
        <v>4.366177968354177E-2</v>
      </c>
      <c r="J266" s="7">
        <f>base2!L23/호선별!J11</f>
        <v>4.3336997570965055E-2</v>
      </c>
      <c r="K266" s="7">
        <f>base2!M23/호선별!K11</f>
        <v>4.6343296818385289E-2</v>
      </c>
      <c r="L266" s="7">
        <f>base2!N23/호선별!L11</f>
        <v>4.9554410161748837E-2</v>
      </c>
      <c r="M266" s="7">
        <f>base2!O23/호선별!M11</f>
        <v>5.2828706951614082E-2</v>
      </c>
      <c r="N266" s="7">
        <f>base2!P23/호선별!N11</f>
        <v>5.3587117920529205E-2</v>
      </c>
      <c r="O266" s="7">
        <f>base2!Q23/호선별!O11</f>
        <v>5.5350474907795634E-2</v>
      </c>
      <c r="P266" s="7">
        <f>base2!R23/호선별!P11</f>
        <v>5.310427705567243E-2</v>
      </c>
      <c r="Q266" s="7">
        <f>base2!S23/호선별!Q11</f>
        <v>5.5471921825406077E-2</v>
      </c>
      <c r="R266" s="7">
        <f>base2!T23/호선별!R11</f>
        <v>9.0805999798603043E-2</v>
      </c>
      <c r="S266" s="7">
        <f>base2!U23/호선별!S11</f>
        <v>7.2029056129932656E-2</v>
      </c>
      <c r="T266" s="7">
        <f>base2!V23/호선별!T11</f>
        <v>6.8812818979523654E-2</v>
      </c>
      <c r="U266" s="7">
        <f>base2!W23/호선별!U11</f>
        <v>6.100739246834589E-2</v>
      </c>
      <c r="V266" s="7">
        <f>base2!X23/호선별!V11</f>
        <v>6.2183555587249521E-2</v>
      </c>
      <c r="W266" s="7">
        <f>base2!D23/호선별!W11</f>
        <v>4.8954131785381119E-2</v>
      </c>
    </row>
    <row r="267" spans="1:23">
      <c r="B267" t="s">
        <v>320</v>
      </c>
      <c r="C267" s="7">
        <f>base2!E24/호선별!C12</f>
        <v>3.9419898340027723E-2</v>
      </c>
      <c r="D267" s="7">
        <f>base2!F24/호선별!D12</f>
        <v>5.3001909702719542E-2</v>
      </c>
      <c r="E267" s="7">
        <f>base2!G24/호선별!E12</f>
        <v>4.0090653329165366E-2</v>
      </c>
      <c r="F267" s="7">
        <f>base2!H24/호선별!F12</f>
        <v>4.5219546677860704E-2</v>
      </c>
      <c r="G267" s="7">
        <f>base2!I24/호선별!G12</f>
        <v>5.9663606467525353E-2</v>
      </c>
      <c r="H267" s="7">
        <f>base2!J24/호선별!H12</f>
        <v>5.429283571726691E-2</v>
      </c>
      <c r="I267" s="7">
        <f>base2!K24/호선별!I12</f>
        <v>5.873211337739228E-2</v>
      </c>
      <c r="J267" s="7">
        <f>base2!L24/호선별!J12</f>
        <v>6.0795527265861314E-2</v>
      </c>
      <c r="K267" s="7">
        <f>base2!M24/호선별!K12</f>
        <v>6.3062185494138778E-2</v>
      </c>
      <c r="L267" s="7">
        <f>base2!N24/호선별!L12</f>
        <v>6.2325433734899065E-2</v>
      </c>
      <c r="M267" s="7">
        <f>base2!O24/호선별!M12</f>
        <v>5.958162886860445E-2</v>
      </c>
      <c r="N267" s="7">
        <f>base2!P24/호선별!N12</f>
        <v>5.9432245541671723E-2</v>
      </c>
      <c r="O267" s="7">
        <f>base2!Q24/호선별!O12</f>
        <v>5.8107231584486788E-2</v>
      </c>
      <c r="P267" s="7">
        <f>base2!R24/호선별!P12</f>
        <v>5.4463964248440522E-2</v>
      </c>
      <c r="Q267" s="7">
        <f>base2!S24/호선별!Q12</f>
        <v>4.8889390632125919E-2</v>
      </c>
      <c r="R267" s="7">
        <f>base2!T24/호선별!R12</f>
        <v>4.0374002315036094E-2</v>
      </c>
      <c r="S267" s="7">
        <f>base2!U24/호선별!S12</f>
        <v>3.7792114440094983E-2</v>
      </c>
      <c r="T267" s="7">
        <f>base2!V24/호선별!T12</f>
        <v>3.6824472728994209E-2</v>
      </c>
      <c r="U267" s="7">
        <f>base2!W24/호선별!U12</f>
        <v>3.667292203398153E-2</v>
      </c>
      <c r="V267" s="7">
        <f>base2!X24/호선별!V12</f>
        <v>2.849857689824721E-2</v>
      </c>
      <c r="W267" s="7">
        <f>base2!D24/호선별!W12</f>
        <v>5.0934778706585984E-2</v>
      </c>
    </row>
    <row r="268" spans="1:23">
      <c r="A268" t="s">
        <v>159</v>
      </c>
      <c r="B268" t="s">
        <v>319</v>
      </c>
      <c r="C268" s="7">
        <f>base2!E25/호선별!C11</f>
        <v>8.6084377365485912E-3</v>
      </c>
      <c r="D268" s="7">
        <f>base2!F25/호선별!D11</f>
        <v>8.936747776033491E-3</v>
      </c>
      <c r="E268" s="7">
        <f>base2!G25/호선별!E11</f>
        <v>9.5273465547550083E-3</v>
      </c>
      <c r="F268" s="7">
        <f>base2!H25/호선별!F11</f>
        <v>9.3598298629213404E-3</v>
      </c>
      <c r="G268" s="7">
        <f>base2!I25/호선별!G11</f>
        <v>8.7160960547152597E-3</v>
      </c>
      <c r="H268" s="7">
        <f>base2!J25/호선별!H11</f>
        <v>8.5959244415769118E-3</v>
      </c>
      <c r="I268" s="7">
        <f>base2!K25/호선별!I11</f>
        <v>7.4516103993244624E-3</v>
      </c>
      <c r="J268" s="7">
        <f>base2!L25/호선별!J11</f>
        <v>7.8101452101913089E-3</v>
      </c>
      <c r="K268" s="7">
        <f>base2!M25/호선별!K11</f>
        <v>7.8410712928318645E-3</v>
      </c>
      <c r="L268" s="7">
        <f>base2!N25/호선별!L11</f>
        <v>7.209408052933991E-3</v>
      </c>
      <c r="M268" s="7">
        <f>base2!O25/호선별!M11</f>
        <v>6.9547553479995389E-3</v>
      </c>
      <c r="N268" s="7">
        <f>base2!P25/호선별!N11</f>
        <v>6.6073296514744277E-3</v>
      </c>
      <c r="O268" s="7">
        <f>base2!Q25/호선별!O11</f>
        <v>6.7127729470498696E-3</v>
      </c>
      <c r="P268" s="7">
        <f>base2!R25/호선별!P11</f>
        <v>1.029589345624158E-2</v>
      </c>
      <c r="Q268" s="7">
        <f>base2!S25/호선별!Q11</f>
        <v>9.740184046014835E-3</v>
      </c>
      <c r="R268" s="7">
        <f>base2!T25/호선별!R11</f>
        <v>7.9940862528264239E-3</v>
      </c>
      <c r="S268" s="7">
        <f>base2!U25/호선별!S11</f>
        <v>8.2950881245711615E-3</v>
      </c>
      <c r="T268" s="7">
        <f>base2!V25/호선별!T11</f>
        <v>6.5764095327823834E-3</v>
      </c>
      <c r="U268" s="7">
        <f>base2!W25/호선별!U11</f>
        <v>8.0777451906347865E-3</v>
      </c>
      <c r="V268" s="7">
        <f>base2!X25/호선별!V11</f>
        <v>5.086881076326987E-3</v>
      </c>
      <c r="W268" s="7">
        <f>base2!D25/호선별!W11</f>
        <v>8.3761132063545352E-3</v>
      </c>
    </row>
    <row r="269" spans="1:23">
      <c r="B269" t="s">
        <v>320</v>
      </c>
      <c r="C269" s="7">
        <f>base2!E26/호선별!C12</f>
        <v>1.0183769949880923E-2</v>
      </c>
      <c r="D269" s="7">
        <f>base2!F26/호선별!D12</f>
        <v>6.0482429713748839E-3</v>
      </c>
      <c r="E269" s="7">
        <f>base2!G26/호선별!E12</f>
        <v>8.4259285572195856E-3</v>
      </c>
      <c r="F269" s="7">
        <f>base2!H26/호선별!F12</f>
        <v>1.4252861657335273E-2</v>
      </c>
      <c r="G269" s="7">
        <f>base2!I26/호선별!G12</f>
        <v>9.142059468347492E-3</v>
      </c>
      <c r="H269" s="7">
        <f>base2!J26/호선별!H12</f>
        <v>7.2122604527068406E-3</v>
      </c>
      <c r="I269" s="7">
        <f>base2!K26/호선별!I12</f>
        <v>6.817216327979222E-3</v>
      </c>
      <c r="J269" s="7">
        <f>base2!L26/호선별!J12</f>
        <v>6.8023676497236856E-3</v>
      </c>
      <c r="K269" s="7">
        <f>base2!M26/호선별!K12</f>
        <v>6.2995717391379083E-3</v>
      </c>
      <c r="L269" s="7">
        <f>base2!N26/호선별!L12</f>
        <v>6.696139587716839E-3</v>
      </c>
      <c r="M269" s="7">
        <f>base2!O26/호선별!M12</f>
        <v>6.8972007107548725E-3</v>
      </c>
      <c r="N269" s="7">
        <f>base2!P26/호선별!N12</f>
        <v>7.291034817420842E-3</v>
      </c>
      <c r="O269" s="7">
        <f>base2!Q26/호선별!O12</f>
        <v>7.2127026086713274E-3</v>
      </c>
      <c r="P269" s="7">
        <f>base2!R26/호선별!P12</f>
        <v>7.3968070221813063E-3</v>
      </c>
      <c r="Q269" s="7">
        <f>base2!S26/호선별!Q12</f>
        <v>7.8569142320538236E-3</v>
      </c>
      <c r="R269" s="7">
        <f>base2!T26/호선별!R12</f>
        <v>7.9814797112546156E-3</v>
      </c>
      <c r="S269" s="7">
        <f>base2!U26/호선별!S12</f>
        <v>8.7069631225339551E-3</v>
      </c>
      <c r="T269" s="7">
        <f>base2!V26/호선별!T12</f>
        <v>8.6127077899701525E-3</v>
      </c>
      <c r="U269" s="7">
        <f>base2!W26/호선별!U12</f>
        <v>8.6634024185715357E-3</v>
      </c>
      <c r="V269" s="7">
        <f>base2!X26/호선별!V12</f>
        <v>6.7846020796368551E-3</v>
      </c>
      <c r="W269" s="7">
        <f>base2!D26/호선별!W12</f>
        <v>8.3923797933560928E-3</v>
      </c>
    </row>
    <row r="270" spans="1:23">
      <c r="A270" t="s">
        <v>160</v>
      </c>
      <c r="B270" t="s">
        <v>319</v>
      </c>
      <c r="C270" s="7">
        <f>base2!E27/호선별!C11</f>
        <v>4.2173234671651245E-3</v>
      </c>
      <c r="D270" s="7">
        <f>base2!F27/호선별!D11</f>
        <v>3.9459052851909997E-3</v>
      </c>
      <c r="E270" s="7">
        <f>base2!G27/호선별!E11</f>
        <v>4.2827942701670696E-3</v>
      </c>
      <c r="F270" s="7">
        <f>base2!H27/호선별!F11</f>
        <v>4.4316904708198079E-3</v>
      </c>
      <c r="G270" s="7">
        <f>base2!I27/호선별!G11</f>
        <v>5.0042024839746478E-3</v>
      </c>
      <c r="H270" s="7">
        <f>base2!J27/호선별!H11</f>
        <v>5.8467827389221952E-3</v>
      </c>
      <c r="I270" s="7">
        <f>base2!K27/호선별!I11</f>
        <v>5.2111877650578746E-3</v>
      </c>
      <c r="J270" s="7">
        <f>base2!L27/호선별!J11</f>
        <v>4.5921171610432436E-3</v>
      </c>
      <c r="K270" s="7">
        <f>base2!M27/호선별!K11</f>
        <v>5.1911333710588769E-3</v>
      </c>
      <c r="L270" s="7">
        <f>base2!N27/호선별!L11</f>
        <v>5.6724380638340996E-3</v>
      </c>
      <c r="M270" s="7">
        <f>base2!O27/호선별!M11</f>
        <v>5.5924944766133E-3</v>
      </c>
      <c r="N270" s="7">
        <f>base2!P27/호선별!N11</f>
        <v>5.0666458804271572E-3</v>
      </c>
      <c r="O270" s="7">
        <f>base2!Q27/호선별!O11</f>
        <v>4.9645355210058834E-3</v>
      </c>
      <c r="P270" s="7">
        <f>base2!R27/호선별!P11</f>
        <v>5.9498764807039287E-3</v>
      </c>
      <c r="Q270" s="7">
        <f>base2!S27/호선별!Q11</f>
        <v>5.621962957658759E-3</v>
      </c>
      <c r="R270" s="7">
        <f>base2!T27/호선별!R11</f>
        <v>4.9342255829068907E-3</v>
      </c>
      <c r="S270" s="7">
        <f>base2!U27/호선별!S11</f>
        <v>4.9944826248712717E-3</v>
      </c>
      <c r="T270" s="7">
        <f>base2!V27/호선별!T11</f>
        <v>4.3551146426210417E-3</v>
      </c>
      <c r="U270" s="7">
        <f>base2!W27/호선별!U11</f>
        <v>5.3543910977922014E-3</v>
      </c>
      <c r="V270" s="7">
        <f>base2!X27/호선별!V11</f>
        <v>6.3942570538876604E-3</v>
      </c>
      <c r="W270" s="7">
        <f>base2!D27/호선별!W11</f>
        <v>5.0343226198591683E-3</v>
      </c>
    </row>
    <row r="271" spans="1:23">
      <c r="B271" t="s">
        <v>320</v>
      </c>
      <c r="C271" s="7">
        <f>base2!E28/호선별!C12</f>
        <v>8.3354068176163219E-3</v>
      </c>
      <c r="D271" s="7">
        <f>base2!F28/호선별!D12</f>
        <v>3.8883385586340009E-3</v>
      </c>
      <c r="E271" s="7">
        <f>base2!G28/호선별!E12</f>
        <v>4.5783381982194109E-3</v>
      </c>
      <c r="F271" s="7">
        <f>base2!H28/호선별!F12</f>
        <v>7.0167165491837984E-3</v>
      </c>
      <c r="G271" s="7">
        <f>base2!I28/호선별!G12</f>
        <v>6.2517127980268568E-3</v>
      </c>
      <c r="H271" s="7">
        <f>base2!J28/호선별!H12</f>
        <v>5.8444403704556065E-3</v>
      </c>
      <c r="I271" s="7">
        <f>base2!K28/호선별!I12</f>
        <v>5.0950995628162594E-3</v>
      </c>
      <c r="J271" s="7">
        <f>base2!L28/호선별!J12</f>
        <v>5.2918568005301996E-3</v>
      </c>
      <c r="K271" s="7">
        <f>base2!M28/호선별!K12</f>
        <v>5.1363799408433884E-3</v>
      </c>
      <c r="L271" s="7">
        <f>base2!N28/호선별!L12</f>
        <v>4.7834393255226718E-3</v>
      </c>
      <c r="M271" s="7">
        <f>base2!O28/호선별!M12</f>
        <v>4.4781985353135566E-3</v>
      </c>
      <c r="N271" s="7">
        <f>base2!P28/호선별!N12</f>
        <v>4.1489748877835738E-3</v>
      </c>
      <c r="O271" s="7">
        <f>base2!Q28/호선별!O12</f>
        <v>3.9887967523169641E-3</v>
      </c>
      <c r="P271" s="7">
        <f>base2!R28/호선별!P12</f>
        <v>4.0678857736633047E-3</v>
      </c>
      <c r="Q271" s="7">
        <f>base2!S28/호선별!Q12</f>
        <v>3.5849696826637948E-3</v>
      </c>
      <c r="R271" s="7">
        <f>base2!T28/호선별!R12</f>
        <v>3.7176867432477325E-3</v>
      </c>
      <c r="S271" s="7">
        <f>base2!U28/호선별!S12</f>
        <v>3.6630444216462334E-3</v>
      </c>
      <c r="T271" s="7">
        <f>base2!V28/호선별!T12</f>
        <v>3.7575318531468918E-3</v>
      </c>
      <c r="U271" s="7">
        <f>base2!W28/호선별!U12</f>
        <v>3.2698743453729974E-3</v>
      </c>
      <c r="V271" s="7">
        <f>base2!X28/호선별!V12</f>
        <v>2.387400372726793E-3</v>
      </c>
      <c r="W271" s="7">
        <f>base2!D28/호선별!W12</f>
        <v>4.709518391889868E-3</v>
      </c>
    </row>
    <row r="272" spans="1:23">
      <c r="A272" t="s">
        <v>161</v>
      </c>
      <c r="B272" t="s">
        <v>319</v>
      </c>
      <c r="C272" s="7">
        <f>base2!E29/호선별!C11</f>
        <v>1.0844546058424605E-2</v>
      </c>
      <c r="D272" s="7">
        <f>base2!F29/호선별!D11</f>
        <v>7.4453819989534278E-3</v>
      </c>
      <c r="E272" s="7">
        <f>base2!G29/호선별!E11</f>
        <v>6.4566534892613776E-3</v>
      </c>
      <c r="F272" s="7">
        <f>base2!H29/호선별!F11</f>
        <v>6.5359965303349215E-3</v>
      </c>
      <c r="G272" s="7">
        <f>base2!I29/호선별!G11</f>
        <v>7.7917299444117787E-3</v>
      </c>
      <c r="H272" s="7">
        <f>base2!J29/호선별!H11</f>
        <v>9.9075063930789912E-3</v>
      </c>
      <c r="I272" s="7">
        <f>base2!K29/호선별!I11</f>
        <v>1.0941024549386912E-2</v>
      </c>
      <c r="J272" s="7">
        <f>base2!L29/호선별!J11</f>
        <v>1.086306093863584E-2</v>
      </c>
      <c r="K272" s="7">
        <f>base2!M29/호선별!K11</f>
        <v>1.1312384395138472E-2</v>
      </c>
      <c r="L272" s="7">
        <f>base2!N29/호선별!L11</f>
        <v>1.1646135391390557E-2</v>
      </c>
      <c r="M272" s="7">
        <f>base2!O29/호선별!M11</f>
        <v>1.318387904044899E-2</v>
      </c>
      <c r="N272" s="7">
        <f>base2!P29/호선별!N11</f>
        <v>1.2976002478951526E-2</v>
      </c>
      <c r="O272" s="7">
        <f>base2!Q29/호선별!O11</f>
        <v>1.3787645679625251E-2</v>
      </c>
      <c r="P272" s="7">
        <f>base2!R29/호선별!P11</f>
        <v>1.2554448876978272E-2</v>
      </c>
      <c r="Q272" s="7">
        <f>base2!S29/호선별!Q11</f>
        <v>1.3179806228788581E-2</v>
      </c>
      <c r="R272" s="7">
        <f>base2!T29/호선별!R11</f>
        <v>1.2136455596546957E-2</v>
      </c>
      <c r="S272" s="7">
        <f>base2!U29/호선별!S11</f>
        <v>1.0665288652618943E-2</v>
      </c>
      <c r="T272" s="7">
        <f>base2!V29/호선별!T11</f>
        <v>9.3526696408213483E-3</v>
      </c>
      <c r="U272" s="7">
        <f>base2!W29/호선별!U11</f>
        <v>9.593875826415469E-3</v>
      </c>
      <c r="V272" s="7">
        <f>base2!X29/호선별!V11</f>
        <v>8.3196653117497445E-3</v>
      </c>
      <c r="W272" s="7">
        <f>base2!D29/호선별!W11</f>
        <v>1.040787374315918E-2</v>
      </c>
    </row>
    <row r="273" spans="1:23">
      <c r="B273" t="s">
        <v>320</v>
      </c>
      <c r="C273" s="7">
        <f>base2!E30/호선별!C12</f>
        <v>1.3471723598620837E-2</v>
      </c>
      <c r="D273" s="7">
        <f>base2!F30/호선별!D12</f>
        <v>1.0066788533613832E-2</v>
      </c>
      <c r="E273" s="7">
        <f>base2!G30/호선별!E12</f>
        <v>9.4388262565818053E-3</v>
      </c>
      <c r="F273" s="7">
        <f>base2!H30/호선별!F12</f>
        <v>1.0831048187056713E-2</v>
      </c>
      <c r="G273" s="7">
        <f>base2!I30/호선별!G12</f>
        <v>1.3496848451630584E-2</v>
      </c>
      <c r="H273" s="7">
        <f>base2!J30/호선별!H12</f>
        <v>1.4589647474278612E-2</v>
      </c>
      <c r="I273" s="7">
        <f>base2!K30/호선별!I12</f>
        <v>1.5215392309222803E-2</v>
      </c>
      <c r="J273" s="7">
        <f>base2!L30/호선별!J12</f>
        <v>1.4640043490547268E-2</v>
      </c>
      <c r="K273" s="7">
        <f>base2!M30/호선별!K12</f>
        <v>1.6449709431250781E-2</v>
      </c>
      <c r="L273" s="7">
        <f>base2!N30/호선별!L12</f>
        <v>1.5780058608108091E-2</v>
      </c>
      <c r="M273" s="7">
        <f>base2!O30/호선별!M12</f>
        <v>1.3877433532794916E-2</v>
      </c>
      <c r="N273" s="7">
        <f>base2!P30/호선별!N12</f>
        <v>1.1921226090824537E-2</v>
      </c>
      <c r="O273" s="7">
        <f>base2!Q30/호선별!O12</f>
        <v>1.0841345019117902E-2</v>
      </c>
      <c r="P273" s="7">
        <f>base2!R30/호선별!P12</f>
        <v>1.0255004612831419E-2</v>
      </c>
      <c r="Q273" s="7">
        <f>base2!S30/호선별!Q12</f>
        <v>8.2821843876462551E-3</v>
      </c>
      <c r="R273" s="7">
        <f>base2!T30/호선별!R12</f>
        <v>7.8764228811882969E-3</v>
      </c>
      <c r="S273" s="7">
        <f>base2!U30/호선별!S12</f>
        <v>7.1869999755203593E-3</v>
      </c>
      <c r="T273" s="7">
        <f>base2!V30/호선별!T12</f>
        <v>6.7333913899344823E-3</v>
      </c>
      <c r="U273" s="7">
        <f>base2!W30/호선별!U12</f>
        <v>5.8477199109415734E-3</v>
      </c>
      <c r="V273" s="7">
        <f>base2!X30/호선별!V12</f>
        <v>5.0590150755401089E-3</v>
      </c>
      <c r="W273" s="7">
        <f>base2!D30/호선별!W12</f>
        <v>1.1057220533843509E-2</v>
      </c>
    </row>
    <row r="274" spans="1:23">
      <c r="A274" t="s">
        <v>162</v>
      </c>
      <c r="B274" t="s">
        <v>319</v>
      </c>
      <c r="C274" s="7">
        <f>base2!E31/호선별!C11</f>
        <v>6.7546691795529329E-3</v>
      </c>
      <c r="D274" s="7">
        <f>base2!F31/호선별!D11</f>
        <v>3.3523024594453166E-3</v>
      </c>
      <c r="E274" s="7">
        <f>base2!G31/호선별!E11</f>
        <v>2.9017801876748618E-3</v>
      </c>
      <c r="F274" s="7">
        <f>base2!H31/호선별!F11</f>
        <v>3.4537309107422684E-3</v>
      </c>
      <c r="G274" s="7">
        <f>base2!I31/호선별!G11</f>
        <v>3.6117914846492097E-3</v>
      </c>
      <c r="H274" s="7">
        <f>base2!J31/호선별!H11</f>
        <v>2.8339118108307942E-3</v>
      </c>
      <c r="I274" s="7">
        <f>base2!K31/호선별!I11</f>
        <v>2.8425729695655344E-3</v>
      </c>
      <c r="J274" s="7">
        <f>base2!L31/호선별!J11</f>
        <v>3.1748107303062002E-3</v>
      </c>
      <c r="K274" s="7">
        <f>base2!M31/호선별!K11</f>
        <v>3.3224520477368896E-3</v>
      </c>
      <c r="L274" s="7">
        <f>base2!N31/호선별!L11</f>
        <v>3.3719127772269906E-3</v>
      </c>
      <c r="M274" s="7">
        <f>base2!O31/호선별!M11</f>
        <v>3.2962315319937595E-3</v>
      </c>
      <c r="N274" s="7">
        <f>base2!P31/호선별!N11</f>
        <v>3.3873871793169219E-3</v>
      </c>
      <c r="O274" s="7">
        <f>base2!Q31/호선별!O11</f>
        <v>3.3907941454526984E-3</v>
      </c>
      <c r="P274" s="7">
        <f>base2!R31/호선별!P11</f>
        <v>4.1365142825551182E-3</v>
      </c>
      <c r="Q274" s="7">
        <f>base2!S31/호선별!Q11</f>
        <v>3.9300451955197489E-3</v>
      </c>
      <c r="R274" s="7">
        <f>base2!T31/호선별!R11</f>
        <v>3.3104625722053882E-3</v>
      </c>
      <c r="S274" s="7">
        <f>base2!U31/호선별!S11</f>
        <v>3.1422648119121296E-3</v>
      </c>
      <c r="T274" s="7">
        <f>base2!V31/호선별!T11</f>
        <v>2.8465270219304472E-3</v>
      </c>
      <c r="U274" s="7">
        <f>base2!W31/호선별!U11</f>
        <v>3.2310980762539146E-3</v>
      </c>
      <c r="V274" s="7">
        <f>base2!X31/호선별!V11</f>
        <v>4.9442582424112768E-3</v>
      </c>
      <c r="W274" s="7">
        <f>base2!D31/호선별!W11</f>
        <v>3.4074072058559745E-3</v>
      </c>
    </row>
    <row r="275" spans="1:23">
      <c r="B275" t="s">
        <v>320</v>
      </c>
      <c r="C275" s="7">
        <f>base2!E32/호선별!C12</f>
        <v>6.2737710162442681E-3</v>
      </c>
      <c r="D275" s="7">
        <f>base2!F32/호선별!D12</f>
        <v>3.7045169064858405E-3</v>
      </c>
      <c r="E275" s="7">
        <f>base2!G32/호선별!E12</f>
        <v>4.4352334130389774E-3</v>
      </c>
      <c r="F275" s="7">
        <f>base2!H32/호선별!F12</f>
        <v>6.5615045075986794E-3</v>
      </c>
      <c r="G275" s="7">
        <f>base2!I32/호선별!G12</f>
        <v>6.5274732803507814E-3</v>
      </c>
      <c r="H275" s="7">
        <f>base2!J32/호선별!H12</f>
        <v>4.4870219618336586E-3</v>
      </c>
      <c r="I275" s="7">
        <f>base2!K32/호선별!I12</f>
        <v>4.000795857240419E-3</v>
      </c>
      <c r="J275" s="7">
        <f>base2!L32/호선별!J12</f>
        <v>3.9460828728091575E-3</v>
      </c>
      <c r="K275" s="7">
        <f>base2!M32/호선별!K12</f>
        <v>3.9537061124296502E-3</v>
      </c>
      <c r="L275" s="7">
        <f>base2!N32/호선별!L12</f>
        <v>3.9447332070208143E-3</v>
      </c>
      <c r="M275" s="7">
        <f>base2!O32/호선별!M12</f>
        <v>3.6855186462444577E-3</v>
      </c>
      <c r="N275" s="7">
        <f>base2!P32/호선별!N12</f>
        <v>3.5393667354118646E-3</v>
      </c>
      <c r="O275" s="7">
        <f>base2!Q32/호선별!O12</f>
        <v>3.4057313493374734E-3</v>
      </c>
      <c r="P275" s="7">
        <f>base2!R32/호선별!P12</f>
        <v>4.521681609809803E-3</v>
      </c>
      <c r="Q275" s="7">
        <f>base2!S32/호선별!Q12</f>
        <v>3.436798632977744E-3</v>
      </c>
      <c r="R275" s="7">
        <f>base2!T32/호선별!R12</f>
        <v>3.3201744132670685E-3</v>
      </c>
      <c r="S275" s="7">
        <f>base2!U32/호선별!S12</f>
        <v>3.620761405843513E-3</v>
      </c>
      <c r="T275" s="7">
        <f>base2!V32/호선별!T12</f>
        <v>3.8412038194050703E-3</v>
      </c>
      <c r="U275" s="7">
        <f>base2!W32/호선별!U12</f>
        <v>3.5430032207725251E-3</v>
      </c>
      <c r="V275" s="7">
        <f>base2!X32/호선별!V12</f>
        <v>2.9680096470464041E-3</v>
      </c>
      <c r="W275" s="7">
        <f>base2!D32/호선별!W12</f>
        <v>4.321043498899055E-3</v>
      </c>
    </row>
    <row r="276" spans="1:23">
      <c r="A276" t="s">
        <v>163</v>
      </c>
      <c r="B276" t="s">
        <v>319</v>
      </c>
      <c r="C276" s="7">
        <f>base2!E33/호선별!C11</f>
        <v>1.1431572768139898E-2</v>
      </c>
      <c r="D276" s="7">
        <f>base2!F33/호선별!D11</f>
        <v>8.0667844060701207E-3</v>
      </c>
      <c r="E276" s="7">
        <f>base2!G33/호선별!E11</f>
        <v>5.6098882809125696E-3</v>
      </c>
      <c r="F276" s="7">
        <f>base2!H33/호선별!F11</f>
        <v>7.3894704030298825E-3</v>
      </c>
      <c r="G276" s="7">
        <f>base2!I33/호선별!G11</f>
        <v>1.3580516346400113E-2</v>
      </c>
      <c r="H276" s="7">
        <f>base2!J33/호선별!H11</f>
        <v>2.0106998714320028E-2</v>
      </c>
      <c r="I276" s="7">
        <f>base2!K33/호선별!I11</f>
        <v>2.8994949934492628E-2</v>
      </c>
      <c r="J276" s="7">
        <f>base2!L33/호선별!J11</f>
        <v>2.964708072551905E-2</v>
      </c>
      <c r="K276" s="7">
        <f>base2!M33/호선별!K11</f>
        <v>3.9033268862068093E-2</v>
      </c>
      <c r="L276" s="7">
        <f>base2!N33/호선별!L11</f>
        <v>4.410326072072171E-2</v>
      </c>
      <c r="M276" s="7">
        <f>base2!O33/호선별!M11</f>
        <v>5.0542914882255006E-2</v>
      </c>
      <c r="N276" s="7">
        <f>base2!P33/호선별!N11</f>
        <v>5.0311360545985222E-2</v>
      </c>
      <c r="O276" s="7">
        <f>base2!Q33/호선별!O11</f>
        <v>6.2226274681360383E-2</v>
      </c>
      <c r="P276" s="7">
        <f>base2!R33/호선별!P11</f>
        <v>0.10379228971894632</v>
      </c>
      <c r="Q276" s="7">
        <f>base2!S33/호선별!Q11</f>
        <v>8.0615884709792807E-2</v>
      </c>
      <c r="R276" s="7">
        <f>base2!T33/호선별!R11</f>
        <v>6.4831513131997406E-2</v>
      </c>
      <c r="S276" s="7">
        <f>base2!U33/호선별!S11</f>
        <v>6.8771411281958128E-2</v>
      </c>
      <c r="T276" s="7">
        <f>base2!V33/호선별!T11</f>
        <v>6.581285196195262E-2</v>
      </c>
      <c r="U276" s="7">
        <f>base2!W33/호선별!U11</f>
        <v>5.9544521690964997E-2</v>
      </c>
      <c r="V276" s="7">
        <f>base2!X33/호선별!V11</f>
        <v>7.1739285459602078E-2</v>
      </c>
      <c r="W276" s="7">
        <f>base2!D33/호선별!W11</f>
        <v>4.3103473536618572E-2</v>
      </c>
    </row>
    <row r="277" spans="1:23">
      <c r="B277" t="s">
        <v>320</v>
      </c>
      <c r="C277" s="7">
        <f>base2!E34/호선별!C12</f>
        <v>3.9615398286709555E-2</v>
      </c>
      <c r="D277" s="7">
        <f>base2!F34/호선별!D12</f>
        <v>6.5920486923131918E-2</v>
      </c>
      <c r="E277" s="7">
        <f>base2!G34/호선별!E12</f>
        <v>0.13924907540099787</v>
      </c>
      <c r="F277" s="7">
        <f>base2!H34/호선별!F12</f>
        <v>0.12436420234311539</v>
      </c>
      <c r="G277" s="7">
        <f>base2!I34/호선별!G12</f>
        <v>7.2571252397917244E-2</v>
      </c>
      <c r="H277" s="7">
        <f>base2!J34/호선별!H12</f>
        <v>5.1904351410141894E-2</v>
      </c>
      <c r="I277" s="7">
        <f>base2!K34/호선별!I12</f>
        <v>5.3861520840167133E-2</v>
      </c>
      <c r="J277" s="7">
        <f>base2!L34/호선별!J12</f>
        <v>5.1101393040752112E-2</v>
      </c>
      <c r="K277" s="7">
        <f>base2!M34/호선별!K12</f>
        <v>5.4181817765090262E-2</v>
      </c>
      <c r="L277" s="7">
        <f>base2!N34/호선별!L12</f>
        <v>4.7362691424820975E-2</v>
      </c>
      <c r="M277" s="7">
        <f>base2!O34/호선별!M12</f>
        <v>3.9250939646726046E-2</v>
      </c>
      <c r="N277" s="7">
        <f>base2!P34/호선별!N12</f>
        <v>3.3228193618828096E-2</v>
      </c>
      <c r="O277" s="7">
        <f>base2!Q34/호선별!O12</f>
        <v>2.8398869185299408E-2</v>
      </c>
      <c r="P277" s="7">
        <f>base2!R34/호선별!P12</f>
        <v>2.3292682688632903E-2</v>
      </c>
      <c r="Q277" s="7">
        <f>base2!S34/호선별!Q12</f>
        <v>1.7471355200643485E-2</v>
      </c>
      <c r="R277" s="7">
        <f>base2!T34/호선별!R12</f>
        <v>1.3668745403763685E-2</v>
      </c>
      <c r="S277" s="7">
        <f>base2!U34/호선별!S12</f>
        <v>1.1350764321146182E-2</v>
      </c>
      <c r="T277" s="7">
        <f>base2!V34/호선별!T12</f>
        <v>9.2237333330397481E-3</v>
      </c>
      <c r="U277" s="7">
        <f>base2!W34/호선별!U12</f>
        <v>8.9043082244014572E-3</v>
      </c>
      <c r="V277" s="7">
        <f>base2!X34/호선별!V12</f>
        <v>1.8908373360184822E-2</v>
      </c>
      <c r="W277" s="7">
        <f>base2!D34/호선별!W12</f>
        <v>5.0149459144537452E-2</v>
      </c>
    </row>
    <row r="278" spans="1:23">
      <c r="A278" t="s">
        <v>164</v>
      </c>
      <c r="B278" t="s">
        <v>319</v>
      </c>
      <c r="C278" s="7">
        <f>base2!E35/호선별!C11</f>
        <v>8.052307169449895E-3</v>
      </c>
      <c r="D278" s="7">
        <f>base2!F35/호선별!D11</f>
        <v>6.6195709052851914E-3</v>
      </c>
      <c r="E278" s="7">
        <f>base2!G35/호선별!E11</f>
        <v>4.1001262720047537E-3</v>
      </c>
      <c r="F278" s="7">
        <f>base2!H35/호선별!F11</f>
        <v>5.6889959133838543E-3</v>
      </c>
      <c r="G278" s="7">
        <f>base2!I35/호선별!G11</f>
        <v>7.8133736387018104E-3</v>
      </c>
      <c r="H278" s="7">
        <f>base2!J35/호선별!H11</f>
        <v>1.1179058015720146E-2</v>
      </c>
      <c r="I278" s="7">
        <f>base2!K35/호선별!I11</f>
        <v>1.4760915738939603E-2</v>
      </c>
      <c r="J278" s="7">
        <f>base2!L35/호선별!J11</f>
        <v>1.8678746830729953E-2</v>
      </c>
      <c r="K278" s="7">
        <f>base2!M35/호선별!K11</f>
        <v>1.6479235466515765E-2</v>
      </c>
      <c r="L278" s="7">
        <f>base2!N35/호선별!L11</f>
        <v>2.0588605826901904E-2</v>
      </c>
      <c r="M278" s="7">
        <f>base2!O35/호선별!M11</f>
        <v>2.5208632189564727E-2</v>
      </c>
      <c r="N278" s="7">
        <f>base2!P35/호선별!N11</f>
        <v>2.7490764077143893E-2</v>
      </c>
      <c r="O278" s="7">
        <f>base2!Q35/호선별!O11</f>
        <v>2.6394780520014614E-2</v>
      </c>
      <c r="P278" s="7">
        <f>base2!R35/호선별!P11</f>
        <v>3.4345056754861478E-2</v>
      </c>
      <c r="Q278" s="7">
        <f>base2!S35/호선별!Q11</f>
        <v>3.2929948609663251E-2</v>
      </c>
      <c r="R278" s="7">
        <f>base2!T35/호선별!R11</f>
        <v>2.8905041332149363E-2</v>
      </c>
      <c r="S278" s="7">
        <f>base2!U35/호선별!S11</f>
        <v>3.3262591460158905E-2</v>
      </c>
      <c r="T278" s="7">
        <f>base2!V35/호선별!T11</f>
        <v>3.0768304172564067E-2</v>
      </c>
      <c r="U278" s="7">
        <f>base2!W35/호선별!U11</f>
        <v>2.7609910594451031E-2</v>
      </c>
      <c r="V278" s="7">
        <f>base2!X35/호선별!V11</f>
        <v>2.0204901471392235E-2</v>
      </c>
      <c r="W278" s="7">
        <f>base2!D35/호선별!W11</f>
        <v>1.9509537223879093E-2</v>
      </c>
    </row>
    <row r="279" spans="1:23">
      <c r="B279" t="s">
        <v>320</v>
      </c>
      <c r="C279" s="7">
        <f>base2!E36/호선별!C12</f>
        <v>2.3104539153307502E-2</v>
      </c>
      <c r="D279" s="7">
        <f>base2!F36/호선별!D12</f>
        <v>2.0110599360709143E-2</v>
      </c>
      <c r="E279" s="7">
        <f>base2!G36/호선별!E12</f>
        <v>3.4018341770764404E-2</v>
      </c>
      <c r="F279" s="7">
        <f>base2!H36/호선별!F12</f>
        <v>3.9033296807337185E-2</v>
      </c>
      <c r="G279" s="7">
        <f>base2!I36/호선별!G12</f>
        <v>2.6133872293779118E-2</v>
      </c>
      <c r="H279" s="7">
        <f>base2!J36/호선별!H12</f>
        <v>2.4511543907414703E-2</v>
      </c>
      <c r="I279" s="7">
        <f>base2!K36/호선별!I12</f>
        <v>2.4112323419174783E-2</v>
      </c>
      <c r="J279" s="7">
        <f>base2!L36/호선별!J12</f>
        <v>2.4770096954014321E-2</v>
      </c>
      <c r="K279" s="7">
        <f>base2!M36/호선별!K12</f>
        <v>2.6787791413925528E-2</v>
      </c>
      <c r="L279" s="7">
        <f>base2!N36/호선별!L12</f>
        <v>2.7152688418988307E-2</v>
      </c>
      <c r="M279" s="7">
        <f>base2!O36/호선별!M12</f>
        <v>2.4889705678842865E-2</v>
      </c>
      <c r="N279" s="7">
        <f>base2!P36/호선별!N12</f>
        <v>2.1444457923895023E-2</v>
      </c>
      <c r="O279" s="7">
        <f>base2!Q36/호선별!O12</f>
        <v>1.9300601247952277E-2</v>
      </c>
      <c r="P279" s="7">
        <f>base2!R36/호선별!P12</f>
        <v>1.5919965258901266E-2</v>
      </c>
      <c r="Q279" s="7">
        <f>base2!S36/호선별!Q12</f>
        <v>1.362339794061484E-2</v>
      </c>
      <c r="R279" s="7">
        <f>base2!T36/호선별!R12</f>
        <v>1.2389134284397358E-2</v>
      </c>
      <c r="S279" s="7">
        <f>base2!U36/호선별!S12</f>
        <v>9.9420722683502723E-3</v>
      </c>
      <c r="T279" s="7">
        <f>base2!V36/호선별!T12</f>
        <v>7.4754296170135934E-3</v>
      </c>
      <c r="U279" s="7">
        <f>base2!W36/호선별!U12</f>
        <v>6.0241795776322798E-3</v>
      </c>
      <c r="V279" s="7">
        <f>base2!X36/호선별!V12</f>
        <v>6.3136183326363317E-3</v>
      </c>
      <c r="W279" s="7">
        <f>base2!D36/호선별!W12</f>
        <v>2.1789086014589319E-2</v>
      </c>
    </row>
    <row r="280" spans="1:23">
      <c r="A280" t="s">
        <v>165</v>
      </c>
      <c r="B280" t="s">
        <v>319</v>
      </c>
      <c r="C280" s="7">
        <f>base2!E37/호선별!C11</f>
        <v>1.3331685539060448E-2</v>
      </c>
      <c r="D280" s="7">
        <f>base2!F37/호선별!D11</f>
        <v>1.4596415489272633E-2</v>
      </c>
      <c r="E280" s="7">
        <f>base2!G37/호선별!E11</f>
        <v>1.3771076283146401E-2</v>
      </c>
      <c r="F280" s="7">
        <f>base2!H37/호선별!F11</f>
        <v>1.5891842851260021E-2</v>
      </c>
      <c r="G280" s="7">
        <f>base2!I37/호선별!G11</f>
        <v>1.7918273410360838E-2</v>
      </c>
      <c r="H280" s="7">
        <f>base2!J37/호선별!H11</f>
        <v>1.9457094551636769E-2</v>
      </c>
      <c r="I280" s="7">
        <f>base2!K37/호선별!I11</f>
        <v>1.9850967792013511E-2</v>
      </c>
      <c r="J280" s="7">
        <f>base2!L37/호선별!J11</f>
        <v>2.091385791032074E-2</v>
      </c>
      <c r="K280" s="7">
        <f>base2!M37/호선별!K11</f>
        <v>2.4383651888951766E-2</v>
      </c>
      <c r="L280" s="7">
        <f>base2!N37/호선별!L11</f>
        <v>2.4248632009070643E-2</v>
      </c>
      <c r="M280" s="7">
        <f>base2!O37/호선별!M11</f>
        <v>2.3617059149974345E-2</v>
      </c>
      <c r="N280" s="7">
        <f>base2!P37/호선별!N11</f>
        <v>2.2614658725553315E-2</v>
      </c>
      <c r="O280" s="7">
        <f>base2!Q37/호선별!O11</f>
        <v>2.3355436166395502E-2</v>
      </c>
      <c r="P280" s="7">
        <f>base2!R37/호선별!P11</f>
        <v>3.0701455752740265E-2</v>
      </c>
      <c r="Q280" s="7">
        <f>base2!S37/호선별!Q11</f>
        <v>2.9500318067217094E-2</v>
      </c>
      <c r="R280" s="7">
        <f>base2!T37/호선별!R11</f>
        <v>2.7227496178034914E-2</v>
      </c>
      <c r="S280" s="7">
        <f>base2!U37/호선별!S11</f>
        <v>2.8009117477743314E-2</v>
      </c>
      <c r="T280" s="7">
        <f>base2!V37/호선별!T11</f>
        <v>2.8255903496280873E-2</v>
      </c>
      <c r="U280" s="7">
        <f>base2!W37/호선별!U11</f>
        <v>3.0116674596467805E-2</v>
      </c>
      <c r="V280" s="7">
        <f>base2!X37/호선별!V11</f>
        <v>2.5244241603080652E-2</v>
      </c>
      <c r="W280" s="7">
        <f>base2!D37/호선별!W11</f>
        <v>2.2254760763061633E-2</v>
      </c>
    </row>
    <row r="281" spans="1:23">
      <c r="B281" t="s">
        <v>320</v>
      </c>
      <c r="C281" s="7">
        <f>base2!E38/호선별!C12</f>
        <v>2.6872356307539189E-2</v>
      </c>
      <c r="D281" s="7">
        <f>base2!F38/호선별!D12</f>
        <v>1.8920864778750216E-2</v>
      </c>
      <c r="E281" s="7">
        <f>base2!G38/호선별!E12</f>
        <v>2.3080467516228692E-2</v>
      </c>
      <c r="F281" s="7">
        <f>base2!H38/호선별!F12</f>
        <v>3.545020561773455E-2</v>
      </c>
      <c r="G281" s="7">
        <f>base2!I38/호선별!G12</f>
        <v>3.3585400109619072E-2</v>
      </c>
      <c r="H281" s="7">
        <f>base2!J38/호선별!H12</f>
        <v>2.5441193488032223E-2</v>
      </c>
      <c r="I281" s="7">
        <f>base2!K38/호선별!I12</f>
        <v>2.6733812640148846E-2</v>
      </c>
      <c r="J281" s="7">
        <f>base2!L38/호선별!J12</f>
        <v>2.4697866149984097E-2</v>
      </c>
      <c r="K281" s="7">
        <f>base2!M38/호선별!K12</f>
        <v>2.323174791628228E-2</v>
      </c>
      <c r="L281" s="7">
        <f>base2!N38/호선별!L12</f>
        <v>2.2379381113689149E-2</v>
      </c>
      <c r="M281" s="7">
        <f>base2!O38/호선별!M12</f>
        <v>2.0847702501480738E-2</v>
      </c>
      <c r="N281" s="7">
        <f>base2!P38/호선별!N12</f>
        <v>2.0732742933398034E-2</v>
      </c>
      <c r="O281" s="7">
        <f>base2!Q38/호선별!O12</f>
        <v>2.0345223671581199E-2</v>
      </c>
      <c r="P281" s="7">
        <f>base2!R38/호선별!P12</f>
        <v>2.1465780082855178E-2</v>
      </c>
      <c r="Q281" s="7">
        <f>base2!S38/호선별!Q12</f>
        <v>1.9093539549803754E-2</v>
      </c>
      <c r="R281" s="7">
        <f>base2!T38/호선별!R12</f>
        <v>1.72851611486592E-2</v>
      </c>
      <c r="S281" s="7">
        <f>base2!U38/호선별!S12</f>
        <v>1.7337149190057705E-2</v>
      </c>
      <c r="T281" s="7">
        <f>base2!V38/호선별!T12</f>
        <v>1.6063916574645853E-2</v>
      </c>
      <c r="U281" s="7">
        <f>base2!W38/호선별!U12</f>
        <v>1.5539191691972007E-2</v>
      </c>
      <c r="V281" s="7">
        <f>base2!X38/호선별!V12</f>
        <v>1.3471759246101188E-2</v>
      </c>
      <c r="W281" s="7">
        <f>base2!D38/호선별!W12</f>
        <v>2.3202778509762972E-2</v>
      </c>
    </row>
    <row r="282" spans="1:23">
      <c r="A282" t="s">
        <v>166</v>
      </c>
      <c r="B282" t="s">
        <v>319</v>
      </c>
      <c r="C282" s="7">
        <f>base2!E39/호선별!C11</f>
        <v>1.0021936261257781E-2</v>
      </c>
      <c r="D282" s="7">
        <f>base2!F39/호선별!D11</f>
        <v>1.1028257456828885E-2</v>
      </c>
      <c r="E282" s="7">
        <f>base2!G39/호선별!E11</f>
        <v>1.0142475536518468E-2</v>
      </c>
      <c r="F282" s="7">
        <f>base2!H39/호선별!F11</f>
        <v>1.1712609354452081E-2</v>
      </c>
      <c r="G282" s="7">
        <f>base2!I39/호선별!G11</f>
        <v>1.2896034514477827E-2</v>
      </c>
      <c r="H282" s="7">
        <f>base2!J39/호선별!H11</f>
        <v>1.6490140765474077E-2</v>
      </c>
      <c r="I282" s="7">
        <f>base2!K39/호선별!I11</f>
        <v>1.8106848754419102E-2</v>
      </c>
      <c r="J282" s="7">
        <f>base2!L39/호선별!J11</f>
        <v>1.6781617347210155E-2</v>
      </c>
      <c r="K282" s="7">
        <f>base2!M39/호선별!K11</f>
        <v>1.853478492216995E-2</v>
      </c>
      <c r="L282" s="7">
        <f>base2!N39/호선별!L11</f>
        <v>2.0373890133485242E-2</v>
      </c>
      <c r="M282" s="7">
        <f>base2!O39/호선별!M11</f>
        <v>1.9090499774876181E-2</v>
      </c>
      <c r="N282" s="7">
        <f>base2!P39/호선별!N11</f>
        <v>2.0374364022868713E-2</v>
      </c>
      <c r="O282" s="7">
        <f>base2!Q39/호선별!O11</f>
        <v>2.5183958160270935E-2</v>
      </c>
      <c r="P282" s="7">
        <f>base2!R39/호선별!P11</f>
        <v>3.1215901254397375E-2</v>
      </c>
      <c r="Q282" s="7">
        <f>base2!S39/호선별!Q11</f>
        <v>2.6325474353124552E-2</v>
      </c>
      <c r="R282" s="7">
        <f>base2!T39/호선별!R11</f>
        <v>2.5080787645211787E-2</v>
      </c>
      <c r="S282" s="7">
        <f>base2!U39/호선별!S11</f>
        <v>2.5322235574120014E-2</v>
      </c>
      <c r="T282" s="7">
        <f>base2!V39/호선별!T11</f>
        <v>2.3149363080616228E-2</v>
      </c>
      <c r="U282" s="7">
        <f>base2!W39/호선별!U11</f>
        <v>2.7102166611039702E-2</v>
      </c>
      <c r="V282" s="7">
        <f>base2!X39/호선별!V11</f>
        <v>2.857210772778055E-2</v>
      </c>
      <c r="W282" s="7">
        <f>base2!D39/호선별!W11</f>
        <v>1.9319908333478103E-2</v>
      </c>
    </row>
    <row r="283" spans="1:23">
      <c r="B283" t="s">
        <v>320</v>
      </c>
      <c r="C283" s="7">
        <f>base2!E40/호선별!C12</f>
        <v>2.6712401805708597E-2</v>
      </c>
      <c r="D283" s="7">
        <f>base2!F40/호선별!D12</f>
        <v>3.1374781711788077E-2</v>
      </c>
      <c r="E283" s="7">
        <f>base2!G40/호선별!E12</f>
        <v>3.2064606228407413E-2</v>
      </c>
      <c r="F283" s="7">
        <f>base2!H40/호선별!F12</f>
        <v>3.9932363304639527E-2</v>
      </c>
      <c r="G283" s="7">
        <f>base2!I40/호선별!G12</f>
        <v>2.4785900246642917E-2</v>
      </c>
      <c r="H283" s="7">
        <f>base2!J40/호선별!H12</f>
        <v>2.0032323200803011E-2</v>
      </c>
      <c r="I283" s="7">
        <f>base2!K40/호선별!I12</f>
        <v>1.931970338185553E-2</v>
      </c>
      <c r="J283" s="7">
        <f>base2!L40/호선별!J12</f>
        <v>1.8038692901232611E-2</v>
      </c>
      <c r="K283" s="7">
        <f>base2!M40/호선별!K12</f>
        <v>1.6418767383414374E-2</v>
      </c>
      <c r="L283" s="7">
        <f>base2!N40/호선별!L12</f>
        <v>1.5451330840856358E-2</v>
      </c>
      <c r="M283" s="7">
        <f>base2!O40/호선별!M12</f>
        <v>1.5298943277997044E-2</v>
      </c>
      <c r="N283" s="7">
        <f>base2!P40/호선별!N12</f>
        <v>1.5153261353067249E-2</v>
      </c>
      <c r="O283" s="7">
        <f>base2!Q40/호선별!O12</f>
        <v>1.5307433690515527E-2</v>
      </c>
      <c r="P283" s="7">
        <f>base2!R40/호선별!P12</f>
        <v>1.6893315007881202E-2</v>
      </c>
      <c r="Q283" s="7">
        <f>base2!S40/호선별!Q12</f>
        <v>1.4486125480994658E-2</v>
      </c>
      <c r="R283" s="7">
        <f>base2!T40/호선별!R12</f>
        <v>1.3021368180652318E-2</v>
      </c>
      <c r="S283" s="7">
        <f>base2!U40/호선별!S12</f>
        <v>1.2906334218309437E-2</v>
      </c>
      <c r="T283" s="7">
        <f>base2!V40/호선별!T12</f>
        <v>1.2392258581606039E-2</v>
      </c>
      <c r="U283" s="7">
        <f>base2!W40/호선별!U12</f>
        <v>1.1502101404465503E-2</v>
      </c>
      <c r="V283" s="7">
        <f>base2!X40/호선별!V12</f>
        <v>1.0759542496132654E-2</v>
      </c>
      <c r="W283" s="7">
        <f>base2!D40/호선별!W12</f>
        <v>2.0039429641876473E-2</v>
      </c>
    </row>
    <row r="284" spans="1:23">
      <c r="A284" t="s">
        <v>167</v>
      </c>
      <c r="B284" t="s">
        <v>319</v>
      </c>
      <c r="C284" s="7">
        <f>base2!E41/호선별!C11</f>
        <v>1.4760632135077936E-2</v>
      </c>
      <c r="D284" s="7">
        <f>base2!F41/호선별!D11</f>
        <v>1.041176085818943E-2</v>
      </c>
      <c r="E284" s="7">
        <f>base2!G41/호선별!E11</f>
        <v>8.5606366970104614E-3</v>
      </c>
      <c r="F284" s="7">
        <f>base2!H41/호선별!F11</f>
        <v>1.0659460439195464E-2</v>
      </c>
      <c r="G284" s="7">
        <f>base2!I41/호선별!G11</f>
        <v>1.1068945988160899E-2</v>
      </c>
      <c r="H284" s="7">
        <f>base2!J41/호선별!H11</f>
        <v>1.1856041518515204E-2</v>
      </c>
      <c r="I284" s="7">
        <f>base2!K41/호선별!I11</f>
        <v>1.1215049994942878E-2</v>
      </c>
      <c r="J284" s="7">
        <f>base2!L41/호선별!J11</f>
        <v>1.0445293523164484E-2</v>
      </c>
      <c r="K284" s="7">
        <f>base2!M41/호선별!K11</f>
        <v>1.0150001266902593E-2</v>
      </c>
      <c r="L284" s="7">
        <f>base2!N41/호선별!L11</f>
        <v>9.9010226382643084E-3</v>
      </c>
      <c r="M284" s="7">
        <f>base2!O41/호선별!M11</f>
        <v>1.0682386940724375E-2</v>
      </c>
      <c r="N284" s="7">
        <f>base2!P41/호선별!N11</f>
        <v>1.0298811816207301E-2</v>
      </c>
      <c r="O284" s="7">
        <f>base2!Q41/호선별!O11</f>
        <v>1.0606574486875112E-2</v>
      </c>
      <c r="P284" s="7">
        <f>base2!R41/호선별!P11</f>
        <v>1.1216541401514821E-2</v>
      </c>
      <c r="Q284" s="7">
        <f>base2!S41/호선별!Q11</f>
        <v>8.8725766109022126E-3</v>
      </c>
      <c r="R284" s="7">
        <f>base2!T41/호선별!R11</f>
        <v>9.2940121021265684E-3</v>
      </c>
      <c r="S284" s="7">
        <f>base2!U41/호선별!S11</f>
        <v>7.6592704790358155E-3</v>
      </c>
      <c r="T284" s="7">
        <f>base2!V41/호선별!T11</f>
        <v>7.5257298796428144E-3</v>
      </c>
      <c r="U284" s="7">
        <f>base2!W41/호선별!U11</f>
        <v>7.8469524709023648E-3</v>
      </c>
      <c r="V284" s="7">
        <f>base2!X41/호선별!V11</f>
        <v>1.0363925931208252E-2</v>
      </c>
      <c r="W284" s="7">
        <f>base2!D41/호선별!W11</f>
        <v>1.0106738460527365E-2</v>
      </c>
    </row>
    <row r="285" spans="1:23">
      <c r="B285" t="s">
        <v>320</v>
      </c>
      <c r="C285" s="7">
        <f>base2!E42/호선별!C12</f>
        <v>9.6505882771122879E-3</v>
      </c>
      <c r="D285" s="7">
        <f>base2!F42/호선별!D12</f>
        <v>8.7876962040828836E-3</v>
      </c>
      <c r="E285" s="7">
        <f>base2!G42/호선별!E12</f>
        <v>1.1848264270896344E-2</v>
      </c>
      <c r="F285" s="7">
        <f>base2!H42/호선별!F12</f>
        <v>1.1636073873372912E-2</v>
      </c>
      <c r="G285" s="7">
        <f>base2!I42/호선별!G12</f>
        <v>1.3532817210194574E-2</v>
      </c>
      <c r="H285" s="7">
        <f>base2!J42/호선별!H12</f>
        <v>1.0473185135488301E-2</v>
      </c>
      <c r="I285" s="7">
        <f>base2!K42/호선별!I12</f>
        <v>9.2988927905013358E-3</v>
      </c>
      <c r="J285" s="7">
        <f>base2!L42/호선별!J12</f>
        <v>8.4953563196251101E-3</v>
      </c>
      <c r="K285" s="7">
        <f>base2!M42/호선별!K12</f>
        <v>9.0339319664588195E-3</v>
      </c>
      <c r="L285" s="7">
        <f>base2!N42/호선별!L12</f>
        <v>1.0242346665946167E-2</v>
      </c>
      <c r="M285" s="7">
        <f>base2!O42/호선별!M12</f>
        <v>1.0395620332903411E-2</v>
      </c>
      <c r="N285" s="7">
        <f>base2!P42/호선별!N12</f>
        <v>9.7011605806947305E-3</v>
      </c>
      <c r="O285" s="7">
        <f>base2!Q42/호선별!O12</f>
        <v>8.7678350702912883E-3</v>
      </c>
      <c r="P285" s="7">
        <f>base2!R42/호선별!P12</f>
        <v>8.8089779957849727E-3</v>
      </c>
      <c r="Q285" s="7">
        <f>base2!S42/호선별!Q12</f>
        <v>8.1635192612743088E-3</v>
      </c>
      <c r="R285" s="7">
        <f>base2!T42/호선별!R12</f>
        <v>8.9203659763518028E-3</v>
      </c>
      <c r="S285" s="7">
        <f>base2!U42/호선별!S12</f>
        <v>9.4981006024217034E-3</v>
      </c>
      <c r="T285" s="7">
        <f>base2!V42/호선별!T12</f>
        <v>9.4152980978939992E-3</v>
      </c>
      <c r="U285" s="7">
        <f>base2!W42/호선별!U12</f>
        <v>9.8955512216379448E-3</v>
      </c>
      <c r="V285" s="7">
        <f>base2!X42/호선별!V12</f>
        <v>1.7954225252037208E-2</v>
      </c>
      <c r="W285" s="7">
        <f>base2!D42/호선별!W12</f>
        <v>1.0043091552182436E-2</v>
      </c>
    </row>
    <row r="286" spans="1:23">
      <c r="A286" t="s">
        <v>168</v>
      </c>
      <c r="B286" t="s">
        <v>319</v>
      </c>
      <c r="C286" s="7">
        <f>base2!E43/호선별!C11</f>
        <v>5.9861276319651494E-3</v>
      </c>
      <c r="D286" s="7">
        <f>base2!F43/호선별!D11</f>
        <v>5.1805337519623233E-3</v>
      </c>
      <c r="E286" s="7">
        <f>base2!G43/호선별!E11</f>
        <v>3.7997144437016679E-3</v>
      </c>
      <c r="F286" s="7">
        <f>base2!H43/호선별!F11</f>
        <v>4.2026368060358631E-3</v>
      </c>
      <c r="G286" s="7">
        <f>base2!I43/호선별!G11</f>
        <v>5.4821673995462039E-3</v>
      </c>
      <c r="H286" s="7">
        <f>base2!J43/호선별!H11</f>
        <v>5.5912950517804077E-3</v>
      </c>
      <c r="I286" s="7">
        <f>base2!K43/호선별!I11</f>
        <v>5.9885732565278038E-3</v>
      </c>
      <c r="J286" s="7">
        <f>base2!L43/호선별!J11</f>
        <v>6.4548944167656603E-3</v>
      </c>
      <c r="K286" s="7">
        <f>base2!M43/호선별!K11</f>
        <v>6.9711315129350757E-3</v>
      </c>
      <c r="L286" s="7">
        <f>base2!N43/호선별!L11</f>
        <v>6.2826250089008419E-3</v>
      </c>
      <c r="M286" s="7">
        <f>base2!O43/호선별!M11</f>
        <v>5.9254683098960243E-3</v>
      </c>
      <c r="N286" s="7">
        <f>base2!P43/호선별!N11</f>
        <v>5.8865475499663665E-3</v>
      </c>
      <c r="O286" s="7">
        <f>base2!Q43/호선별!O11</f>
        <v>6.5374576662750742E-3</v>
      </c>
      <c r="P286" s="7">
        <f>base2!R43/호선별!P11</f>
        <v>9.2140448277567791E-3</v>
      </c>
      <c r="Q286" s="7">
        <f>base2!S43/호선별!Q11</f>
        <v>7.8409397470782776E-3</v>
      </c>
      <c r="R286" s="7">
        <f>base2!T43/호선별!R11</f>
        <v>6.7582412552523409E-3</v>
      </c>
      <c r="S286" s="7">
        <f>base2!U43/호선별!S11</f>
        <v>7.6040353553889226E-3</v>
      </c>
      <c r="T286" s="7">
        <f>base2!V43/호선별!T11</f>
        <v>9.2623264658180139E-3</v>
      </c>
      <c r="U286" s="7">
        <f>base2!W43/호선별!U11</f>
        <v>8.6742556047124317E-3</v>
      </c>
      <c r="V286" s="7">
        <f>base2!X43/호선별!V11</f>
        <v>1.2051629465877487E-2</v>
      </c>
      <c r="W286" s="7">
        <f>base2!D43/호선별!W11</f>
        <v>6.3137943715382526E-3</v>
      </c>
    </row>
    <row r="287" spans="1:23">
      <c r="B287" t="s">
        <v>320</v>
      </c>
      <c r="C287" s="7">
        <f>base2!E44/호선별!C12</f>
        <v>6.1849074041161623E-3</v>
      </c>
      <c r="D287" s="7">
        <f>base2!F44/호선별!D12</f>
        <v>5.8005943566752788E-3</v>
      </c>
      <c r="E287" s="7">
        <f>base2!G44/호선별!E12</f>
        <v>7.5754192665727516E-3</v>
      </c>
      <c r="F287" s="7">
        <f>base2!H44/호선별!F12</f>
        <v>1.033313162260832E-2</v>
      </c>
      <c r="G287" s="7">
        <f>base2!I44/호선별!G12</f>
        <v>1.0516579884899973E-2</v>
      </c>
      <c r="H287" s="7">
        <f>base2!J44/호선별!H12</f>
        <v>5.9822625460436585E-3</v>
      </c>
      <c r="I287" s="7">
        <f>base2!K44/호선별!I12</f>
        <v>5.4701741744325487E-3</v>
      </c>
      <c r="J287" s="7">
        <f>base2!L44/호선별!J12</f>
        <v>4.9674517859383096E-3</v>
      </c>
      <c r="K287" s="7">
        <f>base2!M44/호선별!K12</f>
        <v>5.358704284556824E-3</v>
      </c>
      <c r="L287" s="7">
        <f>base2!N44/호선별!L12</f>
        <v>5.2382544555558937E-3</v>
      </c>
      <c r="M287" s="7">
        <f>base2!O44/호선별!M12</f>
        <v>5.3937659490847093E-3</v>
      </c>
      <c r="N287" s="7">
        <f>base2!P44/호선별!N12</f>
        <v>5.7018075943224555E-3</v>
      </c>
      <c r="O287" s="7">
        <f>base2!Q44/호선별!O12</f>
        <v>6.1304912610122431E-3</v>
      </c>
      <c r="P287" s="7">
        <f>base2!R44/호선별!P12</f>
        <v>5.5705554864697877E-3</v>
      </c>
      <c r="Q287" s="7">
        <f>base2!S44/호선별!Q12</f>
        <v>4.4630916178161895E-3</v>
      </c>
      <c r="R287" s="7">
        <f>base2!T44/호선별!R12</f>
        <v>4.5723382527061603E-3</v>
      </c>
      <c r="S287" s="7">
        <f>base2!U44/호선별!S12</f>
        <v>5.4300293978230925E-3</v>
      </c>
      <c r="T287" s="7">
        <f>base2!V44/호선별!T12</f>
        <v>5.4353749660082636E-3</v>
      </c>
      <c r="U287" s="7">
        <f>base2!W44/호선별!U12</f>
        <v>5.1664321543270211E-3</v>
      </c>
      <c r="V287" s="7">
        <f>base2!X44/호선별!V12</f>
        <v>5.3757110433508056E-3</v>
      </c>
      <c r="W287" s="7">
        <f>base2!D44/호선별!W12</f>
        <v>6.3656145289503361E-3</v>
      </c>
    </row>
    <row r="288" spans="1:23">
      <c r="A288" t="s">
        <v>169</v>
      </c>
      <c r="B288" t="s">
        <v>319</v>
      </c>
      <c r="C288" s="7">
        <f>base2!E45/호선별!C11</f>
        <v>1.4131123229264827E-2</v>
      </c>
      <c r="D288" s="7">
        <f>base2!F45/호선별!D11</f>
        <v>1.1988160648874934E-2</v>
      </c>
      <c r="E288" s="7">
        <f>base2!G45/호선별!E11</f>
        <v>8.7356018277803919E-3</v>
      </c>
      <c r="F288" s="7">
        <f>base2!H45/호선별!F11</f>
        <v>1.1138481364243627E-2</v>
      </c>
      <c r="G288" s="7">
        <f>base2!I45/호선별!G11</f>
        <v>1.4843967000580773E-2</v>
      </c>
      <c r="H288" s="7">
        <f>base2!J45/호선별!H11</f>
        <v>2.0515543541224174E-2</v>
      </c>
      <c r="I288" s="7">
        <f>base2!K45/호선별!I11</f>
        <v>2.466346617491056E-2</v>
      </c>
      <c r="J288" s="7">
        <f>base2!L45/호선별!J11</f>
        <v>2.6127639580858494E-2</v>
      </c>
      <c r="K288" s="7">
        <f>base2!M45/호선별!K11</f>
        <v>2.4926308499227189E-2</v>
      </c>
      <c r="L288" s="7">
        <f>base2!N45/호선별!L11</f>
        <v>2.6653228677690929E-2</v>
      </c>
      <c r="M288" s="7">
        <f>base2!O45/호선별!M11</f>
        <v>2.8965582233018858E-2</v>
      </c>
      <c r="N288" s="7">
        <f>base2!P45/호선별!N11</f>
        <v>3.1383372355648712E-2</v>
      </c>
      <c r="O288" s="7">
        <f>base2!Q45/호선별!O11</f>
        <v>3.4045572142238037E-2</v>
      </c>
      <c r="P288" s="7">
        <f>base2!R45/호선별!P11</f>
        <v>4.1279595892583315E-2</v>
      </c>
      <c r="Q288" s="7">
        <f>base2!S45/호선별!Q11</f>
        <v>3.4297970697849463E-2</v>
      </c>
      <c r="R288" s="7">
        <f>base2!T45/호선별!R11</f>
        <v>3.4960681820262365E-2</v>
      </c>
      <c r="S288" s="7">
        <f>base2!U45/호선별!S11</f>
        <v>4.057694927819968E-2</v>
      </c>
      <c r="T288" s="7">
        <f>base2!V45/호선별!T11</f>
        <v>5.4991747222664381E-2</v>
      </c>
      <c r="U288" s="7">
        <f>base2!W45/호선별!U11</f>
        <v>3.891165254688643E-2</v>
      </c>
      <c r="V288" s="7">
        <f>base2!X45/호선별!V11</f>
        <v>3.2256530937269726E-2</v>
      </c>
      <c r="W288" s="7">
        <f>base2!D45/호선별!W11</f>
        <v>2.6363962306130098E-2</v>
      </c>
    </row>
    <row r="289" spans="1:23">
      <c r="B289" t="s">
        <v>320</v>
      </c>
      <c r="C289" s="7">
        <f>base2!E46/호선별!C12</f>
        <v>2.0634130736146162E-2</v>
      </c>
      <c r="D289" s="7">
        <f>base2!F46/호선별!D12</f>
        <v>3.4647828351426151E-2</v>
      </c>
      <c r="E289" s="7">
        <f>base2!G46/호선별!E12</f>
        <v>5.628991202607958E-2</v>
      </c>
      <c r="F289" s="7">
        <f>base2!H46/호선별!F12</f>
        <v>5.1719265918338052E-2</v>
      </c>
      <c r="G289" s="7">
        <f>base2!I46/호선별!G12</f>
        <v>4.8352288298163883E-2</v>
      </c>
      <c r="H289" s="7">
        <f>base2!J46/호선별!H12</f>
        <v>3.5095246825214178E-2</v>
      </c>
      <c r="I289" s="7">
        <f>base2!K46/호선별!I12</f>
        <v>2.798540569898313E-2</v>
      </c>
      <c r="J289" s="7">
        <f>base2!L46/호선별!J12</f>
        <v>2.5592514354288293E-2</v>
      </c>
      <c r="K289" s="7">
        <f>base2!M46/호선별!K12</f>
        <v>2.6338558719411782E-2</v>
      </c>
      <c r="L289" s="7">
        <f>base2!N46/호선별!L12</f>
        <v>2.5185950715602073E-2</v>
      </c>
      <c r="M289" s="7">
        <f>base2!O46/호선별!M12</f>
        <v>2.1847409121354199E-2</v>
      </c>
      <c r="N289" s="7">
        <f>base2!P46/호선별!N12</f>
        <v>1.8769460956771403E-2</v>
      </c>
      <c r="O289" s="7">
        <f>base2!Q46/호선별!O12</f>
        <v>2.1058539067130323E-2</v>
      </c>
      <c r="P289" s="7">
        <f>base2!R46/호선별!P12</f>
        <v>2.0699470614929168E-2</v>
      </c>
      <c r="Q289" s="7">
        <f>base2!S46/호선별!Q12</f>
        <v>1.6693938264628363E-2</v>
      </c>
      <c r="R289" s="7">
        <f>base2!T46/호선별!R12</f>
        <v>1.4459984232010911E-2</v>
      </c>
      <c r="S289" s="7">
        <f>base2!U46/호선별!S12</f>
        <v>1.3441548181496506E-2</v>
      </c>
      <c r="T289" s="7">
        <f>base2!V46/호선별!T12</f>
        <v>1.1771324516216397E-2</v>
      </c>
      <c r="U289" s="7">
        <f>base2!W46/호선별!U12</f>
        <v>1.1356330375460138E-2</v>
      </c>
      <c r="V289" s="7">
        <f>base2!X46/호선별!V12</f>
        <v>9.9353209388817389E-3</v>
      </c>
      <c r="W289" s="7">
        <f>base2!D46/호선별!W12</f>
        <v>2.7826253471258004E-2</v>
      </c>
    </row>
    <row r="290" spans="1:23">
      <c r="A290" t="s">
        <v>170</v>
      </c>
      <c r="B290" t="s">
        <v>319</v>
      </c>
      <c r="C290" s="7">
        <f>base2!E47/호선별!C11</f>
        <v>7.8978264563669218E-3</v>
      </c>
      <c r="D290" s="7">
        <f>base2!F47/호선별!D11</f>
        <v>9.5532443746729461E-3</v>
      </c>
      <c r="E290" s="7">
        <f>base2!G47/호선별!E11</f>
        <v>8.2085056162156354E-3</v>
      </c>
      <c r="F290" s="7">
        <f>base2!H47/호선별!F11</f>
        <v>9.7840770855211687E-3</v>
      </c>
      <c r="G290" s="7">
        <f>base2!I47/호선별!G11</f>
        <v>1.8066171988009392E-2</v>
      </c>
      <c r="H290" s="7">
        <f>base2!J47/호선별!H11</f>
        <v>2.7598557024380826E-2</v>
      </c>
      <c r="I290" s="7">
        <f>base2!K47/호선별!I11</f>
        <v>3.6733522602982994E-2</v>
      </c>
      <c r="J290" s="7">
        <f>base2!L47/호선별!J11</f>
        <v>3.8497765997056788E-2</v>
      </c>
      <c r="K290" s="7">
        <f>base2!M47/호선별!K11</f>
        <v>4.9254005523695299E-2</v>
      </c>
      <c r="L290" s="7">
        <f>base2!N47/호선별!L11</f>
        <v>5.6856934714378832E-2</v>
      </c>
      <c r="M290" s="7">
        <f>base2!O47/호선별!M11</f>
        <v>5.8977204904557969E-2</v>
      </c>
      <c r="N290" s="7">
        <f>base2!P47/호선별!N11</f>
        <v>6.0399422989388434E-2</v>
      </c>
      <c r="O290" s="7">
        <f>base2!Q47/호선별!O11</f>
        <v>6.2098474757057258E-2</v>
      </c>
      <c r="P290" s="7">
        <f>base2!R47/호선별!P11</f>
        <v>8.5508524140820732E-2</v>
      </c>
      <c r="Q290" s="7">
        <f>base2!S47/호선별!Q11</f>
        <v>8.5508457923537312E-2</v>
      </c>
      <c r="R290" s="7">
        <f>base2!T47/호선별!R11</f>
        <v>9.2530461290588353E-2</v>
      </c>
      <c r="S290" s="7">
        <f>base2!U47/호선별!S11</f>
        <v>0.12144853498040381</v>
      </c>
      <c r="T290" s="7">
        <f>base2!V47/호선별!T11</f>
        <v>0.11763111591029353</v>
      </c>
      <c r="U290" s="7">
        <f>base2!W47/호선별!U11</f>
        <v>0.11349675824995206</v>
      </c>
      <c r="V290" s="7">
        <f>base2!X47/호선별!V11</f>
        <v>9.2585989683615019E-2</v>
      </c>
      <c r="W290" s="7">
        <f>base2!D47/호선별!W11</f>
        <v>5.1942461236485014E-2</v>
      </c>
    </row>
    <row r="291" spans="1:23">
      <c r="B291" t="s">
        <v>320</v>
      </c>
      <c r="C291" s="7">
        <f>base2!E48/호선별!C12</f>
        <v>3.0640173461770875E-2</v>
      </c>
      <c r="D291" s="7">
        <f>base2!F48/호선별!D12</f>
        <v>5.2192583817567223E-2</v>
      </c>
      <c r="E291" s="7">
        <f>base2!G48/호선별!E12</f>
        <v>7.7978913865128313E-2</v>
      </c>
      <c r="F291" s="7">
        <f>base2!H48/호선별!F12</f>
        <v>0.1078897968900204</v>
      </c>
      <c r="G291" s="7">
        <f>base2!I48/호선별!G12</f>
        <v>8.60252808988764E-2</v>
      </c>
      <c r="H291" s="7">
        <f>base2!J48/호선별!H12</f>
        <v>7.0324415198405418E-2</v>
      </c>
      <c r="I291" s="7">
        <f>base2!K48/호선별!I12</f>
        <v>7.4032199953754235E-2</v>
      </c>
      <c r="J291" s="7">
        <f>base2!L48/호선별!J12</f>
        <v>6.6947817679312974E-2</v>
      </c>
      <c r="K291" s="7">
        <f>base2!M48/호선별!K12</f>
        <v>6.6557490897880933E-2</v>
      </c>
      <c r="L291" s="7">
        <f>base2!N48/호선별!L12</f>
        <v>6.5135380676886498E-2</v>
      </c>
      <c r="M291" s="7">
        <f>base2!O48/호선별!M12</f>
        <v>5.9341389293286022E-2</v>
      </c>
      <c r="N291" s="7">
        <f>base2!P48/호선별!N12</f>
        <v>5.4172226940029926E-2</v>
      </c>
      <c r="O291" s="7">
        <f>base2!Q48/호선별!O12</f>
        <v>5.2133215146762897E-2</v>
      </c>
      <c r="P291" s="7">
        <f>base2!R48/호선별!P12</f>
        <v>5.4095458590967184E-2</v>
      </c>
      <c r="Q291" s="7">
        <f>base2!S48/호선별!Q12</f>
        <v>4.4346119874869229E-2</v>
      </c>
      <c r="R291" s="7">
        <f>base2!T48/호선별!R12</f>
        <v>2.984844369190523E-2</v>
      </c>
      <c r="S291" s="7">
        <f>base2!U48/호선별!S12</f>
        <v>2.1523167754527065E-2</v>
      </c>
      <c r="T291" s="7">
        <f>base2!V48/호선별!T12</f>
        <v>1.5620234964092617E-2</v>
      </c>
      <c r="U291" s="7">
        <f>base2!W48/호선별!U12</f>
        <v>1.3941848100450049E-2</v>
      </c>
      <c r="V291" s="7">
        <f>base2!X48/호선별!V12</f>
        <v>1.1145261944107221E-2</v>
      </c>
      <c r="W291" s="7">
        <f>base2!D48/호선별!W12</f>
        <v>5.9217605061614081E-2</v>
      </c>
    </row>
    <row r="292" spans="1:23">
      <c r="A292" t="s">
        <v>171</v>
      </c>
      <c r="B292" t="s">
        <v>319</v>
      </c>
      <c r="C292" s="7">
        <f>base2!E49/호선별!C11</f>
        <v>9.5700801754900894E-3</v>
      </c>
      <c r="D292" s="7">
        <f>base2!F49/호선별!D11</f>
        <v>3.9884222919937201E-3</v>
      </c>
      <c r="E292" s="7">
        <f>base2!G49/호선별!E11</f>
        <v>2.1991686405264358E-3</v>
      </c>
      <c r="F292" s="7">
        <f>base2!H49/호선별!F11</f>
        <v>3.0055824361649845E-3</v>
      </c>
      <c r="G292" s="7">
        <f>base2!I49/호선별!G11</f>
        <v>5.8113319168737847E-3</v>
      </c>
      <c r="H292" s="7">
        <f>base2!J49/호선별!H11</f>
        <v>9.111609266314713E-3</v>
      </c>
      <c r="I292" s="7">
        <f>base2!K49/호선별!I11</f>
        <v>1.2305271402798587E-2</v>
      </c>
      <c r="J292" s="7">
        <f>base2!L49/호선별!J11</f>
        <v>1.6544476161770183E-2</v>
      </c>
      <c r="K292" s="7">
        <f>base2!M49/호선별!K11</f>
        <v>2.0147974222755261E-2</v>
      </c>
      <c r="L292" s="7">
        <f>base2!N49/호선별!L11</f>
        <v>2.1221798024834718E-2</v>
      </c>
      <c r="M292" s="7">
        <f>base2!O49/호선별!M11</f>
        <v>2.3538527585520875E-2</v>
      </c>
      <c r="N292" s="7">
        <f>base2!P49/호선별!N11</f>
        <v>2.4647091033143467E-2</v>
      </c>
      <c r="O292" s="7">
        <f>base2!Q49/호선별!O11</f>
        <v>2.5172488936295014E-2</v>
      </c>
      <c r="P292" s="7">
        <f>base2!R49/호선별!P11</f>
        <v>2.4117833625764175E-2</v>
      </c>
      <c r="Q292" s="7">
        <f>base2!S49/호선별!Q11</f>
        <v>3.0856683241687787E-2</v>
      </c>
      <c r="R292" s="7">
        <f>base2!T49/호선별!R11</f>
        <v>3.023700760731254E-2</v>
      </c>
      <c r="S292" s="7">
        <f>base2!U49/호선별!S11</f>
        <v>3.3970828490031288E-2</v>
      </c>
      <c r="T292" s="7">
        <f>base2!V49/호선별!T11</f>
        <v>3.5669779921157656E-2</v>
      </c>
      <c r="U292" s="7">
        <f>base2!W49/호선별!U11</f>
        <v>4.2899040612417359E-2</v>
      </c>
      <c r="V292" s="7">
        <f>base2!X49/호선별!V11</f>
        <v>3.5013905726306783E-2</v>
      </c>
      <c r="W292" s="7">
        <f>base2!D49/호선별!W11</f>
        <v>1.7938976753298048E-2</v>
      </c>
    </row>
    <row r="293" spans="1:23">
      <c r="B293" t="s">
        <v>320</v>
      </c>
      <c r="C293" s="7">
        <f>base2!E50/호선별!C12</f>
        <v>9.4373156080048339E-3</v>
      </c>
      <c r="D293" s="7">
        <f>base2!F50/호선별!D12</f>
        <v>1.6069076091951677E-2</v>
      </c>
      <c r="E293" s="7">
        <f>base2!G50/호선별!E12</f>
        <v>1.7370485094773937E-2</v>
      </c>
      <c r="F293" s="7">
        <f>base2!H50/호선별!F12</f>
        <v>2.4757719978266125E-2</v>
      </c>
      <c r="G293" s="7">
        <f>base2!I50/호선별!G12</f>
        <v>3.7250787887092351E-2</v>
      </c>
      <c r="H293" s="7">
        <f>base2!J50/호선별!H12</f>
        <v>4.1840732173806766E-2</v>
      </c>
      <c r="I293" s="7">
        <f>base2!K50/호선별!I12</f>
        <v>4.0634427278544653E-2</v>
      </c>
      <c r="J293" s="7">
        <f>base2!L50/호선별!J12</f>
        <v>3.8453399092933167E-2</v>
      </c>
      <c r="K293" s="7">
        <f>base2!M50/호선별!K12</f>
        <v>3.5072238221680291E-2</v>
      </c>
      <c r="L293" s="7">
        <f>base2!N50/호선별!L12</f>
        <v>3.3826312406208453E-2</v>
      </c>
      <c r="M293" s="7">
        <f>base2!O50/호선별!M12</f>
        <v>2.944650794617305E-2</v>
      </c>
      <c r="N293" s="7">
        <f>base2!P50/호선별!N12</f>
        <v>2.3847506975615673E-2</v>
      </c>
      <c r="O293" s="7">
        <f>base2!Q50/호선별!O12</f>
        <v>2.1391594417258037E-2</v>
      </c>
      <c r="P293" s="7">
        <f>base2!R50/호선별!P12</f>
        <v>1.8258608936717942E-2</v>
      </c>
      <c r="Q293" s="7">
        <f>base2!S50/호선별!Q12</f>
        <v>1.4208384941972753E-2</v>
      </c>
      <c r="R293" s="7">
        <f>base2!T50/호선별!R12</f>
        <v>1.0394947428994361E-2</v>
      </c>
      <c r="S293" s="7">
        <f>base2!U50/호선별!S12</f>
        <v>7.9725739006972253E-3</v>
      </c>
      <c r="T293" s="7">
        <f>base2!V50/호선별!T12</f>
        <v>5.7337315825341378E-3</v>
      </c>
      <c r="U293" s="7">
        <f>base2!W50/호선별!U12</f>
        <v>5.5439023978567058E-3</v>
      </c>
      <c r="V293" s="7">
        <f>base2!X50/호선별!V12</f>
        <v>5.1930018311523267E-3</v>
      </c>
      <c r="W293" s="7">
        <f>base2!D50/호선별!W12</f>
        <v>2.2840212605106661E-2</v>
      </c>
    </row>
    <row r="294" spans="1:23">
      <c r="A294" t="s">
        <v>172</v>
      </c>
      <c r="B294" t="s">
        <v>319</v>
      </c>
      <c r="C294" s="7">
        <f>base2!E51/호선별!C11</f>
        <v>1.6722537191231675E-3</v>
      </c>
      <c r="D294" s="7">
        <f>base2!F51/호선별!D11</f>
        <v>1.1234301412872841E-3</v>
      </c>
      <c r="E294" s="7">
        <f>base2!G51/호선별!E11</f>
        <v>5.7111259666410823E-4</v>
      </c>
      <c r="F294" s="7">
        <f>base2!H51/호선별!F11</f>
        <v>7.7778657476635282E-4</v>
      </c>
      <c r="G294" s="7">
        <f>base2!I51/호선별!G11</f>
        <v>2.6414325239794098E-3</v>
      </c>
      <c r="H294" s="7">
        <f>base2!J51/호선별!H11</f>
        <v>4.6458728730944384E-3</v>
      </c>
      <c r="I294" s="7">
        <f>base2!K51/호선별!I11</f>
        <v>5.7098435114773145E-3</v>
      </c>
      <c r="J294" s="7">
        <f>base2!L51/호선별!J11</f>
        <v>6.4515700076239781E-3</v>
      </c>
      <c r="K294" s="7">
        <f>base2!M51/호선별!K11</f>
        <v>7.7988412064291081E-3</v>
      </c>
      <c r="L294" s="7">
        <f>base2!N51/호선별!L11</f>
        <v>9.184573334720952E-3</v>
      </c>
      <c r="M294" s="7">
        <f>base2!O51/호선별!M11</f>
        <v>1.017140822801378E-2</v>
      </c>
      <c r="N294" s="7">
        <f>base2!P51/호선별!N11</f>
        <v>1.081461850033056E-2</v>
      </c>
      <c r="O294" s="7">
        <f>base2!Q51/호선별!O11</f>
        <v>1.1934546777229986E-2</v>
      </c>
      <c r="P294" s="7">
        <f>base2!R51/호선별!P11</f>
        <v>1.6068274599835307E-2</v>
      </c>
      <c r="Q294" s="7">
        <f>base2!S51/호선별!Q11</f>
        <v>1.9392941239163235E-2</v>
      </c>
      <c r="R294" s="7">
        <f>base2!T51/호선별!R11</f>
        <v>1.1806896930527203E-2</v>
      </c>
      <c r="S294" s="7">
        <f>base2!U51/호선별!S11</f>
        <v>9.604774278598599E-3</v>
      </c>
      <c r="T294" s="7">
        <f>base2!V51/호선별!T11</f>
        <v>7.4913134320224971E-3</v>
      </c>
      <c r="U294" s="7">
        <f>base2!W51/호선별!U11</f>
        <v>8.2481767375141134E-3</v>
      </c>
      <c r="V294" s="7">
        <f>base2!X51/호선별!V11</f>
        <v>8.8663861750932996E-3</v>
      </c>
      <c r="W294" s="7">
        <f>base2!D51/호선별!W11</f>
        <v>7.8241801114456947E-3</v>
      </c>
    </row>
    <row r="295" spans="1:23">
      <c r="B295" t="s">
        <v>320</v>
      </c>
      <c r="C295" s="7">
        <f>base2!E52/호선별!C12</f>
        <v>7.3756798066327801E-3</v>
      </c>
      <c r="D295" s="7">
        <f>base2!F52/호선별!D12</f>
        <v>8.9408809142063495E-3</v>
      </c>
      <c r="E295" s="7">
        <f>base2!G52/호선별!E12</f>
        <v>1.2140563406584037E-2</v>
      </c>
      <c r="F295" s="7">
        <f>base2!H52/호선별!F12</f>
        <v>1.9796726471170811E-2</v>
      </c>
      <c r="G295" s="7">
        <f>base2!I52/호선별!G12</f>
        <v>1.9817929569745135E-2</v>
      </c>
      <c r="H295" s="7">
        <f>base2!J52/호선별!H12</f>
        <v>1.725247592337607E-2</v>
      </c>
      <c r="I295" s="7">
        <f>base2!K52/호선별!I12</f>
        <v>1.3701650328291112E-2</v>
      </c>
      <c r="J295" s="7">
        <f>base2!L52/호선별!J12</f>
        <v>1.0652142783825876E-2</v>
      </c>
      <c r="K295" s="7">
        <f>base2!M52/호선별!K12</f>
        <v>9.2551103084005364E-3</v>
      </c>
      <c r="L295" s="7">
        <f>base2!N52/호선별!L12</f>
        <v>8.9150520166660467E-3</v>
      </c>
      <c r="M295" s="7">
        <f>base2!O52/호선별!M12</f>
        <v>8.0375083724045539E-3</v>
      </c>
      <c r="N295" s="7">
        <f>base2!P52/호선별!N12</f>
        <v>6.0010513971450524E-3</v>
      </c>
      <c r="O295" s="7">
        <f>base2!Q52/호선별!O12</f>
        <v>4.2047145252344063E-3</v>
      </c>
      <c r="P295" s="7">
        <f>base2!R52/호선별!P12</f>
        <v>2.5053176147657483E-3</v>
      </c>
      <c r="Q295" s="7">
        <f>base2!S52/호선별!Q12</f>
        <v>1.5394394772576681E-3</v>
      </c>
      <c r="R295" s="7">
        <f>base2!T52/호선별!R12</f>
        <v>1.1291243087307905E-3</v>
      </c>
      <c r="S295" s="7">
        <f>base2!U52/호선별!S12</f>
        <v>1.202840528493189E-3</v>
      </c>
      <c r="T295" s="7">
        <f>base2!V52/호선별!T12</f>
        <v>8.1470072409279225E-4</v>
      </c>
      <c r="U295" s="7">
        <f>base2!W52/호선별!U12</f>
        <v>8.1631776243004911E-4</v>
      </c>
      <c r="V295" s="7">
        <f>base2!X52/호선별!V12</f>
        <v>8.079807383888296E-4</v>
      </c>
      <c r="W295" s="7">
        <f>base2!D52/호선별!W12</f>
        <v>8.4474497212358116E-3</v>
      </c>
    </row>
    <row r="296" spans="1:23">
      <c r="A296" t="s">
        <v>173</v>
      </c>
      <c r="B296" t="s">
        <v>319</v>
      </c>
      <c r="C296" s="7">
        <f>base2!E53/호선별!C11</f>
        <v>1.0659169202725039E-3</v>
      </c>
      <c r="D296" s="7">
        <f>base2!F53/호선별!D11</f>
        <v>5.0039246467817897E-4</v>
      </c>
      <c r="E296" s="7">
        <f>base2!G53/호선별!E11</f>
        <v>2.6849994910605471E-4</v>
      </c>
      <c r="F296" s="7">
        <f>base2!H53/호선별!F11</f>
        <v>3.7544883314585787E-4</v>
      </c>
      <c r="G296" s="7">
        <f>base2!I53/호선별!G11</f>
        <v>1.0388973259215705E-3</v>
      </c>
      <c r="H296" s="7">
        <f>base2!J53/호선별!H11</f>
        <v>1.9685502898666753E-3</v>
      </c>
      <c r="I296" s="7">
        <f>base2!K53/호선별!I11</f>
        <v>3.184810757792084E-3</v>
      </c>
      <c r="J296" s="7">
        <f>base2!L53/호선별!J11</f>
        <v>2.1730554422793921E-3</v>
      </c>
      <c r="K296" s="7">
        <f>base2!M53/호선별!K11</f>
        <v>2.6024290745698866E-3</v>
      </c>
      <c r="L296" s="7">
        <f>base2!N53/호선별!L11</f>
        <v>2.7376250910624593E-3</v>
      </c>
      <c r="M296" s="7">
        <f>base2!O53/호선별!M11</f>
        <v>2.923468372721276E-3</v>
      </c>
      <c r="N296" s="7">
        <f>base2!P53/호선별!N11</f>
        <v>3.338308558252955E-3</v>
      </c>
      <c r="O296" s="7">
        <f>base2!Q53/호선별!O11</f>
        <v>3.5235094514597864E-3</v>
      </c>
      <c r="P296" s="7">
        <f>base2!R53/호선별!P11</f>
        <v>5.6932356818003267E-3</v>
      </c>
      <c r="Q296" s="7">
        <f>base2!S53/호선별!Q11</f>
        <v>5.8850761529520299E-3</v>
      </c>
      <c r="R296" s="7">
        <f>base2!T53/호선별!R11</f>
        <v>3.9352508765345077E-3</v>
      </c>
      <c r="S296" s="7">
        <f>base2!U53/호선별!S11</f>
        <v>3.1815431220610312E-3</v>
      </c>
      <c r="T296" s="7">
        <f>base2!V53/호선별!T11</f>
        <v>3.0257793532862689E-3</v>
      </c>
      <c r="U296" s="7">
        <f>base2!W53/호선별!U11</f>
        <v>3.3660230508667155E-3</v>
      </c>
      <c r="V296" s="7">
        <f>base2!X53/호선별!V11</f>
        <v>4.0172098219591621E-3</v>
      </c>
      <c r="W296" s="7">
        <f>base2!D53/호선별!W11</f>
        <v>2.6661068498099422E-3</v>
      </c>
    </row>
    <row r="297" spans="1:23">
      <c r="B297" t="s">
        <v>320</v>
      </c>
      <c r="C297" s="7">
        <f>base2!E54/호선별!C12</f>
        <v>2.3282266377563717E-3</v>
      </c>
      <c r="D297" s="7">
        <f>base2!F54/호선별!D12</f>
        <v>2.4688269114898744E-3</v>
      </c>
      <c r="E297" s="7">
        <f>base2!G54/호선별!E12</f>
        <v>4.1896209448569564E-3</v>
      </c>
      <c r="F297" s="7">
        <f>base2!H54/호선별!F12</f>
        <v>8.9420545055088826E-3</v>
      </c>
      <c r="G297" s="7">
        <f>base2!I54/호선별!G12</f>
        <v>1.0311900520690601E-2</v>
      </c>
      <c r="H297" s="7">
        <f>base2!J54/호선별!H12</f>
        <v>5.3724644295267106E-3</v>
      </c>
      <c r="I297" s="7">
        <f>base2!K54/호선별!I12</f>
        <v>3.839473443642015E-3</v>
      </c>
      <c r="J297" s="7">
        <f>base2!L54/호선별!J12</f>
        <v>3.406252653214841E-3</v>
      </c>
      <c r="K297" s="7">
        <f>base2!M54/호선별!K12</f>
        <v>3.2970470972348122E-3</v>
      </c>
      <c r="L297" s="7">
        <f>base2!N54/호선별!L12</f>
        <v>3.2535042717723043E-3</v>
      </c>
      <c r="M297" s="7">
        <f>base2!O54/호선별!M12</f>
        <v>2.8142350251587297E-3</v>
      </c>
      <c r="N297" s="7">
        <f>base2!P54/호선별!N12</f>
        <v>2.26151482065591E-3</v>
      </c>
      <c r="O297" s="7">
        <f>base2!Q54/호선별!O12</f>
        <v>1.8261223790467099E-3</v>
      </c>
      <c r="P297" s="7">
        <f>base2!R54/호선별!P12</f>
        <v>1.2826080304284106E-3</v>
      </c>
      <c r="Q297" s="7">
        <f>base2!S54/호선별!Q12</f>
        <v>1.0820976658890359E-3</v>
      </c>
      <c r="R297" s="7">
        <f>base2!T54/호선별!R12</f>
        <v>8.3004360331676713E-4</v>
      </c>
      <c r="S297" s="7">
        <f>base2!U54/호선별!S12</f>
        <v>9.3245176954421139E-4</v>
      </c>
      <c r="T297" s="7">
        <f>base2!V54/호선별!T12</f>
        <v>6.3744826925638746E-4</v>
      </c>
      <c r="U297" s="7">
        <f>base2!W54/호선별!U12</f>
        <v>6.5059911892921204E-4</v>
      </c>
      <c r="V297" s="7">
        <f>base2!X54/호선별!V12</f>
        <v>6.17151116759307E-4</v>
      </c>
      <c r="W297" s="7">
        <f>base2!D54/호선별!W12</f>
        <v>3.5072027254123301E-3</v>
      </c>
    </row>
    <row r="298" spans="1:23">
      <c r="A298" t="s">
        <v>174</v>
      </c>
      <c r="B298" t="s">
        <v>319</v>
      </c>
      <c r="C298" s="7">
        <f>base2!E55/호선별!C11</f>
        <v>9.4889778011215294E-3</v>
      </c>
      <c r="D298" s="7">
        <f>base2!F55/호선별!D11</f>
        <v>7.0987048665620096E-3</v>
      </c>
      <c r="E298" s="7">
        <f>base2!G55/호선별!E11</f>
        <v>6.2943430692075121E-3</v>
      </c>
      <c r="F298" s="7">
        <f>base2!H55/호선별!F11</f>
        <v>7.2430752346679689E-3</v>
      </c>
      <c r="G298" s="7">
        <f>base2!I55/호선별!G11</f>
        <v>8.009970528502941E-3</v>
      </c>
      <c r="H298" s="7">
        <f>base2!J55/호선별!H11</f>
        <v>8.386353896363833E-3</v>
      </c>
      <c r="I298" s="7">
        <f>base2!K55/호선별!I11</f>
        <v>7.2422690718181885E-3</v>
      </c>
      <c r="J298" s="7">
        <f>base2!L55/호선별!J11</f>
        <v>7.5009751600148937E-3</v>
      </c>
      <c r="K298" s="7">
        <f>base2!M55/호선별!K11</f>
        <v>8.10078632420882E-3</v>
      </c>
      <c r="L298" s="7">
        <f>base2!N55/호선별!L11</f>
        <v>7.5281951283638331E-3</v>
      </c>
      <c r="M298" s="7">
        <f>base2!O55/호선별!M11</f>
        <v>7.3641665706836437E-3</v>
      </c>
      <c r="N298" s="7">
        <f>base2!P55/호선별!N11</f>
        <v>7.0163181603408176E-3</v>
      </c>
      <c r="O298" s="7">
        <f>base2!Q55/호선별!O11</f>
        <v>6.5644922656468889E-3</v>
      </c>
      <c r="P298" s="7">
        <f>base2!R55/호선별!P11</f>
        <v>6.8233863200561004E-3</v>
      </c>
      <c r="Q298" s="7">
        <f>base2!S55/호선별!Q11</f>
        <v>9.4695771204758687E-3</v>
      </c>
      <c r="R298" s="7">
        <f>base2!T55/호선별!R11</f>
        <v>8.408323187198476E-3</v>
      </c>
      <c r="S298" s="7">
        <f>base2!U55/호선별!S11</f>
        <v>8.2582647088065651E-3</v>
      </c>
      <c r="T298" s="7">
        <f>base2!V55/호선별!T11</f>
        <v>7.4253485740835541E-3</v>
      </c>
      <c r="U298" s="7">
        <f>base2!W55/호선별!U11</f>
        <v>8.9902640978845177E-3</v>
      </c>
      <c r="V298" s="7">
        <f>base2!X55/호선별!V11</f>
        <v>1.0577860182081818E-2</v>
      </c>
      <c r="W298" s="7">
        <f>base2!D55/호선별!W11</f>
        <v>7.5311030101388662E-3</v>
      </c>
    </row>
    <row r="299" spans="1:23">
      <c r="B299" t="s">
        <v>320</v>
      </c>
      <c r="C299" s="7">
        <f>base2!E56/호선별!C12</f>
        <v>5.6517257313475275E-3</v>
      </c>
      <c r="D299" s="7">
        <f>base2!F56/호선별!D12</f>
        <v>5.1163693181237938E-3</v>
      </c>
      <c r="E299" s="7">
        <f>base2!G56/호선별!E12</f>
        <v>4.2423971776894562E-3</v>
      </c>
      <c r="F299" s="7">
        <f>base2!H56/호선별!F12</f>
        <v>7.635477827266565E-3</v>
      </c>
      <c r="G299" s="7">
        <f>base2!I56/호선별!G12</f>
        <v>7.4883529734173747E-3</v>
      </c>
      <c r="H299" s="7">
        <f>base2!J56/호선별!H12</f>
        <v>6.37362551634558E-3</v>
      </c>
      <c r="I299" s="7">
        <f>base2!K56/호선별!I12</f>
        <v>6.4824723197625337E-3</v>
      </c>
      <c r="J299" s="7">
        <f>base2!L56/호선별!J12</f>
        <v>6.6034161368685035E-3</v>
      </c>
      <c r="K299" s="7">
        <f>base2!M56/호선별!K12</f>
        <v>6.3167617657136901E-3</v>
      </c>
      <c r="L299" s="7">
        <f>base2!N56/호선별!L12</f>
        <v>6.4169461415578321E-3</v>
      </c>
      <c r="M299" s="7">
        <f>base2!O56/호선별!M12</f>
        <v>6.9824470116743144E-3</v>
      </c>
      <c r="N299" s="7">
        <f>base2!P56/호선별!N12</f>
        <v>6.9270896518257912E-3</v>
      </c>
      <c r="O299" s="7">
        <f>base2!Q56/호선별!O12</f>
        <v>6.9670633609393382E-3</v>
      </c>
      <c r="P299" s="7">
        <f>base2!R56/호선별!P12</f>
        <v>6.842746395838881E-3</v>
      </c>
      <c r="Q299" s="7">
        <f>base2!S56/호선별!Q12</f>
        <v>6.0891245656696019E-3</v>
      </c>
      <c r="R299" s="7">
        <f>base2!T56/호선별!R12</f>
        <v>6.6867252650318811E-3</v>
      </c>
      <c r="S299" s="7">
        <f>base2!U56/호선별!S12</f>
        <v>7.200352506826482E-3</v>
      </c>
      <c r="T299" s="7">
        <f>base2!V56/호선별!T12</f>
        <v>7.4567135192979478E-3</v>
      </c>
      <c r="U299" s="7">
        <f>base2!W56/호선별!U12</f>
        <v>7.0415079169013073E-3</v>
      </c>
      <c r="V299" s="7">
        <f>base2!X56/호선별!V12</f>
        <v>5.806092743196112E-3</v>
      </c>
      <c r="W299" s="7">
        <f>base2!D56/호선별!W12</f>
        <v>6.6990194940614303E-3</v>
      </c>
    </row>
    <row r="300" spans="1:23">
      <c r="A300" t="s">
        <v>175</v>
      </c>
      <c r="B300" t="s">
        <v>319</v>
      </c>
      <c r="C300" s="7">
        <f>base2!E57/호선별!C11</f>
        <v>1.7904314646316408E-2</v>
      </c>
      <c r="D300" s="7">
        <f>base2!F57/호선별!D11</f>
        <v>1.5474555206698064E-2</v>
      </c>
      <c r="E300" s="7">
        <f>base2!G57/호선별!E11</f>
        <v>1.3287446251867258E-2</v>
      </c>
      <c r="F300" s="7">
        <f>base2!H57/호선별!F11</f>
        <v>1.8964647558611596E-2</v>
      </c>
      <c r="G300" s="7">
        <f>base2!I57/호선별!G11</f>
        <v>1.7222969731293534E-2</v>
      </c>
      <c r="H300" s="7">
        <f>base2!J57/호선별!H11</f>
        <v>1.4625198385600384E-2</v>
      </c>
      <c r="I300" s="7">
        <f>base2!K57/호선별!I11</f>
        <v>1.3420190383000543E-2</v>
      </c>
      <c r="J300" s="7">
        <f>base2!L57/호선별!J11</f>
        <v>1.2913113242673002E-2</v>
      </c>
      <c r="K300" s="7">
        <f>base2!M57/호선별!K11</f>
        <v>1.1879323305095483E-2</v>
      </c>
      <c r="L300" s="7">
        <f>base2!N57/호선별!L11</f>
        <v>1.0712779417967102E-2</v>
      </c>
      <c r="M300" s="7">
        <f>base2!O57/호선별!M11</f>
        <v>1.0677151503094144E-2</v>
      </c>
      <c r="N300" s="7">
        <f>base2!P57/호선별!N11</f>
        <v>1.0961854363522459E-2</v>
      </c>
      <c r="O300" s="7">
        <f>base2!Q57/호선별!O11</f>
        <v>9.2630368211243444E-3</v>
      </c>
      <c r="P300" s="7">
        <f>base2!R57/호선별!P11</f>
        <v>6.5964250693250227E-3</v>
      </c>
      <c r="Q300" s="7">
        <f>base2!S57/호선별!Q11</f>
        <v>8.2139609859750683E-3</v>
      </c>
      <c r="R300" s="7">
        <f>base2!T57/호선별!R11</f>
        <v>8.0226937759184155E-3</v>
      </c>
      <c r="S300" s="7">
        <f>base2!U57/호선별!S11</f>
        <v>7.8298856387451071E-3</v>
      </c>
      <c r="T300" s="7">
        <f>base2!V57/호선별!T11</f>
        <v>7.9745777173577913E-3</v>
      </c>
      <c r="U300" s="7">
        <f>base2!W57/호선별!U11</f>
        <v>9.632933055908649E-3</v>
      </c>
      <c r="V300" s="7">
        <f>base2!X57/호선별!V11</f>
        <v>8.4860586179847392E-3</v>
      </c>
      <c r="W300" s="7">
        <f>base2!D57/호선별!W11</f>
        <v>1.1933747935483479E-2</v>
      </c>
    </row>
    <row r="301" spans="1:23">
      <c r="B301" t="s">
        <v>320</v>
      </c>
      <c r="C301" s="7">
        <f>base2!E58/호선별!C12</f>
        <v>1.0930224291757011E-2</v>
      </c>
      <c r="D301" s="7">
        <f>base2!F58/호선별!D12</f>
        <v>8.5119637258606433E-3</v>
      </c>
      <c r="E301" s="7">
        <f>base2!G58/호선별!E12</f>
        <v>1.0119842645631955E-2</v>
      </c>
      <c r="F301" s="7">
        <f>base2!H58/호선별!F12</f>
        <v>6.8109170932575923E-3</v>
      </c>
      <c r="G301" s="7">
        <f>base2!I58/호선별!G12</f>
        <v>6.4897917237599339E-3</v>
      </c>
      <c r="H301" s="7">
        <f>base2!J58/호선별!H12</f>
        <v>8.8908305346330225E-3</v>
      </c>
      <c r="I301" s="7">
        <f>base2!K58/호선별!I12</f>
        <v>9.5556642988121297E-3</v>
      </c>
      <c r="J301" s="7">
        <f>base2!L58/호선별!J12</f>
        <v>1.0939798792858528E-2</v>
      </c>
      <c r="K301" s="7">
        <f>base2!M58/호선별!K12</f>
        <v>1.0506544243117399E-2</v>
      </c>
      <c r="L301" s="7">
        <f>base2!N58/호선별!L12</f>
        <v>1.1043902043628479E-2</v>
      </c>
      <c r="M301" s="7">
        <f>base2!O58/호선별!M12</f>
        <v>1.2946366791583865E-2</v>
      </c>
      <c r="N301" s="7">
        <f>base2!P58/호선별!N12</f>
        <v>1.4045250515588985E-2</v>
      </c>
      <c r="O301" s="7">
        <f>base2!Q58/호선별!O12</f>
        <v>1.4498834743355065E-2</v>
      </c>
      <c r="P301" s="7">
        <f>base2!R58/호선별!P12</f>
        <v>1.5131519408724209E-2</v>
      </c>
      <c r="Q301" s="7">
        <f>base2!S58/호선별!Q12</f>
        <v>1.5169251749027748E-2</v>
      </c>
      <c r="R301" s="7">
        <f>base2!T58/호선별!R12</f>
        <v>1.6557335001623177E-2</v>
      </c>
      <c r="S301" s="7">
        <f>base2!U58/호선별!S12</f>
        <v>1.8509946523112119E-2</v>
      </c>
      <c r="T301" s="7">
        <f>base2!V58/호선별!T12</f>
        <v>1.8796466841130056E-2</v>
      </c>
      <c r="U301" s="7">
        <f>base2!W58/호선별!U12</f>
        <v>1.8480697614111863E-2</v>
      </c>
      <c r="V301" s="7">
        <f>base2!X58/호선별!V12</f>
        <v>1.5773895319802025E-2</v>
      </c>
      <c r="W301" s="7">
        <f>base2!D58/호선별!W12</f>
        <v>1.2487545959799805E-2</v>
      </c>
    </row>
    <row r="302" spans="1:23">
      <c r="A302" t="s">
        <v>176</v>
      </c>
      <c r="B302" t="s">
        <v>319</v>
      </c>
      <c r="C302" s="7">
        <f>base2!E59/호선별!C11</f>
        <v>1.6120062410208087E-2</v>
      </c>
      <c r="D302" s="7">
        <f>base2!F59/호선별!D11</f>
        <v>2.0346023024594453E-2</v>
      </c>
      <c r="E302" s="7">
        <f>base2!G59/호선별!E11</f>
        <v>2.0079174472697463E-2</v>
      </c>
      <c r="F302" s="7">
        <f>base2!H59/호선별!F11</f>
        <v>2.4572478803822011E-2</v>
      </c>
      <c r="G302" s="7">
        <f>base2!I59/호선별!G11</f>
        <v>2.1186471248155776E-2</v>
      </c>
      <c r="H302" s="7">
        <f>base2!J59/호선별!H11</f>
        <v>1.8952005990420979E-2</v>
      </c>
      <c r="I302" s="7">
        <f>base2!K59/호선별!I11</f>
        <v>1.6081647822026941E-2</v>
      </c>
      <c r="J302" s="7">
        <f>base2!L59/호선별!J11</f>
        <v>1.5370959734756476E-2</v>
      </c>
      <c r="K302" s="7">
        <f>base2!M59/호선별!K11</f>
        <v>1.3681492242333127E-2</v>
      </c>
      <c r="L302" s="7">
        <f>base2!N59/호선별!L11</f>
        <v>1.2440364359385869E-2</v>
      </c>
      <c r="M302" s="7">
        <f>base2!O59/호선별!M11</f>
        <v>1.1711673978827891E-2</v>
      </c>
      <c r="N302" s="7">
        <f>base2!P59/호선별!N11</f>
        <v>1.1263062371228766E-2</v>
      </c>
      <c r="O302" s="7">
        <f>base2!Q59/호선별!O11</f>
        <v>1.014698629755427E-2</v>
      </c>
      <c r="P302" s="7">
        <f>base2!R59/호선별!P11</f>
        <v>7.7824430923761389E-3</v>
      </c>
      <c r="Q302" s="7">
        <f>base2!S59/호선별!Q11</f>
        <v>8.110714035923278E-3</v>
      </c>
      <c r="R302" s="7">
        <f>base2!T59/호선별!R11</f>
        <v>7.9322940029477196E-3</v>
      </c>
      <c r="S302" s="7">
        <f>base2!U59/호선별!S11</f>
        <v>7.8667090545097018E-3</v>
      </c>
      <c r="T302" s="7">
        <f>base2!V59/호선별!T11</f>
        <v>7.3579496974937658E-3</v>
      </c>
      <c r="U302" s="7">
        <f>base2!W59/호선별!U11</f>
        <v>8.1629609640744508E-3</v>
      </c>
      <c r="V302" s="7">
        <f>base2!X59/호선별!V11</f>
        <v>9.4368775107561385E-3</v>
      </c>
      <c r="W302" s="7">
        <f>base2!D59/호선별!W11</f>
        <v>1.4309289324919056E-2</v>
      </c>
    </row>
    <row r="303" spans="1:23">
      <c r="B303" t="s">
        <v>320</v>
      </c>
      <c r="C303" s="7">
        <f>base2!E60/호선별!C12</f>
        <v>1.3542814488323321E-2</v>
      </c>
      <c r="D303" s="7">
        <f>base2!F60/호선별!D12</f>
        <v>9.6889329153092806E-3</v>
      </c>
      <c r="E303" s="7">
        <f>base2!G60/호선별!E12</f>
        <v>4.780308781559172E-3</v>
      </c>
      <c r="F303" s="7">
        <f>base2!H60/호선별!F12</f>
        <v>4.353135511445721E-3</v>
      </c>
      <c r="G303" s="7">
        <f>base2!I60/호선별!G12</f>
        <v>6.9188476294875312E-3</v>
      </c>
      <c r="H303" s="7">
        <f>base2!J60/호선별!H12</f>
        <v>8.3343409954661704E-3</v>
      </c>
      <c r="I303" s="7">
        <f>base2!K60/호선별!I12</f>
        <v>9.5717965401719701E-3</v>
      </c>
      <c r="J303" s="7">
        <f>base2!L60/호선별!J12</f>
        <v>1.116789606874345E-2</v>
      </c>
      <c r="K303" s="7">
        <f>base2!M60/호선별!K12</f>
        <v>1.138896560734083E-2</v>
      </c>
      <c r="L303" s="7">
        <f>base2!N60/호선별!L12</f>
        <v>1.1727250518703146E-2</v>
      </c>
      <c r="M303" s="7">
        <f>base2!O60/호선별!M12</f>
        <v>1.4291486994403635E-2</v>
      </c>
      <c r="N303" s="7">
        <f>base2!P60/호선별!N12</f>
        <v>1.500768328682923E-2</v>
      </c>
      <c r="O303" s="7">
        <f>base2!Q60/호선별!O12</f>
        <v>1.4730487414703739E-2</v>
      </c>
      <c r="P303" s="7">
        <f>base2!R60/호선별!P12</f>
        <v>1.5292333715077416E-2</v>
      </c>
      <c r="Q303" s="7">
        <f>base2!S60/호선별!Q12</f>
        <v>1.5242375124197486E-2</v>
      </c>
      <c r="R303" s="7">
        <f>base2!T60/호선별!R12</f>
        <v>1.6423884433701096E-2</v>
      </c>
      <c r="S303" s="7">
        <f>base2!U60/호선별!S12</f>
        <v>1.7660948074231173E-2</v>
      </c>
      <c r="T303" s="7">
        <f>base2!V60/호선별!T12</f>
        <v>1.8528936738488773E-2</v>
      </c>
      <c r="U303" s="7">
        <f>base2!W60/호선별!U12</f>
        <v>1.6581070941389307E-2</v>
      </c>
      <c r="V303" s="7">
        <f>base2!X60/호선별!V12</f>
        <v>1.4905011510680369E-2</v>
      </c>
      <c r="W303" s="7">
        <f>base2!D60/호선별!W12</f>
        <v>1.2048959031758715E-2</v>
      </c>
    </row>
    <row r="304" spans="1:23">
      <c r="A304" t="s">
        <v>177</v>
      </c>
      <c r="B304" t="s">
        <v>319</v>
      </c>
      <c r="C304" s="7">
        <f>base2!E61/호선별!C11</f>
        <v>1.0052832403874376E-2</v>
      </c>
      <c r="D304" s="7">
        <f>base2!F61/호선별!D11</f>
        <v>6.2091182626896916E-3</v>
      </c>
      <c r="E304" s="7">
        <f>base2!G61/호선별!E11</f>
        <v>5.0118156483751073E-3</v>
      </c>
      <c r="F304" s="7">
        <f>base2!H61/호선별!F11</f>
        <v>7.1235689747806939E-3</v>
      </c>
      <c r="G304" s="7">
        <f>base2!I61/호선별!G11</f>
        <v>7.5175764834046971E-3</v>
      </c>
      <c r="H304" s="7">
        <f>base2!J61/호선별!H11</f>
        <v>8.7171927907732441E-3</v>
      </c>
      <c r="I304" s="7">
        <f>base2!K61/호선별!I11</f>
        <v>9.0463679279677665E-3</v>
      </c>
      <c r="J304" s="7">
        <f>base2!L61/호선별!J11</f>
        <v>9.8236290136699701E-3</v>
      </c>
      <c r="K304" s="7">
        <f>base2!M61/호선별!K11</f>
        <v>9.7952685411194351E-3</v>
      </c>
      <c r="L304" s="7">
        <f>base2!N61/호선별!L11</f>
        <v>9.4781641808212875E-3</v>
      </c>
      <c r="M304" s="7">
        <f>base2!O61/호선별!M11</f>
        <v>9.8457640074133788E-3</v>
      </c>
      <c r="N304" s="7">
        <f>base2!P61/호선별!N11</f>
        <v>9.8830870260184049E-3</v>
      </c>
      <c r="O304" s="7">
        <f>base2!Q61/호선별!O11</f>
        <v>1.0011813300695199E-2</v>
      </c>
      <c r="P304" s="7">
        <f>base2!R61/호선별!P11</f>
        <v>9.3653523282441632E-3</v>
      </c>
      <c r="Q304" s="7">
        <f>base2!S61/호선별!Q11</f>
        <v>9.0191206690402367E-3</v>
      </c>
      <c r="R304" s="7">
        <f>base2!T61/호선별!R11</f>
        <v>9.9371092212345632E-3</v>
      </c>
      <c r="S304" s="7">
        <f>base2!U61/호선별!S11</f>
        <v>1.0765939322375503E-2</v>
      </c>
      <c r="T304" s="7">
        <f>base2!V61/호선별!T11</f>
        <v>1.2526152915144815E-2</v>
      </c>
      <c r="U304" s="7">
        <f>base2!W61/호선별!U11</f>
        <v>1.7685823645956868E-2</v>
      </c>
      <c r="V304" s="7">
        <f>base2!X61/호선별!V11</f>
        <v>2.2415555397085739E-2</v>
      </c>
      <c r="W304" s="7">
        <f>base2!D61/호선별!W11</f>
        <v>8.9464126755820148E-3</v>
      </c>
    </row>
    <row r="305" spans="1:23">
      <c r="B305" t="s">
        <v>320</v>
      </c>
      <c r="C305" s="7">
        <f>base2!E62/호선별!C12</f>
        <v>6.2737710162442681E-3</v>
      </c>
      <c r="D305" s="7">
        <f>base2!F62/호선별!D12</f>
        <v>9.7374414068483774E-3</v>
      </c>
      <c r="E305" s="7">
        <f>base2!G62/호선별!E12</f>
        <v>6.8324922966998616E-3</v>
      </c>
      <c r="F305" s="7">
        <f>base2!H62/호선별!F12</f>
        <v>9.1015150110940902E-3</v>
      </c>
      <c r="G305" s="7">
        <f>base2!I62/호선별!G12</f>
        <v>8.9168265278158406E-3</v>
      </c>
      <c r="H305" s="7">
        <f>base2!J62/호선별!H12</f>
        <v>8.7842133799328308E-3</v>
      </c>
      <c r="I305" s="7">
        <f>base2!K62/호선별!I12</f>
        <v>8.8888649892720599E-3</v>
      </c>
      <c r="J305" s="7">
        <f>base2!L62/호선별!J12</f>
        <v>9.4964499193422695E-3</v>
      </c>
      <c r="K305" s="7">
        <f>base2!M62/호선별!K12</f>
        <v>9.5931808310575645E-3</v>
      </c>
      <c r="L305" s="7">
        <f>base2!N62/호선별!L12</f>
        <v>9.9113673386447641E-3</v>
      </c>
      <c r="M305" s="7">
        <f>base2!O62/호선별!M12</f>
        <v>9.6173326764570754E-3</v>
      </c>
      <c r="N305" s="7">
        <f>base2!P62/호선별!N12</f>
        <v>9.5707468963565044E-3</v>
      </c>
      <c r="O305" s="7">
        <f>base2!Q62/호선별!O12</f>
        <v>9.6830816623745368E-3</v>
      </c>
      <c r="P305" s="7">
        <f>base2!R62/호선별!P12</f>
        <v>9.96137201297192E-3</v>
      </c>
      <c r="Q305" s="7">
        <f>base2!S62/호선별!Q12</f>
        <v>9.6247038984380463E-3</v>
      </c>
      <c r="R305" s="7">
        <f>base2!T62/호선별!R12</f>
        <v>9.8336978773788039E-3</v>
      </c>
      <c r="S305" s="7">
        <f>base2!U62/호선별!S12</f>
        <v>1.1008049350955708E-2</v>
      </c>
      <c r="T305" s="7">
        <f>base2!V62/호선별!T12</f>
        <v>1.0962128526745853E-2</v>
      </c>
      <c r="U305" s="7">
        <f>base2!W62/호선별!U12</f>
        <v>1.1250454575445714E-2</v>
      </c>
      <c r="V305" s="7">
        <f>base2!X62/호선별!V12</f>
        <v>1.8847470289451995E-2</v>
      </c>
      <c r="W305" s="7">
        <f>base2!D62/호선별!W12</f>
        <v>9.656269290134769E-3</v>
      </c>
    </row>
    <row r="306" spans="1:23">
      <c r="A306" t="s">
        <v>178</v>
      </c>
      <c r="B306" t="s">
        <v>319</v>
      </c>
      <c r="C306" s="7">
        <f>base2!E63/호선별!C11</f>
        <v>1.1740534194305841E-2</v>
      </c>
      <c r="D306" s="7">
        <f>base2!F63/호선별!D11</f>
        <v>1.1680729984301412E-2</v>
      </c>
      <c r="E306" s="7">
        <f>base2!G63/호선별!E11</f>
        <v>1.0705335060976448E-2</v>
      </c>
      <c r="F306" s="7">
        <f>base2!H63/호선별!F11</f>
        <v>1.2255864894189655E-2</v>
      </c>
      <c r="G306" s="7">
        <f>base2!I63/호선별!G11</f>
        <v>1.2649837491928705E-2</v>
      </c>
      <c r="H306" s="7">
        <f>base2!J63/호선별!H11</f>
        <v>1.2766142818794474E-2</v>
      </c>
      <c r="I306" s="7">
        <f>base2!K63/호선별!I11</f>
        <v>1.192069491912133E-2</v>
      </c>
      <c r="J306" s="7">
        <f>base2!L63/호선별!J11</f>
        <v>1.2780136877005728E-2</v>
      </c>
      <c r="K306" s="7">
        <f>base2!M63/호선별!K11</f>
        <v>1.1849762244613553E-2</v>
      </c>
      <c r="L306" s="7">
        <f>base2!N63/호선별!L11</f>
        <v>1.1929866843405435E-2</v>
      </c>
      <c r="M306" s="7">
        <f>base2!O63/호선별!M11</f>
        <v>1.1554610849920944E-2</v>
      </c>
      <c r="N306" s="7">
        <f>base2!P63/호선별!N11</f>
        <v>1.1773095099932733E-2</v>
      </c>
      <c r="O306" s="7">
        <f>base2!Q63/호선별!O11</f>
        <v>1.1195601061067064E-2</v>
      </c>
      <c r="P306" s="7">
        <f>base2!R63/호선별!P11</f>
        <v>9.1395549813629903E-3</v>
      </c>
      <c r="Q306" s="7">
        <f>base2!S63/호선별!Q11</f>
        <v>9.3821502676094334E-3</v>
      </c>
      <c r="R306" s="7">
        <f>base2!T63/호선별!R11</f>
        <v>9.1647060977507622E-3</v>
      </c>
      <c r="S306" s="7">
        <f>base2!U63/호선별!S11</f>
        <v>8.6277263136446715E-3</v>
      </c>
      <c r="T306" s="7">
        <f>base2!V63/호선별!T11</f>
        <v>8.8364229265165822E-3</v>
      </c>
      <c r="U306" s="7">
        <f>base2!W63/호선별!U11</f>
        <v>9.9773468068939559E-3</v>
      </c>
      <c r="V306" s="7">
        <f>base2!X63/호선별!V11</f>
        <v>1.0482778292804678E-2</v>
      </c>
      <c r="W306" s="7">
        <f>base2!D63/호선별!W11</f>
        <v>1.1054621283268515E-2</v>
      </c>
    </row>
    <row r="307" spans="1:23">
      <c r="B307" t="s">
        <v>320</v>
      </c>
      <c r="C307" s="7">
        <f>base2!E64/호선별!C12</f>
        <v>1.1925496747591796E-2</v>
      </c>
      <c r="D307" s="7">
        <f>base2!F64/호선별!D12</f>
        <v>9.7425475638524932E-3</v>
      </c>
      <c r="E307" s="7">
        <f>base2!G64/호선별!E12</f>
        <v>6.978641864543709E-3</v>
      </c>
      <c r="F307" s="7">
        <f>base2!H64/호선별!F12</f>
        <v>1.0732918645158124E-2</v>
      </c>
      <c r="G307" s="7">
        <f>base2!I64/호선별!G12</f>
        <v>1.4946731981364758E-2</v>
      </c>
      <c r="H307" s="7">
        <f>base2!J64/호선별!H12</f>
        <v>1.6360532409664716E-2</v>
      </c>
      <c r="I307" s="7">
        <f>base2!K64/호선별!I12</f>
        <v>1.2532062829702683E-2</v>
      </c>
      <c r="J307" s="7">
        <f>base2!L64/호선별!J12</f>
        <v>1.2611244942259708E-2</v>
      </c>
      <c r="K307" s="7">
        <f>base2!M64/호선별!K12</f>
        <v>1.0975258967750364E-2</v>
      </c>
      <c r="L307" s="7">
        <f>base2!N64/호선별!L12</f>
        <v>1.0370685588777325E-2</v>
      </c>
      <c r="M307" s="7">
        <f>base2!O64/호선별!M12</f>
        <v>1.0057956413677049E-2</v>
      </c>
      <c r="N307" s="7">
        <f>base2!P64/호선별!N12</f>
        <v>1.0452302964131181E-2</v>
      </c>
      <c r="O307" s="7">
        <f>base2!Q64/호선별!O12</f>
        <v>1.0910403740010524E-2</v>
      </c>
      <c r="P307" s="7">
        <f>base2!R64/호선별!P12</f>
        <v>1.0516083709380552E-2</v>
      </c>
      <c r="Q307" s="7">
        <f>base2!S64/호선별!Q12</f>
        <v>1.0271909912001791E-2</v>
      </c>
      <c r="R307" s="7">
        <f>base2!T64/호선별!R12</f>
        <v>1.0233103123216519E-2</v>
      </c>
      <c r="S307" s="7">
        <f>base2!U64/호선별!S12</f>
        <v>1.077326734215639E-2</v>
      </c>
      <c r="T307" s="7">
        <f>base2!V64/호선별!T12</f>
        <v>1.1071122272266377E-2</v>
      </c>
      <c r="U307" s="7">
        <f>base2!W64/호선별!U12</f>
        <v>1.0582976705789565E-2</v>
      </c>
      <c r="V307" s="7">
        <f>base2!X64/호선별!V12</f>
        <v>9.3100494126913871E-3</v>
      </c>
      <c r="W307" s="7">
        <f>base2!D64/호선별!W12</f>
        <v>1.1029872157268198E-2</v>
      </c>
    </row>
    <row r="308" spans="1:23">
      <c r="A308" t="s">
        <v>179</v>
      </c>
      <c r="B308" t="s">
        <v>319</v>
      </c>
      <c r="C308" s="7">
        <f>base2!E65/호선별!C11</f>
        <v>4.6950550723742143E-2</v>
      </c>
      <c r="D308" s="7">
        <f>base2!F65/호선별!D11</f>
        <v>3.6095303506017792E-2</v>
      </c>
      <c r="E308" s="7">
        <f>base2!G65/호선별!E11</f>
        <v>3.5246120368307099E-2</v>
      </c>
      <c r="F308" s="7">
        <f>base2!H65/호선별!F11</f>
        <v>4.2892290501791844E-2</v>
      </c>
      <c r="G308" s="7">
        <f>base2!I65/호선별!G11</f>
        <v>3.6310904453911559E-2</v>
      </c>
      <c r="H308" s="7">
        <f>base2!J65/호선별!H11</f>
        <v>3.0593767513268876E-2</v>
      </c>
      <c r="I308" s="7">
        <f>base2!K65/호선별!I11</f>
        <v>2.7700091498625169E-2</v>
      </c>
      <c r="J308" s="7">
        <f>base2!L65/호선별!J11</f>
        <v>2.6503297813868548E-2</v>
      </c>
      <c r="K308" s="7">
        <f>base2!M65/호선별!K11</f>
        <v>2.6747480975346075E-2</v>
      </c>
      <c r="L308" s="7">
        <f>base2!N65/호선별!L11</f>
        <v>2.607371540311228E-2</v>
      </c>
      <c r="M308" s="7">
        <f>base2!O65/호선별!M11</f>
        <v>2.4587709286619269E-2</v>
      </c>
      <c r="N308" s="7">
        <f>base2!P65/호선별!N11</f>
        <v>2.4227516939341713E-2</v>
      </c>
      <c r="O308" s="7">
        <f>base2!Q65/호선별!O11</f>
        <v>2.4222181806861545E-2</v>
      </c>
      <c r="P308" s="7">
        <f>base2!R65/호선별!P11</f>
        <v>2.2589627870841591E-2</v>
      </c>
      <c r="Q308" s="7">
        <f>base2!S65/호선별!Q11</f>
        <v>2.5027393747231483E-2</v>
      </c>
      <c r="R308" s="7">
        <f>base2!T65/호선별!R11</f>
        <v>2.3208711334071788E-2</v>
      </c>
      <c r="S308" s="7">
        <f>base2!U65/호선별!S11</f>
        <v>2.1442274999723825E-2</v>
      </c>
      <c r="T308" s="7">
        <f>base2!V65/호선별!T11</f>
        <v>1.9065277963005188E-2</v>
      </c>
      <c r="U308" s="7">
        <f>base2!W65/호선별!U11</f>
        <v>2.2617686533777402E-2</v>
      </c>
      <c r="V308" s="7">
        <f>base2!X65/호선별!V11</f>
        <v>2.1417195559675771E-2</v>
      </c>
      <c r="W308" s="7">
        <f>base2!D65/호선별!W11</f>
        <v>2.8920551146114082E-2</v>
      </c>
    </row>
    <row r="309" spans="1:23">
      <c r="B309" t="s">
        <v>320</v>
      </c>
      <c r="C309" s="7">
        <f>base2!E66/호선별!C12</f>
        <v>2.3922084384886078E-2</v>
      </c>
      <c r="D309" s="7">
        <f>base2!F66/호선별!D12</f>
        <v>2.1846692742108435E-2</v>
      </c>
      <c r="E309" s="7">
        <f>base2!G66/호선별!E12</f>
        <v>2.0350312394701267E-2</v>
      </c>
      <c r="F309" s="7">
        <f>base2!H66/호선별!F12</f>
        <v>2.1735239227102653E-2</v>
      </c>
      <c r="G309" s="7">
        <f>base2!I66/호선별!G12</f>
        <v>2.0933817484242258E-2</v>
      </c>
      <c r="H309" s="7">
        <f>base2!J66/호선별!H12</f>
        <v>2.4121481146316442E-2</v>
      </c>
      <c r="I309" s="7">
        <f>base2!K66/호선별!I12</f>
        <v>2.4999596693966005E-2</v>
      </c>
      <c r="J309" s="7">
        <f>base2!L66/호선별!J12</f>
        <v>2.6536583635034222E-2</v>
      </c>
      <c r="K309" s="7">
        <f>base2!M66/호선별!K12</f>
        <v>2.6614745146395995E-2</v>
      </c>
      <c r="L309" s="7">
        <f>base2!N66/호선별!L12</f>
        <v>2.8325751204866072E-2</v>
      </c>
      <c r="M309" s="7">
        <f>base2!O66/호선별!M12</f>
        <v>2.8595152031795763E-2</v>
      </c>
      <c r="N309" s="7">
        <f>base2!P66/호선별!N12</f>
        <v>2.8572728375591411E-2</v>
      </c>
      <c r="O309" s="7">
        <f>base2!Q66/호선별!O12</f>
        <v>2.8908505062266488E-2</v>
      </c>
      <c r="P309" s="7">
        <f>base2!R66/호선별!P12</f>
        <v>3.1229226795700074E-2</v>
      </c>
      <c r="Q309" s="7">
        <f>base2!S66/호선별!Q12</f>
        <v>3.1034458428399067E-2</v>
      </c>
      <c r="R309" s="7">
        <f>base2!T66/호선별!R12</f>
        <v>3.2719997047051266E-2</v>
      </c>
      <c r="S309" s="7">
        <f>base2!U66/호선별!S12</f>
        <v>3.3828638064060994E-2</v>
      </c>
      <c r="T309" s="7">
        <f>base2!V66/호선별!T12</f>
        <v>3.4058894054776516E-2</v>
      </c>
      <c r="U309" s="7">
        <f>base2!W66/호선별!U12</f>
        <v>3.1359184418764875E-2</v>
      </c>
      <c r="V309" s="7">
        <f>base2!X66/호선별!V12</f>
        <v>2.602591222649446E-2</v>
      </c>
      <c r="W309" s="7">
        <f>base2!D66/호선별!W12</f>
        <v>2.7454038334320734E-2</v>
      </c>
    </row>
    <row r="310" spans="1:23">
      <c r="A310" t="s">
        <v>180</v>
      </c>
      <c r="B310" t="s">
        <v>319</v>
      </c>
      <c r="C310" s="7">
        <f>base2!E67/호선별!C11</f>
        <v>3.4680920087127122E-2</v>
      </c>
      <c r="D310" s="7">
        <f>base2!F67/호선별!D11</f>
        <v>2.865319204604919E-2</v>
      </c>
      <c r="E310" s="7">
        <f>base2!G67/호선별!E11</f>
        <v>2.8275575583010776E-2</v>
      </c>
      <c r="F310" s="7">
        <f>base2!H67/호선별!F11</f>
        <v>3.0892866123610304E-2</v>
      </c>
      <c r="G310" s="7">
        <f>base2!I67/호선별!G11</f>
        <v>3.0264197361633667E-2</v>
      </c>
      <c r="H310" s="7">
        <f>base2!J67/호선별!H11</f>
        <v>2.7950588445834257E-2</v>
      </c>
      <c r="I310" s="7">
        <f>base2!K67/호선별!I11</f>
        <v>2.6625159064126658E-2</v>
      </c>
      <c r="J310" s="7">
        <f>base2!L67/호선별!J11</f>
        <v>2.6884496728781404E-2</v>
      </c>
      <c r="K310" s="7">
        <f>base2!M67/호선별!K11</f>
        <v>2.7745166766611203E-2</v>
      </c>
      <c r="L310" s="7">
        <f>base2!N67/호선별!L11</f>
        <v>2.7688465056664127E-2</v>
      </c>
      <c r="M310" s="7">
        <f>base2!O67/호선별!M11</f>
        <v>2.7208569364313161E-2</v>
      </c>
      <c r="N310" s="7">
        <f>base2!P67/호선별!N11</f>
        <v>2.695859785266598E-2</v>
      </c>
      <c r="O310" s="7">
        <f>base2!Q67/호선별!O11</f>
        <v>2.8643567649579163E-2</v>
      </c>
      <c r="P310" s="7">
        <f>base2!R67/호선별!P11</f>
        <v>3.6222433664754958E-2</v>
      </c>
      <c r="Q310" s="7">
        <f>base2!S67/호선별!Q11</f>
        <v>3.9889958734525444E-2</v>
      </c>
      <c r="R310" s="7">
        <f>base2!T67/호선별!R11</f>
        <v>2.9821626372016807E-2</v>
      </c>
      <c r="S310" s="7">
        <f>base2!U67/호선별!S11</f>
        <v>2.6463761462822467E-2</v>
      </c>
      <c r="T310" s="7">
        <f>base2!V67/호선별!T11</f>
        <v>2.5284616851726775E-2</v>
      </c>
      <c r="U310" s="7">
        <f>base2!W67/호선별!U11</f>
        <v>2.8142509178448932E-2</v>
      </c>
      <c r="V310" s="7">
        <f>base2!X67/호선별!V11</f>
        <v>2.350899712377285E-2</v>
      </c>
      <c r="W310" s="7">
        <f>base2!D67/호선별!W11</f>
        <v>2.977184044466091E-2</v>
      </c>
    </row>
    <row r="311" spans="1:23">
      <c r="B311" t="s">
        <v>320</v>
      </c>
      <c r="C311" s="7">
        <f>base2!E68/호선별!C12</f>
        <v>2.1309494188319768E-2</v>
      </c>
      <c r="D311" s="7">
        <f>base2!F68/호선별!D12</f>
        <v>2.6110333840544928E-2</v>
      </c>
      <c r="E311" s="7">
        <f>base2!G68/호선별!E12</f>
        <v>2.3640707526296774E-2</v>
      </c>
      <c r="F311" s="7">
        <f>base2!H68/호선별!F12</f>
        <v>3.985286020356428E-2</v>
      </c>
      <c r="G311" s="7">
        <f>base2!I68/호선별!G12</f>
        <v>3.211924499862976E-2</v>
      </c>
      <c r="H311" s="7">
        <f>base2!J68/호선별!H12</f>
        <v>3.5118650590880075E-2</v>
      </c>
      <c r="I311" s="7">
        <f>base2!K68/호선별!I12</f>
        <v>3.3768814226485915E-2</v>
      </c>
      <c r="J311" s="7">
        <f>base2!L68/호선별!J12</f>
        <v>2.9665317935922406E-2</v>
      </c>
      <c r="K311" s="7">
        <f>base2!M68/호선별!K12</f>
        <v>2.7302346209427241E-2</v>
      </c>
      <c r="L311" s="7">
        <f>base2!N68/호선별!L12</f>
        <v>2.8031922618384213E-2</v>
      </c>
      <c r="M311" s="7">
        <f>base2!O68/호선별!M12</f>
        <v>2.8145671536038704E-2</v>
      </c>
      <c r="N311" s="7">
        <f>base2!P68/호선별!N12</f>
        <v>2.8193618828096567E-2</v>
      </c>
      <c r="O311" s="7">
        <f>base2!Q68/호선별!O12</f>
        <v>2.8919869155577933E-2</v>
      </c>
      <c r="P311" s="7">
        <f>base2!R68/호선별!P12</f>
        <v>2.8898395958677884E-2</v>
      </c>
      <c r="Q311" s="7">
        <f>base2!S68/호선별!Q12</f>
        <v>2.9682317420874415E-2</v>
      </c>
      <c r="R311" s="7">
        <f>base2!T68/호선별!R12</f>
        <v>3.0602770660939964E-2</v>
      </c>
      <c r="S311" s="7">
        <f>base2!U68/호선별!S12</f>
        <v>2.8758014300561029E-2</v>
      </c>
      <c r="T311" s="7">
        <f>base2!V68/호선별!T12</f>
        <v>2.8016897333396455E-2</v>
      </c>
      <c r="U311" s="7">
        <f>base2!W68/호선별!U12</f>
        <v>2.7377333679091984E-2</v>
      </c>
      <c r="V311" s="7">
        <f>base2!X68/호선별!V12</f>
        <v>2.2708724973913186E-2</v>
      </c>
      <c r="W311" s="7">
        <f>base2!D68/호선별!W12</f>
        <v>3.0297896323423928E-2</v>
      </c>
    </row>
    <row r="312" spans="1:23">
      <c r="A312" t="s">
        <v>181</v>
      </c>
      <c r="B312" t="s">
        <v>319</v>
      </c>
      <c r="C312" s="7">
        <f>base2!E69/호선별!C11</f>
        <v>3.2989356278868585E-2</v>
      </c>
      <c r="D312" s="7">
        <f>base2!F69/호선별!D11</f>
        <v>2.1801412872841444E-2</v>
      </c>
      <c r="E312" s="7">
        <f>base2!G69/호선별!E11</f>
        <v>2.0475872143405384E-2</v>
      </c>
      <c r="F312" s="7">
        <f>base2!H69/호선별!F11</f>
        <v>2.580389122341048E-2</v>
      </c>
      <c r="G312" s="7">
        <f>base2!I69/호선별!G11</f>
        <v>2.3727801686043784E-2</v>
      </c>
      <c r="H312" s="7">
        <f>base2!J69/호선별!H11</f>
        <v>2.1830657580566924E-2</v>
      </c>
      <c r="I312" s="7">
        <f>base2!K69/호선별!I11</f>
        <v>1.9512258228407853E-2</v>
      </c>
      <c r="J312" s="7">
        <f>base2!L69/호선별!J11</f>
        <v>1.8873778833708624E-2</v>
      </c>
      <c r="K312" s="7">
        <f>base2!M69/호선별!K11</f>
        <v>1.9710892828486728E-2</v>
      </c>
      <c r="L312" s="7">
        <f>base2!N69/호선별!L11</f>
        <v>1.8295748957916819E-2</v>
      </c>
      <c r="M312" s="7">
        <f>base2!O69/호선별!M11</f>
        <v>1.6549218349161808E-2</v>
      </c>
      <c r="N312" s="7">
        <f>base2!P69/호선별!N11</f>
        <v>1.5880302054854502E-2</v>
      </c>
      <c r="O312" s="7">
        <f>base2!Q69/호선별!O11</f>
        <v>1.5377771660858325E-2</v>
      </c>
      <c r="P312" s="7">
        <f>base2!R69/호선별!P11</f>
        <v>1.3936584698738038E-2</v>
      </c>
      <c r="Q312" s="7">
        <f>base2!S69/호선별!Q11</f>
        <v>1.6778462020109842E-2</v>
      </c>
      <c r="R312" s="7">
        <f>base2!T69/호선별!R11</f>
        <v>1.5933246061316221E-2</v>
      </c>
      <c r="S312" s="7">
        <f>base2!U69/호선별!S11</f>
        <v>1.6188801017308234E-2</v>
      </c>
      <c r="T312" s="7">
        <f>base2!V69/호선별!T11</f>
        <v>1.6542839156166066E-2</v>
      </c>
      <c r="U312" s="7">
        <f>base2!W69/호선별!U11</f>
        <v>2.2479210901937947E-2</v>
      </c>
      <c r="V312" s="7">
        <f>base2!X69/호선별!V11</f>
        <v>2.1345884142717916E-2</v>
      </c>
      <c r="W312" s="7">
        <f>base2!D69/호선별!W11</f>
        <v>1.9141424849714917E-2</v>
      </c>
    </row>
    <row r="313" spans="1:23">
      <c r="B313" t="s">
        <v>320</v>
      </c>
      <c r="C313" s="7">
        <f>base2!E70/호선별!C12</f>
        <v>2.3193402765435609E-2</v>
      </c>
      <c r="D313" s="7">
        <f>base2!F70/호선별!D12</f>
        <v>1.5995036815392001E-2</v>
      </c>
      <c r="E313" s="7">
        <f>base2!G70/호선별!E12</f>
        <v>9.1678405995380043E-3</v>
      </c>
      <c r="F313" s="7">
        <f>base2!H70/호선별!F12</f>
        <v>1.1424822776230118E-2</v>
      </c>
      <c r="G313" s="7">
        <f>base2!I70/호선별!G12</f>
        <v>1.4217080021923815E-2</v>
      </c>
      <c r="H313" s="7">
        <f>base2!J70/호선별!H12</f>
        <v>1.5139635967427159E-2</v>
      </c>
      <c r="I313" s="7">
        <f>base2!K70/호선별!I12</f>
        <v>1.5961508472115422E-2</v>
      </c>
      <c r="J313" s="7">
        <f>base2!L70/호선별!J12</f>
        <v>1.6287412705271707E-2</v>
      </c>
      <c r="K313" s="7">
        <f>base2!M70/호선별!K12</f>
        <v>1.6127682933397815E-2</v>
      </c>
      <c r="L313" s="7">
        <f>base2!N70/호선별!L12</f>
        <v>1.7313371001932965E-2</v>
      </c>
      <c r="M313" s="7">
        <f>base2!O70/호선별!M12</f>
        <v>1.9318804559016457E-2</v>
      </c>
      <c r="N313" s="7">
        <f>base2!P70/호선별!N12</f>
        <v>2.0147397792065997E-2</v>
      </c>
      <c r="O313" s="7">
        <f>base2!Q70/호선별!O12</f>
        <v>2.1112737050615671E-2</v>
      </c>
      <c r="P313" s="7">
        <f>base2!R70/호선별!P12</f>
        <v>2.3329793682406719E-2</v>
      </c>
      <c r="Q313" s="7">
        <f>base2!S70/호선별!Q12</f>
        <v>2.2511095189315777E-2</v>
      </c>
      <c r="R313" s="7">
        <f>base2!T70/호선별!R12</f>
        <v>2.3501496823213962E-2</v>
      </c>
      <c r="S313" s="7">
        <f>base2!U70/호선별!S12</f>
        <v>2.5377598458227717E-2</v>
      </c>
      <c r="T313" s="7">
        <f>base2!V70/호선별!T12</f>
        <v>2.6647319359381003E-2</v>
      </c>
      <c r="U313" s="7">
        <f>base2!W70/호선별!U12</f>
        <v>2.8089310073391879E-2</v>
      </c>
      <c r="V313" s="7">
        <f>base2!X70/호선별!V12</f>
        <v>4.8141847311941467E-2</v>
      </c>
      <c r="W313" s="7">
        <f>base2!D70/호선별!W12</f>
        <v>1.9119234070596874E-2</v>
      </c>
    </row>
    <row r="314" spans="1:23">
      <c r="A314" t="s">
        <v>182</v>
      </c>
      <c r="B314" t="s">
        <v>319</v>
      </c>
      <c r="C314" s="7">
        <f>base2!E71/호선별!C11</f>
        <v>2.9177544683546261E-2</v>
      </c>
      <c r="D314" s="7">
        <f>base2!F71/호선별!D11</f>
        <v>2.3130886970172685E-2</v>
      </c>
      <c r="E314" s="7">
        <f>base2!G71/호선별!E11</f>
        <v>2.4976547519814252E-2</v>
      </c>
      <c r="F314" s="7">
        <f>base2!H71/호선별!F11</f>
        <v>3.1604924255438656E-2</v>
      </c>
      <c r="G314" s="7">
        <f>base2!I71/호선별!G11</f>
        <v>2.8761764249667227E-2</v>
      </c>
      <c r="H314" s="7">
        <f>base2!J71/호선별!H11</f>
        <v>2.6231639030041585E-2</v>
      </c>
      <c r="I314" s="7">
        <f>base2!K71/호선별!I11</f>
        <v>2.7000326948814869E-2</v>
      </c>
      <c r="J314" s="7">
        <f>base2!L71/호선별!J11</f>
        <v>2.8118960656725943E-2</v>
      </c>
      <c r="K314" s="7">
        <f>base2!M71/호선별!K11</f>
        <v>2.9442816240002025E-2</v>
      </c>
      <c r="L314" s="7">
        <f>base2!N71/호선별!L11</f>
        <v>3.1819551178471468E-2</v>
      </c>
      <c r="M314" s="7">
        <f>base2!O71/호선별!M11</f>
        <v>3.1933028281834079E-2</v>
      </c>
      <c r="N314" s="7">
        <f>base2!P71/호선별!N11</f>
        <v>3.0471087399400857E-2</v>
      </c>
      <c r="O314" s="7">
        <f>base2!Q71/호선별!O11</f>
        <v>2.6083473012096754E-2</v>
      </c>
      <c r="P314" s="7">
        <f>base2!R71/호선별!P11</f>
        <v>1.9553002726444769E-2</v>
      </c>
      <c r="Q314" s="7">
        <f>base2!S71/호선별!Q11</f>
        <v>2.1891683957755346E-2</v>
      </c>
      <c r="R314" s="7">
        <f>base2!T71/호선별!R11</f>
        <v>2.1008220657835714E-2</v>
      </c>
      <c r="S314" s="7">
        <f>base2!U71/호선별!S11</f>
        <v>2.0774543727192497E-2</v>
      </c>
      <c r="T314" s="7">
        <f>base2!V71/호선별!T11</f>
        <v>1.8270831630436187E-2</v>
      </c>
      <c r="U314" s="7">
        <f>base2!W71/호선별!U11</f>
        <v>1.9564121318856119E-2</v>
      </c>
      <c r="V314" s="7">
        <f>base2!X71/호선별!V11</f>
        <v>2.0395065249946515E-2</v>
      </c>
      <c r="W314" s="7">
        <f>base2!D71/호선별!W11</f>
        <v>2.6073449171608493E-2</v>
      </c>
    </row>
    <row r="315" spans="1:23">
      <c r="B315" t="s">
        <v>320</v>
      </c>
      <c r="C315" s="7">
        <f>base2!E72/호선별!C12</f>
        <v>1.7044040806170689E-2</v>
      </c>
      <c r="D315" s="7">
        <f>base2!F72/호선별!D12</f>
        <v>1.5882701361301457E-2</v>
      </c>
      <c r="E315" s="7">
        <f>base2!G72/호선별!E12</f>
        <v>1.5116330996293484E-2</v>
      </c>
      <c r="F315" s="7">
        <f>base2!H72/호선별!F12</f>
        <v>1.8858589878482917E-2</v>
      </c>
      <c r="G315" s="7">
        <f>base2!I72/호선별!G12</f>
        <v>1.8738010413812005E-2</v>
      </c>
      <c r="H315" s="7">
        <f>base2!J72/호선별!H12</f>
        <v>2.7026148507294824E-2</v>
      </c>
      <c r="I315" s="7">
        <f>base2!K72/호선별!I12</f>
        <v>2.9492425912681555E-2</v>
      </c>
      <c r="J315" s="7">
        <f>base2!L72/호선별!J12</f>
        <v>2.8841633328560188E-2</v>
      </c>
      <c r="K315" s="7">
        <f>base2!M72/호선별!K12</f>
        <v>2.806558338939192E-2</v>
      </c>
      <c r="L315" s="7">
        <f>base2!N72/호선별!L12</f>
        <v>2.5622753365237939E-2</v>
      </c>
      <c r="M315" s="7">
        <f>base2!O72/호선별!M12</f>
        <v>2.4660537051695793E-2</v>
      </c>
      <c r="N315" s="7">
        <f>base2!P72/호선별!N12</f>
        <v>2.3624085082292044E-2</v>
      </c>
      <c r="O315" s="7">
        <f>base2!Q72/호선별!O12</f>
        <v>2.4102367752549491E-2</v>
      </c>
      <c r="P315" s="7">
        <f>base2!R72/호선별!P12</f>
        <v>2.5051874007525069E-2</v>
      </c>
      <c r="Q315" s="7">
        <f>base2!S72/호선별!Q12</f>
        <v>2.4784334150732935E-2</v>
      </c>
      <c r="R315" s="7">
        <f>base2!T72/호선별!R12</f>
        <v>2.606829072537482E-2</v>
      </c>
      <c r="S315" s="7">
        <f>base2!U72/호선별!S12</f>
        <v>2.7696488061724301E-2</v>
      </c>
      <c r="T315" s="7">
        <f>base2!V72/호선별!T12</f>
        <v>2.8021301121094255E-2</v>
      </c>
      <c r="U315" s="7">
        <f>base2!W72/호선별!U12</f>
        <v>2.7613636189269104E-2</v>
      </c>
      <c r="V315" s="7">
        <f>base2!X72/호선별!V12</f>
        <v>2.4621081394923933E-2</v>
      </c>
      <c r="W315" s="7">
        <f>base2!D72/호선별!W12</f>
        <v>2.4015233205684473E-2</v>
      </c>
    </row>
    <row r="316" spans="1:23">
      <c r="A316" t="s">
        <v>183</v>
      </c>
      <c r="B316" t="s">
        <v>319</v>
      </c>
      <c r="C316" s="7">
        <f>base2!E73/호선별!C11</f>
        <v>1.8645822069114672E-2</v>
      </c>
      <c r="D316" s="7">
        <f>base2!F73/호선별!D11</f>
        <v>2.3099816849816851E-2</v>
      </c>
      <c r="E316" s="7">
        <f>base2!G73/호선별!E11</f>
        <v>2.3591131798812108E-2</v>
      </c>
      <c r="F316" s="7">
        <f>base2!H73/호선별!F11</f>
        <v>3.0587129275398691E-2</v>
      </c>
      <c r="G316" s="7">
        <f>base2!I73/호선별!G11</f>
        <v>2.9748355981054554E-2</v>
      </c>
      <c r="H316" s="7">
        <f>base2!J73/호선별!H11</f>
        <v>2.8326167119558817E-2</v>
      </c>
      <c r="I316" s="7">
        <f>base2!K73/호선별!I11</f>
        <v>2.7862389831186211E-2</v>
      </c>
      <c r="J316" s="7">
        <f>base2!L73/호선별!J11</f>
        <v>2.6615219588305171E-2</v>
      </c>
      <c r="K316" s="7">
        <f>base2!M73/호선별!K11</f>
        <v>2.5991562428736729E-2</v>
      </c>
      <c r="L316" s="7">
        <f>base2!N73/호선별!L11</f>
        <v>2.6740867736228344E-2</v>
      </c>
      <c r="M316" s="7">
        <f>base2!O73/호선별!M11</f>
        <v>2.6936326607541125E-2</v>
      </c>
      <c r="N316" s="7">
        <f>base2!P73/호선별!N11</f>
        <v>2.6734375917216877E-2</v>
      </c>
      <c r="O316" s="7">
        <f>base2!Q73/호선별!O11</f>
        <v>2.5759877049918979E-2</v>
      </c>
      <c r="P316" s="7">
        <f>base2!R73/호선별!P11</f>
        <v>2.1669561877493301E-2</v>
      </c>
      <c r="Q316" s="7">
        <f>base2!S73/호선별!Q11</f>
        <v>2.1749303083087149E-2</v>
      </c>
      <c r="R316" s="7">
        <f>base2!T73/호선별!R11</f>
        <v>2.1270265569358366E-2</v>
      </c>
      <c r="S316" s="7">
        <f>base2!U73/호선별!S11</f>
        <v>2.3675001442250449E-2</v>
      </c>
      <c r="T316" s="7">
        <f>base2!V73/호선별!T11</f>
        <v>2.1597754900400234E-2</v>
      </c>
      <c r="U316" s="7">
        <f>base2!W73/호선별!U11</f>
        <v>2.090271909330417E-2</v>
      </c>
      <c r="V316" s="7">
        <f>base2!X73/호선별!V11</f>
        <v>2.1654900282868622E-2</v>
      </c>
      <c r="W316" s="7">
        <f>base2!D73/호선별!W11</f>
        <v>2.5382433960064489E-2</v>
      </c>
    </row>
    <row r="317" spans="1:23">
      <c r="B317" t="s">
        <v>320</v>
      </c>
      <c r="C317" s="7">
        <f>base2!E74/호선별!C12</f>
        <v>4.5018305904098388E-2</v>
      </c>
      <c r="D317" s="7">
        <f>base2!F74/호선별!D12</f>
        <v>2.6947743589219881E-2</v>
      </c>
      <c r="E317" s="7">
        <f>base2!G74/호선별!E12</f>
        <v>2.1191687337357861E-2</v>
      </c>
      <c r="F317" s="7">
        <f>base2!H74/호선별!F12</f>
        <v>1.8812250928141917E-2</v>
      </c>
      <c r="G317" s="7">
        <f>base2!I74/호선별!G12</f>
        <v>2.2146478487256784E-2</v>
      </c>
      <c r="H317" s="7">
        <f>base2!J74/호선별!H12</f>
        <v>2.639294662511198E-2</v>
      </c>
      <c r="I317" s="7">
        <f>base2!K74/호선별!I12</f>
        <v>2.6041470615122363E-2</v>
      </c>
      <c r="J317" s="7">
        <f>base2!L74/호선별!J12</f>
        <v>2.5905514505085936E-2</v>
      </c>
      <c r="K317" s="7">
        <f>base2!M74/호선별!K12</f>
        <v>2.4149695335428989E-2</v>
      </c>
      <c r="L317" s="7">
        <f>base2!N74/호선별!L12</f>
        <v>2.384852404609844E-2</v>
      </c>
      <c r="M317" s="7">
        <f>base2!O74/호선별!M12</f>
        <v>2.2476238977487226E-2</v>
      </c>
      <c r="N317" s="7">
        <f>base2!P74/호선별!N12</f>
        <v>2.1898378422095514E-2</v>
      </c>
      <c r="O317" s="7">
        <f>base2!Q74/호선별!O12</f>
        <v>2.2286735305790267E-2</v>
      </c>
      <c r="P317" s="7">
        <f>base2!R74/호선별!P12</f>
        <v>2.1715790988278784E-2</v>
      </c>
      <c r="Q317" s="7">
        <f>base2!S74/호선별!Q12</f>
        <v>2.1094810870238723E-2</v>
      </c>
      <c r="R317" s="7">
        <f>base2!T74/호선별!R12</f>
        <v>2.2589111380115486E-2</v>
      </c>
      <c r="S317" s="7">
        <f>base2!U74/호선별!S12</f>
        <v>2.4191448593867182E-2</v>
      </c>
      <c r="T317" s="7">
        <f>base2!V74/호선별!T12</f>
        <v>2.4744883073931887E-2</v>
      </c>
      <c r="U317" s="7">
        <f>base2!W74/호선별!U12</f>
        <v>2.2327518347969255E-2</v>
      </c>
      <c r="V317" s="7">
        <f>base2!X74/호선별!V12</f>
        <v>1.7795877268131859E-2</v>
      </c>
      <c r="W317" s="7">
        <f>base2!D74/호선별!W12</f>
        <v>2.2620999107099495E-2</v>
      </c>
    </row>
    <row r="318" spans="1:23">
      <c r="A318" t="s">
        <v>184</v>
      </c>
      <c r="B318" t="s">
        <v>319</v>
      </c>
      <c r="C318" s="7">
        <f>base2!E75/호선별!C11</f>
        <v>2.609951647536805E-2</v>
      </c>
      <c r="D318" s="7">
        <f>base2!F75/호선별!D11</f>
        <v>1.9824372056514914E-2</v>
      </c>
      <c r="E318" s="7">
        <f>base2!G75/호선별!E11</f>
        <v>1.7661574521115487E-2</v>
      </c>
      <c r="F318" s="7">
        <f>base2!H75/호선별!F11</f>
        <v>2.1796945917940031E-2</v>
      </c>
      <c r="G318" s="7">
        <f>base2!I75/호선별!G11</f>
        <v>2.5618919474635394E-2</v>
      </c>
      <c r="H318" s="7">
        <f>base2!J75/호선별!H11</f>
        <v>3.056080136008929E-2</v>
      </c>
      <c r="I318" s="7">
        <f>base2!K75/호선별!I11</f>
        <v>3.3954457676593525E-2</v>
      </c>
      <c r="J318" s="7">
        <f>base2!L75/호선별!J11</f>
        <v>3.6920887927519012E-2</v>
      </c>
      <c r="K318" s="7">
        <f>base2!M75/호선별!K11</f>
        <v>3.7943732632876967E-2</v>
      </c>
      <c r="L318" s="7">
        <f>base2!N75/호선별!L11</f>
        <v>3.9825379175864206E-2</v>
      </c>
      <c r="M318" s="7">
        <f>base2!O75/호선별!M11</f>
        <v>4.1704449074898169E-2</v>
      </c>
      <c r="N318" s="7">
        <f>base2!P75/호선별!N11</f>
        <v>4.161385903272774E-2</v>
      </c>
      <c r="O318" s="7">
        <f>base2!Q75/호선별!O11</f>
        <v>3.9731030313158971E-2</v>
      </c>
      <c r="P318" s="7">
        <f>base2!R75/호선별!P11</f>
        <v>3.0917941868822216E-2</v>
      </c>
      <c r="Q318" s="7">
        <f>base2!S75/호선별!Q11</f>
        <v>3.7729266513683551E-2</v>
      </c>
      <c r="R318" s="7">
        <f>base2!T75/호선별!R11</f>
        <v>5.2563462929227277E-2</v>
      </c>
      <c r="S318" s="7">
        <f>base2!U75/호선별!S11</f>
        <v>4.0661643134458247E-2</v>
      </c>
      <c r="T318" s="7">
        <f>base2!V75/호선별!T11</f>
        <v>4.1909195070991091E-2</v>
      </c>
      <c r="U318" s="7">
        <f>base2!W75/호선별!U11</f>
        <v>5.2255022404647099E-2</v>
      </c>
      <c r="V318" s="7">
        <f>base2!X75/호선별!V11</f>
        <v>5.5646675699446146E-2</v>
      </c>
      <c r="W318" s="7">
        <f>base2!D75/호선별!W11</f>
        <v>3.3434074553456407E-2</v>
      </c>
    </row>
    <row r="319" spans="1:23">
      <c r="B319" t="s">
        <v>320</v>
      </c>
      <c r="C319" s="7">
        <f>base2!E76/호선별!C12</f>
        <v>5.3087121885330393E-2</v>
      </c>
      <c r="D319" s="7">
        <f>base2!F76/호선별!D12</f>
        <v>3.857956924459513E-2</v>
      </c>
      <c r="E319" s="7">
        <f>base2!G76/호선별!E12</f>
        <v>2.5213845235727075E-2</v>
      </c>
      <c r="F319" s="7">
        <f>base2!H76/호선별!F12</f>
        <v>1.9643626213671626E-2</v>
      </c>
      <c r="G319" s="7">
        <f>base2!I76/호선별!G12</f>
        <v>4.0671245546725132E-2</v>
      </c>
      <c r="H319" s="7">
        <f>base2!J76/호선별!H12</f>
        <v>4.4939130706130613E-2</v>
      </c>
      <c r="I319" s="7">
        <f>base2!K76/호선별!I12</f>
        <v>4.796653097659212E-2</v>
      </c>
      <c r="J319" s="7">
        <f>base2!L76/호선별!J12</f>
        <v>4.9176505473701018E-2</v>
      </c>
      <c r="K319" s="7">
        <f>base2!M76/호선별!K12</f>
        <v>5.0774754497770455E-2</v>
      </c>
      <c r="L319" s="7">
        <f>base2!N76/호선별!L12</f>
        <v>5.2543531099110294E-2</v>
      </c>
      <c r="M319" s="7">
        <f>base2!O76/호선별!M12</f>
        <v>5.1868499277620633E-2</v>
      </c>
      <c r="N319" s="7">
        <f>base2!P76/호선별!N12</f>
        <v>4.8740345343523797E-2</v>
      </c>
      <c r="O319" s="7">
        <f>base2!Q76/호선별!O12</f>
        <v>4.6833176858510045E-2</v>
      </c>
      <c r="P319" s="7">
        <f>base2!R76/호선별!P12</f>
        <v>4.7515093431809853E-2</v>
      </c>
      <c r="Q319" s="7">
        <f>base2!S76/호선별!Q12</f>
        <v>4.7224871697341068E-2</v>
      </c>
      <c r="R319" s="7">
        <f>base2!T76/호선별!R12</f>
        <v>4.3450937040672134E-2</v>
      </c>
      <c r="S319" s="7">
        <f>base2!U76/호선별!S12</f>
        <v>4.3095294790509914E-2</v>
      </c>
      <c r="T319" s="7">
        <f>base2!V76/호선별!T12</f>
        <v>4.1930664564592005E-2</v>
      </c>
      <c r="U319" s="7">
        <f>base2!W76/호선별!U12</f>
        <v>3.9922848764859055E-2</v>
      </c>
      <c r="V319" s="7">
        <f>base2!X76/호선별!V12</f>
        <v>3.7654338531748772E-2</v>
      </c>
      <c r="W319" s="7">
        <f>base2!D76/호선별!W12</f>
        <v>4.1953315948011216E-2</v>
      </c>
    </row>
    <row r="320" spans="1:23">
      <c r="A320" t="s">
        <v>185</v>
      </c>
      <c r="B320" t="s">
        <v>319</v>
      </c>
      <c r="C320" s="7">
        <f>base2!E77/호선별!C11</f>
        <v>3.9346237622232862E-2</v>
      </c>
      <c r="D320" s="7">
        <f>base2!F77/호선별!D11</f>
        <v>3.5277668759811615E-2</v>
      </c>
      <c r="E320" s="7">
        <f>base2!G77/호선별!E11</f>
        <v>3.6006503420898429E-2</v>
      </c>
      <c r="F320" s="7">
        <f>base2!H77/호선별!F11</f>
        <v>4.0630634533425157E-2</v>
      </c>
      <c r="G320" s="7">
        <f>base2!I77/호선별!G11</f>
        <v>3.9556556776821045E-2</v>
      </c>
      <c r="H320" s="7">
        <f>base2!J77/호선별!H11</f>
        <v>3.5745906310192664E-2</v>
      </c>
      <c r="I320" s="7">
        <f>base2!K77/호선별!I11</f>
        <v>3.3720418776741E-2</v>
      </c>
      <c r="J320" s="7">
        <f>base2!L77/호선별!J11</f>
        <v>3.2001870534210386E-2</v>
      </c>
      <c r="K320" s="7">
        <f>base2!M77/호선별!K11</f>
        <v>3.0130110896206895E-2</v>
      </c>
      <c r="L320" s="7">
        <f>base2!N77/호선별!L11</f>
        <v>2.9068780228628393E-2</v>
      </c>
      <c r="M320" s="7">
        <f>base2!O77/호선별!M11</f>
        <v>2.8613760824267302E-2</v>
      </c>
      <c r="N320" s="7">
        <f>base2!P77/호선별!N11</f>
        <v>2.5824015612775454E-2</v>
      </c>
      <c r="O320" s="7">
        <f>base2!Q77/호선별!O11</f>
        <v>2.523556966816258E-2</v>
      </c>
      <c r="P320" s="7">
        <f>base2!R77/호선별!P11</f>
        <v>2.0531845864213156E-2</v>
      </c>
      <c r="Q320" s="7">
        <f>base2!S77/호선별!Q11</f>
        <v>2.2430399898751379E-2</v>
      </c>
      <c r="R320" s="7">
        <f>base2!T77/호선별!R11</f>
        <v>2.2399690581030238E-2</v>
      </c>
      <c r="S320" s="7">
        <f>base2!U77/호선별!S11</f>
        <v>2.0300749111021373E-2</v>
      </c>
      <c r="T320" s="7">
        <f>base2!V77/호선별!T11</f>
        <v>1.9118336653086512E-2</v>
      </c>
      <c r="U320" s="7">
        <f>base2!W77/호선별!U11</f>
        <v>2.0299107364773219E-2</v>
      </c>
      <c r="V320" s="7">
        <f>base2!X77/호선별!V11</f>
        <v>2.4816373101333524E-2</v>
      </c>
      <c r="W320" s="7">
        <f>base2!D77/호선별!W11</f>
        <v>2.9775607906059605E-2</v>
      </c>
    </row>
    <row r="321" spans="1:23">
      <c r="B321" t="s">
        <v>320</v>
      </c>
      <c r="C321" s="7">
        <f>base2!E78/호선별!C12</f>
        <v>2.2055948530195855E-2</v>
      </c>
      <c r="D321" s="7">
        <f>base2!F78/호선별!D12</f>
        <v>3.0848847540364172E-2</v>
      </c>
      <c r="E321" s="7">
        <f>base2!G78/호선별!E12</f>
        <v>3.0208303731279661E-2</v>
      </c>
      <c r="F321" s="7">
        <f>base2!H78/호선별!F12</f>
        <v>1.4887977859067805E-2</v>
      </c>
      <c r="G321" s="7">
        <f>base2!I78/호선별!G12</f>
        <v>2.0290661825157576E-2</v>
      </c>
      <c r="H321" s="7">
        <f>base2!J78/호선별!H12</f>
        <v>2.4991321103565563E-2</v>
      </c>
      <c r="I321" s="7">
        <f>base2!K78/호선별!I12</f>
        <v>2.4764334840801663E-2</v>
      </c>
      <c r="J321" s="7">
        <f>base2!L78/호선별!J12</f>
        <v>2.5385959598903614E-2</v>
      </c>
      <c r="K321" s="7">
        <f>base2!M78/호선별!K12</f>
        <v>2.4096979253929927E-2</v>
      </c>
      <c r="L321" s="7">
        <f>base2!N78/호선별!L12</f>
        <v>2.2051779126462247E-2</v>
      </c>
      <c r="M321" s="7">
        <f>base2!O78/호선별!M12</f>
        <v>2.2700979225365757E-2</v>
      </c>
      <c r="N321" s="7">
        <f>base2!P78/호선별!N12</f>
        <v>2.3968822030814026E-2</v>
      </c>
      <c r="O321" s="7">
        <f>base2!Q78/호선별!O12</f>
        <v>2.4054288896231842E-2</v>
      </c>
      <c r="P321" s="7">
        <f>base2!R78/호선별!P12</f>
        <v>2.4986115930838129E-2</v>
      </c>
      <c r="Q321" s="7">
        <f>base2!S78/호선별!Q12</f>
        <v>2.5886316243203214E-2</v>
      </c>
      <c r="R321" s="7">
        <f>base2!T78/호선별!R12</f>
        <v>2.8122104430274918E-2</v>
      </c>
      <c r="S321" s="7">
        <f>base2!U78/호선별!S12</f>
        <v>2.9855147289547416E-2</v>
      </c>
      <c r="T321" s="7">
        <f>base2!V78/호선별!T12</f>
        <v>3.0178056146091252E-2</v>
      </c>
      <c r="U321" s="7">
        <f>base2!W78/호선별!U12</f>
        <v>3.1699828297072151E-2</v>
      </c>
      <c r="V321" s="7">
        <f>base2!X78/호선별!V12</f>
        <v>4.4922104972532718E-2</v>
      </c>
      <c r="W321" s="7">
        <f>base2!D78/호선별!W12</f>
        <v>2.4735353811492066E-2</v>
      </c>
    </row>
    <row r="322" spans="1:23">
      <c r="A322" t="s">
        <v>186</v>
      </c>
      <c r="B322" t="s">
        <v>319</v>
      </c>
      <c r="C322" s="7">
        <f>base2!E79/호선별!C11</f>
        <v>1.8255758268580169E-2</v>
      </c>
      <c r="D322" s="7">
        <f>base2!F79/호선별!D11</f>
        <v>1.5551412872841444E-2</v>
      </c>
      <c r="E322" s="7">
        <f>base2!G79/호선별!E11</f>
        <v>1.5898168093072648E-2</v>
      </c>
      <c r="F322" s="7">
        <f>base2!H79/호선별!F11</f>
        <v>1.5159369066700925E-2</v>
      </c>
      <c r="G322" s="7">
        <f>base2!I79/호선별!G11</f>
        <v>1.4973829166320968E-2</v>
      </c>
      <c r="H322" s="7">
        <f>base2!J79/호선별!H11</f>
        <v>1.5184445627039781E-2</v>
      </c>
      <c r="I322" s="7">
        <f>base2!K79/호선별!I11</f>
        <v>1.3723617700397279E-2</v>
      </c>
      <c r="J322" s="7">
        <f>base2!L79/호선별!J11</f>
        <v>1.3999086895622417E-2</v>
      </c>
      <c r="K322" s="7">
        <f>base2!M79/호선별!K11</f>
        <v>1.3418609954475967E-2</v>
      </c>
      <c r="L322" s="7">
        <f>base2!N79/호선별!L11</f>
        <v>1.2098572031089955E-2</v>
      </c>
      <c r="M322" s="7">
        <f>base2!O79/호선별!M11</f>
        <v>1.1453043359894454E-2</v>
      </c>
      <c r="N322" s="7">
        <f>base2!P79/호선별!N11</f>
        <v>1.0951268778587094E-2</v>
      </c>
      <c r="O322" s="7">
        <f>base2!Q79/호선별!O11</f>
        <v>1.0367359243948755E-2</v>
      </c>
      <c r="P322" s="7">
        <f>base2!R79/호선별!P11</f>
        <v>8.8631278170110371E-3</v>
      </c>
      <c r="Q322" s="7">
        <f>base2!S79/호선별!Q11</f>
        <v>9.5778198906914542E-3</v>
      </c>
      <c r="R322" s="7">
        <f>base2!T79/호선별!R11</f>
        <v>1.0049250711755175E-2</v>
      </c>
      <c r="S322" s="7">
        <f>base2!U79/호선별!S11</f>
        <v>9.4844844537675874E-3</v>
      </c>
      <c r="T322" s="7">
        <f>base2!V79/호선별!T11</f>
        <v>9.0543937614452619E-3</v>
      </c>
      <c r="U322" s="7">
        <f>base2!W79/호선별!U11</f>
        <v>9.4092416506295316E-3</v>
      </c>
      <c r="V322" s="7">
        <f>base2!X79/호선별!V11</f>
        <v>8.5335995626233101E-3</v>
      </c>
      <c r="W322" s="7">
        <f>base2!D79/호선별!W11</f>
        <v>1.248866360399962E-2</v>
      </c>
    </row>
    <row r="323" spans="1:23">
      <c r="B323" t="s">
        <v>320</v>
      </c>
      <c r="C323" s="7">
        <f>base2!E80/호선별!C12</f>
        <v>1.2920769203426581E-2</v>
      </c>
      <c r="D323" s="7">
        <f>base2!F80/호선별!D12</f>
        <v>1.0753566650667375E-2</v>
      </c>
      <c r="E323" s="7">
        <f>base2!G80/호선별!E12</f>
        <v>6.5432379436755807E-3</v>
      </c>
      <c r="F323" s="7">
        <f>base2!H80/호선별!F12</f>
        <v>8.2319782370482639E-3</v>
      </c>
      <c r="G323" s="7">
        <f>base2!I80/호선별!G12</f>
        <v>9.786071526445601E-3</v>
      </c>
      <c r="H323" s="7">
        <f>base2!J80/호선별!H12</f>
        <v>1.1829303334906586E-2</v>
      </c>
      <c r="I323" s="7">
        <f>base2!K80/호선별!I12</f>
        <v>1.1488844555099671E-2</v>
      </c>
      <c r="J323" s="7">
        <f>base2!L80/호선별!J12</f>
        <v>1.2490860268876001E-2</v>
      </c>
      <c r="K323" s="7">
        <f>base2!M80/호선별!K12</f>
        <v>1.2050208629622541E-2</v>
      </c>
      <c r="L323" s="7">
        <f>base2!N80/호선별!L12</f>
        <v>1.2804622002469962E-2</v>
      </c>
      <c r="M323" s="7">
        <f>base2!O80/호선별!M12</f>
        <v>1.4016927479754004E-2</v>
      </c>
      <c r="N323" s="7">
        <f>base2!P80/호선별!N12</f>
        <v>1.4511302519309313E-2</v>
      </c>
      <c r="O323" s="7">
        <f>base2!Q80/호선별!O12</f>
        <v>1.5025079679777334E-2</v>
      </c>
      <c r="P323" s="7">
        <f>base2!R80/호선별!P12</f>
        <v>1.5976608354661304E-2</v>
      </c>
      <c r="Q323" s="7">
        <f>base2!S80/호선별!Q12</f>
        <v>1.7267379469906845E-2</v>
      </c>
      <c r="R323" s="7">
        <f>base2!T80/호선별!R12</f>
        <v>1.6891434650392639E-2</v>
      </c>
      <c r="S323" s="7">
        <f>base2!U80/호선별!S12</f>
        <v>1.5984092684370638E-2</v>
      </c>
      <c r="T323" s="7">
        <f>base2!V80/호선별!T12</f>
        <v>1.5040035934907613E-2</v>
      </c>
      <c r="U323" s="7">
        <f>base2!W80/호선별!U12</f>
        <v>1.5579086920962949E-2</v>
      </c>
      <c r="V323" s="7">
        <f>base2!X80/호선별!V12</f>
        <v>1.7946104842606163E-2</v>
      </c>
      <c r="W323" s="7">
        <f>base2!D80/호선별!W12</f>
        <v>1.3137403095185837E-2</v>
      </c>
    </row>
    <row r="324" spans="1:23">
      <c r="A324" t="s">
        <v>187</v>
      </c>
      <c r="B324" t="s">
        <v>319</v>
      </c>
      <c r="C324" s="7">
        <f>base2!E81/호선별!C11</f>
        <v>2.5134012018599477E-2</v>
      </c>
      <c r="D324" s="7">
        <f>base2!F81/호선별!D11</f>
        <v>2.4144754055468343E-2</v>
      </c>
      <c r="E324" s="7">
        <f>base2!G81/호선별!E11</f>
        <v>2.4364169562119498E-2</v>
      </c>
      <c r="F324" s="7">
        <f>base2!H81/호선별!F11</f>
        <v>2.1971723823025171E-2</v>
      </c>
      <c r="G324" s="7">
        <f>base2!I81/호선별!G11</f>
        <v>2.0550687728386065E-2</v>
      </c>
      <c r="H324" s="7">
        <f>base2!J81/호선별!H11</f>
        <v>1.8979085330532781E-2</v>
      </c>
      <c r="I324" s="7">
        <f>base2!K81/호선별!I11</f>
        <v>1.7365921584031725E-2</v>
      </c>
      <c r="J324" s="7">
        <f>base2!L81/호선별!J11</f>
        <v>1.7501905994574563E-2</v>
      </c>
      <c r="K324" s="7">
        <f>base2!M81/호선별!K11</f>
        <v>1.5600849669338423E-2</v>
      </c>
      <c r="L324" s="7">
        <f>base2!N81/호선별!L11</f>
        <v>1.3843684784216206E-2</v>
      </c>
      <c r="M324" s="7">
        <f>base2!O81/호선별!M11</f>
        <v>1.2871846957687193E-2</v>
      </c>
      <c r="N324" s="7">
        <f>base2!P81/호선별!N11</f>
        <v>1.3740089246104264E-2</v>
      </c>
      <c r="O324" s="7">
        <f>base2!Q81/호선별!O11</f>
        <v>1.2141812039080562E-2</v>
      </c>
      <c r="P324" s="7">
        <f>base2!R81/호선별!P11</f>
        <v>8.9579859807781288E-3</v>
      </c>
      <c r="Q324" s="7">
        <f>base2!S81/호선별!Q11</f>
        <v>8.9175389923763781E-3</v>
      </c>
      <c r="R324" s="7">
        <f>base2!T81/호선별!R11</f>
        <v>9.2848576947371312E-3</v>
      </c>
      <c r="S324" s="7">
        <f>base2!U81/호선별!S11</f>
        <v>9.1113405073530232E-3</v>
      </c>
      <c r="T324" s="7">
        <f>base2!V81/호선별!T11</f>
        <v>9.306781043994258E-3</v>
      </c>
      <c r="U324" s="7">
        <f>base2!W81/호선별!U11</f>
        <v>9.4056909934028786E-3</v>
      </c>
      <c r="V324" s="7">
        <f>base2!X81/호선별!V11</f>
        <v>1.2384416078347477E-2</v>
      </c>
      <c r="W324" s="7">
        <f>base2!D81/호선별!W11</f>
        <v>1.5658720741737801E-2</v>
      </c>
    </row>
    <row r="325" spans="1:23">
      <c r="B325" t="s">
        <v>320</v>
      </c>
      <c r="C325" s="7">
        <f>base2!E82/호선별!C12</f>
        <v>6.0782710695624353E-3</v>
      </c>
      <c r="D325" s="7">
        <f>base2!F82/호선별!D12</f>
        <v>1.3270902053696347E-2</v>
      </c>
      <c r="E325" s="7">
        <f>base2!G82/호선별!E12</f>
        <v>5.7160719867815832E-3</v>
      </c>
      <c r="F325" s="7">
        <f>base2!H82/호선별!F12</f>
        <v>6.0835772942777755E-3</v>
      </c>
      <c r="G325" s="7">
        <f>base2!I82/호선별!G12</f>
        <v>9.0889627295149353E-3</v>
      </c>
      <c r="H325" s="7">
        <f>base2!J82/호선별!H12</f>
        <v>9.4681234210584487E-3</v>
      </c>
      <c r="I325" s="7">
        <f>base2!K82/호선별!I12</f>
        <v>1.0601571280308449E-2</v>
      </c>
      <c r="J325" s="7">
        <f>base2!L82/호선별!J12</f>
        <v>1.1473292977011596E-2</v>
      </c>
      <c r="K325" s="7">
        <f>base2!M82/호선별!K12</f>
        <v>1.2632377529655662E-2</v>
      </c>
      <c r="L325" s="7">
        <f>base2!N82/호선별!L12</f>
        <v>1.2393712293405293E-2</v>
      </c>
      <c r="M325" s="7">
        <f>base2!O82/호선별!M12</f>
        <v>1.3246389487027617E-2</v>
      </c>
      <c r="N325" s="7">
        <f>base2!P82/호선별!N12</f>
        <v>1.4561850458975293E-2</v>
      </c>
      <c r="O325" s="7">
        <f>base2!Q82/호선별!O12</f>
        <v>1.5334532682258203E-2</v>
      </c>
      <c r="P325" s="7">
        <f>base2!R82/호선별!P12</f>
        <v>1.6219457489356631E-2</v>
      </c>
      <c r="Q325" s="7">
        <f>base2!S82/호선별!Q12</f>
        <v>1.8594504585926059E-2</v>
      </c>
      <c r="R325" s="7">
        <f>base2!T82/호선별!R12</f>
        <v>1.8745545732373876E-2</v>
      </c>
      <c r="S325" s="7">
        <f>base2!U82/호선별!S12</f>
        <v>1.9681631145224355E-2</v>
      </c>
      <c r="T325" s="7">
        <f>base2!V82/호선별!T12</f>
        <v>2.0746243844330509E-2</v>
      </c>
      <c r="U325" s="7">
        <f>base2!W82/호선별!U12</f>
        <v>2.2646680179896794E-2</v>
      </c>
      <c r="V325" s="7">
        <f>base2!X82/호선별!V12</f>
        <v>2.7101866476107725E-2</v>
      </c>
      <c r="W325" s="7">
        <f>base2!D82/호선별!W12</f>
        <v>1.3701589974906132E-2</v>
      </c>
    </row>
    <row r="326" spans="1:23">
      <c r="A326" t="s">
        <v>188</v>
      </c>
      <c r="B326" t="s">
        <v>319</v>
      </c>
      <c r="C326" s="7">
        <f>base2!E83/호선별!C11</f>
        <v>1.7684179630173172E-2</v>
      </c>
      <c r="D326" s="7">
        <f>base2!F83/호선별!D11</f>
        <v>2.3448129251700679E-2</v>
      </c>
      <c r="E326" s="7">
        <f>base2!G83/호선별!E11</f>
        <v>2.3151518152632316E-2</v>
      </c>
      <c r="F326" s="7">
        <f>base2!H83/호선별!F11</f>
        <v>2.0036220355600834E-2</v>
      </c>
      <c r="G326" s="7">
        <f>base2!I83/호선별!G11</f>
        <v>2.1971956986764882E-2</v>
      </c>
      <c r="H326" s="7">
        <f>base2!J83/호선별!H11</f>
        <v>2.203434131271222E-2</v>
      </c>
      <c r="I326" s="7">
        <f>base2!K83/호선별!I11</f>
        <v>2.0403722982619967E-2</v>
      </c>
      <c r="J326" s="7">
        <f>base2!L83/호선별!J11</f>
        <v>2.1414735554334142E-2</v>
      </c>
      <c r="K326" s="7">
        <f>base2!M83/호선별!K11</f>
        <v>1.8988758350999585E-2</v>
      </c>
      <c r="L326" s="7">
        <f>base2!N83/호선별!L11</f>
        <v>1.6077385288688538E-2</v>
      </c>
      <c r="M326" s="7">
        <f>base2!O83/호선별!M11</f>
        <v>1.5501083735589458E-2</v>
      </c>
      <c r="N326" s="7">
        <f>base2!P83/호선별!N11</f>
        <v>1.7506632831287911E-2</v>
      </c>
      <c r="O326" s="7">
        <f>base2!Q83/호선별!O11</f>
        <v>1.6528790209870414E-2</v>
      </c>
      <c r="P326" s="7">
        <f>base2!R83/호선별!P11</f>
        <v>1.1424298238722499E-2</v>
      </c>
      <c r="Q326" s="7">
        <f>base2!S83/호선별!Q11</f>
        <v>1.012236428854525E-2</v>
      </c>
      <c r="R326" s="7">
        <f>base2!T83/호선별!R11</f>
        <v>1.1026483700577643E-2</v>
      </c>
      <c r="S326" s="7">
        <f>base2!U83/호선별!S11</f>
        <v>1.1745442181713738E-2</v>
      </c>
      <c r="T326" s="7">
        <f>base2!V83/호선별!T11</f>
        <v>1.0373690920224108E-2</v>
      </c>
      <c r="U326" s="7">
        <f>base2!W83/호선별!U11</f>
        <v>8.2268727941541987E-3</v>
      </c>
      <c r="V326" s="7">
        <f>base2!X83/호선별!V11</f>
        <v>9.2229432598825746E-3</v>
      </c>
      <c r="W326" s="7">
        <f>base2!D83/호선별!W11</f>
        <v>1.7149955219535207E-2</v>
      </c>
    </row>
    <row r="327" spans="1:23">
      <c r="B327" t="s">
        <v>320</v>
      </c>
      <c r="C327" s="7">
        <f>base2!E84/호선별!C12</f>
        <v>1.181886041303807E-2</v>
      </c>
      <c r="D327" s="7">
        <f>base2!F84/호선별!D12</f>
        <v>2.618947927410872E-2</v>
      </c>
      <c r="E327" s="7">
        <f>base2!G84/호선별!E12</f>
        <v>1.4799673599298482E-2</v>
      </c>
      <c r="F327" s="7">
        <f>base2!H84/호선별!F12</f>
        <v>7.5609720639731922E-3</v>
      </c>
      <c r="G327" s="7">
        <f>base2!I84/호선별!G12</f>
        <v>1.1564812277336257E-2</v>
      </c>
      <c r="H327" s="7">
        <f>base2!J84/호선별!H12</f>
        <v>1.295658471448056E-2</v>
      </c>
      <c r="I327" s="7">
        <f>base2!K84/호선별!I12</f>
        <v>1.3391104682114184E-2</v>
      </c>
      <c r="J327" s="7">
        <f>base2!L84/호선별!J12</f>
        <v>1.5206485058994825E-2</v>
      </c>
      <c r="K327" s="7">
        <f>base2!M84/호선별!K12</f>
        <v>1.5310583670162354E-2</v>
      </c>
      <c r="L327" s="7">
        <f>base2!N84/호선별!L12</f>
        <v>1.4833277607222105E-2</v>
      </c>
      <c r="M327" s="7">
        <f>base2!O84/호선별!M12</f>
        <v>1.6906444952477954E-2</v>
      </c>
      <c r="N327" s="7">
        <f>base2!P84/호선별!N12</f>
        <v>1.787577338347689E-2</v>
      </c>
      <c r="O327" s="7">
        <f>base2!Q84/호선별!O12</f>
        <v>1.8771733828458138E-2</v>
      </c>
      <c r="P327" s="7">
        <f>base2!R84/호선별!P12</f>
        <v>1.8553543676709857E-2</v>
      </c>
      <c r="Q327" s="7">
        <f>base2!S84/호선별!Q12</f>
        <v>2.0826050394834154E-2</v>
      </c>
      <c r="R327" s="7">
        <f>base2!T84/호선별!R12</f>
        <v>2.0864665034342224E-2</v>
      </c>
      <c r="S327" s="7">
        <f>base2!U84/호선별!S12</f>
        <v>1.9733928559506668E-2</v>
      </c>
      <c r="T327" s="7">
        <f>base2!V84/호선별!T12</f>
        <v>2.1057811823949779E-2</v>
      </c>
      <c r="U327" s="7">
        <f>base2!W84/호선별!U12</f>
        <v>2.2204763797227894E-2</v>
      </c>
      <c r="V327" s="7">
        <f>base2!X84/호선별!V12</f>
        <v>2.743480326278051E-2</v>
      </c>
      <c r="W327" s="7">
        <f>base2!D84/호선별!W12</f>
        <v>1.6507170898939005E-2</v>
      </c>
    </row>
    <row r="328" spans="1:23">
      <c r="A328" t="s">
        <v>189</v>
      </c>
      <c r="B328" t="s">
        <v>319</v>
      </c>
      <c r="C328" s="7">
        <f>base2!E85/호선별!C11</f>
        <v>1.164012173080191E-2</v>
      </c>
      <c r="D328" s="7">
        <f>base2!F85/호선별!D11</f>
        <v>1.5275052328623757E-2</v>
      </c>
      <c r="E328" s="7">
        <f>base2!G85/호선별!E11</f>
        <v>1.7283583814074788E-2</v>
      </c>
      <c r="F328" s="7">
        <f>base2!H85/호선별!F11</f>
        <v>1.3718820692309723E-2</v>
      </c>
      <c r="G328" s="7">
        <f>base2!I85/호선별!G11</f>
        <v>1.4528329792184462E-2</v>
      </c>
      <c r="H328" s="7">
        <f>base2!J85/호선별!H11</f>
        <v>1.5358695293846161E-2</v>
      </c>
      <c r="I328" s="7">
        <f>base2!K85/호선별!I11</f>
        <v>1.595580781054845E-2</v>
      </c>
      <c r="J328" s="7">
        <f>base2!L85/호선별!J11</f>
        <v>1.684034857537987E-2</v>
      </c>
      <c r="K328" s="7">
        <f>base2!M85/호선별!K11</f>
        <v>1.4982178903538037E-2</v>
      </c>
      <c r="L328" s="7">
        <f>base2!N85/호선별!L11</f>
        <v>1.4964369245263382E-2</v>
      </c>
      <c r="M328" s="7">
        <f>base2!O85/호선별!M11</f>
        <v>1.5239311854077882E-2</v>
      </c>
      <c r="N328" s="7">
        <f>base2!P85/호선별!N11</f>
        <v>1.4692791890287148E-2</v>
      </c>
      <c r="O328" s="7">
        <f>base2!Q85/호선별!O11</f>
        <v>1.6033155888053822E-2</v>
      </c>
      <c r="P328" s="7">
        <f>base2!R85/호선별!P11</f>
        <v>1.1553491566061728E-2</v>
      </c>
      <c r="Q328" s="7">
        <f>base2!S85/호선별!Q11</f>
        <v>1.0250590339416022E-2</v>
      </c>
      <c r="R328" s="7">
        <f>base2!T85/호선별!R11</f>
        <v>1.0564186127411042E-2</v>
      </c>
      <c r="S328" s="7">
        <f>base2!U85/호선별!S11</f>
        <v>9.4194297525834695E-3</v>
      </c>
      <c r="T328" s="7">
        <f>base2!V85/호선별!T11</f>
        <v>9.9377492503667508E-3</v>
      </c>
      <c r="U328" s="7">
        <f>base2!W85/호선별!U11</f>
        <v>1.1827239221979988E-2</v>
      </c>
      <c r="V328" s="7">
        <f>base2!X85/호선별!V11</f>
        <v>2.1773752644465044E-2</v>
      </c>
      <c r="W328" s="7">
        <f>base2!D85/호선별!W11</f>
        <v>1.3956822380730021E-2</v>
      </c>
    </row>
    <row r="329" spans="1:23">
      <c r="B329" t="s">
        <v>320</v>
      </c>
      <c r="C329" s="7">
        <f>base2!E86/호선별!C12</f>
        <v>1.738172253225749E-2</v>
      </c>
      <c r="D329" s="7">
        <f>base2!F86/호선별!D12</f>
        <v>1.971231911438813E-2</v>
      </c>
      <c r="E329" s="7">
        <f>base2!G86/호선별!E12</f>
        <v>1.2057339347117403E-2</v>
      </c>
      <c r="F329" s="7">
        <f>base2!H86/호선별!F12</f>
        <v>9.1723863469097364E-3</v>
      </c>
      <c r="G329" s="7">
        <f>base2!I86/호선별!G12</f>
        <v>1.1195704302548643E-2</v>
      </c>
      <c r="H329" s="7">
        <f>base2!J86/호선별!H12</f>
        <v>1.3894035550320047E-2</v>
      </c>
      <c r="I329" s="7">
        <f>base2!K86/호선별!I12</f>
        <v>1.229142356275173E-2</v>
      </c>
      <c r="J329" s="7">
        <f>base2!L86/호선별!J12</f>
        <v>1.2817799697644388E-2</v>
      </c>
      <c r="K329" s="7">
        <f>base2!M86/호선별!K12</f>
        <v>1.4381176233298456E-2</v>
      </c>
      <c r="L329" s="7">
        <f>base2!N86/호선별!L12</f>
        <v>1.3677101521716859E-2</v>
      </c>
      <c r="M329" s="7">
        <f>base2!O86/호선별!M12</f>
        <v>1.3422417562952179E-2</v>
      </c>
      <c r="N329" s="7">
        <f>base2!P86/호선별!N12</f>
        <v>1.3860245056411501E-2</v>
      </c>
      <c r="O329" s="7">
        <f>base2!Q86/호선별!O12</f>
        <v>1.3622051236325936E-2</v>
      </c>
      <c r="P329" s="7">
        <f>base2!R86/호선별!P12</f>
        <v>1.2975175349445582E-2</v>
      </c>
      <c r="Q329" s="7">
        <f>base2!S86/호선별!Q12</f>
        <v>1.4436093697983784E-2</v>
      </c>
      <c r="R329" s="7">
        <f>base2!T86/호선별!R12</f>
        <v>1.4734457031283274E-2</v>
      </c>
      <c r="S329" s="7">
        <f>base2!U86/호선별!S12</f>
        <v>1.4248263614574734E-2</v>
      </c>
      <c r="T329" s="7">
        <f>base2!V86/호선별!T12</f>
        <v>1.631162963264704E-2</v>
      </c>
      <c r="U329" s="7">
        <f>base2!W86/호선별!U12</f>
        <v>1.6090052738423861E-2</v>
      </c>
      <c r="V329" s="7">
        <f>base2!X86/호선별!V12</f>
        <v>2.2846771934240926E-2</v>
      </c>
      <c r="W329" s="7">
        <f>base2!D86/호선별!W12</f>
        <v>1.3414991782959018E-2</v>
      </c>
    </row>
    <row r="330" spans="1:23">
      <c r="A330" t="s">
        <v>350</v>
      </c>
      <c r="B330" t="s">
        <v>319</v>
      </c>
      <c r="C330" s="7">
        <f>base2!E87/호선별!C11</f>
        <v>1.8309826518159208E-2</v>
      </c>
      <c r="D330" s="7">
        <f>base2!F87/호선별!D11</f>
        <v>2.3183215593929881E-2</v>
      </c>
      <c r="E330" s="7">
        <f>base2!G87/호선별!E11</f>
        <v>2.6527574889752711E-2</v>
      </c>
      <c r="F330" s="7">
        <f>base2!H87/호선별!F11</f>
        <v>1.9685170717181961E-2</v>
      </c>
      <c r="G330" s="7">
        <f>base2!I87/호선별!G11</f>
        <v>1.8976108968786185E-2</v>
      </c>
      <c r="H330" s="7">
        <f>base2!J87/호선별!H11</f>
        <v>1.6905749768059565E-2</v>
      </c>
      <c r="I330" s="7">
        <f>base2!K87/호선별!I11</f>
        <v>1.4772676487675912E-2</v>
      </c>
      <c r="J330" s="7">
        <f>base2!L87/호선별!J11</f>
        <v>1.4403556674527047E-2</v>
      </c>
      <c r="K330" s="7">
        <f>base2!M87/호선별!K11</f>
        <v>1.326974889990625E-2</v>
      </c>
      <c r="L330" s="7">
        <f>base2!N87/호선별!L11</f>
        <v>1.1769925561574655E-2</v>
      </c>
      <c r="M330" s="7">
        <f>base2!O87/호선별!M11</f>
        <v>1.0102300451294724E-2</v>
      </c>
      <c r="N330" s="7">
        <f>base2!P87/호선별!N11</f>
        <v>1.1213021424261583E-2</v>
      </c>
      <c r="O330" s="7">
        <f>base2!Q87/호선별!O11</f>
        <v>1.274886167952039E-2</v>
      </c>
      <c r="P330" s="7">
        <f>base2!R87/호선별!P11</f>
        <v>1.0164954273127497E-2</v>
      </c>
      <c r="Q330" s="7">
        <f>base2!S87/호선별!Q11</f>
        <v>9.1448488098291088E-3</v>
      </c>
      <c r="R330" s="7">
        <f>base2!T87/호선별!R11</f>
        <v>6.4321154920036249E-3</v>
      </c>
      <c r="S330" s="7">
        <f>base2!U87/호선별!S11</f>
        <v>5.1663252317727159E-3</v>
      </c>
      <c r="T330" s="7">
        <f>base2!V87/호선별!T11</f>
        <v>4.2016746469804587E-3</v>
      </c>
      <c r="U330" s="7">
        <f>base2!W87/호선별!U11</f>
        <v>4.2820926153430998E-3</v>
      </c>
      <c r="V330" s="7">
        <f>base2!X87/호선별!V11</f>
        <v>5.4672086334355465E-3</v>
      </c>
      <c r="W330" s="7">
        <f>base2!D87/호선별!W11</f>
        <v>1.4151317575437659E-2</v>
      </c>
    </row>
    <row r="331" spans="1:23">
      <c r="B331" t="s">
        <v>320</v>
      </c>
      <c r="C331" s="7">
        <f>base2!E88/호선별!C12</f>
        <v>1.4644723278711833E-2</v>
      </c>
      <c r="D331" s="7">
        <f>base2!F88/호선별!D12</f>
        <v>2.4318072732100366E-2</v>
      </c>
      <c r="E331" s="7">
        <f>base2!G88/호선별!E12</f>
        <v>8.7212724755706943E-3</v>
      </c>
      <c r="F331" s="7">
        <f>base2!H88/호선별!F12</f>
        <v>5.5334158348370778E-3</v>
      </c>
      <c r="G331" s="7">
        <f>base2!I88/호선별!G12</f>
        <v>5.5683063853110438E-3</v>
      </c>
      <c r="H331" s="7">
        <f>base2!J88/호선별!H12</f>
        <v>8.3876495728162654E-3</v>
      </c>
      <c r="I331" s="7">
        <f>base2!K88/호선별!I12</f>
        <v>9.875620419115631E-3</v>
      </c>
      <c r="J331" s="7">
        <f>base2!L88/호선별!J12</f>
        <v>9.5319317178132572E-3</v>
      </c>
      <c r="K331" s="7">
        <f>base2!M88/호선별!K12</f>
        <v>9.531296735384753E-3</v>
      </c>
      <c r="L331" s="7">
        <f>base2!N88/호선별!L12</f>
        <v>9.6873371137026574E-3</v>
      </c>
      <c r="M331" s="7">
        <f>base2!O88/호선별!M12</f>
        <v>1.0439904125588836E-2</v>
      </c>
      <c r="N331" s="7">
        <f>base2!P88/호선별!N12</f>
        <v>1.1860568563225362E-2</v>
      </c>
      <c r="O331" s="7">
        <f>base2!Q88/호선별!O12</f>
        <v>1.2009224147124797E-2</v>
      </c>
      <c r="P331" s="7">
        <f>base2!R88/호선별!P12</f>
        <v>1.2348845945754144E-2</v>
      </c>
      <c r="Q331" s="7">
        <f>base2!S88/호선별!Q12</f>
        <v>1.5229546461887006E-2</v>
      </c>
      <c r="R331" s="7">
        <f>base2!T88/호선별!R12</f>
        <v>1.6403062359273538E-2</v>
      </c>
      <c r="S331" s="7">
        <f>base2!U88/호선별!S12</f>
        <v>1.7688765847785594E-2</v>
      </c>
      <c r="T331" s="7">
        <f>base2!V88/호선별!T12</f>
        <v>1.9018858119868899E-2</v>
      </c>
      <c r="U331" s="7">
        <f>base2!W88/호선별!U12</f>
        <v>1.9910788130248717E-2</v>
      </c>
      <c r="V331" s="7">
        <f>base2!X88/호선별!V12</f>
        <v>2.5400640700304108E-2</v>
      </c>
      <c r="W331" s="7">
        <f>base2!D88/호선별!W12</f>
        <v>1.1899475897417253E-2</v>
      </c>
    </row>
    <row r="332" spans="1:23">
      <c r="A332" t="s">
        <v>191</v>
      </c>
      <c r="B332" t="s">
        <v>319</v>
      </c>
      <c r="C332" s="7">
        <f>base2!E89/호선별!C11</f>
        <v>1.79506588602413E-2</v>
      </c>
      <c r="D332" s="7">
        <f>base2!F89/호선별!D11</f>
        <v>2.3673796441653586E-2</v>
      </c>
      <c r="E332" s="7">
        <f>base2!G89/호선별!E11</f>
        <v>2.3816165567632552E-2</v>
      </c>
      <c r="F332" s="7">
        <f>base2!H89/호선별!F11</f>
        <v>2.3294757708527219E-2</v>
      </c>
      <c r="G332" s="7">
        <f>base2!I89/호선별!G11</f>
        <v>2.5167107356330962E-2</v>
      </c>
      <c r="H332" s="7">
        <f>base2!J89/호선별!H11</f>
        <v>2.4179495994612388E-2</v>
      </c>
      <c r="I332" s="7">
        <f>base2!K89/호선별!I11</f>
        <v>2.2017297709241362E-2</v>
      </c>
      <c r="J332" s="7">
        <f>base2!L89/호선별!J11</f>
        <v>2.310353539830854E-2</v>
      </c>
      <c r="K332" s="7">
        <f>base2!M89/호선별!K11</f>
        <v>2.2674389141800186E-2</v>
      </c>
      <c r="L332" s="7">
        <f>base2!N89/호선별!L11</f>
        <v>2.1760778234839812E-2</v>
      </c>
      <c r="M332" s="7">
        <f>base2!O89/호선별!M11</f>
        <v>2.3110268787367935E-2</v>
      </c>
      <c r="N332" s="7">
        <f>base2!P89/호선별!N11</f>
        <v>1.8874097939756473E-2</v>
      </c>
      <c r="O332" s="7">
        <f>base2!Q89/호선별!O11</f>
        <v>1.844578907441724E-2</v>
      </c>
      <c r="P332" s="7">
        <f>base2!R89/호선별!P11</f>
        <v>1.5580598886725968E-2</v>
      </c>
      <c r="Q332" s="7">
        <f>base2!S89/호선별!Q11</f>
        <v>1.6760144012842589E-2</v>
      </c>
      <c r="R332" s="7">
        <f>base2!T89/호선별!R11</f>
        <v>1.644703717604841E-2</v>
      </c>
      <c r="S332" s="7">
        <f>base2!U89/호선별!S11</f>
        <v>1.6230534221841442E-2</v>
      </c>
      <c r="T332" s="7">
        <f>base2!V89/호선별!T11</f>
        <v>1.5966363658525742E-2</v>
      </c>
      <c r="U332" s="7">
        <f>base2!W89/호선별!U11</f>
        <v>1.7110617175239137E-2</v>
      </c>
      <c r="V332" s="7">
        <f>base2!X89/호선별!V11</f>
        <v>1.5046708978107394E-2</v>
      </c>
      <c r="W332" s="7">
        <f>base2!D89/호선별!W11</f>
        <v>2.060759524404045E-2</v>
      </c>
    </row>
    <row r="333" spans="1:23">
      <c r="B333" t="s">
        <v>320</v>
      </c>
      <c r="C333" s="7">
        <f>base2!E90/호선별!C12</f>
        <v>1.1001315181459496E-2</v>
      </c>
      <c r="D333" s="7">
        <f>base2!F90/호선별!D12</f>
        <v>1.8910652464741984E-2</v>
      </c>
      <c r="E333" s="7">
        <f>base2!G90/호선별!E12</f>
        <v>1.573340694941195E-2</v>
      </c>
      <c r="F333" s="7">
        <f>base2!H90/호선별!F12</f>
        <v>1.4788031103430355E-2</v>
      </c>
      <c r="G333" s="7">
        <f>base2!I90/호선별!G12</f>
        <v>1.6591018087147164E-2</v>
      </c>
      <c r="H333" s="7">
        <f>base2!J90/호선별!H12</f>
        <v>2.1042585752047503E-2</v>
      </c>
      <c r="I333" s="7">
        <f>base2!K90/호선별!I12</f>
        <v>1.9741830364104686E-2</v>
      </c>
      <c r="J333" s="7">
        <f>base2!L90/호선별!J12</f>
        <v>2.0258839719845857E-2</v>
      </c>
      <c r="K333" s="7">
        <f>base2!M90/호선별!K12</f>
        <v>1.9962204861568716E-2</v>
      </c>
      <c r="L333" s="7">
        <f>base2!N90/호선별!L12</f>
        <v>2.0161594464764773E-2</v>
      </c>
      <c r="M333" s="7">
        <f>base2!O90/호선별!M12</f>
        <v>2.1789840190863146E-2</v>
      </c>
      <c r="N333" s="7">
        <f>base2!P90/호선별!N12</f>
        <v>2.2630312588458896E-2</v>
      </c>
      <c r="O333" s="7">
        <f>base2!Q90/호선별!O12</f>
        <v>2.3382059068808712E-2</v>
      </c>
      <c r="P333" s="7">
        <f>base2!R90/호선별!P12</f>
        <v>2.2114896938863871E-2</v>
      </c>
      <c r="Q333" s="7">
        <f>base2!S90/호선별!Q12</f>
        <v>2.381256298071403E-2</v>
      </c>
      <c r="R333" s="7">
        <f>base2!T90/호선별!R12</f>
        <v>2.4627781758159176E-2</v>
      </c>
      <c r="S333" s="7">
        <f>base2!U90/호선별!S12</f>
        <v>2.4104657140377388E-2</v>
      </c>
      <c r="T333" s="7">
        <f>base2!V90/호선별!T12</f>
        <v>2.5682889853563051E-2</v>
      </c>
      <c r="U333" s="7">
        <f>base2!W90/호선별!U12</f>
        <v>2.5181561652705894E-2</v>
      </c>
      <c r="V333" s="7">
        <f>base2!X90/호선별!V12</f>
        <v>1.8165355897244339E-2</v>
      </c>
      <c r="W333" s="7">
        <f>base2!D90/호선별!W12</f>
        <v>2.0761256189302798E-2</v>
      </c>
    </row>
    <row r="334" spans="1:23">
      <c r="A334" t="s">
        <v>192</v>
      </c>
      <c r="B334" t="s">
        <v>319</v>
      </c>
      <c r="C334" s="7">
        <f>base2!E91/호선별!C11</f>
        <v>3.0471320655616144E-3</v>
      </c>
      <c r="D334" s="7">
        <f>base2!F91/호선별!D11</f>
        <v>8.281004709576139E-3</v>
      </c>
      <c r="E334" s="7">
        <f>base2!G91/호선별!E11</f>
        <v>6.4087856704658306E-3</v>
      </c>
      <c r="F334" s="7">
        <f>base2!H91/호선별!F11</f>
        <v>6.8467128060418379E-3</v>
      </c>
      <c r="G334" s="7">
        <f>base2!I91/호선별!G11</f>
        <v>8.2146838036628346E-3</v>
      </c>
      <c r="H334" s="7">
        <f>base2!J91/호선별!H11</f>
        <v>1.1665308775119031E-2</v>
      </c>
      <c r="I334" s="7">
        <f>base2!K91/호선별!I11</f>
        <v>1.3785949668699709E-2</v>
      </c>
      <c r="J334" s="7">
        <f>base2!L91/호선별!J11</f>
        <v>1.4733781315934115E-2</v>
      </c>
      <c r="K334" s="7">
        <f>base2!M91/호선별!K11</f>
        <v>2.0875387461042744E-2</v>
      </c>
      <c r="L334" s="7">
        <f>base2!N91/호선별!L11</f>
        <v>2.4140178674130593E-2</v>
      </c>
      <c r="M334" s="7">
        <f>base2!O91/호선별!M11</f>
        <v>1.3777577667717245E-2</v>
      </c>
      <c r="N334" s="7">
        <f>base2!P91/호선별!N11</f>
        <v>1.6626104629846154E-2</v>
      </c>
      <c r="O334" s="7">
        <f>base2!Q91/호선별!O11</f>
        <v>1.5625998436908619E-2</v>
      </c>
      <c r="P334" s="7">
        <f>base2!R91/호선별!P11</f>
        <v>1.1064069997177533E-2</v>
      </c>
      <c r="Q334" s="7">
        <f>base2!S91/호선별!Q11</f>
        <v>1.1000796000679432E-2</v>
      </c>
      <c r="R334" s="7">
        <f>base2!T91/호선별!R11</f>
        <v>1.2813881743365342E-2</v>
      </c>
      <c r="S334" s="7">
        <f>base2!U91/호선별!S11</f>
        <v>1.5269443070385504E-2</v>
      </c>
      <c r="T334" s="7">
        <f>base2!V91/호선별!T11</f>
        <v>1.7047613721264059E-2</v>
      </c>
      <c r="U334" s="7">
        <f>base2!W91/호선별!U11</f>
        <v>7.7013755246096056E-3</v>
      </c>
      <c r="V334" s="7">
        <f>base2!X91/호선별!V11</f>
        <v>4.8967172977727067E-3</v>
      </c>
      <c r="W334" s="7">
        <f>base2!D91/호선별!W11</f>
        <v>1.2387046797940371E-2</v>
      </c>
    </row>
    <row r="335" spans="1:23">
      <c r="B335" t="s">
        <v>320</v>
      </c>
      <c r="C335" s="7">
        <f>base2!E92/호선별!C12</f>
        <v>4.1410443251697297E-3</v>
      </c>
      <c r="D335" s="7">
        <f>base2!F92/호선별!D12</f>
        <v>1.2076061314733306E-2</v>
      </c>
      <c r="E335" s="7">
        <f>base2!G92/호선별!E12</f>
        <v>1.4155194602209294E-2</v>
      </c>
      <c r="F335" s="7">
        <f>base2!H92/호선별!F12</f>
        <v>1.6349926311982888E-2</v>
      </c>
      <c r="G335" s="7">
        <f>base2!I92/호선별!G12</f>
        <v>2.1606090709783501E-2</v>
      </c>
      <c r="H335" s="7">
        <f>base2!J92/호선별!H12</f>
        <v>1.5343768812401916E-2</v>
      </c>
      <c r="I335" s="7">
        <f>base2!K92/호선별!I12</f>
        <v>1.3861628388442862E-2</v>
      </c>
      <c r="J335" s="7">
        <f>base2!L92/호선별!J12</f>
        <v>1.4324508925573127E-2</v>
      </c>
      <c r="K335" s="7">
        <f>base2!M92/호선별!K12</f>
        <v>1.5320897686107823E-2</v>
      </c>
      <c r="L335" s="7">
        <f>base2!N92/호선별!L12</f>
        <v>1.2390334953330789E-2</v>
      </c>
      <c r="M335" s="7">
        <f>base2!O92/호선별!M12</f>
        <v>1.1260261385086326E-2</v>
      </c>
      <c r="N335" s="7">
        <f>base2!P92/호선별!N12</f>
        <v>1.1731165837680456E-2</v>
      </c>
      <c r="O335" s="7">
        <f>base2!Q92/호선별!O12</f>
        <v>1.2858034501387294E-2</v>
      </c>
      <c r="P335" s="7">
        <f>base2!R92/호선별!P12</f>
        <v>8.8454379194925822E-3</v>
      </c>
      <c r="Q335" s="7">
        <f>base2!S92/호선별!Q12</f>
        <v>9.891540074496042E-3</v>
      </c>
      <c r="R335" s="7">
        <f>base2!T92/호선별!R12</f>
        <v>7.3217985350724178E-3</v>
      </c>
      <c r="S335" s="7">
        <f>base2!U92/호선별!S12</f>
        <v>6.5138098555033571E-3</v>
      </c>
      <c r="T335" s="7">
        <f>base2!V92/호선별!T12</f>
        <v>6.7025648760498909E-3</v>
      </c>
      <c r="U335" s="7">
        <f>base2!W92/호선별!U12</f>
        <v>7.9192029547020364E-3</v>
      </c>
      <c r="V335" s="7">
        <f>base2!X92/호선별!V12</f>
        <v>5.8466947903513299E-3</v>
      </c>
      <c r="W335" s="7">
        <f>base2!D92/호선별!W12</f>
        <v>1.2244875764535063E-2</v>
      </c>
    </row>
    <row r="336" spans="1:23">
      <c r="A336" t="s">
        <v>193</v>
      </c>
      <c r="B336" t="s">
        <v>319</v>
      </c>
      <c r="C336" s="7">
        <f>base2!E93/호선별!C11</f>
        <v>8.5157493086988091E-3</v>
      </c>
      <c r="D336" s="7">
        <f>base2!F93/호선별!D11</f>
        <v>1.1410910518053376E-2</v>
      </c>
      <c r="E336" s="7">
        <f>base2!G93/호선별!E11</f>
        <v>1.0818127047793542E-2</v>
      </c>
      <c r="F336" s="7">
        <f>base2!H93/호선별!F11</f>
        <v>9.1496980226195481E-3</v>
      </c>
      <c r="G336" s="7">
        <f>base2!I93/호선별!G11</f>
        <v>1.1566750956831651E-2</v>
      </c>
      <c r="H336" s="7">
        <f>base2!J93/호선별!H11</f>
        <v>1.290036215673993E-2</v>
      </c>
      <c r="I336" s="7">
        <f>base2!K93/호선별!I11</f>
        <v>1.1744283688076718E-2</v>
      </c>
      <c r="J336" s="7">
        <f>base2!L93/호선별!J11</f>
        <v>1.172629917909257E-2</v>
      </c>
      <c r="K336" s="7">
        <f>base2!M93/호선별!K11</f>
        <v>1.1208920683451718E-2</v>
      </c>
      <c r="L336" s="7">
        <f>base2!N93/호선별!L11</f>
        <v>1.0717161370893973E-2</v>
      </c>
      <c r="M336" s="7">
        <f>base2!O93/호선별!M11</f>
        <v>1.1848842444739955E-2</v>
      </c>
      <c r="N336" s="7">
        <f>base2!P93/호선별!N11</f>
        <v>1.0771313834685882E-2</v>
      </c>
      <c r="O336" s="7">
        <f>base2!Q93/호선별!O11</f>
        <v>1.0850705111505434E-2</v>
      </c>
      <c r="P336" s="7">
        <f>base2!R93/호선별!P11</f>
        <v>1.1568622316110467E-2</v>
      </c>
      <c r="Q336" s="7">
        <f>base2!S93/호선별!Q11</f>
        <v>1.118231079996403E-2</v>
      </c>
      <c r="R336" s="7">
        <f>base2!T93/호선별!R11</f>
        <v>1.1596345560570136E-2</v>
      </c>
      <c r="S336" s="7">
        <f>base2!U93/호선별!S11</f>
        <v>1.3401268443928371E-2</v>
      </c>
      <c r="T336" s="7">
        <f>base2!V93/호선별!T11</f>
        <v>1.4850697148167108E-2</v>
      </c>
      <c r="U336" s="7">
        <f>base2!W93/호선별!U11</f>
        <v>1.4476029513062868E-2</v>
      </c>
      <c r="V336" s="7">
        <f>base2!X93/호선별!V11</f>
        <v>1.4000808196058855E-2</v>
      </c>
      <c r="W336" s="7">
        <f>base2!D93/호선별!W11</f>
        <v>1.136036124094318E-2</v>
      </c>
    </row>
    <row r="337" spans="1:23">
      <c r="B337" t="s">
        <v>320</v>
      </c>
      <c r="C337" s="7">
        <f>base2!E94/호선별!C12</f>
        <v>1.2565314754914158E-2</v>
      </c>
      <c r="D337" s="7">
        <f>base2!F94/호선별!D12</f>
        <v>1.1550127143309403E-2</v>
      </c>
      <c r="E337" s="7">
        <f>base2!G94/호선별!E12</f>
        <v>1.0620201929986238E-2</v>
      </c>
      <c r="F337" s="7">
        <f>base2!H94/호선별!F12</f>
        <v>1.4102032917009667E-2</v>
      </c>
      <c r="G337" s="7">
        <f>base2!I94/호선별!G12</f>
        <v>1.3365819402576048E-2</v>
      </c>
      <c r="H337" s="7">
        <f>base2!J94/호선별!H12</f>
        <v>1.0952962331639161E-2</v>
      </c>
      <c r="I337" s="7">
        <f>base2!K94/호선별!I12</f>
        <v>1.0565273737248807E-2</v>
      </c>
      <c r="J337" s="7">
        <f>base2!L94/호선별!J12</f>
        <v>1.2041001752547404E-2</v>
      </c>
      <c r="K337" s="7">
        <f>base2!M94/호선별!K12</f>
        <v>1.1500127779197547E-2</v>
      </c>
      <c r="L337" s="7">
        <f>base2!N94/호선별!L12</f>
        <v>1.1889362842279344E-2</v>
      </c>
      <c r="M337" s="7">
        <f>base2!O94/호선별!M12</f>
        <v>1.2455923787592789E-2</v>
      </c>
      <c r="N337" s="7">
        <f>base2!P94/호선별!N12</f>
        <v>1.2295280844352784E-2</v>
      </c>
      <c r="O337" s="7">
        <f>base2!Q94/호선별!O12</f>
        <v>1.2568687202457442E-2</v>
      </c>
      <c r="P337" s="7">
        <f>base2!R94/호선별!P12</f>
        <v>1.0792788487518662E-2</v>
      </c>
      <c r="Q337" s="7">
        <f>base2!S94/호선별!Q12</f>
        <v>1.0779924939496822E-2</v>
      </c>
      <c r="R337" s="7">
        <f>base2!T94/호선별!R12</f>
        <v>1.0726207703978247E-2</v>
      </c>
      <c r="S337" s="7">
        <f>base2!U94/호선별!S12</f>
        <v>1.0751013123312851E-2</v>
      </c>
      <c r="T337" s="7">
        <f>base2!V94/호선별!T12</f>
        <v>1.0094582350279475E-2</v>
      </c>
      <c r="U337" s="7">
        <f>base2!W94/호선별!U12</f>
        <v>1.3924969349723112E-2</v>
      </c>
      <c r="V337" s="7">
        <f>base2!X94/호선별!V12</f>
        <v>9.5861433333468676E-3</v>
      </c>
      <c r="W337" s="7">
        <f>base2!D94/호선별!W12</f>
        <v>1.1808208020815046E-2</v>
      </c>
    </row>
    <row r="338" spans="1:23">
      <c r="A338" t="s">
        <v>194</v>
      </c>
      <c r="B338" t="s">
        <v>319</v>
      </c>
      <c r="C338" s="7">
        <f>base2!E95/호선별!C11</f>
        <v>4.9202107116926453E-3</v>
      </c>
      <c r="D338" s="7">
        <f>base2!F95/호선별!D11</f>
        <v>6.2794348508634227E-3</v>
      </c>
      <c r="E338" s="7">
        <f>base2!G95/호선별!E11</f>
        <v>6.3609178516702844E-3</v>
      </c>
      <c r="F338" s="7">
        <f>base2!H95/호선별!F11</f>
        <v>5.4430121951158789E-3</v>
      </c>
      <c r="G338" s="7">
        <f>base2!I95/호선별!G11</f>
        <v>7.6717878052211808E-3</v>
      </c>
      <c r="H338" s="7">
        <f>base2!J95/호선별!H11</f>
        <v>8.4828976306754768E-3</v>
      </c>
      <c r="I338" s="7">
        <f>base2!K95/호선별!I11</f>
        <v>7.7726788398256585E-3</v>
      </c>
      <c r="J338" s="7">
        <f>base2!L95/호선별!J11</f>
        <v>8.2268044892821052E-3</v>
      </c>
      <c r="K338" s="7">
        <f>base2!M95/호선별!K11</f>
        <v>7.4166589244841598E-3</v>
      </c>
      <c r="L338" s="7">
        <f>base2!N95/호선별!L11</f>
        <v>7.382495193545383E-3</v>
      </c>
      <c r="M338" s="7">
        <f>base2!O95/호선별!M11</f>
        <v>8.616483251835021E-3</v>
      </c>
      <c r="N338" s="7">
        <f>base2!P95/호선별!N11</f>
        <v>8.1480134225216973E-3</v>
      </c>
      <c r="O338" s="7">
        <f>base2!Q95/호선별!O11</f>
        <v>8.1439682531880345E-3</v>
      </c>
      <c r="P338" s="7">
        <f>base2!R95/호선별!P11</f>
        <v>9.6126818963485419E-3</v>
      </c>
      <c r="Q338" s="7">
        <f>base2!S95/호선별!Q11</f>
        <v>7.9908143519921669E-3</v>
      </c>
      <c r="R338" s="7">
        <f>base2!T95/호선별!R11</f>
        <v>7.0511822917143458E-3</v>
      </c>
      <c r="S338" s="7">
        <f>base2!U95/호선별!S11</f>
        <v>6.9105276918223785E-3</v>
      </c>
      <c r="T338" s="7">
        <f>base2!V95/호선별!T11</f>
        <v>6.8675153189042375E-3</v>
      </c>
      <c r="U338" s="7">
        <f>base2!W95/호선별!U11</f>
        <v>6.7995085890398309E-3</v>
      </c>
      <c r="V338" s="7">
        <f>base2!X95/호선별!V11</f>
        <v>7.6065511421711945E-3</v>
      </c>
      <c r="W338" s="7">
        <f>base2!D95/호선별!W11</f>
        <v>7.4660096493058556E-3</v>
      </c>
    </row>
    <row r="339" spans="1:23">
      <c r="B339" t="s">
        <v>320</v>
      </c>
      <c r="C339" s="7">
        <f>base2!E96/호선별!C12</f>
        <v>7.802225144847688E-3</v>
      </c>
      <c r="D339" s="7">
        <f>base2!F96/호선별!D12</f>
        <v>1.1585870242338212E-2</v>
      </c>
      <c r="E339" s="7">
        <f>base2!G96/호선별!E12</f>
        <v>1.2883490376456929E-2</v>
      </c>
      <c r="F339" s="7">
        <f>base2!H96/호선별!F12</f>
        <v>1.4380066619055666E-2</v>
      </c>
      <c r="G339" s="7">
        <f>base2!I96/호선별!G12</f>
        <v>9.2807961085228825E-3</v>
      </c>
      <c r="H339" s="7">
        <f>base2!J96/호선별!H12</f>
        <v>6.9262144279014495E-3</v>
      </c>
      <c r="I339" s="7">
        <f>base2!K96/호선별!I12</f>
        <v>6.4851610266558404E-3</v>
      </c>
      <c r="J339" s="7">
        <f>base2!L96/호선별!J12</f>
        <v>7.0051207838436168E-3</v>
      </c>
      <c r="K339" s="7">
        <f>base2!M96/호선별!K12</f>
        <v>6.8210025452699347E-3</v>
      </c>
      <c r="L339" s="7">
        <f>base2!N96/호선별!L12</f>
        <v>6.7681895093062603E-3</v>
      </c>
      <c r="M339" s="7">
        <f>base2!O96/호선별!M12</f>
        <v>6.5163600936602216E-3</v>
      </c>
      <c r="N339" s="7">
        <f>base2!P96/호선별!N12</f>
        <v>6.5833636620971333E-3</v>
      </c>
      <c r="O339" s="7">
        <f>base2!Q96/호선별!O12</f>
        <v>6.3297999744744982E-3</v>
      </c>
      <c r="P339" s="7">
        <f>base2!R96/호선별!P12</f>
        <v>5.5353977028945924E-3</v>
      </c>
      <c r="Q339" s="7">
        <f>base2!S96/호선별!Q12</f>
        <v>5.2411499869468364E-3</v>
      </c>
      <c r="R339" s="7">
        <f>base2!T96/호선별!R12</f>
        <v>5.7487854578632197E-3</v>
      </c>
      <c r="S339" s="7">
        <f>base2!U96/호선별!S12</f>
        <v>5.8962552825951977E-3</v>
      </c>
      <c r="T339" s="7">
        <f>base2!V96/호선별!T12</f>
        <v>5.7898798756810732E-3</v>
      </c>
      <c r="U339" s="7">
        <f>base2!W96/호선별!U12</f>
        <v>6.8481694994836639E-3</v>
      </c>
      <c r="V339" s="7">
        <f>base2!X96/호선별!V12</f>
        <v>5.2660855160317184E-3</v>
      </c>
      <c r="W339" s="7">
        <f>base2!D96/호선별!W12</f>
        <v>7.8104404586658606E-3</v>
      </c>
    </row>
    <row r="340" spans="1:23">
      <c r="A340" t="s">
        <v>195</v>
      </c>
      <c r="B340" t="s">
        <v>319</v>
      </c>
      <c r="C340" s="7">
        <f>base2!E97/호선별!C11</f>
        <v>1.0562618757048182E-2</v>
      </c>
      <c r="D340" s="7">
        <f>base2!F97/호선별!D11</f>
        <v>1.4673273155416012E-2</v>
      </c>
      <c r="E340" s="7">
        <f>base2!G97/호선별!E11</f>
        <v>1.5763367913705879E-2</v>
      </c>
      <c r="F340" s="7">
        <f>base2!H97/호선별!F11</f>
        <v>1.3071495117920313E-2</v>
      </c>
      <c r="G340" s="7">
        <f>base2!I97/호선별!G11</f>
        <v>1.4605886363390412E-2</v>
      </c>
      <c r="H340" s="7">
        <f>base2!J97/호선별!H11</f>
        <v>1.4180155317675981E-2</v>
      </c>
      <c r="I340" s="7">
        <f>base2!K97/호선별!I11</f>
        <v>1.3226138028851468E-2</v>
      </c>
      <c r="J340" s="7">
        <f>base2!L97/호선별!J11</f>
        <v>1.2763514831297318E-2</v>
      </c>
      <c r="K340" s="7">
        <f>base2!M97/호선별!K11</f>
        <v>1.1980675512462098E-2</v>
      </c>
      <c r="L340" s="7">
        <f>base2!N97/호선별!L11</f>
        <v>1.0844238005773223E-2</v>
      </c>
      <c r="M340" s="7">
        <f>base2!O97/호선별!M11</f>
        <v>1.1354617132446102E-2</v>
      </c>
      <c r="N340" s="7">
        <f>base2!P97/호선별!N11</f>
        <v>1.1083107427327554E-2</v>
      </c>
      <c r="O340" s="7">
        <f>base2!Q97/호선별!O11</f>
        <v>9.9520094899636091E-3</v>
      </c>
      <c r="P340" s="7">
        <f>base2!R97/호선별!P11</f>
        <v>8.3579935461531515E-3</v>
      </c>
      <c r="Q340" s="7">
        <f>base2!S97/호선별!Q11</f>
        <v>9.2322756626955441E-3</v>
      </c>
      <c r="R340" s="7">
        <f>base2!T97/호선별!R11</f>
        <v>8.9507218250226579E-3</v>
      </c>
      <c r="S340" s="7">
        <f>base2!U97/호선별!S11</f>
        <v>8.2693117335359435E-3</v>
      </c>
      <c r="T340" s="7">
        <f>base2!V97/호선별!T11</f>
        <v>8.0204663141848816E-3</v>
      </c>
      <c r="U340" s="7">
        <f>base2!W97/호선별!U11</f>
        <v>6.7284954445067779E-3</v>
      </c>
      <c r="V340" s="7">
        <f>base2!X97/호선별!V11</f>
        <v>4.373766906748437E-3</v>
      </c>
      <c r="W340" s="7">
        <f>base2!D97/호선별!W11</f>
        <v>1.156662975252174E-2</v>
      </c>
    </row>
    <row r="341" spans="1:23">
      <c r="B341" t="s">
        <v>320</v>
      </c>
      <c r="C341" s="7">
        <f>base2!E98/호선별!C12</f>
        <v>1.1303451462695055E-2</v>
      </c>
      <c r="D341" s="7">
        <f>base2!F98/호선별!D12</f>
        <v>9.0659817608071819E-3</v>
      </c>
      <c r="E341" s="7">
        <f>base2!G98/호선별!E12</f>
        <v>8.1772713063741516E-3</v>
      </c>
      <c r="F341" s="7">
        <f>base2!H98/호선별!F12</f>
        <v>1.0068727023603789E-2</v>
      </c>
      <c r="G341" s="7">
        <f>base2!I98/호선별!G12</f>
        <v>9.0478555768703749E-3</v>
      </c>
      <c r="H341" s="7">
        <f>base2!J98/호선별!H12</f>
        <v>8.9194351371135617E-3</v>
      </c>
      <c r="I341" s="7">
        <f>base2!K98/호선별!I12</f>
        <v>8.6280604206213068E-3</v>
      </c>
      <c r="J341" s="7">
        <f>base2!L98/호선별!J12</f>
        <v>1.0237766065968266E-2</v>
      </c>
      <c r="K341" s="7">
        <f>base2!M98/호선별!K12</f>
        <v>1.0464142177563807E-2</v>
      </c>
      <c r="L341" s="7">
        <f>base2!N98/호선별!L12</f>
        <v>1.0535049472403191E-2</v>
      </c>
      <c r="M341" s="7">
        <f>base2!O98/호선별!M12</f>
        <v>1.1010057956413678E-2</v>
      </c>
      <c r="N341" s="7">
        <f>base2!P98/호선별!N12</f>
        <v>1.1168061789801448E-2</v>
      </c>
      <c r="O341" s="7">
        <f>base2!Q98/호선별!O12</f>
        <v>1.1383324853971401E-2</v>
      </c>
      <c r="P341" s="7">
        <f>base2!R98/호선별!P12</f>
        <v>1.0368290804351492E-2</v>
      </c>
      <c r="Q341" s="7">
        <f>base2!S98/호선별!Q12</f>
        <v>1.1250736846291458E-2</v>
      </c>
      <c r="R341" s="7">
        <f>base2!T98/호선별!R12</f>
        <v>1.2202682072477855E-2</v>
      </c>
      <c r="S341" s="7">
        <f>base2!U98/호선별!S12</f>
        <v>1.262815648276522E-2</v>
      </c>
      <c r="T341" s="7">
        <f>base2!V98/호선별!T12</f>
        <v>1.290089606070181E-2</v>
      </c>
      <c r="U341" s="7">
        <f>base2!W98/호선별!U12</f>
        <v>1.616830876452148E-2</v>
      </c>
      <c r="V341" s="7">
        <f>base2!X98/호선별!V12</f>
        <v>1.6630598514777117E-2</v>
      </c>
      <c r="W341" s="7">
        <f>base2!D98/호선별!W12</f>
        <v>1.0816202969521913E-2</v>
      </c>
    </row>
    <row r="342" spans="1:23">
      <c r="A342" t="s">
        <v>196</v>
      </c>
      <c r="B342" t="s">
        <v>319</v>
      </c>
      <c r="C342" s="7">
        <f>base2!E99/호선별!C11</f>
        <v>1.676501938732949E-2</v>
      </c>
      <c r="D342" s="7">
        <f>base2!F99/호선별!D11</f>
        <v>1.8736917844060702E-2</v>
      </c>
      <c r="E342" s="7">
        <f>base2!G99/호선별!E11</f>
        <v>1.8224984250387207E-2</v>
      </c>
      <c r="F342" s="7">
        <f>base2!H99/호선별!F11</f>
        <v>1.3687450299089313E-2</v>
      </c>
      <c r="G342" s="7">
        <f>base2!I99/호선별!G11</f>
        <v>1.4177521580566848E-2</v>
      </c>
      <c r="H342" s="7">
        <f>base2!J99/호선별!H11</f>
        <v>1.5019614861141853E-2</v>
      </c>
      <c r="I342" s="7">
        <f>base2!K99/호선별!I11</f>
        <v>1.2352314397743818E-2</v>
      </c>
      <c r="J342" s="7">
        <f>base2!L99/호선별!J11</f>
        <v>1.1707460860623039E-2</v>
      </c>
      <c r="K342" s="7">
        <f>base2!M99/호선별!K11</f>
        <v>1.1055836620241725E-2</v>
      </c>
      <c r="L342" s="7">
        <f>base2!N99/호선별!L11</f>
        <v>1.0420284060098484E-2</v>
      </c>
      <c r="M342" s="7">
        <f>base2!O99/호선별!M11</f>
        <v>9.9578023727003341E-3</v>
      </c>
      <c r="N342" s="7">
        <f>base2!P99/호선별!N11</f>
        <v>1.1852005823996366E-2</v>
      </c>
      <c r="O342" s="7">
        <f>base2!Q99/호선별!O11</f>
        <v>8.6158448967687921E-3</v>
      </c>
      <c r="P342" s="7">
        <f>base2!R99/호선별!P11</f>
        <v>7.0497656188622257E-3</v>
      </c>
      <c r="Q342" s="7">
        <f>base2!S99/호선별!Q11</f>
        <v>7.2988932593063801E-3</v>
      </c>
      <c r="R342" s="7">
        <f>base2!T99/호선별!R11</f>
        <v>6.6335124545712533E-3</v>
      </c>
      <c r="S342" s="7">
        <f>base2!U99/호선별!S11</f>
        <v>6.8908885367479277E-3</v>
      </c>
      <c r="T342" s="7">
        <f>base2!V99/호선별!T11</f>
        <v>6.173450291894496E-3</v>
      </c>
      <c r="U342" s="7">
        <f>base2!W99/호선별!U11</f>
        <v>6.107130429842564E-3</v>
      </c>
      <c r="V342" s="7">
        <f>base2!X99/호선별!V11</f>
        <v>8.4860586179847392E-3</v>
      </c>
      <c r="W342" s="7">
        <f>base2!D99/호선별!W11</f>
        <v>1.1352460037176472E-2</v>
      </c>
    </row>
    <row r="343" spans="1:23">
      <c r="B343" t="s">
        <v>320</v>
      </c>
      <c r="C343" s="7">
        <f>base2!E100/호선별!C12</f>
        <v>9.9349518359222264E-3</v>
      </c>
      <c r="D343" s="7">
        <f>base2!F100/호선별!D12</f>
        <v>7.9477333769058731E-3</v>
      </c>
      <c r="E343" s="7">
        <f>base2!G100/호선별!E12</f>
        <v>6.7868205567486592E-3</v>
      </c>
      <c r="F343" s="7">
        <f>base2!H100/호선별!F12</f>
        <v>8.4327803551925967E-3</v>
      </c>
      <c r="G343" s="7">
        <f>base2!I100/호선별!G12</f>
        <v>6.8606124965744043E-3</v>
      </c>
      <c r="H343" s="7">
        <f>base2!J100/호선별!H12</f>
        <v>7.6296276070819792E-3</v>
      </c>
      <c r="I343" s="7">
        <f>base2!K100/호선별!I12</f>
        <v>7.5552663701919202E-3</v>
      </c>
      <c r="J343" s="7">
        <f>base2!L100/호선별!J12</f>
        <v>9.4419600145475378E-3</v>
      </c>
      <c r="K343" s="7">
        <f>base2!M100/호선별!K12</f>
        <v>8.4792671089469508E-3</v>
      </c>
      <c r="L343" s="7">
        <f>base2!N100/호선별!L12</f>
        <v>9.9350087191662929E-3</v>
      </c>
      <c r="M343" s="7">
        <f>base2!O100/호선별!M12</f>
        <v>1.0718892019507011E-2</v>
      </c>
      <c r="N343" s="7">
        <f>base2!P100/호선별!N12</f>
        <v>1.1528974079016539E-2</v>
      </c>
      <c r="O343" s="7">
        <f>base2!Q100/호선별!O12</f>
        <v>1.0961105079400046E-2</v>
      </c>
      <c r="P343" s="7">
        <f>base2!R100/호선별!P12</f>
        <v>1.095295172380566E-2</v>
      </c>
      <c r="Q343" s="7">
        <f>base2!S100/호선별!Q12</f>
        <v>1.1559266174858515E-2</v>
      </c>
      <c r="R343" s="7">
        <f>base2!T100/호선별!R12</f>
        <v>1.3401844267919525E-2</v>
      </c>
      <c r="S343" s="7">
        <f>base2!U100/호선별!S12</f>
        <v>1.2891868976061137E-2</v>
      </c>
      <c r="T343" s="7">
        <f>base2!V100/호선별!T12</f>
        <v>1.3503114028375805E-2</v>
      </c>
      <c r="U343" s="7">
        <f>base2!W100/호선별!U12</f>
        <v>1.5453263506453053E-2</v>
      </c>
      <c r="V343" s="7">
        <f>base2!X100/호선별!V12</f>
        <v>1.6516912782742504E-2</v>
      </c>
      <c r="W343" s="7">
        <f>base2!D100/호선별!W12</f>
        <v>1.0273713534764879E-2</v>
      </c>
    </row>
    <row r="344" spans="1:23">
      <c r="A344" t="s">
        <v>197</v>
      </c>
      <c r="B344" t="s">
        <v>319</v>
      </c>
      <c r="C344" s="7">
        <f>base2!E101/호선별!C11</f>
        <v>2.1372406655029121E-2</v>
      </c>
      <c r="D344" s="7">
        <f>base2!F101/호선별!D11</f>
        <v>1.531920460491889E-2</v>
      </c>
      <c r="E344" s="7">
        <f>base2!G101/호선별!E11</f>
        <v>1.6068731585332639E-2</v>
      </c>
      <c r="F344" s="7">
        <f>base2!H101/호선별!F11</f>
        <v>1.1860996293812116E-2</v>
      </c>
      <c r="G344" s="7">
        <f>base2!I101/호선별!G11</f>
        <v>1.1144698918176014E-2</v>
      </c>
      <c r="H344" s="7">
        <f>base2!J101/호선별!H11</f>
        <v>1.0422013855203237E-2</v>
      </c>
      <c r="I344" s="7">
        <f>base2!K101/호선별!I11</f>
        <v>9.9884039017460007E-3</v>
      </c>
      <c r="J344" s="7">
        <f>base2!L101/호선별!J11</f>
        <v>1.04419691140228E-2</v>
      </c>
      <c r="K344" s="7">
        <f>base2!M101/호선별!K11</f>
        <v>1.0007474725293288E-2</v>
      </c>
      <c r="L344" s="7">
        <f>base2!N101/호선별!L11</f>
        <v>9.285358252038977E-3</v>
      </c>
      <c r="M344" s="7">
        <f>base2!O101/호선별!M11</f>
        <v>8.4384783724071495E-3</v>
      </c>
      <c r="N344" s="7">
        <f>base2!P101/호선별!N11</f>
        <v>7.8025384232675004E-3</v>
      </c>
      <c r="O344" s="7">
        <f>base2!Q101/호선별!O11</f>
        <v>7.1141957862071109E-3</v>
      </c>
      <c r="P344" s="7">
        <f>base2!R101/호선별!P11</f>
        <v>5.2067238725408893E-3</v>
      </c>
      <c r="Q344" s="7">
        <f>base2!S101/호선별!Q11</f>
        <v>5.1856613300205493E-3</v>
      </c>
      <c r="R344" s="7">
        <f>base2!T101/호선별!R11</f>
        <v>5.3793586422182958E-3</v>
      </c>
      <c r="S344" s="7">
        <f>base2!U101/호선별!S11</f>
        <v>4.9355651596479193E-3</v>
      </c>
      <c r="T344" s="7">
        <f>base2!V101/호선별!T11</f>
        <v>3.7528268092654814E-3</v>
      </c>
      <c r="U344" s="7">
        <f>base2!W101/호선별!U11</f>
        <v>4.0299959522507615E-3</v>
      </c>
      <c r="V344" s="7">
        <f>base2!X101/호선별!V11</f>
        <v>4.6827830468991419E-3</v>
      </c>
      <c r="W344" s="7">
        <f>base2!D101/호선별!W11</f>
        <v>9.2985656646544929E-3</v>
      </c>
    </row>
    <row r="345" spans="1:23">
      <c r="B345" t="s">
        <v>320</v>
      </c>
      <c r="C345" s="8">
        <f>base2!E102/호선별!C12</f>
        <v>6.5759072974798279E-3</v>
      </c>
      <c r="D345" s="8">
        <f>base2!F102/호선별!D12</f>
        <v>5.3895487178439762E-3</v>
      </c>
      <c r="E345" s="8">
        <f>base2!G102/호선별!E12</f>
        <v>3.7318886177904621E-3</v>
      </c>
      <c r="F345" s="8">
        <f>base2!H102/호선별!F12</f>
        <v>4.1577850345179751E-3</v>
      </c>
      <c r="G345" s="8">
        <f>base2!I102/호선별!G12</f>
        <v>9.0170252123869549E-3</v>
      </c>
      <c r="H345" s="8">
        <f>base2!J102/호선별!H12</f>
        <v>1.321272592760175E-2</v>
      </c>
      <c r="I345" s="8">
        <f>base2!K102/호선별!I12</f>
        <v>9.9267058500884589E-3</v>
      </c>
      <c r="J345" s="8">
        <f>base2!L102/호선별!J12</f>
        <v>9.4913810909892701E-3</v>
      </c>
      <c r="K345" s="8">
        <f>base2!M102/호선별!K12</f>
        <v>8.7657675518766354E-3</v>
      </c>
      <c r="L345" s="8">
        <f>base2!N102/호선별!L12</f>
        <v>9.5083380897539385E-3</v>
      </c>
      <c r="M345" s="8">
        <f>base2!O102/호선별!M12</f>
        <v>1.216032947141758E-2</v>
      </c>
      <c r="N345" s="8">
        <f>base2!P102/호선별!N12</f>
        <v>1.2355938371951959E-2</v>
      </c>
      <c r="O345" s="8">
        <f>base2!Q102/호선별!O12</f>
        <v>1.1068626885346789E-2</v>
      </c>
      <c r="P345" s="8">
        <f>base2!R102/호선별!P12</f>
        <v>9.934027070191212E-3</v>
      </c>
      <c r="Q345" s="8">
        <f>base2!S102/호선별!Q12</f>
        <v>1.1241115349558599E-2</v>
      </c>
      <c r="R345" s="8">
        <f>base2!T102/호선별!R12</f>
        <v>1.1472016551656253E-2</v>
      </c>
      <c r="S345" s="8">
        <f>base2!U102/호선별!S12</f>
        <v>1.1962755339343456E-2</v>
      </c>
      <c r="T345" s="8">
        <f>base2!V102/호선별!T12</f>
        <v>1.2591529974931438E-2</v>
      </c>
      <c r="U345" s="8">
        <f>base2!W102/호선별!U12</f>
        <v>1.3266698071372564E-2</v>
      </c>
      <c r="V345" s="8">
        <f>base2!X102/호선별!V12</f>
        <v>1.5818557571672765E-2</v>
      </c>
      <c r="W345" s="8">
        <f>base2!D102/호선별!W12</f>
        <v>9.7277055954192049E-3</v>
      </c>
    </row>
    <row r="346" spans="1:23">
      <c r="A346" t="s">
        <v>198</v>
      </c>
      <c r="B346" t="s">
        <v>319</v>
      </c>
      <c r="C346" s="6">
        <f>base2!E103/호선별!C13</f>
        <v>5.7663427845306703E-2</v>
      </c>
      <c r="D346" s="6">
        <f>base2!F103/호선별!D13</f>
        <v>6.3675193762328566E-2</v>
      </c>
      <c r="E346" s="6">
        <f>base2!G103/호선별!E13</f>
        <v>6.5406862644943234E-2</v>
      </c>
      <c r="F346" s="6">
        <f>base2!H103/호선별!F13</f>
        <v>6.3334781022841694E-2</v>
      </c>
      <c r="G346" s="6">
        <f>base2!I103/호선별!G13</f>
        <v>5.8921011675643828E-2</v>
      </c>
      <c r="H346" s="6">
        <f>base2!J103/호선별!H13</f>
        <v>5.4198086166600518E-2</v>
      </c>
      <c r="I346" s="6">
        <f>base2!K103/호선별!I13</f>
        <v>5.2258717453307575E-2</v>
      </c>
      <c r="J346" s="6">
        <f>base2!L103/호선별!J13</f>
        <v>4.6866062115145192E-2</v>
      </c>
      <c r="K346" s="6">
        <f>base2!M103/호선별!K13</f>
        <v>4.4900165614535206E-2</v>
      </c>
      <c r="L346" s="6">
        <f>base2!N103/호선별!L13</f>
        <v>4.2884766044623074E-2</v>
      </c>
      <c r="M346" s="6">
        <f>base2!O103/호선별!M13</f>
        <v>3.7867363001954313E-2</v>
      </c>
      <c r="N346" s="6">
        <f>base2!P103/호선별!N13</f>
        <v>3.5560018606986481E-2</v>
      </c>
      <c r="O346" s="6">
        <f>base2!Q103/호선별!O13</f>
        <v>3.543005803608916E-2</v>
      </c>
      <c r="P346" s="6">
        <f>base2!R103/호선별!P13</f>
        <v>3.0937029886911285E-2</v>
      </c>
      <c r="Q346" s="6">
        <f>base2!S103/호선별!Q13</f>
        <v>3.2331812718339459E-2</v>
      </c>
      <c r="R346" s="6">
        <f>base2!T103/호선별!R13</f>
        <v>3.178285470523811E-2</v>
      </c>
      <c r="S346" s="6">
        <f>base2!U103/호선별!S13</f>
        <v>3.0365855172499411E-2</v>
      </c>
      <c r="T346" s="6">
        <f>base2!V103/호선별!T13</f>
        <v>2.4925716764622102E-2</v>
      </c>
      <c r="U346" s="6">
        <f>base2!W103/호선별!U13</f>
        <v>2.4005370042832486E-2</v>
      </c>
      <c r="V346" s="6">
        <f>base2!X103/호선별!V13</f>
        <v>2.4071947952544966E-2</v>
      </c>
      <c r="W346" s="6">
        <f>base2!D103/호선별!W13</f>
        <v>4.5706273382140977E-2</v>
      </c>
    </row>
    <row r="347" spans="1:23">
      <c r="B347" t="s">
        <v>320</v>
      </c>
      <c r="C347" s="7">
        <f>base2!E104/호선별!C14</f>
        <v>3.1462258105856719E-2</v>
      </c>
      <c r="D347" s="7">
        <f>base2!F104/호선별!D14</f>
        <v>4.5881811608492737E-2</v>
      </c>
      <c r="E347" s="7">
        <f>base2!G104/호선별!E14</f>
        <v>3.3957598238788869E-2</v>
      </c>
      <c r="F347" s="7">
        <f>base2!H104/호선별!F14</f>
        <v>1.99436109909173E-2</v>
      </c>
      <c r="G347" s="7">
        <f>base2!I104/호선별!G14</f>
        <v>2.2946094434270245E-2</v>
      </c>
      <c r="H347" s="7">
        <f>base2!J104/호선별!H14</f>
        <v>2.6851945540602832E-2</v>
      </c>
      <c r="I347" s="7">
        <f>base2!K104/호선별!I14</f>
        <v>3.4852490330478651E-2</v>
      </c>
      <c r="J347" s="7">
        <f>base2!L104/호선별!J14</f>
        <v>3.9112643117056492E-2</v>
      </c>
      <c r="K347" s="7">
        <f>base2!M104/호선별!K14</f>
        <v>3.823946285309323E-2</v>
      </c>
      <c r="L347" s="7">
        <f>base2!N104/호선별!L14</f>
        <v>4.2639691406437571E-2</v>
      </c>
      <c r="M347" s="7">
        <f>base2!O104/호선별!M14</f>
        <v>4.6072529534103297E-2</v>
      </c>
      <c r="N347" s="7">
        <f>base2!P104/호선별!N14</f>
        <v>4.9496712596978888E-2</v>
      </c>
      <c r="O347" s="7">
        <f>base2!Q104/호선별!O14</f>
        <v>5.1480709548633742E-2</v>
      </c>
      <c r="P347" s="7">
        <f>base2!R104/호선별!P14</f>
        <v>5.4703019209368597E-2</v>
      </c>
      <c r="Q347" s="7">
        <f>base2!S104/호선별!Q14</f>
        <v>5.8986232975863397E-2</v>
      </c>
      <c r="R347" s="7">
        <f>base2!T104/호선별!R14</f>
        <v>5.8474317431005854E-2</v>
      </c>
      <c r="S347" s="7">
        <f>base2!U104/호선별!S14</f>
        <v>6.3637777486739572E-2</v>
      </c>
      <c r="T347" s="7">
        <f>base2!V104/호선별!T14</f>
        <v>6.2937230617982579E-2</v>
      </c>
      <c r="U347" s="7">
        <f>base2!W104/호선별!U14</f>
        <v>6.5481544474790265E-2</v>
      </c>
      <c r="V347" s="7">
        <f>base2!X104/호선별!V14</f>
        <v>7.2463296066185151E-2</v>
      </c>
      <c r="W347" s="7">
        <f>base2!D104/호선별!W14</f>
        <v>4.4988172030142375E-2</v>
      </c>
    </row>
    <row r="348" spans="1:23">
      <c r="A348" t="s">
        <v>199</v>
      </c>
      <c r="B348" t="s">
        <v>319</v>
      </c>
      <c r="C348" s="7">
        <f>base2!E105/호선별!C13</f>
        <v>1.5088115622071904E-2</v>
      </c>
      <c r="D348" s="7">
        <f>base2!F105/호선별!D13</f>
        <v>1.5954522156469874E-2</v>
      </c>
      <c r="E348" s="7">
        <f>base2!G105/호선별!E13</f>
        <v>1.6442044749460445E-2</v>
      </c>
      <c r="F348" s="7">
        <f>base2!H105/호선별!F13</f>
        <v>1.424562148240433E-2</v>
      </c>
      <c r="G348" s="7">
        <f>base2!I105/호선별!G13</f>
        <v>1.3885241806874732E-2</v>
      </c>
      <c r="H348" s="7">
        <f>base2!J105/호선별!H13</f>
        <v>1.3992150637209507E-2</v>
      </c>
      <c r="I348" s="7">
        <f>base2!K105/호선별!I13</f>
        <v>1.2807065967430307E-2</v>
      </c>
      <c r="J348" s="7">
        <f>base2!L105/호선별!J13</f>
        <v>1.2039856657357247E-2</v>
      </c>
      <c r="K348" s="7">
        <f>base2!M105/호선별!K13</f>
        <v>1.1429022631286975E-2</v>
      </c>
      <c r="L348" s="7">
        <f>base2!N105/호선별!L13</f>
        <v>1.1072216808849093E-2</v>
      </c>
      <c r="M348" s="7">
        <f>base2!O105/호선별!M13</f>
        <v>9.8376640815770015E-3</v>
      </c>
      <c r="N348" s="7">
        <f>base2!P105/호선별!N13</f>
        <v>8.866007546166739E-3</v>
      </c>
      <c r="O348" s="7">
        <f>base2!Q105/호선별!O13</f>
        <v>8.4067564591489632E-3</v>
      </c>
      <c r="P348" s="7">
        <f>base2!R105/호선별!P13</f>
        <v>7.0331151009096352E-3</v>
      </c>
      <c r="Q348" s="7">
        <f>base2!S105/호선별!Q13</f>
        <v>7.0975700619258153E-3</v>
      </c>
      <c r="R348" s="7">
        <f>base2!T105/호선별!R13</f>
        <v>7.1129175663660615E-3</v>
      </c>
      <c r="S348" s="7">
        <f>base2!U105/호선별!S13</f>
        <v>6.455537485568149E-3</v>
      </c>
      <c r="T348" s="7">
        <f>base2!V105/호선별!T13</f>
        <v>5.4487439142626428E-3</v>
      </c>
      <c r="U348" s="7">
        <f>base2!W105/호선별!U13</f>
        <v>5.380697679374347E-3</v>
      </c>
      <c r="V348" s="7">
        <f>base2!X105/호선별!V13</f>
        <v>8.5342518178339079E-3</v>
      </c>
      <c r="W348" s="7">
        <f>base2!D105/호선별!W13</f>
        <v>1.1023797691586436E-2</v>
      </c>
    </row>
    <row r="349" spans="1:23">
      <c r="B349" t="s">
        <v>320</v>
      </c>
      <c r="C349" s="7">
        <f>base2!E106/호선별!C14</f>
        <v>1.0380622837370242E-2</v>
      </c>
      <c r="D349" s="7">
        <f>base2!F106/호선별!D14</f>
        <v>1.2993273296960933E-2</v>
      </c>
      <c r="E349" s="7">
        <f>base2!G106/호선별!E14</f>
        <v>7.0770127768227829E-3</v>
      </c>
      <c r="F349" s="7">
        <f>base2!H106/호선별!F14</f>
        <v>6.7255846852667415E-3</v>
      </c>
      <c r="G349" s="7">
        <f>base2!I106/호선별!G14</f>
        <v>7.8350187116808662E-3</v>
      </c>
      <c r="H349" s="7">
        <f>base2!J106/호선별!H14</f>
        <v>8.4859523086782008E-3</v>
      </c>
      <c r="I349" s="7">
        <f>base2!K106/호선별!I14</f>
        <v>9.9861223240622007E-3</v>
      </c>
      <c r="J349" s="7">
        <f>base2!L106/호선별!J14</f>
        <v>9.6909891981957971E-3</v>
      </c>
      <c r="K349" s="7">
        <f>base2!M106/호선별!K14</f>
        <v>1.0984617900656897E-2</v>
      </c>
      <c r="L349" s="7">
        <f>base2!N106/호선별!L14</f>
        <v>1.0433553833525023E-2</v>
      </c>
      <c r="M349" s="7">
        <f>base2!O106/호선별!M14</f>
        <v>1.2538981434427238E-2</v>
      </c>
      <c r="N349" s="7">
        <f>base2!P106/호선별!N14</f>
        <v>1.2671047223033069E-2</v>
      </c>
      <c r="O349" s="7">
        <f>base2!Q106/호선별!O14</f>
        <v>1.3836096771408108E-2</v>
      </c>
      <c r="P349" s="7">
        <f>base2!R106/호선별!P14</f>
        <v>1.460983245104055E-2</v>
      </c>
      <c r="Q349" s="7">
        <f>base2!S106/호선별!Q14</f>
        <v>1.5279870404837168E-2</v>
      </c>
      <c r="R349" s="7">
        <f>base2!T106/호선별!R14</f>
        <v>1.5543650361778242E-2</v>
      </c>
      <c r="S349" s="7">
        <f>base2!U106/호선별!S14</f>
        <v>1.5574864121537555E-2</v>
      </c>
      <c r="T349" s="7">
        <f>base2!V106/호선별!T14</f>
        <v>1.5496022587625962E-2</v>
      </c>
      <c r="U349" s="7">
        <f>base2!W106/호선별!U14</f>
        <v>1.6841927377194848E-2</v>
      </c>
      <c r="V349" s="7">
        <f>base2!X106/호선별!V14</f>
        <v>1.3614859087837012E-2</v>
      </c>
      <c r="W349" s="7">
        <f>base2!D106/호선별!W14</f>
        <v>1.1964022479756399E-2</v>
      </c>
    </row>
    <row r="350" spans="1:23">
      <c r="A350" t="s">
        <v>200</v>
      </c>
      <c r="B350" t="s">
        <v>319</v>
      </c>
      <c r="C350" s="7">
        <f>base2!E107/호선별!C13</f>
        <v>8.1441168542787101E-3</v>
      </c>
      <c r="D350" s="7">
        <f>base2!F107/호선별!D13</f>
        <v>8.8190982091545904E-3</v>
      </c>
      <c r="E350" s="7">
        <f>base2!G107/호선별!E13</f>
        <v>9.504985843066114E-3</v>
      </c>
      <c r="F350" s="7">
        <f>base2!H107/호선별!F13</f>
        <v>8.4801311303482393E-3</v>
      </c>
      <c r="G350" s="7">
        <f>base2!I107/호선별!G13</f>
        <v>9.2162652029948063E-3</v>
      </c>
      <c r="H350" s="7">
        <f>base2!J107/호선별!H13</f>
        <v>1.1690258852581912E-2</v>
      </c>
      <c r="I350" s="7">
        <f>base2!K107/호선별!I13</f>
        <v>1.3237188333793358E-2</v>
      </c>
      <c r="J350" s="7">
        <f>base2!L107/호선별!J13</f>
        <v>1.4348985497493185E-2</v>
      </c>
      <c r="K350" s="7">
        <f>base2!M107/호선별!K13</f>
        <v>1.6757842394891458E-2</v>
      </c>
      <c r="L350" s="7">
        <f>base2!N107/호선별!L13</f>
        <v>1.7543669283170533E-2</v>
      </c>
      <c r="M350" s="7">
        <f>base2!O107/호선별!M13</f>
        <v>1.7749939056889878E-2</v>
      </c>
      <c r="N350" s="7">
        <f>base2!P107/호선별!N13</f>
        <v>1.70102559937386E-2</v>
      </c>
      <c r="O350" s="7">
        <f>base2!Q107/호선별!O13</f>
        <v>1.6937095090143687E-2</v>
      </c>
      <c r="P350" s="7">
        <f>base2!R107/호선별!P13</f>
        <v>1.4973440803551263E-2</v>
      </c>
      <c r="Q350" s="7">
        <f>base2!S107/호선별!Q13</f>
        <v>1.6922406461090767E-2</v>
      </c>
      <c r="R350" s="7">
        <f>base2!T107/호선별!R13</f>
        <v>1.6746990550460254E-2</v>
      </c>
      <c r="S350" s="7">
        <f>base2!U107/호선별!S13</f>
        <v>1.5793720748345768E-2</v>
      </c>
      <c r="T350" s="7">
        <f>base2!V107/호선별!T13</f>
        <v>1.6537003112447962E-2</v>
      </c>
      <c r="U350" s="7">
        <f>base2!W107/호선별!U13</f>
        <v>1.2359622392226224E-2</v>
      </c>
      <c r="V350" s="7">
        <f>base2!X107/호선별!V13</f>
        <v>8.4577114427860697E-3</v>
      </c>
      <c r="W350" s="7">
        <f>base2!D107/호선별!W13</f>
        <v>1.3591507967064691E-2</v>
      </c>
    </row>
    <row r="351" spans="1:23">
      <c r="B351" t="s">
        <v>320</v>
      </c>
      <c r="C351" s="7">
        <f>base2!E108/호선별!C14</f>
        <v>1.2847622709214405E-2</v>
      </c>
      <c r="D351" s="7">
        <f>base2!F108/호선별!D14</f>
        <v>1.1738863691141348E-2</v>
      </c>
      <c r="E351" s="7">
        <f>base2!G108/호선별!E14</f>
        <v>1.2779335926897674E-2</v>
      </c>
      <c r="F351" s="7">
        <f>base2!H108/호선별!F14</f>
        <v>8.5502255362784434E-3</v>
      </c>
      <c r="G351" s="7">
        <f>base2!I108/호선별!G14</f>
        <v>1.5627040369456165E-2</v>
      </c>
      <c r="H351" s="7">
        <f>base2!J108/호선별!H14</f>
        <v>1.3662068422768615E-2</v>
      </c>
      <c r="I351" s="7">
        <f>base2!K108/호선별!I14</f>
        <v>1.4022784716615746E-2</v>
      </c>
      <c r="J351" s="7">
        <f>base2!L108/호선별!J14</f>
        <v>1.7362088332208404E-2</v>
      </c>
      <c r="K351" s="7">
        <f>base2!M108/호선별!K14</f>
        <v>1.4028329229623033E-2</v>
      </c>
      <c r="L351" s="7">
        <f>base2!N108/호선별!L14</f>
        <v>1.5308490667422755E-2</v>
      </c>
      <c r="M351" s="7">
        <f>base2!O108/호선별!M14</f>
        <v>1.4273977080147843E-2</v>
      </c>
      <c r="N351" s="7">
        <f>base2!P108/호선별!N14</f>
        <v>1.4470133382579842E-2</v>
      </c>
      <c r="O351" s="7">
        <f>base2!Q108/호선별!O14</f>
        <v>1.3824244999822223E-2</v>
      </c>
      <c r="P351" s="7">
        <f>base2!R108/호선별!P14</f>
        <v>1.4993343802976568E-2</v>
      </c>
      <c r="Q351" s="7">
        <f>base2!S108/호선별!Q14</f>
        <v>1.3813800506169557E-2</v>
      </c>
      <c r="R351" s="7">
        <f>base2!T108/호선별!R14</f>
        <v>1.2984345762402446E-2</v>
      </c>
      <c r="S351" s="7">
        <f>base2!U108/호선별!S14</f>
        <v>1.2055120817235282E-2</v>
      </c>
      <c r="T351" s="7">
        <f>base2!V108/호선별!T14</f>
        <v>1.160153541505562E-2</v>
      </c>
      <c r="U351" s="7">
        <f>base2!W108/호선별!U14</f>
        <v>1.1202511979328504E-2</v>
      </c>
      <c r="V351" s="7">
        <f>base2!X108/호선별!V14</f>
        <v>8.0532868647552672E-3</v>
      </c>
      <c r="W351" s="7">
        <f>base2!D108/호선별!W14</f>
        <v>1.3238466023482096E-2</v>
      </c>
    </row>
    <row r="352" spans="1:23">
      <c r="A352" t="s">
        <v>201</v>
      </c>
      <c r="B352" t="s">
        <v>319</v>
      </c>
      <c r="C352" s="7">
        <f>base2!E109/호선별!C13</f>
        <v>1.0942253141485579E-2</v>
      </c>
      <c r="D352" s="7">
        <f>base2!F109/호선별!D13</f>
        <v>1.0568007082614976E-2</v>
      </c>
      <c r="E352" s="7">
        <f>base2!G109/호선별!E13</f>
        <v>1.0811531583458163E-2</v>
      </c>
      <c r="F352" s="7">
        <f>base2!H109/호선별!F13</f>
        <v>8.5470161692352015E-3</v>
      </c>
      <c r="G352" s="7">
        <f>base2!I109/호선별!G13</f>
        <v>8.1050615805350421E-3</v>
      </c>
      <c r="H352" s="7">
        <f>base2!J109/호선별!H13</f>
        <v>7.3664946862459762E-3</v>
      </c>
      <c r="I352" s="7">
        <f>base2!K109/호선별!I13</f>
        <v>7.0360658754255222E-3</v>
      </c>
      <c r="J352" s="7">
        <f>base2!L109/호선별!J13</f>
        <v>7.0241259800127862E-3</v>
      </c>
      <c r="K352" s="7">
        <f>base2!M109/호선별!K13</f>
        <v>7.6875108823731874E-3</v>
      </c>
      <c r="L352" s="7">
        <f>base2!N109/호선별!L13</f>
        <v>8.8825134062366397E-3</v>
      </c>
      <c r="M352" s="7">
        <f>base2!O109/호선별!M13</f>
        <v>7.4887720066603592E-3</v>
      </c>
      <c r="N352" s="7">
        <f>base2!P109/호선별!N13</f>
        <v>7.1271403572246055E-3</v>
      </c>
      <c r="O352" s="7">
        <f>base2!Q109/호선별!O13</f>
        <v>6.5672833628293344E-3</v>
      </c>
      <c r="P352" s="7">
        <f>base2!R109/호선별!P13</f>
        <v>4.9264980777598147E-3</v>
      </c>
      <c r="Q352" s="7">
        <f>base2!S109/호선별!Q13</f>
        <v>4.2736544666015308E-3</v>
      </c>
      <c r="R352" s="7">
        <f>base2!T109/호선별!R13</f>
        <v>3.71942320181945E-3</v>
      </c>
      <c r="S352" s="7">
        <f>base2!U109/호선별!S13</f>
        <v>2.9918933346575463E-3</v>
      </c>
      <c r="T352" s="7">
        <f>base2!V109/호선별!T13</f>
        <v>2.0775786147907917E-3</v>
      </c>
      <c r="U352" s="7">
        <f>base2!W109/호선별!U13</f>
        <v>2.5092164425597205E-3</v>
      </c>
      <c r="V352" s="7">
        <f>base2!X109/호선별!V13</f>
        <v>5.7022579410639113E-3</v>
      </c>
      <c r="W352" s="7">
        <f>base2!D109/호선별!W13</f>
        <v>7.024732396318443E-3</v>
      </c>
    </row>
    <row r="353" spans="1:23">
      <c r="B353" t="s">
        <v>320</v>
      </c>
      <c r="C353" s="7">
        <f>base2!E110/호선별!C14</f>
        <v>1.0893246187363835E-2</v>
      </c>
      <c r="D353" s="7">
        <f>base2!F110/호선별!D14</f>
        <v>1.411621639387366E-2</v>
      </c>
      <c r="E353" s="7">
        <f>base2!G110/호선별!E14</f>
        <v>5.9008615056746786E-3</v>
      </c>
      <c r="F353" s="7">
        <f>base2!H110/호선별!F14</f>
        <v>4.3516745797003518E-3</v>
      </c>
      <c r="G353" s="7">
        <f>base2!I110/호선별!G14</f>
        <v>1.3016959949040528E-2</v>
      </c>
      <c r="H353" s="7">
        <f>base2!J110/호선별!H14</f>
        <v>1.8667296255073247E-2</v>
      </c>
      <c r="I353" s="7">
        <f>base2!K110/호선별!I14</f>
        <v>1.2613910391371568E-2</v>
      </c>
      <c r="J353" s="7">
        <f>base2!L110/호선별!J14</f>
        <v>8.4431902806177718E-3</v>
      </c>
      <c r="K353" s="7">
        <f>base2!M110/호선별!K14</f>
        <v>7.5070641359948394E-3</v>
      </c>
      <c r="L353" s="7">
        <f>base2!N110/호선별!L14</f>
        <v>7.7834357329211439E-3</v>
      </c>
      <c r="M353" s="7">
        <f>base2!O110/호선별!M14</f>
        <v>7.6227873208756913E-3</v>
      </c>
      <c r="N353" s="7">
        <f>base2!P110/호선별!N14</f>
        <v>7.6590235291080621E-3</v>
      </c>
      <c r="O353" s="7">
        <f>base2!Q110/호선별!O14</f>
        <v>7.685027318333505E-3</v>
      </c>
      <c r="P353" s="7">
        <f>base2!R110/호선별!P14</f>
        <v>7.5805243835217525E-3</v>
      </c>
      <c r="Q353" s="7">
        <f>base2!S110/호선별!Q14</f>
        <v>7.8879730568111317E-3</v>
      </c>
      <c r="R353" s="7">
        <f>base2!T110/호선별!R14</f>
        <v>8.2799998595717642E-3</v>
      </c>
      <c r="S353" s="7">
        <f>base2!U110/호선별!S14</f>
        <v>8.6315565450854562E-3</v>
      </c>
      <c r="T353" s="7">
        <f>base2!V110/호선별!T14</f>
        <v>8.4663633402670795E-3</v>
      </c>
      <c r="U353" s="7">
        <f>base2!W110/호선별!U14</f>
        <v>1.0147676909742097E-2</v>
      </c>
      <c r="V353" s="7">
        <f>base2!X110/호선별!V14</f>
        <v>9.7795728256532613E-3</v>
      </c>
      <c r="W353" s="7">
        <f>base2!D110/호선별!W14</f>
        <v>8.7302532111463212E-3</v>
      </c>
    </row>
    <row r="354" spans="1:23">
      <c r="A354" t="s">
        <v>202</v>
      </c>
      <c r="B354" t="s">
        <v>319</v>
      </c>
      <c r="C354" s="7">
        <f>base2!E111/호선별!C13</f>
        <v>2.5587544442875663E-2</v>
      </c>
      <c r="D354" s="7">
        <f>base2!F111/호선별!D13</f>
        <v>3.0557755929360234E-2</v>
      </c>
      <c r="E354" s="7">
        <f>base2!G111/호선별!E13</f>
        <v>3.0788239582851668E-2</v>
      </c>
      <c r="F354" s="7">
        <f>base2!H111/호선별!F13</f>
        <v>2.7623521060315143E-2</v>
      </c>
      <c r="G354" s="7">
        <f>base2!I111/호선별!G13</f>
        <v>2.8977756713655316E-2</v>
      </c>
      <c r="H354" s="7">
        <f>base2!J111/호선별!H13</f>
        <v>2.746174538078229E-2</v>
      </c>
      <c r="I354" s="7">
        <f>base2!K111/호선별!I13</f>
        <v>2.8871101297267457E-2</v>
      </c>
      <c r="J354" s="7">
        <f>base2!L111/호선별!J13</f>
        <v>2.7553921733571116E-2</v>
      </c>
      <c r="K354" s="7">
        <f>base2!M111/호선별!K13</f>
        <v>2.6567162970371601E-2</v>
      </c>
      <c r="L354" s="7">
        <f>base2!N111/호선별!L13</f>
        <v>2.2365791147000932E-2</v>
      </c>
      <c r="M354" s="7">
        <f>base2!O111/호선별!M13</f>
        <v>2.0259968846708453E-2</v>
      </c>
      <c r="N354" s="7">
        <f>base2!P111/호선별!N13</f>
        <v>2.1174676777447152E-2</v>
      </c>
      <c r="O354" s="7">
        <f>base2!Q111/호선별!O13</f>
        <v>1.8695764458718008E-2</v>
      </c>
      <c r="P354" s="7">
        <f>base2!R111/호선별!P13</f>
        <v>1.4565132234557961E-2</v>
      </c>
      <c r="Q354" s="7">
        <f>base2!S111/호선별!Q13</f>
        <v>1.4808423597882854E-2</v>
      </c>
      <c r="R354" s="7">
        <f>base2!T111/호선별!R13</f>
        <v>1.4880089342845982E-2</v>
      </c>
      <c r="S354" s="7">
        <f>base2!U111/호선별!S13</f>
        <v>1.6213330684907698E-2</v>
      </c>
      <c r="T354" s="7">
        <f>base2!V111/호선별!T13</f>
        <v>1.3811324502099792E-2</v>
      </c>
      <c r="U354" s="7">
        <f>base2!W111/호선별!U13</f>
        <v>1.2897692160163659E-2</v>
      </c>
      <c r="V354" s="7">
        <f>base2!X111/호선별!V13</f>
        <v>1.4121699196326063E-2</v>
      </c>
      <c r="W354" s="7">
        <f>base2!D111/호선별!W13</f>
        <v>2.2912894348764281E-2</v>
      </c>
    </row>
    <row r="355" spans="1:23">
      <c r="B355" t="s">
        <v>320</v>
      </c>
      <c r="C355" s="7">
        <f>base2!E112/호선별!C14</f>
        <v>8.4262463155196712E-3</v>
      </c>
      <c r="D355" s="7">
        <f>base2!F112/호선별!D14</f>
        <v>1.580336992484498E-2</v>
      </c>
      <c r="E355" s="7">
        <f>base2!G112/호선별!E14</f>
        <v>2.9604833278044172E-2</v>
      </c>
      <c r="F355" s="7">
        <f>base2!H112/호선별!F14</f>
        <v>7.5643069822396358E-3</v>
      </c>
      <c r="G355" s="7">
        <f>base2!I112/호선별!G14</f>
        <v>1.0166414523449319E-2</v>
      </c>
      <c r="H355" s="7">
        <f>base2!J112/호선별!H14</f>
        <v>1.2245494507965417E-2</v>
      </c>
      <c r="I355" s="7">
        <f>base2!K112/호선별!I14</f>
        <v>1.5764090062423158E-2</v>
      </c>
      <c r="J355" s="7">
        <f>base2!L112/호선별!J14</f>
        <v>1.764601862483095E-2</v>
      </c>
      <c r="K355" s="7">
        <f>base2!M112/호선별!K14</f>
        <v>1.8721096099506646E-2</v>
      </c>
      <c r="L355" s="7">
        <f>base2!N112/호선별!L14</f>
        <v>1.937855988146495E-2</v>
      </c>
      <c r="M355" s="7">
        <f>base2!O112/호선별!M14</f>
        <v>2.0002820767114331E-2</v>
      </c>
      <c r="N355" s="7">
        <f>base2!P112/호선별!N14</f>
        <v>2.0979409796480861E-2</v>
      </c>
      <c r="O355" s="7">
        <f>base2!Q112/호선별!O14</f>
        <v>2.2965347112993098E-2</v>
      </c>
      <c r="P355" s="7">
        <f>base2!R112/호선별!P14</f>
        <v>2.0199997919938432E-2</v>
      </c>
      <c r="Q355" s="7">
        <f>base2!S112/호선별!Q14</f>
        <v>2.1746088018356032E-2</v>
      </c>
      <c r="R355" s="7">
        <f>base2!T112/호선별!R14</f>
        <v>2.1392486387237883E-2</v>
      </c>
      <c r="S355" s="7">
        <f>base2!U112/호선별!S14</f>
        <v>1.9303336389234496E-2</v>
      </c>
      <c r="T355" s="7">
        <f>base2!V112/호선별!T14</f>
        <v>1.962629708003381E-2</v>
      </c>
      <c r="U355" s="7">
        <f>base2!W112/호선별!U14</f>
        <v>1.8278356528802175E-2</v>
      </c>
      <c r="V355" s="7">
        <f>base2!X112/호선별!V14</f>
        <v>2.1163288737612678E-2</v>
      </c>
      <c r="W355" s="7">
        <f>base2!D112/호선별!W14</f>
        <v>1.7973118269410646E-2</v>
      </c>
    </row>
    <row r="356" spans="1:23">
      <c r="A356" t="s">
        <v>203</v>
      </c>
      <c r="B356" t="s">
        <v>319</v>
      </c>
      <c r="C356" s="7">
        <f>base2!E113/호선별!C13</f>
        <v>5.7348958400184828E-2</v>
      </c>
      <c r="D356" s="7">
        <f>base2!F113/호선별!D13</f>
        <v>5.8052591522606903E-2</v>
      </c>
      <c r="E356" s="7">
        <f>base2!G113/호선별!E13</f>
        <v>5.5014716113956599E-2</v>
      </c>
      <c r="F356" s="7">
        <f>base2!H113/호선별!F13</f>
        <v>5.3676581407564428E-2</v>
      </c>
      <c r="G356" s="7">
        <f>base2!I113/호선별!G13</f>
        <v>5.1515656122507796E-2</v>
      </c>
      <c r="H356" s="7">
        <f>base2!J113/호선별!H13</f>
        <v>4.5409445693874853E-2</v>
      </c>
      <c r="I356" s="7">
        <f>base2!K113/호선별!I13</f>
        <v>4.2103689391848373E-2</v>
      </c>
      <c r="J356" s="7">
        <f>base2!L113/호선별!J13</f>
        <v>3.952858440728154E-2</v>
      </c>
      <c r="K356" s="7">
        <f>base2!M113/호선별!K13</f>
        <v>3.7933422146996063E-2</v>
      </c>
      <c r="L356" s="7">
        <f>base2!N113/호선별!L13</f>
        <v>3.4991851004681059E-2</v>
      </c>
      <c r="M356" s="7">
        <f>base2!O113/호선별!M13</f>
        <v>3.388023749220135E-2</v>
      </c>
      <c r="N356" s="7">
        <f>base2!P113/호선별!N13</f>
        <v>3.4653666388546368E-2</v>
      </c>
      <c r="O356" s="7">
        <f>base2!Q113/호선별!O13</f>
        <v>3.4810562790041813E-2</v>
      </c>
      <c r="P356" s="7">
        <f>base2!R113/호선별!P13</f>
        <v>2.7332430801267286E-2</v>
      </c>
      <c r="Q356" s="7">
        <f>base2!S113/호선별!Q13</f>
        <v>2.7905276698039602E-2</v>
      </c>
      <c r="R356" s="7">
        <f>base2!T113/호선별!R13</f>
        <v>3.3434067711715941E-2</v>
      </c>
      <c r="S356" s="7">
        <f>base2!U113/호선별!S13</f>
        <v>3.2153542476195208E-2</v>
      </c>
      <c r="T356" s="7">
        <f>base2!V113/호선별!T13</f>
        <v>3.660719652325712E-2</v>
      </c>
      <c r="U356" s="7">
        <f>base2!W113/호선별!U13</f>
        <v>2.7521469516483047E-2</v>
      </c>
      <c r="V356" s="7">
        <f>base2!X113/호선별!V13</f>
        <v>3.2261768082663608E-2</v>
      </c>
      <c r="W356" s="7">
        <f>base2!D113/호선별!W13</f>
        <v>4.0922730974459989E-2</v>
      </c>
    </row>
    <row r="357" spans="1:23">
      <c r="B357" t="s">
        <v>320</v>
      </c>
      <c r="C357" s="7">
        <f>base2!E114/호선별!C14</f>
        <v>1.717288222478534E-2</v>
      </c>
      <c r="D357" s="7">
        <f>base2!F114/호선별!D14</f>
        <v>2.9141742807686409E-2</v>
      </c>
      <c r="E357" s="7">
        <f>base2!G114/호선별!E14</f>
        <v>2.9210269710586368E-2</v>
      </c>
      <c r="F357" s="7">
        <f>base2!H114/호선별!F14</f>
        <v>1.9467445917724209E-2</v>
      </c>
      <c r="G357" s="7">
        <f>base2!I114/호선별!G14</f>
        <v>3.2738275340393343E-2</v>
      </c>
      <c r="H357" s="7">
        <f>base2!J114/호선별!H14</f>
        <v>3.0564268609396608E-2</v>
      </c>
      <c r="I357" s="7">
        <f>base2!K114/호선별!I14</f>
        <v>3.2636283526723757E-2</v>
      </c>
      <c r="J357" s="7">
        <f>base2!L114/호선별!J14</f>
        <v>3.7289511764427519E-2</v>
      </c>
      <c r="K357" s="7">
        <f>base2!M114/호선별!K14</f>
        <v>3.6840264212314768E-2</v>
      </c>
      <c r="L357" s="7">
        <f>base2!N114/호선별!L14</f>
        <v>3.797969081193308E-2</v>
      </c>
      <c r="M357" s="7">
        <f>base2!O114/호선별!M14</f>
        <v>3.7836337301063158E-2</v>
      </c>
      <c r="N357" s="7">
        <f>base2!P114/호선별!N14</f>
        <v>4.4266256808627669E-2</v>
      </c>
      <c r="O357" s="7">
        <f>base2!Q114/호선별!O14</f>
        <v>4.9609822748290379E-2</v>
      </c>
      <c r="P357" s="7">
        <f>base2!R114/호선별!P14</f>
        <v>5.1590727085521731E-2</v>
      </c>
      <c r="Q357" s="7">
        <f>base2!S114/호선별!Q14</f>
        <v>4.8370458999281121E-2</v>
      </c>
      <c r="R357" s="7">
        <f>base2!T114/호선별!R14</f>
        <v>4.9227118096635693E-2</v>
      </c>
      <c r="S357" s="7">
        <f>base2!U114/호선별!S14</f>
        <v>5.0121553925741601E-2</v>
      </c>
      <c r="T357" s="7">
        <f>base2!V114/호선별!T14</f>
        <v>5.1565487929887244E-2</v>
      </c>
      <c r="U357" s="7">
        <f>base2!W114/호선별!U14</f>
        <v>5.4826892570363224E-2</v>
      </c>
      <c r="V357" s="7">
        <f>base2!X114/호선별!V14</f>
        <v>6.8334866904980987E-2</v>
      </c>
      <c r="W357" s="7">
        <f>base2!D114/호선별!W14</f>
        <v>4.0503999380204721E-2</v>
      </c>
    </row>
    <row r="358" spans="1:23">
      <c r="A358" t="s">
        <v>204</v>
      </c>
      <c r="B358" t="s">
        <v>319</v>
      </c>
      <c r="C358" s="7">
        <f>base2!E115/호선별!C13</f>
        <v>4.3839607747500287E-2</v>
      </c>
      <c r="D358" s="7">
        <f>base2!F115/호선별!D13</f>
        <v>4.7829395958560492E-2</v>
      </c>
      <c r="E358" s="7">
        <f>base2!G115/호선별!E13</f>
        <v>4.9562710431826806E-2</v>
      </c>
      <c r="F358" s="7">
        <f>base2!H115/호선별!F13</f>
        <v>4.5571006494983177E-2</v>
      </c>
      <c r="G358" s="7">
        <f>base2!I115/호선별!G13</f>
        <v>4.2576391246149217E-2</v>
      </c>
      <c r="H358" s="7">
        <f>base2!J115/호선별!H13</f>
        <v>3.8382502094633328E-2</v>
      </c>
      <c r="I358" s="7">
        <f>base2!K115/호선별!I13</f>
        <v>3.3462140031281624E-2</v>
      </c>
      <c r="J358" s="7">
        <f>base2!L115/호선별!J13</f>
        <v>3.0670614758235473E-2</v>
      </c>
      <c r="K358" s="7">
        <f>base2!M115/호선별!K13</f>
        <v>2.9243720617592395E-2</v>
      </c>
      <c r="L358" s="7">
        <f>base2!N115/호선별!L13</f>
        <v>2.6808132936047207E-2</v>
      </c>
      <c r="M358" s="7">
        <f>base2!O115/호선별!M13</f>
        <v>2.3245148308673753E-2</v>
      </c>
      <c r="N358" s="7">
        <f>base2!P115/호선별!N13</f>
        <v>2.1990578367163099E-2</v>
      </c>
      <c r="O358" s="7">
        <f>base2!Q115/호선별!O13</f>
        <v>2.067307920825022E-2</v>
      </c>
      <c r="P358" s="7">
        <f>base2!R115/호선별!P13</f>
        <v>1.8677565102887379E-2</v>
      </c>
      <c r="Q358" s="7">
        <f>base2!S115/호선별!Q13</f>
        <v>1.9206843470376125E-2</v>
      </c>
      <c r="R358" s="7">
        <f>base2!T115/호선별!R13</f>
        <v>1.9721091190574906E-2</v>
      </c>
      <c r="S358" s="7">
        <f>base2!U115/호선별!S13</f>
        <v>1.805315886829462E-2</v>
      </c>
      <c r="T358" s="7">
        <f>base2!V115/호선별!T13</f>
        <v>1.6283512388379148E-2</v>
      </c>
      <c r="U358" s="7">
        <f>base2!W115/호선별!U13</f>
        <v>1.9194706672065121E-2</v>
      </c>
      <c r="V358" s="7">
        <f>base2!X115/호선별!V13</f>
        <v>3.0730960581706851E-2</v>
      </c>
      <c r="W358" s="7">
        <f>base2!D115/호선별!W13</f>
        <v>3.1042057368765769E-2</v>
      </c>
    </row>
    <row r="359" spans="1:23">
      <c r="B359" t="s">
        <v>320</v>
      </c>
      <c r="C359" s="7">
        <f>base2!E116/호선별!C14</f>
        <v>1.5955401768550558E-2</v>
      </c>
      <c r="D359" s="7">
        <f>base2!F116/호선별!D14</f>
        <v>2.146738535024869E-2</v>
      </c>
      <c r="E359" s="7">
        <f>base2!G116/호선별!E14</f>
        <v>1.2226444303708395E-2</v>
      </c>
      <c r="F359" s="7">
        <f>base2!H116/호선별!F14</f>
        <v>1.2375352431306767E-2</v>
      </c>
      <c r="G359" s="7">
        <f>base2!I116/호선별!G14</f>
        <v>1.5238474400828091E-2</v>
      </c>
      <c r="H359" s="7">
        <f>base2!J116/호선별!H14</f>
        <v>1.79949857780476E-2</v>
      </c>
      <c r="I359" s="7">
        <f>base2!K116/호선별!I14</f>
        <v>2.0742640346572531E-2</v>
      </c>
      <c r="J359" s="7">
        <f>base2!L116/호선별!J14</f>
        <v>2.4236190153596324E-2</v>
      </c>
      <c r="K359" s="7">
        <f>base2!M116/호선별!K14</f>
        <v>2.3048163324641342E-2</v>
      </c>
      <c r="L359" s="7">
        <f>base2!N116/호선별!L14</f>
        <v>2.6048442969870054E-2</v>
      </c>
      <c r="M359" s="7">
        <f>base2!O116/호선별!M14</f>
        <v>3.0540400772800642E-2</v>
      </c>
      <c r="N359" s="7">
        <f>base2!P116/호선별!N14</f>
        <v>3.1769955261135567E-2</v>
      </c>
      <c r="O359" s="7">
        <f>base2!Q116/호선별!O14</f>
        <v>3.5287803341860963E-2</v>
      </c>
      <c r="P359" s="7">
        <f>base2!R116/호선별!P14</f>
        <v>3.5558652536115072E-2</v>
      </c>
      <c r="Q359" s="7">
        <f>base2!S116/호선별!Q14</f>
        <v>3.8631126473455644E-2</v>
      </c>
      <c r="R359" s="7">
        <f>base2!T116/호선별!R14</f>
        <v>4.1700164652106596E-2</v>
      </c>
      <c r="S359" s="7">
        <f>base2!U116/호선별!S14</f>
        <v>3.9949086503830791E-2</v>
      </c>
      <c r="T359" s="7">
        <f>base2!V116/호선별!T14</f>
        <v>4.4563803449288744E-2</v>
      </c>
      <c r="U359" s="7">
        <f>base2!W116/호선별!U14</f>
        <v>4.1034992177321317E-2</v>
      </c>
      <c r="V359" s="7">
        <f>base2!X116/호선별!V14</f>
        <v>5.1821150260164324E-2</v>
      </c>
      <c r="W359" s="7">
        <f>base2!D116/호선별!W14</f>
        <v>2.8840846356487683E-2</v>
      </c>
    </row>
    <row r="360" spans="1:23">
      <c r="A360" t="s">
        <v>205</v>
      </c>
      <c r="B360" t="s">
        <v>319</v>
      </c>
      <c r="C360" s="7">
        <f>base2!E117/호선별!C13</f>
        <v>4.2235171803000938E-2</v>
      </c>
      <c r="D360" s="7">
        <f>base2!F117/호선별!D13</f>
        <v>5.6170107015827156E-2</v>
      </c>
      <c r="E360" s="7">
        <f>base2!G117/호선별!E13</f>
        <v>6.2760435429219094E-2</v>
      </c>
      <c r="F360" s="7">
        <f>base2!H117/호선별!F13</f>
        <v>6.5906733718174987E-2</v>
      </c>
      <c r="G360" s="7">
        <f>base2!I117/호선별!G13</f>
        <v>5.8642410191050168E-2</v>
      </c>
      <c r="H360" s="7">
        <f>base2!J117/호선별!H13</f>
        <v>5.1620584733430348E-2</v>
      </c>
      <c r="I360" s="7">
        <f>base2!K117/호선별!I13</f>
        <v>4.6398012696660225E-2</v>
      </c>
      <c r="J360" s="7">
        <f>base2!L117/호선별!J13</f>
        <v>4.3618981123187184E-2</v>
      </c>
      <c r="K360" s="7">
        <f>base2!M117/호선별!K13</f>
        <v>4.1306451678213792E-2</v>
      </c>
      <c r="L360" s="7">
        <f>base2!N117/호선별!L13</f>
        <v>3.9761888743969638E-2</v>
      </c>
      <c r="M360" s="7">
        <f>base2!O117/호선별!M13</f>
        <v>3.7400476802366661E-2</v>
      </c>
      <c r="N360" s="7">
        <f>base2!P117/호선별!N13</f>
        <v>3.7420717255026471E-2</v>
      </c>
      <c r="O360" s="7">
        <f>base2!Q117/호선별!O13</f>
        <v>4.182939639615374E-2</v>
      </c>
      <c r="P360" s="7">
        <f>base2!R117/호선별!P13</f>
        <v>5.9502042180827108E-2</v>
      </c>
      <c r="Q360" s="7">
        <f>base2!S117/호선별!Q13</f>
        <v>5.2575439139083552E-2</v>
      </c>
      <c r="R360" s="7">
        <f>base2!T117/호선별!R13</f>
        <v>4.2516937515128132E-2</v>
      </c>
      <c r="S360" s="7">
        <f>base2!U117/호선별!S13</f>
        <v>3.5756228972948813E-2</v>
      </c>
      <c r="T360" s="7">
        <f>base2!V117/호선별!T13</f>
        <v>3.1025173980875825E-2</v>
      </c>
      <c r="U360" s="7">
        <f>base2!W117/호선별!U13</f>
        <v>3.1506382253287023E-2</v>
      </c>
      <c r="V360" s="7">
        <f>base2!X117/호선별!V13</f>
        <v>6.6934557979334106E-2</v>
      </c>
      <c r="W360" s="7">
        <f>base2!D117/호선별!W13</f>
        <v>4.9463883391038452E-2</v>
      </c>
    </row>
    <row r="361" spans="1:23">
      <c r="B361" t="s">
        <v>320</v>
      </c>
      <c r="C361" s="7">
        <f>base2!E118/호선별!C14</f>
        <v>8.1090606177111363E-2</v>
      </c>
      <c r="D361" s="7">
        <f>base2!F118/호선별!D14</f>
        <v>9.4995508227612352E-2</v>
      </c>
      <c r="E361" s="7">
        <f>base2!G118/호선별!E14</f>
        <v>5.9179508831187111E-2</v>
      </c>
      <c r="F361" s="7">
        <f>base2!H118/호선별!F14</f>
        <v>6.6275855664684954E-2</v>
      </c>
      <c r="G361" s="7">
        <f>base2!I118/호선별!G14</f>
        <v>4.0073254239987262E-2</v>
      </c>
      <c r="H361" s="7">
        <f>base2!J118/호선별!H14</f>
        <v>3.203930430481073E-2</v>
      </c>
      <c r="I361" s="7">
        <f>base2!K118/호선별!I14</f>
        <v>4.0865270456380304E-2</v>
      </c>
      <c r="J361" s="7">
        <f>base2!L118/호선별!J14</f>
        <v>4.1092683315608447E-2</v>
      </c>
      <c r="K361" s="7">
        <f>base2!M118/호선별!K14</f>
        <v>4.1010603018271356E-2</v>
      </c>
      <c r="L361" s="7">
        <f>base2!N118/호선별!L14</f>
        <v>4.014277254029483E-2</v>
      </c>
      <c r="M361" s="7">
        <f>base2!O118/호선별!M14</f>
        <v>4.2340609867759754E-2</v>
      </c>
      <c r="N361" s="7">
        <f>base2!P118/호선별!N14</f>
        <v>4.3765848737760356E-2</v>
      </c>
      <c r="O361" s="7">
        <f>base2!Q118/호선별!O14</f>
        <v>4.7158199140238624E-2</v>
      </c>
      <c r="P361" s="7">
        <f>base2!R118/호선별!P14</f>
        <v>4.8720242119166729E-2</v>
      </c>
      <c r="Q361" s="7">
        <f>base2!S118/호선별!Q14</f>
        <v>4.7979014643465587E-2</v>
      </c>
      <c r="R361" s="7">
        <f>base2!T118/호선별!R14</f>
        <v>4.9344726744206459E-2</v>
      </c>
      <c r="S361" s="7">
        <f>base2!U118/호선별!S14</f>
        <v>4.9933288586209157E-2</v>
      </c>
      <c r="T361" s="7">
        <f>base2!V118/호선별!T14</f>
        <v>5.1101906080715194E-2</v>
      </c>
      <c r="U361" s="7">
        <f>base2!W118/호선별!U14</f>
        <v>4.4139532601762968E-2</v>
      </c>
      <c r="V361" s="7">
        <f>base2!X118/호선별!V14</f>
        <v>5.096615013802145E-2</v>
      </c>
      <c r="W361" s="7">
        <f>base2!D118/호선별!W14</f>
        <v>4.8638707432903279E-2</v>
      </c>
    </row>
    <row r="362" spans="1:23">
      <c r="A362" t="s">
        <v>206</v>
      </c>
      <c r="B362" t="s">
        <v>319</v>
      </c>
      <c r="C362" s="7">
        <f>base2!E119/호선별!C13</f>
        <v>1.2707132680434866E-2</v>
      </c>
      <c r="D362" s="7">
        <f>base2!F119/호선별!D13</f>
        <v>1.400990944814625E-2</v>
      </c>
      <c r="E362" s="7">
        <f>base2!G119/호선별!E13</f>
        <v>1.3797768226313078E-2</v>
      </c>
      <c r="F362" s="7">
        <f>base2!H119/호선별!F13</f>
        <v>1.4340152337364569E-2</v>
      </c>
      <c r="G362" s="7">
        <f>base2!I119/호선별!G13</f>
        <v>1.4307947507637524E-2</v>
      </c>
      <c r="H362" s="7">
        <f>base2!J119/호선별!H13</f>
        <v>2.1506372095074305E-2</v>
      </c>
      <c r="I362" s="7">
        <f>base2!K119/호선별!I13</f>
        <v>3.972766583862361E-2</v>
      </c>
      <c r="J362" s="7">
        <f>base2!L119/호선별!J13</f>
        <v>6.6743918032235269E-2</v>
      </c>
      <c r="K362" s="7">
        <f>base2!M119/호선별!K13</f>
        <v>5.2255637575467993E-2</v>
      </c>
      <c r="L362" s="7">
        <f>base2!N119/호선별!L13</f>
        <v>5.2298971555557482E-2</v>
      </c>
      <c r="M362" s="7">
        <f>base2!O119/호선별!M13</f>
        <v>4.7909548029368379E-2</v>
      </c>
      <c r="N362" s="7">
        <f>base2!P119/호선별!N13</f>
        <v>5.0716959677478898E-2</v>
      </c>
      <c r="O362" s="7">
        <f>base2!Q119/호선별!O13</f>
        <v>5.164308835016216E-2</v>
      </c>
      <c r="P362" s="7">
        <f>base2!R119/호선별!P13</f>
        <v>3.8144952093921179E-2</v>
      </c>
      <c r="Q362" s="7">
        <f>base2!S119/호선별!Q13</f>
        <v>4.066297876527937E-2</v>
      </c>
      <c r="R362" s="7">
        <f>base2!T119/호선별!R13</f>
        <v>4.113653302785493E-2</v>
      </c>
      <c r="S362" s="7">
        <f>base2!U119/호선별!S13</f>
        <v>5.0166974959963251E-2</v>
      </c>
      <c r="T362" s="7">
        <f>base2!V119/호선별!T13</f>
        <v>8.0876607510120033E-2</v>
      </c>
      <c r="U362" s="7">
        <f>base2!W119/호선별!U13</f>
        <v>4.984870117416413E-2</v>
      </c>
      <c r="V362" s="7">
        <f>base2!X119/호선별!V13</f>
        <v>2.8434749330271718E-2</v>
      </c>
      <c r="W362" s="7">
        <f>base2!D119/호선별!W13</f>
        <v>3.7150067895408034E-2</v>
      </c>
    </row>
    <row r="363" spans="1:23">
      <c r="B363" t="s">
        <v>320</v>
      </c>
      <c r="C363" s="7">
        <f>base2!E120/호선별!C14</f>
        <v>3.4602076124567477E-2</v>
      </c>
      <c r="D363" s="7">
        <f>base2!F120/호선별!D14</f>
        <v>2.6884901071452048E-2</v>
      </c>
      <c r="E363" s="7">
        <f>base2!G120/호선별!E14</f>
        <v>2.4998240799380761E-2</v>
      </c>
      <c r="F363" s="7">
        <f>base2!H120/호선별!F14</f>
        <v>3.588723778814408E-2</v>
      </c>
      <c r="G363" s="7">
        <f>base2!I120/호선별!G14</f>
        <v>6.2853730392547172E-2</v>
      </c>
      <c r="H363" s="7">
        <f>base2!J120/호선별!H14</f>
        <v>3.831270307036775E-2</v>
      </c>
      <c r="I363" s="7">
        <f>base2!K120/호선별!I14</f>
        <v>5.3769398405386436E-2</v>
      </c>
      <c r="J363" s="7">
        <f>base2!L120/호선별!J14</f>
        <v>6.0818366803069436E-2</v>
      </c>
      <c r="K363" s="7">
        <f>base2!M120/호선별!K14</f>
        <v>7.1425002044283731E-2</v>
      </c>
      <c r="L363" s="7">
        <f>base2!N120/호선별!L14</f>
        <v>6.9941166920855447E-2</v>
      </c>
      <c r="M363" s="7">
        <f>base2!O120/호선별!M14</f>
        <v>5.9404012205414532E-2</v>
      </c>
      <c r="N363" s="7">
        <f>base2!P120/호선별!N14</f>
        <v>4.7125731499298038E-2</v>
      </c>
      <c r="O363" s="7">
        <f>base2!Q120/호선별!O14</f>
        <v>4.0893691301984836E-2</v>
      </c>
      <c r="P363" s="7">
        <f>base2!R120/호선별!P14</f>
        <v>3.9330064169899426E-2</v>
      </c>
      <c r="Q363" s="7">
        <f>base2!S120/호선별!Q14</f>
        <v>4.1999025081981743E-2</v>
      </c>
      <c r="R363" s="7">
        <f>base2!T120/호선별!R14</f>
        <v>2.6695407645615305E-2</v>
      </c>
      <c r="S363" s="7">
        <f>base2!U120/호선별!S14</f>
        <v>2.323235217078122E-2</v>
      </c>
      <c r="T363" s="7">
        <f>base2!V120/호선별!T14</f>
        <v>1.735234818193989E-2</v>
      </c>
      <c r="U363" s="7">
        <f>base2!W120/호선별!U14</f>
        <v>1.3549315583757176E-2</v>
      </c>
      <c r="V363" s="7">
        <f>base2!X120/호선별!V14</f>
        <v>1.3851001978714568E-2</v>
      </c>
      <c r="W363" s="7">
        <f>base2!D120/호선별!W14</f>
        <v>4.1604282970137921E-2</v>
      </c>
    </row>
    <row r="364" spans="1:23">
      <c r="A364" t="s">
        <v>207</v>
      </c>
      <c r="B364" t="s">
        <v>319</v>
      </c>
      <c r="C364" s="7">
        <f>base2!E121/호선별!C13</f>
        <v>4.8742763993890305E-2</v>
      </c>
      <c r="D364" s="7">
        <f>base2!F121/호선별!D13</f>
        <v>5.2572884146436169E-2</v>
      </c>
      <c r="E364" s="7">
        <f>base2!G121/호선별!E13</f>
        <v>5.3362984214991832E-2</v>
      </c>
      <c r="F364" s="7">
        <f>base2!H121/호선별!F13</f>
        <v>5.3005055617139335E-2</v>
      </c>
      <c r="G364" s="7">
        <f>base2!I121/호선별!G13</f>
        <v>5.306877934121957E-2</v>
      </c>
      <c r="H364" s="7">
        <f>base2!J121/호선별!H13</f>
        <v>4.8366186003439608E-2</v>
      </c>
      <c r="I364" s="7">
        <f>base2!K121/호선별!I13</f>
        <v>4.2331401232864108E-2</v>
      </c>
      <c r="J364" s="7">
        <f>base2!L121/호선별!J13</f>
        <v>3.7227867694067766E-2</v>
      </c>
      <c r="K364" s="7">
        <f>base2!M121/호선별!K13</f>
        <v>3.661336497151349E-2</v>
      </c>
      <c r="L364" s="7">
        <f>base2!N121/호선별!L13</f>
        <v>3.4774833819090134E-2</v>
      </c>
      <c r="M364" s="7">
        <f>base2!O121/호선별!M13</f>
        <v>3.2876225576273919E-2</v>
      </c>
      <c r="N364" s="7">
        <f>base2!P121/호선별!N13</f>
        <v>3.0524318297608412E-2</v>
      </c>
      <c r="O364" s="7">
        <f>base2!Q121/호선별!O13</f>
        <v>3.3623857062958777E-2</v>
      </c>
      <c r="P364" s="7">
        <f>base2!R121/호선별!P13</f>
        <v>4.3822993131484293E-2</v>
      </c>
      <c r="Q364" s="7">
        <f>base2!S121/호선별!Q13</f>
        <v>3.706235458679806E-2</v>
      </c>
      <c r="R364" s="7">
        <f>base2!T121/호선별!R13</f>
        <v>3.3307051326602263E-2</v>
      </c>
      <c r="S364" s="7">
        <f>base2!U121/호선별!S13</f>
        <v>3.3807153232113814E-2</v>
      </c>
      <c r="T364" s="7">
        <f>base2!V121/호선별!T13</f>
        <v>3.2540891712421305E-2</v>
      </c>
      <c r="U364" s="7">
        <f>base2!W121/호선별!U13</f>
        <v>3.124533850448569E-2</v>
      </c>
      <c r="V364" s="7">
        <f>base2!X121/호선별!V13</f>
        <v>2.3421354764638348E-2</v>
      </c>
      <c r="W364" s="7">
        <f>base2!D121/호선별!W13</f>
        <v>4.1868144602014504E-2</v>
      </c>
    </row>
    <row r="365" spans="1:23">
      <c r="B365" t="s">
        <v>320</v>
      </c>
      <c r="C365" s="7">
        <f>base2!E122/호선별!C14</f>
        <v>5.9079841086761502E-2</v>
      </c>
      <c r="D365" s="7">
        <f>base2!F122/호선별!D14</f>
        <v>5.89408181599071E-2</v>
      </c>
      <c r="E365" s="7">
        <f>base2!G122/호선별!E14</f>
        <v>3.6410426530755852E-2</v>
      </c>
      <c r="F365" s="7">
        <f>base2!H122/호선별!F14</f>
        <v>3.4374771549433247E-2</v>
      </c>
      <c r="G365" s="7">
        <f>base2!I122/호선별!G14</f>
        <v>2.7113623696154152E-2</v>
      </c>
      <c r="H365" s="7">
        <f>base2!J122/호선별!H14</f>
        <v>2.5734426118924753E-2</v>
      </c>
      <c r="I365" s="7">
        <f>base2!K122/호선별!I14</f>
        <v>2.8633919572799756E-2</v>
      </c>
      <c r="J365" s="7">
        <f>base2!L122/호선별!J14</f>
        <v>3.3229806703245525E-2</v>
      </c>
      <c r="K365" s="7">
        <f>base2!M122/호선별!K14</f>
        <v>3.1023141291805601E-2</v>
      </c>
      <c r="L365" s="7">
        <f>base2!N122/호선별!L14</f>
        <v>3.5528503060554856E-2</v>
      </c>
      <c r="M365" s="7">
        <f>base2!O122/호선별!M14</f>
        <v>3.4827519045774781E-2</v>
      </c>
      <c r="N365" s="7">
        <f>base2!P122/호선별!N14</f>
        <v>3.9903572159042396E-2</v>
      </c>
      <c r="O365" s="7">
        <f>base2!Q122/호선별!O14</f>
        <v>3.8630002929080691E-2</v>
      </c>
      <c r="P365" s="7">
        <f>base2!R122/호선별!P14</f>
        <v>3.9495169057004086E-2</v>
      </c>
      <c r="Q365" s="7">
        <f>base2!S122/호선별!Q14</f>
        <v>3.8846543964863561E-2</v>
      </c>
      <c r="R365" s="7">
        <f>base2!T122/호선별!R14</f>
        <v>3.9878108291234116E-2</v>
      </c>
      <c r="S365" s="7">
        <f>base2!U122/호선별!S14</f>
        <v>4.1970892541418378E-2</v>
      </c>
      <c r="T365" s="7">
        <f>base2!V122/호선별!T14</f>
        <v>4.1388667421985367E-2</v>
      </c>
      <c r="U365" s="7">
        <f>base2!W122/호선별!U14</f>
        <v>3.9257854023909598E-2</v>
      </c>
      <c r="V365" s="7">
        <f>base2!X122/호선별!V14</f>
        <v>3.1472147353163907E-2</v>
      </c>
      <c r="W365" s="7">
        <f>base2!D122/호선별!W14</f>
        <v>3.6361008074345197E-2</v>
      </c>
    </row>
    <row r="366" spans="1:23">
      <c r="A366" t="s">
        <v>208</v>
      </c>
      <c r="B366" t="s">
        <v>319</v>
      </c>
      <c r="C366" s="7">
        <f>base2!E123/호선별!C13</f>
        <v>3.2473783516666882E-2</v>
      </c>
      <c r="D366" s="7">
        <f>base2!F123/호선별!D13</f>
        <v>3.5941164593137939E-2</v>
      </c>
      <c r="E366" s="7">
        <f>base2!G123/호선별!E13</f>
        <v>3.6409074632258454E-2</v>
      </c>
      <c r="F366" s="7">
        <f>base2!H123/호선별!F13</f>
        <v>3.8878935404213041E-2</v>
      </c>
      <c r="G366" s="7">
        <f>base2!I123/호선별!G13</f>
        <v>3.760159347239924E-2</v>
      </c>
      <c r="H366" s="7">
        <f>base2!J123/호선별!H13</f>
        <v>3.6903029501256783E-2</v>
      </c>
      <c r="I366" s="7">
        <f>base2!K123/호선별!I13</f>
        <v>3.3326432974514673E-2</v>
      </c>
      <c r="J366" s="7">
        <f>base2!L123/호선별!J13</f>
        <v>3.0483444934217167E-2</v>
      </c>
      <c r="K366" s="7">
        <f>base2!M123/호선별!K13</f>
        <v>3.10699346855146E-2</v>
      </c>
      <c r="L366" s="7">
        <f>base2!N123/호선별!L13</f>
        <v>2.9338553320037413E-2</v>
      </c>
      <c r="M366" s="7">
        <f>base2!O123/호선별!M13</f>
        <v>2.6203471484822067E-2</v>
      </c>
      <c r="N366" s="7">
        <f>base2!P123/호선별!N13</f>
        <v>2.3915884607148923E-2</v>
      </c>
      <c r="O366" s="7">
        <f>base2!Q123/호선별!O13</f>
        <v>2.2585434098222477E-2</v>
      </c>
      <c r="P366" s="7">
        <f>base2!R123/호선별!P13</f>
        <v>2.7412816550787845E-2</v>
      </c>
      <c r="Q366" s="7">
        <f>base2!S123/호선별!Q13</f>
        <v>2.9126571868388313E-2</v>
      </c>
      <c r="R366" s="7">
        <f>base2!T123/호선별!R13</f>
        <v>2.7351660439668416E-2</v>
      </c>
      <c r="S366" s="7">
        <f>base2!U123/호선별!S13</f>
        <v>2.6760685776712891E-2</v>
      </c>
      <c r="T366" s="7">
        <f>base2!V123/호선별!T13</f>
        <v>2.3880394191142459E-2</v>
      </c>
      <c r="U366" s="7">
        <f>base2!W123/호선별!U13</f>
        <v>2.3089053210305369E-2</v>
      </c>
      <c r="V366" s="7">
        <f>base2!X123/호선별!V13</f>
        <v>2.9276693455797934E-2</v>
      </c>
      <c r="W366" s="7">
        <f>base2!D123/호선별!W13</f>
        <v>3.096850948237341E-2</v>
      </c>
    </row>
    <row r="367" spans="1:23">
      <c r="B367" t="s">
        <v>320</v>
      </c>
      <c r="C367" s="7">
        <f>base2!E124/호선별!C14</f>
        <v>2.9988465974625143E-2</v>
      </c>
      <c r="D367" s="7">
        <f>base2!F124/호선별!D14</f>
        <v>3.1228773636582746E-2</v>
      </c>
      <c r="E367" s="7">
        <f>base2!G124/호선별!E14</f>
        <v>1.7240166068538457E-2</v>
      </c>
      <c r="F367" s="7">
        <f>base2!H124/호선별!F14</f>
        <v>2.4886046387566758E-2</v>
      </c>
      <c r="G367" s="7">
        <f>base2!I124/호선별!G14</f>
        <v>2.5775937574647662E-2</v>
      </c>
      <c r="H367" s="7">
        <f>base2!J124/호선별!H14</f>
        <v>2.6665317548652569E-2</v>
      </c>
      <c r="I367" s="7">
        <f>base2!K124/호선별!I14</f>
        <v>2.8330510307999979E-2</v>
      </c>
      <c r="J367" s="7">
        <f>base2!L124/호선별!J14</f>
        <v>3.1745399208482045E-2</v>
      </c>
      <c r="K367" s="7">
        <f>base2!M124/호선별!K14</f>
        <v>2.8801686306933302E-2</v>
      </c>
      <c r="L367" s="7">
        <f>base2!N124/호선별!L14</f>
        <v>3.3248806989543578E-2</v>
      </c>
      <c r="M367" s="7">
        <f>base2!O124/호선별!M14</f>
        <v>3.7175919603659832E-2</v>
      </c>
      <c r="N367" s="7">
        <f>base2!P124/호선별!N14</f>
        <v>4.1676843616520617E-2</v>
      </c>
      <c r="O367" s="7">
        <f>base2!Q124/호선별!O14</f>
        <v>4.0587238350978362E-2</v>
      </c>
      <c r="P367" s="7">
        <f>base2!R124/호선별!P14</f>
        <v>3.9268962361285895E-2</v>
      </c>
      <c r="Q367" s="7">
        <f>base2!S124/호선별!Q14</f>
        <v>3.9839926339527508E-2</v>
      </c>
      <c r="R367" s="7">
        <f>base2!T124/호선별!R14</f>
        <v>4.0267796645871587E-2</v>
      </c>
      <c r="S367" s="7">
        <f>base2!U124/호선별!S14</f>
        <v>3.7280629952196977E-2</v>
      </c>
      <c r="T367" s="7">
        <f>base2!V124/호선별!T14</f>
        <v>3.8215529592307736E-2</v>
      </c>
      <c r="U367" s="7">
        <f>base2!W124/호선별!U14</f>
        <v>3.7829601888345568E-2</v>
      </c>
      <c r="V367" s="7">
        <f>base2!X124/호선별!V14</f>
        <v>2.7816003973714854E-2</v>
      </c>
      <c r="W367" s="7">
        <f>base2!D124/호선별!W14</f>
        <v>3.3504322925097779E-2</v>
      </c>
    </row>
    <row r="368" spans="1:23">
      <c r="A368" t="s">
        <v>209</v>
      </c>
      <c r="B368" t="s">
        <v>319</v>
      </c>
      <c r="C368" s="7">
        <f>base2!E125/호선별!C13</f>
        <v>1.6204803039443452E-2</v>
      </c>
      <c r="D368" s="7">
        <f>base2!F125/호선별!D13</f>
        <v>1.5612817047978504E-2</v>
      </c>
      <c r="E368" s="7">
        <f>base2!G125/호선별!E13</f>
        <v>1.5145177125663892E-2</v>
      </c>
      <c r="F368" s="7">
        <f>base2!H125/호선별!F13</f>
        <v>1.7296471056168272E-2</v>
      </c>
      <c r="G368" s="7">
        <f>base2!I125/호선별!G13</f>
        <v>1.944926570896072E-2</v>
      </c>
      <c r="H368" s="7">
        <f>base2!J125/호선별!H13</f>
        <v>2.0170216518939896E-2</v>
      </c>
      <c r="I368" s="7">
        <f>base2!K125/호선별!I13</f>
        <v>1.9125494525715336E-2</v>
      </c>
      <c r="J368" s="7">
        <f>base2!L125/호선별!J13</f>
        <v>1.7364732999091491E-2</v>
      </c>
      <c r="K368" s="7">
        <f>base2!M125/호선별!K13</f>
        <v>1.6233463854323997E-2</v>
      </c>
      <c r="L368" s="7">
        <f>base2!N125/호선별!L13</f>
        <v>1.6879596695262299E-2</v>
      </c>
      <c r="M368" s="7">
        <f>base2!O125/호선별!M13</f>
        <v>1.6729400195844301E-2</v>
      </c>
      <c r="N368" s="7">
        <f>base2!P125/호선별!N13</f>
        <v>1.5863932719499679E-2</v>
      </c>
      <c r="O368" s="7">
        <f>base2!Q125/호선별!O13</f>
        <v>1.5729792334419696E-2</v>
      </c>
      <c r="P368" s="7">
        <f>base2!R125/호선별!P13</f>
        <v>1.8848544316153324E-2</v>
      </c>
      <c r="Q368" s="7">
        <f>base2!S125/호선별!Q13</f>
        <v>2.216782528625753E-2</v>
      </c>
      <c r="R368" s="7">
        <f>base2!T125/호선별!R13</f>
        <v>2.0135691843870502E-2</v>
      </c>
      <c r="S368" s="7">
        <f>base2!U125/호선별!S13</f>
        <v>2.0958150736800289E-2</v>
      </c>
      <c r="T368" s="7">
        <f>base2!V125/호선별!T13</f>
        <v>2.1679990173967809E-2</v>
      </c>
      <c r="U368" s="7">
        <f>base2!W125/호선별!U13</f>
        <v>2.457540435143947E-2</v>
      </c>
      <c r="V368" s="7">
        <f>base2!X125/호선별!V13</f>
        <v>2.567929582854956E-2</v>
      </c>
      <c r="W368" s="7">
        <f>base2!D125/호선별!W13</f>
        <v>1.8096316008596618E-2</v>
      </c>
    </row>
    <row r="369" spans="1:23">
      <c r="B369" t="s">
        <v>320</v>
      </c>
      <c r="C369" s="7">
        <f>base2!E126/호선별!C14</f>
        <v>2.4541842880943226E-2</v>
      </c>
      <c r="D369" s="7">
        <f>base2!F126/호선별!D14</f>
        <v>2.2442428624641207E-2</v>
      </c>
      <c r="E369" s="7">
        <f>base2!G126/호선별!E14</f>
        <v>2.3653708897534105E-2</v>
      </c>
      <c r="F369" s="7">
        <f>base2!H126/호선별!F14</f>
        <v>1.9754923171456967E-2</v>
      </c>
      <c r="G369" s="7">
        <f>base2!I126/호선별!G14</f>
        <v>1.7510948323911139E-2</v>
      </c>
      <c r="H369" s="7">
        <f>base2!J126/호선별!H14</f>
        <v>1.5346217410367973E-2</v>
      </c>
      <c r="I369" s="7">
        <f>base2!K126/호선별!I14</f>
        <v>1.6484357273643498E-2</v>
      </c>
      <c r="J369" s="7">
        <f>base2!L126/호선별!J14</f>
        <v>1.7078158039585862E-2</v>
      </c>
      <c r="K369" s="7">
        <f>base2!M126/호선별!K14</f>
        <v>1.7830696964465806E-2</v>
      </c>
      <c r="L369" s="7">
        <f>base2!N126/호선별!L14</f>
        <v>1.9383132992941404E-2</v>
      </c>
      <c r="M369" s="7">
        <f>base2!O126/호선별!M14</f>
        <v>1.9402848079303852E-2</v>
      </c>
      <c r="N369" s="7">
        <f>base2!P126/호선별!N14</f>
        <v>1.966881722992361E-2</v>
      </c>
      <c r="O369" s="7">
        <f>base2!Q126/호선별!O14</f>
        <v>1.9563888667843941E-2</v>
      </c>
      <c r="P369" s="7">
        <f>base2!R126/호선별!P14</f>
        <v>1.9500577217085625E-2</v>
      </c>
      <c r="Q369" s="7">
        <f>base2!S126/호선별!Q14</f>
        <v>1.7534983800604646E-2</v>
      </c>
      <c r="R369" s="7">
        <f>base2!T126/호선별!R14</f>
        <v>1.771502195946539E-2</v>
      </c>
      <c r="S369" s="7">
        <f>base2!U126/호선별!S14</f>
        <v>1.7099404099273133E-2</v>
      </c>
      <c r="T369" s="7">
        <f>base2!V126/호선별!T14</f>
        <v>1.8403400133079961E-2</v>
      </c>
      <c r="U369" s="7">
        <f>base2!W126/호선별!U14</f>
        <v>1.8240197120600085E-2</v>
      </c>
      <c r="V369" s="7">
        <f>base2!X126/호선별!V14</f>
        <v>1.5789002255571751E-2</v>
      </c>
      <c r="W369" s="7">
        <f>base2!D126/호선별!W14</f>
        <v>1.8600786963639308E-2</v>
      </c>
    </row>
    <row r="370" spans="1:23">
      <c r="A370" t="s">
        <v>210</v>
      </c>
      <c r="B370" t="s">
        <v>319</v>
      </c>
      <c r="C370" s="7">
        <f>base2!E127/호선별!C13</f>
        <v>2.2699559742776831E-2</v>
      </c>
      <c r="D370" s="7">
        <f>base2!F127/호선별!D13</f>
        <v>1.8076200239193575E-2</v>
      </c>
      <c r="E370" s="7">
        <f>base2!G127/호선별!E13</f>
        <v>1.4330064639065394E-2</v>
      </c>
      <c r="F370" s="7">
        <f>base2!H127/호선별!F13</f>
        <v>1.5826783801692102E-2</v>
      </c>
      <c r="G370" s="7">
        <f>base2!I127/호선별!G13</f>
        <v>1.6317400744218218E-2</v>
      </c>
      <c r="H370" s="7">
        <f>base2!J127/호선별!H13</f>
        <v>1.6263174141200334E-2</v>
      </c>
      <c r="I370" s="7">
        <f>base2!K127/호선별!I13</f>
        <v>1.7151991903578988E-2</v>
      </c>
      <c r="J370" s="7">
        <f>base2!L127/호선별!J13</f>
        <v>1.8698055116255594E-2</v>
      </c>
      <c r="K370" s="7">
        <f>base2!M127/호선별!K13</f>
        <v>1.9970926348098269E-2</v>
      </c>
      <c r="L370" s="7">
        <f>base2!N127/호선별!L13</f>
        <v>2.0783735864043074E-2</v>
      </c>
      <c r="M370" s="7">
        <f>base2!O127/호선별!M13</f>
        <v>2.1187543641464454E-2</v>
      </c>
      <c r="N370" s="7">
        <f>base2!P127/호선별!N13</f>
        <v>2.0665199766674296E-2</v>
      </c>
      <c r="O370" s="7">
        <f>base2!Q127/호선별!O13</f>
        <v>2.351863793433984E-2</v>
      </c>
      <c r="P370" s="7">
        <f>base2!R127/호선별!P13</f>
        <v>2.6879463482540344E-2</v>
      </c>
      <c r="Q370" s="7">
        <f>base2!S127/호선별!Q13</f>
        <v>2.8555462616066972E-2</v>
      </c>
      <c r="R370" s="7">
        <f>base2!T127/호선별!R13</f>
        <v>3.1097445532737873E-2</v>
      </c>
      <c r="S370" s="7">
        <f>base2!U127/호선별!S13</f>
        <v>3.6575585653809389E-2</v>
      </c>
      <c r="T370" s="7">
        <f>base2!V127/호선별!T13</f>
        <v>5.0209456510660985E-2</v>
      </c>
      <c r="U370" s="7">
        <f>base2!W127/호선별!U13</f>
        <v>5.8052933279348774E-2</v>
      </c>
      <c r="V370" s="7">
        <f>base2!X127/호선별!V13</f>
        <v>5.7290470723306543E-2</v>
      </c>
      <c r="W370" s="7">
        <f>base2!D127/호선별!W13</f>
        <v>2.2903902917598182E-2</v>
      </c>
    </row>
    <row r="371" spans="1:23">
      <c r="B371" t="s">
        <v>320</v>
      </c>
      <c r="C371" s="7">
        <f>base2!E128/호선별!C14</f>
        <v>1.6660258874791747E-2</v>
      </c>
      <c r="D371" s="7">
        <f>base2!F128/호선별!D14</f>
        <v>2.1560507460724382E-2</v>
      </c>
      <c r="E371" s="7">
        <f>base2!G128/호선별!E14</f>
        <v>2.0303688289755421E-2</v>
      </c>
      <c r="F371" s="7">
        <f>base2!H128/호선별!F14</f>
        <v>2.7499026924072415E-2</v>
      </c>
      <c r="G371" s="7">
        <f>base2!I128/호선별!G14</f>
        <v>3.7897921809061229E-2</v>
      </c>
      <c r="H371" s="7">
        <f>base2!J128/호선별!H14</f>
        <v>3.3698719462151618E-2</v>
      </c>
      <c r="I371" s="7">
        <f>base2!K128/호선별!I14</f>
        <v>2.8319956942267813E-2</v>
      </c>
      <c r="J371" s="7">
        <f>base2!L128/호선별!J14</f>
        <v>2.6096680755254578E-2</v>
      </c>
      <c r="K371" s="7">
        <f>base2!M128/호선별!K14</f>
        <v>2.8529115143145288E-2</v>
      </c>
      <c r="L371" s="7">
        <f>base2!N128/호선별!L14</f>
        <v>2.5129247563103221E-2</v>
      </c>
      <c r="M371" s="7">
        <f>base2!O128/호선별!M14</f>
        <v>2.6170450449643709E-2</v>
      </c>
      <c r="N371" s="7">
        <f>base2!P128/호선별!N14</f>
        <v>2.4845657867824753E-2</v>
      </c>
      <c r="O371" s="7">
        <f>base2!Q128/호선별!O14</f>
        <v>2.9407631525035175E-2</v>
      </c>
      <c r="P371" s="7">
        <f>base2!R128/호선별!P14</f>
        <v>2.5692660502750882E-2</v>
      </c>
      <c r="Q371" s="7">
        <f>base2!S128/호선별!Q14</f>
        <v>2.4684382601160054E-2</v>
      </c>
      <c r="R371" s="7">
        <f>base2!T128/호선별!R14</f>
        <v>2.2335110920752837E-2</v>
      </c>
      <c r="S371" s="7">
        <f>base2!U128/호선별!S14</f>
        <v>2.2309442734594984E-2</v>
      </c>
      <c r="T371" s="7">
        <f>base2!V128/호선별!T14</f>
        <v>2.0459545489968048E-2</v>
      </c>
      <c r="U371" s="7">
        <f>base2!W128/호선별!U14</f>
        <v>2.0625160133230847E-2</v>
      </c>
      <c r="V371" s="7">
        <f>base2!X128/호선별!V14</f>
        <v>1.6603288086184012E-2</v>
      </c>
      <c r="W371" s="7">
        <f>base2!D128/호선별!W14</f>
        <v>2.6116224632117279E-2</v>
      </c>
    </row>
    <row r="372" spans="1:23">
      <c r="A372" t="s">
        <v>211</v>
      </c>
      <c r="B372" t="s">
        <v>319</v>
      </c>
      <c r="C372" s="7">
        <f>base2!E129/호선별!C13</f>
        <v>2.0889755997381562E-2</v>
      </c>
      <c r="D372" s="7">
        <f>base2!F129/호선별!D13</f>
        <v>2.4065358868024168E-2</v>
      </c>
      <c r="E372" s="7">
        <f>base2!G129/호선별!E13</f>
        <v>2.0407921861037299E-2</v>
      </c>
      <c r="F372" s="7">
        <f>base2!H129/호선별!F13</f>
        <v>2.2749831226751876E-2</v>
      </c>
      <c r="G372" s="7">
        <f>base2!I129/호선별!G13</f>
        <v>2.4689855703644875E-2</v>
      </c>
      <c r="H372" s="7">
        <f>base2!J129/호선별!H13</f>
        <v>2.6846584645235261E-2</v>
      </c>
      <c r="I372" s="7">
        <f>base2!K129/호선별!I13</f>
        <v>2.862038826018953E-2</v>
      </c>
      <c r="J372" s="7">
        <f>base2!L129/호선별!J13</f>
        <v>3.0128032571755444E-2</v>
      </c>
      <c r="K372" s="7">
        <f>base2!M129/호선별!K13</f>
        <v>2.6459857709174396E-2</v>
      </c>
      <c r="L372" s="7">
        <f>base2!N129/호선별!L13</f>
        <v>2.9258256961368769E-2</v>
      </c>
      <c r="M372" s="7">
        <f>base2!O129/호선별!M13</f>
        <v>2.8197034239698548E-2</v>
      </c>
      <c r="N372" s="7">
        <f>base2!P129/호선별!N13</f>
        <v>2.5337251629957248E-2</v>
      </c>
      <c r="O372" s="7">
        <f>base2!Q129/호선별!O13</f>
        <v>2.6766630912337462E-2</v>
      </c>
      <c r="P372" s="7">
        <f>base2!R129/호선별!P13</f>
        <v>3.649640624661072E-2</v>
      </c>
      <c r="Q372" s="7">
        <f>base2!S129/호선별!Q13</f>
        <v>3.1713257466594501E-2</v>
      </c>
      <c r="R372" s="7">
        <f>base2!T129/호선별!R13</f>
        <v>2.765602045682761E-2</v>
      </c>
      <c r="S372" s="7">
        <f>base2!U129/호선별!S13</f>
        <v>2.615734131171556E-2</v>
      </c>
      <c r="T372" s="7">
        <f>base2!V129/호선별!T13</f>
        <v>2.3522371209725682E-2</v>
      </c>
      <c r="U372" s="7">
        <f>base2!W129/호선별!U13</f>
        <v>1.9791378097896734E-2</v>
      </c>
      <c r="V372" s="7">
        <f>base2!X129/호선별!V13</f>
        <v>2.0512820512820513E-2</v>
      </c>
      <c r="W372" s="7">
        <f>base2!D129/호선별!W13</f>
        <v>2.6535026726271435E-2</v>
      </c>
    </row>
    <row r="373" spans="1:23">
      <c r="B373" t="s">
        <v>320</v>
      </c>
      <c r="C373" s="7">
        <f>base2!E130/호선별!C14</f>
        <v>5.8951685249263107E-2</v>
      </c>
      <c r="D373" s="7">
        <f>base2!F130/호선별!D14</f>
        <v>4.1302394881570587E-2</v>
      </c>
      <c r="E373" s="7">
        <f>base2!G130/호선별!E14</f>
        <v>4.4047870361993223E-2</v>
      </c>
      <c r="F373" s="7">
        <f>base2!H130/호선별!F14</f>
        <v>4.1190254619887894E-2</v>
      </c>
      <c r="G373" s="7">
        <f>base2!I130/호선별!G14</f>
        <v>3.4110996098415482E-2</v>
      </c>
      <c r="H373" s="7">
        <f>base2!J130/호선별!H14</f>
        <v>2.7573723678145413E-2</v>
      </c>
      <c r="I373" s="7">
        <f>base2!K130/호선별!I14</f>
        <v>2.6093196772780759E-2</v>
      </c>
      <c r="J373" s="7">
        <f>base2!L130/호선별!J14</f>
        <v>2.5578632502048532E-2</v>
      </c>
      <c r="K373" s="7">
        <f>base2!M130/호선별!K14</f>
        <v>2.3493362892161761E-2</v>
      </c>
      <c r="L373" s="7">
        <f>base2!N130/호선별!L14</f>
        <v>2.5024065999144827E-2</v>
      </c>
      <c r="M373" s="7">
        <f>base2!O130/호선별!M14</f>
        <v>2.4068307338248034E-2</v>
      </c>
      <c r="N373" s="7">
        <f>base2!P130/호선별!N14</f>
        <v>2.3133944546048463E-2</v>
      </c>
      <c r="O373" s="7">
        <f>base2!Q130/호선별!O14</f>
        <v>2.2709687468783279E-2</v>
      </c>
      <c r="P373" s="7">
        <f>base2!R130/호선별!P14</f>
        <v>2.1119125126103734E-2</v>
      </c>
      <c r="Q373" s="7">
        <f>base2!S130/호선별!Q14</f>
        <v>1.982333303790363E-2</v>
      </c>
      <c r="R373" s="7">
        <f>base2!T130/호선별!R14</f>
        <v>1.9670485144447993E-2</v>
      </c>
      <c r="S373" s="7">
        <f>base2!U130/호선별!S14</f>
        <v>2.0441113875974068E-2</v>
      </c>
      <c r="T373" s="7">
        <f>base2!V130/호선별!T14</f>
        <v>2.0203776193873126E-2</v>
      </c>
      <c r="U373" s="7">
        <f>base2!W130/호선별!U14</f>
        <v>1.758331016512121E-2</v>
      </c>
      <c r="V373" s="7">
        <f>base2!X130/호선별!V14</f>
        <v>1.4583859226265605E-2</v>
      </c>
      <c r="W373" s="7">
        <f>base2!D130/호선별!W14</f>
        <v>2.6396203292011547E-2</v>
      </c>
    </row>
    <row r="374" spans="1:23">
      <c r="A374" t="s">
        <v>212</v>
      </c>
      <c r="B374" t="s">
        <v>319</v>
      </c>
      <c r="C374" s="7">
        <f>base2!E131/호선별!C13</f>
        <v>2.0677970452707646E-2</v>
      </c>
      <c r="D374" s="7">
        <f>base2!F131/호선별!D13</f>
        <v>2.1664103878352981E-2</v>
      </c>
      <c r="E374" s="7">
        <f>base2!G131/호선별!E13</f>
        <v>1.9263753410191917E-2</v>
      </c>
      <c r="F374" s="7">
        <f>base2!H131/호선별!F13</f>
        <v>2.266600197801355E-2</v>
      </c>
      <c r="G374" s="7">
        <f>base2!I131/호선별!G13</f>
        <v>2.5155792669258409E-2</v>
      </c>
      <c r="H374" s="7">
        <f>base2!J131/호선별!H13</f>
        <v>2.6659170084226309E-2</v>
      </c>
      <c r="I374" s="7">
        <f>base2!K131/호선별!I13</f>
        <v>2.7083908363234887E-2</v>
      </c>
      <c r="J374" s="7">
        <f>base2!L131/호선별!J13</f>
        <v>2.5413035431878596E-2</v>
      </c>
      <c r="K374" s="7">
        <f>base2!M131/호선별!K13</f>
        <v>2.9715458841346135E-2</v>
      </c>
      <c r="L374" s="7">
        <f>base2!N131/호선별!L13</f>
        <v>2.8526909045927348E-2</v>
      </c>
      <c r="M374" s="7">
        <f>base2!O131/호선별!M13</f>
        <v>2.8570956372996625E-2</v>
      </c>
      <c r="N374" s="7">
        <f>base2!P131/호선별!N13</f>
        <v>3.3566412912657918E-2</v>
      </c>
      <c r="O374" s="7">
        <f>base2!Q131/호선별!O13</f>
        <v>3.1522960141580805E-2</v>
      </c>
      <c r="P374" s="7">
        <f>base2!R131/호선별!P13</f>
        <v>3.3381777443758684E-2</v>
      </c>
      <c r="Q374" s="7">
        <f>base2!S131/호선별!Q13</f>
        <v>2.8738217576809801E-2</v>
      </c>
      <c r="R374" s="7">
        <f>base2!T131/호선별!R13</f>
        <v>3.0313778401942153E-2</v>
      </c>
      <c r="S374" s="7">
        <f>base2!U131/호선별!S13</f>
        <v>3.0648905662251244E-2</v>
      </c>
      <c r="T374" s="7">
        <f>base2!V131/호선별!T13</f>
        <v>3.2684623566274759E-2</v>
      </c>
      <c r="U374" s="7">
        <f>base2!W131/호선별!U13</f>
        <v>3.4335244102542246E-2</v>
      </c>
      <c r="V374" s="7">
        <f>base2!X131/호선별!V13</f>
        <v>2.9927286643704556E-2</v>
      </c>
      <c r="W374" s="7">
        <f>base2!D131/호선별!W13</f>
        <v>2.749579650592985E-2</v>
      </c>
    </row>
    <row r="375" spans="1:23">
      <c r="B375" t="s">
        <v>320</v>
      </c>
      <c r="C375" s="7">
        <f>base2!E132/호선별!C14</f>
        <v>2.5118544149686017E-2</v>
      </c>
      <c r="D375" s="7">
        <f>base2!F132/호선별!D14</f>
        <v>2.3214794364468983E-2</v>
      </c>
      <c r="E375" s="7">
        <f>base2!G132/호선별!E14</f>
        <v>4.8300109573067143E-2</v>
      </c>
      <c r="F375" s="7">
        <f>base2!H132/호선별!F14</f>
        <v>4.7060322804355431E-2</v>
      </c>
      <c r="G375" s="7">
        <f>base2!I132/호선별!G14</f>
        <v>3.3728800063699341E-2</v>
      </c>
      <c r="H375" s="7">
        <f>base2!J132/호선별!H14</f>
        <v>3.840714133135463E-2</v>
      </c>
      <c r="I375" s="7">
        <f>base2!K132/호선별!I14</f>
        <v>3.2852627524233166E-2</v>
      </c>
      <c r="J375" s="7">
        <f>base2!L132/호선별!J14</f>
        <v>3.2363072125766175E-2</v>
      </c>
      <c r="K375" s="7">
        <f>base2!M132/호선별!K14</f>
        <v>3.0378056204173973E-2</v>
      </c>
      <c r="L375" s="7">
        <f>base2!N132/호선별!L14</f>
        <v>2.8538502168798118E-2</v>
      </c>
      <c r="M375" s="7">
        <f>base2!O132/호선별!M14</f>
        <v>2.6320443621596329E-2</v>
      </c>
      <c r="N375" s="7">
        <f>base2!P132/호선별!N14</f>
        <v>2.7024021573147945E-2</v>
      </c>
      <c r="O375" s="7">
        <f>base2!Q132/호선별!O14</f>
        <v>2.3502063054811059E-2</v>
      </c>
      <c r="P375" s="7">
        <f>base2!R132/호선별!P14</f>
        <v>2.6489584091689115E-2</v>
      </c>
      <c r="Q375" s="7">
        <f>base2!S132/호선별!Q14</f>
        <v>2.2164613430234275E-2</v>
      </c>
      <c r="R375" s="7">
        <f>base2!T132/호선별!R14</f>
        <v>2.3149594689004117E-2</v>
      </c>
      <c r="S375" s="7">
        <f>base2!U132/호선별!S14</f>
        <v>2.1722136729749198E-2</v>
      </c>
      <c r="T375" s="7">
        <f>base2!V132/호선별!T14</f>
        <v>2.3812521105962423E-2</v>
      </c>
      <c r="U375" s="7">
        <f>base2!W132/호선별!U14</f>
        <v>2.4918093555966223E-2</v>
      </c>
      <c r="V375" s="7">
        <f>base2!X132/호선별!V14</f>
        <v>1.9086859869551411E-2</v>
      </c>
      <c r="W375" s="7">
        <f>base2!D132/호선별!W14</f>
        <v>3.0052827469528306E-2</v>
      </c>
    </row>
    <row r="376" spans="1:23">
      <c r="A376" t="s">
        <v>213</v>
      </c>
      <c r="B376" t="s">
        <v>319</v>
      </c>
      <c r="C376" s="7">
        <f>base2!E133/호선별!C13</f>
        <v>2.5613215417987653E-2</v>
      </c>
      <c r="D376" s="7">
        <f>base2!F133/호선별!D13</f>
        <v>2.1831850022521474E-2</v>
      </c>
      <c r="E376" s="7">
        <f>base2!G133/호선별!E13</f>
        <v>2.1370356789145024E-2</v>
      </c>
      <c r="F376" s="7">
        <f>base2!H133/호선별!F13</f>
        <v>2.5884510049254142E-2</v>
      </c>
      <c r="G376" s="7">
        <f>base2!I133/호선별!G13</f>
        <v>3.1718939136783725E-2</v>
      </c>
      <c r="H376" s="7">
        <f>base2!J133/호선별!H13</f>
        <v>3.5924064029633551E-2</v>
      </c>
      <c r="I376" s="7">
        <f>base2!K133/호선별!I13</f>
        <v>3.7103229367927135E-2</v>
      </c>
      <c r="J376" s="7">
        <f>base2!L133/호선별!J13</f>
        <v>3.4195295938625123E-2</v>
      </c>
      <c r="K376" s="7">
        <f>base2!M133/호선별!K13</f>
        <v>3.5904745322098003E-2</v>
      </c>
      <c r="L376" s="7">
        <f>base2!N133/호선별!L13</f>
        <v>3.9729336166130995E-2</v>
      </c>
      <c r="M376" s="7">
        <f>base2!O133/호선별!M13</f>
        <v>3.9036644369063213E-2</v>
      </c>
      <c r="N376" s="7">
        <f>base2!P133/호선별!N13</f>
        <v>3.7714220315580395E-2</v>
      </c>
      <c r="O376" s="7">
        <f>base2!Q133/호선별!O13</f>
        <v>4.252177343585372E-2</v>
      </c>
      <c r="P376" s="7">
        <f>base2!R133/호선별!P13</f>
        <v>6.717696731362309E-2</v>
      </c>
      <c r="Q376" s="7">
        <f>base2!S133/호선별!Q13</f>
        <v>5.8263687292204096E-2</v>
      </c>
      <c r="R376" s="7">
        <f>base2!T133/호선별!R13</f>
        <v>5.4837526871155055E-2</v>
      </c>
      <c r="S376" s="7">
        <f>base2!U133/호선별!S13</f>
        <v>5.0179389455127808E-2</v>
      </c>
      <c r="T376" s="7">
        <f>base2!V133/호선별!T13</f>
        <v>4.3848668651037349E-2</v>
      </c>
      <c r="U376" s="7">
        <f>base2!W133/호선별!U13</f>
        <v>4.4910179640718563E-2</v>
      </c>
      <c r="V376" s="7">
        <f>base2!X133/호선별!V13</f>
        <v>4.6115575966322236E-2</v>
      </c>
      <c r="W376" s="7">
        <f>base2!D133/호선별!W13</f>
        <v>3.8989169164482876E-2</v>
      </c>
    </row>
    <row r="377" spans="1:23">
      <c r="B377" t="s">
        <v>320</v>
      </c>
      <c r="C377" s="7">
        <f>base2!E134/호선별!C14</f>
        <v>3.7998205818275024E-2</v>
      </c>
      <c r="D377" s="7">
        <f>base2!F134/호선별!D14</f>
        <v>4.6380288788097898E-2</v>
      </c>
      <c r="E377" s="7">
        <f>base2!G134/호선별!E14</f>
        <v>7.1001336992470618E-2</v>
      </c>
      <c r="F377" s="7">
        <f>base2!H134/호선별!F14</f>
        <v>7.858304338634374E-2</v>
      </c>
      <c r="G377" s="7">
        <f>base2!I134/호선별!G14</f>
        <v>5.2278047615255993E-2</v>
      </c>
      <c r="H377" s="7">
        <f>base2!J134/호선별!H14</f>
        <v>3.8616254623539861E-2</v>
      </c>
      <c r="I377" s="7">
        <f>base2!K134/호선별!I14</f>
        <v>4.1382385377256442E-2</v>
      </c>
      <c r="J377" s="7">
        <f>base2!L134/호선별!J14</f>
        <v>3.7456383076758311E-2</v>
      </c>
      <c r="K377" s="7">
        <f>base2!M134/호선별!K14</f>
        <v>3.9638661493871692E-2</v>
      </c>
      <c r="L377" s="7">
        <f>base2!N134/호선별!L14</f>
        <v>3.7840210911901297E-2</v>
      </c>
      <c r="M377" s="7">
        <f>base2!O134/호선별!M14</f>
        <v>3.6936378269347439E-2</v>
      </c>
      <c r="N377" s="7">
        <f>base2!P134/호선별!N14</f>
        <v>3.4287881585975864E-2</v>
      </c>
      <c r="O377" s="7">
        <f>base2!Q134/호선별!O14</f>
        <v>3.6137744675591617E-2</v>
      </c>
      <c r="P377" s="7">
        <f>base2!R134/호선별!P14</f>
        <v>3.5676956037898722E-2</v>
      </c>
      <c r="Q377" s="7">
        <f>base2!S134/호선별!Q14</f>
        <v>3.2652367869065557E-2</v>
      </c>
      <c r="R377" s="7">
        <f>base2!T134/호선별!R14</f>
        <v>2.9912969600797631E-2</v>
      </c>
      <c r="S377" s="7">
        <f>base2!U134/호선별!S14</f>
        <v>2.9860519939755092E-2</v>
      </c>
      <c r="T377" s="7">
        <f>base2!V134/호선별!T14</f>
        <v>2.6999646319020243E-2</v>
      </c>
      <c r="U377" s="7">
        <f>base2!W134/호선별!U14</f>
        <v>2.8603202119482557E-2</v>
      </c>
      <c r="V377" s="7">
        <f>base2!X134/호선별!V14</f>
        <v>4.200900600128657E-2</v>
      </c>
      <c r="W377" s="7">
        <f>base2!D134/호선별!W14</f>
        <v>4.2207176649842755E-2</v>
      </c>
    </row>
    <row r="378" spans="1:23">
      <c r="A378" t="s">
        <v>214</v>
      </c>
      <c r="B378" t="s">
        <v>319</v>
      </c>
      <c r="C378" s="7">
        <f>base2!E135/호선별!C13</f>
        <v>2.1704809457187231E-2</v>
      </c>
      <c r="D378" s="7">
        <f>base2!F135/호선별!D13</f>
        <v>1.9986642436668065E-2</v>
      </c>
      <c r="E378" s="7">
        <f>base2!G135/호선별!E13</f>
        <v>1.9553021561768427E-2</v>
      </c>
      <c r="F378" s="7">
        <f>base2!H135/호선별!F13</f>
        <v>2.3355363778808501E-2</v>
      </c>
      <c r="G378" s="7">
        <f>base2!I135/호선별!G13</f>
        <v>2.6414302823802173E-2</v>
      </c>
      <c r="H378" s="7">
        <f>base2!J135/호선별!H13</f>
        <v>2.4485161176522469E-2</v>
      </c>
      <c r="I378" s="7">
        <f>base2!K135/호선별!I13</f>
        <v>2.7916551660686354E-2</v>
      </c>
      <c r="J378" s="7">
        <f>base2!L135/호선별!J13</f>
        <v>2.6321545139473063E-2</v>
      </c>
      <c r="K378" s="7">
        <f>base2!M135/호선별!K13</f>
        <v>2.4591126462287262E-2</v>
      </c>
      <c r="L378" s="7">
        <f>base2!N135/호선별!L13</f>
        <v>2.486799929686432E-2</v>
      </c>
      <c r="M378" s="7">
        <f>base2!O135/호선별!M13</f>
        <v>2.4854459589553318E-2</v>
      </c>
      <c r="N378" s="7">
        <f>base2!P135/호선별!N13</f>
        <v>2.7988008830934854E-2</v>
      </c>
      <c r="O378" s="7">
        <f>base2!Q135/호선별!O13</f>
        <v>2.782024814666352E-2</v>
      </c>
      <c r="P378" s="7">
        <f>base2!R135/호선별!P13</f>
        <v>3.1081213850337047E-2</v>
      </c>
      <c r="Q378" s="7">
        <f>base2!S135/호선별!Q13</f>
        <v>3.4967701575207184E-2</v>
      </c>
      <c r="R378" s="7">
        <f>base2!T135/호선별!R13</f>
        <v>2.9817695539328348E-2</v>
      </c>
      <c r="S378" s="7">
        <f>base2!U135/호선별!S13</f>
        <v>2.5943811994885227E-2</v>
      </c>
      <c r="T378" s="7">
        <f>base2!V135/호선별!T13</f>
        <v>2.097439743686905E-2</v>
      </c>
      <c r="U378" s="7">
        <f>base2!W135/호선별!U13</f>
        <v>1.9247980906514372E-2</v>
      </c>
      <c r="V378" s="7">
        <f>base2!X135/호선별!V13</f>
        <v>1.6379640260237274E-2</v>
      </c>
      <c r="W378" s="7">
        <f>base2!D135/호선별!W13</f>
        <v>2.5662554821210444E-2</v>
      </c>
    </row>
    <row r="379" spans="1:23">
      <c r="B379" t="s">
        <v>320</v>
      </c>
      <c r="C379" s="7">
        <f>base2!E136/호선별!C14</f>
        <v>2.0472895040369088E-2</v>
      </c>
      <c r="D379" s="7">
        <f>base2!F136/호선별!D14</f>
        <v>3.1486228883192004E-2</v>
      </c>
      <c r="E379" s="7">
        <f>base2!G136/호선별!E14</f>
        <v>3.1781215758416519E-2</v>
      </c>
      <c r="F379" s="7">
        <f>base2!H136/호선별!F14</f>
        <v>4.2642459303692551E-2</v>
      </c>
      <c r="G379" s="7">
        <f>base2!I136/호선별!G14</f>
        <v>3.622262919022215E-2</v>
      </c>
      <c r="H379" s="7">
        <f>base2!J136/호선별!H14</f>
        <v>3.0874565752639211E-2</v>
      </c>
      <c r="I379" s="7">
        <f>base2!K136/호선별!I14</f>
        <v>2.8810688448813539E-2</v>
      </c>
      <c r="J379" s="7">
        <f>base2!L136/호선별!J14</f>
        <v>2.5705653948748092E-2</v>
      </c>
      <c r="K379" s="7">
        <f>base2!M136/호선별!K14</f>
        <v>2.5412718170502349E-2</v>
      </c>
      <c r="L379" s="7">
        <f>base2!N136/호선별!L14</f>
        <v>2.3235979411852133E-2</v>
      </c>
      <c r="M379" s="7">
        <f>base2!O136/호선별!M14</f>
        <v>2.493468580907884E-2</v>
      </c>
      <c r="N379" s="7">
        <f>base2!P136/호선별!N14</f>
        <v>2.2309859826167767E-2</v>
      </c>
      <c r="O379" s="7">
        <f>base2!Q136/호선별!O14</f>
        <v>2.2071384913372016E-2</v>
      </c>
      <c r="P379" s="7">
        <f>base2!R136/호선별!P14</f>
        <v>2.0805815852149225E-2</v>
      </c>
      <c r="Q379" s="7">
        <f>base2!S136/호선별!Q14</f>
        <v>1.8983820299959625E-2</v>
      </c>
      <c r="R379" s="7">
        <f>base2!T136/호선별!R14</f>
        <v>1.8131040608335119E-2</v>
      </c>
      <c r="S379" s="7">
        <f>base2!U136/호선별!S14</f>
        <v>2.0488180210857181E-2</v>
      </c>
      <c r="T379" s="7">
        <f>base2!V136/호선별!T14</f>
        <v>2.0033929395685091E-2</v>
      </c>
      <c r="U379" s="7">
        <f>base2!W136/호선별!U14</f>
        <v>2.0022786618040678E-2</v>
      </c>
      <c r="V379" s="7">
        <f>base2!X136/호선별!V14</f>
        <v>1.9893002841857549E-2</v>
      </c>
      <c r="W379" s="7">
        <f>base2!D136/호선별!W14</f>
        <v>2.6061740595939881E-2</v>
      </c>
    </row>
    <row r="380" spans="1:23">
      <c r="A380" t="s">
        <v>215</v>
      </c>
      <c r="B380" t="s">
        <v>319</v>
      </c>
      <c r="C380" s="7">
        <f>base2!E137/호선별!C13</f>
        <v>1.2713550424212863E-2</v>
      </c>
      <c r="D380" s="7">
        <f>base2!F137/호선별!D13</f>
        <v>1.1009117313576565E-2</v>
      </c>
      <c r="E380" s="7">
        <f>base2!G137/호선별!E13</f>
        <v>9.4372390268976369E-3</v>
      </c>
      <c r="F380" s="7">
        <f>base2!H137/호선별!F13</f>
        <v>1.3735511585826437E-2</v>
      </c>
      <c r="G380" s="7">
        <f>base2!I137/호선별!G13</f>
        <v>1.8021032810928865E-2</v>
      </c>
      <c r="H380" s="7">
        <f>base2!J137/호선별!H13</f>
        <v>1.7991797856859372E-2</v>
      </c>
      <c r="I380" s="7">
        <f>base2!K137/호선별!I13</f>
        <v>2.2173153003956204E-2</v>
      </c>
      <c r="J380" s="7">
        <f>base2!L137/호선별!J13</f>
        <v>2.516277465594401E-2</v>
      </c>
      <c r="K380" s="7">
        <f>base2!M137/호선별!K13</f>
        <v>2.8765908511129378E-2</v>
      </c>
      <c r="L380" s="7">
        <f>base2!N137/호선별!L13</f>
        <v>3.3105971661895904E-2</v>
      </c>
      <c r="M380" s="7">
        <f>base2!O137/호선별!M13</f>
        <v>3.4549578769486299E-2</v>
      </c>
      <c r="N380" s="7">
        <f>base2!P137/호선별!N13</f>
        <v>2.9311541500225205E-2</v>
      </c>
      <c r="O380" s="7">
        <f>base2!Q137/호선별!O13</f>
        <v>2.9919560681222958E-2</v>
      </c>
      <c r="P380" s="7">
        <f>base2!R137/호선별!P13</f>
        <v>3.2509017877535504E-2</v>
      </c>
      <c r="Q380" s="7">
        <f>base2!S137/호선별!Q13</f>
        <v>2.940597608721629E-2</v>
      </c>
      <c r="R380" s="7">
        <f>base2!T137/호선별!R13</f>
        <v>2.9427060241714577E-2</v>
      </c>
      <c r="S380" s="7">
        <f>base2!U137/호선별!S13</f>
        <v>2.6976697992576133E-2</v>
      </c>
      <c r="T380" s="7">
        <f>base2!V137/호선별!T13</f>
        <v>3.4216021136422435E-2</v>
      </c>
      <c r="U380" s="7">
        <f>base2!W137/호선별!U13</f>
        <v>3.3243122296332604E-2</v>
      </c>
      <c r="V380" s="7">
        <f>base2!X137/호선별!V13</f>
        <v>2.9047072330654421E-2</v>
      </c>
      <c r="W380" s="7">
        <f>base2!D137/호선별!W13</f>
        <v>2.3955698309398782E-2</v>
      </c>
    </row>
    <row r="381" spans="1:23">
      <c r="B381" t="s">
        <v>320</v>
      </c>
      <c r="C381" s="7">
        <f>base2!E138/호선별!C14</f>
        <v>2.0793284634115086E-2</v>
      </c>
      <c r="D381" s="7">
        <f>base2!F138/호선별!D14</f>
        <v>2.6676745765682859E-2</v>
      </c>
      <c r="E381" s="7">
        <f>base2!G138/호선별!E14</f>
        <v>3.1140364104265308E-2</v>
      </c>
      <c r="F381" s="7">
        <f>base2!H138/호선별!F14</f>
        <v>2.4201435608058847E-2</v>
      </c>
      <c r="G381" s="7">
        <f>base2!I138/호선별!G14</f>
        <v>2.1046261645035431E-2</v>
      </c>
      <c r="H381" s="7">
        <f>base2!J138/호선별!H14</f>
        <v>2.050434528427041E-2</v>
      </c>
      <c r="I381" s="7">
        <f>base2!K138/호선별!I14</f>
        <v>2.2647522861228519E-2</v>
      </c>
      <c r="J381" s="7">
        <f>base2!L138/호선별!J14</f>
        <v>2.2370718318734169E-2</v>
      </c>
      <c r="K381" s="7">
        <f>base2!M138/호선별!K14</f>
        <v>2.0186166104867214E-2</v>
      </c>
      <c r="L381" s="7">
        <f>base2!N138/호선별!L14</f>
        <v>1.8784055389526204E-2</v>
      </c>
      <c r="M381" s="7">
        <f>base2!O138/호선별!M14</f>
        <v>1.6376120191543518E-2</v>
      </c>
      <c r="N381" s="7">
        <f>base2!P138/호선별!N14</f>
        <v>1.4930826527187845E-2</v>
      </c>
      <c r="O381" s="7">
        <f>base2!Q138/호선별!O14</f>
        <v>1.4462547555233489E-2</v>
      </c>
      <c r="P381" s="7">
        <f>base2!R138/호선별!P14</f>
        <v>1.4102817443396325E-2</v>
      </c>
      <c r="Q381" s="7">
        <f>base2!S138/호선별!Q14</f>
        <v>1.1903355096654751E-2</v>
      </c>
      <c r="R381" s="7">
        <f>base2!T138/호선별!R14</f>
        <v>1.0328496750841692E-2</v>
      </c>
      <c r="S381" s="7">
        <f>base2!U138/호선별!S14</f>
        <v>1.2229061620064175E-2</v>
      </c>
      <c r="T381" s="7">
        <f>base2!V138/호선별!T14</f>
        <v>1.4047329308963316E-2</v>
      </c>
      <c r="U381" s="7">
        <f>base2!W138/호선별!U14</f>
        <v>1.3772820688940859E-2</v>
      </c>
      <c r="V381" s="7">
        <f>base2!X138/호선별!V14</f>
        <v>1.2971573281653326E-2</v>
      </c>
      <c r="W381" s="7">
        <f>base2!D138/호선별!W14</f>
        <v>1.7724738250921766E-2</v>
      </c>
    </row>
    <row r="382" spans="1:23">
      <c r="A382" t="s">
        <v>216</v>
      </c>
      <c r="B382" t="s">
        <v>319</v>
      </c>
      <c r="C382" s="7">
        <f>base2!E139/호선별!C13</f>
        <v>1.2476093904426959E-2</v>
      </c>
      <c r="D382" s="7">
        <f>base2!F139/호선별!D13</f>
        <v>9.5957007284531628E-3</v>
      </c>
      <c r="E382" s="7">
        <f>base2!G139/호선별!E13</f>
        <v>7.5704378702551693E-3</v>
      </c>
      <c r="F382" s="7">
        <f>base2!H139/호선별!F13</f>
        <v>9.7607566749039303E-3</v>
      </c>
      <c r="G382" s="7">
        <f>base2!I139/호선별!G13</f>
        <v>1.2003881206888821E-2</v>
      </c>
      <c r="H382" s="7">
        <f>base2!J139/호선별!H13</f>
        <v>1.2616307271684966E-2</v>
      </c>
      <c r="I382" s="7">
        <f>base2!K139/호선별!I13</f>
        <v>1.3101481277026405E-2</v>
      </c>
      <c r="J382" s="7">
        <f>base2!L139/호선별!J13</f>
        <v>1.35182879639288E-2</v>
      </c>
      <c r="K382" s="7">
        <f>base2!M139/호선별!K13</f>
        <v>1.467450062560992E-2</v>
      </c>
      <c r="L382" s="7">
        <f>base2!N139/호선별!L13</f>
        <v>1.6033229671457684E-2</v>
      </c>
      <c r="M382" s="7">
        <f>base2!O139/호선별!M13</f>
        <v>1.6615777448157037E-2</v>
      </c>
      <c r="N382" s="7">
        <f>base2!P139/호선별!N13</f>
        <v>1.8669748141147285E-2</v>
      </c>
      <c r="O382" s="7">
        <f>base2!Q139/호선별!O13</f>
        <v>1.9329519186132179E-2</v>
      </c>
      <c r="P382" s="7">
        <f>base2!R139/호선별!P13</f>
        <v>1.5084449695746318E-2</v>
      </c>
      <c r="Q382" s="7">
        <f>base2!S139/호선별!Q13</f>
        <v>1.6885504017094616E-2</v>
      </c>
      <c r="R382" s="7">
        <f>base2!T139/호선별!R13</f>
        <v>1.7362900191483191E-2</v>
      </c>
      <c r="S382" s="7">
        <f>base2!U139/호선별!S13</f>
        <v>1.5158098595920598E-2</v>
      </c>
      <c r="T382" s="7">
        <f>base2!V139/호선별!T13</f>
        <v>1.4190253934986163E-2</v>
      </c>
      <c r="U382" s="7">
        <f>base2!W139/호선별!U13</f>
        <v>1.1699021885055512E-2</v>
      </c>
      <c r="V382" s="7">
        <f>base2!X139/호선별!V13</f>
        <v>1.3241484883275928E-2</v>
      </c>
      <c r="W382" s="7">
        <f>base2!D139/호선별!W13</f>
        <v>1.3750524963193223E-2</v>
      </c>
    </row>
    <row r="383" spans="1:23">
      <c r="B383" t="s">
        <v>320</v>
      </c>
      <c r="C383" s="7">
        <f>base2!E140/호선별!C14</f>
        <v>8.58644111239267E-3</v>
      </c>
      <c r="D383" s="7">
        <f>base2!F140/호선별!D14</f>
        <v>2.0837441661736674E-2</v>
      </c>
      <c r="E383" s="7">
        <f>base2!G140/호선별!E14</f>
        <v>2.6797651718487692E-2</v>
      </c>
      <c r="F383" s="7">
        <f>base2!H140/호선별!F14</f>
        <v>1.6786300671570574E-2</v>
      </c>
      <c r="G383" s="7">
        <f>base2!I140/호선별!G14</f>
        <v>1.1056612787642328E-2</v>
      </c>
      <c r="H383" s="7">
        <f>base2!J140/호선별!H14</f>
        <v>1.2791887303675222E-2</v>
      </c>
      <c r="I383" s="7">
        <f>base2!K140/호선별!I14</f>
        <v>1.619677805744197E-2</v>
      </c>
      <c r="J383" s="7">
        <f>base2!L140/호선별!J14</f>
        <v>1.6918758577060922E-2</v>
      </c>
      <c r="K383" s="7">
        <f>base2!M140/호선별!K14</f>
        <v>1.5561542025930603E-2</v>
      </c>
      <c r="L383" s="7">
        <f>base2!N140/호선별!L14</f>
        <v>1.6161375957781034E-2</v>
      </c>
      <c r="M383" s="7">
        <f>base2!O140/호선별!M14</f>
        <v>1.5984346981219512E-2</v>
      </c>
      <c r="N383" s="7">
        <f>base2!P140/호선별!N14</f>
        <v>1.4752109359020948E-2</v>
      </c>
      <c r="O383" s="7">
        <f>base2!Q140/호선별!O14</f>
        <v>1.4677572554005983E-2</v>
      </c>
      <c r="P383" s="7">
        <f>base2!R140/호선별!P14</f>
        <v>1.3468398664600471E-2</v>
      </c>
      <c r="Q383" s="7">
        <f>base2!S140/호선별!Q14</f>
        <v>1.1012142160772844E-2</v>
      </c>
      <c r="R383" s="7">
        <f>base2!T140/호선별!R14</f>
        <v>1.2083849699659111E-2</v>
      </c>
      <c r="S383" s="7">
        <f>base2!U140/호선별!S14</f>
        <v>1.2032610830986838E-2</v>
      </c>
      <c r="T383" s="7">
        <f>base2!V140/호선별!T14</f>
        <v>1.1189906704152854E-2</v>
      </c>
      <c r="U383" s="7">
        <f>base2!W140/호선별!U14</f>
        <v>9.9650568847749407E-3</v>
      </c>
      <c r="V383" s="7">
        <f>base2!X140/호선별!V14</f>
        <v>1.0357715765387967E-2</v>
      </c>
      <c r="W383" s="7">
        <f>base2!D140/호선별!W14</f>
        <v>1.4386934917086635E-2</v>
      </c>
    </row>
    <row r="384" spans="1:23">
      <c r="A384" t="s">
        <v>217</v>
      </c>
      <c r="B384" t="s">
        <v>319</v>
      </c>
      <c r="C384" s="7">
        <f>base2!E141/호선별!C13</f>
        <v>4.0200747025375759E-2</v>
      </c>
      <c r="D384" s="7">
        <f>base2!F141/호선별!D13</f>
        <v>2.9383532920180793E-2</v>
      </c>
      <c r="E384" s="7">
        <f>base2!G141/호선별!E13</f>
        <v>1.8257229284260264E-2</v>
      </c>
      <c r="F384" s="7">
        <f>base2!H141/호선별!F13</f>
        <v>2.1195422923018889E-2</v>
      </c>
      <c r="G384" s="7">
        <f>base2!I141/호선별!G13</f>
        <v>2.6137302497165952E-2</v>
      </c>
      <c r="H384" s="7">
        <f>base2!J141/호선별!H13</f>
        <v>2.9516690920315738E-2</v>
      </c>
      <c r="I384" s="7">
        <f>base2!K141/호선별!I13</f>
        <v>3.171404913055479E-2</v>
      </c>
      <c r="J384" s="7">
        <f>base2!L141/호선별!J13</f>
        <v>3.3640095561761833E-2</v>
      </c>
      <c r="K384" s="7">
        <f>base2!M141/호선별!K13</f>
        <v>3.8710879133783342E-2</v>
      </c>
      <c r="L384" s="7">
        <f>base2!N141/호선별!L13</f>
        <v>4.4488523046140024E-2</v>
      </c>
      <c r="M384" s="7">
        <f>base2!O141/호선별!M13</f>
        <v>4.6413859496176081E-2</v>
      </c>
      <c r="N384" s="7">
        <f>base2!P141/호선별!N13</f>
        <v>4.8583063212067963E-2</v>
      </c>
      <c r="O384" s="7">
        <f>base2!Q141/호선별!O13</f>
        <v>4.6037527786183828E-2</v>
      </c>
      <c r="P384" s="7">
        <f>base2!R141/호선별!P13</f>
        <v>4.5978096797202064E-2</v>
      </c>
      <c r="Q384" s="7">
        <f>base2!S141/호선별!Q13</f>
        <v>5.4982884295022738E-2</v>
      </c>
      <c r="R384" s="7">
        <f>base2!T141/호선별!R13</f>
        <v>6.198878900661204E-2</v>
      </c>
      <c r="S384" s="7">
        <f>base2!U141/호선별!S13</f>
        <v>6.1377264093555636E-2</v>
      </c>
      <c r="T384" s="7">
        <f>base2!V141/호선별!T13</f>
        <v>5.8535450808426343E-2</v>
      </c>
      <c r="U384" s="7">
        <f>base2!W141/호선별!U13</f>
        <v>5.8670914398960085E-2</v>
      </c>
      <c r="V384" s="7">
        <f>base2!X141/호선별!V13</f>
        <v>3.9686184462303868E-2</v>
      </c>
      <c r="W384" s="7">
        <f>base2!D141/호선별!W13</f>
        <v>3.8974722258227235E-2</v>
      </c>
    </row>
    <row r="385" spans="1:23">
      <c r="B385" t="s">
        <v>320</v>
      </c>
      <c r="C385" s="7">
        <f>base2!E142/호선별!C14</f>
        <v>3.0533128283993335E-2</v>
      </c>
      <c r="D385" s="7">
        <f>base2!F142/호선별!D14</f>
        <v>3.2565349810469116E-2</v>
      </c>
      <c r="E385" s="7">
        <f>base2!G142/호선별!E14</f>
        <v>3.0162751188716991E-2</v>
      </c>
      <c r="F385" s="7">
        <f>base2!H142/호선별!F14</f>
        <v>3.3871933328986595E-2</v>
      </c>
      <c r="G385" s="7">
        <f>base2!I142/호선별!G14</f>
        <v>4.4767895533083843E-2</v>
      </c>
      <c r="H385" s="7">
        <f>base2!J142/호선별!H14</f>
        <v>4.1271768581289982E-2</v>
      </c>
      <c r="I385" s="7">
        <f>base2!K142/호선별!I14</f>
        <v>4.7252695065773849E-2</v>
      </c>
      <c r="J385" s="7">
        <f>base2!L142/호선별!J14</f>
        <v>5.0395136323899706E-2</v>
      </c>
      <c r="K385" s="7">
        <f>base2!M142/호선별!K14</f>
        <v>5.1981592360738849E-2</v>
      </c>
      <c r="L385" s="7">
        <f>base2!N142/호선별!L14</f>
        <v>5.3038946903889203E-2</v>
      </c>
      <c r="M385" s="7">
        <f>base2!O142/호선별!M14</f>
        <v>5.4431850490388123E-2</v>
      </c>
      <c r="N385" s="7">
        <f>base2!P142/호선별!N14</f>
        <v>5.1909394367232006E-2</v>
      </c>
      <c r="O385" s="7">
        <f>base2!Q142/호선별!O14</f>
        <v>5.0700185734191855E-2</v>
      </c>
      <c r="P385" s="7">
        <f>base2!R142/호선별!P14</f>
        <v>4.5328441721874967E-2</v>
      </c>
      <c r="Q385" s="7">
        <f>base2!S142/호선별!Q14</f>
        <v>4.257511300186121E-2</v>
      </c>
      <c r="R385" s="7">
        <f>base2!T142/호선별!R14</f>
        <v>4.3834673837868578E-2</v>
      </c>
      <c r="S385" s="7">
        <f>base2!U142/호선별!S14</f>
        <v>4.192996529369393E-2</v>
      </c>
      <c r="T385" s="7">
        <f>base2!V142/호선별!T14</f>
        <v>3.6628960677468923E-2</v>
      </c>
      <c r="U385" s="7">
        <f>base2!W142/호선별!U14</f>
        <v>3.545281589175811E-2</v>
      </c>
      <c r="V385" s="7">
        <f>base2!X142/호선별!V14</f>
        <v>2.9933147133306734E-2</v>
      </c>
      <c r="W385" s="7">
        <f>base2!D142/호선별!W14</f>
        <v>4.3483194876694962E-2</v>
      </c>
    </row>
    <row r="386" spans="1:23">
      <c r="A386" t="s">
        <v>218</v>
      </c>
      <c r="B386" t="s">
        <v>319</v>
      </c>
      <c r="C386" s="7">
        <f>base2!E143/호선별!C13</f>
        <v>6.7257954793412825E-3</v>
      </c>
      <c r="D386" s="7">
        <f>base2!F143/호선별!D13</f>
        <v>6.3619278380939066E-3</v>
      </c>
      <c r="E386" s="7">
        <f>base2!G143/호선별!E13</f>
        <v>4.2164327967713806E-3</v>
      </c>
      <c r="F386" s="7">
        <f>base2!H143/호선별!F13</f>
        <v>5.0208369191145847E-3</v>
      </c>
      <c r="G386" s="7">
        <f>base2!I143/호선별!G13</f>
        <v>6.5375279402063577E-3</v>
      </c>
      <c r="H386" s="7">
        <f>base2!J143/호선별!H13</f>
        <v>6.8483485469859329E-3</v>
      </c>
      <c r="I386" s="7">
        <f>base2!K143/호선별!I13</f>
        <v>9.7042046186401696E-3</v>
      </c>
      <c r="J386" s="7">
        <f>base2!L143/호선별!J13</f>
        <v>8.254399542380296E-3</v>
      </c>
      <c r="K386" s="7">
        <f>base2!M143/호선별!K13</f>
        <v>1.0038103490862855E-2</v>
      </c>
      <c r="L386" s="7">
        <f>base2!N143/호선별!L13</f>
        <v>9.7353909456089835E-3</v>
      </c>
      <c r="M386" s="7">
        <f>base2!O143/호선별!M13</f>
        <v>1.2062604068107542E-2</v>
      </c>
      <c r="N386" s="7">
        <f>base2!P143/호선별!N13</f>
        <v>1.2637244984604935E-2</v>
      </c>
      <c r="O386" s="7">
        <f>base2!Q143/호선별!O13</f>
        <v>1.3960032258115625E-2</v>
      </c>
      <c r="P386" s="7">
        <f>base2!R143/호선별!P13</f>
        <v>1.7577683895161671E-2</v>
      </c>
      <c r="Q386" s="7">
        <f>base2!S143/호선별!Q13</f>
        <v>1.5284640851356956E-2</v>
      </c>
      <c r="R386" s="7">
        <f>base2!T143/호선별!R13</f>
        <v>1.2646518193299766E-2</v>
      </c>
      <c r="S386" s="7">
        <f>base2!U143/호선별!S13</f>
        <v>1.5215205273677547E-2</v>
      </c>
      <c r="T386" s="7">
        <f>base2!V143/호선별!T13</f>
        <v>1.3124024910036926E-2</v>
      </c>
      <c r="U386" s="7">
        <f>base2!W143/호선별!U13</f>
        <v>1.1011784260660174E-2</v>
      </c>
      <c r="V386" s="7">
        <f>base2!X143/호선별!V13</f>
        <v>1.2399540757749712E-2</v>
      </c>
      <c r="W386" s="7">
        <f>base2!D143/호선별!W13</f>
        <v>1.0124149438394198E-2</v>
      </c>
    </row>
    <row r="387" spans="1:23">
      <c r="B387" t="s">
        <v>320</v>
      </c>
      <c r="C387" s="7">
        <f>base2!E144/호선별!C14</f>
        <v>1.4513648596693579E-2</v>
      </c>
      <c r="D387" s="7">
        <f>base2!F144/호선별!D14</f>
        <v>2.3192883279651175E-2</v>
      </c>
      <c r="E387" s="7">
        <f>base2!G144/호선별!E14</f>
        <v>2.4995727655638993E-2</v>
      </c>
      <c r="F387" s="7">
        <f>base2!H144/호선별!F14</f>
        <v>2.5805776020643042E-2</v>
      </c>
      <c r="G387" s="7">
        <f>base2!I144/호선별!G14</f>
        <v>1.7337367624810893E-2</v>
      </c>
      <c r="H387" s="7">
        <f>base2!J144/호선별!H14</f>
        <v>1.0900873553914128E-2</v>
      </c>
      <c r="I387" s="7">
        <f>base2!K144/호선별!I14</f>
        <v>1.1144354213167434E-2</v>
      </c>
      <c r="J387" s="7">
        <f>base2!L144/호선별!J14</f>
        <v>1.4383310876273639E-2</v>
      </c>
      <c r="K387" s="7">
        <f>base2!M144/호선별!K14</f>
        <v>1.016009013019816E-2</v>
      </c>
      <c r="L387" s="7">
        <f>base2!N144/호선별!L14</f>
        <v>9.6584114382664253E-3</v>
      </c>
      <c r="M387" s="7">
        <f>base2!O144/호선별!M14</f>
        <v>9.5682211481417645E-3</v>
      </c>
      <c r="N387" s="7">
        <f>base2!P144/호선별!N14</f>
        <v>8.9974165440468313E-3</v>
      </c>
      <c r="O387" s="7">
        <f>base2!Q144/호선별!O14</f>
        <v>1.0581938915969246E-2</v>
      </c>
      <c r="P387" s="7">
        <f>base2!R144/호선별!P14</f>
        <v>7.7443292321452712E-3</v>
      </c>
      <c r="Q387" s="7">
        <f>base2!S144/호선별!Q14</f>
        <v>5.901208307483234E-3</v>
      </c>
      <c r="R387" s="7">
        <f>base2!T144/호선별!R14</f>
        <v>5.9822428495697631E-3</v>
      </c>
      <c r="S387" s="7">
        <f>base2!U144/호선별!S14</f>
        <v>7.1315729159845461E-3</v>
      </c>
      <c r="T387" s="7">
        <f>base2!V144/호선별!T14</f>
        <v>5.1333697005301222E-3</v>
      </c>
      <c r="U387" s="7">
        <f>base2!W144/호선별!U14</f>
        <v>6.0128324638439607E-3</v>
      </c>
      <c r="V387" s="7">
        <f>base2!X144/호선별!V14</f>
        <v>1.4958430708347244E-2</v>
      </c>
      <c r="W387" s="7">
        <f>base2!D144/호선별!W14</f>
        <v>1.2019766262435011E-2</v>
      </c>
    </row>
    <row r="388" spans="1:23">
      <c r="A388" t="s">
        <v>219</v>
      </c>
      <c r="B388" t="s">
        <v>319</v>
      </c>
      <c r="C388" s="7">
        <f>base2!E145/호선별!C13</f>
        <v>6.1289453079875237E-3</v>
      </c>
      <c r="D388" s="7">
        <f>base2!F145/호선별!D13</f>
        <v>7.9865803084665215E-3</v>
      </c>
      <c r="E388" s="7">
        <f>base2!G145/호선별!E13</f>
        <v>7.532800750161571E-3</v>
      </c>
      <c r="F388" s="7">
        <f>base2!H145/호선별!F13</f>
        <v>8.4854819334591967E-3</v>
      </c>
      <c r="G388" s="7">
        <f>base2!I145/호선별!G13</f>
        <v>9.48365858188642E-3</v>
      </c>
      <c r="H388" s="7">
        <f>base2!J145/호선별!H13</f>
        <v>1.0444503241169467E-2</v>
      </c>
      <c r="I388" s="7">
        <f>base2!K145/호선별!I13</f>
        <v>9.366087036525899E-3</v>
      </c>
      <c r="J388" s="7">
        <f>base2!L145/호선별!J13</f>
        <v>8.3301086846798347E-3</v>
      </c>
      <c r="K388" s="7">
        <f>base2!M145/호선별!K13</f>
        <v>8.276677505172924E-3</v>
      </c>
      <c r="L388" s="7">
        <f>base2!N145/호선별!L13</f>
        <v>8.0122744920170224E-3</v>
      </c>
      <c r="M388" s="7">
        <f>base2!O145/호선별!M13</f>
        <v>7.5961971499283144E-3</v>
      </c>
      <c r="N388" s="7">
        <f>base2!P145/호선별!N13</f>
        <v>7.6993790287448408E-3</v>
      </c>
      <c r="O388" s="7">
        <f>base2!Q145/호선별!O13</f>
        <v>7.9773876313258621E-3</v>
      </c>
      <c r="P388" s="7">
        <f>base2!R145/호선별!P13</f>
        <v>8.011779702215456E-3</v>
      </c>
      <c r="Q388" s="7">
        <f>base2!S145/호선별!Q13</f>
        <v>7.881307682034485E-3</v>
      </c>
      <c r="R388" s="7">
        <f>base2!T145/호선별!R13</f>
        <v>7.8294817012526698E-3</v>
      </c>
      <c r="S388" s="7">
        <f>base2!U145/호선별!S13</f>
        <v>6.7559682685503593E-3</v>
      </c>
      <c r="T388" s="7">
        <f>base2!V145/호선별!T13</f>
        <v>6.3973741496954192E-3</v>
      </c>
      <c r="U388" s="7">
        <f>base2!W145/호선별!U13</f>
        <v>6.3609435932405652E-3</v>
      </c>
      <c r="V388" s="7">
        <f>base2!X145/호선별!V13</f>
        <v>4.8220436280137771E-3</v>
      </c>
      <c r="W388" s="7">
        <f>base2!D145/호선별!W13</f>
        <v>8.0743051871566395E-3</v>
      </c>
    </row>
    <row r="389" spans="1:23">
      <c r="B389" t="s">
        <v>320</v>
      </c>
      <c r="C389" s="7">
        <f>base2!E146/호선별!C14</f>
        <v>1.2687427912341407E-2</v>
      </c>
      <c r="D389" s="7">
        <f>base2!F146/호선별!D14</f>
        <v>7.5264576349175051E-3</v>
      </c>
      <c r="E389" s="7">
        <f>base2!G146/호선별!E14</f>
        <v>8.9467917206992563E-3</v>
      </c>
      <c r="F389" s="7">
        <f>base2!H146/호선별!F14</f>
        <v>7.7480553299863475E-3</v>
      </c>
      <c r="G389" s="7">
        <f>base2!I146/호선별!G14</f>
        <v>7.5722589378135205E-3</v>
      </c>
      <c r="H389" s="7">
        <f>base2!J146/호선별!H14</f>
        <v>7.1683137149088786E-3</v>
      </c>
      <c r="I389" s="7">
        <f>base2!K146/호선별!I14</f>
        <v>7.6327217657891546E-3</v>
      </c>
      <c r="J389" s="7">
        <f>base2!L146/호선별!J14</f>
        <v>7.3174315765354029E-3</v>
      </c>
      <c r="K389" s="7">
        <f>base2!M146/호선별!K14</f>
        <v>8.2339205727628723E-3</v>
      </c>
      <c r="L389" s="7">
        <f>base2!N146/호선별!L14</f>
        <v>8.2841914395926277E-3</v>
      </c>
      <c r="M389" s="7">
        <f>base2!O146/호선별!M14</f>
        <v>8.7981069518477152E-3</v>
      </c>
      <c r="N389" s="7">
        <f>base2!P146/호선별!N14</f>
        <v>9.1006753523210394E-3</v>
      </c>
      <c r="O389" s="7">
        <f>base2!Q146/호선별!O14</f>
        <v>9.0361292791244583E-3</v>
      </c>
      <c r="P389" s="7">
        <f>base2!R146/호선별!P14</f>
        <v>8.3605474722051772E-3</v>
      </c>
      <c r="Q389" s="7">
        <f>base2!S146/호선별!Q14</f>
        <v>7.9187469841551211E-3</v>
      </c>
      <c r="R389" s="7">
        <f>base2!T146/호선별!R14</f>
        <v>8.0447825644302303E-3</v>
      </c>
      <c r="S389" s="7">
        <f>base2!U146/호선별!S14</f>
        <v>9.2495579857245751E-3</v>
      </c>
      <c r="T389" s="7">
        <f>base2!V146/호선별!T14</f>
        <v>9.1137793710073505E-3</v>
      </c>
      <c r="U389" s="7">
        <f>base2!W146/호선별!U14</f>
        <v>9.8260476120387488E-3</v>
      </c>
      <c r="V389" s="7">
        <f>base2!X146/호선별!V14</f>
        <v>6.7992866856123836E-3</v>
      </c>
      <c r="W389" s="7">
        <f>base2!D146/호선별!W14</f>
        <v>8.2946958583524234E-3</v>
      </c>
    </row>
    <row r="390" spans="1:23">
      <c r="A390" t="s">
        <v>220</v>
      </c>
      <c r="B390" t="s">
        <v>319</v>
      </c>
      <c r="C390" s="7">
        <f>base2!E147/호선별!C13</f>
        <v>9.453336584990181E-3</v>
      </c>
      <c r="D390" s="7">
        <f>base2!F147/호선별!D13</f>
        <v>7.3280213721013312E-3</v>
      </c>
      <c r="E390" s="7">
        <f>base2!G147/호선별!E13</f>
        <v>7.0510456129635147E-3</v>
      </c>
      <c r="F390" s="7">
        <f>base2!H147/호선별!F13</f>
        <v>9.0437490580357015E-3</v>
      </c>
      <c r="G390" s="7">
        <f>base2!I147/호선별!G13</f>
        <v>1.0100104395498825E-2</v>
      </c>
      <c r="H390" s="7">
        <f>base2!J147/호선별!H13</f>
        <v>1.1842395378577413E-2</v>
      </c>
      <c r="I390" s="7">
        <f>base2!K147/호선별!I13</f>
        <v>1.1864016928880302E-2</v>
      </c>
      <c r="J390" s="7">
        <f>base2!L147/호선별!J13</f>
        <v>1.1720195834314748E-2</v>
      </c>
      <c r="K390" s="7">
        <f>base2!M147/호선별!K13</f>
        <v>1.1291347956543393E-2</v>
      </c>
      <c r="L390" s="7">
        <f>base2!N147/호선별!L13</f>
        <v>1.1727608709333693E-2</v>
      </c>
      <c r="M390" s="7">
        <f>base2!O147/호선별!M13</f>
        <v>1.1626705890616413E-2</v>
      </c>
      <c r="N390" s="7">
        <f>base2!P147/호선별!N13</f>
        <v>1.1219569824193512E-2</v>
      </c>
      <c r="O390" s="7">
        <f>base2!Q147/호선별!O13</f>
        <v>1.0843543386056446E-2</v>
      </c>
      <c r="P390" s="7">
        <f>base2!R147/호선별!P13</f>
        <v>1.148623043149284E-2</v>
      </c>
      <c r="Q390" s="7">
        <f>base2!S147/호선별!Q13</f>
        <v>1.4063345681008244E-2</v>
      </c>
      <c r="R390" s="7">
        <f>base2!T147/호선별!R13</f>
        <v>1.4228231668300305E-2</v>
      </c>
      <c r="S390" s="7">
        <f>base2!U147/호선별!S13</f>
        <v>1.3899268786234808E-2</v>
      </c>
      <c r="T390" s="7">
        <f>base2!V147/호선별!T13</f>
        <v>1.2368779350697884E-2</v>
      </c>
      <c r="U390" s="7">
        <f>base2!W147/호선별!U13</f>
        <v>1.4181601210390606E-2</v>
      </c>
      <c r="V390" s="7">
        <f>base2!X147/호선별!V13</f>
        <v>1.2284730195177956E-2</v>
      </c>
      <c r="W390" s="7">
        <f>base2!D147/호선별!W13</f>
        <v>1.0984397038161958E-2</v>
      </c>
    </row>
    <row r="391" spans="1:23">
      <c r="B391" t="s">
        <v>320</v>
      </c>
      <c r="C391" s="7">
        <f>base2!E148/호선별!C14</f>
        <v>5.25438933743432E-3</v>
      </c>
      <c r="D391" s="7">
        <f>base2!F148/호선별!D14</f>
        <v>1.0018843532943316E-2</v>
      </c>
      <c r="E391" s="7">
        <f>base2!G148/호선별!E14</f>
        <v>1.2904993113986147E-2</v>
      </c>
      <c r="F391" s="7">
        <f>base2!H148/호선별!F14</f>
        <v>1.5360769135019471E-2</v>
      </c>
      <c r="G391" s="7">
        <f>base2!I148/호선별!G14</f>
        <v>1.4706584919181464E-2</v>
      </c>
      <c r="H391" s="7">
        <f>base2!J148/호선별!H14</f>
        <v>1.1593420801151248E-2</v>
      </c>
      <c r="I391" s="7">
        <f>base2!K148/호선별!I14</f>
        <v>1.0645707682322585E-2</v>
      </c>
      <c r="J391" s="7">
        <f>base2!L148/호선별!J14</f>
        <v>1.1735785428398508E-2</v>
      </c>
      <c r="K391" s="7">
        <f>base2!M148/호선별!K14</f>
        <v>1.0607561124083479E-2</v>
      </c>
      <c r="L391" s="7">
        <f>base2!N148/호선별!L14</f>
        <v>1.1478509805894283E-2</v>
      </c>
      <c r="M391" s="7">
        <f>base2!O148/호선별!M14</f>
        <v>1.0636082984282058E-2</v>
      </c>
      <c r="N391" s="7">
        <f>base2!P148/호선별!N14</f>
        <v>1.0834231883539951E-2</v>
      </c>
      <c r="O391" s="7">
        <f>base2!Q148/호선별!O14</f>
        <v>9.8115737628866849E-3</v>
      </c>
      <c r="P391" s="7">
        <f>base2!R148/호선별!P14</f>
        <v>1.0893022433464031E-2</v>
      </c>
      <c r="Q391" s="7">
        <f>base2!S148/호선별!Q14</f>
        <v>9.0684609097265306E-3</v>
      </c>
      <c r="R391" s="7">
        <f>base2!T148/호선별!R14</f>
        <v>9.2858170992441442E-3</v>
      </c>
      <c r="S391" s="7">
        <f>base2!U148/호선별!S14</f>
        <v>8.2693504027241179E-3</v>
      </c>
      <c r="T391" s="7">
        <f>base2!V148/호선별!T14</f>
        <v>8.6981542648531026E-3</v>
      </c>
      <c r="U391" s="7">
        <f>base2!W148/호선별!U14</f>
        <v>7.9862190022950159E-3</v>
      </c>
      <c r="V391" s="7">
        <f>base2!X148/호선별!V14</f>
        <v>7.0028581432654488E-3</v>
      </c>
      <c r="W391" s="7">
        <f>base2!D148/호선별!W14</f>
        <v>1.0994122652698597E-2</v>
      </c>
    </row>
    <row r="392" spans="1:23">
      <c r="A392" t="s">
        <v>221</v>
      </c>
      <c r="B392" t="s">
        <v>319</v>
      </c>
      <c r="C392" s="7">
        <f>base2!E149/호선별!C13</f>
        <v>1.2187295434417076E-2</v>
      </c>
      <c r="D392" s="7">
        <f>base2!F149/호선별!D13</f>
        <v>1.0077194290418277E-2</v>
      </c>
      <c r="E392" s="7">
        <f>base2!G149/호선별!E13</f>
        <v>9.5436983094481006E-3</v>
      </c>
      <c r="F392" s="7">
        <f>base2!H149/호선별!F13</f>
        <v>9.9587363900093366E-3</v>
      </c>
      <c r="G392" s="7">
        <f>base2!I149/호선별!G13</f>
        <v>9.4788551080141163E-3</v>
      </c>
      <c r="H392" s="7">
        <f>base2!J149/호선별!H13</f>
        <v>8.7180844026987694E-3</v>
      </c>
      <c r="I392" s="7">
        <f>base2!K149/호선별!I13</f>
        <v>8.8094580918207741E-3</v>
      </c>
      <c r="J392" s="7">
        <f>base2!L149/호선별!J13</f>
        <v>8.9231636326928907E-3</v>
      </c>
      <c r="K392" s="7">
        <f>base2!M149/호선별!K13</f>
        <v>9.1472673601690965E-3</v>
      </c>
      <c r="L392" s="7">
        <f>base2!N149/호선별!L13</f>
        <v>9.7983259294303522E-3</v>
      </c>
      <c r="M392" s="7">
        <f>base2!O149/호선별!M13</f>
        <v>9.7219754657499723E-3</v>
      </c>
      <c r="N392" s="7">
        <f>base2!P149/호선별!N13</f>
        <v>9.4622433232668546E-3</v>
      </c>
      <c r="O392" s="7">
        <f>base2!Q149/호선별!O13</f>
        <v>9.1514182638606119E-3</v>
      </c>
      <c r="P392" s="7">
        <f>base2!R149/호선별!P13</f>
        <v>1.169931646593622E-2</v>
      </c>
      <c r="Q392" s="7">
        <f>base2!S149/호선별!Q13</f>
        <v>1.6560411058080933E-2</v>
      </c>
      <c r="R392" s="7">
        <f>base2!T149/호선별!R13</f>
        <v>1.4755469493300484E-2</v>
      </c>
      <c r="S392" s="7">
        <f>base2!U149/호선별!S13</f>
        <v>1.3799952824918374E-2</v>
      </c>
      <c r="T392" s="7">
        <f>base2!V149/호선별!T13</f>
        <v>1.0960207182934063E-2</v>
      </c>
      <c r="U392" s="7">
        <f>base2!W149/호선별!U13</f>
        <v>1.214652545442922E-2</v>
      </c>
      <c r="V392" s="7">
        <f>base2!X149/호선별!V13</f>
        <v>1.5384615384615385E-2</v>
      </c>
      <c r="W392" s="7">
        <f>base2!D149/호선별!W13</f>
        <v>1.0603524055058676E-2</v>
      </c>
    </row>
    <row r="393" spans="1:23">
      <c r="B393" t="s">
        <v>320</v>
      </c>
      <c r="C393" s="7">
        <f>base2!E150/호선별!C14</f>
        <v>9.7718826092528521E-3</v>
      </c>
      <c r="D393" s="7">
        <f>base2!F150/호선별!D14</f>
        <v>1.2527662744582484E-2</v>
      </c>
      <c r="E393" s="7">
        <f>base2!G150/호선별!E14</f>
        <v>1.174643384903043E-2</v>
      </c>
      <c r="F393" s="7">
        <f>base2!H150/호선별!F14</f>
        <v>2.2244416915122092E-2</v>
      </c>
      <c r="G393" s="7">
        <f>base2!I150/호선별!G14</f>
        <v>1.9584361812246199E-2</v>
      </c>
      <c r="H393" s="7">
        <f>base2!J150/호선별!H14</f>
        <v>1.1755314962843041E-2</v>
      </c>
      <c r="I393" s="7">
        <f>base2!K150/호선별!I14</f>
        <v>1.0492683879206176E-2</v>
      </c>
      <c r="J393" s="7">
        <f>base2!L150/호선별!J14</f>
        <v>1.1877750574709781E-2</v>
      </c>
      <c r="K393" s="7">
        <f>base2!M150/호선별!K14</f>
        <v>1.1102732071631701E-2</v>
      </c>
      <c r="L393" s="7">
        <f>base2!N150/호선별!L14</f>
        <v>1.108522221891942E-2</v>
      </c>
      <c r="M393" s="7">
        <f>base2!O150/호선별!M14</f>
        <v>1.2706884238851813E-2</v>
      </c>
      <c r="N393" s="7">
        <f>base2!P150/호선별!N14</f>
        <v>1.2669061476720103E-2</v>
      </c>
      <c r="O393" s="7">
        <f>base2!Q150/호선별!O14</f>
        <v>1.12998176520286E-2</v>
      </c>
      <c r="P393" s="7">
        <f>base2!R150/호선별!P14</f>
        <v>1.0288504539734376E-2</v>
      </c>
      <c r="Q393" s="7">
        <f>base2!S150/호선별!Q14</f>
        <v>8.4111298216589369E-3</v>
      </c>
      <c r="R393" s="7">
        <f>base2!T150/호선별!R14</f>
        <v>9.145388863338752E-3</v>
      </c>
      <c r="S393" s="7">
        <f>base2!U150/호선별!S14</f>
        <v>8.7441064763276802E-3</v>
      </c>
      <c r="T393" s="7">
        <f>base2!V150/호선별!T14</f>
        <v>9.9490259785673316E-3</v>
      </c>
      <c r="U393" s="7">
        <f>base2!W150/호선별!U14</f>
        <v>8.9402042073473218E-3</v>
      </c>
      <c r="V393" s="7">
        <f>base2!X150/호선별!V14</f>
        <v>9.0385727197961029E-3</v>
      </c>
      <c r="W393" s="7">
        <f>base2!D150/호선별!W14</f>
        <v>1.2400104726925801E-2</v>
      </c>
    </row>
    <row r="394" spans="1:23">
      <c r="A394" t="s">
        <v>222</v>
      </c>
      <c r="B394" t="s">
        <v>319</v>
      </c>
      <c r="C394" s="7">
        <f>base2!E151/호선별!C13</f>
        <v>2.4579958669730069E-2</v>
      </c>
      <c r="D394" s="7">
        <f>base2!F151/호선별!D13</f>
        <v>1.6187502912259448E-2</v>
      </c>
      <c r="E394" s="7">
        <f>base2!G151/호선별!E13</f>
        <v>6.5230505853647522E-3</v>
      </c>
      <c r="F394" s="7">
        <f>base2!H151/호선별!F13</f>
        <v>7.2289350029028105E-3</v>
      </c>
      <c r="G394" s="7">
        <f>base2!I151/호선별!G13</f>
        <v>1.2468217014544919E-2</v>
      </c>
      <c r="H394" s="7">
        <f>base2!J151/호선별!H13</f>
        <v>1.8684129293998323E-2</v>
      </c>
      <c r="I394" s="7">
        <f>base2!K151/호선별!I13</f>
        <v>2.1285306835955468E-2</v>
      </c>
      <c r="J394" s="7">
        <f>base2!L151/호선별!J13</f>
        <v>2.2043978599549111E-2</v>
      </c>
      <c r="K394" s="7">
        <f>base2!M151/호선별!K13</f>
        <v>2.4309703230090823E-2</v>
      </c>
      <c r="L394" s="7">
        <f>base2!N151/호선별!L13</f>
        <v>2.7904069723281386E-2</v>
      </c>
      <c r="M394" s="7">
        <f>base2!O151/호선별!M13</f>
        <v>3.3605477029612155E-2</v>
      </c>
      <c r="N394" s="7">
        <f>base2!P151/호선별!N13</f>
        <v>3.4888099650749814E-2</v>
      </c>
      <c r="O394" s="7">
        <f>base2!Q151/호선별!O13</f>
        <v>3.1193407683325437E-2</v>
      </c>
      <c r="P394" s="7">
        <f>base2!R151/호선별!P13</f>
        <v>3.040240085438568E-2</v>
      </c>
      <c r="Q394" s="7">
        <f>base2!S151/호선별!Q13</f>
        <v>3.639986785410531E-2</v>
      </c>
      <c r="R394" s="7">
        <f>base2!T151/호선별!R13</f>
        <v>3.8270276488308504E-2</v>
      </c>
      <c r="S394" s="7">
        <f>base2!U151/호선별!S13</f>
        <v>4.0535809611302154E-2</v>
      </c>
      <c r="T394" s="7">
        <f>base2!V151/호선별!T13</f>
        <v>3.4563590892104416E-2</v>
      </c>
      <c r="U394" s="7">
        <f>base2!W151/호선별!U13</f>
        <v>3.391970507383809E-2</v>
      </c>
      <c r="V394" s="7">
        <f>base2!X151/호선별!V13</f>
        <v>3.9035591274397242E-2</v>
      </c>
      <c r="W394" s="7">
        <f>base2!D151/호선별!W13</f>
        <v>2.3880736040575803E-2</v>
      </c>
    </row>
    <row r="395" spans="1:23">
      <c r="B395" t="s">
        <v>320</v>
      </c>
      <c r="C395" s="7">
        <f>base2!E152/호선별!C14</f>
        <v>3.3704985262078685E-2</v>
      </c>
      <c r="D395" s="7">
        <f>base2!F152/호선별!D14</f>
        <v>2.7723000065733253E-2</v>
      </c>
      <c r="E395" s="7">
        <f>base2!G152/호선별!E14</f>
        <v>3.6993475878846369E-2</v>
      </c>
      <c r="F395" s="7">
        <f>base2!H152/호선별!F14</f>
        <v>4.3324106400172285E-2</v>
      </c>
      <c r="G395" s="7">
        <f>base2!I152/호선별!G14</f>
        <v>3.9765904928736363E-2</v>
      </c>
      <c r="H395" s="7">
        <f>base2!J152/호선별!H14</f>
        <v>2.9754797800937639E-2</v>
      </c>
      <c r="I395" s="7">
        <f>base2!K152/호선별!I14</f>
        <v>2.8726261522956209E-2</v>
      </c>
      <c r="J395" s="7">
        <f>base2!L152/호선별!J14</f>
        <v>2.6256080217779514E-2</v>
      </c>
      <c r="K395" s="7">
        <f>base2!M152/호선별!K14</f>
        <v>2.5244632619499743E-2</v>
      </c>
      <c r="L395" s="7">
        <f>base2!N152/호선별!L14</f>
        <v>2.5433359476287273E-2</v>
      </c>
      <c r="M395" s="7">
        <f>base2!O152/호선별!M14</f>
        <v>2.1840796799548676E-2</v>
      </c>
      <c r="N395" s="7">
        <f>base2!P152/호선별!N14</f>
        <v>1.7851859353560144E-2</v>
      </c>
      <c r="O395" s="7">
        <f>base2!Q152/호선별!O14</f>
        <v>1.7811519583359435E-2</v>
      </c>
      <c r="P395" s="7">
        <f>base2!R152/호선별!P14</f>
        <v>1.8018533348587117E-2</v>
      </c>
      <c r="Q395" s="7">
        <f>base2!S152/호선별!Q14</f>
        <v>2.1762090460574906E-2</v>
      </c>
      <c r="R395" s="7">
        <f>base2!T152/호선별!R14</f>
        <v>1.9837243674585649E-2</v>
      </c>
      <c r="S395" s="7">
        <f>base2!U152/호선별!S14</f>
        <v>1.3186759216816188E-2</v>
      </c>
      <c r="T395" s="7">
        <f>base2!V152/호선별!T14</f>
        <v>1.0024957488345513E-2</v>
      </c>
      <c r="U395" s="7">
        <f>base2!W152/호선별!U14</f>
        <v>1.3015083868927885E-2</v>
      </c>
      <c r="V395" s="7">
        <f>base2!X152/호선별!V14</f>
        <v>1.3802144828877833E-2</v>
      </c>
      <c r="W395" s="7">
        <f>base2!D152/호선별!W14</f>
        <v>2.4837581933387545E-2</v>
      </c>
    </row>
    <row r="396" spans="1:23">
      <c r="A396" t="s">
        <v>223</v>
      </c>
      <c r="B396" t="s">
        <v>319</v>
      </c>
      <c r="C396" s="7">
        <f>base2!E153/호선별!C13</f>
        <v>2.2616129073662863E-2</v>
      </c>
      <c r="D396" s="7">
        <f>base2!F153/호선별!D13</f>
        <v>1.6830529798238666E-2</v>
      </c>
      <c r="E396" s="7">
        <f>base2!G153/호선별!E13</f>
        <v>1.3730021410144603E-2</v>
      </c>
      <c r="F396" s="7">
        <f>base2!H153/호선별!F13</f>
        <v>1.2467371248529644E-2</v>
      </c>
      <c r="G396" s="7">
        <f>base2!I153/호선별!G13</f>
        <v>1.941243907593972E-2</v>
      </c>
      <c r="H396" s="7">
        <f>base2!J153/호선별!H13</f>
        <v>2.4626273316576266E-2</v>
      </c>
      <c r="I396" s="7">
        <f>base2!K153/호선별!I13</f>
        <v>3.0205170668874782E-2</v>
      </c>
      <c r="J396" s="7">
        <f>base2!L153/호선별!J13</f>
        <v>3.2765234361856049E-2</v>
      </c>
      <c r="K396" s="7">
        <f>base2!M153/호선별!K13</f>
        <v>3.6414951469677152E-2</v>
      </c>
      <c r="L396" s="7">
        <f>base2!N153/호선별!L13</f>
        <v>4.2376945830340303E-2</v>
      </c>
      <c r="M396" s="7">
        <f>base2!O153/호선별!M13</f>
        <v>4.6517152903164494E-2</v>
      </c>
      <c r="N396" s="7">
        <f>base2!P153/호선별!N13</f>
        <v>4.4691840245730363E-2</v>
      </c>
      <c r="O396" s="7">
        <f>base2!Q153/호선별!O13</f>
        <v>3.8243929025808074E-2</v>
      </c>
      <c r="P396" s="7">
        <f>base2!R153/호선별!P13</f>
        <v>3.6667385459876668E-2</v>
      </c>
      <c r="Q396" s="7">
        <f>base2!S153/호선별!Q13</f>
        <v>4.1425629274533096E-2</v>
      </c>
      <c r="R396" s="7">
        <f>base2!T153/호선별!R13</f>
        <v>4.0041316273195467E-2</v>
      </c>
      <c r="S396" s="7">
        <f>base2!U153/호선별!S13</f>
        <v>3.5972241188812058E-2</v>
      </c>
      <c r="T396" s="7">
        <f>base2!V153/호선별!T13</f>
        <v>2.9472869959258553E-2</v>
      </c>
      <c r="U396" s="7">
        <f>base2!W153/호선별!U13</f>
        <v>2.8166087753318986E-2</v>
      </c>
      <c r="V396" s="7">
        <f>base2!X153/호선별!V13</f>
        <v>2.7592805204745503E-2</v>
      </c>
      <c r="W396" s="7">
        <f>base2!D153/호선별!W13</f>
        <v>2.9991676359395789E-2</v>
      </c>
    </row>
    <row r="397" spans="1:23">
      <c r="B397" t="s">
        <v>320</v>
      </c>
      <c r="C397" s="7">
        <f>base2!E154/호선별!C14</f>
        <v>2.2042804049724463E-2</v>
      </c>
      <c r="D397" s="7">
        <f>base2!F154/호선별!D14</f>
        <v>1.8503911128639979E-2</v>
      </c>
      <c r="E397" s="7">
        <f>base2!G154/호선별!E14</f>
        <v>2.1804035103591784E-2</v>
      </c>
      <c r="F397" s="7">
        <f>base2!H154/호선별!F14</f>
        <v>3.0677083024616351E-2</v>
      </c>
      <c r="G397" s="7">
        <f>base2!I154/호선별!G14</f>
        <v>4.188550043793296E-2</v>
      </c>
      <c r="H397" s="7">
        <f>base2!J154/호선별!H14</f>
        <v>3.8177791268957921E-2</v>
      </c>
      <c r="I397" s="7">
        <f>base2!K154/호선별!I14</f>
        <v>4.3888809738645895E-2</v>
      </c>
      <c r="J397" s="7">
        <f>base2!L154/호선별!J14</f>
        <v>4.1526050604348115E-2</v>
      </c>
      <c r="K397" s="7">
        <f>base2!M154/호선별!K14</f>
        <v>4.1021960150095856E-2</v>
      </c>
      <c r="L397" s="7">
        <f>base2!N154/호선별!L14</f>
        <v>4.1254038629072641E-2</v>
      </c>
      <c r="M397" s="7">
        <f>base2!O154/호선별!M14</f>
        <v>3.9170604920223784E-2</v>
      </c>
      <c r="N397" s="7">
        <f>base2!P154/호선별!N14</f>
        <v>3.3189763874905923E-2</v>
      </c>
      <c r="O397" s="7">
        <f>base2!Q154/호선별!O14</f>
        <v>2.7905842754080819E-2</v>
      </c>
      <c r="P397" s="7">
        <f>base2!R154/호선별!P14</f>
        <v>2.4626628948216867E-2</v>
      </c>
      <c r="Q397" s="7">
        <f>base2!S154/호선별!Q14</f>
        <v>2.1145380956601376E-2</v>
      </c>
      <c r="R397" s="7">
        <f>base2!T154/호선별!R14</f>
        <v>1.9793359850865215E-2</v>
      </c>
      <c r="S397" s="7">
        <f>base2!U154/호선별!S14</f>
        <v>1.7911809966603368E-2</v>
      </c>
      <c r="T397" s="7">
        <f>base2!V154/호선별!T14</f>
        <v>1.7486227422864577E-2</v>
      </c>
      <c r="U397" s="7">
        <f>base2!W154/호선별!U14</f>
        <v>1.7806815270304893E-2</v>
      </c>
      <c r="V397" s="7">
        <f>base2!X154/호선별!V14</f>
        <v>1.5813430830490117E-2</v>
      </c>
      <c r="W397" s="7">
        <f>base2!D154/호선별!W14</f>
        <v>2.9452348303950795E-2</v>
      </c>
    </row>
    <row r="398" spans="1:23">
      <c r="A398" t="s">
        <v>224</v>
      </c>
      <c r="B398" t="s">
        <v>319</v>
      </c>
      <c r="C398" s="7">
        <f>base2!E155/호선별!C13</f>
        <v>1.4921254283843971E-2</v>
      </c>
      <c r="D398" s="7">
        <f>base2!F155/호선별!D13</f>
        <v>1.4131059441156828E-2</v>
      </c>
      <c r="E398" s="7">
        <f>base2!G155/호선별!E13</f>
        <v>1.6074276318831571E-2</v>
      </c>
      <c r="F398" s="7">
        <f>base2!H155/호선별!F13</f>
        <v>1.4082421987520143E-2</v>
      </c>
      <c r="G398" s="7">
        <f>base2!I155/호선별!G13</f>
        <v>1.2392962590545483E-2</v>
      </c>
      <c r="H398" s="7">
        <f>base2!J155/호선별!H13</f>
        <v>1.113903955549676E-2</v>
      </c>
      <c r="I398" s="7">
        <f>base2!K155/호선별!I13</f>
        <v>9.9641181341429755E-3</v>
      </c>
      <c r="J398" s="7">
        <f>base2!L155/호선별!J13</f>
        <v>1.0149231131599313E-2</v>
      </c>
      <c r="K398" s="7">
        <f>base2!M155/호선별!K13</f>
        <v>9.7769265343640045E-3</v>
      </c>
      <c r="L398" s="7">
        <f>base2!N155/호선별!L13</f>
        <v>8.2509933961670417E-3</v>
      </c>
      <c r="M398" s="7">
        <f>base2!O155/호선별!M13</f>
        <v>9.1848497494101955E-3</v>
      </c>
      <c r="N398" s="7">
        <f>base2!P155/호선별!N13</f>
        <v>1.3299934284849334E-2</v>
      </c>
      <c r="O398" s="7">
        <f>base2!Q155/호선별!O13</f>
        <v>7.0711183711235992E-3</v>
      </c>
      <c r="P398" s="7">
        <f>base2!R155/호선별!P13</f>
        <v>5.7699104655866053E-3</v>
      </c>
      <c r="Q398" s="7">
        <f>base2!S155/호선별!Q13</f>
        <v>6.1416210365017885E-3</v>
      </c>
      <c r="R398" s="7">
        <f>base2!T155/호선별!R13</f>
        <v>5.9865458493202229E-3</v>
      </c>
      <c r="S398" s="7">
        <f>base2!U155/호선별!S13</f>
        <v>6.1824185919479588E-3</v>
      </c>
      <c r="T398" s="7">
        <f>base2!V155/호선별!T13</f>
        <v>5.0567479492077761E-3</v>
      </c>
      <c r="U398" s="7">
        <f>base2!W155/호선별!U13</f>
        <v>4.1180983229270997E-3</v>
      </c>
      <c r="V398" s="7">
        <f>base2!X155/호선별!V13</f>
        <v>5.2047455032529655E-3</v>
      </c>
      <c r="W398" s="7">
        <f>base2!D155/호선별!W13</f>
        <v>1.0118592935988184E-2</v>
      </c>
    </row>
    <row r="399" spans="1:23">
      <c r="B399" t="s">
        <v>320</v>
      </c>
      <c r="C399" s="7">
        <f>base2!E156/호선별!C14</f>
        <v>6.9524541842880946E-3</v>
      </c>
      <c r="D399" s="7">
        <f>base2!F156/호선별!D14</f>
        <v>9.2574333355244422E-3</v>
      </c>
      <c r="E399" s="7">
        <f>base2!G156/호선별!E14</f>
        <v>2.6679533962624527E-2</v>
      </c>
      <c r="F399" s="7">
        <f>base2!H156/호선별!F14</f>
        <v>5.731762976486139E-3</v>
      </c>
      <c r="G399" s="7">
        <f>base2!I156/호선별!G14</f>
        <v>6.6231387849351063E-3</v>
      </c>
      <c r="H399" s="7">
        <f>base2!J156/호선별!H14</f>
        <v>7.2829887461072322E-3</v>
      </c>
      <c r="I399" s="7">
        <f>base2!K156/호선별!I14</f>
        <v>7.4322078168779981E-3</v>
      </c>
      <c r="J399" s="7">
        <f>base2!L156/호선별!J14</f>
        <v>7.7308739324594587E-3</v>
      </c>
      <c r="K399" s="7">
        <f>base2!M156/호선별!K14</f>
        <v>7.463907035061737E-3</v>
      </c>
      <c r="L399" s="7">
        <f>base2!N156/호선별!L14</f>
        <v>8.7072042511644292E-3</v>
      </c>
      <c r="M399" s="7">
        <f>base2!O156/호선별!M14</f>
        <v>8.8966099304434651E-3</v>
      </c>
      <c r="N399" s="7">
        <f>base2!P156/호선별!N14</f>
        <v>9.7758290987293214E-3</v>
      </c>
      <c r="O399" s="7">
        <f>base2!Q156/호선별!O14</f>
        <v>8.8972942405469418E-3</v>
      </c>
      <c r="P399" s="7">
        <f>base2!R156/호선별!P14</f>
        <v>9.091169098605318E-3</v>
      </c>
      <c r="Q399" s="7">
        <f>base2!S156/호선별!Q14</f>
        <v>9.0598442100702139E-3</v>
      </c>
      <c r="R399" s="7">
        <f>base2!T156/호선별!R14</f>
        <v>9.8369979251728152E-3</v>
      </c>
      <c r="S399" s="7">
        <f>base2!U156/호선별!S14</f>
        <v>1.0076288389758365E-2</v>
      </c>
      <c r="T399" s="7">
        <f>base2!V156/호선별!T14</f>
        <v>1.0260744808183019E-2</v>
      </c>
      <c r="U399" s="7">
        <f>base2!W156/호선별!U14</f>
        <v>9.4280994979312142E-3</v>
      </c>
      <c r="V399" s="7">
        <f>base2!X156/호선별!V14</f>
        <v>8.5255726465103786E-3</v>
      </c>
      <c r="W399" s="7">
        <f>base2!D156/호선별!W14</f>
        <v>9.1764134303254155E-3</v>
      </c>
    </row>
    <row r="400" spans="1:23">
      <c r="A400" t="s">
        <v>225</v>
      </c>
      <c r="B400" t="s">
        <v>319</v>
      </c>
      <c r="C400" s="7">
        <f>base2!E157/호선별!C13</f>
        <v>2.955371009767806E-2</v>
      </c>
      <c r="D400" s="7">
        <f>base2!F157/호선별!D13</f>
        <v>2.6336144634453194E-2</v>
      </c>
      <c r="E400" s="7">
        <f>base2!G157/호선별!E13</f>
        <v>2.4915773501961971E-2</v>
      </c>
      <c r="F400" s="7">
        <f>base2!H157/호선별!F13</f>
        <v>3.3102743445935043E-2</v>
      </c>
      <c r="G400" s="7">
        <f>base2!I157/호선별!G13</f>
        <v>3.0226659920454473E-2</v>
      </c>
      <c r="H400" s="7">
        <f>base2!J157/호선별!H13</f>
        <v>2.8899325307580367E-2</v>
      </c>
      <c r="I400" s="7">
        <f>base2!K157/호선별!I13</f>
        <v>2.6522679179317325E-2</v>
      </c>
      <c r="J400" s="7">
        <f>base2!L157/호선별!J13</f>
        <v>2.4554998485817155E-2</v>
      </c>
      <c r="K400" s="7">
        <f>base2!M157/호선별!K13</f>
        <v>2.6214877773233614E-2</v>
      </c>
      <c r="L400" s="7">
        <f>base2!N157/호선별!L13</f>
        <v>2.3242540576788276E-2</v>
      </c>
      <c r="M400" s="7">
        <f>base2!O157/호선별!M13</f>
        <v>2.2212214238789565E-2</v>
      </c>
      <c r="N400" s="7">
        <f>base2!P157/호선별!N13</f>
        <v>2.4471509897883086E-2</v>
      </c>
      <c r="O400" s="7">
        <f>base2!Q157/호선별!O13</f>
        <v>2.2363619943627518E-2</v>
      </c>
      <c r="P400" s="7">
        <f>base2!R157/호선별!P13</f>
        <v>2.2246437188744465E-2</v>
      </c>
      <c r="Q400" s="7">
        <f>base2!S157/호선별!Q13</f>
        <v>2.3218666310528796E-2</v>
      </c>
      <c r="R400" s="7">
        <f>base2!T157/호선별!R13</f>
        <v>2.2160764398984827E-2</v>
      </c>
      <c r="S400" s="7">
        <f>base2!U157/호선별!S13</f>
        <v>2.1357897481098932E-2</v>
      </c>
      <c r="T400" s="7">
        <f>base2!V157/호선별!T13</f>
        <v>1.9458679705323566E-2</v>
      </c>
      <c r="U400" s="7">
        <f>base2!W157/호선별!U13</f>
        <v>2.0281501054829842E-2</v>
      </c>
      <c r="V400" s="7">
        <f>base2!X157/호선별!V13</f>
        <v>2.227324913892078E-2</v>
      </c>
      <c r="W400" s="7">
        <f>base2!D157/호선별!W13</f>
        <v>2.5325325638823504E-2</v>
      </c>
    </row>
    <row r="401" spans="1:23">
      <c r="B401" t="s">
        <v>320</v>
      </c>
      <c r="C401" s="7">
        <f>base2!E158/호선별!C14</f>
        <v>2.1369985902857876E-2</v>
      </c>
      <c r="D401" s="7">
        <f>base2!F158/호선별!D14</f>
        <v>2.2080895725147352E-2</v>
      </c>
      <c r="E401" s="7">
        <f>base2!G158/호선별!E14</f>
        <v>3.3025221910592401E-2</v>
      </c>
      <c r="F401" s="7">
        <f>base2!H158/호선별!F14</f>
        <v>2.4847518508200512E-2</v>
      </c>
      <c r="G401" s="7">
        <f>base2!I158/호선별!G14</f>
        <v>2.2103670674416754E-2</v>
      </c>
      <c r="H401" s="7">
        <f>base2!J158/호선별!H14</f>
        <v>2.2577489965934769E-2</v>
      </c>
      <c r="I401" s="7">
        <f>base2!K158/호선별!I14</f>
        <v>2.0510466300464877E-2</v>
      </c>
      <c r="J401" s="7">
        <f>base2!L158/호선별!J14</f>
        <v>2.1429265243196258E-2</v>
      </c>
      <c r="K401" s="7">
        <f>base2!M158/호선별!K14</f>
        <v>1.9382081171692576E-2</v>
      </c>
      <c r="L401" s="7">
        <f>base2!N158/호선별!L14</f>
        <v>2.1809168631199138E-2</v>
      </c>
      <c r="M401" s="7">
        <f>base2!O158/호선별!M14</f>
        <v>2.2281821499170559E-2</v>
      </c>
      <c r="N401" s="7">
        <f>base2!P158/호선별!N14</f>
        <v>2.4406807932659372E-2</v>
      </c>
      <c r="O401" s="7">
        <f>base2!Q158/호선별!O14</f>
        <v>2.282312585396247E-2</v>
      </c>
      <c r="P401" s="7">
        <f>base2!R158/호선별!P14</f>
        <v>2.455382679327308E-2</v>
      </c>
      <c r="Q401" s="7">
        <f>base2!S158/호선별!Q14</f>
        <v>2.3801786364934463E-2</v>
      </c>
      <c r="R401" s="7">
        <f>base2!T158/호선별!R14</f>
        <v>2.5561449640679253E-2</v>
      </c>
      <c r="S401" s="7">
        <f>base2!U158/호선별!S14</f>
        <v>2.6977195337567938E-2</v>
      </c>
      <c r="T401" s="7">
        <f>base2!V158/호선별!T14</f>
        <v>2.8298474775752272E-2</v>
      </c>
      <c r="U401" s="7">
        <f>base2!W158/호선별!U14</f>
        <v>2.6771550525782131E-2</v>
      </c>
      <c r="V401" s="7">
        <f>base2!X158/호선별!V14</f>
        <v>2.1692574527510645E-2</v>
      </c>
      <c r="W401" s="7">
        <f>base2!D158/호선별!W14</f>
        <v>2.4113752589566401E-2</v>
      </c>
    </row>
    <row r="402" spans="1:23">
      <c r="A402" t="s">
        <v>226</v>
      </c>
      <c r="B402" t="s">
        <v>319</v>
      </c>
      <c r="C402" s="7">
        <f>base2!E159/호선별!C13</f>
        <v>2.6498864059351295E-2</v>
      </c>
      <c r="D402" s="7">
        <f>base2!F159/호선별!D13</f>
        <v>1.8498672009691998E-2</v>
      </c>
      <c r="E402" s="7">
        <f>base2!G159/호선별!E13</f>
        <v>1.3456883452893918E-2</v>
      </c>
      <c r="F402" s="7">
        <f>base2!H159/호선별!F13</f>
        <v>1.5474522596887438E-2</v>
      </c>
      <c r="G402" s="7">
        <f>base2!I159/호선별!G13</f>
        <v>2.0843874289886447E-2</v>
      </c>
      <c r="H402" s="7">
        <f>base2!J159/호선별!H13</f>
        <v>2.9300612955858358E-2</v>
      </c>
      <c r="I402" s="7">
        <f>base2!K159/호선별!I13</f>
        <v>3.5589750667034688E-2</v>
      </c>
      <c r="J402" s="7">
        <f>base2!L159/호선별!J13</f>
        <v>3.7715771055553689E-2</v>
      </c>
      <c r="K402" s="7">
        <f>base2!M159/호선별!K13</f>
        <v>4.2596139440149984E-2</v>
      </c>
      <c r="L402" s="7">
        <f>base2!N159/호선별!L13</f>
        <v>4.3392586258905845E-2</v>
      </c>
      <c r="M402" s="7">
        <f>base2!O159/호선별!M13</f>
        <v>5.4724847022464253E-2</v>
      </c>
      <c r="N402" s="7">
        <f>base2!P159/호선별!N13</f>
        <v>5.7975161149793626E-2</v>
      </c>
      <c r="O402" s="7">
        <f>base2!Q159/호선별!O13</f>
        <v>6.7732536492389403E-2</v>
      </c>
      <c r="P402" s="7">
        <f>base2!R159/호선별!P13</f>
        <v>5.8716048185514999E-2</v>
      </c>
      <c r="Q402" s="7">
        <f>base2!S159/호선별!Q13</f>
        <v>5.8131892849360711E-2</v>
      </c>
      <c r="R402" s="7">
        <f>base2!T159/호선별!R13</f>
        <v>7.0846384466615064E-2</v>
      </c>
      <c r="S402" s="7">
        <f>base2!U159/호선별!S13</f>
        <v>8.9866047597174467E-2</v>
      </c>
      <c r="T402" s="7">
        <f>base2!V159/호선별!T13</f>
        <v>0.10876320046412322</v>
      </c>
      <c r="U402" s="7">
        <f>base2!W159/호선별!U13</f>
        <v>0.14354742472350673</v>
      </c>
      <c r="V402" s="7">
        <f>base2!X159/호선별!V13</f>
        <v>0.13425181783390738</v>
      </c>
      <c r="W402" s="7">
        <f>base2!D159/호선별!W13</f>
        <v>4.629788934740698E-2</v>
      </c>
    </row>
    <row r="403" spans="1:23">
      <c r="B403" t="s">
        <v>320</v>
      </c>
      <c r="C403" s="7">
        <f>base2!E160/호선별!C14</f>
        <v>3.7004998077662436E-2</v>
      </c>
      <c r="D403" s="7">
        <f>base2!F160/호선별!D14</f>
        <v>2.914722057889086E-2</v>
      </c>
      <c r="E403" s="7">
        <f>base2!G160/호선별!E14</f>
        <v>6.1443851342521387E-2</v>
      </c>
      <c r="F403" s="7">
        <f>base2!H160/호선별!F14</f>
        <v>6.1158562969373297E-2</v>
      </c>
      <c r="G403" s="7">
        <f>base2!I160/호선별!G14</f>
        <v>6.6277569870212591E-2</v>
      </c>
      <c r="H403" s="7">
        <f>base2!J160/호선별!H14</f>
        <v>0.10385060766523885</v>
      </c>
      <c r="I403" s="7">
        <f>base2!K160/호선별!I14</f>
        <v>6.6776421670281194E-2</v>
      </c>
      <c r="J403" s="7">
        <f>base2!L160/호선별!J14</f>
        <v>6.0058728739474029E-2</v>
      </c>
      <c r="K403" s="7">
        <f>base2!M160/호선별!K14</f>
        <v>6.1017326440311458E-2</v>
      </c>
      <c r="L403" s="7">
        <f>base2!N160/호선별!L14</f>
        <v>4.946048717356559E-2</v>
      </c>
      <c r="M403" s="7">
        <f>base2!O160/호선별!M14</f>
        <v>4.5098693268440765E-2</v>
      </c>
      <c r="N403" s="7">
        <f>base2!P160/호선별!N14</f>
        <v>3.969506879618101E-2</v>
      </c>
      <c r="O403" s="7">
        <f>base2!Q160/호선별!O14</f>
        <v>3.9471478711678568E-2</v>
      </c>
      <c r="P403" s="7">
        <f>base2!R160/호선별!P14</f>
        <v>4.0129587835799937E-2</v>
      </c>
      <c r="Q403" s="7">
        <f>base2!S160/호선별!Q14</f>
        <v>3.5184446610928927E-2</v>
      </c>
      <c r="R403" s="7">
        <f>base2!T160/호선별!R14</f>
        <v>3.6811506689650088E-2</v>
      </c>
      <c r="S403" s="7">
        <f>base2!U160/호선별!S14</f>
        <v>3.6967536507104971E-2</v>
      </c>
      <c r="T403" s="7">
        <f>base2!V160/호선별!T14</f>
        <v>3.572777354825947E-2</v>
      </c>
      <c r="U403" s="7">
        <f>base2!W160/호선별!U14</f>
        <v>3.8543727956127587E-2</v>
      </c>
      <c r="V403" s="7">
        <f>base2!X160/호선별!V14</f>
        <v>4.7147149592449943E-2</v>
      </c>
      <c r="W403" s="7">
        <f>base2!D160/호선별!W14</f>
        <v>5.0211605918541014E-2</v>
      </c>
    </row>
    <row r="404" spans="1:23">
      <c r="A404" t="s">
        <v>227</v>
      </c>
      <c r="B404" t="s">
        <v>319</v>
      </c>
      <c r="C404" s="7">
        <f>base2!E161/호선별!C13</f>
        <v>2.9643558510570024E-2</v>
      </c>
      <c r="D404" s="7">
        <f>base2!F161/호선별!D13</f>
        <v>2.3465821723125668E-2</v>
      </c>
      <c r="E404" s="7">
        <f>base2!G161/호선별!E13</f>
        <v>2.7943948650064037E-2</v>
      </c>
      <c r="F404" s="7">
        <f>base2!H161/호선별!F13</f>
        <v>2.8998677459831076E-2</v>
      </c>
      <c r="G404" s="7">
        <f>base2!I161/호선별!G13</f>
        <v>2.7930599409492947E-2</v>
      </c>
      <c r="H404" s="7">
        <f>base2!J161/호선별!H13</f>
        <v>2.9095559377342681E-2</v>
      </c>
      <c r="I404" s="7">
        <f>base2!K161/호선별!I13</f>
        <v>3.1852056306927959E-2</v>
      </c>
      <c r="J404" s="7">
        <f>base2!L161/호선별!J13</f>
        <v>3.3558077324270671E-2</v>
      </c>
      <c r="K404" s="7">
        <f>base2!M161/호선별!K13</f>
        <v>3.4781077020882012E-2</v>
      </c>
      <c r="L404" s="7">
        <f>base2!N161/호선별!L13</f>
        <v>3.3533495517510031E-2</v>
      </c>
      <c r="M404" s="7">
        <f>base2!O161/호선별!M13</f>
        <v>3.8255746212230768E-2</v>
      </c>
      <c r="N404" s="7">
        <f>base2!P161/호선별!N13</f>
        <v>4.3946084041555603E-2</v>
      </c>
      <c r="O404" s="7">
        <f>base2!Q161/호선별!O13</f>
        <v>4.3809879919323023E-2</v>
      </c>
      <c r="P404" s="7">
        <f>base2!R161/호선별!P13</f>
        <v>3.8767622661635963E-2</v>
      </c>
      <c r="Q404" s="7">
        <f>base2!S161/호선별!Q13</f>
        <v>3.3834269366754058E-2</v>
      </c>
      <c r="R404" s="7">
        <f>base2!T161/호선별!R13</f>
        <v>3.8354155233194895E-2</v>
      </c>
      <c r="S404" s="7">
        <f>base2!U161/호선별!S13</f>
        <v>4.7415922831498057E-2</v>
      </c>
      <c r="T404" s="7">
        <f>base2!V161/호선별!T13</f>
        <v>4.8735551682054686E-2</v>
      </c>
      <c r="U404" s="7">
        <f>base2!W161/호선별!U13</f>
        <v>5.0818292241140497E-2</v>
      </c>
      <c r="V404" s="7">
        <f>base2!X161/호선별!V13</f>
        <v>4.8105625717566013E-2</v>
      </c>
      <c r="W404" s="7">
        <f>base2!D161/호선별!W13</f>
        <v>3.5148514701444582E-2</v>
      </c>
    </row>
    <row r="405" spans="1:23">
      <c r="B405" t="s">
        <v>320</v>
      </c>
      <c r="C405" s="7">
        <f>base2!E162/호선별!C14</f>
        <v>2.169037549660387E-2</v>
      </c>
      <c r="D405" s="7">
        <f>base2!F162/호선별!D14</f>
        <v>2.3773527027323122E-2</v>
      </c>
      <c r="E405" s="7">
        <f>base2!G162/호선별!E14</f>
        <v>3.3067945354202481E-2</v>
      </c>
      <c r="F405" s="7">
        <f>base2!H162/호선별!F14</f>
        <v>4.2192967377753014E-2</v>
      </c>
      <c r="G405" s="7">
        <f>base2!I162/호선별!G14</f>
        <v>4.0780316904212119E-2</v>
      </c>
      <c r="H405" s="7">
        <f>base2!J162/호선별!H14</f>
        <v>5.5815260773269475E-2</v>
      </c>
      <c r="I405" s="7">
        <f>base2!K162/호선별!I14</f>
        <v>4.2706832776643291E-2</v>
      </c>
      <c r="J405" s="7">
        <f>base2!L162/호선별!J14</f>
        <v>3.8475045266956741E-2</v>
      </c>
      <c r="K405" s="7">
        <f>base2!M162/호선별!K14</f>
        <v>4.3840800268936879E-2</v>
      </c>
      <c r="L405" s="7">
        <f>base2!N162/호선별!L14</f>
        <v>3.645684469027459E-2</v>
      </c>
      <c r="M405" s="7">
        <f>base2!O162/호선별!M14</f>
        <v>3.3632051078271809E-2</v>
      </c>
      <c r="N405" s="7">
        <f>base2!P162/호선별!N14</f>
        <v>3.0012569774161071E-2</v>
      </c>
      <c r="O405" s="7">
        <f>base2!Q162/호선별!O14</f>
        <v>3.1832165369462047E-2</v>
      </c>
      <c r="P405" s="7">
        <f>base2!R162/호선별!P14</f>
        <v>3.1804141402585515E-2</v>
      </c>
      <c r="Q405" s="7">
        <f>base2!S162/호선별!Q14</f>
        <v>2.884132470678602E-2</v>
      </c>
      <c r="R405" s="7">
        <f>base2!T162/호선별!R14</f>
        <v>2.9317904951148527E-2</v>
      </c>
      <c r="S405" s="7">
        <f>base2!U162/호선별!S14</f>
        <v>3.0024228930652871E-2</v>
      </c>
      <c r="T405" s="7">
        <f>base2!V162/호선별!T14</f>
        <v>3.2980251812864798E-2</v>
      </c>
      <c r="U405" s="7">
        <f>base2!W162/호선별!U14</f>
        <v>3.5948888198385313E-2</v>
      </c>
      <c r="V405" s="7">
        <f>base2!X162/호선별!V14</f>
        <v>2.905371843624549E-2</v>
      </c>
      <c r="W405" s="7">
        <f>base2!D162/호선별!W14</f>
        <v>3.565754463229364E-2</v>
      </c>
    </row>
    <row r="406" spans="1:23">
      <c r="A406" t="s">
        <v>228</v>
      </c>
      <c r="B406" t="s">
        <v>319</v>
      </c>
      <c r="C406" s="7">
        <f>base2!E163/호선별!C13</f>
        <v>4.2228754059222939E-2</v>
      </c>
      <c r="D406" s="7">
        <f>base2!F163/호선별!D13</f>
        <v>4.1983132193280835E-2</v>
      </c>
      <c r="E406" s="7">
        <f>base2!G163/호선별!E13</f>
        <v>4.5829108118541871E-2</v>
      </c>
      <c r="F406" s="7">
        <f>base2!H163/호선별!F13</f>
        <v>4.1117354705630028E-2</v>
      </c>
      <c r="G406" s="7">
        <f>base2!I163/호선별!G13</f>
        <v>3.6067684149176688E-2</v>
      </c>
      <c r="H406" s="7">
        <f>base2!J163/호선별!H13</f>
        <v>3.671341006305949E-2</v>
      </c>
      <c r="I406" s="7">
        <f>base2!K163/호선별!I13</f>
        <v>3.5380439782868707E-2</v>
      </c>
      <c r="J406" s="7">
        <f>base2!L163/호선별!J13</f>
        <v>3.7656886167098488E-2</v>
      </c>
      <c r="K406" s="7">
        <f>base2!M163/호선별!K13</f>
        <v>3.9905409399940882E-2</v>
      </c>
      <c r="L406" s="7">
        <f>base2!N163/호선별!L13</f>
        <v>3.9705464275715995E-2</v>
      </c>
      <c r="M406" s="7">
        <f>base2!O163/호선별!M13</f>
        <v>4.2439129195261723E-2</v>
      </c>
      <c r="N406" s="7">
        <f>base2!P163/호선별!N13</f>
        <v>4.2661315927432754E-2</v>
      </c>
      <c r="O406" s="7">
        <f>base2!Q163/호선별!O13</f>
        <v>4.2561383106317109E-2</v>
      </c>
      <c r="P406" s="7">
        <f>base2!R163/호선별!P13</f>
        <v>3.8128364558305823E-2</v>
      </c>
      <c r="Q406" s="7">
        <f>base2!S163/호선별!Q13</f>
        <v>3.2758826713152028E-2</v>
      </c>
      <c r="R406" s="7">
        <f>base2!T163/호선별!R13</f>
        <v>3.485760983921643E-2</v>
      </c>
      <c r="S406" s="7">
        <f>base2!U163/호선별!S13</f>
        <v>3.2992762349319062E-2</v>
      </c>
      <c r="T406" s="7">
        <f>base2!V163/호선별!T13</f>
        <v>2.863138528760744E-2</v>
      </c>
      <c r="U406" s="7">
        <f>base2!W163/호선별!U13</f>
        <v>2.5086837002152279E-2</v>
      </c>
      <c r="V406" s="7">
        <f>base2!X163/호선별!V13</f>
        <v>1.9900497512437811E-2</v>
      </c>
      <c r="W406" s="7">
        <f>base2!D163/호선별!W13</f>
        <v>3.8627693426142418E-2</v>
      </c>
    </row>
    <row r="407" spans="1:23">
      <c r="B407" t="s">
        <v>320</v>
      </c>
      <c r="C407" s="7">
        <f>base2!E164/호선별!C14</f>
        <v>3.6652569524541843E-2</v>
      </c>
      <c r="D407" s="7">
        <f>base2!F164/호선별!D14</f>
        <v>3.6629856044172744E-2</v>
      </c>
      <c r="E407" s="7">
        <f>base2!G164/호선별!E14</f>
        <v>2.0311227720980728E-2</v>
      </c>
      <c r="F407" s="7">
        <f>base2!H164/호선별!F14</f>
        <v>3.2963070533680285E-2</v>
      </c>
      <c r="G407" s="7">
        <f>base2!I164/호선별!G14</f>
        <v>3.6835735329245958E-2</v>
      </c>
      <c r="H407" s="7">
        <f>base2!J164/호선별!H14</f>
        <v>5.793337605540378E-2</v>
      </c>
      <c r="I407" s="7">
        <f>base2!K164/호선별!I14</f>
        <v>4.9529583722488696E-2</v>
      </c>
      <c r="J407" s="7">
        <f>base2!L164/호선별!J14</f>
        <v>3.3608380426742246E-2</v>
      </c>
      <c r="K407" s="7">
        <f>base2!M164/호선별!K14</f>
        <v>3.7117378228832577E-2</v>
      </c>
      <c r="L407" s="7">
        <f>base2!N164/호선별!L14</f>
        <v>3.5089484358815475E-2</v>
      </c>
      <c r="M407" s="7">
        <f>base2!O164/호선별!M14</f>
        <v>3.4149191715899502E-2</v>
      </c>
      <c r="N407" s="7">
        <f>base2!P164/호선별!N14</f>
        <v>3.4595672264485525E-2</v>
      </c>
      <c r="O407" s="7">
        <f>base2!Q164/호선별!O14</f>
        <v>3.4937329524964061E-2</v>
      </c>
      <c r="P407" s="7">
        <f>base2!R164/호선별!P14</f>
        <v>3.6037066697174235E-2</v>
      </c>
      <c r="Q407" s="7">
        <f>base2!S164/호선별!Q14</f>
        <v>3.8802229509488216E-2</v>
      </c>
      <c r="R407" s="7">
        <f>base2!T164/호선별!R14</f>
        <v>3.8333397696274793E-2</v>
      </c>
      <c r="S407" s="7">
        <f>base2!U164/호선별!S14</f>
        <v>3.9003667081396111E-2</v>
      </c>
      <c r="T407" s="7">
        <f>base2!V164/호선별!T14</f>
        <v>3.9854051645415833E-2</v>
      </c>
      <c r="U407" s="7">
        <f>base2!W164/호선별!U14</f>
        <v>3.9688510202190351E-2</v>
      </c>
      <c r="V407" s="7">
        <f>base2!X164/호선별!V14</f>
        <v>3.1618718802674112E-2</v>
      </c>
      <c r="W407" s="7">
        <f>base2!D164/호선별!W14</f>
        <v>3.7159372419488024E-2</v>
      </c>
    </row>
    <row r="408" spans="1:23">
      <c r="A408" t="s">
        <v>229</v>
      </c>
      <c r="B408" t="s">
        <v>319</v>
      </c>
      <c r="C408" s="7">
        <f>base2!E165/호선별!C13</f>
        <v>3.4225827568060176E-2</v>
      </c>
      <c r="D408" s="7">
        <f>base2!F165/호선별!D13</f>
        <v>3.1862448161781839E-2</v>
      </c>
      <c r="E408" s="7">
        <f>base2!G165/호선별!E13</f>
        <v>3.4063744377283094E-2</v>
      </c>
      <c r="F408" s="7">
        <f>base2!H165/호선별!F13</f>
        <v>3.0471040115862724E-2</v>
      </c>
      <c r="G408" s="7">
        <f>base2!I165/호선별!G13</f>
        <v>2.9101045876377796E-2</v>
      </c>
      <c r="H408" s="7">
        <f>base2!J165/호선별!H13</f>
        <v>2.5902897208625479E-2</v>
      </c>
      <c r="I408" s="7">
        <f>base2!K165/호선별!I13</f>
        <v>2.2807986015272796E-2</v>
      </c>
      <c r="J408" s="7">
        <f>base2!L165/호선별!J13</f>
        <v>2.2737979070628217E-2</v>
      </c>
      <c r="K408" s="7">
        <f>base2!M165/호선별!K13</f>
        <v>2.0906304285326714E-2</v>
      </c>
      <c r="L408" s="7">
        <f>base2!N165/호선별!L13</f>
        <v>1.9438229313379327E-2</v>
      </c>
      <c r="M408" s="7">
        <f>base2!O165/호선별!M13</f>
        <v>1.7597064814547016E-2</v>
      </c>
      <c r="N408" s="7">
        <f>base2!P165/호선별!N13</f>
        <v>1.6633686029254316E-2</v>
      </c>
      <c r="O408" s="7">
        <f>base2!Q165/호선별!O13</f>
        <v>1.7043249006985561E-2</v>
      </c>
      <c r="P408" s="7">
        <f>base2!R165/호선별!P13</f>
        <v>1.656456825834704E-2</v>
      </c>
      <c r="Q408" s="7">
        <f>base2!S165/호선별!Q13</f>
        <v>1.7062987200123711E-2</v>
      </c>
      <c r="R408" s="7">
        <f>base2!T165/호선별!R13</f>
        <v>1.6020840273300915E-2</v>
      </c>
      <c r="S408" s="7">
        <f>base2!U165/호선별!S13</f>
        <v>1.4217079862447394E-2</v>
      </c>
      <c r="T408" s="7">
        <f>base2!V165/호선별!T13</f>
        <v>1.2677149509874377E-2</v>
      </c>
      <c r="U408" s="7">
        <f>base2!W165/호선별!U13</f>
        <v>1.4693033861103415E-2</v>
      </c>
      <c r="V408" s="7">
        <f>base2!X165/호선별!V13</f>
        <v>1.3241484883275928E-2</v>
      </c>
      <c r="W408" s="7">
        <f>base2!D165/호선별!W13</f>
        <v>2.2500096733655522E-2</v>
      </c>
    </row>
    <row r="409" spans="1:23">
      <c r="B409" t="s">
        <v>320</v>
      </c>
      <c r="C409" s="7">
        <f>base2!E166/호선별!C14</f>
        <v>2.6239907727797E-2</v>
      </c>
      <c r="D409" s="7">
        <f>base2!F166/호선별!D14</f>
        <v>2.1220885646048335E-2</v>
      </c>
      <c r="E409" s="7">
        <f>base2!G166/호선별!E14</f>
        <v>1.0939714707922434E-2</v>
      </c>
      <c r="F409" s="7">
        <f>base2!H166/호선별!F14</f>
        <v>1.7013516370397153E-2</v>
      </c>
      <c r="G409" s="7">
        <f>base2!I166/호선별!G14</f>
        <v>1.634843538498288E-2</v>
      </c>
      <c r="H409" s="7">
        <f>base2!J166/호선별!H14</f>
        <v>1.6232138239625844E-2</v>
      </c>
      <c r="I409" s="7">
        <f>base2!K166/호선별!I14</f>
        <v>1.691704526866231E-2</v>
      </c>
      <c r="J409" s="7">
        <f>base2!L166/호선별!J14</f>
        <v>1.7812889937161742E-2</v>
      </c>
      <c r="K409" s="7">
        <f>base2!M166/호선별!K14</f>
        <v>1.7739839909869801E-2</v>
      </c>
      <c r="L409" s="7">
        <f>base2!N166/호선별!L14</f>
        <v>1.9591209565119963E-2</v>
      </c>
      <c r="M409" s="7">
        <f>base2!O166/호선별!M14</f>
        <v>2.0683386801048607E-2</v>
      </c>
      <c r="N409" s="7">
        <f>base2!P166/호선별!N14</f>
        <v>2.3952072026990266E-2</v>
      </c>
      <c r="O409" s="7">
        <f>base2!Q166/호선별!O14</f>
        <v>2.1748000860099995E-2</v>
      </c>
      <c r="P409" s="7">
        <f>base2!R166/호선별!P14</f>
        <v>2.3538496739503489E-2</v>
      </c>
      <c r="Q409" s="7">
        <f>base2!S166/호선별!Q14</f>
        <v>2.501304814519385E-2</v>
      </c>
      <c r="R409" s="7">
        <f>base2!T166/호선별!R14</f>
        <v>2.6368911997135265E-2</v>
      </c>
      <c r="S409" s="7">
        <f>base2!U166/호선별!S14</f>
        <v>2.747650775980617E-2</v>
      </c>
      <c r="T409" s="7">
        <f>base2!V166/호선별!T14</f>
        <v>2.8428357621425475E-2</v>
      </c>
      <c r="U409" s="7">
        <f>base2!W166/호선별!U14</f>
        <v>2.7910881427816028E-2</v>
      </c>
      <c r="V409" s="7">
        <f>base2!X166/호선별!V14</f>
        <v>2.3817860545408649E-2</v>
      </c>
      <c r="W409" s="7">
        <f>base2!D166/호선별!W14</f>
        <v>2.1217070488905518E-2</v>
      </c>
    </row>
    <row r="410" spans="1:23">
      <c r="A410" t="s">
        <v>230</v>
      </c>
      <c r="B410" t="s">
        <v>319</v>
      </c>
      <c r="C410" s="7">
        <f>base2!E167/호선별!C13</f>
        <v>4.6727592447599123E-2</v>
      </c>
      <c r="D410" s="7">
        <f>base2!F167/호선별!D13</f>
        <v>4.0280819470978363E-2</v>
      </c>
      <c r="E410" s="7">
        <f>base2!G167/호선별!E13</f>
        <v>4.6739926424806948E-2</v>
      </c>
      <c r="F410" s="7">
        <f>base2!H167/호선별!F13</f>
        <v>4.6172971844965834E-2</v>
      </c>
      <c r="G410" s="7">
        <f>base2!I167/호선별!G13</f>
        <v>3.854627666728578E-2</v>
      </c>
      <c r="H410" s="7">
        <f>base2!J167/호선별!H13</f>
        <v>3.5544825153238965E-2</v>
      </c>
      <c r="I410" s="7">
        <f>base2!K167/호선별!I13</f>
        <v>3.0994111693808078E-2</v>
      </c>
      <c r="J410" s="7">
        <f>base2!L167/호선별!J13</f>
        <v>2.8216376728692084E-2</v>
      </c>
      <c r="K410" s="7">
        <f>base2!M167/호선별!K13</f>
        <v>2.7306152033333468E-2</v>
      </c>
      <c r="L410" s="7">
        <f>base2!N167/호선별!L13</f>
        <v>2.5586326181170287E-2</v>
      </c>
      <c r="M410" s="7">
        <f>base2!O167/호선별!M13</f>
        <v>2.2674968702097682E-2</v>
      </c>
      <c r="N410" s="7">
        <f>base2!P167/호선별!N13</f>
        <v>2.0726115496223226E-2</v>
      </c>
      <c r="O410" s="7">
        <f>base2!Q167/호선별!O13</f>
        <v>2.0964606382860736E-2</v>
      </c>
      <c r="P410" s="7">
        <f>base2!R167/호선별!P13</f>
        <v>1.8273084426728391E-2</v>
      </c>
      <c r="Q410" s="7">
        <f>base2!S167/호선별!Q13</f>
        <v>2.1928838029901525E-2</v>
      </c>
      <c r="R410" s="7">
        <f>base2!T167/호선별!R13</f>
        <v>2.1156615995916304E-2</v>
      </c>
      <c r="S410" s="7">
        <f>base2!U167/호선별!S13</f>
        <v>1.8286551377388237E-2</v>
      </c>
      <c r="T410" s="7">
        <f>base2!V167/호선별!T13</f>
        <v>1.5525653522606406E-2</v>
      </c>
      <c r="U410" s="7">
        <f>base2!W167/호선별!U13</f>
        <v>1.5566731306071132E-2</v>
      </c>
      <c r="V410" s="7">
        <f>base2!X167/호선별!V13</f>
        <v>1.3700727133562955E-2</v>
      </c>
      <c r="W410" s="7">
        <f>base2!D167/호선별!W13</f>
        <v>2.9853774072410116E-2</v>
      </c>
    </row>
    <row r="411" spans="1:23">
      <c r="B411" t="s">
        <v>320</v>
      </c>
      <c r="C411" s="7">
        <f>base2!E168/호선별!C14</f>
        <v>2.7136998590285788E-2</v>
      </c>
      <c r="D411" s="7">
        <f>base2!F168/호선별!D14</f>
        <v>3.0220863734963518E-2</v>
      </c>
      <c r="E411" s="7">
        <f>base2!G168/호선별!E14</f>
        <v>1.3842395729666154E-2</v>
      </c>
      <c r="F411" s="7">
        <f>base2!H168/호선별!F14</f>
        <v>1.5433873316381066E-2</v>
      </c>
      <c r="G411" s="7">
        <f>base2!I168/호선별!G14</f>
        <v>1.5338800859941078E-2</v>
      </c>
      <c r="H411" s="7">
        <f>base2!J168/호선별!H14</f>
        <v>1.8233329960538298E-2</v>
      </c>
      <c r="I411" s="7">
        <f>base2!K168/호선별!I14</f>
        <v>2.0497274593299669E-2</v>
      </c>
      <c r="J411" s="7">
        <f>base2!L168/호선별!J14</f>
        <v>2.2447927433394684E-2</v>
      </c>
      <c r="K411" s="7">
        <f>base2!M168/호선별!K14</f>
        <v>2.1614893288389378E-2</v>
      </c>
      <c r="L411" s="7">
        <f>base2!N168/호선별!L14</f>
        <v>2.4829708761395623E-2</v>
      </c>
      <c r="M411" s="7">
        <f>base2!O168/호선별!M14</f>
        <v>2.6000308941160143E-2</v>
      </c>
      <c r="N411" s="7">
        <f>base2!P168/호선별!N14</f>
        <v>3.193278645879874E-2</v>
      </c>
      <c r="O411" s="7">
        <f>base2!Q168/호선별!O14</f>
        <v>2.9578635657917237E-2</v>
      </c>
      <c r="P411" s="7">
        <f>base2!R168/호선별!P14</f>
        <v>3.2823371571798522E-2</v>
      </c>
      <c r="Q411" s="7">
        <f>base2!S168/호선별!Q14</f>
        <v>3.6725604892315876E-2</v>
      </c>
      <c r="R411" s="7">
        <f>base2!T168/호선별!R14</f>
        <v>3.7715513458291057E-2</v>
      </c>
      <c r="S411" s="7">
        <f>base2!U168/호선별!S14</f>
        <v>3.7910909567153428E-2</v>
      </c>
      <c r="T411" s="7">
        <f>base2!V168/호선별!T14</f>
        <v>3.7723972976375308E-2</v>
      </c>
      <c r="U411" s="7">
        <f>base2!W168/호선별!U14</f>
        <v>3.6731156066528201E-2</v>
      </c>
      <c r="V411" s="7">
        <f>base2!X168/호선별!V14</f>
        <v>3.4468719209817027E-2</v>
      </c>
      <c r="W411" s="7">
        <f>base2!D168/호선별!W14</f>
        <v>2.7214828560048861E-2</v>
      </c>
    </row>
    <row r="412" spans="1:23">
      <c r="A412" t="s">
        <v>231</v>
      </c>
      <c r="B412" t="s">
        <v>319</v>
      </c>
      <c r="C412" s="7">
        <f>base2!E169/호선별!C13</f>
        <v>6.4973238008445747E-2</v>
      </c>
      <c r="D412" s="7">
        <f>base2!F169/호선별!D13</f>
        <v>7.1655561250640695E-2</v>
      </c>
      <c r="E412" s="7">
        <f>base2!G169/호선별!E13</f>
        <v>7.28375054977079E-2</v>
      </c>
      <c r="F412" s="7">
        <f>base2!H169/호선별!F13</f>
        <v>6.4636809779841209E-2</v>
      </c>
      <c r="G412" s="7">
        <f>base2!I169/호선별!G13</f>
        <v>6.5027828125300211E-2</v>
      </c>
      <c r="H412" s="7">
        <f>base2!J169/호선별!H13</f>
        <v>6.0995722538254617E-2</v>
      </c>
      <c r="I412" s="7">
        <f>base2!K169/호선별!I13</f>
        <v>5.3907903210966973E-2</v>
      </c>
      <c r="J412" s="7">
        <f>base2!L169/호선별!J13</f>
        <v>4.8977505972610115E-2</v>
      </c>
      <c r="K412" s="7">
        <f>base2!M169/호선별!K13</f>
        <v>4.6363971347470632E-2</v>
      </c>
      <c r="L412" s="7">
        <f>base2!N169/호선별!L13</f>
        <v>4.3989383519280889E-2</v>
      </c>
      <c r="M412" s="7">
        <f>base2!O169/호선별!M13</f>
        <v>4.2556883679228524E-2</v>
      </c>
      <c r="N412" s="7">
        <f>base2!P169/호선별!N13</f>
        <v>4.0232070470269429E-2</v>
      </c>
      <c r="O412" s="7">
        <f>base2!Q169/호선별!O13</f>
        <v>3.8350082942649952E-2</v>
      </c>
      <c r="P412" s="7">
        <f>base2!R169/호선별!P13</f>
        <v>3.1444863669596708E-2</v>
      </c>
      <c r="Q412" s="7">
        <f>base2!S169/호선별!Q13</f>
        <v>3.2461849901944936E-2</v>
      </c>
      <c r="R412" s="7">
        <f>base2!T169/호선별!R13</f>
        <v>3.5298572383762036E-2</v>
      </c>
      <c r="S412" s="7">
        <f>base2!U169/호선별!S13</f>
        <v>3.3355265608124046E-2</v>
      </c>
      <c r="T412" s="7">
        <f>base2!V169/호선별!T13</f>
        <v>3.0544325597075189E-2</v>
      </c>
      <c r="U412" s="7">
        <f>base2!W169/호선별!U13</f>
        <v>3.749440620538283E-2</v>
      </c>
      <c r="V412" s="7">
        <f>base2!X169/호선별!V13</f>
        <v>4.2977420589360889E-2</v>
      </c>
      <c r="W412" s="7">
        <f>base2!D169/호선별!W13</f>
        <v>4.943327211414713E-2</v>
      </c>
    </row>
    <row r="413" spans="1:23">
      <c r="B413" t="s">
        <v>320</v>
      </c>
      <c r="C413" s="7">
        <f>base2!E170/호선별!C14</f>
        <v>6.3853646033576836E-2</v>
      </c>
      <c r="D413" s="7">
        <f>base2!F170/호선별!D14</f>
        <v>3.4460658647209624E-2</v>
      </c>
      <c r="E413" s="7">
        <f>base2!G170/호선별!E14</f>
        <v>2.8448787156830222E-2</v>
      </c>
      <c r="F413" s="7">
        <f>base2!H170/호선별!F14</f>
        <v>2.3290597024067081E-2</v>
      </c>
      <c r="G413" s="7">
        <f>base2!I170/호선별!G14</f>
        <v>2.4263078270562944E-2</v>
      </c>
      <c r="H413" s="7">
        <f>base2!J170/호선별!H14</f>
        <v>3.3123095776136348E-2</v>
      </c>
      <c r="I413" s="7">
        <f>base2!K170/호선별!I14</f>
        <v>4.0717523336129977E-2</v>
      </c>
      <c r="J413" s="7">
        <f>base2!L170/호선별!J14</f>
        <v>4.0646862943859011E-2</v>
      </c>
      <c r="K413" s="7">
        <f>base2!M170/호선별!K14</f>
        <v>4.5962312493753578E-2</v>
      </c>
      <c r="L413" s="7">
        <f>base2!N170/호선별!L14</f>
        <v>4.2614539293317086E-2</v>
      </c>
      <c r="M413" s="7">
        <f>base2!O170/호선별!M14</f>
        <v>4.8293323960625675E-2</v>
      </c>
      <c r="N413" s="7">
        <f>base2!P170/호선별!N14</f>
        <v>5.138118584798318E-2</v>
      </c>
      <c r="O413" s="7">
        <f>base2!Q170/호선별!O14</f>
        <v>5.5862478814958288E-2</v>
      </c>
      <c r="P413" s="7">
        <f>base2!R170/호선별!P14</f>
        <v>5.5756050379091218E-2</v>
      </c>
      <c r="Q413" s="7">
        <f>base2!S170/호선별!Q14</f>
        <v>6.4996996464691231E-2</v>
      </c>
      <c r="R413" s="7">
        <f>base2!T170/호선별!R14</f>
        <v>7.0273799952956545E-2</v>
      </c>
      <c r="S413" s="7">
        <f>base2!U170/호선별!S14</f>
        <v>7.0892132145897457E-2</v>
      </c>
      <c r="T413" s="7">
        <f>base2!V170/호선별!T14</f>
        <v>7.1519489420542676E-2</v>
      </c>
      <c r="U413" s="7">
        <f>base2!W170/호선별!U14</f>
        <v>7.6100762643029646E-2</v>
      </c>
      <c r="V413" s="7">
        <f>base2!X170/호선별!V14</f>
        <v>6.4043580577654372E-2</v>
      </c>
      <c r="W413" s="7">
        <f>base2!D170/호선별!W14</f>
        <v>4.8936637480439811E-2</v>
      </c>
    </row>
    <row r="414" spans="1:23">
      <c r="A414" t="s">
        <v>232</v>
      </c>
      <c r="B414" t="s">
        <v>319</v>
      </c>
      <c r="C414" s="7">
        <f>base2!E171/호선별!C13</f>
        <v>2.3617297103030458E-2</v>
      </c>
      <c r="D414" s="7">
        <f>base2!F171/호선별!D13</f>
        <v>1.8368202786449839E-2</v>
      </c>
      <c r="E414" s="7">
        <f>base2!G171/호선별!E13</f>
        <v>2.0251996649220966E-2</v>
      </c>
      <c r="F414" s="7">
        <f>base2!H171/호선별!F13</f>
        <v>2.0459687495262311E-2</v>
      </c>
      <c r="G414" s="7">
        <f>base2!I171/호선별!G13</f>
        <v>1.8832819895348317E-2</v>
      </c>
      <c r="H414" s="7">
        <f>base2!J171/호선별!H13</f>
        <v>1.9160382766679897E-2</v>
      </c>
      <c r="I414" s="7">
        <f>base2!K171/호선별!I13</f>
        <v>1.8260649553776796E-2</v>
      </c>
      <c r="J414" s="7">
        <f>base2!L171/호선별!J13</f>
        <v>1.7328981459672262E-2</v>
      </c>
      <c r="K414" s="7">
        <f>base2!M171/호선별!K13</f>
        <v>1.6818581221984215E-2</v>
      </c>
      <c r="L414" s="7">
        <f>base2!N171/호선별!L13</f>
        <v>1.687091600783866E-2</v>
      </c>
      <c r="M414" s="7">
        <f>base2!O171/호선별!M13</f>
        <v>1.6365807403245065E-2</v>
      </c>
      <c r="N414" s="7">
        <f>base2!P171/호선별!N13</f>
        <v>1.4765603656420517E-2</v>
      </c>
      <c r="O414" s="7">
        <f>base2!Q171/호선별!O13</f>
        <v>1.5850205732628388E-2</v>
      </c>
      <c r="P414" s="7">
        <f>base2!R171/호선별!P13</f>
        <v>1.3651541811435446E-2</v>
      </c>
      <c r="Q414" s="7">
        <f>base2!S171/호선별!Q13</f>
        <v>1.3847202794745092E-2</v>
      </c>
      <c r="R414" s="7">
        <f>base2!T171/호선별!R13</f>
        <v>1.4185094028073018E-2</v>
      </c>
      <c r="S414" s="7">
        <f>base2!U171/호선별!S13</f>
        <v>1.2960732951794516E-2</v>
      </c>
      <c r="T414" s="7">
        <f>base2!V171/호선별!T13</f>
        <v>1.158478742058815E-2</v>
      </c>
      <c r="U414" s="7">
        <f>base2!W171/호선별!U13</f>
        <v>1.1230208621902103E-2</v>
      </c>
      <c r="V414" s="7">
        <f>base2!X171/호선별!V13</f>
        <v>1.0371220818982013E-2</v>
      </c>
      <c r="W414" s="7">
        <f>base2!D171/호선별!W13</f>
        <v>1.6824584148834251E-2</v>
      </c>
    </row>
    <row r="415" spans="1:23">
      <c r="B415" t="s">
        <v>320</v>
      </c>
      <c r="C415" s="7">
        <f>base2!E172/호선별!C14</f>
        <v>2.9347686787133155E-2</v>
      </c>
      <c r="D415" s="7">
        <f>base2!F172/호선별!D14</f>
        <v>1.7972567321808103E-2</v>
      </c>
      <c r="E415" s="7">
        <f>base2!G172/호선별!E14</f>
        <v>1.4802416639022086E-2</v>
      </c>
      <c r="F415" s="7">
        <f>base2!H172/호선별!F14</f>
        <v>1.1836950014522047E-2</v>
      </c>
      <c r="G415" s="7">
        <f>base2!I172/호선별!G14</f>
        <v>1.4832391113942193E-2</v>
      </c>
      <c r="H415" s="7">
        <f>base2!J172/호선별!H14</f>
        <v>1.5849888135631332E-2</v>
      </c>
      <c r="I415" s="7">
        <f>base2!K172/호선별!I14</f>
        <v>1.7165049363368212E-2</v>
      </c>
      <c r="J415" s="7">
        <f>base2!L172/호선별!J14</f>
        <v>1.6873927478225786E-2</v>
      </c>
      <c r="K415" s="7">
        <f>base2!M172/호선별!K14</f>
        <v>1.6520083951918448E-2</v>
      </c>
      <c r="L415" s="7">
        <f>base2!N172/호선별!L14</f>
        <v>1.657752910213816E-2</v>
      </c>
      <c r="M415" s="7">
        <f>base2!O172/호선별!M14</f>
        <v>1.808872879667418E-2</v>
      </c>
      <c r="N415" s="7">
        <f>base2!P172/호선별!N14</f>
        <v>1.6483680143926892E-2</v>
      </c>
      <c r="O415" s="7">
        <f>base2!Q172/호선별!O14</f>
        <v>1.7290041633580472E-2</v>
      </c>
      <c r="P415" s="7">
        <f>base2!R172/호선별!P14</f>
        <v>1.7368514108017596E-2</v>
      </c>
      <c r="Q415" s="7">
        <f>base2!S172/호선별!Q14</f>
        <v>1.9333412114587334E-2</v>
      </c>
      <c r="R415" s="7">
        <f>base2!T172/호선별!R14</f>
        <v>2.0019800381262661E-2</v>
      </c>
      <c r="S415" s="7">
        <f>base2!U172/호선별!S14</f>
        <v>1.9510018990242944E-2</v>
      </c>
      <c r="T415" s="7">
        <f>base2!V172/호선별!T14</f>
        <v>2.0157817648481069E-2</v>
      </c>
      <c r="U415" s="7">
        <f>base2!W172/호선별!U14</f>
        <v>2.3500744108459939E-2</v>
      </c>
      <c r="V415" s="7">
        <f>base2!X172/호선별!V14</f>
        <v>3.3841719120245591E-2</v>
      </c>
      <c r="W415" s="7">
        <f>base2!D172/호선별!W14</f>
        <v>1.739499960422964E-2</v>
      </c>
    </row>
    <row r="416" spans="1:23">
      <c r="A416" t="s">
        <v>233</v>
      </c>
      <c r="B416" t="s">
        <v>319</v>
      </c>
      <c r="C416" s="7">
        <f>base2!E173/호선별!C13</f>
        <v>3.1421273537075307E-2</v>
      </c>
      <c r="D416" s="7">
        <f>base2!F173/호선별!D13</f>
        <v>4.9485112529705048E-2</v>
      </c>
      <c r="E416" s="7">
        <f>base2!G173/호선별!E13</f>
        <v>5.7518122273325069E-2</v>
      </c>
      <c r="F416" s="7">
        <f>base2!H173/호선별!F13</f>
        <v>5.0404565305214269E-2</v>
      </c>
      <c r="G416" s="7">
        <f>base2!I173/호선별!G13</f>
        <v>4.4262410575328079E-2</v>
      </c>
      <c r="H416" s="7">
        <f>base2!J173/호선별!H13</f>
        <v>4.2291749349561231E-2</v>
      </c>
      <c r="I416" s="7">
        <f>base2!K173/호선별!I13</f>
        <v>4.0387800165608612E-2</v>
      </c>
      <c r="J416" s="7">
        <f>base2!L173/호선별!J13</f>
        <v>4.2010161849321985E-2</v>
      </c>
      <c r="K416" s="7">
        <f>base2!M173/호선별!K13</f>
        <v>4.0856984357727395E-2</v>
      </c>
      <c r="L416" s="7">
        <f>base2!N173/호선별!L13</f>
        <v>3.9831334243358732E-2</v>
      </c>
      <c r="M416" s="7">
        <f>base2!O173/호선별!M13</f>
        <v>4.2668440558776013E-2</v>
      </c>
      <c r="N416" s="7">
        <f>base2!P173/호선별!N13</f>
        <v>3.9471546816507053E-2</v>
      </c>
      <c r="O416" s="7">
        <f>base2!Q173/호선별!O13</f>
        <v>3.9704733672497737E-2</v>
      </c>
      <c r="P416" s="7">
        <f>base2!R173/호선별!P13</f>
        <v>2.8858484077879755E-2</v>
      </c>
      <c r="Q416" s="7">
        <f>base2!S173/호선별!Q13</f>
        <v>2.5687615539794893E-2</v>
      </c>
      <c r="R416" s="7">
        <f>base2!T173/호선별!R13</f>
        <v>2.4279301841258278E-2</v>
      </c>
      <c r="S416" s="7">
        <f>base2!U173/호선별!S13</f>
        <v>2.1323136894638179E-2</v>
      </c>
      <c r="T416" s="7">
        <f>base2!V173/호선별!T13</f>
        <v>1.6077061180116918E-2</v>
      </c>
      <c r="U416" s="7">
        <f>base2!W173/호선별!U13</f>
        <v>1.3899247767809576E-2</v>
      </c>
      <c r="V416" s="7">
        <f>base2!X173/호선별!V13</f>
        <v>1.2514351320321469E-2</v>
      </c>
      <c r="W416" s="7">
        <f>base2!D173/호선별!W13</f>
        <v>3.8983107525494498E-2</v>
      </c>
    </row>
    <row r="417" spans="1:23">
      <c r="B417" t="s">
        <v>320</v>
      </c>
      <c r="C417" s="7">
        <f>base2!E174/호선별!C14</f>
        <v>3.6492374727668843E-2</v>
      </c>
      <c r="D417" s="7">
        <f>base2!F174/호선별!D14</f>
        <v>2.5542847126361228E-2</v>
      </c>
      <c r="E417" s="7">
        <f>base2!G174/호선별!E14</f>
        <v>3.0378881550509163E-2</v>
      </c>
      <c r="F417" s="7">
        <f>base2!H174/호선별!F14</f>
        <v>3.7044062063474187E-2</v>
      </c>
      <c r="G417" s="7">
        <f>base2!I174/호선별!G14</f>
        <v>4.3853810016721076E-2</v>
      </c>
      <c r="H417" s="7">
        <f>base2!J174/호선별!H14</f>
        <v>3.5877545054920343E-2</v>
      </c>
      <c r="I417" s="7">
        <f>base2!K174/호선별!I14</f>
        <v>3.5807569929239683E-2</v>
      </c>
      <c r="J417" s="7">
        <f>base2!L174/호선별!J14</f>
        <v>3.3005651209069828E-2</v>
      </c>
      <c r="K417" s="7">
        <f>base2!M174/호선별!K14</f>
        <v>2.8142972661112271E-2</v>
      </c>
      <c r="L417" s="7">
        <f>base2!N174/호선별!L14</f>
        <v>2.923132855748058E-2</v>
      </c>
      <c r="M417" s="7">
        <f>base2!O174/호선별!M14</f>
        <v>2.9288965203822809E-2</v>
      </c>
      <c r="N417" s="7">
        <f>base2!P174/호선별!N14</f>
        <v>3.030248873585404E-2</v>
      </c>
      <c r="O417" s="7">
        <f>base2!Q174/호선별!O14</f>
        <v>2.9986675222517013E-2</v>
      </c>
      <c r="P417" s="7">
        <f>base2!R174/호선별!P14</f>
        <v>3.2272155255795569E-2</v>
      </c>
      <c r="Q417" s="7">
        <f>base2!S174/호선별!Q14</f>
        <v>3.7833466276699458E-2</v>
      </c>
      <c r="R417" s="7">
        <f>base2!T174/호선별!R14</f>
        <v>3.8917930228230993E-2</v>
      </c>
      <c r="S417" s="7">
        <f>base2!U174/호선별!S14</f>
        <v>4.2353562307641937E-2</v>
      </c>
      <c r="T417" s="7">
        <f>base2!V174/호선별!T14</f>
        <v>4.5598869819422884E-2</v>
      </c>
      <c r="U417" s="7">
        <f>base2!W174/호선별!U14</f>
        <v>4.4275816202484726E-2</v>
      </c>
      <c r="V417" s="7">
        <f>base2!X174/호선별!V14</f>
        <v>4.7204149600592799E-2</v>
      </c>
      <c r="W417" s="7">
        <f>base2!D174/호선별!W14</f>
        <v>3.5716122844599983E-2</v>
      </c>
    </row>
    <row r="418" spans="1:23">
      <c r="A418" t="s">
        <v>234</v>
      </c>
      <c r="B418" t="s">
        <v>319</v>
      </c>
      <c r="C418" s="7">
        <f>base2!E175/호선별!C13</f>
        <v>2.6543788265797275E-2</v>
      </c>
      <c r="D418" s="7">
        <f>base2!F175/호선별!D13</f>
        <v>3.3785315999565101E-2</v>
      </c>
      <c r="E418" s="7">
        <f>base2!G175/호선별!E13</f>
        <v>4.2575110249878215E-2</v>
      </c>
      <c r="F418" s="7">
        <f>base2!H175/호선별!F13</f>
        <v>3.6793905791976826E-2</v>
      </c>
      <c r="G418" s="7">
        <f>base2!I175/호선별!G13</f>
        <v>3.2561148222394434E-2</v>
      </c>
      <c r="H418" s="7">
        <f>base2!J175/호선별!H13</f>
        <v>3.242271905454866E-2</v>
      </c>
      <c r="I418" s="7">
        <f>base2!K175/호선별!I13</f>
        <v>2.7548532523691233E-2</v>
      </c>
      <c r="J418" s="7">
        <f>base2!L175/호선별!J13</f>
        <v>2.4508731787745215E-2</v>
      </c>
      <c r="K418" s="7">
        <f>base2!M175/호선별!K13</f>
        <v>2.4204422596463382E-2</v>
      </c>
      <c r="L418" s="7">
        <f>base2!N175/호선별!L13</f>
        <v>2.2207368601519555E-2</v>
      </c>
      <c r="M418" s="7">
        <f>base2!O175/호선별!M13</f>
        <v>1.9315867106834306E-2</v>
      </c>
      <c r="N418" s="7">
        <f>base2!P175/호선별!N13</f>
        <v>1.855899226924014E-2</v>
      </c>
      <c r="O418" s="7">
        <f>base2!Q175/호선별!O13</f>
        <v>1.8809840309652558E-2</v>
      </c>
      <c r="P418" s="7">
        <f>base2!R175/호선별!P13</f>
        <v>1.6970324898784132E-2</v>
      </c>
      <c r="Q418" s="7">
        <f>base2!S175/호선별!Q13</f>
        <v>1.565717980979426E-2</v>
      </c>
      <c r="R418" s="7">
        <f>base2!T175/호선별!R13</f>
        <v>1.4736297208755024E-2</v>
      </c>
      <c r="S418" s="7">
        <f>base2!U175/호선별!S13</f>
        <v>1.3370411292224802E-2</v>
      </c>
      <c r="T418" s="7">
        <f>base2!V175/호선별!T13</f>
        <v>1.2183234593905247E-2</v>
      </c>
      <c r="U418" s="7">
        <f>base2!W175/호선별!U13</f>
        <v>1.3393142540541693E-2</v>
      </c>
      <c r="V418" s="7">
        <f>base2!X175/호선별!V13</f>
        <v>1.6111748947569844E-2</v>
      </c>
      <c r="W418" s="7">
        <f>base2!D175/호선별!W13</f>
        <v>2.5190050062066132E-2</v>
      </c>
    </row>
    <row r="419" spans="1:23">
      <c r="B419" t="s">
        <v>320</v>
      </c>
      <c r="C419" s="8">
        <f>base2!E176/호선별!C14</f>
        <v>3.9728309624503397E-2</v>
      </c>
      <c r="D419" s="8">
        <f>base2!F176/호선별!D14</f>
        <v>2.0541642016696247E-2</v>
      </c>
      <c r="E419" s="8">
        <f>base2!G176/호선별!E14</f>
        <v>1.3895171748243312E-2</v>
      </c>
      <c r="F419" s="8">
        <f>base2!H176/호선별!F14</f>
        <v>1.1335099688418124E-2</v>
      </c>
      <c r="G419" s="8">
        <f>base2!I176/호선별!G14</f>
        <v>9.8861374313241497E-3</v>
      </c>
      <c r="H419" s="8">
        <f>base2!J176/호선별!H14</f>
        <v>1.3565381631758237E-2</v>
      </c>
      <c r="I419" s="8">
        <f>base2!K176/호선별!I14</f>
        <v>1.7151857656203005E-2</v>
      </c>
      <c r="J419" s="8">
        <f>base2!L176/호선별!J14</f>
        <v>2.0183956942220187E-2</v>
      </c>
      <c r="K419" s="8">
        <f>base2!M176/호선별!K14</f>
        <v>2.0186166104867214E-2</v>
      </c>
      <c r="L419" s="8">
        <f>base2!N176/호선별!L14</f>
        <v>2.2870130493735982E-2</v>
      </c>
      <c r="M419" s="8">
        <f>base2!O176/호선별!M14</f>
        <v>2.3604895598036208E-2</v>
      </c>
      <c r="N419" s="8">
        <f>base2!P176/호선별!N14</f>
        <v>2.8171782942042024E-2</v>
      </c>
      <c r="O419" s="8">
        <f>base2!Q176/호선별!O14</f>
        <v>2.5935062450370708E-2</v>
      </c>
      <c r="P419" s="8">
        <f>base2!R176/호선별!P14</f>
        <v>2.8459142390614763E-2</v>
      </c>
      <c r="Q419" s="8">
        <f>base2!S176/호선별!Q14</f>
        <v>3.1486651501275269E-2</v>
      </c>
      <c r="R419" s="8">
        <f>base2!T176/호선별!R14</f>
        <v>3.3804587088325851E-2</v>
      </c>
      <c r="S419" s="8">
        <f>base2!U176/호선별!S14</f>
        <v>3.4511901643638265E-2</v>
      </c>
      <c r="T419" s="8">
        <f>base2!V176/호선별!T14</f>
        <v>3.4950474671845998E-2</v>
      </c>
      <c r="U419" s="8">
        <f>base2!W176/호선별!U14</f>
        <v>3.5739011453273802E-2</v>
      </c>
      <c r="V419" s="8">
        <f>base2!X176/호선별!V14</f>
        <v>4.0608434372633478E-2</v>
      </c>
      <c r="W419" s="8">
        <f>base2!D176/호선별!W14</f>
        <v>2.3826005492914661E-2</v>
      </c>
    </row>
    <row r="420" spans="1:23">
      <c r="A420" t="s">
        <v>235</v>
      </c>
      <c r="B420" t="s">
        <v>319</v>
      </c>
      <c r="C420" s="6">
        <f>base2!E177/호선별!C15</f>
        <v>1.0072105797865063E-3</v>
      </c>
      <c r="D420" s="6">
        <f>base2!F177/호선별!D15</f>
        <v>4.7831124914277604E-3</v>
      </c>
      <c r="E420" s="6">
        <f>base2!G177/호선별!E15</f>
        <v>6.7623597609331888E-3</v>
      </c>
      <c r="F420" s="6">
        <f>base2!H177/호선별!F15</f>
        <v>2.6254167724344074E-3</v>
      </c>
      <c r="G420" s="6">
        <f>base2!I177/호선별!G15</f>
        <v>1.5651663348796049E-3</v>
      </c>
      <c r="H420" s="6">
        <f>base2!J177/호선별!H15</f>
        <v>1.370833019880661E-3</v>
      </c>
      <c r="I420" s="6">
        <f>base2!K177/호선별!I15</f>
        <v>1.4414987547823803E-3</v>
      </c>
      <c r="J420" s="6">
        <f>base2!L177/호선별!J15</f>
        <v>1.5623380012799017E-3</v>
      </c>
      <c r="K420" s="6">
        <f>base2!M177/호선별!K15</f>
        <v>2.3506607247187235E-3</v>
      </c>
      <c r="L420" s="6">
        <f>base2!N177/호선별!L15</f>
        <v>3.381356691291209E-3</v>
      </c>
      <c r="M420" s="6">
        <f>base2!O177/호선별!M15</f>
        <v>4.5076919334758872E-3</v>
      </c>
      <c r="N420" s="6">
        <f>base2!P177/호선별!N15</f>
        <v>4.1710186491053115E-3</v>
      </c>
      <c r="O420" s="6">
        <f>base2!Q177/호선별!O15</f>
        <v>3.6233493346088798E-3</v>
      </c>
      <c r="P420" s="6">
        <f>base2!R177/호선별!P15</f>
        <v>2.2083969088694047E-3</v>
      </c>
      <c r="Q420" s="6">
        <f>base2!S177/호선별!Q15</f>
        <v>1.5727672133127766E-3</v>
      </c>
      <c r="R420" s="6">
        <f>base2!T177/호선별!R15</f>
        <v>1.0659063052715436E-3</v>
      </c>
      <c r="S420" s="6">
        <f>base2!U177/호선별!S15</f>
        <v>5.8624358651824398E-4</v>
      </c>
      <c r="T420" s="6">
        <f>base2!V177/호선별!T15</f>
        <v>4.3546147146746592E-4</v>
      </c>
      <c r="U420" s="6">
        <f>base2!W177/호선별!U15</f>
        <v>3.3332314845935262E-4</v>
      </c>
      <c r="V420" s="6">
        <f>base2!X177/호선별!V15</f>
        <v>4.299226139294927E-4</v>
      </c>
      <c r="W420" s="6">
        <f>base2!D177/호선별!W15</f>
        <v>2.6829517646669819E-3</v>
      </c>
    </row>
    <row r="421" spans="1:23">
      <c r="B421" t="s">
        <v>320</v>
      </c>
      <c r="C421" s="7">
        <f>base2!E178/호선별!C16</f>
        <v>1.0537239562544902E-3</v>
      </c>
      <c r="D421" s="7">
        <f>base2!F178/호선별!D16</f>
        <v>1.6374569537758498E-3</v>
      </c>
      <c r="E421" s="7">
        <f>base2!G178/호선별!E16</f>
        <v>1.0064079501366186E-3</v>
      </c>
      <c r="F421" s="7">
        <f>base2!H178/호선별!F16</f>
        <v>7.4222634164933818E-4</v>
      </c>
      <c r="G421" s="7">
        <f>base2!I178/호선별!G16</f>
        <v>2.748791340278319E-3</v>
      </c>
      <c r="H421" s="7">
        <f>base2!J178/호선별!H16</f>
        <v>4.6306127813636778E-3</v>
      </c>
      <c r="I421" s="7">
        <f>base2!K178/호선별!I16</f>
        <v>3.9324707385944698E-3</v>
      </c>
      <c r="J421" s="7">
        <f>base2!L178/호선별!J16</f>
        <v>2.089306125508273E-3</v>
      </c>
      <c r="K421" s="7">
        <f>base2!M178/호선별!K16</f>
        <v>1.4033138942886236E-3</v>
      </c>
      <c r="L421" s="7">
        <f>base2!N178/호선별!L16</f>
        <v>1.2713187515798552E-3</v>
      </c>
      <c r="M421" s="7">
        <f>base2!O178/호선별!M16</f>
        <v>1.0170994618097678E-3</v>
      </c>
      <c r="N421" s="7">
        <f>base2!P178/호선별!N16</f>
        <v>9.1716682544154115E-4</v>
      </c>
      <c r="O421" s="7">
        <f>base2!Q178/호선별!O16</f>
        <v>6.9384957229661414E-4</v>
      </c>
      <c r="P421" s="7">
        <f>base2!R178/호선별!P16</f>
        <v>5.5917885267410235E-4</v>
      </c>
      <c r="Q421" s="7">
        <f>base2!S178/호선별!Q16</f>
        <v>5.2105558967099994E-4</v>
      </c>
      <c r="R421" s="7">
        <f>base2!T178/호선별!R16</f>
        <v>5.0444431232070396E-4</v>
      </c>
      <c r="S421" s="7">
        <f>base2!U178/호선별!S16</f>
        <v>4.104577873786346E-4</v>
      </c>
      <c r="T421" s="7">
        <f>base2!V178/호선별!T16</f>
        <v>4.1478923653514129E-4</v>
      </c>
      <c r="U421" s="7">
        <f>base2!W178/호선별!U16</f>
        <v>5.5430856125973464E-4</v>
      </c>
      <c r="V421" s="7">
        <f>base2!X178/호선별!V16</f>
        <v>9.26250243237984E-4</v>
      </c>
      <c r="W421" s="7">
        <f>base2!D178/호선별!W16</f>
        <v>1.2689967231897588E-3</v>
      </c>
    </row>
    <row r="422" spans="1:23">
      <c r="A422" t="s">
        <v>236</v>
      </c>
      <c r="B422" t="s">
        <v>319</v>
      </c>
      <c r="C422" s="7">
        <f>base2!E179/호선별!C15</f>
        <v>2.2985360514434259E-2</v>
      </c>
      <c r="D422" s="7">
        <f>base2!F179/호선별!D15</f>
        <v>2.9080188865153747E-2</v>
      </c>
      <c r="E422" s="7">
        <f>base2!G179/호선별!E15</f>
        <v>3.2184986034072563E-2</v>
      </c>
      <c r="F422" s="7">
        <f>base2!H179/호선별!F15</f>
        <v>1.7937733461490558E-2</v>
      </c>
      <c r="G422" s="7">
        <f>base2!I179/호선별!G15</f>
        <v>1.7314969843051888E-2</v>
      </c>
      <c r="H422" s="7">
        <f>base2!J179/호선별!H15</f>
        <v>1.8494304714208779E-2</v>
      </c>
      <c r="I422" s="7">
        <f>base2!K179/호선별!I15</f>
        <v>1.7344688607237032E-2</v>
      </c>
      <c r="J422" s="7">
        <f>base2!L179/호선별!J15</f>
        <v>1.7270329759380882E-2</v>
      </c>
      <c r="K422" s="7">
        <f>base2!M179/호선별!K15</f>
        <v>1.8178898492228812E-2</v>
      </c>
      <c r="L422" s="7">
        <f>base2!N179/호선별!L15</f>
        <v>2.212908791763114E-2</v>
      </c>
      <c r="M422" s="7">
        <f>base2!O179/호선별!M15</f>
        <v>2.4270996645489987E-2</v>
      </c>
      <c r="N422" s="7">
        <f>base2!P179/호선별!N15</f>
        <v>2.3367932823094125E-2</v>
      </c>
      <c r="O422" s="7">
        <f>base2!Q179/호선별!O15</f>
        <v>2.0871414660812819E-2</v>
      </c>
      <c r="P422" s="7">
        <f>base2!R179/호선별!P15</f>
        <v>1.2897838046309451E-2</v>
      </c>
      <c r="Q422" s="7">
        <f>base2!S179/호선별!Q15</f>
        <v>1.0787371177143212E-2</v>
      </c>
      <c r="R422" s="7">
        <f>base2!T179/호선별!R15</f>
        <v>1.0319403181853225E-2</v>
      </c>
      <c r="S422" s="7">
        <f>base2!U179/호선별!S15</f>
        <v>7.5634654843318326E-3</v>
      </c>
      <c r="T422" s="7">
        <f>base2!V179/호선별!T15</f>
        <v>6.6404605168522285E-3</v>
      </c>
      <c r="U422" s="7">
        <f>base2!W179/호선별!U15</f>
        <v>5.6109396657324359E-3</v>
      </c>
      <c r="V422" s="7">
        <f>base2!X179/호선별!V15</f>
        <v>7.2712998616770719E-3</v>
      </c>
      <c r="W422" s="7">
        <f>base2!D179/호선별!W15</f>
        <v>1.8192509020508285E-2</v>
      </c>
    </row>
    <row r="423" spans="1:23">
      <c r="B423" t="s">
        <v>320</v>
      </c>
      <c r="C423" s="7">
        <f>base2!E180/호선별!C16</f>
        <v>9.4196535483355957E-3</v>
      </c>
      <c r="D423" s="7">
        <f>base2!F180/호선별!D16</f>
        <v>1.2661320999503725E-2</v>
      </c>
      <c r="E423" s="7">
        <f>base2!G180/호선별!E16</f>
        <v>8.7914839412296646E-3</v>
      </c>
      <c r="F423" s="7">
        <f>base2!H180/호선별!F16</f>
        <v>6.5186438777040771E-3</v>
      </c>
      <c r="G423" s="7">
        <f>base2!I180/호선별!G16</f>
        <v>1.6999877994822863E-2</v>
      </c>
      <c r="H423" s="7">
        <f>base2!J180/호선별!H16</f>
        <v>2.960194407679884E-2</v>
      </c>
      <c r="I423" s="7">
        <f>base2!K180/호선별!I16</f>
        <v>2.2273077322205896E-2</v>
      </c>
      <c r="J423" s="7">
        <f>base2!L180/호선별!J16</f>
        <v>1.5831078060545709E-2</v>
      </c>
      <c r="K423" s="7">
        <f>base2!M180/호선별!K16</f>
        <v>1.4130642722700485E-2</v>
      </c>
      <c r="L423" s="7">
        <f>base2!N180/호선별!L16</f>
        <v>1.3039071367324382E-2</v>
      </c>
      <c r="M423" s="7">
        <f>base2!O180/호선별!M16</f>
        <v>1.2783661390737104E-2</v>
      </c>
      <c r="N423" s="7">
        <f>base2!P180/호선별!N16</f>
        <v>1.3213438590681241E-2</v>
      </c>
      <c r="O423" s="7">
        <f>base2!Q180/호선별!O16</f>
        <v>1.2498593233943568E-2</v>
      </c>
      <c r="P423" s="7">
        <f>base2!R180/호선별!P16</f>
        <v>1.244513909914923E-2</v>
      </c>
      <c r="Q423" s="7">
        <f>base2!S180/호선별!Q16</f>
        <v>1.6621738361140313E-2</v>
      </c>
      <c r="R423" s="7">
        <f>base2!T180/호선별!R16</f>
        <v>1.9062978432450913E-2</v>
      </c>
      <c r="S423" s="7">
        <f>base2!U180/호선별!S16</f>
        <v>1.8972035976413486E-2</v>
      </c>
      <c r="T423" s="7">
        <f>base2!V180/호선별!T16</f>
        <v>2.088263780688087E-2</v>
      </c>
      <c r="U423" s="7">
        <f>base2!W180/호선별!U16</f>
        <v>2.4915090006752485E-2</v>
      </c>
      <c r="V423" s="7">
        <f>base2!X180/호선별!V16</f>
        <v>4.4323798404358822E-2</v>
      </c>
      <c r="W423" s="7">
        <f>base2!D180/호선별!W16</f>
        <v>1.5796422106570097E-2</v>
      </c>
    </row>
    <row r="424" spans="1:23">
      <c r="A424" t="s">
        <v>237</v>
      </c>
      <c r="B424" t="s">
        <v>319</v>
      </c>
      <c r="C424" s="7">
        <f>base2!E181/호선별!C15</f>
        <v>2.8233917379622324E-2</v>
      </c>
      <c r="D424" s="7">
        <f>base2!F181/호선별!D15</f>
        <v>4.1786809392809564E-2</v>
      </c>
      <c r="E424" s="7">
        <f>base2!G181/호선별!E15</f>
        <v>3.7468733631469214E-2</v>
      </c>
      <c r="F424" s="7">
        <f>base2!H181/호선별!F15</f>
        <v>2.8291563394569289E-2</v>
      </c>
      <c r="G424" s="7">
        <f>base2!I181/호선별!G15</f>
        <v>3.0754249426599198E-2</v>
      </c>
      <c r="H424" s="7">
        <f>base2!J181/호선별!H15</f>
        <v>3.0985841492058602E-2</v>
      </c>
      <c r="I424" s="7">
        <f>base2!K181/호선별!I15</f>
        <v>3.1259821945871846E-2</v>
      </c>
      <c r="J424" s="7">
        <f>base2!L181/호선별!J15</f>
        <v>3.0145615621949954E-2</v>
      </c>
      <c r="K424" s="7">
        <f>base2!M181/호선별!K15</f>
        <v>3.0559728307353446E-2</v>
      </c>
      <c r="L424" s="7">
        <f>base2!N181/호선별!L15</f>
        <v>3.2768163153701457E-2</v>
      </c>
      <c r="M424" s="7">
        <f>base2!O181/호선별!M15</f>
        <v>3.3205668834457032E-2</v>
      </c>
      <c r="N424" s="7">
        <f>base2!P181/호선별!N15</f>
        <v>3.1548676308889453E-2</v>
      </c>
      <c r="O424" s="7">
        <f>base2!Q181/호선별!O15</f>
        <v>2.6085211063088302E-2</v>
      </c>
      <c r="P424" s="7">
        <f>base2!R181/호선별!P15</f>
        <v>1.8014718062161404E-2</v>
      </c>
      <c r="Q424" s="7">
        <f>base2!S181/호선별!Q15</f>
        <v>1.7046609246108277E-2</v>
      </c>
      <c r="R424" s="7">
        <f>base2!T181/호선별!R15</f>
        <v>1.6197530091741685E-2</v>
      </c>
      <c r="S424" s="7">
        <f>base2!U181/호선별!S15</f>
        <v>1.3340503661714371E-2</v>
      </c>
      <c r="T424" s="7">
        <f>base2!V181/호선별!T15</f>
        <v>1.1782305879645249E-2</v>
      </c>
      <c r="U424" s="7">
        <f>base2!W181/호선별!U15</f>
        <v>1.0291352208682512E-2</v>
      </c>
      <c r="V424" s="7">
        <f>base2!X181/호선별!V15</f>
        <v>8.5797599910277019E-3</v>
      </c>
      <c r="W424" s="7">
        <f>base2!D181/호선별!W15</f>
        <v>2.6753273607263758E-2</v>
      </c>
    </row>
    <row r="425" spans="1:23">
      <c r="B425" t="s">
        <v>320</v>
      </c>
      <c r="C425" s="7">
        <f>base2!E182/호선별!C16</f>
        <v>2.0132513770256245E-2</v>
      </c>
      <c r="D425" s="7">
        <f>base2!F182/호선별!D16</f>
        <v>1.8135465554203603E-2</v>
      </c>
      <c r="E425" s="7">
        <f>base2!G182/호선별!E16</f>
        <v>1.2341867543100514E-2</v>
      </c>
      <c r="F425" s="7">
        <f>base2!H182/호선별!F16</f>
        <v>1.0639641360608479E-2</v>
      </c>
      <c r="G425" s="7">
        <f>base2!I182/호선별!G16</f>
        <v>2.4336357983768903E-2</v>
      </c>
      <c r="H425" s="7">
        <f>base2!J182/호선별!H16</f>
        <v>4.5128386436919091E-2</v>
      </c>
      <c r="I425" s="7">
        <f>base2!K182/호선별!I16</f>
        <v>3.75987896728949E-2</v>
      </c>
      <c r="J425" s="7">
        <f>base2!L182/호선별!J16</f>
        <v>2.9418929300878822E-2</v>
      </c>
      <c r="K425" s="7">
        <f>base2!M182/호선별!K16</f>
        <v>2.4951093831960258E-2</v>
      </c>
      <c r="L425" s="7">
        <f>base2!N182/호선별!L16</f>
        <v>2.380067308025912E-2</v>
      </c>
      <c r="M425" s="7">
        <f>base2!O182/호선별!M16</f>
        <v>2.3707620357765632E-2</v>
      </c>
      <c r="N425" s="7">
        <f>base2!P182/호선별!N16</f>
        <v>2.4261374266427823E-2</v>
      </c>
      <c r="O425" s="7">
        <f>base2!Q182/호선별!O16</f>
        <v>2.3868983342959799E-2</v>
      </c>
      <c r="P425" s="7">
        <f>base2!R182/호선별!P16</f>
        <v>2.3798515584723779E-2</v>
      </c>
      <c r="Q425" s="7">
        <f>base2!S182/호선별!Q16</f>
        <v>2.7809797146098523E-2</v>
      </c>
      <c r="R425" s="7">
        <f>base2!T182/호선별!R16</f>
        <v>3.0953186081424559E-2</v>
      </c>
      <c r="S425" s="7">
        <f>base2!U182/호선별!S16</f>
        <v>2.9848109461052E-2</v>
      </c>
      <c r="T425" s="7">
        <f>base2!V182/호선별!T16</f>
        <v>2.9700593759211691E-2</v>
      </c>
      <c r="U425" s="7">
        <f>base2!W182/호선별!U16</f>
        <v>3.3808502949353475E-2</v>
      </c>
      <c r="V425" s="7">
        <f>base2!X182/호선별!V16</f>
        <v>3.7322436271648184E-2</v>
      </c>
      <c r="W425" s="7">
        <f>base2!D182/호선별!W16</f>
        <v>2.5405132413069766E-2</v>
      </c>
    </row>
    <row r="426" spans="1:23">
      <c r="A426" t="s">
        <v>238</v>
      </c>
      <c r="B426" t="s">
        <v>319</v>
      </c>
      <c r="C426" s="7">
        <f>base2!E183/호선별!C15</f>
        <v>2.6926872436488967E-2</v>
      </c>
      <c r="D426" s="7">
        <f>base2!F183/호선별!D15</f>
        <v>3.9975406540914214E-2</v>
      </c>
      <c r="E426" s="7">
        <f>base2!G183/호선별!E15</f>
        <v>4.2544321597579919E-2</v>
      </c>
      <c r="F426" s="7">
        <f>base2!H183/호선별!F15</f>
        <v>3.0479173024615124E-2</v>
      </c>
      <c r="G426" s="7">
        <f>base2!I183/호선별!G15</f>
        <v>2.7524084525750371E-2</v>
      </c>
      <c r="H426" s="7">
        <f>base2!J183/호선별!H15</f>
        <v>2.6550933969552701E-2</v>
      </c>
      <c r="I426" s="7">
        <f>base2!K183/호선별!I15</f>
        <v>2.4075048817832172E-2</v>
      </c>
      <c r="J426" s="7">
        <f>base2!L183/호선별!J15</f>
        <v>2.2316049894712003E-2</v>
      </c>
      <c r="K426" s="7">
        <f>base2!M183/호선별!K15</f>
        <v>1.9323478932317142E-2</v>
      </c>
      <c r="L426" s="7">
        <f>base2!N183/호선별!L15</f>
        <v>1.7393538532616125E-2</v>
      </c>
      <c r="M426" s="7">
        <f>base2!O183/호선별!M15</f>
        <v>1.5918996433207218E-2</v>
      </c>
      <c r="N426" s="7">
        <f>base2!P183/호선별!N15</f>
        <v>1.3970601252190743E-2</v>
      </c>
      <c r="O426" s="7">
        <f>base2!Q183/호선별!O15</f>
        <v>1.3057553342330492E-2</v>
      </c>
      <c r="P426" s="7">
        <f>base2!R183/호선별!P15</f>
        <v>9.0161101085571155E-3</v>
      </c>
      <c r="Q426" s="7">
        <f>base2!S183/호선별!Q15</f>
        <v>9.0277001278944585E-3</v>
      </c>
      <c r="R426" s="7">
        <f>base2!T183/호선별!R15</f>
        <v>8.9540598851636788E-3</v>
      </c>
      <c r="S426" s="7">
        <f>base2!U183/호선별!S15</f>
        <v>7.9673734671692059E-3</v>
      </c>
      <c r="T426" s="7">
        <f>base2!V183/호선별!T15</f>
        <v>6.8509989460001624E-3</v>
      </c>
      <c r="U426" s="7">
        <f>base2!W183/호선별!U15</f>
        <v>7.0942276763765553E-3</v>
      </c>
      <c r="V426" s="7">
        <f>base2!X183/호선별!V15</f>
        <v>9.4209129313245349E-3</v>
      </c>
      <c r="W426" s="7">
        <f>base2!D183/호선별!W15</f>
        <v>2.047951579428027E-2</v>
      </c>
    </row>
    <row r="427" spans="1:23">
      <c r="B427" t="s">
        <v>320</v>
      </c>
      <c r="C427" s="7">
        <f>base2!E184/호선별!C16</f>
        <v>2.225592719725393E-2</v>
      </c>
      <c r="D427" s="7">
        <f>base2!F184/호선별!D16</f>
        <v>8.1898039334235197E-3</v>
      </c>
      <c r="E427" s="7">
        <f>base2!G184/호선별!E16</f>
        <v>9.2412073005902311E-3</v>
      </c>
      <c r="F427" s="7">
        <f>base2!H184/호선별!F16</f>
        <v>4.9106387751259349E-3</v>
      </c>
      <c r="G427" s="7">
        <f>base2!I184/호선별!G16</f>
        <v>7.0197075109620912E-3</v>
      </c>
      <c r="H427" s="7">
        <f>base2!J184/호선별!H16</f>
        <v>9.1361048901520848E-3</v>
      </c>
      <c r="I427" s="7">
        <f>base2!K184/호선별!I16</f>
        <v>1.1512034998989574E-2</v>
      </c>
      <c r="J427" s="7">
        <f>base2!L184/호선별!J16</f>
        <v>1.3713664677743603E-2</v>
      </c>
      <c r="K427" s="7">
        <f>base2!M184/호선별!K16</f>
        <v>1.4055354993983154E-2</v>
      </c>
      <c r="L427" s="7">
        <f>base2!N184/호선별!L16</f>
        <v>1.6502361728596988E-2</v>
      </c>
      <c r="M427" s="7">
        <f>base2!O184/호선별!M16</f>
        <v>1.8459578363868228E-2</v>
      </c>
      <c r="N427" s="7">
        <f>base2!P184/호선별!N16</f>
        <v>1.91755605684929E-2</v>
      </c>
      <c r="O427" s="7">
        <f>base2!Q184/호선별!O16</f>
        <v>2.0280683544138971E-2</v>
      </c>
      <c r="P427" s="7">
        <f>base2!R184/호선별!P16</f>
        <v>2.1482014898706797E-2</v>
      </c>
      <c r="Q427" s="7">
        <f>base2!S184/호선별!Q16</f>
        <v>2.6688974697904849E-2</v>
      </c>
      <c r="R427" s="7">
        <f>base2!T184/호선별!R16</f>
        <v>2.8104887257160694E-2</v>
      </c>
      <c r="S427" s="7">
        <f>base2!U184/호선별!S16</f>
        <v>2.8153384266772174E-2</v>
      </c>
      <c r="T427" s="7">
        <f>base2!V184/호선별!T16</f>
        <v>2.909841243104392E-2</v>
      </c>
      <c r="U427" s="7">
        <f>base2!W184/호선별!U16</f>
        <v>3.2342824727632932E-2</v>
      </c>
      <c r="V427" s="7">
        <f>base2!X184/호선별!V16</f>
        <v>3.4524226503210742E-2</v>
      </c>
      <c r="W427" s="7">
        <f>base2!D184/호선별!W16</f>
        <v>1.7626019359347524E-2</v>
      </c>
    </row>
    <row r="428" spans="1:23">
      <c r="A428" t="s">
        <v>239</v>
      </c>
      <c r="B428" t="s">
        <v>319</v>
      </c>
      <c r="C428" s="7">
        <f>base2!E185/호선별!C15</f>
        <v>2.2866008971742794E-2</v>
      </c>
      <c r="D428" s="7">
        <f>base2!F185/호선별!D15</f>
        <v>2.7705477562409844E-2</v>
      </c>
      <c r="E428" s="7">
        <f>base2!G185/호선별!E15</f>
        <v>2.685259243588627E-2</v>
      </c>
      <c r="F428" s="7">
        <f>base2!H185/호선별!F15</f>
        <v>2.2461740599505814E-2</v>
      </c>
      <c r="G428" s="7">
        <f>base2!I185/호선별!G15</f>
        <v>2.739802518310331E-2</v>
      </c>
      <c r="H428" s="7">
        <f>base2!J185/호선별!H15</f>
        <v>3.6424991671114709E-2</v>
      </c>
      <c r="I428" s="7">
        <f>base2!K185/호선별!I15</f>
        <v>4.245478907035953E-2</v>
      </c>
      <c r="J428" s="7">
        <f>base2!L185/호선별!J15</f>
        <v>4.1740999872486521E-2</v>
      </c>
      <c r="K428" s="7">
        <f>base2!M185/호선별!K15</f>
        <v>4.0950924262941446E-2</v>
      </c>
      <c r="L428" s="7">
        <f>base2!N185/호선별!L15</f>
        <v>4.3776135093980269E-2</v>
      </c>
      <c r="M428" s="7">
        <f>base2!O185/호선별!M15</f>
        <v>4.3827546785132246E-2</v>
      </c>
      <c r="N428" s="7">
        <f>base2!P185/호선별!N15</f>
        <v>4.1951143710819865E-2</v>
      </c>
      <c r="O428" s="7">
        <f>base2!Q185/호선별!O15</f>
        <v>3.6480345764217506E-2</v>
      </c>
      <c r="P428" s="7">
        <f>base2!R185/호선별!P15</f>
        <v>2.9483005095002322E-2</v>
      </c>
      <c r="Q428" s="7">
        <f>base2!S185/호선별!Q15</f>
        <v>3.224050361197784E-2</v>
      </c>
      <c r="R428" s="7">
        <f>base2!T185/호선별!R15</f>
        <v>4.3420598360023821E-2</v>
      </c>
      <c r="S428" s="7">
        <f>base2!U185/호선별!S15</f>
        <v>3.70072034103682E-2</v>
      </c>
      <c r="T428" s="7">
        <f>base2!V185/호선별!T15</f>
        <v>4.2227993503385616E-2</v>
      </c>
      <c r="U428" s="7">
        <f>base2!W185/호선별!U15</f>
        <v>4.8467963478893698E-2</v>
      </c>
      <c r="V428" s="7">
        <f>base2!X185/호선별!V15</f>
        <v>4.218849302777674E-2</v>
      </c>
      <c r="W428" s="7">
        <f>base2!D185/호선별!W15</f>
        <v>3.455358905322143E-2</v>
      </c>
    </row>
    <row r="429" spans="1:23">
      <c r="B429" t="s">
        <v>320</v>
      </c>
      <c r="C429" s="7">
        <f>base2!E186/호선별!C16</f>
        <v>3.3176339107527743E-2</v>
      </c>
      <c r="D429" s="7">
        <f>base2!F186/호선별!D16</f>
        <v>2.0946853185609526E-2</v>
      </c>
      <c r="E429" s="7">
        <f>base2!G186/호선별!E16</f>
        <v>2.9294007253916239E-2</v>
      </c>
      <c r="F429" s="7">
        <f>base2!H186/호선별!F16</f>
        <v>1.9267338712802628E-2</v>
      </c>
      <c r="G429" s="7">
        <f>base2!I186/호선별!G16</f>
        <v>3.4097507125543325E-2</v>
      </c>
      <c r="H429" s="7">
        <f>base2!J186/호선별!H16</f>
        <v>3.4744518509250318E-2</v>
      </c>
      <c r="I429" s="7">
        <f>base2!K186/호선별!I16</f>
        <v>4.0819865531347803E-2</v>
      </c>
      <c r="J429" s="7">
        <f>base2!L186/호선별!J16</f>
        <v>4.6489403564000227E-2</v>
      </c>
      <c r="K429" s="7">
        <f>base2!M186/호선별!K16</f>
        <v>4.9713351229596719E-2</v>
      </c>
      <c r="L429" s="7">
        <f>base2!N186/호선별!L16</f>
        <v>5.282168329541681E-2</v>
      </c>
      <c r="M429" s="7">
        <f>base2!O186/호선별!M16</f>
        <v>5.2890367195614164E-2</v>
      </c>
      <c r="N429" s="7">
        <f>base2!P186/호선별!N16</f>
        <v>5.041514432743608E-2</v>
      </c>
      <c r="O429" s="7">
        <f>base2!Q186/호선별!O16</f>
        <v>5.1469500846849911E-2</v>
      </c>
      <c r="P429" s="7">
        <f>base2!R186/호선별!P16</f>
        <v>4.7871165192343884E-2</v>
      </c>
      <c r="Q429" s="7">
        <f>base2!S186/호선별!Q16</f>
        <v>4.4652057161294355E-2</v>
      </c>
      <c r="R429" s="7">
        <f>base2!T186/호선별!R16</f>
        <v>4.0823758491014758E-2</v>
      </c>
      <c r="S429" s="7">
        <f>base2!U186/호선별!S16</f>
        <v>3.5304659119039107E-2</v>
      </c>
      <c r="T429" s="7">
        <f>base2!V186/호선별!T16</f>
        <v>3.1508190508274726E-2</v>
      </c>
      <c r="U429" s="7">
        <f>base2!W186/호선별!U16</f>
        <v>3.5831369257327314E-2</v>
      </c>
      <c r="V429" s="7">
        <f>base2!X186/호선별!V16</f>
        <v>4.1630667445028219E-2</v>
      </c>
      <c r="W429" s="7">
        <f>base2!D186/호선별!W16</f>
        <v>3.9256251298932746E-2</v>
      </c>
    </row>
    <row r="430" spans="1:23">
      <c r="A430" t="s">
        <v>240</v>
      </c>
      <c r="B430" t="s">
        <v>319</v>
      </c>
      <c r="C430" s="7">
        <f>base2!E187/호선별!C15</f>
        <v>3.2454886572369245E-2</v>
      </c>
      <c r="D430" s="7">
        <f>base2!F187/호선별!D15</f>
        <v>4.204062650260517E-2</v>
      </c>
      <c r="E430" s="7">
        <f>base2!G187/호선별!E15</f>
        <v>4.4977187288234341E-2</v>
      </c>
      <c r="F430" s="7">
        <f>base2!H187/호선별!F15</f>
        <v>3.5794655615482687E-2</v>
      </c>
      <c r="G430" s="7">
        <f>base2!I187/호선별!G15</f>
        <v>3.366545880947526E-2</v>
      </c>
      <c r="H430" s="7">
        <f>base2!J187/호선별!H15</f>
        <v>3.4754438191312402E-2</v>
      </c>
      <c r="I430" s="7">
        <f>base2!K187/호선별!I15</f>
        <v>3.1512273566674368E-2</v>
      </c>
      <c r="J430" s="7">
        <f>base2!L187/호선별!J15</f>
        <v>3.0627068369865347E-2</v>
      </c>
      <c r="K430" s="7">
        <f>base2!M187/호선별!K15</f>
        <v>2.6633988230751974E-2</v>
      </c>
      <c r="L430" s="7">
        <f>base2!N187/호선별!L15</f>
        <v>2.3579924476355252E-2</v>
      </c>
      <c r="M430" s="7">
        <f>base2!O187/호선별!M15</f>
        <v>2.2553938619321711E-2</v>
      </c>
      <c r="N430" s="7">
        <f>base2!P187/호선별!N15</f>
        <v>2.6707894938718186E-2</v>
      </c>
      <c r="O430" s="7">
        <f>base2!Q187/호선별!O15</f>
        <v>2.1404410885422893E-2</v>
      </c>
      <c r="P430" s="7">
        <f>base2!R187/호선별!P15</f>
        <v>1.4289259365059323E-2</v>
      </c>
      <c r="Q430" s="7">
        <f>base2!S187/호선별!Q15</f>
        <v>1.3284047308707189E-2</v>
      </c>
      <c r="R430" s="7">
        <f>base2!T187/호선별!R15</f>
        <v>1.4579676496319048E-2</v>
      </c>
      <c r="S430" s="7">
        <f>base2!U187/호선별!S15</f>
        <v>1.5581615955057736E-2</v>
      </c>
      <c r="T430" s="7">
        <f>base2!V187/호선별!T15</f>
        <v>1.4825305411491475E-2</v>
      </c>
      <c r="U430" s="7">
        <f>base2!W187/호선별!U15</f>
        <v>1.1785750990941944E-2</v>
      </c>
      <c r="V430" s="7">
        <f>base2!X187/호선별!V15</f>
        <v>1.0037758420875547E-2</v>
      </c>
      <c r="W430" s="7">
        <f>base2!D187/호선별!W15</f>
        <v>2.6724872047567478E-2</v>
      </c>
    </row>
    <row r="431" spans="1:23">
      <c r="B431" t="s">
        <v>320</v>
      </c>
      <c r="C431" s="7">
        <f>base2!E188/호선별!C16</f>
        <v>3.0941167079109124E-2</v>
      </c>
      <c r="D431" s="7">
        <f>base2!F188/호선별!D16</f>
        <v>1.7283987938240163E-2</v>
      </c>
      <c r="E431" s="7">
        <f>base2!G188/호선별!E16</f>
        <v>2.2820421816201711E-2</v>
      </c>
      <c r="F431" s="7">
        <f>base2!H188/호선별!F16</f>
        <v>1.4098197274460985E-2</v>
      </c>
      <c r="G431" s="7">
        <f>base2!I188/호선별!G16</f>
        <v>1.3351482215908005E-2</v>
      </c>
      <c r="H431" s="7">
        <f>base2!J188/호선별!H16</f>
        <v>1.6895882381976195E-2</v>
      </c>
      <c r="I431" s="7">
        <f>base2!K188/호선별!I16</f>
        <v>2.0708281674140183E-2</v>
      </c>
      <c r="J431" s="7">
        <f>base2!L188/호선별!J16</f>
        <v>2.3614111449290494E-2</v>
      </c>
      <c r="K431" s="7">
        <f>base2!M188/호선별!K16</f>
        <v>2.3616896541084266E-2</v>
      </c>
      <c r="L431" s="7">
        <f>base2!N188/호선별!L16</f>
        <v>2.3442572574209824E-2</v>
      </c>
      <c r="M431" s="7">
        <f>base2!O188/호선별!M16</f>
        <v>2.54155347301818E-2</v>
      </c>
      <c r="N431" s="7">
        <f>base2!P188/호선별!N16</f>
        <v>2.6582784789438711E-2</v>
      </c>
      <c r="O431" s="7">
        <f>base2!Q188/호선별!O16</f>
        <v>2.7754912985125019E-2</v>
      </c>
      <c r="P431" s="7">
        <f>base2!R188/호선별!P16</f>
        <v>2.7230646274368605E-2</v>
      </c>
      <c r="Q431" s="7">
        <f>base2!S188/호선별!Q16</f>
        <v>3.0932227645999646E-2</v>
      </c>
      <c r="R431" s="7">
        <f>base2!T188/호선별!R16</f>
        <v>3.1960216715965335E-2</v>
      </c>
      <c r="S431" s="7">
        <f>base2!U188/호선별!S16</f>
        <v>3.1670838243663825E-2</v>
      </c>
      <c r="T431" s="7">
        <f>base2!V188/호선별!T16</f>
        <v>3.174611529877458E-2</v>
      </c>
      <c r="U431" s="7">
        <f>base2!W188/호선별!U16</f>
        <v>3.337513443782314E-2</v>
      </c>
      <c r="V431" s="7">
        <f>base2!X188/호선별!V16</f>
        <v>3.5617824479470712E-2</v>
      </c>
      <c r="W431" s="7">
        <f>base2!D188/호선별!W16</f>
        <v>2.4357263847296119E-2</v>
      </c>
    </row>
    <row r="432" spans="1:23">
      <c r="A432" t="s">
        <v>241</v>
      </c>
      <c r="B432" t="s">
        <v>319</v>
      </c>
      <c r="C432" s="7">
        <f>base2!E189/호선별!C15</f>
        <v>2.7057868032125943E-2</v>
      </c>
      <c r="D432" s="7">
        <f>base2!F189/호선별!D15</f>
        <v>4.1824645483710773E-2</v>
      </c>
      <c r="E432" s="7">
        <f>base2!G189/호선별!E15</f>
        <v>4.7976835453205378E-2</v>
      </c>
      <c r="F432" s="7">
        <f>base2!H189/호선별!F15</f>
        <v>4.102980225948416E-2</v>
      </c>
      <c r="G432" s="7">
        <f>base2!I189/호선별!G15</f>
        <v>4.126116873085315E-2</v>
      </c>
      <c r="H432" s="7">
        <f>base2!J189/호선별!H15</f>
        <v>4.4546102619031414E-2</v>
      </c>
      <c r="I432" s="7">
        <f>base2!K189/호선별!I15</f>
        <v>4.1881723891137812E-2</v>
      </c>
      <c r="J432" s="7">
        <f>base2!L189/호선별!J15</f>
        <v>4.1179702238159421E-2</v>
      </c>
      <c r="K432" s="7">
        <f>base2!M189/호선별!K15</f>
        <v>3.80889037197156E-2</v>
      </c>
      <c r="L432" s="7">
        <f>base2!N189/호선별!L15</f>
        <v>3.672231153267741E-2</v>
      </c>
      <c r="M432" s="7">
        <f>base2!O189/호선별!M15</f>
        <v>3.6287085910394555E-2</v>
      </c>
      <c r="N432" s="7">
        <f>base2!P189/호선별!N15</f>
        <v>3.7087741866956209E-2</v>
      </c>
      <c r="O432" s="7">
        <f>base2!Q189/호선별!O15</f>
        <v>3.2632352187505341E-2</v>
      </c>
      <c r="P432" s="7">
        <f>base2!R189/호선별!P15</f>
        <v>2.3836684891827307E-2</v>
      </c>
      <c r="Q432" s="7">
        <f>base2!S189/호선별!Q15</f>
        <v>2.3529478979031675E-2</v>
      </c>
      <c r="R432" s="7">
        <f>base2!T189/호선별!R15</f>
        <v>2.5502422869835409E-2</v>
      </c>
      <c r="S432" s="7">
        <f>base2!U189/호선별!S15</f>
        <v>2.3263945788624566E-2</v>
      </c>
      <c r="T432" s="7">
        <f>base2!V189/호선별!T15</f>
        <v>2.6857380483479926E-2</v>
      </c>
      <c r="U432" s="7">
        <f>base2!W189/호선별!U15</f>
        <v>2.1593784634358393E-2</v>
      </c>
      <c r="V432" s="7">
        <f>base2!X189/호선별!V15</f>
        <v>2.0785823769112866E-2</v>
      </c>
      <c r="W432" s="7">
        <f>base2!D189/호선별!W15</f>
        <v>3.5290876774488313E-2</v>
      </c>
    </row>
    <row r="433" spans="1:23">
      <c r="B433" t="s">
        <v>320</v>
      </c>
      <c r="C433" s="7">
        <f>base2!E190/호선별!C16</f>
        <v>2.6311167877384849E-2</v>
      </c>
      <c r="D433" s="7">
        <f>base2!F190/호선별!D16</f>
        <v>2.7924938973238916E-2</v>
      </c>
      <c r="E433" s="7">
        <f>base2!G190/호선별!E16</f>
        <v>3.1709143240536364E-2</v>
      </c>
      <c r="F433" s="7">
        <f>base2!H190/호선별!F16</f>
        <v>1.4831305356384902E-2</v>
      </c>
      <c r="G433" s="7">
        <f>base2!I190/호선별!G16</f>
        <v>1.858447535568919E-2</v>
      </c>
      <c r="H433" s="7">
        <f>base2!J190/호선별!H16</f>
        <v>2.5593490970075496E-2</v>
      </c>
      <c r="I433" s="7">
        <f>base2!K190/호선별!I16</f>
        <v>3.2217585790672396E-2</v>
      </c>
      <c r="J433" s="7">
        <f>base2!L190/호선별!J16</f>
        <v>4.050924996453132E-2</v>
      </c>
      <c r="K433" s="7">
        <f>base2!M190/호선별!K16</f>
        <v>4.1767410287265883E-2</v>
      </c>
      <c r="L433" s="7">
        <f>base2!N190/호선별!L16</f>
        <v>3.8510054074415517E-2</v>
      </c>
      <c r="M433" s="7">
        <f>base2!O190/호선별!M16</f>
        <v>4.1129781174218019E-2</v>
      </c>
      <c r="N433" s="7">
        <f>base2!P190/호선별!N16</f>
        <v>4.0266096654115208E-2</v>
      </c>
      <c r="O433" s="7">
        <f>base2!Q190/호선별!O16</f>
        <v>4.0576248580445159E-2</v>
      </c>
      <c r="P433" s="7">
        <f>base2!R190/호선별!P16</f>
        <v>3.8270337062101582E-2</v>
      </c>
      <c r="Q433" s="7">
        <f>base2!S190/호선별!Q16</f>
        <v>4.0298218132994723E-2</v>
      </c>
      <c r="R433" s="7">
        <f>base2!T190/호선별!R16</f>
        <v>4.2508026517234718E-2</v>
      </c>
      <c r="S433" s="7">
        <f>base2!U190/호선별!S16</f>
        <v>3.9844026040796121E-2</v>
      </c>
      <c r="T433" s="7">
        <f>base2!V190/호선별!T16</f>
        <v>3.9429191055712298E-2</v>
      </c>
      <c r="U433" s="7">
        <f>base2!W190/호선별!U16</f>
        <v>4.0756796758806668E-2</v>
      </c>
      <c r="V433" s="7">
        <f>base2!X190/호선별!V16</f>
        <v>4.2268923915158588E-2</v>
      </c>
      <c r="W433" s="7">
        <f>base2!D190/호선별!W16</f>
        <v>3.3991172103070379E-2</v>
      </c>
    </row>
    <row r="434" spans="1:23">
      <c r="A434" t="s">
        <v>242</v>
      </c>
      <c r="B434" t="s">
        <v>319</v>
      </c>
      <c r="C434" s="7">
        <f>base2!E191/호선별!C15</f>
        <v>2.0700215123878169E-2</v>
      </c>
      <c r="D434" s="7">
        <f>base2!F191/호선별!D15</f>
        <v>2.5950828846866305E-2</v>
      </c>
      <c r="E434" s="7">
        <f>base2!G191/호선별!E15</f>
        <v>2.9048450285484147E-2</v>
      </c>
      <c r="F434" s="7">
        <f>base2!H191/호선별!F15</f>
        <v>2.4394556930615412E-2</v>
      </c>
      <c r="G434" s="7">
        <f>base2!I191/호선별!G15</f>
        <v>2.3842136477428187E-2</v>
      </c>
      <c r="H434" s="7">
        <f>base2!J191/호선별!H15</f>
        <v>2.7023799715086446E-2</v>
      </c>
      <c r="I434" s="7">
        <f>base2!K191/호선별!I15</f>
        <v>2.6879786324948154E-2</v>
      </c>
      <c r="J434" s="7">
        <f>base2!L191/호선별!J15</f>
        <v>2.6537103442029635E-2</v>
      </c>
      <c r="K434" s="7">
        <f>base2!M191/호선별!K15</f>
        <v>2.4607910018894119E-2</v>
      </c>
      <c r="L434" s="7">
        <f>base2!N191/호선별!L15</f>
        <v>2.2111409161838402E-2</v>
      </c>
      <c r="M434" s="7">
        <f>base2!O191/호선별!M15</f>
        <v>2.2232197546807244E-2</v>
      </c>
      <c r="N434" s="7">
        <f>base2!P191/호선별!N15</f>
        <v>3.0045890056629863E-2</v>
      </c>
      <c r="O434" s="7">
        <f>base2!Q191/호선별!O15</f>
        <v>2.2882108751729677E-2</v>
      </c>
      <c r="P434" s="7">
        <f>base2!R191/호선별!P15</f>
        <v>1.9539905850907893E-2</v>
      </c>
      <c r="Q434" s="7">
        <f>base2!S191/호선별!Q15</f>
        <v>1.7545291533256232E-2</v>
      </c>
      <c r="R434" s="7">
        <f>base2!T191/호선별!R15</f>
        <v>2.1273434017159528E-2</v>
      </c>
      <c r="S434" s="7">
        <f>base2!U191/호선별!S15</f>
        <v>2.3470515871275681E-2</v>
      </c>
      <c r="T434" s="7">
        <f>base2!V191/호선별!T15</f>
        <v>2.4901073092142602E-2</v>
      </c>
      <c r="U434" s="7">
        <f>base2!W191/호선별!U15</f>
        <v>2.5618661652005079E-2</v>
      </c>
      <c r="V434" s="7">
        <f>base2!X191/호선별!V15</f>
        <v>3.1702119705409551E-2</v>
      </c>
      <c r="W434" s="7">
        <f>base2!D191/호선별!W15</f>
        <v>2.4132417503556353E-2</v>
      </c>
    </row>
    <row r="435" spans="1:23">
      <c r="B435" t="s">
        <v>320</v>
      </c>
      <c r="C435" s="7">
        <f>base2!E192/호선별!C16</f>
        <v>1.8088927915702085E-2</v>
      </c>
      <c r="D435" s="7">
        <f>base2!F192/호선별!D16</f>
        <v>1.6142806399685607E-2</v>
      </c>
      <c r="E435" s="7">
        <f>base2!G192/호선별!E16</f>
        <v>2.4238873600995713E-2</v>
      </c>
      <c r="F435" s="7">
        <f>base2!H192/호선별!F16</f>
        <v>2.1095549787749711E-2</v>
      </c>
      <c r="G435" s="7">
        <f>base2!I192/호선별!G16</f>
        <v>1.9038687400687052E-2</v>
      </c>
      <c r="H435" s="7">
        <f>base2!J192/호선별!H16</f>
        <v>2.3962330642282294E-2</v>
      </c>
      <c r="I435" s="7">
        <f>base2!K192/호선별!I16</f>
        <v>2.2345445707325867E-2</v>
      </c>
      <c r="J435" s="7">
        <f>base2!L192/호선별!J16</f>
        <v>2.4916414370571432E-2</v>
      </c>
      <c r="K435" s="7">
        <f>base2!M192/호선별!K16</f>
        <v>2.7392391002499305E-2</v>
      </c>
      <c r="L435" s="7">
        <f>base2!N192/호선별!L16</f>
        <v>2.2876302915855056E-2</v>
      </c>
      <c r="M435" s="7">
        <f>base2!O192/호선별!M16</f>
        <v>2.3753037255002732E-2</v>
      </c>
      <c r="N435" s="7">
        <f>base2!P192/호선별!N16</f>
        <v>2.3733438848735213E-2</v>
      </c>
      <c r="O435" s="7">
        <f>base2!Q192/호선별!O16</f>
        <v>2.6002617282434911E-2</v>
      </c>
      <c r="P435" s="7">
        <f>base2!R192/호선별!P16</f>
        <v>2.9082755742494047E-2</v>
      </c>
      <c r="Q435" s="7">
        <f>base2!S192/호선별!Q16</f>
        <v>2.68873791359194E-2</v>
      </c>
      <c r="R435" s="7">
        <f>base2!T192/호선별!R16</f>
        <v>2.659991527565141E-2</v>
      </c>
      <c r="S435" s="7">
        <f>base2!U192/호선별!S16</f>
        <v>2.5901155840666212E-2</v>
      </c>
      <c r="T435" s="7">
        <f>base2!V192/호선별!T16</f>
        <v>2.5777993009643323E-2</v>
      </c>
      <c r="U435" s="7">
        <f>base2!W192/호선별!U16</f>
        <v>2.61950388663886E-2</v>
      </c>
      <c r="V435" s="7">
        <f>base2!X192/호선별!V16</f>
        <v>2.759291690990465E-2</v>
      </c>
      <c r="W435" s="7">
        <f>base2!D192/호선별!W16</f>
        <v>2.4387199872502683E-2</v>
      </c>
    </row>
    <row r="436" spans="1:23">
      <c r="A436" t="s">
        <v>243</v>
      </c>
      <c r="B436" t="s">
        <v>319</v>
      </c>
      <c r="C436" s="7">
        <f>base2!E193/호선별!C15</f>
        <v>1.9588208067582082E-2</v>
      </c>
      <c r="D436" s="7">
        <f>base2!F193/호선별!D15</f>
        <v>1.1243625012809092E-2</v>
      </c>
      <c r="E436" s="7">
        <f>base2!G193/호선별!E15</f>
        <v>1.0792058710066442E-2</v>
      </c>
      <c r="F436" s="7">
        <f>base2!H193/호선별!F15</f>
        <v>1.068277949066059E-2</v>
      </c>
      <c r="G436" s="7">
        <f>base2!I193/호선별!G15</f>
        <v>1.2882587989844185E-2</v>
      </c>
      <c r="H436" s="7">
        <f>base2!J193/호선별!H15</f>
        <v>1.5420677368239422E-2</v>
      </c>
      <c r="I436" s="7">
        <f>base2!K193/호선별!I15</f>
        <v>1.6214967604145761E-2</v>
      </c>
      <c r="J436" s="7">
        <f>base2!L193/호선별!J15</f>
        <v>1.7006960805694488E-2</v>
      </c>
      <c r="K436" s="7">
        <f>base2!M193/호선별!K15</f>
        <v>1.7030901394110363E-2</v>
      </c>
      <c r="L436" s="7">
        <f>base2!N193/호선별!L15</f>
        <v>1.9546810988171733E-2</v>
      </c>
      <c r="M436" s="7">
        <f>base2!O193/호선별!M15</f>
        <v>2.1571025170987138E-2</v>
      </c>
      <c r="N436" s="7">
        <f>base2!P193/호선별!N15</f>
        <v>1.791246466780359E-2</v>
      </c>
      <c r="O436" s="7">
        <f>base2!Q193/호선별!O15</f>
        <v>2.0001879153355998E-2</v>
      </c>
      <c r="P436" s="7">
        <f>base2!R193/호선별!P15</f>
        <v>1.6396393805987362E-2</v>
      </c>
      <c r="Q436" s="7">
        <f>base2!S193/호선별!Q15</f>
        <v>1.3928824733988503E-2</v>
      </c>
      <c r="R436" s="7">
        <f>base2!T193/호선별!R15</f>
        <v>1.3838905133221528E-2</v>
      </c>
      <c r="S436" s="7">
        <f>base2!U193/호선별!S15</f>
        <v>1.2740411801498845E-2</v>
      </c>
      <c r="T436" s="7">
        <f>base2!V193/호선별!T15</f>
        <v>1.2156305822106797E-2</v>
      </c>
      <c r="U436" s="7">
        <f>base2!W193/호선별!U15</f>
        <v>1.1391318598598377E-2</v>
      </c>
      <c r="V436" s="7">
        <f>base2!X193/호선별!V15</f>
        <v>1.3290216456689969E-2</v>
      </c>
      <c r="W436" s="7">
        <f>base2!D193/호선별!W15</f>
        <v>1.4891482723336477E-2</v>
      </c>
    </row>
    <row r="437" spans="1:23">
      <c r="B437" t="s">
        <v>320</v>
      </c>
      <c r="C437" s="7">
        <f>base2!E194/호선별!C16</f>
        <v>1.8887203640137303E-2</v>
      </c>
      <c r="D437" s="7">
        <f>base2!F194/호선별!D16</f>
        <v>1.5507976934529433E-2</v>
      </c>
      <c r="E437" s="7">
        <f>base2!G194/호선별!E16</f>
        <v>1.446286014332805E-2</v>
      </c>
      <c r="F437" s="7">
        <f>base2!H194/호선별!F16</f>
        <v>1.5407123458045291E-2</v>
      </c>
      <c r="G437" s="7">
        <f>base2!I194/호선별!G16</f>
        <v>1.4514206253426802E-2</v>
      </c>
      <c r="H437" s="7">
        <f>base2!J194/호선별!H16</f>
        <v>1.6341448575977521E-2</v>
      </c>
      <c r="I437" s="7">
        <f>base2!K194/호선별!I16</f>
        <v>1.6744405787286105E-2</v>
      </c>
      <c r="J437" s="7">
        <f>base2!L194/호선별!J16</f>
        <v>1.5956891497956201E-2</v>
      </c>
      <c r="K437" s="7">
        <f>base2!M194/호선별!K16</f>
        <v>1.3729519577895029E-2</v>
      </c>
      <c r="L437" s="7">
        <f>base2!N194/호선별!L16</f>
        <v>1.4726728423515184E-2</v>
      </c>
      <c r="M437" s="7">
        <f>base2!O194/호선별!M16</f>
        <v>1.3068114589222092E-2</v>
      </c>
      <c r="N437" s="7">
        <f>base2!P194/호선별!N16</f>
        <v>1.2665073900206228E-2</v>
      </c>
      <c r="O437" s="7">
        <f>base2!Q194/호선별!O16</f>
        <v>1.2066099867833748E-2</v>
      </c>
      <c r="P437" s="7">
        <f>base2!R194/호선별!P16</f>
        <v>1.0747144778224211E-2</v>
      </c>
      <c r="Q437" s="7">
        <f>base2!S194/호선별!Q16</f>
        <v>1.0743112438722301E-2</v>
      </c>
      <c r="R437" s="7">
        <f>base2!T194/호선별!R16</f>
        <v>1.1387621326753571E-2</v>
      </c>
      <c r="S437" s="7">
        <f>base2!U194/호선별!S16</f>
        <v>1.1663136870745997E-2</v>
      </c>
      <c r="T437" s="7">
        <f>base2!V194/호선별!T16</f>
        <v>1.1566724217795933E-2</v>
      </c>
      <c r="U437" s="7">
        <f>base2!W194/호선별!U16</f>
        <v>1.1866522498448656E-2</v>
      </c>
      <c r="V437" s="7">
        <f>base2!X194/호선별!V16</f>
        <v>3.4532010118700135E-2</v>
      </c>
      <c r="W437" s="7">
        <f>base2!D194/호선별!W16</f>
        <v>1.365190432963225E-2</v>
      </c>
    </row>
    <row r="438" spans="1:23">
      <c r="A438" t="s">
        <v>244</v>
      </c>
      <c r="B438" t="s">
        <v>319</v>
      </c>
      <c r="C438" s="7">
        <f>base2!E195/호선별!C15</f>
        <v>2.032469441638551E-2</v>
      </c>
      <c r="D438" s="7">
        <f>base2!F195/호선별!D15</f>
        <v>2.0239155624571389E-2</v>
      </c>
      <c r="E438" s="7">
        <f>base2!G195/호선별!E15</f>
        <v>2.0820488337969789E-2</v>
      </c>
      <c r="F438" s="7">
        <f>base2!H195/호선별!F15</f>
        <v>2.0402478340192789E-2</v>
      </c>
      <c r="G438" s="7">
        <f>base2!I195/호선별!G15</f>
        <v>1.956965540113521E-2</v>
      </c>
      <c r="H438" s="7">
        <f>base2!J195/호선별!H15</f>
        <v>1.8976723303086643E-2</v>
      </c>
      <c r="I438" s="7">
        <f>base2!K195/호선별!I15</f>
        <v>1.7772594104497299E-2</v>
      </c>
      <c r="J438" s="7">
        <f>base2!L195/호선별!J15</f>
        <v>1.6365818284955674E-2</v>
      </c>
      <c r="K438" s="7">
        <f>base2!M195/호선별!K15</f>
        <v>1.5797487845239058E-2</v>
      </c>
      <c r="L438" s="7">
        <f>base2!N195/호선별!L15</f>
        <v>1.4847797698461713E-2</v>
      </c>
      <c r="M438" s="7">
        <f>base2!O195/호선별!M15</f>
        <v>1.3105144097986188E-2</v>
      </c>
      <c r="N438" s="7">
        <f>base2!P195/호선별!N15</f>
        <v>1.2664514771169321E-2</v>
      </c>
      <c r="O438" s="7">
        <f>base2!Q195/호선별!O15</f>
        <v>1.2486119889984113E-2</v>
      </c>
      <c r="P438" s="7">
        <f>base2!R195/호선별!P15</f>
        <v>1.0190004644321833E-2</v>
      </c>
      <c r="Q438" s="7">
        <f>base2!S195/호선별!Q15</f>
        <v>1.0475592725931234E-2</v>
      </c>
      <c r="R438" s="7">
        <f>base2!T195/호선별!R15</f>
        <v>1.01372829221475E-2</v>
      </c>
      <c r="S438" s="7">
        <f>base2!U195/호선별!S15</f>
        <v>8.5374607343739542E-3</v>
      </c>
      <c r="T438" s="7">
        <f>base2!V195/호선별!T15</f>
        <v>7.9272295496569927E-3</v>
      </c>
      <c r="U438" s="7">
        <f>base2!W195/호선별!U15</f>
        <v>8.316412554060848E-3</v>
      </c>
      <c r="V438" s="7">
        <f>base2!X195/호선별!V15</f>
        <v>1.0037758420875547E-2</v>
      </c>
      <c r="W438" s="7">
        <f>base2!D195/호선별!W15</f>
        <v>1.5060267638062889E-2</v>
      </c>
    </row>
    <row r="439" spans="1:23">
      <c r="B439" t="s">
        <v>320</v>
      </c>
      <c r="C439" s="7">
        <f>base2!E196/호선별!C16</f>
        <v>1.2437135786700726E-2</v>
      </c>
      <c r="D439" s="7">
        <f>base2!F196/호선별!D16</f>
        <v>1.2988812390258895E-2</v>
      </c>
      <c r="E439" s="7">
        <f>base2!G196/호선별!E16</f>
        <v>8.5641913244717573E-3</v>
      </c>
      <c r="F439" s="7">
        <f>base2!H196/호선별!F16</f>
        <v>7.2923282154061207E-3</v>
      </c>
      <c r="G439" s="7">
        <f>base2!I196/호선별!G16</f>
        <v>7.7995116853030802E-3</v>
      </c>
      <c r="H439" s="7">
        <f>base2!J196/호선별!H16</f>
        <v>9.9086389510984786E-3</v>
      </c>
      <c r="I439" s="7">
        <f>base2!K196/호선별!I16</f>
        <v>1.1471071762129215E-2</v>
      </c>
      <c r="J439" s="7">
        <f>base2!L196/호선별!J16</f>
        <v>1.3420546137393628E-2</v>
      </c>
      <c r="K439" s="7">
        <f>base2!M196/호선별!K16</f>
        <v>1.2812490357616712E-2</v>
      </c>
      <c r="L439" s="7">
        <f>base2!N196/호선별!L16</f>
        <v>1.4175327990325091E-2</v>
      </c>
      <c r="M439" s="7">
        <f>base2!O196/호선별!M16</f>
        <v>1.5474014961282095E-2</v>
      </c>
      <c r="N439" s="7">
        <f>base2!P196/호선별!N16</f>
        <v>1.7422944008739429E-2</v>
      </c>
      <c r="O439" s="7">
        <f>base2!Q196/호선별!O16</f>
        <v>1.7044889091029157E-2</v>
      </c>
      <c r="P439" s="7">
        <f>base2!R196/호선별!P16</f>
        <v>1.706654773887166E-2</v>
      </c>
      <c r="Q439" s="7">
        <f>base2!S196/호선별!Q16</f>
        <v>1.9026009846064177E-2</v>
      </c>
      <c r="R439" s="7">
        <f>base2!T196/호선별!R16</f>
        <v>1.9951097700551451E-2</v>
      </c>
      <c r="S439" s="7">
        <f>base2!U196/호선별!S16</f>
        <v>2.0079637273798617E-2</v>
      </c>
      <c r="T439" s="7">
        <f>base2!V196/호선별!T16</f>
        <v>2.0204657430412262E-2</v>
      </c>
      <c r="U439" s="7">
        <f>base2!W196/호선별!U16</f>
        <v>2.1073803665347363E-2</v>
      </c>
      <c r="V439" s="7">
        <f>base2!X196/호선별!V16</f>
        <v>1.9081533372251411E-2</v>
      </c>
      <c r="W439" s="7">
        <f>base2!D196/호선별!W16</f>
        <v>1.4505511782194957E-2</v>
      </c>
    </row>
    <row r="440" spans="1:23">
      <c r="A440" t="s">
        <v>245</v>
      </c>
      <c r="B440" t="s">
        <v>319</v>
      </c>
      <c r="C440" s="7">
        <f>base2!E197/호선별!C15</f>
        <v>3.2207450447277186E-2</v>
      </c>
      <c r="D440" s="7">
        <f>base2!F197/호선별!D15</f>
        <v>3.0309861819443021E-2</v>
      </c>
      <c r="E440" s="7">
        <f>base2!G197/호선별!E15</f>
        <v>3.1293519787043644E-2</v>
      </c>
      <c r="F440" s="7">
        <f>base2!H197/호선별!F15</f>
        <v>3.0795763205756048E-2</v>
      </c>
      <c r="G440" s="7">
        <f>base2!I197/호선별!G15</f>
        <v>2.9196697414429817E-2</v>
      </c>
      <c r="H440" s="7">
        <f>base2!J197/호선별!H15</f>
        <v>2.7994607419932246E-2</v>
      </c>
      <c r="I440" s="7">
        <f>base2!K197/호선별!I15</f>
        <v>2.665510438243391E-2</v>
      </c>
      <c r="J440" s="7">
        <f>base2!L197/호선별!J15</f>
        <v>2.5288186412783763E-2</v>
      </c>
      <c r="K440" s="7">
        <f>base2!M197/호선별!K15</f>
        <v>2.3434857428554834E-2</v>
      </c>
      <c r="L440" s="7">
        <f>base2!N197/호선별!L15</f>
        <v>2.1575153569458654E-2</v>
      </c>
      <c r="M440" s="7">
        <f>base2!O197/호선별!M15</f>
        <v>1.9851755865969968E-2</v>
      </c>
      <c r="N440" s="7">
        <f>base2!P197/호선별!N15</f>
        <v>1.8482894004394273E-2</v>
      </c>
      <c r="O440" s="7">
        <f>base2!Q197/호선별!O15</f>
        <v>1.8466952525752943E-2</v>
      </c>
      <c r="P440" s="7">
        <f>base2!R197/호선별!P15</f>
        <v>1.5911959159971571E-2</v>
      </c>
      <c r="Q440" s="7">
        <f>base2!S197/호선별!Q15</f>
        <v>1.5906414229503219E-2</v>
      </c>
      <c r="R440" s="7">
        <f>base2!T197/호선별!R15</f>
        <v>1.5993063787900288E-2</v>
      </c>
      <c r="S440" s="7">
        <f>base2!U197/호선별!S15</f>
        <v>1.4527993131256247E-2</v>
      </c>
      <c r="T440" s="7">
        <f>base2!V197/호선별!T15</f>
        <v>1.2841536485917463E-2</v>
      </c>
      <c r="U440" s="7">
        <f>base2!W197/호선별!U15</f>
        <v>1.4266230754060293E-2</v>
      </c>
      <c r="V440" s="7">
        <f>base2!X197/호선별!V15</f>
        <v>1.3607985345246551E-2</v>
      </c>
      <c r="W440" s="7">
        <f>base2!D197/호선별!W15</f>
        <v>2.2819290779517488E-2</v>
      </c>
    </row>
    <row r="441" spans="1:23">
      <c r="B441" t="s">
        <v>320</v>
      </c>
      <c r="C441" s="7">
        <f>base2!E198/호선별!C16</f>
        <v>2.1569410074239643E-2</v>
      </c>
      <c r="D441" s="7">
        <f>base2!F198/호선별!D16</f>
        <v>1.4414659522316018E-2</v>
      </c>
      <c r="E441" s="7">
        <f>base2!G198/호선별!E16</f>
        <v>1.3251038010132147E-2</v>
      </c>
      <c r="F441" s="7">
        <f>base2!H198/호선별!F16</f>
        <v>1.2211173424284934E-2</v>
      </c>
      <c r="G441" s="7">
        <f>base2!I198/호선별!G16</f>
        <v>1.0906968847521457E-2</v>
      </c>
      <c r="H441" s="7">
        <f>base2!J198/호선별!H16</f>
        <v>1.4031881665689042E-2</v>
      </c>
      <c r="I441" s="7">
        <f>base2!K198/호선별!I16</f>
        <v>1.6539589602984309E-2</v>
      </c>
      <c r="J441" s="7">
        <f>base2!L198/호선별!J16</f>
        <v>1.8323254873932261E-2</v>
      </c>
      <c r="K441" s="7">
        <f>base2!M198/호선별!K16</f>
        <v>1.8044370390940787E-2</v>
      </c>
      <c r="L441" s="7">
        <f>base2!N198/호선별!L16</f>
        <v>2.0061062951342939E-2</v>
      </c>
      <c r="M441" s="7">
        <f>base2!O198/호선별!M16</f>
        <v>2.2329576081071553E-2</v>
      </c>
      <c r="N441" s="7">
        <f>base2!P198/호선별!N16</f>
        <v>2.4636627750694057E-2</v>
      </c>
      <c r="O441" s="7">
        <f>base2!Q198/호선별!O16</f>
        <v>2.4630729723269351E-2</v>
      </c>
      <c r="P441" s="7">
        <f>base2!R198/호선별!P16</f>
        <v>2.6099331985848684E-2</v>
      </c>
      <c r="Q441" s="7">
        <f>base2!S198/호선별!Q16</f>
        <v>2.790151854203312E-2</v>
      </c>
      <c r="R441" s="7">
        <f>base2!T198/호선별!R16</f>
        <v>2.9511385763336652E-2</v>
      </c>
      <c r="S441" s="7">
        <f>base2!U198/호선별!S16</f>
        <v>2.9823778200459967E-2</v>
      </c>
      <c r="T441" s="7">
        <f>base2!V198/호선별!T16</f>
        <v>3.0146965932538846E-2</v>
      </c>
      <c r="U441" s="7">
        <f>base2!W198/호선별!U16</f>
        <v>3.100096608063534E-2</v>
      </c>
      <c r="V441" s="7">
        <f>base2!X198/호선별!V16</f>
        <v>2.8270091457482001E-2</v>
      </c>
      <c r="W441" s="7">
        <f>base2!D198/호선별!W16</f>
        <v>2.1271268845966227E-2</v>
      </c>
    </row>
    <row r="442" spans="1:23">
      <c r="A442" t="s">
        <v>246</v>
      </c>
      <c r="B442" t="s">
        <v>319</v>
      </c>
      <c r="C442" s="7">
        <f>base2!E199/호선별!C15</f>
        <v>3.9528648736765808E-2</v>
      </c>
      <c r="D442" s="7">
        <f>base2!F199/호선별!D15</f>
        <v>3.7599615333075841E-2</v>
      </c>
      <c r="E442" s="7">
        <f>base2!G199/호선별!E15</f>
        <v>3.8742580070751646E-2</v>
      </c>
      <c r="F442" s="7">
        <f>base2!H199/호선별!F15</f>
        <v>4.135114604694852E-2</v>
      </c>
      <c r="G442" s="7">
        <f>base2!I199/호선별!G15</f>
        <v>3.966639114098934E-2</v>
      </c>
      <c r="H442" s="7">
        <f>base2!J199/호선별!H15</f>
        <v>3.6286475442625026E-2</v>
      </c>
      <c r="I442" s="7">
        <f>base2!K199/호선별!I15</f>
        <v>3.4058248162467768E-2</v>
      </c>
      <c r="J442" s="7">
        <f>base2!L199/호선별!J15</f>
        <v>3.3502675995409514E-2</v>
      </c>
      <c r="K442" s="7">
        <f>base2!M199/호선별!K15</f>
        <v>3.1663308851080402E-2</v>
      </c>
      <c r="L442" s="7">
        <f>base2!N199/호선별!L15</f>
        <v>3.043574597277943E-2</v>
      </c>
      <c r="M442" s="7">
        <f>base2!O199/호선별!M15</f>
        <v>2.7362364476247548E-2</v>
      </c>
      <c r="N442" s="7">
        <f>base2!P199/호선별!N15</f>
        <v>2.7410113122038438E-2</v>
      </c>
      <c r="O442" s="7">
        <f>base2!Q199/호선별!O15</f>
        <v>2.7104224678408527E-2</v>
      </c>
      <c r="P442" s="7">
        <f>base2!R199/호선별!P15</f>
        <v>2.3451637482865079E-2</v>
      </c>
      <c r="Q442" s="7">
        <f>base2!S199/호선별!Q15</f>
        <v>2.720471030313517E-2</v>
      </c>
      <c r="R442" s="7">
        <f>base2!T199/호선별!R15</f>
        <v>2.65582734552459E-2</v>
      </c>
      <c r="S442" s="7">
        <f>base2!U199/호선별!S15</f>
        <v>2.3528217011681018E-2</v>
      </c>
      <c r="T442" s="7">
        <f>base2!V199/호선별!T15</f>
        <v>2.1984919694627739E-2</v>
      </c>
      <c r="U442" s="7">
        <f>base2!W199/호선별!U15</f>
        <v>2.4746466080203106E-2</v>
      </c>
      <c r="V442" s="7">
        <f>base2!X199/호선별!V15</f>
        <v>3.0262813563123856E-2</v>
      </c>
      <c r="W442" s="7">
        <f>base2!D199/호선별!W15</f>
        <v>3.1734393644254955E-2</v>
      </c>
    </row>
    <row r="443" spans="1:23">
      <c r="B443" t="s">
        <v>320</v>
      </c>
      <c r="C443" s="7">
        <f>base2!E200/호선별!C16</f>
        <v>3.7471062504989223E-2</v>
      </c>
      <c r="D443" s="7">
        <f>base2!F200/호선별!D16</f>
        <v>3.1696128296011913E-2</v>
      </c>
      <c r="E443" s="7">
        <f>base2!G200/호선별!E16</f>
        <v>2.4988817689442926E-2</v>
      </c>
      <c r="F443" s="7">
        <f>base2!H200/호선별!F16</f>
        <v>1.5006375943113002E-2</v>
      </c>
      <c r="G443" s="7">
        <f>base2!I200/호선별!G16</f>
        <v>1.5829804247838083E-2</v>
      </c>
      <c r="H443" s="7">
        <f>base2!J200/호선별!H16</f>
        <v>2.0711488947482606E-2</v>
      </c>
      <c r="I443" s="7">
        <f>base2!K200/호선별!I16</f>
        <v>2.5492787739430121E-2</v>
      </c>
      <c r="J443" s="7">
        <f>base2!L200/호선별!J16</f>
        <v>2.6367284223262635E-2</v>
      </c>
      <c r="K443" s="7">
        <f>base2!M200/호선별!K16</f>
        <v>2.7304761023172575E-2</v>
      </c>
      <c r="L443" s="7">
        <f>base2!N200/호선별!L16</f>
        <v>2.8239136791915108E-2</v>
      </c>
      <c r="M443" s="7">
        <f>base2!O200/호선별!M16</f>
        <v>3.0465176594043453E-2</v>
      </c>
      <c r="N443" s="7">
        <f>base2!P200/호선별!N16</f>
        <v>3.1266464381025288E-2</v>
      </c>
      <c r="O443" s="7">
        <f>base2!Q200/호선별!O16</f>
        <v>3.1717110274647242E-2</v>
      </c>
      <c r="P443" s="7">
        <f>base2!R200/호선별!P16</f>
        <v>3.3943520208178195E-2</v>
      </c>
      <c r="Q443" s="7">
        <f>base2!S200/호선별!Q16</f>
        <v>3.4191914986625591E-2</v>
      </c>
      <c r="R443" s="7">
        <f>base2!T200/호선별!R16</f>
        <v>3.5672480937021571E-2</v>
      </c>
      <c r="S443" s="7">
        <f>base2!U200/호선별!S16</f>
        <v>3.5869567517132384E-2</v>
      </c>
      <c r="T443" s="7">
        <f>base2!V200/호선별!T16</f>
        <v>3.6490925169495092E-2</v>
      </c>
      <c r="U443" s="7">
        <f>base2!W200/호선별!U16</f>
        <v>3.7636831428287588E-2</v>
      </c>
      <c r="V443" s="7">
        <f>base2!X200/호선별!V16</f>
        <v>3.8256470130375558E-2</v>
      </c>
      <c r="W443" s="7">
        <f>base2!D200/호선별!W16</f>
        <v>2.8278452415180365E-2</v>
      </c>
    </row>
    <row r="444" spans="1:23">
      <c r="A444" t="s">
        <v>351</v>
      </c>
      <c r="B444" t="s">
        <v>319</v>
      </c>
      <c r="C444" s="7">
        <f>base2!E201/호선별!C15</f>
        <v>3.9741152703021337E-2</v>
      </c>
      <c r="D444" s="7">
        <f>base2!F201/호선별!D15</f>
        <v>3.8930184529768333E-2</v>
      </c>
      <c r="E444" s="7">
        <f>base2!G201/호선별!E15</f>
        <v>4.1210516134068377E-2</v>
      </c>
      <c r="F444" s="7">
        <f>base2!H201/호선별!F15</f>
        <v>3.8556500889399742E-2</v>
      </c>
      <c r="G444" s="7">
        <f>base2!I201/호선별!G15</f>
        <v>3.3964109466887424E-2</v>
      </c>
      <c r="H444" s="7">
        <f>base2!J201/호선별!H15</f>
        <v>3.00066750492867E-2</v>
      </c>
      <c r="I444" s="7">
        <f>base2!K201/호선별!I15</f>
        <v>2.8994068649169244E-2</v>
      </c>
      <c r="J444" s="7">
        <f>base2!L201/호선별!J15</f>
        <v>2.8006487694949633E-2</v>
      </c>
      <c r="K444" s="7">
        <f>base2!M201/호선별!K15</f>
        <v>2.7358319733136231E-2</v>
      </c>
      <c r="L444" s="7">
        <f>base2!N201/호선별!L15</f>
        <v>2.4370754152150443E-2</v>
      </c>
      <c r="M444" s="7">
        <f>base2!O201/호선별!M15</f>
        <v>2.4889049083756609E-2</v>
      </c>
      <c r="N444" s="7">
        <f>base2!P201/호선별!N15</f>
        <v>2.5899458878929325E-2</v>
      </c>
      <c r="O444" s="7">
        <f>base2!Q201/호선별!O15</f>
        <v>2.2027093974751014E-2</v>
      </c>
      <c r="P444" s="7">
        <f>base2!R201/호선별!P15</f>
        <v>1.5092483262001634E-2</v>
      </c>
      <c r="Q444" s="7">
        <f>base2!S201/호선별!Q15</f>
        <v>1.6991925591052774E-2</v>
      </c>
      <c r="R444" s="7">
        <f>base2!T201/호선별!R15</f>
        <v>1.7951694556391919E-2</v>
      </c>
      <c r="S444" s="7">
        <f>base2!U201/호선별!S15</f>
        <v>1.661215832269709E-2</v>
      </c>
      <c r="T444" s="7">
        <f>base2!V201/호선별!T15</f>
        <v>1.8042227993503385E-2</v>
      </c>
      <c r="U444" s="7">
        <f>base2!W201/호선별!U15</f>
        <v>1.8007783095516525E-2</v>
      </c>
      <c r="V444" s="7">
        <f>base2!X201/호선별!V15</f>
        <v>2.3514897753187033E-2</v>
      </c>
      <c r="W444" s="7">
        <f>base2!D201/호선별!W15</f>
        <v>2.7267226554682774E-2</v>
      </c>
    </row>
    <row r="445" spans="1:23">
      <c r="B445" t="s">
        <v>320</v>
      </c>
      <c r="C445" s="7">
        <f>base2!E202/호선별!C16</f>
        <v>1.2548894388121658E-2</v>
      </c>
      <c r="D445" s="7">
        <f>base2!F202/호선별!D16</f>
        <v>1.4790015039412329E-2</v>
      </c>
      <c r="E445" s="7">
        <f>base2!G202/호선별!E16</f>
        <v>1.224098365437909E-2</v>
      </c>
      <c r="F445" s="7">
        <f>base2!H202/호선별!F16</f>
        <v>1.5658787426466935E-2</v>
      </c>
      <c r="G445" s="7">
        <f>base2!I202/호선별!G16</f>
        <v>1.7715004725863185E-2</v>
      </c>
      <c r="H445" s="7">
        <f>base2!J202/호선별!H16</f>
        <v>1.8858784676505667E-2</v>
      </c>
      <c r="I445" s="7">
        <f>base2!K202/호선별!I16</f>
        <v>1.9364687505120406E-2</v>
      </c>
      <c r="J445" s="7">
        <f>base2!L202/호선별!J16</f>
        <v>2.3702448543642542E-2</v>
      </c>
      <c r="K445" s="7">
        <f>base2!M202/호선별!K16</f>
        <v>2.2554228763615045E-2</v>
      </c>
      <c r="L445" s="7">
        <f>base2!N202/호선별!L16</f>
        <v>2.2370749260256048E-2</v>
      </c>
      <c r="M445" s="7">
        <f>base2!O202/호선별!M16</f>
        <v>2.5679669843060717E-2</v>
      </c>
      <c r="N445" s="7">
        <f>base2!P202/호선별!N16</f>
        <v>3.1227756285227056E-2</v>
      </c>
      <c r="O445" s="7">
        <f>base2!Q202/호선별!O16</f>
        <v>3.3580087075331042E-2</v>
      </c>
      <c r="P445" s="7">
        <f>base2!R202/호선별!P16</f>
        <v>3.3385705206364275E-2</v>
      </c>
      <c r="Q445" s="7">
        <f>base2!S202/호선별!Q16</f>
        <v>3.4839168809000925E-2</v>
      </c>
      <c r="R445" s="7">
        <f>base2!T202/호선별!R16</f>
        <v>3.6246599878115848E-2</v>
      </c>
      <c r="S445" s="7">
        <f>base2!U202/호선별!S16</f>
        <v>3.7285012155051485E-2</v>
      </c>
      <c r="T445" s="7">
        <f>base2!V202/호선별!T16</f>
        <v>3.7662652124478883E-2</v>
      </c>
      <c r="U445" s="7">
        <f>base2!W202/호선별!U16</f>
        <v>3.7515891378558194E-2</v>
      </c>
      <c r="V445" s="7">
        <f>base2!X202/호선별!V16</f>
        <v>3.2368165012648373E-2</v>
      </c>
      <c r="W445" s="7">
        <f>base2!D202/호선별!W16</f>
        <v>2.6564668813876532E-2</v>
      </c>
    </row>
    <row r="446" spans="1:23">
      <c r="A446" t="s">
        <v>248</v>
      </c>
      <c r="B446" t="s">
        <v>319</v>
      </c>
      <c r="C446" s="7">
        <f>base2!E203/호선별!C15</f>
        <v>3.5619157960311246E-2</v>
      </c>
      <c r="D446" s="7">
        <f>base2!F203/호선별!D15</f>
        <v>3.4673624303382389E-2</v>
      </c>
      <c r="E446" s="7">
        <f>base2!G203/호선별!E15</f>
        <v>3.7763437892066966E-2</v>
      </c>
      <c r="F446" s="7">
        <f>base2!H203/호선별!F15</f>
        <v>3.7576307265506974E-2</v>
      </c>
      <c r="G446" s="7">
        <f>base2!I203/호선별!G15</f>
        <v>3.4931128451086015E-2</v>
      </c>
      <c r="H446" s="7">
        <f>base2!J203/호선별!H15</f>
        <v>3.184559739302905E-2</v>
      </c>
      <c r="I446" s="7">
        <f>base2!K203/호선별!I15</f>
        <v>2.9900369967850286E-2</v>
      </c>
      <c r="J446" s="7">
        <f>base2!L203/호선별!J15</f>
        <v>2.9006336347179865E-2</v>
      </c>
      <c r="K446" s="7">
        <f>base2!M203/호선별!K15</f>
        <v>2.7504097142421111E-2</v>
      </c>
      <c r="L446" s="7">
        <f>base2!N203/호선별!L15</f>
        <v>2.5188691253494502E-2</v>
      </c>
      <c r="M446" s="7">
        <f>base2!O203/호선별!M15</f>
        <v>2.2274211844936283E-2</v>
      </c>
      <c r="N446" s="7">
        <f>base2!P203/호선별!N15</f>
        <v>2.2635226175231959E-2</v>
      </c>
      <c r="O446" s="7">
        <f>base2!Q203/호선별!O15</f>
        <v>1.9982233459179665E-2</v>
      </c>
      <c r="P446" s="7">
        <f>base2!R203/호선별!P15</f>
        <v>1.5125612341019489E-2</v>
      </c>
      <c r="Q446" s="7">
        <f>base2!S203/호선별!Q15</f>
        <v>1.7981128425788157E-2</v>
      </c>
      <c r="R446" s="7">
        <f>base2!T203/호선별!R15</f>
        <v>1.8231020108087817E-2</v>
      </c>
      <c r="S446" s="7">
        <f>base2!U203/호선별!S15</f>
        <v>1.6611004299888984E-2</v>
      </c>
      <c r="T446" s="7">
        <f>base2!V203/호선별!T15</f>
        <v>1.644684362356252E-2</v>
      </c>
      <c r="U446" s="7">
        <f>base2!W203/호선별!U15</f>
        <v>1.9638288830063525E-2</v>
      </c>
      <c r="V446" s="7">
        <f>base2!X203/호선별!V15</f>
        <v>2.4000897229802982E-2</v>
      </c>
      <c r="W446" s="7">
        <f>base2!D203/호선별!W15</f>
        <v>2.6513641997501607E-2</v>
      </c>
    </row>
    <row r="447" spans="1:23">
      <c r="B447" t="s">
        <v>320</v>
      </c>
      <c r="C447" s="7">
        <f>base2!E204/호선별!C16</f>
        <v>1.3059790851760199E-2</v>
      </c>
      <c r="D447" s="7">
        <f>base2!F204/호선별!D16</f>
        <v>1.5057046481105006E-2</v>
      </c>
      <c r="E447" s="7">
        <f>base2!G204/호선별!E16</f>
        <v>1.1726840462461469E-2</v>
      </c>
      <c r="F447" s="7">
        <f>base2!H204/호선별!F16</f>
        <v>1.0167315506831628E-2</v>
      </c>
      <c r="G447" s="7">
        <f>base2!I204/호선별!G16</f>
        <v>1.2152744602005883E-2</v>
      </c>
      <c r="H447" s="7">
        <f>base2!J204/호선별!H16</f>
        <v>1.5851296950384487E-2</v>
      </c>
      <c r="I447" s="7">
        <f>base2!K204/호선별!I16</f>
        <v>1.9531271335019199E-2</v>
      </c>
      <c r="J447" s="7">
        <f>base2!L204/호선별!J16</f>
        <v>2.1863430852131736E-2</v>
      </c>
      <c r="K447" s="7">
        <f>base2!M204/호선별!K16</f>
        <v>2.2729488722268505E-2</v>
      </c>
      <c r="L447" s="7">
        <f>base2!N204/호선별!L16</f>
        <v>2.4466070906378402E-2</v>
      </c>
      <c r="M447" s="7">
        <f>base2!O204/호선별!M16</f>
        <v>2.6904730886956149E-2</v>
      </c>
      <c r="N447" s="7">
        <f>base2!P204/호선별!N16</f>
        <v>2.9762224769310501E-2</v>
      </c>
      <c r="O447" s="7">
        <f>base2!Q204/호선별!O16</f>
        <v>2.9785306572690042E-2</v>
      </c>
      <c r="P447" s="7">
        <f>base2!R204/호선별!P16</f>
        <v>3.2650589592726854E-2</v>
      </c>
      <c r="Q447" s="7">
        <f>base2!S204/호선별!Q16</f>
        <v>3.6792639390501564E-2</v>
      </c>
      <c r="R447" s="7">
        <f>base2!T204/호선별!R16</f>
        <v>3.720439377498997E-2</v>
      </c>
      <c r="S447" s="7">
        <f>base2!U204/호선별!S16</f>
        <v>3.8523790683454531E-2</v>
      </c>
      <c r="T447" s="7">
        <f>base2!V204/호선별!T16</f>
        <v>3.7119425611656209E-2</v>
      </c>
      <c r="U447" s="7">
        <f>base2!W204/호선별!U16</f>
        <v>3.612508080667013E-2</v>
      </c>
      <c r="V447" s="7">
        <f>base2!X204/호선별!V16</f>
        <v>3.4454173963806185E-2</v>
      </c>
      <c r="W447" s="7">
        <f>base2!D204/호선별!W16</f>
        <v>2.5316939590608704E-2</v>
      </c>
    </row>
    <row r="448" spans="1:23">
      <c r="A448" t="s">
        <v>249</v>
      </c>
      <c r="B448" t="s">
        <v>319</v>
      </c>
      <c r="C448" s="7">
        <f>base2!E205/호선별!C15</f>
        <v>1.9046759605615925E-2</v>
      </c>
      <c r="D448" s="7">
        <f>base2!F205/호선별!D15</f>
        <v>1.9958537950387427E-2</v>
      </c>
      <c r="E448" s="7">
        <f>base2!G205/호선별!E15</f>
        <v>2.2333039571824687E-2</v>
      </c>
      <c r="F448" s="7">
        <f>base2!H205/호선별!F15</f>
        <v>2.2881008677232983E-2</v>
      </c>
      <c r="G448" s="7">
        <f>base2!I205/호선별!G15</f>
        <v>1.8406356098184154E-2</v>
      </c>
      <c r="H448" s="7">
        <f>base2!J205/호선별!H15</f>
        <v>1.4490469247606117E-2</v>
      </c>
      <c r="I448" s="7">
        <f>base2!K205/호선별!I15</f>
        <v>1.331303622302081E-2</v>
      </c>
      <c r="J448" s="7">
        <f>base2!L205/호선별!J15</f>
        <v>1.2623834056108313E-2</v>
      </c>
      <c r="K448" s="7">
        <f>base2!M205/호선별!K15</f>
        <v>1.2394496447245091E-2</v>
      </c>
      <c r="L448" s="7">
        <f>base2!N205/호선별!L15</f>
        <v>1.0734540517351109E-2</v>
      </c>
      <c r="M448" s="7">
        <f>base2!O205/호선별!M15</f>
        <v>9.4874919011912161E-3</v>
      </c>
      <c r="N448" s="7">
        <f>base2!P205/호선별!N15</f>
        <v>9.6255033055396549E-3</v>
      </c>
      <c r="O448" s="7">
        <f>base2!Q205/호선별!O15</f>
        <v>8.9533115807096369E-3</v>
      </c>
      <c r="P448" s="7">
        <f>base2!R205/호선별!P15</f>
        <v>6.0594960754542905E-3</v>
      </c>
      <c r="Q448" s="7">
        <f>base2!S205/호선별!Q15</f>
        <v>6.0062241425888549E-3</v>
      </c>
      <c r="R448" s="7">
        <f>base2!T205/호선별!R15</f>
        <v>5.999912850427871E-3</v>
      </c>
      <c r="S448" s="7">
        <f>base2!U205/호선별!S15</f>
        <v>5.2057968873696816E-3</v>
      </c>
      <c r="T448" s="7">
        <f>base2!V205/호선별!T15</f>
        <v>4.7273069650296973E-3</v>
      </c>
      <c r="U448" s="7">
        <f>base2!W205/호선별!U15</f>
        <v>5.2692834385615998E-3</v>
      </c>
      <c r="V448" s="7">
        <f>base2!X205/호선별!V15</f>
        <v>5.7011477064563163E-3</v>
      </c>
      <c r="W448" s="7">
        <f>base2!D205/호선별!W15</f>
        <v>1.2756702021368348E-2</v>
      </c>
    </row>
    <row r="449" spans="1:23">
      <c r="B449" t="s">
        <v>320</v>
      </c>
      <c r="C449" s="7">
        <f>base2!E206/호선별!C16</f>
        <v>8.5096192224794441E-3</v>
      </c>
      <c r="D449" s="7">
        <f>base2!F206/호선별!D16</f>
        <v>7.2400789002335262E-3</v>
      </c>
      <c r="E449" s="7">
        <f>base2!G206/호선별!E16</f>
        <v>5.4598846763450372E-3</v>
      </c>
      <c r="F449" s="7">
        <f>base2!H206/호선별!F16</f>
        <v>4.6471210690612434E-3</v>
      </c>
      <c r="G449" s="7">
        <f>base2!I206/호선별!G16</f>
        <v>4.940474703034989E-3</v>
      </c>
      <c r="H449" s="7">
        <f>base2!J206/호선별!H16</f>
        <v>7.5933325604166406E-3</v>
      </c>
      <c r="I449" s="7">
        <f>base2!K206/호선별!I16</f>
        <v>8.9668525487325967E-3</v>
      </c>
      <c r="J449" s="7">
        <f>base2!L206/호선별!J16</f>
        <v>9.5698518881384698E-3</v>
      </c>
      <c r="K449" s="7">
        <f>base2!M206/호선별!K16</f>
        <v>1.0553858496096764E-2</v>
      </c>
      <c r="L449" s="7">
        <f>base2!N206/호선별!L16</f>
        <v>1.0972249069434325E-2</v>
      </c>
      <c r="M449" s="7">
        <f>base2!O206/호선별!M16</f>
        <v>1.1798831829595801E-2</v>
      </c>
      <c r="N449" s="7">
        <f>base2!P206/호선별!N16</f>
        <v>1.3165053470933446E-2</v>
      </c>
      <c r="O449" s="7">
        <f>base2!Q206/호선별!O16</f>
        <v>1.3219415510793267E-2</v>
      </c>
      <c r="P449" s="7">
        <f>base2!R206/호선별!P16</f>
        <v>1.3776257538685629E-2</v>
      </c>
      <c r="Q449" s="7">
        <f>base2!S206/호선별!Q16</f>
        <v>1.5625813132942683E-2</v>
      </c>
      <c r="R449" s="7">
        <f>base2!T206/호선별!R16</f>
        <v>1.675256774231907E-2</v>
      </c>
      <c r="S449" s="7">
        <f>base2!U206/호선별!S16</f>
        <v>1.7659205785339041E-2</v>
      </c>
      <c r="T449" s="7">
        <f>base2!V206/호선별!T16</f>
        <v>1.9926727586642524E-2</v>
      </c>
      <c r="U449" s="7">
        <f>base2!W206/호선별!U16</f>
        <v>2.032224764202897E-2</v>
      </c>
      <c r="V449" s="7">
        <f>base2!X206/호선별!V16</f>
        <v>1.6143218525004863E-2</v>
      </c>
      <c r="W449" s="7">
        <f>base2!D206/호선별!W16</f>
        <v>1.157711164737516E-2</v>
      </c>
    </row>
    <row r="450" spans="1:23">
      <c r="A450" t="s">
        <v>250</v>
      </c>
      <c r="B450" t="s">
        <v>319</v>
      </c>
      <c r="C450" s="7">
        <f>base2!E207/호선별!C15</f>
        <v>1.6936275009242469E-2</v>
      </c>
      <c r="D450" s="7">
        <f>base2!F207/호선별!D15</f>
        <v>2.0341628370762161E-2</v>
      </c>
      <c r="E450" s="7">
        <f>base2!G207/호선별!E15</f>
        <v>2.3338767355592083E-2</v>
      </c>
      <c r="F450" s="7">
        <f>base2!H207/호선별!F15</f>
        <v>2.5945183313320651E-2</v>
      </c>
      <c r="G450" s="7">
        <f>base2!I207/호선별!G15</f>
        <v>2.4560420919759421E-2</v>
      </c>
      <c r="H450" s="7">
        <f>base2!J207/호선별!H15</f>
        <v>2.0475325602694858E-2</v>
      </c>
      <c r="I450" s="7">
        <f>base2!K207/호선별!I15</f>
        <v>2.0876486782264263E-2</v>
      </c>
      <c r="J450" s="7">
        <f>base2!L207/호선별!J15</f>
        <v>1.940349911276839E-2</v>
      </c>
      <c r="K450" s="7">
        <f>base2!M207/호선별!K15</f>
        <v>1.7675510875791951E-2</v>
      </c>
      <c r="L450" s="7">
        <f>base2!N207/호선별!L15</f>
        <v>1.6576780014991584E-2</v>
      </c>
      <c r="M450" s="7">
        <f>base2!O207/호선별!M15</f>
        <v>1.4898491244441397E-2</v>
      </c>
      <c r="N450" s="7">
        <f>base2!P207/호선별!N15</f>
        <v>1.691716382533847E-2</v>
      </c>
      <c r="O450" s="7">
        <f>base2!Q207/호선별!O15</f>
        <v>1.6037719732818558E-2</v>
      </c>
      <c r="P450" s="7">
        <f>base2!R207/호선별!P15</f>
        <v>1.0006232017317132E-2</v>
      </c>
      <c r="Q450" s="7">
        <f>base2!S207/호선별!Q15</f>
        <v>1.066576125769142E-2</v>
      </c>
      <c r="R450" s="7">
        <f>base2!T207/호선별!R15</f>
        <v>1.054509822762351E-2</v>
      </c>
      <c r="S450" s="7">
        <f>base2!U207/호선별!S15</f>
        <v>9.6730191775510257E-3</v>
      </c>
      <c r="T450" s="7">
        <f>base2!V207/호선별!T15</f>
        <v>9.8259984883079243E-3</v>
      </c>
      <c r="U450" s="7">
        <f>base2!W207/호선별!U15</f>
        <v>9.3136043065350782E-3</v>
      </c>
      <c r="V450" s="7">
        <f>base2!X207/호선별!V15</f>
        <v>1.278552469251187E-2</v>
      </c>
      <c r="W450" s="7">
        <f>base2!D207/호선별!W15</f>
        <v>1.7347117207629915E-2</v>
      </c>
    </row>
    <row r="451" spans="1:23">
      <c r="B451" t="s">
        <v>320</v>
      </c>
      <c r="C451" s="7">
        <f>base2!E208/호선별!C16</f>
        <v>1.0792687794364174E-2</v>
      </c>
      <c r="D451" s="7">
        <f>base2!F208/호선별!D16</f>
        <v>1.3003927377524517E-2</v>
      </c>
      <c r="E451" s="7">
        <f>base2!G208/호선별!E16</f>
        <v>1.5282085938487568E-2</v>
      </c>
      <c r="F451" s="7">
        <f>base2!H208/호선별!F16</f>
        <v>8.9951632191286497E-3</v>
      </c>
      <c r="G451" s="7">
        <f>base2!I208/호선별!G16</f>
        <v>8.2735679458591001E-3</v>
      </c>
      <c r="H451" s="7">
        <f>base2!J208/호선별!H16</f>
        <v>1.1745272676974007E-2</v>
      </c>
      <c r="I451" s="7">
        <f>base2!K208/호선별!I16</f>
        <v>1.2783260782889383E-2</v>
      </c>
      <c r="J451" s="7">
        <f>base2!L208/호선별!J16</f>
        <v>1.3816724621154325E-2</v>
      </c>
      <c r="K451" s="7">
        <f>base2!M208/호선별!K16</f>
        <v>1.3959085439229843E-2</v>
      </c>
      <c r="L451" s="7">
        <f>base2!N208/호선별!L16</f>
        <v>1.5470189681749017E-2</v>
      </c>
      <c r="M451" s="7">
        <f>base2!O208/호선별!M16</f>
        <v>1.6682343464090175E-2</v>
      </c>
      <c r="N451" s="7">
        <f>base2!P208/호선별!N16</f>
        <v>1.7583152516348795E-2</v>
      </c>
      <c r="O451" s="7">
        <f>base2!Q208/호선별!O16</f>
        <v>1.7924757315416016E-2</v>
      </c>
      <c r="P451" s="7">
        <f>base2!R208/호선별!P16</f>
        <v>1.8110575572340012E-2</v>
      </c>
      <c r="Q451" s="7">
        <f>base2!S208/호선별!Q16</f>
        <v>1.8869888321069121E-2</v>
      </c>
      <c r="R451" s="7">
        <f>base2!T208/호선별!R16</f>
        <v>1.9558132794268473E-2</v>
      </c>
      <c r="S451" s="7">
        <f>base2!U208/호선별!S16</f>
        <v>2.1875919034027799E-2</v>
      </c>
      <c r="T451" s="7">
        <f>base2!V208/호선별!T16</f>
        <v>2.3213458542131638E-2</v>
      </c>
      <c r="U451" s="7">
        <f>base2!W208/호선별!U16</f>
        <v>2.3648099009587378E-2</v>
      </c>
      <c r="V451" s="7">
        <f>base2!X208/호선별!V16</f>
        <v>2.1424401634559252E-2</v>
      </c>
      <c r="W451" s="7">
        <f>base2!D208/호선별!W16</f>
        <v>1.5827919543163333E-2</v>
      </c>
    </row>
    <row r="452" spans="1:23">
      <c r="A452" t="s">
        <v>251</v>
      </c>
      <c r="B452" t="s">
        <v>319</v>
      </c>
      <c r="C452" s="7">
        <f>base2!E209/호선별!C15</f>
        <v>2.1526942883009288E-2</v>
      </c>
      <c r="D452" s="7">
        <f>base2!F209/호선별!D15</f>
        <v>2.1413650946296398E-2</v>
      </c>
      <c r="E452" s="7">
        <f>base2!G209/호선별!E15</f>
        <v>2.2106779103035625E-2</v>
      </c>
      <c r="F452" s="7">
        <f>base2!H209/호선별!F15</f>
        <v>2.7668365605566663E-2</v>
      </c>
      <c r="G452" s="7">
        <f>base2!I209/호선별!G15</f>
        <v>2.4276152871911018E-2</v>
      </c>
      <c r="H452" s="7">
        <f>base2!J209/호선별!H15</f>
        <v>1.9540341060389495E-2</v>
      </c>
      <c r="I452" s="7">
        <f>base2!K209/호선별!I15</f>
        <v>1.8426443802375823E-2</v>
      </c>
      <c r="J452" s="7">
        <f>base2!L209/호선별!J15</f>
        <v>1.7930539715680701E-2</v>
      </c>
      <c r="K452" s="7">
        <f>base2!M209/호선별!K15</f>
        <v>1.836225913984495E-2</v>
      </c>
      <c r="L452" s="7">
        <f>base2!N209/호선별!L15</f>
        <v>1.7782471160056382E-2</v>
      </c>
      <c r="M452" s="7">
        <f>base2!O209/호선별!M15</f>
        <v>1.6647612813918675E-2</v>
      </c>
      <c r="N452" s="7">
        <f>base2!P209/호선별!N15</f>
        <v>1.6192325168325829E-2</v>
      </c>
      <c r="O452" s="7">
        <f>base2!Q209/호선별!O15</f>
        <v>1.7020858602251568E-2</v>
      </c>
      <c r="P452" s="7">
        <f>base2!R209/호선별!P15</f>
        <v>1.646890273364908E-2</v>
      </c>
      <c r="Q452" s="7">
        <f>base2!S209/호선별!Q15</f>
        <v>1.8504295931617683E-2</v>
      </c>
      <c r="R452" s="7">
        <f>base2!T209/호선별!R15</f>
        <v>1.892933398732756E-2</v>
      </c>
      <c r="S452" s="7">
        <f>base2!U209/호선별!S15</f>
        <v>1.8902893596789046E-2</v>
      </c>
      <c r="T452" s="7">
        <f>base2!V209/호선별!T15</f>
        <v>1.8758843267870265E-2</v>
      </c>
      <c r="U452" s="7">
        <f>base2!W209/호선별!U15</f>
        <v>2.1377124587859814E-2</v>
      </c>
      <c r="V452" s="7">
        <f>base2!X209/호선별!V15</f>
        <v>2.5122434483532095E-2</v>
      </c>
      <c r="W452" s="7">
        <f>base2!D209/호선별!W15</f>
        <v>1.9983379323423495E-2</v>
      </c>
    </row>
    <row r="453" spans="1:23">
      <c r="B453" t="s">
        <v>320</v>
      </c>
      <c r="C453" s="7">
        <f>base2!E210/호선별!C16</f>
        <v>2.4874271573401451E-2</v>
      </c>
      <c r="D453" s="7">
        <f>base2!F210/호선별!D16</f>
        <v>1.4585962711326415E-2</v>
      </c>
      <c r="E453" s="7">
        <f>base2!G210/호선별!E16</f>
        <v>1.1571260489493491E-2</v>
      </c>
      <c r="F453" s="7">
        <f>base2!H210/호선별!F16</f>
        <v>1.1793101215874343E-2</v>
      </c>
      <c r="G453" s="7">
        <f>base2!I210/호선별!G16</f>
        <v>1.1248730337689751E-2</v>
      </c>
      <c r="H453" s="7">
        <f>base2!J210/호선별!H16</f>
        <v>1.092911856503807E-2</v>
      </c>
      <c r="I453" s="7">
        <f>base2!K210/호선별!I16</f>
        <v>1.2073231343976493E-2</v>
      </c>
      <c r="J453" s="7">
        <f>base2!L210/호선별!J16</f>
        <v>1.2780771423753041E-2</v>
      </c>
      <c r="K453" s="7">
        <f>base2!M210/호선별!K16</f>
        <v>1.2397790737140918E-2</v>
      </c>
      <c r="L453" s="7">
        <f>base2!N210/호선별!L16</f>
        <v>1.3459126978226498E-2</v>
      </c>
      <c r="M453" s="7">
        <f>base2!O210/호선별!M16</f>
        <v>1.4764077146575865E-2</v>
      </c>
      <c r="N453" s="7">
        <f>base2!P210/호선별!N16</f>
        <v>1.5520871190209432E-2</v>
      </c>
      <c r="O453" s="7">
        <f>base2!Q210/호선별!O16</f>
        <v>1.6308255228751786E-2</v>
      </c>
      <c r="P453" s="7">
        <f>base2!R210/호선별!P16</f>
        <v>1.8802729883881739E-2</v>
      </c>
      <c r="Q453" s="7">
        <f>base2!S210/호선별!Q16</f>
        <v>1.8530324004204873E-2</v>
      </c>
      <c r="R453" s="7">
        <f>base2!T210/호선별!R16</f>
        <v>1.9208830655350267E-2</v>
      </c>
      <c r="S453" s="7">
        <f>base2!U210/호선별!S16</f>
        <v>2.0975662392122597E-2</v>
      </c>
      <c r="T453" s="7">
        <f>base2!V210/호선별!T16</f>
        <v>2.2393354950098959E-2</v>
      </c>
      <c r="U453" s="7">
        <f>base2!W210/호선별!U16</f>
        <v>2.1105478440276493E-2</v>
      </c>
      <c r="V453" s="7">
        <f>base2!X210/호선별!V16</f>
        <v>2.2335084646818448E-2</v>
      </c>
      <c r="W453" s="7">
        <f>base2!D210/호선별!W16</f>
        <v>1.5582562588367809E-2</v>
      </c>
    </row>
    <row r="454" spans="1:23">
      <c r="A454" t="s">
        <v>252</v>
      </c>
      <c r="B454" t="s">
        <v>319</v>
      </c>
      <c r="C454" s="7">
        <f>base2!E211/호선별!C15</f>
        <v>1.7629096159500236E-2</v>
      </c>
      <c r="D454" s="7">
        <f>base2!F211/호선별!D15</f>
        <v>1.5098176773369698E-2</v>
      </c>
      <c r="E454" s="7">
        <f>base2!G211/호선별!E15</f>
        <v>1.3823383340667943E-2</v>
      </c>
      <c r="F454" s="7">
        <f>base2!H211/호선별!F15</f>
        <v>1.8113616895457738E-2</v>
      </c>
      <c r="G454" s="7">
        <f>base2!I211/호선별!G15</f>
        <v>1.8078940221644475E-2</v>
      </c>
      <c r="H454" s="7">
        <f>base2!J211/호선별!H15</f>
        <v>1.8884777185899527E-2</v>
      </c>
      <c r="I454" s="7">
        <f>base2!K211/호선별!I15</f>
        <v>2.3105634593950503E-2</v>
      </c>
      <c r="J454" s="7">
        <f>base2!L211/호선별!J15</f>
        <v>2.9595043420125918E-2</v>
      </c>
      <c r="K454" s="7">
        <f>base2!M211/호선별!K15</f>
        <v>3.6558240922224337E-2</v>
      </c>
      <c r="L454" s="7">
        <f>base2!N211/호선별!L15</f>
        <v>4.1745435345254316E-2</v>
      </c>
      <c r="M454" s="7">
        <f>base2!O211/호선별!M15</f>
        <v>4.4115013035488815E-2</v>
      </c>
      <c r="N454" s="7">
        <f>base2!P211/호선별!N15</f>
        <v>4.8255371379003084E-2</v>
      </c>
      <c r="O454" s="7">
        <f>base2!Q211/호선별!O15</f>
        <v>4.6140048174658763E-2</v>
      </c>
      <c r="P454" s="7">
        <f>base2!R211/호선별!P15</f>
        <v>3.6033811663061015E-2</v>
      </c>
      <c r="Q454" s="7">
        <f>base2!S211/호선별!Q15</f>
        <v>3.2307429876374132E-2</v>
      </c>
      <c r="R454" s="7">
        <f>base2!T211/호선별!R15</f>
        <v>3.568551518246104E-2</v>
      </c>
      <c r="S454" s="7">
        <f>base2!U211/호선별!S15</f>
        <v>4.0928572912315039E-2</v>
      </c>
      <c r="T454" s="7">
        <f>base2!V211/호선별!T15</f>
        <v>4.7611761905882781E-2</v>
      </c>
      <c r="U454" s="7">
        <f>base2!W211/호선별!U15</f>
        <v>6.2136990258630988E-2</v>
      </c>
      <c r="V454" s="7">
        <f>base2!X211/호선별!V15</f>
        <v>9.3704437549067252E-2</v>
      </c>
      <c r="W454" s="7">
        <f>base2!D211/호선별!W15</f>
        <v>3.130616938994131E-2</v>
      </c>
    </row>
    <row r="455" spans="1:23">
      <c r="B455" t="s">
        <v>320</v>
      </c>
      <c r="C455" s="7">
        <f>base2!E212/호선별!C16</f>
        <v>1.9461962161730663E-2</v>
      </c>
      <c r="D455" s="7">
        <f>base2!F212/호선별!D16</f>
        <v>2.1664815080726627E-2</v>
      </c>
      <c r="E455" s="7">
        <f>base2!G212/호선별!E16</f>
        <v>2.4845392401863071E-2</v>
      </c>
      <c r="F455" s="7">
        <f>base2!H212/호선별!F16</f>
        <v>3.2819352229710844E-2</v>
      </c>
      <c r="G455" s="7">
        <f>base2!I212/호선별!G16</f>
        <v>3.7906126570816656E-2</v>
      </c>
      <c r="H455" s="7">
        <f>base2!J212/호선별!H16</f>
        <v>6.7380351921979803E-2</v>
      </c>
      <c r="I455" s="7">
        <f>base2!K212/호선별!I16</f>
        <v>6.0999721449989351E-2</v>
      </c>
      <c r="J455" s="7">
        <f>base2!L212/호선별!J16</f>
        <v>5.4276452275215555E-2</v>
      </c>
      <c r="K455" s="7">
        <f>base2!M212/호선별!K16</f>
        <v>5.7021197815421643E-2</v>
      </c>
      <c r="L455" s="7">
        <f>base2!N212/호선별!L16</f>
        <v>4.7794646087659036E-2</v>
      </c>
      <c r="M455" s="7">
        <f>base2!O212/호선별!M16</f>
        <v>3.6100457395962439E-2</v>
      </c>
      <c r="N455" s="7">
        <f>base2!P212/호선별!N16</f>
        <v>2.8222502736447327E-2</v>
      </c>
      <c r="O455" s="7">
        <f>base2!Q212/호선별!O16</f>
        <v>2.3992685746599813E-2</v>
      </c>
      <c r="P455" s="7">
        <f>base2!R212/호선별!P16</f>
        <v>2.1677045571712641E-2</v>
      </c>
      <c r="Q455" s="7">
        <f>base2!S212/호선별!Q16</f>
        <v>1.870465970711602E-2</v>
      </c>
      <c r="R455" s="7">
        <f>base2!T212/호선별!R16</f>
        <v>1.8407107926928967E-2</v>
      </c>
      <c r="S455" s="7">
        <f>base2!U212/호선별!S16</f>
        <v>1.7153538717382889E-2</v>
      </c>
      <c r="T455" s="7">
        <f>base2!V212/호선별!T16</f>
        <v>1.7724344127679287E-2</v>
      </c>
      <c r="U455" s="7">
        <f>base2!W212/호선별!U16</f>
        <v>1.6781871662450563E-2</v>
      </c>
      <c r="V455" s="7">
        <f>base2!X212/호선별!V16</f>
        <v>1.8412142440163457E-2</v>
      </c>
      <c r="W455" s="7">
        <f>base2!D212/호선별!W16</f>
        <v>3.2012217774891862E-2</v>
      </c>
    </row>
    <row r="456" spans="1:23">
      <c r="A456" t="s">
        <v>253</v>
      </c>
      <c r="B456" t="s">
        <v>319</v>
      </c>
      <c r="C456" s="7">
        <f>base2!E213/호선별!C15</f>
        <v>1.1751760435254699E-2</v>
      </c>
      <c r="D456" s="7">
        <f>base2!F213/호선별!D15</f>
        <v>7.3102480628709707E-3</v>
      </c>
      <c r="E456" s="7">
        <f>base2!G213/호선별!E15</f>
        <v>6.5604222925389477E-3</v>
      </c>
      <c r="F456" s="7">
        <f>base2!H213/호선별!F15</f>
        <v>9.4416128796111169E-3</v>
      </c>
      <c r="G456" s="7">
        <f>base2!I213/호선별!G15</f>
        <v>1.1633839065367269E-2</v>
      </c>
      <c r="H456" s="7">
        <f>base2!J213/호선별!H15</f>
        <v>1.3148294757757804E-2</v>
      </c>
      <c r="I456" s="7">
        <f>base2!K213/호선별!I15</f>
        <v>1.4187781089101537E-2</v>
      </c>
      <c r="J456" s="7">
        <f>base2!L213/호선별!J15</f>
        <v>1.5342135338274183E-2</v>
      </c>
      <c r="K456" s="7">
        <f>base2!M213/호선별!K15</f>
        <v>1.5821404451449857E-2</v>
      </c>
      <c r="L456" s="7">
        <f>base2!N213/호선별!L15</f>
        <v>1.7914472536642169E-2</v>
      </c>
      <c r="M456" s="7">
        <f>base2!O213/호선별!M15</f>
        <v>1.9488000495326462E-2</v>
      </c>
      <c r="N456" s="7">
        <f>base2!P213/호선별!N15</f>
        <v>1.9906016849302405E-2</v>
      </c>
      <c r="O456" s="7">
        <f>base2!Q213/호선별!O15</f>
        <v>2.3197294019167366E-2</v>
      </c>
      <c r="P456" s="7">
        <f>base2!R213/호선별!P15</f>
        <v>1.7922206671696451E-2</v>
      </c>
      <c r="Q456" s="7">
        <f>base2!S213/호선별!Q15</f>
        <v>1.853531054194767E-2</v>
      </c>
      <c r="R456" s="7">
        <f>base2!T213/호선별!R15</f>
        <v>2.4743774671429353E-2</v>
      </c>
      <c r="S456" s="7">
        <f>base2!U213/호선별!S15</f>
        <v>3.0366956172521792E-2</v>
      </c>
      <c r="T456" s="7">
        <f>base2!V213/호선별!T15</f>
        <v>3.6841609716675432E-2</v>
      </c>
      <c r="U456" s="7">
        <f>base2!W213/호선별!U15</f>
        <v>4.9148498240331545E-2</v>
      </c>
      <c r="V456" s="7">
        <f>base2!X213/호선별!V15</f>
        <v>7.600284122770945E-2</v>
      </c>
      <c r="W456" s="7">
        <f>base2!D213/호선별!W15</f>
        <v>1.7444479011902402E-2</v>
      </c>
    </row>
    <row r="457" spans="1:23">
      <c r="B457" t="s">
        <v>320</v>
      </c>
      <c r="C457" s="7">
        <f>base2!E214/호선별!C16</f>
        <v>1.0505308533567494E-2</v>
      </c>
      <c r="D457" s="7">
        <f>base2!F214/호선별!D16</f>
        <v>2.1823522447015672E-2</v>
      </c>
      <c r="E457" s="7">
        <f>base2!G214/호선별!E16</f>
        <v>2.0666611565426242E-2</v>
      </c>
      <c r="F457" s="7">
        <f>base2!H214/호선별!F16</f>
        <v>1.7194758277214246E-2</v>
      </c>
      <c r="G457" s="7">
        <f>base2!I214/호선별!G16</f>
        <v>1.9270203248865574E-2</v>
      </c>
      <c r="H457" s="7">
        <f>base2!J214/호선별!H16</f>
        <v>2.7131671715496252E-2</v>
      </c>
      <c r="I457" s="7">
        <f>base2!K214/호선별!I16</f>
        <v>2.1967218486981882E-2</v>
      </c>
      <c r="J457" s="7">
        <f>base2!L214/호선별!J16</f>
        <v>2.4556373789045665E-2</v>
      </c>
      <c r="K457" s="7">
        <f>base2!M214/호선별!K16</f>
        <v>2.3852633527723779E-2</v>
      </c>
      <c r="L457" s="7">
        <f>base2!N214/호선별!L16</f>
        <v>2.3177404725439759E-2</v>
      </c>
      <c r="M457" s="7">
        <f>base2!O214/호선별!M16</f>
        <v>2.0038413133610537E-2</v>
      </c>
      <c r="N457" s="7">
        <f>base2!P214/호선별!N16</f>
        <v>1.8255168068401505E-2</v>
      </c>
      <c r="O457" s="7">
        <f>base2!Q214/호선별!O16</f>
        <v>1.8538618867313825E-2</v>
      </c>
      <c r="P457" s="7">
        <f>base2!R214/호선별!P16</f>
        <v>2.1522248499082127E-2</v>
      </c>
      <c r="Q457" s="7">
        <f>base2!S214/호선별!Q16</f>
        <v>2.1024365366000896E-2</v>
      </c>
      <c r="R457" s="7">
        <f>base2!T214/호선별!R16</f>
        <v>1.8806575798564144E-2</v>
      </c>
      <c r="S457" s="7">
        <f>base2!U214/호선별!S16</f>
        <v>1.7157770240964109E-2</v>
      </c>
      <c r="T457" s="7">
        <f>base2!V214/호선별!T16</f>
        <v>1.4609213795426792E-2</v>
      </c>
      <c r="U457" s="7">
        <f>base2!W214/호선별!U16</f>
        <v>1.3702219681841283E-2</v>
      </c>
      <c r="V457" s="7">
        <f>base2!X214/호선별!V16</f>
        <v>2.7966530453395602E-2</v>
      </c>
      <c r="W457" s="7">
        <f>base2!D214/호선별!W16</f>
        <v>1.9973143724149219E-2</v>
      </c>
    </row>
    <row r="458" spans="1:23">
      <c r="A458" t="s">
        <v>254</v>
      </c>
      <c r="B458" t="s">
        <v>319</v>
      </c>
      <c r="C458" s="7">
        <f>base2!E215/호선별!C15</f>
        <v>1.8866276784960542E-2</v>
      </c>
      <c r="D458" s="7">
        <f>base2!F215/호선별!D15</f>
        <v>1.6857555000275887E-2</v>
      </c>
      <c r="E458" s="7">
        <f>base2!G215/호선별!E15</f>
        <v>1.4489720421251741E-2</v>
      </c>
      <c r="F458" s="7">
        <f>base2!H215/호선별!F15</f>
        <v>1.8643168639888651E-2</v>
      </c>
      <c r="G458" s="7">
        <f>base2!I215/호선별!G15</f>
        <v>2.0518061596486583E-2</v>
      </c>
      <c r="H458" s="7">
        <f>base2!J215/호선별!H15</f>
        <v>1.6918085562429623E-2</v>
      </c>
      <c r="I458" s="7">
        <f>base2!K215/호선별!I15</f>
        <v>1.6184673409649457E-2</v>
      </c>
      <c r="J458" s="7">
        <f>base2!L215/호선별!J15</f>
        <v>1.5629338586411832E-2</v>
      </c>
      <c r="K458" s="7">
        <f>base2!M215/호선별!K15</f>
        <v>1.701609587597987E-2</v>
      </c>
      <c r="L458" s="7">
        <f>base2!N215/호선별!L15</f>
        <v>1.8825517751827982E-2</v>
      </c>
      <c r="M458" s="7">
        <f>base2!O215/호선별!M15</f>
        <v>2.0306173669418233E-2</v>
      </c>
      <c r="N458" s="7">
        <f>base2!P215/호선별!N15</f>
        <v>1.9303132050457424E-2</v>
      </c>
      <c r="O458" s="7">
        <f>base2!Q215/호선별!O15</f>
        <v>1.7692228846712336E-2</v>
      </c>
      <c r="P458" s="7">
        <f>base2!R215/호선별!P15</f>
        <v>1.2970972050933772E-2</v>
      </c>
      <c r="Q458" s="7">
        <f>base2!S215/호선별!Q15</f>
        <v>1.4190000399925238E-2</v>
      </c>
      <c r="R458" s="7">
        <f>base2!T215/호선별!R15</f>
        <v>1.5109277742334469E-2</v>
      </c>
      <c r="S458" s="7">
        <f>base2!U215/호선별!S15</f>
        <v>1.5559689521703706E-2</v>
      </c>
      <c r="T458" s="7">
        <f>base2!V215/호선별!T15</f>
        <v>1.7062766605728214E-2</v>
      </c>
      <c r="U458" s="7">
        <f>base2!W215/호선별!U15</f>
        <v>1.8093891575535193E-2</v>
      </c>
      <c r="V458" s="7">
        <f>base2!X215/호선별!V15</f>
        <v>1.6673520505439455E-2</v>
      </c>
      <c r="W458" s="7">
        <f>base2!D215/호선별!W15</f>
        <v>1.685139994798637E-2</v>
      </c>
    </row>
    <row r="459" spans="1:23">
      <c r="B459" t="s">
        <v>320</v>
      </c>
      <c r="C459" s="7">
        <f>base2!E216/호선별!C16</f>
        <v>1.1111998084138262E-2</v>
      </c>
      <c r="D459" s="7">
        <f>base2!F216/호선별!D16</f>
        <v>1.4679171799464425E-2</v>
      </c>
      <c r="E459" s="7">
        <f>base2!G216/호선별!E16</f>
        <v>1.0062864032827374E-2</v>
      </c>
      <c r="F459" s="7">
        <f>base2!H216/호선별!F16</f>
        <v>9.2905948342323179E-3</v>
      </c>
      <c r="G459" s="7">
        <f>base2!I216/호선별!G16</f>
        <v>9.8735996966039935E-3</v>
      </c>
      <c r="H459" s="7">
        <f>base2!J216/호선별!H16</f>
        <v>1.2988444130176007E-2</v>
      </c>
      <c r="I459" s="7">
        <f>base2!K216/호선별!I16</f>
        <v>1.9822110316727749E-2</v>
      </c>
      <c r="J459" s="7">
        <f>base2!L216/호선별!J16</f>
        <v>2.078197066673091E-2</v>
      </c>
      <c r="K459" s="7">
        <f>base2!M216/호선별!K16</f>
        <v>2.1526119287852141E-2</v>
      </c>
      <c r="L459" s="7">
        <f>base2!N216/호선별!L16</f>
        <v>2.2281533909267986E-2</v>
      </c>
      <c r="M459" s="7">
        <f>base2!O216/호선별!M16</f>
        <v>2.1240765728887417E-2</v>
      </c>
      <c r="N459" s="7">
        <f>base2!P216/호선별!N16</f>
        <v>2.0560450218163127E-2</v>
      </c>
      <c r="O459" s="7">
        <f>base2!Q216/호선별!O16</f>
        <v>1.9596134904446869E-2</v>
      </c>
      <c r="P459" s="7">
        <f>base2!R216/호선별!P16</f>
        <v>1.8984122048285777E-2</v>
      </c>
      <c r="Q459" s="7">
        <f>base2!S216/호선별!Q16</f>
        <v>1.8067163480052873E-2</v>
      </c>
      <c r="R459" s="7">
        <f>base2!T216/호선별!R16</f>
        <v>1.8173930169300058E-2</v>
      </c>
      <c r="S459" s="7">
        <f>base2!U216/호선별!S16</f>
        <v>1.8858842720615773E-2</v>
      </c>
      <c r="T459" s="7">
        <f>base2!V216/호선별!T16</f>
        <v>2.0386785699246221E-2</v>
      </c>
      <c r="U459" s="7">
        <f>base2!W216/호선별!U16</f>
        <v>1.6561588000443446E-2</v>
      </c>
      <c r="V459" s="7">
        <f>base2!X216/호선별!V16</f>
        <v>1.0247129791788285E-2</v>
      </c>
      <c r="W459" s="7">
        <f>base2!D216/호선별!W16</f>
        <v>1.6683572983060301E-2</v>
      </c>
    </row>
    <row r="460" spans="1:23">
      <c r="A460" t="s">
        <v>255</v>
      </c>
      <c r="B460" t="s">
        <v>319</v>
      </c>
      <c r="C460" s="7">
        <f>base2!E217/호선별!C15</f>
        <v>1.2840479385659766E-2</v>
      </c>
      <c r="D460" s="7">
        <f>base2!F217/호선별!D15</f>
        <v>1.6627385447293537E-2</v>
      </c>
      <c r="E460" s="7">
        <f>base2!G217/호선별!E15</f>
        <v>1.2154146732176614E-2</v>
      </c>
      <c r="F460" s="7">
        <f>base2!H217/호선별!F15</f>
        <v>1.5016167015106011E-2</v>
      </c>
      <c r="G460" s="7">
        <f>base2!I217/호선별!G15</f>
        <v>2.0594204823588834E-2</v>
      </c>
      <c r="H460" s="7">
        <f>base2!J217/호선별!H15</f>
        <v>2.5877458513792514E-2</v>
      </c>
      <c r="I460" s="7">
        <f>base2!K217/호선별!I15</f>
        <v>2.8494214439980257E-2</v>
      </c>
      <c r="J460" s="7">
        <f>base2!L217/호선별!J15</f>
        <v>3.155779756818694E-2</v>
      </c>
      <c r="K460" s="7">
        <f>base2!M217/호선별!K15</f>
        <v>3.38101089800023E-2</v>
      </c>
      <c r="L460" s="7">
        <f>base2!N217/호선별!L15</f>
        <v>3.6947421023104957E-2</v>
      </c>
      <c r="M460" s="7">
        <f>base2!O217/호선별!M15</f>
        <v>4.1240350531923126E-2</v>
      </c>
      <c r="N460" s="7">
        <f>base2!P217/호선별!N15</f>
        <v>4.2826457692829702E-2</v>
      </c>
      <c r="O460" s="7">
        <f>base2!Q217/호선별!O15</f>
        <v>4.8304491176520831E-2</v>
      </c>
      <c r="P460" s="7">
        <f>base2!R217/호선별!P15</f>
        <v>6.700575008297896E-2</v>
      </c>
      <c r="Q460" s="7">
        <f>base2!S217/호선별!Q15</f>
        <v>7.6334301587703199E-2</v>
      </c>
      <c r="R460" s="7">
        <f>base2!T217/호선별!R15</f>
        <v>6.5774463611143072E-2</v>
      </c>
      <c r="S460" s="7">
        <f>base2!U217/호선별!S15</f>
        <v>6.3777070490021168E-2</v>
      </c>
      <c r="T460" s="7">
        <f>base2!V217/호선별!T15</f>
        <v>6.8120297212261968E-2</v>
      </c>
      <c r="U460" s="7">
        <f>base2!W217/호선별!U15</f>
        <v>5.3301149131554315E-2</v>
      </c>
      <c r="V460" s="7">
        <f>base2!X217/호선별!V15</f>
        <v>4.0992186623799019E-2</v>
      </c>
      <c r="W460" s="7">
        <f>base2!D217/호선별!W15</f>
        <v>3.9294029452417403E-2</v>
      </c>
    </row>
    <row r="461" spans="1:23">
      <c r="B461" t="s">
        <v>320</v>
      </c>
      <c r="C461" s="7">
        <f>base2!E218/호선별!C16</f>
        <v>5.5320507703360743E-2</v>
      </c>
      <c r="D461" s="7">
        <f>base2!F218/호선별!D16</f>
        <v>6.5664543010955853E-2</v>
      </c>
      <c r="E461" s="7">
        <f>base2!G218/호선별!E16</f>
        <v>9.5921130677453545E-2</v>
      </c>
      <c r="F461" s="7">
        <f>base2!H218/호선별!F16</f>
        <v>9.6693217519277147E-2</v>
      </c>
      <c r="G461" s="7">
        <f>base2!I218/호선별!G16</f>
        <v>8.5558702864475769E-2</v>
      </c>
      <c r="H461" s="7">
        <f>base2!J218/호선별!H16</f>
        <v>5.3140701066051087E-2</v>
      </c>
      <c r="I461" s="7">
        <f>base2!K218/호선별!I16</f>
        <v>5.105384754029417E-2</v>
      </c>
      <c r="J461" s="7">
        <f>base2!L218/호선별!J16</f>
        <v>4.4321129429904516E-2</v>
      </c>
      <c r="K461" s="7">
        <f>base2!M218/호선별!K16</f>
        <v>4.2458576321392209E-2</v>
      </c>
      <c r="L461" s="7">
        <f>base2!N218/호선별!L16</f>
        <v>4.3292988169053179E-2</v>
      </c>
      <c r="M461" s="7">
        <f>base2!O218/호선별!M16</f>
        <v>3.9399158353183306E-2</v>
      </c>
      <c r="N461" s="7">
        <f>base2!P218/호선별!N16</f>
        <v>3.5358770286805487E-2</v>
      </c>
      <c r="O461" s="7">
        <f>base2!Q218/호선별!O16</f>
        <v>3.4165115736154862E-2</v>
      </c>
      <c r="P461" s="7">
        <f>base2!R218/호선별!P16</f>
        <v>2.9200046916469592E-2</v>
      </c>
      <c r="Q461" s="7">
        <f>base2!S218/호선별!Q16</f>
        <v>2.1866120588265908E-2</v>
      </c>
      <c r="R461" s="7">
        <f>base2!T218/호선별!R16</f>
        <v>2.0728666557664581E-2</v>
      </c>
      <c r="S461" s="7">
        <f>base2!U218/호선별!S16</f>
        <v>2.0032032633509857E-2</v>
      </c>
      <c r="T461" s="7">
        <f>base2!V218/호선별!T16</f>
        <v>1.7734871773276626E-2</v>
      </c>
      <c r="U461" s="7">
        <f>base2!W218/호선별!U16</f>
        <v>1.6586063962888684E-2</v>
      </c>
      <c r="V461" s="7">
        <f>base2!X218/호선별!V16</f>
        <v>2.2825452422650321E-2</v>
      </c>
      <c r="W461" s="7">
        <f>base2!D218/호선별!W16</f>
        <v>4.725051607338418E-2</v>
      </c>
    </row>
    <row r="462" spans="1:23">
      <c r="A462" t="s">
        <v>256</v>
      </c>
      <c r="B462" t="s">
        <v>319</v>
      </c>
      <c r="C462" s="7">
        <f>base2!E219/호선별!C15</f>
        <v>8.6748194444040139E-3</v>
      </c>
      <c r="D462" s="7">
        <f>base2!F219/호선별!D15</f>
        <v>1.1391816368838827E-2</v>
      </c>
      <c r="E462" s="7">
        <f>base2!G219/호선별!E15</f>
        <v>8.4519598116155337E-3</v>
      </c>
      <c r="F462" s="7">
        <f>base2!H219/호선별!F15</f>
        <v>1.0217401431596081E-2</v>
      </c>
      <c r="G462" s="7">
        <f>base2!I219/호선별!G15</f>
        <v>1.4315772731079889E-2</v>
      </c>
      <c r="H462" s="7">
        <f>base2!J219/호선별!H15</f>
        <v>1.862923862644442E-2</v>
      </c>
      <c r="I462" s="7">
        <f>base2!K219/호선별!I15</f>
        <v>2.1978438107067257E-2</v>
      </c>
      <c r="J462" s="7">
        <f>base2!L219/호선별!J15</f>
        <v>2.3568542068125562E-2</v>
      </c>
      <c r="K462" s="7">
        <f>base2!M219/호선별!K15</f>
        <v>2.3855106366258906E-2</v>
      </c>
      <c r="L462" s="7">
        <f>base2!N219/호선별!L15</f>
        <v>2.7206426581305777E-2</v>
      </c>
      <c r="M462" s="7">
        <f>base2!O219/호선별!M15</f>
        <v>3.2127670395619902E-2</v>
      </c>
      <c r="N462" s="7">
        <f>base2!P219/호선별!N15</f>
        <v>3.0701883793709146E-2</v>
      </c>
      <c r="O462" s="7">
        <f>base2!Q219/호선별!O15</f>
        <v>3.4989835488665286E-2</v>
      </c>
      <c r="P462" s="7">
        <f>base2!R219/호선별!P15</f>
        <v>5.1398828480756692E-2</v>
      </c>
      <c r="Q462" s="7">
        <f>base2!S219/호선별!Q15</f>
        <v>5.4713037317921792E-2</v>
      </c>
      <c r="R462" s="7">
        <f>base2!T219/호선별!R15</f>
        <v>5.0551221043716683E-2</v>
      </c>
      <c r="S462" s="7">
        <f>base2!U219/호선별!S15</f>
        <v>4.8892484311059921E-2</v>
      </c>
      <c r="T462" s="7">
        <f>base2!V219/호선별!T15</f>
        <v>5.0263761497882843E-2</v>
      </c>
      <c r="U462" s="7">
        <f>base2!W219/호선별!U15</f>
        <v>4.342922855134982E-2</v>
      </c>
      <c r="V462" s="7">
        <f>base2!X219/호선별!V15</f>
        <v>3.9945418520318514E-2</v>
      </c>
      <c r="W462" s="7">
        <f>base2!D219/호선별!W15</f>
        <v>2.9067371905690684E-2</v>
      </c>
    </row>
    <row r="463" spans="1:23">
      <c r="B463" t="s">
        <v>320</v>
      </c>
      <c r="C463" s="7">
        <f>base2!E220/호선별!C16</f>
        <v>4.3553923525185598E-2</v>
      </c>
      <c r="D463" s="7">
        <f>base2!F220/호선별!D16</f>
        <v>5.8265756744433274E-2</v>
      </c>
      <c r="E463" s="7">
        <f>base2!G220/호선별!E16</f>
        <v>5.7376192374636578E-2</v>
      </c>
      <c r="F463" s="7">
        <f>base2!H220/호선별!F16</f>
        <v>6.7345642680020662E-2</v>
      </c>
      <c r="G463" s="7">
        <f>base2!I220/호선별!G16</f>
        <v>7.8642626256984066E-2</v>
      </c>
      <c r="H463" s="7">
        <f>base2!J220/호선별!H16</f>
        <v>4.7729518951190313E-2</v>
      </c>
      <c r="I463" s="7">
        <f>base2!K220/호선별!I16</f>
        <v>3.8581907357543514E-2</v>
      </c>
      <c r="J463" s="7">
        <f>base2!L220/호선별!J16</f>
        <v>3.2520096688965092E-2</v>
      </c>
      <c r="K463" s="7">
        <f>base2!M220/호선별!K16</f>
        <v>3.3196951464099476E-2</v>
      </c>
      <c r="L463" s="7">
        <f>base2!N220/호선별!L16</f>
        <v>3.3377693188407949E-2</v>
      </c>
      <c r="M463" s="7">
        <f>base2!O220/호선별!M16</f>
        <v>3.0101841416146663E-2</v>
      </c>
      <c r="N463" s="7">
        <f>base2!P220/호선별!N16</f>
        <v>2.9628896883783243E-2</v>
      </c>
      <c r="O463" s="7">
        <f>base2!Q220/호선별!O16</f>
        <v>2.7265683930127675E-2</v>
      </c>
      <c r="P463" s="7">
        <f>base2!R220/호선별!P16</f>
        <v>2.0428440109217176E-2</v>
      </c>
      <c r="Q463" s="7">
        <f>base2!S220/호선별!Q16</f>
        <v>1.7819320559123223E-2</v>
      </c>
      <c r="R463" s="7">
        <f>base2!T220/호선별!R16</f>
        <v>1.6291786197363139E-2</v>
      </c>
      <c r="S463" s="7">
        <f>base2!U220/호선별!S16</f>
        <v>1.4043368885183954E-2</v>
      </c>
      <c r="T463" s="7">
        <f>base2!V220/호선별!T16</f>
        <v>1.2558428433065229E-2</v>
      </c>
      <c r="U463" s="7">
        <f>base2!W220/호선별!U16</f>
        <v>1.2196228110210939E-2</v>
      </c>
      <c r="V463" s="7">
        <f>base2!X220/호선별!V16</f>
        <v>8.7721346565479662E-3</v>
      </c>
      <c r="W463" s="7">
        <f>base2!D220/호선별!W16</f>
        <v>3.599963172227983E-2</v>
      </c>
    </row>
    <row r="464" spans="1:23">
      <c r="A464" t="s">
        <v>257</v>
      </c>
      <c r="B464" t="s">
        <v>319</v>
      </c>
      <c r="C464" s="7">
        <f>base2!E221/호선별!C15</f>
        <v>9.8392247389548874E-3</v>
      </c>
      <c r="D464" s="7">
        <f>base2!F221/호선별!D15</f>
        <v>1.0929900759086574E-2</v>
      </c>
      <c r="E464" s="7">
        <f>base2!G221/호선별!E15</f>
        <v>7.0774274637219617E-3</v>
      </c>
      <c r="F464" s="7">
        <f>base2!H221/호선별!F15</f>
        <v>8.7447341925952129E-3</v>
      </c>
      <c r="G464" s="7">
        <f>base2!I221/호선별!G15</f>
        <v>1.4256550221111471E-2</v>
      </c>
      <c r="H464" s="7">
        <f>base2!J221/호선별!H15</f>
        <v>1.9659751602190946E-2</v>
      </c>
      <c r="I464" s="7">
        <f>base2!K221/호선별!I15</f>
        <v>2.4312353341386539E-2</v>
      </c>
      <c r="J464" s="7">
        <f>base2!L221/호선별!J15</f>
        <v>2.6123578433300324E-2</v>
      </c>
      <c r="K464" s="7">
        <f>base2!M221/호선별!K15</f>
        <v>3.2837500327429728E-2</v>
      </c>
      <c r="L464" s="7">
        <f>base2!N221/호선별!L15</f>
        <v>3.475879105596387E-2</v>
      </c>
      <c r="M464" s="7">
        <f>base2!O221/호선별!M15</f>
        <v>3.9584102674099515E-2</v>
      </c>
      <c r="N464" s="7">
        <f>base2!P221/호선별!N15</f>
        <v>3.5399074330876551E-2</v>
      </c>
      <c r="O464" s="7">
        <f>base2!Q221/호선별!O15</f>
        <v>4.1677058954165742E-2</v>
      </c>
      <c r="P464" s="7">
        <f>base2!R221/호선별!P15</f>
        <v>7.5094245979036175E-2</v>
      </c>
      <c r="Q464" s="7">
        <f>base2!S221/호선별!Q15</f>
        <v>7.3859662152952629E-2</v>
      </c>
      <c r="R464" s="7">
        <f>base2!T221/호선별!R15</f>
        <v>5.50841160966377E-2</v>
      </c>
      <c r="S464" s="7">
        <f>base2!U221/호선별!S15</f>
        <v>5.8857471259061961E-2</v>
      </c>
      <c r="T464" s="7">
        <f>base2!V221/호선별!T15</f>
        <v>6.0370913789090187E-2</v>
      </c>
      <c r="U464" s="7">
        <f>base2!W221/호선별!U15</f>
        <v>5.1326209476932651E-2</v>
      </c>
      <c r="V464" s="7">
        <f>base2!X221/호선별!V15</f>
        <v>4.9534562039702419E-2</v>
      </c>
      <c r="W464" s="7">
        <f>base2!D221/호선별!W15</f>
        <v>3.5258754715274628E-2</v>
      </c>
    </row>
    <row r="465" spans="1:23">
      <c r="B465" t="s">
        <v>320</v>
      </c>
      <c r="C465" s="7">
        <f>base2!E222/호선별!C16</f>
        <v>3.3000718448151993E-2</v>
      </c>
      <c r="D465" s="7">
        <f>base2!F222/호선별!D16</f>
        <v>4.3815828918497467E-2</v>
      </c>
      <c r="E465" s="7">
        <f>base2!G222/호선별!E16</f>
        <v>7.0753639112805203E-2</v>
      </c>
      <c r="F465" s="7">
        <f>base2!H222/호선별!F16</f>
        <v>9.9282347368310681E-2</v>
      </c>
      <c r="G465" s="7">
        <f>base2!I222/호선별!G16</f>
        <v>9.1539896427894202E-2</v>
      </c>
      <c r="H465" s="7">
        <f>base2!J222/호선별!H16</f>
        <v>5.4204800730980225E-2</v>
      </c>
      <c r="I465" s="7">
        <f>base2!K222/호선별!I16</f>
        <v>4.7556952553648182E-2</v>
      </c>
      <c r="J465" s="7">
        <f>base2!L222/호선별!J16</f>
        <v>3.6683986090922965E-2</v>
      </c>
      <c r="K465" s="7">
        <f>base2!M222/호선별!K16</f>
        <v>3.5908543922984357E-2</v>
      </c>
      <c r="L465" s="7">
        <f>base2!N222/호선별!L16</f>
        <v>3.3675077691701485E-2</v>
      </c>
      <c r="M465" s="7">
        <f>base2!O222/호선별!M16</f>
        <v>2.9411026505540262E-2</v>
      </c>
      <c r="N465" s="7">
        <f>base2!P222/호선별!N16</f>
        <v>2.7099967958298478E-2</v>
      </c>
      <c r="O465" s="7">
        <f>base2!Q222/호선별!O16</f>
        <v>2.4945101245301866E-2</v>
      </c>
      <c r="P465" s="7">
        <f>base2!R222/호선별!P16</f>
        <v>1.8502682694641975E-2</v>
      </c>
      <c r="Q465" s="7">
        <f>base2!S222/호선별!Q16</f>
        <v>1.5143137418166301E-2</v>
      </c>
      <c r="R465" s="7">
        <f>base2!T222/호선별!R16</f>
        <v>1.4240565126269008E-2</v>
      </c>
      <c r="S465" s="7">
        <f>base2!U222/호선별!S16</f>
        <v>1.2678702530239526E-2</v>
      </c>
      <c r="T465" s="7">
        <f>base2!V222/호선별!T16</f>
        <v>9.9580999705225926E-3</v>
      </c>
      <c r="U465" s="7">
        <f>base2!W222/호선별!U16</f>
        <v>1.0615368888748112E-2</v>
      </c>
      <c r="V465" s="7">
        <f>base2!X222/호선별!V16</f>
        <v>7.0519556333917101E-3</v>
      </c>
      <c r="W465" s="7">
        <f>base2!D222/호선별!W16</f>
        <v>4.0850667691814002E-2</v>
      </c>
    </row>
    <row r="466" spans="1:23">
      <c r="A466" t="s">
        <v>258</v>
      </c>
      <c r="B466" t="s">
        <v>319</v>
      </c>
      <c r="C466" s="7">
        <f>base2!E223/호선별!C15</f>
        <v>1.7291418624080485E-2</v>
      </c>
      <c r="D466" s="7">
        <f>base2!F223/호선별!D15</f>
        <v>1.5804450470192254E-2</v>
      </c>
      <c r="E466" s="7">
        <f>base2!G223/호선별!E15</f>
        <v>9.9464102079673093E-3</v>
      </c>
      <c r="F466" s="7">
        <f>base2!H223/호선별!F15</f>
        <v>1.3257332675434217E-2</v>
      </c>
      <c r="G466" s="7">
        <f>base2!I223/호선별!G15</f>
        <v>1.9957985859356691E-2</v>
      </c>
      <c r="H466" s="7">
        <f>base2!J223/호선별!H15</f>
        <v>2.4505431388493839E-2</v>
      </c>
      <c r="I466" s="7">
        <f>base2!K223/호선별!I15</f>
        <v>2.7653550542707871E-2</v>
      </c>
      <c r="J466" s="7">
        <f>base2!L223/호선별!J15</f>
        <v>2.9233953859189372E-2</v>
      </c>
      <c r="K466" s="7">
        <f>base2!M223/호선별!K15</f>
        <v>3.2276029524480922E-2</v>
      </c>
      <c r="L466" s="7">
        <f>base2!N223/호선별!L15</f>
        <v>3.5856052498833203E-2</v>
      </c>
      <c r="M466" s="7">
        <f>base2!O223/호선별!M15</f>
        <v>3.7875889763326828E-2</v>
      </c>
      <c r="N466" s="7">
        <f>base2!P223/호선별!N15</f>
        <v>3.4784387545757287E-2</v>
      </c>
      <c r="O466" s="7">
        <f>base2!Q223/호선별!O15</f>
        <v>3.7966585236687909E-2</v>
      </c>
      <c r="P466" s="7">
        <f>base2!R223/호선별!P15</f>
        <v>5.4538590063901618E-2</v>
      </c>
      <c r="Q466" s="7">
        <f>base2!S223/호선별!Q15</f>
        <v>6.0475225447651014E-2</v>
      </c>
      <c r="R466" s="7">
        <f>base2!T223/호선별!R15</f>
        <v>5.5417072154259214E-2</v>
      </c>
      <c r="S466" s="7">
        <f>base2!U223/호선별!S15</f>
        <v>6.3046574052489576E-2</v>
      </c>
      <c r="T466" s="7">
        <f>base2!V223/호선별!T15</f>
        <v>7.2605681137587516E-2</v>
      </c>
      <c r="U466" s="7">
        <f>base2!W223/호선별!U15</f>
        <v>7.5300476929871588E-2</v>
      </c>
      <c r="V466" s="7">
        <f>base2!X223/호선별!V15</f>
        <v>7.9255299263523871E-2</v>
      </c>
      <c r="W466" s="7">
        <f>base2!D223/호선별!W15</f>
        <v>3.5490159304977155E-2</v>
      </c>
    </row>
    <row r="467" spans="1:23">
      <c r="B467" t="s">
        <v>320</v>
      </c>
      <c r="C467" s="7">
        <f>base2!E224/호선별!C16</f>
        <v>2.8211064101540673E-2</v>
      </c>
      <c r="D467" s="7">
        <f>base2!F224/호선별!D16</f>
        <v>5.1647911486634571E-2</v>
      </c>
      <c r="E467" s="7">
        <f>base2!G224/호선별!E16</f>
        <v>7.2048113106640346E-2</v>
      </c>
      <c r="F467" s="7">
        <f>base2!H224/호선별!F16</f>
        <v>7.3913525160242022E-2</v>
      </c>
      <c r="G467" s="7">
        <f>base2!I224/호선별!G16</f>
        <v>7.2229269776965713E-2</v>
      </c>
      <c r="H467" s="7">
        <f>base2!J224/호선별!H16</f>
        <v>4.6117872856734535E-2</v>
      </c>
      <c r="I467" s="7">
        <f>base2!K224/호선별!I16</f>
        <v>4.2213981025828684E-2</v>
      </c>
      <c r="J467" s="7">
        <f>base2!L224/호선별!J16</f>
        <v>3.6852629634685961E-2</v>
      </c>
      <c r="K467" s="7">
        <f>base2!M224/호선별!K16</f>
        <v>3.6781141041068839E-2</v>
      </c>
      <c r="L467" s="7">
        <f>base2!N224/호선별!L16</f>
        <v>3.5914135181082378E-2</v>
      </c>
      <c r="M467" s="7">
        <f>base2!O224/호선별!M16</f>
        <v>3.4436764739277127E-2</v>
      </c>
      <c r="N467" s="7">
        <f>base2!P224/호선별!N16</f>
        <v>3.2928762050582878E-2</v>
      </c>
      <c r="O467" s="7">
        <f>base2!Q224/호선별!O16</f>
        <v>3.1766405217451152E-2</v>
      </c>
      <c r="P467" s="7">
        <f>base2!R224/호선별!P16</f>
        <v>3.0493659457351021E-2</v>
      </c>
      <c r="Q467" s="7">
        <f>base2!S224/호선별!Q16</f>
        <v>2.6690926216967288E-2</v>
      </c>
      <c r="R467" s="7">
        <f>base2!T224/호선별!R16</f>
        <v>2.5223144611085511E-2</v>
      </c>
      <c r="S467" s="7">
        <f>base2!U224/호선별!S16</f>
        <v>2.234667603243886E-2</v>
      </c>
      <c r="T467" s="7">
        <f>base2!V224/호선별!T16</f>
        <v>1.8017012675285299E-2</v>
      </c>
      <c r="U467" s="7">
        <f>base2!W224/호선별!U16</f>
        <v>1.8813376545405072E-2</v>
      </c>
      <c r="V467" s="7">
        <f>base2!X224/호선별!V16</f>
        <v>1.3181552831290135E-2</v>
      </c>
      <c r="W467" s="7">
        <f>base2!D224/호선별!W16</f>
        <v>4.0948605874998788E-2</v>
      </c>
    </row>
    <row r="468" spans="1:23">
      <c r="A468" t="s">
        <v>259</v>
      </c>
      <c r="B468" t="s">
        <v>319</v>
      </c>
      <c r="C468" s="7">
        <f>base2!E225/호선별!C15</f>
        <v>3.9851771206003677E-3</v>
      </c>
      <c r="D468" s="7">
        <f>base2!F225/호선별!D15</f>
        <v>5.4483970897740083E-3</v>
      </c>
      <c r="E468" s="7">
        <f>base2!G225/호선별!E15</f>
        <v>4.1060618573495623E-3</v>
      </c>
      <c r="F468" s="7">
        <f>base2!H225/호선별!F15</f>
        <v>5.9248949215322203E-3</v>
      </c>
      <c r="G468" s="7">
        <f>base2!I225/호선별!G15</f>
        <v>5.8697967737268639E-3</v>
      </c>
      <c r="H468" s="7">
        <f>base2!J225/호선별!H15</f>
        <v>6.8565533102393347E-3</v>
      </c>
      <c r="I468" s="7">
        <f>base2!K225/호선별!I15</f>
        <v>6.9638779598374719E-3</v>
      </c>
      <c r="J468" s="7">
        <f>base2!L225/호선별!J15</f>
        <v>7.2396669395693378E-3</v>
      </c>
      <c r="K468" s="7">
        <f>base2!M225/호선별!K15</f>
        <v>7.8879245055241669E-3</v>
      </c>
      <c r="L468" s="7">
        <f>base2!N225/호선별!L15</f>
        <v>8.4634096898439076E-3</v>
      </c>
      <c r="M468" s="7">
        <f>base2!O225/호선별!M15</f>
        <v>9.5836825311182219E-3</v>
      </c>
      <c r="N468" s="7">
        <f>base2!P225/호선별!N15</f>
        <v>1.066014410225241E-2</v>
      </c>
      <c r="O468" s="7">
        <f>base2!Q225/호선별!O15</f>
        <v>1.633838426977809E-2</v>
      </c>
      <c r="P468" s="7">
        <f>base2!R225/호선별!P15</f>
        <v>1.5043102181956154E-2</v>
      </c>
      <c r="Q468" s="7">
        <f>base2!S225/호선별!Q15</f>
        <v>1.2467057178698839E-2</v>
      </c>
      <c r="R468" s="7">
        <f>base2!T225/호선별!R15</f>
        <v>1.267467623375303E-2</v>
      </c>
      <c r="S468" s="7">
        <f>base2!U225/호선별!S15</f>
        <v>1.1207869512333041E-2</v>
      </c>
      <c r="T468" s="7">
        <f>base2!V225/호선별!T15</f>
        <v>1.5871459096698601E-2</v>
      </c>
      <c r="U468" s="7">
        <f>base2!W225/호선별!U15</f>
        <v>1.1288543961156743E-2</v>
      </c>
      <c r="V468" s="7">
        <f>base2!X225/호선별!V15</f>
        <v>9.3274514935137755E-3</v>
      </c>
      <c r="W468" s="7">
        <f>base2!D225/호선별!W15</f>
        <v>9.3619820180398106E-3</v>
      </c>
    </row>
    <row r="469" spans="1:23">
      <c r="B469" t="s">
        <v>320</v>
      </c>
      <c r="C469" s="7">
        <f>base2!E226/호선별!C16</f>
        <v>1.4800031931028978E-2</v>
      </c>
      <c r="D469" s="7">
        <f>base2!F226/호선별!D16</f>
        <v>5.1131482755059111E-2</v>
      </c>
      <c r="E469" s="7">
        <f>base2!G226/호선별!E16</f>
        <v>1.3224297702278275E-2</v>
      </c>
      <c r="F469" s="7">
        <f>base2!H226/호선별!F16</f>
        <v>7.902795704023113E-3</v>
      </c>
      <c r="G469" s="7">
        <f>base2!I226/호선별!G16</f>
        <v>1.2112321199942966E-2</v>
      </c>
      <c r="H469" s="7">
        <f>base2!J226/호선별!H16</f>
        <v>8.660875913581792E-3</v>
      </c>
      <c r="I469" s="7">
        <f>base2!K226/호선별!I16</f>
        <v>9.31504006204565E-3</v>
      </c>
      <c r="J469" s="7">
        <f>base2!L226/호선별!J16</f>
        <v>1.1676557744352448E-2</v>
      </c>
      <c r="K469" s="7">
        <f>base2!M226/호선별!K16</f>
        <v>9.3578944120460365E-3</v>
      </c>
      <c r="L469" s="7">
        <f>base2!N226/호선별!L16</f>
        <v>7.4185042550766016E-3</v>
      </c>
      <c r="M469" s="7">
        <f>base2!O226/호선별!M16</f>
        <v>7.2260673867236844E-3</v>
      </c>
      <c r="N469" s="7">
        <f>base2!P226/호선별!N16</f>
        <v>6.9588554446162413E-3</v>
      </c>
      <c r="O469" s="7">
        <f>base2!Q226/호선별!O16</f>
        <v>6.4846102118659441E-3</v>
      </c>
      <c r="P469" s="7">
        <f>base2!R226/호선별!P16</f>
        <v>6.0725459549547337E-3</v>
      </c>
      <c r="Q469" s="7">
        <f>base2!S226/호선별!Q16</f>
        <v>5.3783865360796847E-3</v>
      </c>
      <c r="R469" s="7">
        <f>base2!T226/호선별!R16</f>
        <v>4.9496856280749736E-3</v>
      </c>
      <c r="S469" s="7">
        <f>base2!U226/호선별!S16</f>
        <v>5.0408024661319434E-3</v>
      </c>
      <c r="T469" s="7">
        <f>base2!V226/호선별!T16</f>
        <v>5.0280035372889205E-3</v>
      </c>
      <c r="U469" s="7">
        <f>base2!W226/호선별!U16</f>
        <v>4.3149682028452586E-3</v>
      </c>
      <c r="V469" s="7">
        <f>base2!X226/호선별!V16</f>
        <v>2.8293442303950183E-3</v>
      </c>
      <c r="W469" s="7">
        <f>base2!D226/호선별!W16</f>
        <v>8.4980622346273668E-3</v>
      </c>
    </row>
    <row r="470" spans="1:23">
      <c r="A470" t="s">
        <v>260</v>
      </c>
      <c r="B470" t="s">
        <v>319</v>
      </c>
      <c r="C470" s="7">
        <f>base2!E227/호선별!C15</f>
        <v>6.5556018083214223E-3</v>
      </c>
      <c r="D470" s="7">
        <f>base2!F227/호선별!D15</f>
        <v>5.7195557412326684E-3</v>
      </c>
      <c r="E470" s="7">
        <f>base2!G227/호선별!E15</f>
        <v>5.4149786692943049E-3</v>
      </c>
      <c r="F470" s="7">
        <f>base2!H227/호선별!F15</f>
        <v>7.9822557383158726E-3</v>
      </c>
      <c r="G470" s="7">
        <f>base2!I227/호선별!G15</f>
        <v>1.6682135022246514E-2</v>
      </c>
      <c r="H470" s="7">
        <f>base2!J227/호선별!H15</f>
        <v>2.4867245330152235E-2</v>
      </c>
      <c r="I470" s="7">
        <f>base2!K227/호선별!I15</f>
        <v>3.0030382552563583E-2</v>
      </c>
      <c r="J470" s="7">
        <f>base2!L227/호선별!J15</f>
        <v>3.133018005617743E-2</v>
      </c>
      <c r="K470" s="7">
        <f>base2!M227/호선별!K15</f>
        <v>3.0768144447190424E-2</v>
      </c>
      <c r="L470" s="7">
        <f>base2!N227/호선별!L15</f>
        <v>3.2574875423700848E-2</v>
      </c>
      <c r="M470" s="7">
        <f>base2!O227/호선별!M15</f>
        <v>3.3214513949852621E-2</v>
      </c>
      <c r="N470" s="7">
        <f>base2!P227/호선별!N15</f>
        <v>3.5145331625979319E-2</v>
      </c>
      <c r="O470" s="7">
        <f>base2!Q227/호선별!O15</f>
        <v>4.3059090831439946E-2</v>
      </c>
      <c r="P470" s="7">
        <f>base2!R227/호선별!P15</f>
        <v>3.576252826129217E-2</v>
      </c>
      <c r="Q470" s="7">
        <f>base2!S227/호선별!Q15</f>
        <v>3.588880119553161E-2</v>
      </c>
      <c r="R470" s="7">
        <f>base2!T227/호선별!R15</f>
        <v>4.8442871779516054E-2</v>
      </c>
      <c r="S470" s="7">
        <f>base2!U227/호선별!S15</f>
        <v>4.7932337334715081E-2</v>
      </c>
      <c r="T470" s="7">
        <f>base2!V227/호선별!T15</f>
        <v>4.5034300763953726E-2</v>
      </c>
      <c r="U470" s="7">
        <f>base2!W227/호선별!U15</f>
        <v>3.9862670862834744E-2</v>
      </c>
      <c r="V470" s="7">
        <f>base2!X227/호선별!V15</f>
        <v>2.56645108228345E-2</v>
      </c>
      <c r="W470" s="7">
        <f>base2!D227/호선별!W15</f>
        <v>2.7770122806352875E-2</v>
      </c>
    </row>
    <row r="471" spans="1:23">
      <c r="B471" t="s">
        <v>320</v>
      </c>
      <c r="C471" s="7">
        <f>base2!E228/호선별!C16</f>
        <v>3.0430270615470583E-2</v>
      </c>
      <c r="D471" s="7">
        <f>base2!F228/호선별!D16</f>
        <v>8.5769995238779012E-2</v>
      </c>
      <c r="E471" s="7">
        <f>base2!G228/호선별!E16</f>
        <v>3.5268035122178895E-2</v>
      </c>
      <c r="F471" s="7">
        <f>base2!H228/호선별!F16</f>
        <v>2.4809872886900296E-2</v>
      </c>
      <c r="G471" s="7">
        <f>base2!I228/호선별!G16</f>
        <v>3.1350920698104801E-2</v>
      </c>
      <c r="H471" s="7">
        <f>base2!J228/호선별!H16</f>
        <v>3.2041223243977277E-2</v>
      </c>
      <c r="I471" s="7">
        <f>base2!K228/호선별!I16</f>
        <v>3.9492656657072168E-2</v>
      </c>
      <c r="J471" s="7">
        <f>base2!L228/호선별!J16</f>
        <v>3.8541741953962989E-2</v>
      </c>
      <c r="K471" s="7">
        <f>base2!M228/호선별!K16</f>
        <v>3.8832423092350889E-2</v>
      </c>
      <c r="L471" s="7">
        <f>base2!N228/호선별!L16</f>
        <v>4.1176601787280866E-2</v>
      </c>
      <c r="M471" s="7">
        <f>base2!O228/호선별!M16</f>
        <v>3.7809566949884847E-2</v>
      </c>
      <c r="N471" s="7">
        <f>base2!P228/호선별!N16</f>
        <v>3.3313692558798673E-2</v>
      </c>
      <c r="O471" s="7">
        <f>base2!Q228/호선별!O16</f>
        <v>2.9997367836072923E-2</v>
      </c>
      <c r="P471" s="7">
        <f>base2!R228/호선별!P16</f>
        <v>2.3482102185161849E-2</v>
      </c>
      <c r="Q471" s="7">
        <f>base2!S228/호선별!Q16</f>
        <v>1.8232392094005973E-2</v>
      </c>
      <c r="R471" s="7">
        <f>base2!T228/호선별!R16</f>
        <v>1.6092052261545552E-2</v>
      </c>
      <c r="S471" s="7">
        <f>base2!U228/호선별!S16</f>
        <v>1.363291109780532E-2</v>
      </c>
      <c r="T471" s="7">
        <f>base2!V228/호선별!T16</f>
        <v>9.5769991998989352E-3</v>
      </c>
      <c r="U471" s="7">
        <f>base2!W228/호선별!U16</f>
        <v>8.2642367315087697E-3</v>
      </c>
      <c r="V471" s="7">
        <f>base2!X228/호선별!V16</f>
        <v>4.4872543296361157E-3</v>
      </c>
      <c r="W471" s="7">
        <f>base2!D228/호선별!W16</f>
        <v>2.7777023992970419E-2</v>
      </c>
    </row>
    <row r="472" spans="1:23">
      <c r="A472" t="s">
        <v>261</v>
      </c>
      <c r="B472" t="s">
        <v>319</v>
      </c>
      <c r="C472" s="7">
        <f>base2!E229/호선별!C15</f>
        <v>7.7898714205453488E-3</v>
      </c>
      <c r="D472" s="7">
        <f>base2!F229/호선별!D15</f>
        <v>1.3474377872192838E-2</v>
      </c>
      <c r="E472" s="7">
        <f>base2!G229/호선별!E15</f>
        <v>1.1897906751272998E-2</v>
      </c>
      <c r="F472" s="7">
        <f>base2!H229/호선별!F15</f>
        <v>1.5705439932004416E-2</v>
      </c>
      <c r="G472" s="7">
        <f>base2!I229/호선별!G15</f>
        <v>1.9021424165999005E-2</v>
      </c>
      <c r="H472" s="7">
        <f>base2!J229/호선별!H15</f>
        <v>2.0837139544353254E-2</v>
      </c>
      <c r="I472" s="7">
        <f>base2!K229/호선별!I15</f>
        <v>2.1910276169450578E-2</v>
      </c>
      <c r="J472" s="7">
        <f>base2!L229/호선별!J15</f>
        <v>2.067386700702039E-2</v>
      </c>
      <c r="K472" s="7">
        <f>base2!M229/호선별!K15</f>
        <v>2.2965636392419119E-2</v>
      </c>
      <c r="L472" s="7">
        <f>base2!N229/호선별!L15</f>
        <v>2.3126169744341618E-2</v>
      </c>
      <c r="M472" s="7">
        <f>base2!O229/호선별!M15</f>
        <v>2.2569417571263989E-2</v>
      </c>
      <c r="N472" s="7">
        <f>base2!P229/호선별!N15</f>
        <v>2.1815971628024997E-2</v>
      </c>
      <c r="O472" s="7">
        <f>base2!Q229/호선별!O15</f>
        <v>2.4982489707364573E-2</v>
      </c>
      <c r="P472" s="7">
        <f>base2!R229/호선별!P15</f>
        <v>3.450049787380071E-2</v>
      </c>
      <c r="Q472" s="7">
        <f>base2!S229/호선별!Q15</f>
        <v>3.049470751998198E-2</v>
      </c>
      <c r="R472" s="7">
        <f>base2!T229/호선별!R15</f>
        <v>2.6139285127702055E-2</v>
      </c>
      <c r="S472" s="7">
        <f>base2!U229/호선별!S15</f>
        <v>2.6855264767452865E-2</v>
      </c>
      <c r="T472" s="7">
        <f>base2!V229/호선별!T15</f>
        <v>2.8210841813716643E-2</v>
      </c>
      <c r="U472" s="7">
        <f>base2!W229/호선별!U15</f>
        <v>2.4199260578149001E-2</v>
      </c>
      <c r="V472" s="7">
        <f>base2!X229/호선별!V15</f>
        <v>2.6543048338255635E-2</v>
      </c>
      <c r="W472" s="7">
        <f>base2!D229/호선별!W15</f>
        <v>2.213922538885639E-2</v>
      </c>
    </row>
    <row r="473" spans="1:23">
      <c r="B473" t="s">
        <v>320</v>
      </c>
      <c r="C473" s="7">
        <f>base2!E230/호선별!C16</f>
        <v>1.8647720922806737E-2</v>
      </c>
      <c r="D473" s="7">
        <f>base2!F230/호선별!D16</f>
        <v>3.2761734898238346E-2</v>
      </c>
      <c r="E473" s="7">
        <f>base2!G230/호선별!E16</f>
        <v>2.7781964391633687E-2</v>
      </c>
      <c r="F473" s="7">
        <f>base2!H230/호선별!F16</f>
        <v>3.9906519601294974E-2</v>
      </c>
      <c r="G473" s="7">
        <f>base2!I230/호선별!G16</f>
        <v>3.5287425088086265E-2</v>
      </c>
      <c r="H473" s="7">
        <f>base2!J230/호선별!H16</f>
        <v>2.4847358518938562E-2</v>
      </c>
      <c r="I473" s="7">
        <f>base2!K230/호선별!I16</f>
        <v>2.2719576603983813E-2</v>
      </c>
      <c r="J473" s="7">
        <f>base2!L230/호선별!J16</f>
        <v>2.1081781411198465E-2</v>
      </c>
      <c r="K473" s="7">
        <f>base2!M230/호선별!K16</f>
        <v>2.0900367181955631E-2</v>
      </c>
      <c r="L473" s="7">
        <f>base2!N230/호선별!L16</f>
        <v>2.2116733330359489E-2</v>
      </c>
      <c r="M473" s="7">
        <f>base2!O230/호선별!M16</f>
        <v>2.2407262878977117E-2</v>
      </c>
      <c r="N473" s="7">
        <f>base2!P230/호선별!N16</f>
        <v>2.0736787099021759E-2</v>
      </c>
      <c r="O473" s="7">
        <f>base2!Q230/호선별!O16</f>
        <v>2.0490884621000949E-2</v>
      </c>
      <c r="P473" s="7">
        <f>base2!R230/호선별!P16</f>
        <v>1.8023971042718537E-2</v>
      </c>
      <c r="Q473" s="7">
        <f>base2!S230/호선별!Q16</f>
        <v>1.6267212398130705E-2</v>
      </c>
      <c r="R473" s="7">
        <f>base2!T230/호선별!R16</f>
        <v>1.6131999048709069E-2</v>
      </c>
      <c r="S473" s="7">
        <f>base2!U230/호선별!S16</f>
        <v>1.7255095283332241E-2</v>
      </c>
      <c r="T473" s="7">
        <f>base2!V230/호선별!T16</f>
        <v>1.5088221670105697E-2</v>
      </c>
      <c r="U473" s="7">
        <f>base2!W230/호선별!U16</f>
        <v>1.5671814777434314E-2</v>
      </c>
      <c r="V473" s="7">
        <f>base2!X230/호선별!V16</f>
        <v>2.117143413115392E-2</v>
      </c>
      <c r="W473" s="7">
        <f>base2!D230/호선별!W16</f>
        <v>2.3541130268013574E-2</v>
      </c>
    </row>
    <row r="474" spans="1:23">
      <c r="A474" t="s">
        <v>262</v>
      </c>
      <c r="B474" t="s">
        <v>319</v>
      </c>
      <c r="C474" s="7">
        <f>base2!E231/호선별!C15</f>
        <v>1.6784902320950854E-2</v>
      </c>
      <c r="D474" s="7">
        <f>base2!F231/호선별!D15</f>
        <v>1.7417213844856262E-2</v>
      </c>
      <c r="E474" s="7">
        <f>base2!G231/호선별!E15</f>
        <v>1.7194098674453043E-2</v>
      </c>
      <c r="F474" s="7">
        <f>base2!H231/호선별!F15</f>
        <v>2.3994778638814336E-2</v>
      </c>
      <c r="G474" s="7">
        <f>base2!I231/호선별!G15</f>
        <v>2.6716966318466508E-2</v>
      </c>
      <c r="H474" s="7">
        <f>base2!J231/호선별!H15</f>
        <v>2.6813637161515892E-2</v>
      </c>
      <c r="I474" s="7">
        <f>base2!K231/호선별!I15</f>
        <v>2.8063784426511966E-2</v>
      </c>
      <c r="J474" s="7">
        <f>base2!L231/호선별!J15</f>
        <v>2.6446533123114856E-2</v>
      </c>
      <c r="K474" s="7">
        <f>base2!M231/호선별!K15</f>
        <v>2.7922068308105109E-2</v>
      </c>
      <c r="L474" s="7">
        <f>base2!N231/호선별!L15</f>
        <v>2.8412117726370575E-2</v>
      </c>
      <c r="M474" s="7">
        <f>base2!O231/호선별!M15</f>
        <v>2.6775269941865479E-2</v>
      </c>
      <c r="N474" s="7">
        <f>base2!P231/호선별!N15</f>
        <v>2.6016495242816032E-2</v>
      </c>
      <c r="O474" s="7">
        <f>base2!Q231/호선별!O15</f>
        <v>2.4833865760117532E-2</v>
      </c>
      <c r="P474" s="7">
        <f>base2!R231/호선별!P15</f>
        <v>2.5114967280346394E-2</v>
      </c>
      <c r="Q474" s="7">
        <f>base2!S231/호선별!Q15</f>
        <v>2.5138974020366803E-2</v>
      </c>
      <c r="R474" s="7">
        <f>base2!T231/호선별!R15</f>
        <v>2.8825279632809803E-2</v>
      </c>
      <c r="S474" s="7">
        <f>base2!U231/호선별!S15</f>
        <v>2.8715549534120994E-2</v>
      </c>
      <c r="T474" s="7">
        <f>base2!V231/호선별!T15</f>
        <v>3.1069456758545114E-2</v>
      </c>
      <c r="U474" s="7">
        <f>base2!W231/호선별!U15</f>
        <v>3.5121149076000453E-2</v>
      </c>
      <c r="V474" s="7">
        <f>base2!X231/호선별!V15</f>
        <v>3.2169426894463345E-2</v>
      </c>
      <c r="W474" s="7">
        <f>base2!D231/호선별!W15</f>
        <v>2.5378051222265312E-2</v>
      </c>
    </row>
    <row r="475" spans="1:23">
      <c r="B475" t="s">
        <v>320</v>
      </c>
      <c r="C475" s="7">
        <f>base2!E232/호선별!C16</f>
        <v>1.9254410473377503E-2</v>
      </c>
      <c r="D475" s="7">
        <f>base2!F232/호선별!D16</f>
        <v>2.1234037943656366E-2</v>
      </c>
      <c r="E475" s="7">
        <f>base2!G232/호선별!E16</f>
        <v>2.2072908664832119E-2</v>
      </c>
      <c r="F475" s="7">
        <f>base2!H232/호선별!F16</f>
        <v>2.4361710421395816E-2</v>
      </c>
      <c r="G475" s="7">
        <f>base2!I232/호선별!G16</f>
        <v>2.2759845303315158E-2</v>
      </c>
      <c r="H475" s="7">
        <f>base2!J232/호선별!H16</f>
        <v>2.1170647378951489E-2</v>
      </c>
      <c r="I475" s="7">
        <f>base2!K232/호선별!I16</f>
        <v>2.3146959708560223E-2</v>
      </c>
      <c r="J475" s="7">
        <f>base2!L232/호선별!J16</f>
        <v>2.3750632413289112E-2</v>
      </c>
      <c r="K475" s="7">
        <f>base2!M232/호선별!K16</f>
        <v>2.4506772810021907E-2</v>
      </c>
      <c r="L475" s="7">
        <f>base2!N232/호선별!L16</f>
        <v>2.4580068299307589E-2</v>
      </c>
      <c r="M475" s="7">
        <f>base2!O232/호선별!M16</f>
        <v>2.5347409384326152E-2</v>
      </c>
      <c r="N475" s="7">
        <f>base2!P232/호선별!N16</f>
        <v>2.6005389027115022E-2</v>
      </c>
      <c r="O475" s="7">
        <f>base2!Q232/호선별!O16</f>
        <v>2.6709488160377839E-2</v>
      </c>
      <c r="P475" s="7">
        <f>base2!R232/호선별!P16</f>
        <v>2.7311795400549357E-2</v>
      </c>
      <c r="Q475" s="7">
        <f>base2!S232/호선별!Q16</f>
        <v>2.5912270111054445E-2</v>
      </c>
      <c r="R475" s="7">
        <f>base2!T232/호선별!R16</f>
        <v>2.4664818585846574E-2</v>
      </c>
      <c r="S475" s="7">
        <f>base2!U232/호선별!S16</f>
        <v>2.6528479211582526E-2</v>
      </c>
      <c r="T475" s="7">
        <f>base2!V232/호선별!T16</f>
        <v>2.5766412599486251E-2</v>
      </c>
      <c r="U475" s="7">
        <f>base2!W232/호선별!U16</f>
        <v>2.4156335170950199E-2</v>
      </c>
      <c r="V475" s="7">
        <f>base2!X232/호선별!V16</f>
        <v>1.9641953687487838E-2</v>
      </c>
      <c r="W475" s="7">
        <f>base2!D232/호선별!W16</f>
        <v>2.4603159219811186E-2</v>
      </c>
    </row>
    <row r="476" spans="1:23">
      <c r="A476" t="s">
        <v>263</v>
      </c>
      <c r="B476" t="s">
        <v>319</v>
      </c>
      <c r="C476" s="7">
        <f>base2!E233/호선별!C15</f>
        <v>1.6688838884150407E-2</v>
      </c>
      <c r="D476" s="7">
        <f>base2!F233/호선별!D15</f>
        <v>1.9845029677683802E-2</v>
      </c>
      <c r="E476" s="7">
        <f>base2!G233/호선별!E15</f>
        <v>2.2732954950409362E-2</v>
      </c>
      <c r="F476" s="7">
        <f>base2!H233/호선별!F15</f>
        <v>2.9247513626212526E-2</v>
      </c>
      <c r="G476" s="7">
        <f>base2!I233/호선별!G15</f>
        <v>2.7401409326530075E-2</v>
      </c>
      <c r="H476" s="7">
        <f>base2!J233/호선별!H15</f>
        <v>2.3476112518165327E-2</v>
      </c>
      <c r="I476" s="7">
        <f>base2!K233/호선별!I15</f>
        <v>2.1385176798181339E-2</v>
      </c>
      <c r="J476" s="7">
        <f>base2!L233/호선별!J15</f>
        <v>2.1798845705119727E-2</v>
      </c>
      <c r="K476" s="7">
        <f>base2!M233/호선별!K15</f>
        <v>2.0822252921527337E-2</v>
      </c>
      <c r="L476" s="7">
        <f>base2!N233/호선별!L15</f>
        <v>1.8385906024448541E-2</v>
      </c>
      <c r="M476" s="7">
        <f>base2!O233/호선별!M15</f>
        <v>1.7065544516360148E-2</v>
      </c>
      <c r="N476" s="7">
        <f>base2!P233/호선별!N15</f>
        <v>1.6223797131723935E-2</v>
      </c>
      <c r="O476" s="7">
        <f>base2!Q233/호선별!O15</f>
        <v>1.4813707569571382E-2</v>
      </c>
      <c r="P476" s="7">
        <f>base2!R233/호선별!P15</f>
        <v>1.2869084506029804E-2</v>
      </c>
      <c r="Q476" s="7">
        <f>base2!S233/호선별!Q15</f>
        <v>1.1832890014846205E-2</v>
      </c>
      <c r="R476" s="7">
        <f>base2!T233/호선별!R15</f>
        <v>1.2632218749895252E-2</v>
      </c>
      <c r="S476" s="7">
        <f>base2!U233/호선별!S15</f>
        <v>1.2666554341780011E-2</v>
      </c>
      <c r="T476" s="7">
        <f>base2!V233/호선별!T15</f>
        <v>1.135207517660382E-2</v>
      </c>
      <c r="U476" s="7">
        <f>base2!W233/호선별!U15</f>
        <v>1.1407984756021344E-2</v>
      </c>
      <c r="V476" s="7">
        <f>base2!X233/호선별!V15</f>
        <v>1.4168753972111106E-2</v>
      </c>
      <c r="W476" s="7">
        <f>base2!D233/호선별!W15</f>
        <v>1.8937342543613293E-2</v>
      </c>
    </row>
    <row r="477" spans="1:23">
      <c r="B477" t="s">
        <v>320</v>
      </c>
      <c r="C477" s="7">
        <f>base2!E234/호선별!C16</f>
        <v>1.6636066097229982E-2</v>
      </c>
      <c r="D477" s="7">
        <f>base2!F234/호선별!D16</f>
        <v>1.58782941225372E-2</v>
      </c>
      <c r="E477" s="7">
        <f>base2!G234/호선별!E16</f>
        <v>1.2390486284653009E-2</v>
      </c>
      <c r="F477" s="7">
        <f>base2!H234/호선별!F16</f>
        <v>9.6366327908120764E-3</v>
      </c>
      <c r="G477" s="7">
        <f>base2!I234/호선별!G16</f>
        <v>1.1103206090263253E-2</v>
      </c>
      <c r="H477" s="7">
        <f>base2!J234/호선별!H16</f>
        <v>1.5368032701263488E-2</v>
      </c>
      <c r="I477" s="7">
        <f>base2!K234/호선별!I16</f>
        <v>1.5231496905910176E-2</v>
      </c>
      <c r="J477" s="7">
        <f>base2!L234/호선별!J16</f>
        <v>1.6943322384887397E-2</v>
      </c>
      <c r="K477" s="7">
        <f>base2!M234/호선별!K16</f>
        <v>1.6085655219229226E-2</v>
      </c>
      <c r="L477" s="7">
        <f>base2!N234/호선별!L16</f>
        <v>1.7082261510019379E-2</v>
      </c>
      <c r="M477" s="7">
        <f>base2!O234/호선별!M16</f>
        <v>1.9654759870107674E-2</v>
      </c>
      <c r="N477" s="7">
        <f>base2!P234/호선별!N16</f>
        <v>1.9862629268911594E-2</v>
      </c>
      <c r="O477" s="7">
        <f>base2!Q234/호선별!O16</f>
        <v>2.0733638961978718E-2</v>
      </c>
      <c r="P477" s="7">
        <f>base2!R234/호선별!P16</f>
        <v>2.124402292360526E-2</v>
      </c>
      <c r="Q477" s="7">
        <f>base2!S234/호선별!Q16</f>
        <v>2.2030048189510716E-2</v>
      </c>
      <c r="R477" s="7">
        <f>base2!T234/호선별!R16</f>
        <v>2.3075308054758683E-2</v>
      </c>
      <c r="S477" s="7">
        <f>base2!U234/호선별!S16</f>
        <v>2.3413019974907065E-2</v>
      </c>
      <c r="T477" s="7">
        <f>base2!V234/호선별!T16</f>
        <v>2.4453615193498125E-2</v>
      </c>
      <c r="U477" s="7">
        <f>base2!W234/호선별!U16</f>
        <v>2.2116191713015022E-2</v>
      </c>
      <c r="V477" s="7">
        <f>base2!X234/호선별!V16</f>
        <v>2.0132321463319711E-2</v>
      </c>
      <c r="W477" s="7">
        <f>base2!D234/호선별!W16</f>
        <v>1.7809027542220024E-2</v>
      </c>
    </row>
    <row r="478" spans="1:23">
      <c r="A478" t="s">
        <v>264</v>
      </c>
      <c r="B478" t="s">
        <v>319</v>
      </c>
      <c r="C478" s="7">
        <f>base2!E235/호선별!C15</f>
        <v>1.8534421276013541E-2</v>
      </c>
      <c r="D478" s="7">
        <f>base2!F235/호선별!D15</f>
        <v>2.1199246431189551E-2</v>
      </c>
      <c r="E478" s="7">
        <f>base2!G235/호선별!E15</f>
        <v>2.5793693441953442E-2</v>
      </c>
      <c r="F478" s="7">
        <f>base2!H235/호선별!F15</f>
        <v>3.0147371303239204E-2</v>
      </c>
      <c r="G478" s="7">
        <f>base2!I235/호선별!G15</f>
        <v>2.8228832394374539E-2</v>
      </c>
      <c r="H478" s="7">
        <f>base2!J235/호선별!H15</f>
        <v>2.5914475781750965E-2</v>
      </c>
      <c r="I478" s="7">
        <f>base2!K235/호선별!I15</f>
        <v>2.5063396913274031E-2</v>
      </c>
      <c r="J478" s="7">
        <f>base2!L235/호선별!J15</f>
        <v>2.6689642926517678E-2</v>
      </c>
      <c r="K478" s="7">
        <f>base2!M235/호선별!K15</f>
        <v>2.7720485484328358E-2</v>
      </c>
      <c r="L478" s="7">
        <f>base2!N235/호선별!L15</f>
        <v>2.7748575092283106E-2</v>
      </c>
      <c r="M478" s="7">
        <f>base2!O235/호선별!M15</f>
        <v>2.8088769578110108E-2</v>
      </c>
      <c r="N478" s="7">
        <f>base2!P235/호선별!N15</f>
        <v>3.0955626498606382E-2</v>
      </c>
      <c r="O478" s="7">
        <f>base2!Q235/호선별!O15</f>
        <v>3.2739976425166989E-2</v>
      </c>
      <c r="P478" s="7">
        <f>base2!R235/호선별!P15</f>
        <v>2.3297243473102625E-2</v>
      </c>
      <c r="Q478" s="7">
        <f>base2!S235/호선별!Q15</f>
        <v>2.1596779051099836E-2</v>
      </c>
      <c r="R478" s="7">
        <f>base2!T235/호선별!R15</f>
        <v>2.6571681081727305E-2</v>
      </c>
      <c r="S478" s="7">
        <f>base2!U235/호선별!S15</f>
        <v>2.9785328677235975E-2</v>
      </c>
      <c r="T478" s="7">
        <f>base2!V235/호선별!T15</f>
        <v>3.6021686765894345E-2</v>
      </c>
      <c r="U478" s="7">
        <f>base2!W235/호선별!U15</f>
        <v>3.9323798439492123E-2</v>
      </c>
      <c r="V478" s="7">
        <f>base2!X235/호선별!V15</f>
        <v>3.7571497999925228E-2</v>
      </c>
      <c r="W478" s="7">
        <f>base2!D235/호선별!W15</f>
        <v>2.7578071669292239E-2</v>
      </c>
    </row>
    <row r="479" spans="1:23">
      <c r="B479" t="s">
        <v>320</v>
      </c>
      <c r="C479" s="7">
        <f>base2!E236/호선별!C16</f>
        <v>1.7130997046379819E-2</v>
      </c>
      <c r="D479" s="7">
        <f>base2!F236/호선별!D16</f>
        <v>1.3739523424451516E-2</v>
      </c>
      <c r="E479" s="7">
        <f>base2!G236/호선별!E16</f>
        <v>1.4910152565610992E-2</v>
      </c>
      <c r="F479" s="7">
        <f>base2!H236/호선별!F16</f>
        <v>2.3142599096106914E-2</v>
      </c>
      <c r="G479" s="7">
        <f>base2!I236/호선별!G16</f>
        <v>2.6694144780456827E-2</v>
      </c>
      <c r="H479" s="7">
        <f>base2!J236/호선별!H16</f>
        <v>4.5864187823347974E-2</v>
      </c>
      <c r="I479" s="7">
        <f>base2!K236/호선별!I16</f>
        <v>3.6044917554658613E-2</v>
      </c>
      <c r="J479" s="7">
        <f>base2!L236/호선별!J16</f>
        <v>3.0183179011106381E-2</v>
      </c>
      <c r="K479" s="7">
        <f>base2!M236/호선별!K16</f>
        <v>3.2141689036995894E-2</v>
      </c>
      <c r="L479" s="7">
        <f>base2!N236/호선별!L16</f>
        <v>2.861582382942025E-2</v>
      </c>
      <c r="M479" s="7">
        <f>base2!O236/호선별!M16</f>
        <v>2.5743014462891407E-2</v>
      </c>
      <c r="N479" s="7">
        <f>base2!P236/호선별!N16</f>
        <v>2.6467735726927288E-2</v>
      </c>
      <c r="O479" s="7">
        <f>base2!Q236/호선별!O16</f>
        <v>2.7053622666744794E-2</v>
      </c>
      <c r="P479" s="7">
        <f>base2!R236/호선별!P16</f>
        <v>2.6714428723790196E-2</v>
      </c>
      <c r="Q479" s="7">
        <f>base2!S236/호선별!Q16</f>
        <v>2.7202874717680244E-2</v>
      </c>
      <c r="R479" s="7">
        <f>base2!T236/호선별!R16</f>
        <v>2.7327318400047564E-2</v>
      </c>
      <c r="S479" s="7">
        <f>base2!U236/호선별!S16</f>
        <v>2.9274738015796279E-2</v>
      </c>
      <c r="T479" s="7">
        <f>base2!V236/호선별!T16</f>
        <v>2.9511096138459595E-2</v>
      </c>
      <c r="U479" s="7">
        <f>base2!W236/호선별!U16</f>
        <v>2.931500419690768E-2</v>
      </c>
      <c r="V479" s="7">
        <f>base2!X236/호선별!V16</f>
        <v>2.1817474216773693E-2</v>
      </c>
      <c r="W479" s="7">
        <f>base2!D236/호선별!W16</f>
        <v>2.7525959810347743E-2</v>
      </c>
    </row>
    <row r="480" spans="1:23">
      <c r="A480" t="s">
        <v>265</v>
      </c>
      <c r="B480" t="s">
        <v>319</v>
      </c>
      <c r="C480" s="7">
        <f>base2!E237/호선별!C15</f>
        <v>1.7524299682990657E-2</v>
      </c>
      <c r="D480" s="7">
        <f>base2!F237/호선별!D15</f>
        <v>2.1426262976596801E-2</v>
      </c>
      <c r="E480" s="7">
        <f>base2!G237/호선별!E15</f>
        <v>2.6020519561914479E-2</v>
      </c>
      <c r="F480" s="7">
        <f>base2!H237/호선별!F15</f>
        <v>2.7407867979042301E-2</v>
      </c>
      <c r="G480" s="7">
        <f>base2!I237/호선별!G15</f>
        <v>2.6643361198934332E-2</v>
      </c>
      <c r="H480" s="7">
        <f>base2!J237/호선별!H15</f>
        <v>2.6086426961945054E-2</v>
      </c>
      <c r="I480" s="7">
        <f>base2!K237/호선별!I15</f>
        <v>2.6800264064395358E-2</v>
      </c>
      <c r="J480" s="7">
        <f>base2!L237/호선별!J15</f>
        <v>2.6465600558675861E-2</v>
      </c>
      <c r="K480" s="7">
        <f>base2!M237/호선별!K15</f>
        <v>2.697907069179353E-2</v>
      </c>
      <c r="L480" s="7">
        <f>base2!N237/호선별!L15</f>
        <v>2.5695482252886353E-2</v>
      </c>
      <c r="M480" s="7">
        <f>base2!O237/호선별!M15</f>
        <v>2.7099222293228843E-2</v>
      </c>
      <c r="N480" s="7">
        <f>base2!P237/호선별!N15</f>
        <v>2.502021090149472E-2</v>
      </c>
      <c r="O480" s="7">
        <f>base2!Q237/호선별!O15</f>
        <v>2.7840511129712833E-2</v>
      </c>
      <c r="P480" s="7">
        <f>base2!R237/호선별!P15</f>
        <v>2.1190109032174588E-2</v>
      </c>
      <c r="Q480" s="7">
        <f>base2!S237/호선별!Q15</f>
        <v>1.7853805288644001E-2</v>
      </c>
      <c r="R480" s="7">
        <f>base2!T237/호선별!R15</f>
        <v>2.0427636246624352E-2</v>
      </c>
      <c r="S480" s="7">
        <f>base2!U237/호선별!S15</f>
        <v>2.3101228572681511E-2</v>
      </c>
      <c r="T480" s="7">
        <f>base2!V237/호선별!T15</f>
        <v>2.3601227138272746E-2</v>
      </c>
      <c r="U480" s="7">
        <f>base2!W237/호선별!U15</f>
        <v>2.5102010771893082E-2</v>
      </c>
      <c r="V480" s="7">
        <f>base2!X237/호선별!V15</f>
        <v>2.0449362592994132E-2</v>
      </c>
      <c r="W480" s="7">
        <f>base2!D237/호선별!W15</f>
        <v>2.4646318049573717E-2</v>
      </c>
    </row>
    <row r="481" spans="1:23">
      <c r="B481" t="s">
        <v>320</v>
      </c>
      <c r="C481" s="7">
        <f>base2!E238/호선별!C16</f>
        <v>2.1026582581623692E-2</v>
      </c>
      <c r="D481" s="7">
        <f>base2!F238/호선별!D16</f>
        <v>1.8316845401391082E-2</v>
      </c>
      <c r="E481" s="7">
        <f>base2!G238/호선별!E16</f>
        <v>1.5688052430450891E-2</v>
      </c>
      <c r="F481" s="7">
        <f>base2!H238/호선별!F16</f>
        <v>2.0300893452679197E-2</v>
      </c>
      <c r="G481" s="7">
        <f>base2!I238/호선별!G16</f>
        <v>2.1910218889047317E-2</v>
      </c>
      <c r="H481" s="7">
        <f>base2!J238/호선별!H16</f>
        <v>3.3982315513011979E-2</v>
      </c>
      <c r="I481" s="7">
        <f>base2!K238/호선별!I16</f>
        <v>2.6870517939166862E-2</v>
      </c>
      <c r="J481" s="7">
        <f>base2!L238/호선별!J16</f>
        <v>3.1809384611678163E-2</v>
      </c>
      <c r="K481" s="7">
        <f>base2!M238/호선별!K16</f>
        <v>2.9606590761825417E-2</v>
      </c>
      <c r="L481" s="7">
        <f>base2!N238/호선별!L16</f>
        <v>2.9222983856977879E-2</v>
      </c>
      <c r="M481" s="7">
        <f>base2!O238/호선별!M16</f>
        <v>2.5649790305404731E-2</v>
      </c>
      <c r="N481" s="7">
        <f>base2!P238/호선별!N16</f>
        <v>2.6052698921979534E-2</v>
      </c>
      <c r="O481" s="7">
        <f>base2!Q238/호선별!O16</f>
        <v>2.5796136578614737E-2</v>
      </c>
      <c r="P481" s="7">
        <f>base2!R238/호선별!P16</f>
        <v>2.600045279848558E-2</v>
      </c>
      <c r="Q481" s="7">
        <f>base2!S238/호선별!Q16</f>
        <v>2.4857148804629525E-2</v>
      </c>
      <c r="R481" s="7">
        <f>base2!T238/호선별!R16</f>
        <v>2.6101973928682909E-2</v>
      </c>
      <c r="S481" s="7">
        <f>base2!U238/호선별!S16</f>
        <v>2.6927300309112799E-2</v>
      </c>
      <c r="T481" s="7">
        <f>base2!V238/호선별!T16</f>
        <v>2.6482292500105278E-2</v>
      </c>
      <c r="U481" s="7">
        <f>base2!W238/호선별!U16</f>
        <v>2.6507467328189541E-2</v>
      </c>
      <c r="V481" s="7">
        <f>base2!X238/호선별!V16</f>
        <v>1.8972562755399883E-2</v>
      </c>
      <c r="W481" s="7">
        <f>base2!D238/호선별!W16</f>
        <v>2.5209417572016061E-2</v>
      </c>
    </row>
    <row r="482" spans="1:23">
      <c r="A482" t="s">
        <v>266</v>
      </c>
      <c r="B482" t="s">
        <v>319</v>
      </c>
      <c r="C482" s="7">
        <f>base2!E239/호선별!C15</f>
        <v>2.3858664485347413E-2</v>
      </c>
      <c r="D482" s="7">
        <f>base2!F239/호선별!D15</f>
        <v>2.2257080472635835E-2</v>
      </c>
      <c r="E482" s="7">
        <f>base2!G239/호선별!E15</f>
        <v>2.3680986314635544E-2</v>
      </c>
      <c r="F482" s="7">
        <f>base2!H239/호선별!F15</f>
        <v>2.5849635826219561E-2</v>
      </c>
      <c r="G482" s="7">
        <f>base2!I239/호선별!G15</f>
        <v>2.5441990282432152E-2</v>
      </c>
      <c r="H482" s="7">
        <f>base2!J239/호선별!H15</f>
        <v>2.4489908018059649E-2</v>
      </c>
      <c r="I482" s="7">
        <f>base2!K239/호선별!I15</f>
        <v>2.300212942942147E-2</v>
      </c>
      <c r="J482" s="7">
        <f>base2!L239/호선별!J15</f>
        <v>2.1819104855403296E-2</v>
      </c>
      <c r="K482" s="7">
        <f>base2!M239/호선별!K15</f>
        <v>2.1598973180373349E-2</v>
      </c>
      <c r="L482" s="7">
        <f>base2!N239/호선별!L15</f>
        <v>1.9787242066952985E-2</v>
      </c>
      <c r="M482" s="7">
        <f>base2!O239/호선별!M15</f>
        <v>1.9245865461372275E-2</v>
      </c>
      <c r="N482" s="7">
        <f>base2!P239/호선별!N15</f>
        <v>1.7958689114044562E-2</v>
      </c>
      <c r="O482" s="7">
        <f>base2!Q239/호선별!O15</f>
        <v>1.5328766421237849E-2</v>
      </c>
      <c r="P482" s="7">
        <f>base2!R239/호선별!P15</f>
        <v>1.349728685344383E-2</v>
      </c>
      <c r="Q482" s="7">
        <f>base2!S239/호선별!Q15</f>
        <v>1.2176499250344221E-2</v>
      </c>
      <c r="R482" s="7">
        <f>base2!T239/호선별!R15</f>
        <v>1.2684731953614081E-2</v>
      </c>
      <c r="S482" s="7">
        <f>base2!U239/호선별!S15</f>
        <v>1.2678094569861079E-2</v>
      </c>
      <c r="T482" s="7">
        <f>base2!V239/호선별!T15</f>
        <v>1.2264844266947036E-2</v>
      </c>
      <c r="U482" s="7">
        <f>base2!W239/호선별!U15</f>
        <v>1.2096852596170672E-2</v>
      </c>
      <c r="V482" s="7">
        <f>base2!X239/호선별!V15</f>
        <v>1.9645594227821601E-2</v>
      </c>
      <c r="W482" s="7">
        <f>base2!D239/호선별!W15</f>
        <v>1.9319034353258494E-2</v>
      </c>
    </row>
    <row r="483" spans="1:23">
      <c r="B483" t="s">
        <v>320</v>
      </c>
      <c r="C483" s="7">
        <f>base2!E240/호선별!C16</f>
        <v>1.7530134908597429E-2</v>
      </c>
      <c r="D483" s="7">
        <f>base2!F240/호선별!D16</f>
        <v>1.3613565197237987E-2</v>
      </c>
      <c r="E483" s="7">
        <f>base2!G240/호선별!E16</f>
        <v>1.4417887807391994E-2</v>
      </c>
      <c r="F483" s="7">
        <f>base2!H240/호선별!F16</f>
        <v>9.887840846247449E-3</v>
      </c>
      <c r="G483" s="7">
        <f>base2!I240/호선별!G16</f>
        <v>1.2031474395817133E-2</v>
      </c>
      <c r="H483" s="7">
        <f>base2!J240/호선별!H16</f>
        <v>1.5122382940427637E-2</v>
      </c>
      <c r="I483" s="7">
        <f>base2!K240/호선별!I16</f>
        <v>1.7395721253365814E-2</v>
      </c>
      <c r="J483" s="7">
        <f>base2!L240/호선별!J16</f>
        <v>1.9902615045680985E-2</v>
      </c>
      <c r="K483" s="7">
        <f>base2!M240/호선별!K16</f>
        <v>1.9016939738961399E-2</v>
      </c>
      <c r="L483" s="7">
        <f>base2!N240/호선별!L16</f>
        <v>2.0381990394480545E-2</v>
      </c>
      <c r="M483" s="7">
        <f>base2!O240/호선별!M16</f>
        <v>2.1874211927194322E-2</v>
      </c>
      <c r="N483" s="7">
        <f>base2!P240/호선별!N16</f>
        <v>2.2504456807141214E-2</v>
      </c>
      <c r="O483" s="7">
        <f>base2!Q240/호선별!O16</f>
        <v>2.1701866046108444E-2</v>
      </c>
      <c r="P483" s="7">
        <f>base2!R240/호선별!P16</f>
        <v>2.2709480672869459E-2</v>
      </c>
      <c r="Q483" s="7">
        <f>base2!S240/호선별!Q16</f>
        <v>2.1991017808261952E-2</v>
      </c>
      <c r="R483" s="7">
        <f>base2!T240/호선별!R16</f>
        <v>2.2866284168437952E-2</v>
      </c>
      <c r="S483" s="7">
        <f>base2!U240/호선별!S16</f>
        <v>2.3429946069231957E-2</v>
      </c>
      <c r="T483" s="7">
        <f>base2!V240/호선별!T16</f>
        <v>2.4788394323493494E-2</v>
      </c>
      <c r="U483" s="7">
        <f>base2!W240/호선별!U16</f>
        <v>2.4114582058543624E-2</v>
      </c>
      <c r="V483" s="7">
        <f>base2!X240/호선별!V16</f>
        <v>1.8836349484335473E-2</v>
      </c>
      <c r="W483" s="7">
        <f>base2!D240/호선별!W16</f>
        <v>1.8878702025635144E-2</v>
      </c>
    </row>
    <row r="484" spans="1:23">
      <c r="A484" t="s">
        <v>267</v>
      </c>
      <c r="B484" t="s">
        <v>319</v>
      </c>
      <c r="C484" s="7">
        <f>base2!E241/호선별!C15</f>
        <v>3.1057600218908195E-2</v>
      </c>
      <c r="D484" s="7">
        <f>base2!F241/호선별!D15</f>
        <v>2.908334187272885E-2</v>
      </c>
      <c r="E484" s="7">
        <f>base2!G241/호선별!E15</f>
        <v>2.8767321653013732E-2</v>
      </c>
      <c r="F484" s="7">
        <f>base2!H241/호선별!F15</f>
        <v>3.6192532464754387E-2</v>
      </c>
      <c r="G484" s="7">
        <f>base2!I241/호선별!G15</f>
        <v>3.1775414705626052E-2</v>
      </c>
      <c r="H484" s="7">
        <f>base2!J241/호선별!H15</f>
        <v>2.9925475880861713E-2</v>
      </c>
      <c r="I484" s="7">
        <f>base2!K241/호선별!I15</f>
        <v>2.8407118630803391E-2</v>
      </c>
      <c r="J484" s="7">
        <f>base2!L241/호선별!J15</f>
        <v>2.7839647633790831E-2</v>
      </c>
      <c r="K484" s="7">
        <f>base2!M241/호선별!K15</f>
        <v>2.5116992065381167E-2</v>
      </c>
      <c r="L484" s="7">
        <f>base2!N241/호선별!L15</f>
        <v>2.3689532762270236E-2</v>
      </c>
      <c r="M484" s="7">
        <f>base2!O241/호선별!M15</f>
        <v>2.1683800392280867E-2</v>
      </c>
      <c r="N484" s="7">
        <f>base2!P241/호선별!N15</f>
        <v>2.0598400044060747E-2</v>
      </c>
      <c r="O484" s="7">
        <f>base2!Q241/호선별!O15</f>
        <v>1.9654235782496542E-2</v>
      </c>
      <c r="P484" s="7">
        <f>base2!R241/호선별!P15</f>
        <v>1.7532783723996016E-2</v>
      </c>
      <c r="Q484" s="7">
        <f>base2!S241/호선별!Q15</f>
        <v>1.822353209073569E-2</v>
      </c>
      <c r="R484" s="7">
        <f>base2!T241/호선별!R15</f>
        <v>1.7603096267875439E-2</v>
      </c>
      <c r="S484" s="7">
        <f>base2!U241/호선별!S15</f>
        <v>1.6605234185848448E-2</v>
      </c>
      <c r="T484" s="7">
        <f>base2!V241/호선별!T15</f>
        <v>1.6632535902686783E-2</v>
      </c>
      <c r="U484" s="7">
        <f>base2!W241/호선별!U15</f>
        <v>1.758279608123085E-2</v>
      </c>
      <c r="V484" s="7">
        <f>base2!X241/호선별!V15</f>
        <v>1.489775318703503E-2</v>
      </c>
      <c r="W484" s="7">
        <f>base2!D241/호선별!W15</f>
        <v>2.466444893454588E-2</v>
      </c>
    </row>
    <row r="485" spans="1:23">
      <c r="B485" t="s">
        <v>320</v>
      </c>
      <c r="C485" s="7">
        <f>base2!E242/호선별!C16</f>
        <v>1.9222479444400097E-2</v>
      </c>
      <c r="D485" s="7">
        <f>base2!F242/호선별!D16</f>
        <v>1.8379824514997846E-2</v>
      </c>
      <c r="E485" s="7">
        <f>base2!G242/호선별!E16</f>
        <v>1.5668604933829891E-2</v>
      </c>
      <c r="F485" s="7">
        <f>base2!H242/호선별!F16</f>
        <v>1.5258951737507187E-2</v>
      </c>
      <c r="G485" s="7">
        <f>base2!I242/호선별!G16</f>
        <v>1.63053304502873E-2</v>
      </c>
      <c r="H485" s="7">
        <f>base2!J242/호선별!H16</f>
        <v>1.8047222148884417E-2</v>
      </c>
      <c r="I485" s="7">
        <f>base2!K242/호선별!I16</f>
        <v>1.9128466172559002E-2</v>
      </c>
      <c r="J485" s="7">
        <f>base2!L242/호선별!J16</f>
        <v>2.1010844047552126E-2</v>
      </c>
      <c r="K485" s="7">
        <f>base2!M242/호선별!K16</f>
        <v>2.2415995556789782E-2</v>
      </c>
      <c r="L485" s="7">
        <f>base2!N242/호선별!L16</f>
        <v>2.2493420367864631E-2</v>
      </c>
      <c r="M485" s="7">
        <f>base2!O242/호선별!M16</f>
        <v>2.4582493220332905E-2</v>
      </c>
      <c r="N485" s="7">
        <f>base2!P242/호선별!N16</f>
        <v>2.5028009608209556E-2</v>
      </c>
      <c r="O485" s="7">
        <f>base2!Q242/호선별!O16</f>
        <v>2.586775375966948E-2</v>
      </c>
      <c r="P485" s="7">
        <f>base2!R242/호선별!P16</f>
        <v>2.6909459396796041E-2</v>
      </c>
      <c r="Q485" s="7">
        <f>base2!S242/호선별!Q16</f>
        <v>2.8832393134816142E-2</v>
      </c>
      <c r="R485" s="7">
        <f>base2!T242/호선별!R16</f>
        <v>2.8784911633990815E-2</v>
      </c>
      <c r="S485" s="7">
        <f>base2!U242/호선별!S16</f>
        <v>3.085098054980186E-2</v>
      </c>
      <c r="T485" s="7">
        <f>base2!V242/호선별!T16</f>
        <v>3.1128142502210805E-2</v>
      </c>
      <c r="U485" s="7">
        <f>base2!W242/호선별!U16</f>
        <v>2.9081762672429557E-2</v>
      </c>
      <c r="V485" s="7">
        <f>base2!X242/호선별!V16</f>
        <v>2.5359019264448335E-2</v>
      </c>
      <c r="W485" s="7">
        <f>base2!D242/호선별!W16</f>
        <v>2.3187551351590001E-2</v>
      </c>
    </row>
    <row r="486" spans="1:23">
      <c r="A486" t="s">
        <v>268</v>
      </c>
      <c r="B486" t="s">
        <v>319</v>
      </c>
      <c r="C486" s="7">
        <f>base2!E243/호선별!C15</f>
        <v>1.8831344626124014E-2</v>
      </c>
      <c r="D486" s="7">
        <f>base2!F243/호선별!D15</f>
        <v>1.5006739553691778E-2</v>
      </c>
      <c r="E486" s="7">
        <f>base2!G243/호선별!E15</f>
        <v>1.4075663763367751E-2</v>
      </c>
      <c r="F486" s="7">
        <f>base2!H243/호선별!F15</f>
        <v>1.7696725620892289E-2</v>
      </c>
      <c r="G486" s="7">
        <f>base2!I243/호선별!G15</f>
        <v>1.744102918569895E-2</v>
      </c>
      <c r="H486" s="7">
        <f>base2!J243/호선별!H15</f>
        <v>1.7879340423931307E-2</v>
      </c>
      <c r="I486" s="7">
        <f>base2!K243/호선별!I15</f>
        <v>1.8832890911867878E-2</v>
      </c>
      <c r="J486" s="7">
        <f>base2!L243/호선별!J15</f>
        <v>1.8339297865519761E-2</v>
      </c>
      <c r="K486" s="7">
        <f>base2!M243/호선별!K15</f>
        <v>1.7858871523408093E-2</v>
      </c>
      <c r="L486" s="7">
        <f>base2!N243/호선별!L15</f>
        <v>1.8944554707499093E-2</v>
      </c>
      <c r="M486" s="7">
        <f>base2!O243/호선별!M15</f>
        <v>1.8453121994042816E-2</v>
      </c>
      <c r="N486" s="7">
        <f>base2!P243/호선별!N15</f>
        <v>1.906217483069067E-2</v>
      </c>
      <c r="O486" s="7">
        <f>base2!Q243/호선별!O15</f>
        <v>1.505031006030374E-2</v>
      </c>
      <c r="P486" s="7">
        <f>base2!R243/호선별!P15</f>
        <v>1.5463153900824039E-2</v>
      </c>
      <c r="Q486" s="7">
        <f>base2!S243/호선별!Q15</f>
        <v>1.4330382320366234E-2</v>
      </c>
      <c r="R486" s="7">
        <f>base2!T243/호선별!R15</f>
        <v>1.3463491591742243E-2</v>
      </c>
      <c r="S486" s="7">
        <f>base2!U243/호선별!S15</f>
        <v>1.4061767916781107E-2</v>
      </c>
      <c r="T486" s="7">
        <f>base2!V243/호선별!T15</f>
        <v>1.3751690192047663E-2</v>
      </c>
      <c r="U486" s="7">
        <f>base2!W243/호선별!U15</f>
        <v>1.2727388885339615E-2</v>
      </c>
      <c r="V486" s="7">
        <f>base2!X243/호선별!V15</f>
        <v>1.2299525215895921E-2</v>
      </c>
      <c r="W486" s="7">
        <f>base2!D243/호선별!W15</f>
        <v>1.633514133889459E-2</v>
      </c>
    </row>
    <row r="487" spans="1:23">
      <c r="B487" t="s">
        <v>320</v>
      </c>
      <c r="C487" s="7">
        <f>base2!E244/호선별!C16</f>
        <v>1.6763790213139618E-2</v>
      </c>
      <c r="D487" s="7">
        <f>base2!F244/호선별!D16</f>
        <v>1.2296042140584497E-2</v>
      </c>
      <c r="E487" s="7">
        <f>base2!G244/호선별!E16</f>
        <v>2.6258982312501823E-2</v>
      </c>
      <c r="F487" s="7">
        <f>base2!H244/호선별!F16</f>
        <v>1.7877715930648339E-2</v>
      </c>
      <c r="G487" s="7">
        <f>base2!I244/호선별!G16</f>
        <v>1.4329728545830584E-2</v>
      </c>
      <c r="H487" s="7">
        <f>base2!J244/호선별!H16</f>
        <v>1.3949233148024643E-2</v>
      </c>
      <c r="I487" s="7">
        <f>base2!K244/호선별!I16</f>
        <v>1.7211386687494196E-2</v>
      </c>
      <c r="J487" s="7">
        <f>base2!L244/호선별!J16</f>
        <v>1.625268691995321E-2</v>
      </c>
      <c r="K487" s="7">
        <f>base2!M244/호선별!K16</f>
        <v>1.6534913141411336E-2</v>
      </c>
      <c r="L487" s="7">
        <f>base2!N244/호선별!L16</f>
        <v>1.642305919438538E-2</v>
      </c>
      <c r="M487" s="7">
        <f>base2!O244/호선별!M16</f>
        <v>1.6524579505266566E-2</v>
      </c>
      <c r="N487" s="7">
        <f>base2!P244/호선별!N16</f>
        <v>1.6061709306501453E-2</v>
      </c>
      <c r="O487" s="7">
        <f>base2!Q244/호선별!O16</f>
        <v>1.5274921616390475E-2</v>
      </c>
      <c r="P487" s="7">
        <f>base2!R244/호선별!P16</f>
        <v>1.6644435897645721E-2</v>
      </c>
      <c r="Q487" s="7">
        <f>base2!S244/호선별!Q16</f>
        <v>1.5759166935542628E-2</v>
      </c>
      <c r="R487" s="7">
        <f>base2!T244/호선별!R16</f>
        <v>1.5385087028256313E-2</v>
      </c>
      <c r="S487" s="7">
        <f>base2!U244/호선별!S16</f>
        <v>1.6712402384040384E-2</v>
      </c>
      <c r="T487" s="7">
        <f>base2!V244/호선별!T16</f>
        <v>1.7786457236703582E-2</v>
      </c>
      <c r="U487" s="7">
        <f>base2!W244/호선별!U16</f>
        <v>1.6018797539157942E-2</v>
      </c>
      <c r="V487" s="7">
        <f>base2!X244/호선별!V16</f>
        <v>1.4014399688655381E-2</v>
      </c>
      <c r="W487" s="7">
        <f>base2!D244/호선별!W16</f>
        <v>1.6561621369583921E-2</v>
      </c>
    </row>
    <row r="488" spans="1:23">
      <c r="A488" t="s">
        <v>269</v>
      </c>
      <c r="B488" t="s">
        <v>319</v>
      </c>
      <c r="C488" s="7">
        <f>base2!E245/호선별!C15</f>
        <v>5.1818946620750282E-2</v>
      </c>
      <c r="D488" s="7">
        <f>base2!F245/호선별!D15</f>
        <v>3.5193870553274005E-2</v>
      </c>
      <c r="E488" s="7">
        <f>base2!G245/호선별!E15</f>
        <v>2.7764987776278175E-2</v>
      </c>
      <c r="F488" s="7">
        <f>base2!H245/호선별!F15</f>
        <v>3.126256734671759E-2</v>
      </c>
      <c r="G488" s="7">
        <f>base2!I245/호선별!G15</f>
        <v>3.2326184048332339E-2</v>
      </c>
      <c r="H488" s="7">
        <f>base2!J245/호선별!H15</f>
        <v>2.6756320101451195E-2</v>
      </c>
      <c r="I488" s="7">
        <f>base2!K245/호선별!I15</f>
        <v>2.3201566209855459E-2</v>
      </c>
      <c r="J488" s="7">
        <f>base2!L245/호선별!J15</f>
        <v>2.4077404254659901E-2</v>
      </c>
      <c r="K488" s="7">
        <f>base2!M245/호선별!K15</f>
        <v>2.2526026392544397E-2</v>
      </c>
      <c r="L488" s="7">
        <f>base2!N245/호선별!L15</f>
        <v>2.0622857924089778E-2</v>
      </c>
      <c r="M488" s="7">
        <f>base2!O245/호선별!M15</f>
        <v>1.8348086248720221E-2</v>
      </c>
      <c r="N488" s="7">
        <f>base2!P245/호선별!N15</f>
        <v>1.9061191331834482E-2</v>
      </c>
      <c r="O488" s="7">
        <f>base2!Q245/호선별!O15</f>
        <v>1.5842971112287954E-2</v>
      </c>
      <c r="P488" s="7">
        <f>base2!R245/호선별!P15</f>
        <v>1.3332266535317161E-2</v>
      </c>
      <c r="Q488" s="7">
        <f>base2!S245/호선별!Q15</f>
        <v>1.3914133602779563E-2</v>
      </c>
      <c r="R488" s="7">
        <f>base2!T245/호선별!R15</f>
        <v>1.524670591376885E-2</v>
      </c>
      <c r="S488" s="7">
        <f>base2!U245/호선별!S15</f>
        <v>1.2742719847115058E-2</v>
      </c>
      <c r="T488" s="7">
        <f>base2!V245/호선별!T15</f>
        <v>1.2191613508982537E-2</v>
      </c>
      <c r="U488" s="7">
        <f>base2!W245/호선별!U15</f>
        <v>1.2371844193649638E-2</v>
      </c>
      <c r="V488" s="7">
        <f>base2!X245/호선별!V15</f>
        <v>9.2339900557030178E-3</v>
      </c>
      <c r="W488" s="7">
        <f>base2!D245/호선별!W15</f>
        <v>2.2182246939614039E-2</v>
      </c>
    </row>
    <row r="489" spans="1:23">
      <c r="B489" t="s">
        <v>320</v>
      </c>
      <c r="C489" s="7">
        <f>base2!E246/호선별!C16</f>
        <v>2.0164444799233655E-2</v>
      </c>
      <c r="D489" s="7">
        <f>base2!F246/호선별!D16</f>
        <v>1.6651677637628256E-2</v>
      </c>
      <c r="E489" s="7">
        <f>base2!G246/호선별!E16</f>
        <v>1.7196448887117004E-2</v>
      </c>
      <c r="F489" s="7">
        <f>base2!H246/호선별!F16</f>
        <v>9.4018376028824641E-3</v>
      </c>
      <c r="G489" s="7">
        <f>base2!I246/호선별!G16</f>
        <v>1.2770120197148606E-2</v>
      </c>
      <c r="H489" s="7">
        <f>base2!J246/호선별!H16</f>
        <v>1.4725210897207054E-2</v>
      </c>
      <c r="I489" s="7">
        <f>base2!K246/호선별!I16</f>
        <v>1.7537727141148391E-2</v>
      </c>
      <c r="J489" s="7">
        <f>base2!L246/호선별!J16</f>
        <v>2.088904593261218E-2</v>
      </c>
      <c r="K489" s="7">
        <f>base2!M246/호선별!K16</f>
        <v>1.8925607084451849E-2</v>
      </c>
      <c r="L489" s="7">
        <f>base2!N246/호선별!L16</f>
        <v>1.7962023998929415E-2</v>
      </c>
      <c r="M489" s="7">
        <f>base2!O246/호선별!M16</f>
        <v>2.0456726660794341E-2</v>
      </c>
      <c r="N489" s="7">
        <f>base2!P246/호선별!N16</f>
        <v>2.2488328433891949E-2</v>
      </c>
      <c r="O489" s="7">
        <f>base2!Q246/호선별!O16</f>
        <v>2.4461452749867229E-2</v>
      </c>
      <c r="P489" s="7">
        <f>base2!R246/호선별!P16</f>
        <v>2.8632684958634403E-2</v>
      </c>
      <c r="Q489" s="7">
        <f>base2!S246/호선별!Q16</f>
        <v>2.7534632958294735E-2</v>
      </c>
      <c r="R489" s="7">
        <f>base2!T246/호선별!R16</f>
        <v>2.7239992865318013E-2</v>
      </c>
      <c r="S489" s="7">
        <f>base2!U246/호선별!S16</f>
        <v>2.8333224018974153E-2</v>
      </c>
      <c r="T489" s="7">
        <f>base2!V246/호선별!T16</f>
        <v>3.4171684844401397E-2</v>
      </c>
      <c r="U489" s="7">
        <f>base2!W246/호선별!U16</f>
        <v>2.8405074298943647E-2</v>
      </c>
      <c r="V489" s="7">
        <f>base2!X246/호선별!V16</f>
        <v>2.8538626191866121E-2</v>
      </c>
      <c r="W489" s="7">
        <f>base2!D246/호선별!W16</f>
        <v>2.128903663071113E-2</v>
      </c>
    </row>
    <row r="490" spans="1:23">
      <c r="A490" t="s">
        <v>270</v>
      </c>
      <c r="B490" t="s">
        <v>319</v>
      </c>
      <c r="C490" s="7">
        <f>base2!E247/호선별!C15</f>
        <v>4.1403341260992717E-2</v>
      </c>
      <c r="D490" s="7">
        <f>base2!F247/호선별!D15</f>
        <v>2.0024751109464542E-2</v>
      </c>
      <c r="E490" s="7">
        <f>base2!G247/호선별!E15</f>
        <v>1.2344205525959429E-2</v>
      </c>
      <c r="F490" s="7">
        <f>base2!H247/호선별!F15</f>
        <v>1.5748222388915351E-2</v>
      </c>
      <c r="G490" s="7">
        <f>base2!I247/호선별!G15</f>
        <v>1.820330749257815E-2</v>
      </c>
      <c r="H490" s="7">
        <f>base2!J247/호선별!H15</f>
        <v>1.5328731251052306E-2</v>
      </c>
      <c r="I490" s="7">
        <f>base2!K247/호선별!I15</f>
        <v>1.4428872386967943E-2</v>
      </c>
      <c r="J490" s="7">
        <f>base2!L247/호선별!J15</f>
        <v>1.3935911965650015E-2</v>
      </c>
      <c r="K490" s="7">
        <f>base2!M247/호선별!K15</f>
        <v>1.4353380384510695E-2</v>
      </c>
      <c r="L490" s="7">
        <f>base2!N247/호선별!L15</f>
        <v>1.4128861629556995E-2</v>
      </c>
      <c r="M490" s="7">
        <f>base2!O247/호선별!M15</f>
        <v>1.3073080554677187E-2</v>
      </c>
      <c r="N490" s="7">
        <f>base2!P247/호선별!N15</f>
        <v>1.2240626764151073E-2</v>
      </c>
      <c r="O490" s="7">
        <f>base2!Q247/호선별!O15</f>
        <v>1.1734458547585288E-2</v>
      </c>
      <c r="P490" s="7">
        <f>base2!R247/호선별!P15</f>
        <v>1.044628619898825E-2</v>
      </c>
      <c r="Q490" s="7">
        <f>base2!S247/호선별!Q15</f>
        <v>1.1217494851982772E-2</v>
      </c>
      <c r="R490" s="7">
        <f>base2!T247/호선별!R15</f>
        <v>1.2181945960561467E-2</v>
      </c>
      <c r="S490" s="7">
        <f>base2!U247/호선별!S15</f>
        <v>1.2202637172921086E-2</v>
      </c>
      <c r="T490" s="7">
        <f>base2!V247/호선별!T15</f>
        <v>1.153122899519554E-2</v>
      </c>
      <c r="U490" s="7">
        <f>base2!W247/호선별!U15</f>
        <v>1.3066267419606623E-2</v>
      </c>
      <c r="V490" s="7">
        <f>base2!X247/호선별!V15</f>
        <v>8.5984522785898538E-3</v>
      </c>
      <c r="W490" s="7">
        <f>base2!D247/호선별!W15</f>
        <v>1.4036711059562106E-2</v>
      </c>
    </row>
    <row r="491" spans="1:23">
      <c r="B491" t="s">
        <v>320</v>
      </c>
      <c r="C491" s="7">
        <f>base2!E248/호선별!C16</f>
        <v>1.5135307735291769E-2</v>
      </c>
      <c r="D491" s="7">
        <f>base2!F248/호선별!D16</f>
        <v>9.2705255229155806E-3</v>
      </c>
      <c r="E491" s="7">
        <f>base2!G248/호선별!E16</f>
        <v>6.9172314543810348E-3</v>
      </c>
      <c r="F491" s="7">
        <f>base2!H248/호선별!F16</f>
        <v>8.5656931860612819E-3</v>
      </c>
      <c r="G491" s="7">
        <f>base2!I248/호선별!G16</f>
        <v>1.0877570009657517E-2</v>
      </c>
      <c r="H491" s="7">
        <f>base2!J248/호선별!H16</f>
        <v>1.2978113065467957E-2</v>
      </c>
      <c r="I491" s="7">
        <f>base2!K248/호선별!I16</f>
        <v>1.4982986602290664E-2</v>
      </c>
      <c r="J491" s="7">
        <f>base2!L248/호선별!J16</f>
        <v>1.4092443430798594E-2</v>
      </c>
      <c r="K491" s="7">
        <f>base2!M248/호선별!K16</f>
        <v>1.3703600851615292E-2</v>
      </c>
      <c r="L491" s="7">
        <f>base2!N248/호선별!L16</f>
        <v>1.4461560574745116E-2</v>
      </c>
      <c r="M491" s="7">
        <f>base2!O248/호선별!M16</f>
        <v>1.4755710876032188E-2</v>
      </c>
      <c r="N491" s="7">
        <f>base2!P248/호선별!N16</f>
        <v>1.5080028988062853E-2</v>
      </c>
      <c r="O491" s="7">
        <f>base2!Q248/호선별!O16</f>
        <v>1.6555660036031813E-2</v>
      </c>
      <c r="P491" s="7">
        <f>base2!R248/호선별!P16</f>
        <v>1.8930249939308638E-2</v>
      </c>
      <c r="Q491" s="7">
        <f>base2!S248/호선별!Q16</f>
        <v>1.6278921512505335E-2</v>
      </c>
      <c r="R491" s="7">
        <f>base2!T248/호선별!R16</f>
        <v>1.5653566597797167E-2</v>
      </c>
      <c r="S491" s="7">
        <f>base2!U248/호선별!S16</f>
        <v>1.6793859212978927E-2</v>
      </c>
      <c r="T491" s="7">
        <f>base2!V248/호선별!T16</f>
        <v>2.2249126205415422E-2</v>
      </c>
      <c r="U491" s="7">
        <f>base2!W248/호선별!U16</f>
        <v>1.8113651971970703E-2</v>
      </c>
      <c r="V491" s="7">
        <f>base2!X248/호선별!V16</f>
        <v>9.4726600505935007E-3</v>
      </c>
      <c r="W491" s="7">
        <f>base2!D248/호선별!W16</f>
        <v>1.4285245093130113E-2</v>
      </c>
    </row>
    <row r="492" spans="1:23">
      <c r="A492" t="s">
        <v>271</v>
      </c>
      <c r="B492" t="s">
        <v>319</v>
      </c>
      <c r="C492" s="7">
        <f>base2!E249/호선별!C15</f>
        <v>6.9037589913921338E-2</v>
      </c>
      <c r="D492" s="7">
        <f>base2!F249/호선별!D15</f>
        <v>3.8597542230595208E-2</v>
      </c>
      <c r="E492" s="7">
        <f>base2!G249/호선별!E15</f>
        <v>2.826785166816187E-2</v>
      </c>
      <c r="F492" s="7">
        <f>base2!H249/호선별!F15</f>
        <v>2.8157511696248357E-2</v>
      </c>
      <c r="G492" s="7">
        <f>base2!I249/호선별!G15</f>
        <v>2.8789754167361122E-2</v>
      </c>
      <c r="H492" s="7">
        <f>base2!J249/호선별!H15</f>
        <v>2.5753271550319007E-2</v>
      </c>
      <c r="I492" s="7">
        <f>base2!K249/호선별!I15</f>
        <v>2.4557231413564983E-2</v>
      </c>
      <c r="J492" s="7">
        <f>base2!L249/호선별!J15</f>
        <v>2.3034653872417404E-2</v>
      </c>
      <c r="K492" s="7">
        <f>base2!M249/호선별!K15</f>
        <v>2.2802775692983664E-2</v>
      </c>
      <c r="L492" s="7">
        <f>base2!N249/호선별!L15</f>
        <v>2.1694190525129761E-2</v>
      </c>
      <c r="M492" s="7">
        <f>base2!O249/호선별!M15</f>
        <v>2.060359067459484E-2</v>
      </c>
      <c r="N492" s="7">
        <f>base2!P249/호선별!N15</f>
        <v>1.9934538316131938E-2</v>
      </c>
      <c r="O492" s="7">
        <f>base2!Q249/호선별!O15</f>
        <v>2.0276918871824659E-2</v>
      </c>
      <c r="P492" s="7">
        <f>base2!R249/호선별!P15</f>
        <v>2.7604648822386255E-2</v>
      </c>
      <c r="Q492" s="7">
        <f>base2!S249/호선별!Q15</f>
        <v>2.9032939964692316E-2</v>
      </c>
      <c r="R492" s="7">
        <f>base2!T249/호선별!R15</f>
        <v>2.6076716204122174E-2</v>
      </c>
      <c r="S492" s="7">
        <f>base2!U249/호선별!S15</f>
        <v>2.4115614621007371E-2</v>
      </c>
      <c r="T492" s="7">
        <f>base2!V249/호선별!T15</f>
        <v>2.0615766059112913E-2</v>
      </c>
      <c r="U492" s="7">
        <f>base2!W249/호선별!U15</f>
        <v>2.1057689903919603E-2</v>
      </c>
      <c r="V492" s="7">
        <f>base2!X249/호선별!V15</f>
        <v>1.4822984036786422E-2</v>
      </c>
      <c r="W492" s="7">
        <f>base2!D249/호선별!W15</f>
        <v>2.6251425383626733E-2</v>
      </c>
    </row>
    <row r="493" spans="1:23">
      <c r="B493" t="s">
        <v>320</v>
      </c>
      <c r="C493" s="7">
        <f>base2!E250/호선별!C16</f>
        <v>3.0047098267741677E-2</v>
      </c>
      <c r="D493" s="7">
        <f>base2!F250/호선별!D16</f>
        <v>1.6767559206664701E-2</v>
      </c>
      <c r="E493" s="7">
        <f>base2!G250/호선별!E16</f>
        <v>2.8732460788984938E-2</v>
      </c>
      <c r="F493" s="7">
        <f>base2!H250/호선별!F16</f>
        <v>3.6115147207464574E-2</v>
      </c>
      <c r="G493" s="7">
        <f>base2!I250/호선별!G16</f>
        <v>2.3450717993117733E-2</v>
      </c>
      <c r="H493" s="7">
        <f>base2!J250/호선별!H16</f>
        <v>2.1875455571256221E-2</v>
      </c>
      <c r="I493" s="7">
        <f>base2!K250/호선별!I16</f>
        <v>2.2195247172171216E-2</v>
      </c>
      <c r="J493" s="7">
        <f>base2!L250/호선별!J16</f>
        <v>2.2148518747540615E-2</v>
      </c>
      <c r="K493" s="7">
        <f>base2!M250/호선별!K16</f>
        <v>2.2362923879169366E-2</v>
      </c>
      <c r="L493" s="7">
        <f>base2!N250/호선별!L16</f>
        <v>2.2661938253064298E-2</v>
      </c>
      <c r="M493" s="7">
        <f>base2!O250/호선별!M16</f>
        <v>2.3984902467213184E-2</v>
      </c>
      <c r="N493" s="7">
        <f>base2!P250/호선별!N16</f>
        <v>2.6419350607179492E-2</v>
      </c>
      <c r="O493" s="7">
        <f>base2!Q250/호선별!O16</f>
        <v>2.626769386166351E-2</v>
      </c>
      <c r="P493" s="7">
        <f>base2!R250/호선별!P16</f>
        <v>3.1937977518282423E-2</v>
      </c>
      <c r="Q493" s="7">
        <f>base2!S250/호선별!Q16</f>
        <v>2.8181236274315926E-2</v>
      </c>
      <c r="R493" s="7">
        <f>base2!T250/호선별!R16</f>
        <v>2.6820087102575916E-2</v>
      </c>
      <c r="S493" s="7">
        <f>base2!U250/호선별!S16</f>
        <v>2.7452009233184454E-2</v>
      </c>
      <c r="T493" s="7">
        <f>base2!V250/호선별!T16</f>
        <v>3.395902640333516E-2</v>
      </c>
      <c r="U493" s="7">
        <f>base2!W250/호선별!U16</f>
        <v>2.9034250510035865E-2</v>
      </c>
      <c r="V493" s="7">
        <f>base2!X250/호선별!V16</f>
        <v>1.8929752870208212E-2</v>
      </c>
      <c r="W493" s="7">
        <f>base2!D250/호선별!W16</f>
        <v>2.72822719504828E-2</v>
      </c>
    </row>
    <row r="494" spans="1:23">
      <c r="A494" t="s">
        <v>272</v>
      </c>
      <c r="B494" t="s">
        <v>319</v>
      </c>
      <c r="C494" s="7">
        <f>base2!E251/호선별!C15</f>
        <v>2.2839809852615401E-2</v>
      </c>
      <c r="D494" s="7">
        <f>base2!F251/호선별!D15</f>
        <v>1.2924178050337767E-2</v>
      </c>
      <c r="E494" s="7">
        <f>base2!G251/호선별!E15</f>
        <v>9.5589391551660352E-3</v>
      </c>
      <c r="F494" s="7">
        <f>base2!H251/호선별!F15</f>
        <v>9.8204753035890675E-3</v>
      </c>
      <c r="G494" s="7">
        <f>base2!I251/호선별!G15</f>
        <v>1.4100879623480202E-2</v>
      </c>
      <c r="H494" s="7">
        <f>base2!J251/호선별!H15</f>
        <v>1.8823877809580787E-2</v>
      </c>
      <c r="I494" s="7">
        <f>base2!K251/호선별!I15</f>
        <v>2.1021646464225711E-2</v>
      </c>
      <c r="J494" s="7">
        <f>base2!L251/호선별!J15</f>
        <v>2.4653002465657763E-2</v>
      </c>
      <c r="K494" s="7">
        <f>base2!M251/호선별!K15</f>
        <v>3.0647422530126381E-2</v>
      </c>
      <c r="L494" s="7">
        <f>base2!N251/호선별!L15</f>
        <v>3.2457017051749255E-2</v>
      </c>
      <c r="M494" s="7">
        <f>base2!O251/호선별!M15</f>
        <v>3.5130587072421594E-2</v>
      </c>
      <c r="N494" s="7">
        <f>base2!P251/호선별!N15</f>
        <v>3.701496295159809E-2</v>
      </c>
      <c r="O494" s="7">
        <f>base2!Q251/호선별!O15</f>
        <v>4.6772981191383227E-2</v>
      </c>
      <c r="P494" s="7">
        <f>base2!R251/호선별!P15</f>
        <v>9.2829554638914916E-2</v>
      </c>
      <c r="Q494" s="7">
        <f>base2!S251/호선별!Q15</f>
        <v>8.6014124706483439E-2</v>
      </c>
      <c r="R494" s="7">
        <f>base2!T251/호선별!R15</f>
        <v>7.7351949077834617E-2</v>
      </c>
      <c r="S494" s="7">
        <f>base2!U251/호선별!S15</f>
        <v>8.3776285754511653E-2</v>
      </c>
      <c r="T494" s="7">
        <f>base2!V251/호선별!T15</f>
        <v>4.5603146830285102E-2</v>
      </c>
      <c r="U494" s="7">
        <f>base2!W251/호선별!U15</f>
        <v>4.4309757201863274E-2</v>
      </c>
      <c r="V494" s="7">
        <f>base2!X251/호선별!V15</f>
        <v>2.3851358929305767E-2</v>
      </c>
      <c r="W494" s="7">
        <f>base2!D251/호선별!W15</f>
        <v>3.929135698093307E-2</v>
      </c>
    </row>
    <row r="495" spans="1:23">
      <c r="B495" t="s">
        <v>320</v>
      </c>
      <c r="C495" s="7">
        <f>base2!E252/호선별!C16</f>
        <v>4.6076474814400893E-2</v>
      </c>
      <c r="D495" s="7">
        <f>base2!F252/호선별!D16</f>
        <v>3.7072025433485242E-2</v>
      </c>
      <c r="E495" s="7">
        <f>base2!G252/호선별!E16</f>
        <v>6.6755963088651407E-2</v>
      </c>
      <c r="F495" s="7">
        <f>base2!H252/호선별!F16</f>
        <v>0.12197222486905039</v>
      </c>
      <c r="G495" s="7">
        <f>base2!I252/호선별!G16</f>
        <v>6.7961293490068339E-2</v>
      </c>
      <c r="H495" s="7">
        <f>base2!J252/호선별!H16</f>
        <v>3.803324077464619E-2</v>
      </c>
      <c r="I495" s="7">
        <f>base2!K252/호선별!I16</f>
        <v>3.2836130667263819E-2</v>
      </c>
      <c r="J495" s="7">
        <f>base2!L252/호선별!J16</f>
        <v>3.2536157978847284E-2</v>
      </c>
      <c r="K495" s="7">
        <f>base2!M252/호선별!K16</f>
        <v>3.2998241229288162E-2</v>
      </c>
      <c r="L495" s="7">
        <f>base2!N252/호선별!L16</f>
        <v>3.5411059729677487E-2</v>
      </c>
      <c r="M495" s="7">
        <f>base2!O252/호선별!M16</f>
        <v>3.4325612859196865E-2</v>
      </c>
      <c r="N495" s="7">
        <f>base2!P252/호선별!N16</f>
        <v>3.0537461910158509E-2</v>
      </c>
      <c r="O495" s="7">
        <f>base2!Q252/호선별!O16</f>
        <v>2.6793196553818451E-2</v>
      </c>
      <c r="P495" s="7">
        <f>base2!R252/호선별!P16</f>
        <v>2.0556642090074167E-2</v>
      </c>
      <c r="Q495" s="7">
        <f>base2!S252/호선별!Q16</f>
        <v>1.8182303104736727E-2</v>
      </c>
      <c r="R495" s="7">
        <f>base2!T252/호선별!R16</f>
        <v>1.3962795606225009E-2</v>
      </c>
      <c r="S495" s="7">
        <f>base2!U252/호선별!S16</f>
        <v>1.1950880474269163E-2</v>
      </c>
      <c r="T495" s="7">
        <f>base2!V252/호선별!T16</f>
        <v>1.2162588958605298E-2</v>
      </c>
      <c r="U495" s="7">
        <f>base2!W252/호선별!U16</f>
        <v>1.1903956323364898E-2</v>
      </c>
      <c r="V495" s="7">
        <f>base2!X252/호선별!V16</f>
        <v>1.0188752675617824E-2</v>
      </c>
      <c r="W495" s="7">
        <f>base2!D252/호선별!W16</f>
        <v>4.1033891241774326E-2</v>
      </c>
    </row>
    <row r="496" spans="1:23">
      <c r="A496" t="s">
        <v>273</v>
      </c>
      <c r="B496" t="s">
        <v>319</v>
      </c>
      <c r="C496" s="7">
        <f>base2!E253/호선별!C15</f>
        <v>3.5738509503002711E-2</v>
      </c>
      <c r="D496" s="7">
        <f>base2!F253/호선별!D15</f>
        <v>4.6956165312187159E-2</v>
      </c>
      <c r="E496" s="7">
        <f>base2!G253/호선별!E15</f>
        <v>5.0521700075910385E-2</v>
      </c>
      <c r="F496" s="7">
        <f>base2!H253/호선별!F15</f>
        <v>4.7818427449984928E-2</v>
      </c>
      <c r="G496" s="7">
        <f>base2!I253/호선별!G15</f>
        <v>4.2941395942242826E-2</v>
      </c>
      <c r="H496" s="7">
        <f>base2!J253/호선별!H15</f>
        <v>4.1834289214720453E-2</v>
      </c>
      <c r="I496" s="7">
        <f>base2!K253/호선별!I15</f>
        <v>3.9843177053157479E-2</v>
      </c>
      <c r="J496" s="7">
        <f>base2!L253/호선별!J15</f>
        <v>3.841134893764591E-2</v>
      </c>
      <c r="K496" s="7">
        <f>base2!M253/호선별!K15</f>
        <v>3.5807715041609199E-2</v>
      </c>
      <c r="L496" s="7">
        <f>base2!N253/호선별!L15</f>
        <v>3.3562528580655199E-2</v>
      </c>
      <c r="M496" s="7">
        <f>base2!O253/호선별!M15</f>
        <v>3.0593042874485603E-2</v>
      </c>
      <c r="N496" s="7">
        <f>base2!P253/호선별!N15</f>
        <v>2.8805697998973229E-2</v>
      </c>
      <c r="O496" s="7">
        <f>base2!Q253/호선별!O15</f>
        <v>3.0744657225344654E-2</v>
      </c>
      <c r="P496" s="7">
        <f>base2!R253/호선별!P15</f>
        <v>2.8616023347874706E-2</v>
      </c>
      <c r="Q496" s="7">
        <f>base2!S253/호선별!Q15</f>
        <v>2.4173440230356936E-2</v>
      </c>
      <c r="R496" s="7">
        <f>base2!T253/호선별!R15</f>
        <v>2.6751566737019464E-2</v>
      </c>
      <c r="S496" s="7">
        <f>base2!U253/호선별!S15</f>
        <v>2.7599609478681737E-2</v>
      </c>
      <c r="T496" s="7">
        <f>base2!V253/호선별!T15</f>
        <v>3.1527148995823234E-2</v>
      </c>
      <c r="U496" s="7">
        <f>base2!W253/호선별!U15</f>
        <v>3.2001799945001679E-2</v>
      </c>
      <c r="V496" s="7">
        <f>base2!X253/호선별!V15</f>
        <v>2.4150435530300197E-2</v>
      </c>
      <c r="W496" s="7">
        <f>base2!D253/호선별!W15</f>
        <v>3.6398485201241559E-2</v>
      </c>
    </row>
    <row r="497" spans="1:23">
      <c r="B497" t="s">
        <v>320</v>
      </c>
      <c r="C497" s="7">
        <f>base2!E254/호선별!C16</f>
        <v>9.6000638620579545E-2</v>
      </c>
      <c r="D497" s="7">
        <f>base2!F254/호선별!D16</f>
        <v>4.8050544517416242E-2</v>
      </c>
      <c r="E497" s="7">
        <f>base2!G254/호선별!E16</f>
        <v>2.2938322264466505E-2</v>
      </c>
      <c r="F497" s="7">
        <f>base2!H254/호선별!F16</f>
        <v>1.5804223669087413E-2</v>
      </c>
      <c r="G497" s="7">
        <f>base2!I254/호선별!G16</f>
        <v>1.8726324748382695E-2</v>
      </c>
      <c r="H497" s="7">
        <f>base2!J254/호선별!H16</f>
        <v>2.2450551506670999E-2</v>
      </c>
      <c r="I497" s="7">
        <f>base2!K254/호선별!I16</f>
        <v>2.6979753237461154E-2</v>
      </c>
      <c r="J497" s="7">
        <f>base2!L254/호선별!J16</f>
        <v>3.0062719336989955E-2</v>
      </c>
      <c r="K497" s="7">
        <f>base2!M254/호선별!K16</f>
        <v>3.2096022709741122E-2</v>
      </c>
      <c r="L497" s="7">
        <f>base2!N254/호선별!L16</f>
        <v>3.1784207891593433E-2</v>
      </c>
      <c r="M497" s="7">
        <f>base2!O254/호선별!M16</f>
        <v>3.5555454629117252E-2</v>
      </c>
      <c r="N497" s="7">
        <f>base2!P254/호선별!N16</f>
        <v>3.7072678750760722E-2</v>
      </c>
      <c r="O497" s="7">
        <f>base2!Q254/호선별!O16</f>
        <v>3.9858216583376814E-2</v>
      </c>
      <c r="P497" s="7">
        <f>base2!R254/호선별!P16</f>
        <v>4.5427144450900007E-2</v>
      </c>
      <c r="Q497" s="7">
        <f>base2!S254/호선별!Q16</f>
        <v>5.0888461578492701E-2</v>
      </c>
      <c r="R497" s="7">
        <f>base2!T254/호선별!R16</f>
        <v>5.1870438634302955E-2</v>
      </c>
      <c r="S497" s="7">
        <f>base2!U254/호선별!S16</f>
        <v>5.1133730955499182E-2</v>
      </c>
      <c r="T497" s="7">
        <f>base2!V254/호선별!T16</f>
        <v>4.8372425990651453E-2</v>
      </c>
      <c r="U497" s="7">
        <f>base2!W254/호선별!U16</f>
        <v>5.1736425559239747E-2</v>
      </c>
      <c r="V497" s="7">
        <f>base2!X254/호선별!V16</f>
        <v>4.1420509826814556E-2</v>
      </c>
      <c r="W497" s="7">
        <f>base2!D254/호선별!W16</f>
        <v>3.5867234805044328E-2</v>
      </c>
    </row>
    <row r="498" spans="1:23">
      <c r="A498" t="s">
        <v>274</v>
      </c>
      <c r="B498" t="s">
        <v>319</v>
      </c>
      <c r="C498" s="7">
        <f>base2!E255/호선별!C15</f>
        <v>6.8391344975445606E-2</v>
      </c>
      <c r="D498" s="7">
        <f>base2!F255/호선별!D15</f>
        <v>6.5078076350078437E-2</v>
      </c>
      <c r="E498" s="7">
        <f>base2!G255/호선별!E15</f>
        <v>6.8019553429712748E-2</v>
      </c>
      <c r="F498" s="7">
        <f>base2!H255/호선별!F15</f>
        <v>6.5335466751851298E-2</v>
      </c>
      <c r="G498" s="7">
        <f>base2!I255/호선별!G15</f>
        <v>5.5514334808537853E-2</v>
      </c>
      <c r="H498" s="7">
        <f>base2!J255/호선별!H15</f>
        <v>5.108263567724286E-2</v>
      </c>
      <c r="I498" s="7">
        <f>base2!K255/호선별!I15</f>
        <v>4.8143786345144282E-2</v>
      </c>
      <c r="J498" s="7">
        <f>base2!L255/호선별!J15</f>
        <v>4.7113249841799869E-2</v>
      </c>
      <c r="K498" s="7">
        <f>base2!M255/호선별!K15</f>
        <v>4.3004335739040216E-2</v>
      </c>
      <c r="L498" s="7">
        <f>base2!N255/호선별!L15</f>
        <v>3.9341124557441813E-2</v>
      </c>
      <c r="M498" s="7">
        <f>base2!O255/호선별!M15</f>
        <v>3.430688570120758E-2</v>
      </c>
      <c r="N498" s="7">
        <f>base2!P255/호선별!N15</f>
        <v>3.3144894952487174E-2</v>
      </c>
      <c r="O498" s="7">
        <f>base2!Q255/호선별!O15</f>
        <v>3.295864154295574E-2</v>
      </c>
      <c r="P498" s="7">
        <f>base2!R255/호선별!P15</f>
        <v>2.666953368633513E-2</v>
      </c>
      <c r="Q498" s="7">
        <f>base2!S255/호선별!Q15</f>
        <v>3.0510214825146972E-2</v>
      </c>
      <c r="R498" s="7">
        <f>base2!T255/호선별!R15</f>
        <v>2.9876661009393159E-2</v>
      </c>
      <c r="S498" s="7">
        <f>base2!U255/호선별!S15</f>
        <v>2.8145462266916242E-2</v>
      </c>
      <c r="T498" s="7">
        <f>base2!V255/호선별!T15</f>
        <v>2.423415011782306E-2</v>
      </c>
      <c r="U498" s="7">
        <f>base2!W255/호선별!U15</f>
        <v>2.18132223737608E-2</v>
      </c>
      <c r="V498" s="7">
        <f>base2!X255/호선별!V15</f>
        <v>1.2804216980074022E-2</v>
      </c>
      <c r="W498" s="7">
        <f>base2!D255/호선별!W15</f>
        <v>4.4082259929921506E-2</v>
      </c>
    </row>
    <row r="499" spans="1:23">
      <c r="B499" t="s">
        <v>320</v>
      </c>
      <c r="C499" s="7">
        <f>base2!E256/호선별!C16</f>
        <v>5.6709507463878026E-2</v>
      </c>
      <c r="D499" s="7">
        <f>base2!F256/호선별!D16</f>
        <v>2.8962834765478378E-2</v>
      </c>
      <c r="E499" s="7">
        <f>base2!G256/호선별!E16</f>
        <v>2.334428875642983E-2</v>
      </c>
      <c r="F499" s="7">
        <f>base2!H256/호선별!F16</f>
        <v>1.3719333582869708E-2</v>
      </c>
      <c r="G499" s="7">
        <f>base2!I256/호선별!G16</f>
        <v>1.8251533516880077E-2</v>
      </c>
      <c r="H499" s="7">
        <f>base2!J256/호선별!H16</f>
        <v>2.4634997744384206E-2</v>
      </c>
      <c r="I499" s="7">
        <f>base2!K256/호선별!I16</f>
        <v>2.9728386430791245E-2</v>
      </c>
      <c r="J499" s="7">
        <f>base2!L256/호선별!J16</f>
        <v>3.3316468978957035E-2</v>
      </c>
      <c r="K499" s="7">
        <f>base2!M256/호선별!K16</f>
        <v>3.5060631306118674E-2</v>
      </c>
      <c r="L499" s="7">
        <f>base2!N256/호선별!L16</f>
        <v>3.7726941549075875E-2</v>
      </c>
      <c r="M499" s="7">
        <f>base2!O256/호선별!M16</f>
        <v>4.1855256348505364E-2</v>
      </c>
      <c r="N499" s="7">
        <f>base2!P256/호선별!N16</f>
        <v>4.4928271748036104E-2</v>
      </c>
      <c r="O499" s="7">
        <f>base2!Q256/호선별!O16</f>
        <v>4.8565749687721191E-2</v>
      </c>
      <c r="P499" s="7">
        <f>base2!R256/호선별!P16</f>
        <v>5.4645412414861608E-2</v>
      </c>
      <c r="Q499" s="7">
        <f>base2!S256/호선별!Q16</f>
        <v>5.9718434829671416E-2</v>
      </c>
      <c r="R499" s="7">
        <f>base2!T256/호선별!R16</f>
        <v>5.8519256209402917E-2</v>
      </c>
      <c r="S499" s="7">
        <f>base2!U256/호선별!S16</f>
        <v>6.1333818548037315E-2</v>
      </c>
      <c r="T499" s="7">
        <f>base2!V256/호선별!T16</f>
        <v>5.779572156482924E-2</v>
      </c>
      <c r="U499" s="7">
        <f>base2!W256/호선별!U16</f>
        <v>6.1532569587320875E-2</v>
      </c>
      <c r="V499" s="7">
        <f>base2!X256/호선별!V16</f>
        <v>4.9278069663358633E-2</v>
      </c>
      <c r="W499" s="7">
        <f>base2!D256/호선별!W16</f>
        <v>4.0294428345754633E-2</v>
      </c>
    </row>
    <row r="500" spans="1:23">
      <c r="A500" t="s">
        <v>275</v>
      </c>
      <c r="B500" t="s">
        <v>319</v>
      </c>
      <c r="C500" s="7">
        <f>base2!E257/호선별!C15</f>
        <v>8.060595651528427E-3</v>
      </c>
      <c r="D500" s="7">
        <f>base2!F257/호선별!D15</f>
        <v>8.8820223390586699E-3</v>
      </c>
      <c r="E500" s="7">
        <f>base2!G257/호선별!E15</f>
        <v>8.9955505878812625E-3</v>
      </c>
      <c r="F500" s="7">
        <f>base2!H257/호선별!F15</f>
        <v>8.5460334482755345E-3</v>
      </c>
      <c r="G500" s="7">
        <f>base2!I257/호선별!G15</f>
        <v>7.8046807779807324E-3</v>
      </c>
      <c r="H500" s="7">
        <f>base2!J257/호선별!H15</f>
        <v>7.5754047718840714E-3</v>
      </c>
      <c r="I500" s="7">
        <f>base2!K257/호선별!I15</f>
        <v>6.6382153690022231E-3</v>
      </c>
      <c r="J500" s="7">
        <f>base2!L257/호선별!J15</f>
        <v>6.5425138268700687E-3</v>
      </c>
      <c r="K500" s="7">
        <f>base2!M257/호선별!K15</f>
        <v>5.3459309311190356E-3</v>
      </c>
      <c r="L500" s="7">
        <f>base2!N257/호선별!L15</f>
        <v>5.1209462612967251E-3</v>
      </c>
      <c r="M500" s="7">
        <f>base2!O257/호선별!M15</f>
        <v>4.9621097369241555E-3</v>
      </c>
      <c r="N500" s="7">
        <f>base2!P257/호선별!N15</f>
        <v>6.4124125423642136E-3</v>
      </c>
      <c r="O500" s="7">
        <f>base2!Q257/호선별!O15</f>
        <v>5.3735244375352339E-3</v>
      </c>
      <c r="P500" s="7">
        <f>base2!R257/호선별!P15</f>
        <v>4.7612112241319712E-3</v>
      </c>
      <c r="Q500" s="7">
        <f>base2!S257/호선별!Q15</f>
        <v>4.8725585176322139E-3</v>
      </c>
      <c r="R500" s="7">
        <f>base2!T257/호선별!R15</f>
        <v>3.4792790719240948E-3</v>
      </c>
      <c r="S500" s="7">
        <f>base2!U257/호선별!S15</f>
        <v>3.1343259468180128E-3</v>
      </c>
      <c r="T500" s="7">
        <f>base2!V257/호선별!T15</f>
        <v>2.3564611759290498E-3</v>
      </c>
      <c r="U500" s="7">
        <f>base2!W257/호선별!U15</f>
        <v>2.4693689915030372E-3</v>
      </c>
      <c r="V500" s="7">
        <f>base2!X257/호선별!V15</f>
        <v>3.5702269243710043E-3</v>
      </c>
      <c r="W500" s="7">
        <f>base2!D257/호선별!W15</f>
        <v>6.1434879284725059E-3</v>
      </c>
    </row>
    <row r="501" spans="1:23">
      <c r="B501" t="s">
        <v>320</v>
      </c>
      <c r="C501" s="7">
        <f>base2!E258/호선별!C16</f>
        <v>1.103217051169474E-2</v>
      </c>
      <c r="D501" s="7">
        <f>base2!F258/호선별!D16</f>
        <v>7.2526747229548789E-3</v>
      </c>
      <c r="E501" s="7">
        <f>base2!G258/호선별!E16</f>
        <v>7.4180044923717195E-3</v>
      </c>
      <c r="F501" s="7">
        <f>base2!H258/호선별!F16</f>
        <v>4.1082319192888121E-3</v>
      </c>
      <c r="G501" s="7">
        <f>base2!I258/호선별!G16</f>
        <v>2.163754466785928E-3</v>
      </c>
      <c r="H501" s="7">
        <f>base2!J258/호선별!H16</f>
        <v>3.1727847614499765E-3</v>
      </c>
      <c r="I501" s="7">
        <f>base2!K258/호선별!I16</f>
        <v>4.0335133895166887E-3</v>
      </c>
      <c r="J501" s="7">
        <f>base2!L258/호선별!J16</f>
        <v>4.2589187004274977E-3</v>
      </c>
      <c r="K501" s="7">
        <f>base2!M258/호선별!K16</f>
        <v>4.2839951865222626E-3</v>
      </c>
      <c r="L501" s="7">
        <f>base2!N258/호선별!L16</f>
        <v>4.8733885477227779E-3</v>
      </c>
      <c r="M501" s="7">
        <f>base2!O258/호선별!M16</f>
        <v>5.3556083294589536E-3</v>
      </c>
      <c r="N501" s="7">
        <f>base2!P258/호선별!N16</f>
        <v>5.8535242645999415E-3</v>
      </c>
      <c r="O501" s="7">
        <f>base2!Q258/호선별!O16</f>
        <v>5.8651681004054275E-3</v>
      </c>
      <c r="P501" s="7">
        <f>base2!R258/호선별!P16</f>
        <v>6.0070811136660584E-3</v>
      </c>
      <c r="Q501" s="7">
        <f>base2!S258/호선별!Q16</f>
        <v>6.8543854536371115E-3</v>
      </c>
      <c r="R501" s="7">
        <f>base2!T258/호선별!R16</f>
        <v>6.8624864366722653E-3</v>
      </c>
      <c r="S501" s="7">
        <f>base2!U258/호선별!S16</f>
        <v>7.2729311552270949E-3</v>
      </c>
      <c r="T501" s="7">
        <f>base2!V258/호선별!T16</f>
        <v>7.0777361350907479E-3</v>
      </c>
      <c r="U501" s="7">
        <f>base2!W258/호선별!U16</f>
        <v>7.290957283686483E-3</v>
      </c>
      <c r="V501" s="7">
        <f>base2!X258/호선별!V16</f>
        <v>7.8030745281183114E-3</v>
      </c>
      <c r="W501" s="7">
        <f>base2!D258/호선별!W16</f>
        <v>5.4683318849896674E-3</v>
      </c>
    </row>
    <row r="502" spans="1:23">
      <c r="A502" t="s">
        <v>276</v>
      </c>
      <c r="B502" t="s">
        <v>319</v>
      </c>
      <c r="C502" s="7">
        <f>base2!E259/호선별!C15</f>
        <v>1.7454435365317607E-2</v>
      </c>
      <c r="D502" s="7">
        <f>base2!F259/호선별!D15</f>
        <v>1.9589636064100645E-2</v>
      </c>
      <c r="E502" s="7">
        <f>base2!G259/호선별!E15</f>
        <v>2.6122902424041531E-2</v>
      </c>
      <c r="F502" s="7">
        <f>base2!H259/호선별!F15</f>
        <v>2.0854070940919327E-2</v>
      </c>
      <c r="G502" s="7">
        <f>base2!I259/호선별!G15</f>
        <v>1.4962990161449023E-2</v>
      </c>
      <c r="H502" s="7">
        <f>base2!J259/호선별!H15</f>
        <v>1.2887979776630641E-2</v>
      </c>
      <c r="I502" s="7">
        <f>base2!K259/호선별!I15</f>
        <v>1.272861072086298E-2</v>
      </c>
      <c r="J502" s="7">
        <f>base2!L259/호선별!J15</f>
        <v>1.2025593265381759E-2</v>
      </c>
      <c r="K502" s="7">
        <f>base2!M259/호선별!K15</f>
        <v>1.1781775773844571E-2</v>
      </c>
      <c r="L502" s="7">
        <f>base2!N259/호선별!L15</f>
        <v>1.0069819299544125E-2</v>
      </c>
      <c r="M502" s="7">
        <f>base2!O259/호선별!M15</f>
        <v>1.1574939134549683E-2</v>
      </c>
      <c r="N502" s="7">
        <f>base2!P259/호선별!N15</f>
        <v>1.2161946855655806E-2</v>
      </c>
      <c r="O502" s="7">
        <f>base2!Q259/호선별!O15</f>
        <v>1.2569827630387618E-2</v>
      </c>
      <c r="P502" s="7">
        <f>base2!R259/호선별!P15</f>
        <v>8.5166736154389001E-3</v>
      </c>
      <c r="Q502" s="7">
        <f>base2!S259/호선별!Q15</f>
        <v>7.1480515071060185E-3</v>
      </c>
      <c r="R502" s="7">
        <f>base2!T259/호선별!R15</f>
        <v>7.7071506223931946E-3</v>
      </c>
      <c r="S502" s="7">
        <f>base2!U259/호선별!S15</f>
        <v>8.1254745918798339E-3</v>
      </c>
      <c r="T502" s="7">
        <f>base2!V259/호선별!T15</f>
        <v>8.0213833813256342E-3</v>
      </c>
      <c r="U502" s="7">
        <f>base2!W259/호선별!U15</f>
        <v>8.338634097291471E-3</v>
      </c>
      <c r="V502" s="7">
        <f>base2!X259/호선별!V15</f>
        <v>5.3833788178997343E-3</v>
      </c>
      <c r="W502" s="7">
        <f>base2!D259/호선별!W15</f>
        <v>1.3588417068415112E-2</v>
      </c>
    </row>
    <row r="503" spans="1:23">
      <c r="B503" t="s">
        <v>320</v>
      </c>
      <c r="C503" s="8">
        <f>base2!E260/호선별!C16</f>
        <v>1.0696894707431947E-2</v>
      </c>
      <c r="D503" s="8">
        <f>base2!F260/호선별!D16</f>
        <v>1.3082021478396905E-2</v>
      </c>
      <c r="E503" s="8">
        <f>base2!G260/호선별!E16</f>
        <v>2.0350589745335032E-2</v>
      </c>
      <c r="F503" s="8">
        <f>base2!H260/호선별!F16</f>
        <v>7.4063064619738937E-3</v>
      </c>
      <c r="G503" s="8">
        <f>base2!I260/호선별!G16</f>
        <v>7.3357450179994382E-3</v>
      </c>
      <c r="H503" s="8">
        <f>base2!J260/호선별!H16</f>
        <v>8.7182707175154014E-3</v>
      </c>
      <c r="I503" s="8">
        <f>base2!K260/호선별!I16</f>
        <v>8.5790672397878659E-3</v>
      </c>
      <c r="J503" s="8">
        <f>base2!L260/호선별!J16</f>
        <v>9.1669812002601932E-3</v>
      </c>
      <c r="K503" s="8">
        <f>base2!M260/호선별!K16</f>
        <v>9.3085254096084424E-3</v>
      </c>
      <c r="L503" s="8">
        <f>base2!N260/호선별!L16</f>
        <v>9.8892738366070411E-3</v>
      </c>
      <c r="M503" s="8">
        <f>base2!O260/호선별!M16</f>
        <v>9.8399293408693508E-3</v>
      </c>
      <c r="N503" s="8">
        <f>base2!P260/호선별!N16</f>
        <v>1.0758700182143095E-2</v>
      </c>
      <c r="O503" s="8">
        <f>base2!Q260/호선별!O16</f>
        <v>1.1830786272939587E-2</v>
      </c>
      <c r="P503" s="8">
        <f>base2!R260/호선별!P16</f>
        <v>1.2619712009252364E-2</v>
      </c>
      <c r="Q503" s="8">
        <f>base2!S260/호선별!Q16</f>
        <v>1.5651182880754379E-2</v>
      </c>
      <c r="R503" s="8">
        <f>base2!T260/호선별!R16</f>
        <v>1.5809637766249982E-2</v>
      </c>
      <c r="S503" s="8">
        <f>base2!U260/호선별!S16</f>
        <v>1.6532562631838405E-2</v>
      </c>
      <c r="T503" s="8">
        <f>base2!V260/호선별!T16</f>
        <v>1.6330483850591652E-2</v>
      </c>
      <c r="U503" s="8">
        <f>base2!W260/호선별!U16</f>
        <v>1.9091250707283326E-2</v>
      </c>
      <c r="V503" s="8">
        <f>base2!X260/호선별!V16</f>
        <v>4.7577349678925858E-2</v>
      </c>
      <c r="W503" s="8">
        <f>base2!D260/호선별!W16</f>
        <v>1.2504751536374963E-2</v>
      </c>
    </row>
    <row r="504" spans="1:23">
      <c r="A504" t="s">
        <v>277</v>
      </c>
      <c r="B504" t="s">
        <v>319</v>
      </c>
      <c r="C504" s="6">
        <f>base2!E261/호선별!C17</f>
        <v>0.12688356541058976</v>
      </c>
      <c r="D504" s="6">
        <f>base2!F261/호선별!D17</f>
        <v>0.1385671598924072</v>
      </c>
      <c r="E504" s="6">
        <f>base2!G261/호선별!E17</f>
        <v>0.15417620723511996</v>
      </c>
      <c r="F504" s="6">
        <f>base2!H261/호선별!F17</f>
        <v>0.15352074084515518</v>
      </c>
      <c r="G504" s="6">
        <f>base2!I261/호선별!G17</f>
        <v>0.13894069267380088</v>
      </c>
      <c r="H504" s="6">
        <f>base2!J261/호선별!H17</f>
        <v>0.12391827385353055</v>
      </c>
      <c r="I504" s="6">
        <f>base2!K261/호선별!I17</f>
        <v>0.11198127280242987</v>
      </c>
      <c r="J504" s="6">
        <f>base2!L261/호선별!J17</f>
        <v>0.10497705465164789</v>
      </c>
      <c r="K504" s="6">
        <f>base2!M261/호선별!K17</f>
        <v>0.10154669503751884</v>
      </c>
      <c r="L504" s="6">
        <f>base2!N261/호선별!L17</f>
        <v>9.1785244021577533E-2</v>
      </c>
      <c r="M504" s="6">
        <f>base2!O261/호선별!M17</f>
        <v>8.584653153076359E-2</v>
      </c>
      <c r="N504" s="6">
        <f>base2!P261/호선별!N17</f>
        <v>8.0503976274580183E-2</v>
      </c>
      <c r="O504" s="6">
        <f>base2!Q261/호선별!O17</f>
        <v>7.417404689138242E-2</v>
      </c>
      <c r="P504" s="6">
        <f>base2!R261/호선별!P17</f>
        <v>6.6211548162582803E-2</v>
      </c>
      <c r="Q504" s="6">
        <f>base2!S261/호선별!Q17</f>
        <v>7.4052042452248473E-2</v>
      </c>
      <c r="R504" s="6">
        <f>base2!T261/호선별!R17</f>
        <v>6.9141016000438232E-2</v>
      </c>
      <c r="S504" s="6">
        <f>base2!U261/호선별!S17</f>
        <v>6.60229071403447E-2</v>
      </c>
      <c r="T504" s="6">
        <f>base2!V261/호선별!T17</f>
        <v>5.8235365798908409E-2</v>
      </c>
      <c r="U504" s="6">
        <f>base2!W261/호선별!U17</f>
        <v>6.6963813552919846E-2</v>
      </c>
      <c r="V504" s="6">
        <f>base2!X261/호선별!V17</f>
        <v>7.2158749248346366E-2</v>
      </c>
      <c r="W504" s="6">
        <f>base2!D261/호선별!W17</f>
        <v>0.10694398099898907</v>
      </c>
    </row>
    <row r="505" spans="1:23">
      <c r="B505" t="s">
        <v>320</v>
      </c>
      <c r="C505" s="7">
        <f>base2!E264/호선별!C18</f>
        <v>7.3737499481306285E-2</v>
      </c>
      <c r="D505" s="7">
        <f>base2!F264/호선별!D18</f>
        <v>8.6939721792890265E-2</v>
      </c>
      <c r="E505" s="7">
        <f>base2!G264/호선별!E18</f>
        <v>6.8028228256297618E-2</v>
      </c>
      <c r="F505" s="7">
        <f>base2!H264/호선별!F18</f>
        <v>5.7322433887058794E-2</v>
      </c>
      <c r="G505" s="7">
        <f>base2!I264/호선별!G18</f>
        <v>9.1242747644183636E-2</v>
      </c>
      <c r="H505" s="7">
        <f>base2!J264/호선별!H18</f>
        <v>0.10711655584284339</v>
      </c>
      <c r="I505" s="7">
        <f>base2!K264/호선별!I18</f>
        <v>0.12145744251478442</v>
      </c>
      <c r="J505" s="7">
        <f>base2!L264/호선별!J18</f>
        <v>0.12193122538060258</v>
      </c>
      <c r="K505" s="7">
        <f>base2!M264/호선별!K18</f>
        <v>0.13083054943150638</v>
      </c>
      <c r="L505" s="7">
        <f>base2!N264/호선별!L18</f>
        <v>0.13726657242764675</v>
      </c>
      <c r="M505" s="7">
        <f>base2!O264/호선별!M18</f>
        <v>0.1376655798292451</v>
      </c>
      <c r="N505" s="7">
        <f>base2!P264/호선별!N18</f>
        <v>0.13641103755345949</v>
      </c>
      <c r="O505" s="7">
        <f>base2!Q264/호선별!O18</f>
        <v>0.13602971604885139</v>
      </c>
      <c r="P505" s="7">
        <f>base2!R264/호선별!P18</f>
        <v>0.15270354257302673</v>
      </c>
      <c r="Q505" s="7">
        <f>base2!S264/호선별!Q18</f>
        <v>0.15359814773938732</v>
      </c>
      <c r="R505" s="7">
        <f>base2!T264/호선별!R18</f>
        <v>0.13550041445679203</v>
      </c>
      <c r="S505" s="7">
        <f>base2!U264/호선별!S18</f>
        <v>0.13549966051241527</v>
      </c>
      <c r="T505" s="7">
        <f>base2!V264/호선별!T18</f>
        <v>0.1279886465673368</v>
      </c>
      <c r="U505" s="7">
        <f>base2!W264/호선별!U18</f>
        <v>0.12274791430433901</v>
      </c>
      <c r="V505" s="7">
        <f>base2!X264/호선별!V18</f>
        <v>0.13145948635035135</v>
      </c>
      <c r="W505" s="7">
        <f>base2!D264/호선별!W18</f>
        <v>0.12072945449134863</v>
      </c>
    </row>
    <row r="506" spans="1:23">
      <c r="A506" t="s">
        <v>278</v>
      </c>
      <c r="B506" t="s">
        <v>319</v>
      </c>
      <c r="C506" s="7">
        <f>base2!E263/호선별!C17</f>
        <v>0.13390087771398404</v>
      </c>
      <c r="D506" s="7">
        <f>base2!F263/호선별!D17</f>
        <v>0.1248087576565978</v>
      </c>
      <c r="E506" s="7">
        <f>base2!G263/호선별!E17</f>
        <v>0.11862846837313203</v>
      </c>
      <c r="F506" s="7">
        <f>base2!H263/호선별!F17</f>
        <v>0.13466067562366663</v>
      </c>
      <c r="G506" s="7">
        <f>base2!I263/호선별!G17</f>
        <v>0.12817171532954072</v>
      </c>
      <c r="H506" s="7">
        <f>base2!J263/호선별!H17</f>
        <v>0.11902513237122918</v>
      </c>
      <c r="I506" s="7">
        <f>base2!K263/호선별!I17</f>
        <v>0.11706745026149781</v>
      </c>
      <c r="J506" s="7">
        <f>base2!L263/호선별!J17</f>
        <v>0.12037546933667084</v>
      </c>
      <c r="K506" s="7">
        <f>base2!M263/호선별!K17</f>
        <v>0.11692901645025831</v>
      </c>
      <c r="L506" s="7">
        <f>base2!N263/호선별!L17</f>
        <v>0.11723654589474579</v>
      </c>
      <c r="M506" s="7">
        <f>base2!O263/호선별!M17</f>
        <v>0.12219769166510391</v>
      </c>
      <c r="N506" s="7">
        <f>base2!P263/호선별!N17</f>
        <v>0.12093919416687131</v>
      </c>
      <c r="O506" s="7">
        <f>base2!Q263/호선별!O17</f>
        <v>0.11929035115953714</v>
      </c>
      <c r="P506" s="7">
        <f>base2!R263/호선별!P17</f>
        <v>0.10921051620783517</v>
      </c>
      <c r="Q506" s="7">
        <f>base2!S263/호선별!Q17</f>
        <v>0.12449491835269026</v>
      </c>
      <c r="R506" s="7">
        <f>base2!T263/호선별!R17</f>
        <v>0.15709113726115126</v>
      </c>
      <c r="S506" s="7">
        <f>base2!U263/호선별!S17</f>
        <v>0.13118294934927893</v>
      </c>
      <c r="T506" s="7">
        <f>base2!V263/호선별!T17</f>
        <v>0.13326791475060767</v>
      </c>
      <c r="U506" s="7">
        <f>base2!W263/호선별!U17</f>
        <v>0.15816272569313289</v>
      </c>
      <c r="V506" s="7">
        <f>base2!X263/호선별!V17</f>
        <v>0.14749591959453656</v>
      </c>
      <c r="W506" s="7">
        <f>base2!D263/호선별!W17</f>
        <v>0.12458772035141902</v>
      </c>
    </row>
    <row r="507" spans="1:23">
      <c r="B507" t="s">
        <v>320</v>
      </c>
      <c r="C507" s="7">
        <f>base2!E266/호선별!C18</f>
        <v>3.5105191086767087E-2</v>
      </c>
      <c r="D507" s="7">
        <f>base2!F266/호선별!D18</f>
        <v>4.52344152498712E-2</v>
      </c>
      <c r="E507" s="7">
        <f>base2!G266/호선별!E18</f>
        <v>6.7733794457166888E-2</v>
      </c>
      <c r="F507" s="7">
        <f>base2!H266/호선별!F18</f>
        <v>8.3562658650777222E-2</v>
      </c>
      <c r="G507" s="7">
        <f>base2!I266/호선별!G18</f>
        <v>6.1434387766850063E-2</v>
      </c>
      <c r="H507" s="7">
        <f>base2!J266/호선별!H18</f>
        <v>6.8166058345114522E-2</v>
      </c>
      <c r="I507" s="7">
        <f>base2!K266/호선별!I18</f>
        <v>7.2766836104985466E-2</v>
      </c>
      <c r="J507" s="7">
        <f>base2!L266/호선별!J18</f>
        <v>6.6762482699882886E-2</v>
      </c>
      <c r="K507" s="7">
        <f>base2!M266/호선별!K18</f>
        <v>7.1035226386575653E-2</v>
      </c>
      <c r="L507" s="7">
        <f>base2!N266/호선별!L18</f>
        <v>6.7833494531656865E-2</v>
      </c>
      <c r="M507" s="7">
        <f>base2!O266/호선별!M18</f>
        <v>7.299727254151156E-2</v>
      </c>
      <c r="N507" s="7">
        <f>base2!P266/호선별!N18</f>
        <v>6.7584509930282963E-2</v>
      </c>
      <c r="O507" s="7">
        <f>base2!Q266/호선별!O18</f>
        <v>6.7178928619905376E-2</v>
      </c>
      <c r="P507" s="7">
        <f>base2!R266/호선별!P18</f>
        <v>6.6259501840608123E-2</v>
      </c>
      <c r="Q507" s="7">
        <f>base2!S266/호선별!Q18</f>
        <v>6.8276279886722802E-2</v>
      </c>
      <c r="R507" s="7">
        <f>base2!T266/호선별!R18</f>
        <v>6.4597976911724073E-2</v>
      </c>
      <c r="S507" s="7">
        <f>base2!U266/호선별!S18</f>
        <v>6.4425920740198012E-2</v>
      </c>
      <c r="T507" s="7">
        <f>base2!V266/호선별!T18</f>
        <v>6.5830124644254043E-2</v>
      </c>
      <c r="U507" s="7">
        <f>base2!W266/호선별!U18</f>
        <v>6.3050182686671813E-2</v>
      </c>
      <c r="V507" s="7">
        <f>base2!X266/호선별!V18</f>
        <v>6.5760835768919848E-2</v>
      </c>
      <c r="W507" s="7">
        <f>base2!D266/호선별!W18</f>
        <v>6.7940403853065462E-2</v>
      </c>
    </row>
    <row r="508" spans="1:23">
      <c r="A508" t="s">
        <v>279</v>
      </c>
      <c r="B508" t="s">
        <v>319</v>
      </c>
      <c r="C508" s="7">
        <f>base2!E265/호선별!C17</f>
        <v>4.6987395235266946E-2</v>
      </c>
      <c r="D508" s="7">
        <f>base2!F265/호선별!D17</f>
        <v>5.9380402423599717E-2</v>
      </c>
      <c r="E508" s="7">
        <f>base2!G265/호선별!E17</f>
        <v>6.9524893664193108E-2</v>
      </c>
      <c r="F508" s="7">
        <f>base2!H265/호선별!F17</f>
        <v>7.100874740848323E-2</v>
      </c>
      <c r="G508" s="7">
        <f>base2!I265/호선별!G17</f>
        <v>6.8258431923943541E-2</v>
      </c>
      <c r="H508" s="7">
        <f>base2!J265/호선별!H17</f>
        <v>6.955098482485117E-2</v>
      </c>
      <c r="I508" s="7">
        <f>base2!K265/호선별!I17</f>
        <v>6.977768192519905E-2</v>
      </c>
      <c r="J508" s="7">
        <f>base2!L265/호선별!J17</f>
        <v>6.6587400917813941E-2</v>
      </c>
      <c r="K508" s="7">
        <f>base2!M265/호선별!K17</f>
        <v>6.7453313022382347E-2</v>
      </c>
      <c r="L508" s="7">
        <f>base2!N265/호선별!L17</f>
        <v>6.4732616913732319E-2</v>
      </c>
      <c r="M508" s="7">
        <f>base2!O265/호선별!M17</f>
        <v>6.6164311164907855E-2</v>
      </c>
      <c r="N508" s="7">
        <f>base2!P265/호선별!N17</f>
        <v>6.1950546855815185E-2</v>
      </c>
      <c r="O508" s="7">
        <f>base2!Q265/호선별!O17</f>
        <v>5.6687774268696478E-2</v>
      </c>
      <c r="P508" s="7">
        <f>base2!R265/호선별!P17</f>
        <v>6.6418963384811569E-2</v>
      </c>
      <c r="Q508" s="7">
        <f>base2!S265/호선별!Q17</f>
        <v>6.2213001182453265E-2</v>
      </c>
      <c r="R508" s="7">
        <f>base2!T265/호선별!R17</f>
        <v>5.3529010442863047E-2</v>
      </c>
      <c r="S508" s="7">
        <f>base2!U265/호선별!S17</f>
        <v>5.524533943017939E-2</v>
      </c>
      <c r="T508" s="7">
        <f>base2!V265/호선별!T17</f>
        <v>5.1366414612715579E-2</v>
      </c>
      <c r="U508" s="7">
        <f>base2!W265/호선별!U17</f>
        <v>5.653849059454559E-2</v>
      </c>
      <c r="V508" s="7">
        <f>base2!X265/호선별!V17</f>
        <v>5.4376771755003862E-2</v>
      </c>
      <c r="W508" s="7">
        <f>base2!D265/호선별!W17</f>
        <v>6.4502640666601926E-2</v>
      </c>
    </row>
    <row r="509" spans="1:23">
      <c r="B509" t="s">
        <v>320</v>
      </c>
      <c r="C509" s="7">
        <f>base2!E268/호선별!C18</f>
        <v>3.0914145815179053E-2</v>
      </c>
      <c r="D509" s="7">
        <f>base2!F268/호선별!D18</f>
        <v>3.6304310492873089E-2</v>
      </c>
      <c r="E509" s="7">
        <f>base2!G268/호선별!E18</f>
        <v>5.1951208113286906E-2</v>
      </c>
      <c r="F509" s="7">
        <f>base2!H268/호선별!F18</f>
        <v>0.10021498581349821</v>
      </c>
      <c r="G509" s="7">
        <f>base2!I268/호선별!G18</f>
        <v>0.11240933464977619</v>
      </c>
      <c r="H509" s="7">
        <f>base2!J268/호선별!H18</f>
        <v>6.4145223107976629E-2</v>
      </c>
      <c r="I509" s="7">
        <f>base2!K268/호선별!I18</f>
        <v>5.9319010043461219E-2</v>
      </c>
      <c r="J509" s="7">
        <f>base2!L268/호선별!J18</f>
        <v>5.5653145959757268E-2</v>
      </c>
      <c r="K509" s="7">
        <f>base2!M268/호선별!K18</f>
        <v>5.4235542162875107E-2</v>
      </c>
      <c r="L509" s="7">
        <f>base2!N268/호선별!L18</f>
        <v>5.1512164273491555E-2</v>
      </c>
      <c r="M509" s="7">
        <f>base2!O268/호선별!M18</f>
        <v>4.5105233699659734E-2</v>
      </c>
      <c r="N509" s="7">
        <f>base2!P268/호선별!N18</f>
        <v>4.1275606850625889E-2</v>
      </c>
      <c r="O509" s="7">
        <f>base2!Q268/호선별!O18</f>
        <v>3.8472616276952518E-2</v>
      </c>
      <c r="P509" s="7">
        <f>base2!R268/호선별!P18</f>
        <v>3.2377970072190086E-2</v>
      </c>
      <c r="Q509" s="7">
        <f>base2!S268/호선별!Q18</f>
        <v>2.9519229414499668E-2</v>
      </c>
      <c r="R509" s="7">
        <f>base2!T268/호선별!R18</f>
        <v>2.8789583993206951E-2</v>
      </c>
      <c r="S509" s="7">
        <f>base2!U268/호선별!S18</f>
        <v>2.4964804535707572E-2</v>
      </c>
      <c r="T509" s="7">
        <f>base2!V268/호선별!T18</f>
        <v>2.5248451458748686E-2</v>
      </c>
      <c r="U509" s="7">
        <f>base2!W268/호선별!U18</f>
        <v>2.2262028013782298E-2</v>
      </c>
      <c r="V509" s="7">
        <f>base2!X268/호선별!V18</f>
        <v>2.4205584229836454E-2</v>
      </c>
      <c r="W509" s="7">
        <f>base2!D268/호선별!W18</f>
        <v>4.9434750308322777E-2</v>
      </c>
    </row>
    <row r="510" spans="1:23">
      <c r="A510" t="s">
        <v>280</v>
      </c>
      <c r="B510" t="s">
        <v>319</v>
      </c>
      <c r="C510" s="7">
        <f>base2!E267/호선별!C17</f>
        <v>1.5222508194196968E-2</v>
      </c>
      <c r="D510" s="7">
        <f>base2!F267/호선별!D17</f>
        <v>2.094966667218991E-2</v>
      </c>
      <c r="E510" s="7">
        <f>base2!G267/호선별!E17</f>
        <v>2.0896406660170695E-2</v>
      </c>
      <c r="F510" s="7">
        <f>base2!H267/호선별!F17</f>
        <v>2.110274680980128E-2</v>
      </c>
      <c r="G510" s="7">
        <f>base2!I267/호선별!G17</f>
        <v>2.8627065696350727E-2</v>
      </c>
      <c r="H510" s="7">
        <f>base2!J267/호선별!H17</f>
        <v>5.0051068157828386E-2</v>
      </c>
      <c r="I510" s="7">
        <f>base2!K267/호선별!I17</f>
        <v>5.5265002426268396E-2</v>
      </c>
      <c r="J510" s="7">
        <f>base2!L267/호선별!J17</f>
        <v>5.6570713391739677E-2</v>
      </c>
      <c r="K510" s="7">
        <f>base2!M267/호선별!K17</f>
        <v>7.0157409870154994E-2</v>
      </c>
      <c r="L510" s="7">
        <f>base2!N267/호선별!L17</f>
        <v>8.4980673660960793E-2</v>
      </c>
      <c r="M510" s="7">
        <f>base2!O267/호선별!M17</f>
        <v>5.1247080484852617E-2</v>
      </c>
      <c r="N510" s="7">
        <f>base2!P267/호선별!N17</f>
        <v>4.9725155367498441E-2</v>
      </c>
      <c r="O510" s="7">
        <f>base2!Q267/호선별!O17</f>
        <v>4.8456128162555095E-2</v>
      </c>
      <c r="P510" s="7">
        <f>base2!R267/호선별!P17</f>
        <v>6.1248946919627879E-2</v>
      </c>
      <c r="Q510" s="7">
        <f>base2!S267/호선별!Q17</f>
        <v>5.9688499735217518E-2</v>
      </c>
      <c r="R510" s="7">
        <f>base2!T267/호선별!R17</f>
        <v>4.8623802955076269E-2</v>
      </c>
      <c r="S510" s="7">
        <f>base2!U267/호선별!S17</f>
        <v>5.2799639465353501E-2</v>
      </c>
      <c r="T510" s="7">
        <f>base2!V267/호선별!T17</f>
        <v>6.7073288053412353E-2</v>
      </c>
      <c r="U510" s="7">
        <f>base2!W267/호선별!U17</f>
        <v>5.8155171111278992E-2</v>
      </c>
      <c r="V510" s="7">
        <f>base2!X267/호선별!V17</f>
        <v>4.8191736105145606E-2</v>
      </c>
      <c r="W510" s="7">
        <f>base2!D267/호선별!W17</f>
        <v>4.5382556943793097E-2</v>
      </c>
    </row>
    <row r="511" spans="1:23">
      <c r="B511" t="s">
        <v>320</v>
      </c>
      <c r="C511" s="7">
        <f>base2!E270/호선별!C18</f>
        <v>3.7926884932984774E-2</v>
      </c>
      <c r="D511" s="7">
        <f>base2!F270/호선별!D18</f>
        <v>5.2850764210887857E-2</v>
      </c>
      <c r="E511" s="7">
        <f>base2!G270/호선별!E18</f>
        <v>8.7703883722017109E-2</v>
      </c>
      <c r="F511" s="7">
        <f>base2!H270/호선별!F18</f>
        <v>9.7110821237267914E-2</v>
      </c>
      <c r="G511" s="7">
        <f>base2!I270/호선별!G18</f>
        <v>7.4908157177695361E-2</v>
      </c>
      <c r="H511" s="7">
        <f>base2!J270/호선별!H18</f>
        <v>7.224064806403234E-2</v>
      </c>
      <c r="I511" s="7">
        <f>base2!K270/호선별!I18</f>
        <v>8.3132015653058958E-2</v>
      </c>
      <c r="J511" s="7">
        <f>base2!L270/호선별!J18</f>
        <v>7.622697753646332E-2</v>
      </c>
      <c r="K511" s="7">
        <f>base2!M270/호선별!K18</f>
        <v>7.5126840022720492E-2</v>
      </c>
      <c r="L511" s="7">
        <f>base2!N270/호선별!L18</f>
        <v>7.0865263001264792E-2</v>
      </c>
      <c r="M511" s="7">
        <f>base2!O270/호선별!M18</f>
        <v>6.4290727529562275E-2</v>
      </c>
      <c r="N511" s="7">
        <f>base2!P270/호선별!N18</f>
        <v>6.1151795652938074E-2</v>
      </c>
      <c r="O511" s="7">
        <f>base2!Q270/호선별!O18</f>
        <v>5.4913113001102437E-2</v>
      </c>
      <c r="P511" s="7">
        <f>base2!R270/호선별!P18</f>
        <v>4.7664579050533062E-2</v>
      </c>
      <c r="Q511" s="7">
        <f>base2!S270/호선별!Q18</f>
        <v>3.8174696729895881E-2</v>
      </c>
      <c r="R511" s="7">
        <f>base2!T270/호선별!R18</f>
        <v>3.2384912424942888E-2</v>
      </c>
      <c r="S511" s="7">
        <f>base2!U270/호선별!S18</f>
        <v>3.2414351310191915E-2</v>
      </c>
      <c r="T511" s="7">
        <f>base2!V270/호선별!T18</f>
        <v>2.7451413091451445E-2</v>
      </c>
      <c r="U511" s="7">
        <f>base2!W270/호선별!U18</f>
        <v>2.7931614380481286E-2</v>
      </c>
      <c r="V511" s="7">
        <f>base2!X270/호선별!V18</f>
        <v>3.4574964243517192E-2</v>
      </c>
      <c r="W511" s="7">
        <f>base2!D270/호선별!W18</f>
        <v>5.8913802696475219E-2</v>
      </c>
    </row>
    <row r="512" spans="1:23">
      <c r="A512" t="s">
        <v>281</v>
      </c>
      <c r="B512" t="s">
        <v>319</v>
      </c>
      <c r="C512" s="7">
        <f>base2!E269/호선별!C17</f>
        <v>1.1724850964605469E-2</v>
      </c>
      <c r="D512" s="7">
        <f>base2!F269/호선별!D17</f>
        <v>1.1736894721435159E-2</v>
      </c>
      <c r="E512" s="7">
        <f>base2!G269/호선별!E17</f>
        <v>9.522248077757884E-3</v>
      </c>
      <c r="F512" s="7">
        <f>base2!H269/호선별!F17</f>
        <v>1.1707558122039257E-2</v>
      </c>
      <c r="G512" s="7">
        <f>base2!I269/호선별!G17</f>
        <v>1.9202372057724779E-2</v>
      </c>
      <c r="H512" s="7">
        <f>base2!J269/호선별!H17</f>
        <v>2.6140913927718258E-2</v>
      </c>
      <c r="I512" s="7">
        <f>base2!K269/호선별!I17</f>
        <v>3.4066605560647722E-2</v>
      </c>
      <c r="J512" s="7">
        <f>base2!L269/호선별!J17</f>
        <v>3.7204839382561534E-2</v>
      </c>
      <c r="K512" s="7">
        <f>base2!M269/호선별!K17</f>
        <v>4.5453812736255851E-2</v>
      </c>
      <c r="L512" s="7">
        <f>base2!N269/호선별!L17</f>
        <v>5.1696895043112603E-2</v>
      </c>
      <c r="M512" s="7">
        <f>base2!O269/호선별!M17</f>
        <v>6.2571389603968838E-2</v>
      </c>
      <c r="N512" s="7">
        <f>base2!P269/호선별!N17</f>
        <v>6.3813067870568008E-2</v>
      </c>
      <c r="O512" s="7">
        <f>base2!Q269/호선별!O17</f>
        <v>5.9393414045744115E-2</v>
      </c>
      <c r="P512" s="7">
        <f>base2!R269/호선별!P17</f>
        <v>7.0467401240906377E-2</v>
      </c>
      <c r="Q512" s="7">
        <f>base2!S269/호선별!Q17</f>
        <v>8.4432966506829937E-2</v>
      </c>
      <c r="R512" s="7">
        <f>base2!T269/호선별!R17</f>
        <v>9.9418844960584049E-2</v>
      </c>
      <c r="S512" s="7">
        <f>base2!U269/호선별!S17</f>
        <v>9.276072810411537E-2</v>
      </c>
      <c r="T512" s="7">
        <f>base2!V269/호선별!T17</f>
        <v>8.5974127591890659E-2</v>
      </c>
      <c r="U512" s="7">
        <f>base2!W269/호선별!U17</f>
        <v>0.10648938581249529</v>
      </c>
      <c r="V512" s="7">
        <f>base2!X269/호선별!V17</f>
        <v>9.3205051112447382E-2</v>
      </c>
      <c r="W512" s="7">
        <f>base2!D269/호선별!W17</f>
        <v>4.5033052589229926E-2</v>
      </c>
    </row>
    <row r="513" spans="1:23">
      <c r="B513" t="s">
        <v>320</v>
      </c>
      <c r="C513" s="7">
        <f>base2!E272/호선별!C18</f>
        <v>3.1246109797087016E-2</v>
      </c>
      <c r="D513" s="7">
        <f>base2!F272/호선별!D18</f>
        <v>4.3809033144427273E-2</v>
      </c>
      <c r="E513" s="7">
        <f>base2!G272/호선별!E18</f>
        <v>6.405103519184932E-2</v>
      </c>
      <c r="F513" s="7">
        <f>base2!H272/호선별!F18</f>
        <v>7.6481149779143179E-2</v>
      </c>
      <c r="G513" s="7">
        <f>base2!I272/호선별!G18</f>
        <v>7.6296702031531827E-2</v>
      </c>
      <c r="H513" s="7">
        <f>base2!J272/호선별!H18</f>
        <v>7.321897963242685E-2</v>
      </c>
      <c r="I513" s="7">
        <f>base2!K272/호선별!I18</f>
        <v>6.8713185186918352E-2</v>
      </c>
      <c r="J513" s="7">
        <f>base2!L272/호선별!J18</f>
        <v>6.413818801234962E-2</v>
      </c>
      <c r="K513" s="7">
        <f>base2!M272/호선별!K18</f>
        <v>6.5870165878830475E-2</v>
      </c>
      <c r="L513" s="7">
        <f>base2!N272/호선별!L18</f>
        <v>6.423443196190759E-2</v>
      </c>
      <c r="M513" s="7">
        <f>base2!O272/호선별!M18</f>
        <v>6.1825353814443977E-2</v>
      </c>
      <c r="N513" s="7">
        <f>base2!P272/호선별!N18</f>
        <v>5.7328099673872715E-2</v>
      </c>
      <c r="O513" s="7">
        <f>base2!Q272/호선별!O18</f>
        <v>6.0425281153681898E-2</v>
      </c>
      <c r="P513" s="7">
        <f>base2!R272/호선별!P18</f>
        <v>5.8727350958550459E-2</v>
      </c>
      <c r="Q513" s="7">
        <f>base2!S272/호선별!Q18</f>
        <v>5.6925078312489143E-2</v>
      </c>
      <c r="R513" s="7">
        <f>base2!T272/호선별!R18</f>
        <v>5.8970799328782172E-2</v>
      </c>
      <c r="S513" s="7">
        <f>base2!U272/호선별!S18</f>
        <v>5.4486798344374671E-2</v>
      </c>
      <c r="T513" s="7">
        <f>base2!V272/호선별!T18</f>
        <v>5.3529304335915504E-2</v>
      </c>
      <c r="U513" s="7">
        <f>base2!W272/호선별!U18</f>
        <v>5.3277678263298878E-2</v>
      </c>
      <c r="V513" s="7">
        <f>base2!X272/호선별!V18</f>
        <v>5.0307816678067281E-2</v>
      </c>
      <c r="W513" s="7">
        <f>base2!D272/호선별!W18</f>
        <v>6.2149070002106128E-2</v>
      </c>
    </row>
    <row r="514" spans="1:23">
      <c r="A514" t="s">
        <v>282</v>
      </c>
      <c r="B514" t="s">
        <v>319</v>
      </c>
      <c r="C514" s="7">
        <f>base2!E271/호선별!C17</f>
        <v>3.599947205173893E-2</v>
      </c>
      <c r="D514" s="7">
        <f>base2!F271/호선별!D17</f>
        <v>4.1976658768426926E-2</v>
      </c>
      <c r="E514" s="7">
        <f>base2!G271/호선별!E17</f>
        <v>4.9500412674222116E-2</v>
      </c>
      <c r="F514" s="7">
        <f>base2!H271/호선별!F17</f>
        <v>5.4348600778920057E-2</v>
      </c>
      <c r="G514" s="7">
        <f>base2!I271/호선별!G17</f>
        <v>5.5530389048058876E-2</v>
      </c>
      <c r="H514" s="7">
        <f>base2!J271/호선별!H17</f>
        <v>5.985871855248482E-2</v>
      </c>
      <c r="I514" s="7">
        <f>base2!K271/호선별!I17</f>
        <v>6.0858899013317515E-2</v>
      </c>
      <c r="J514" s="7">
        <f>base2!L271/호선별!J17</f>
        <v>6.6395494367959954E-2</v>
      </c>
      <c r="K514" s="7">
        <f>base2!M271/호선별!K17</f>
        <v>6.414069363509603E-2</v>
      </c>
      <c r="L514" s="7">
        <f>base2!N271/호선별!L17</f>
        <v>6.1385549844964533E-2</v>
      </c>
      <c r="M514" s="7">
        <f>base2!O271/호선별!M17</f>
        <v>6.6202669758085142E-2</v>
      </c>
      <c r="N514" s="7">
        <f>base2!P271/호선별!N17</f>
        <v>5.8837529987343921E-2</v>
      </c>
      <c r="O514" s="7">
        <f>base2!Q271/호선별!O17</f>
        <v>5.7462179999936261E-2</v>
      </c>
      <c r="P514" s="7">
        <f>base2!R271/호선별!P17</f>
        <v>6.2416617800323156E-2</v>
      </c>
      <c r="Q514" s="7">
        <f>base2!S271/호선별!Q17</f>
        <v>6.6166602586888557E-2</v>
      </c>
      <c r="R514" s="7">
        <f>base2!T271/호선별!R17</f>
        <v>6.0650276135792082E-2</v>
      </c>
      <c r="S514" s="7">
        <f>base2!U271/호선별!S17</f>
        <v>7.0469134716848403E-2</v>
      </c>
      <c r="T514" s="7">
        <f>base2!V271/호선별!T17</f>
        <v>6.6643577755116437E-2</v>
      </c>
      <c r="U514" s="7">
        <f>base2!W271/호선별!U17</f>
        <v>7.1118833572561754E-2</v>
      </c>
      <c r="V514" s="7">
        <f>base2!X271/호선별!V17</f>
        <v>7.3790911433725626E-2</v>
      </c>
      <c r="W514" s="7">
        <f>base2!D271/호선별!W17</f>
        <v>5.8781410640716444E-2</v>
      </c>
    </row>
    <row r="515" spans="1:23">
      <c r="B515" t="s">
        <v>320</v>
      </c>
      <c r="C515" s="7">
        <f>base2!E274/호선별!C18</f>
        <v>5.7969210340678035E-2</v>
      </c>
      <c r="D515" s="7">
        <f>base2!F274/호선별!D18</f>
        <v>4.6771423664777607E-2</v>
      </c>
      <c r="E515" s="7">
        <f>base2!G274/호선별!E18</f>
        <v>9.1265130625788657E-2</v>
      </c>
      <c r="F515" s="7">
        <f>base2!H274/호선별!F18</f>
        <v>5.7950098526269048E-2</v>
      </c>
      <c r="G515" s="7">
        <f>base2!I274/호선별!G18</f>
        <v>4.1841252341861139E-2</v>
      </c>
      <c r="H515" s="7">
        <f>base2!J274/호선별!H18</f>
        <v>4.3842155339701448E-2</v>
      </c>
      <c r="I515" s="7">
        <f>base2!K274/호선별!I18</f>
        <v>4.4765642822464126E-2</v>
      </c>
      <c r="J515" s="7">
        <f>base2!L274/호선별!J18</f>
        <v>4.5805386990311933E-2</v>
      </c>
      <c r="K515" s="7">
        <f>base2!M274/호선별!K18</f>
        <v>4.2947502190216709E-2</v>
      </c>
      <c r="L515" s="7">
        <f>base2!N274/호선별!L18</f>
        <v>4.3663045904322594E-2</v>
      </c>
      <c r="M515" s="7">
        <f>base2!O274/호선별!M18</f>
        <v>4.4656580104656222E-2</v>
      </c>
      <c r="N515" s="7">
        <f>base2!P274/호선별!N18</f>
        <v>4.4193176714121117E-2</v>
      </c>
      <c r="O515" s="7">
        <f>base2!Q274/호선별!O18</f>
        <v>4.8685852763864015E-2</v>
      </c>
      <c r="P515" s="7">
        <f>base2!R274/호선별!P18</f>
        <v>4.2441554716259502E-2</v>
      </c>
      <c r="Q515" s="7">
        <f>base2!S274/호선별!Q18</f>
        <v>4.15678465591817E-2</v>
      </c>
      <c r="R515" s="7">
        <f>base2!T274/호선별!R18</f>
        <v>4.5196007736526787E-2</v>
      </c>
      <c r="S515" s="7">
        <f>base2!U274/호선별!S18</f>
        <v>4.450931576948601E-2</v>
      </c>
      <c r="T515" s="7">
        <f>base2!V274/호선별!T18</f>
        <v>4.4173375743832469E-2</v>
      </c>
      <c r="U515" s="7">
        <f>base2!W274/호선별!U18</f>
        <v>4.6720678378333963E-2</v>
      </c>
      <c r="V515" s="7">
        <f>base2!X274/호선별!V18</f>
        <v>4.398047385112866E-2</v>
      </c>
      <c r="W515" s="7">
        <f>base2!D274/호선별!W18</f>
        <v>4.7728470582811253E-2</v>
      </c>
    </row>
    <row r="516" spans="1:23">
      <c r="A516" t="s">
        <v>283</v>
      </c>
      <c r="B516" t="s">
        <v>319</v>
      </c>
      <c r="C516" s="7">
        <f>base2!E273/호선별!C17</f>
        <v>2.8300226577795375E-2</v>
      </c>
      <c r="D516" s="7">
        <f>base2!F273/호선별!D17</f>
        <v>4.1722589517986443E-2</v>
      </c>
      <c r="E516" s="7">
        <f>base2!G273/호선별!E17</f>
        <v>4.4436536666523828E-2</v>
      </c>
      <c r="F516" s="7">
        <f>base2!H273/호선별!F17</f>
        <v>4.2325863535359456E-2</v>
      </c>
      <c r="G516" s="7">
        <f>base2!I273/호선별!G17</f>
        <v>4.4114272939598423E-2</v>
      </c>
      <c r="H516" s="7">
        <f>base2!J273/호선별!H17</f>
        <v>4.8290391921402047E-2</v>
      </c>
      <c r="I516" s="7">
        <f>base2!K273/호선별!I17</f>
        <v>4.9868801782857963E-2</v>
      </c>
      <c r="J516" s="7">
        <f>base2!L273/호선별!J17</f>
        <v>5.563204005006258E-2</v>
      </c>
      <c r="K516" s="7">
        <f>base2!M273/호선별!K17</f>
        <v>5.1768745315182434E-2</v>
      </c>
      <c r="L516" s="7">
        <f>base2!N273/호선별!L17</f>
        <v>4.5385040139319544E-2</v>
      </c>
      <c r="M516" s="7">
        <f>base2!O273/호선별!M17</f>
        <v>4.9077688937381729E-2</v>
      </c>
      <c r="N516" s="7">
        <f>base2!P273/호선별!N17</f>
        <v>5.3382194601333609E-2</v>
      </c>
      <c r="O516" s="7">
        <f>base2!Q273/호선별!O17</f>
        <v>4.5084435719544028E-2</v>
      </c>
      <c r="P516" s="7">
        <f>base2!R273/호선별!P17</f>
        <v>4.4000194611813447E-2</v>
      </c>
      <c r="Q516" s="7">
        <f>base2!S273/호선별!Q17</f>
        <v>4.1117454606126994E-2</v>
      </c>
      <c r="R516" s="7">
        <f>base2!T273/호선별!R17</f>
        <v>3.8265598310815857E-2</v>
      </c>
      <c r="S516" s="7">
        <f>base2!U273/호선별!S17</f>
        <v>3.9955592683784735E-2</v>
      </c>
      <c r="T516" s="7">
        <f>base2!V273/호선별!T17</f>
        <v>3.9302458327721446E-2</v>
      </c>
      <c r="U516" s="7">
        <f>base2!W273/호선별!U17</f>
        <v>4.0160157135302563E-2</v>
      </c>
      <c r="V516" s="7">
        <f>base2!X273/호선별!V17</f>
        <v>3.6852504080405461E-2</v>
      </c>
      <c r="W516" s="7">
        <f>base2!D273/호선별!W17</f>
        <v>4.4987361867156302E-2</v>
      </c>
    </row>
    <row r="517" spans="1:23">
      <c r="B517" t="s">
        <v>320</v>
      </c>
      <c r="C517" s="7">
        <f>base2!E276/호선별!C18</f>
        <v>0.26486576206481599</v>
      </c>
      <c r="D517" s="7">
        <f>base2!F276/호선별!D18</f>
        <v>0.10503177056500086</v>
      </c>
      <c r="E517" s="7">
        <f>base2!G276/호선별!E18</f>
        <v>0.10358928821797449</v>
      </c>
      <c r="F517" s="7">
        <f>base2!H276/호선별!F18</f>
        <v>0.14037057832678271</v>
      </c>
      <c r="G517" s="7">
        <f>base2!I276/호선별!G18</f>
        <v>0.11339666679458955</v>
      </c>
      <c r="H517" s="7">
        <f>base2!J276/호선별!H18</f>
        <v>9.1350366336793332E-2</v>
      </c>
      <c r="I517" s="7">
        <f>base2!K276/호선별!I18</f>
        <v>8.8718215691665159E-2</v>
      </c>
      <c r="J517" s="7">
        <f>base2!L276/호선별!J18</f>
        <v>8.1810923027786656E-2</v>
      </c>
      <c r="K517" s="7">
        <f>base2!M276/호선별!K18</f>
        <v>8.1808204407389937E-2</v>
      </c>
      <c r="L517" s="7">
        <f>base2!N276/호선별!L18</f>
        <v>7.8821330258165317E-2</v>
      </c>
      <c r="M517" s="7">
        <f>base2!O276/호선별!M18</f>
        <v>7.7421618884318449E-2</v>
      </c>
      <c r="N517" s="7">
        <f>base2!P276/호선별!N18</f>
        <v>6.7604038510359912E-2</v>
      </c>
      <c r="O517" s="7">
        <f>base2!Q276/호선별!O18</f>
        <v>6.2040859567170654E-2</v>
      </c>
      <c r="P517" s="7">
        <f>base2!R276/호선별!P18</f>
        <v>5.201271692881388E-2</v>
      </c>
      <c r="Q517" s="7">
        <f>base2!S276/호선별!Q18</f>
        <v>5.0507446144019835E-2</v>
      </c>
      <c r="R517" s="7">
        <f>base2!T276/호선별!R18</f>
        <v>5.2080033965239546E-2</v>
      </c>
      <c r="S517" s="7">
        <f>base2!U276/호선별!S18</f>
        <v>5.2035582902100988E-2</v>
      </c>
      <c r="T517" s="7">
        <f>base2!V276/호선별!T18</f>
        <v>4.2997701919125816E-2</v>
      </c>
      <c r="U517" s="7">
        <f>base2!W276/호선별!U18</f>
        <v>4.749305681089875E-2</v>
      </c>
      <c r="V517" s="7">
        <f>base2!X276/호선별!V18</f>
        <v>7.4202474970462035E-2</v>
      </c>
      <c r="W517" s="7">
        <f>base2!D276/호선별!W18</f>
        <v>7.7752874448450637E-2</v>
      </c>
    </row>
    <row r="518" spans="1:23">
      <c r="A518" t="s">
        <v>352</v>
      </c>
      <c r="B518" t="s">
        <v>319</v>
      </c>
      <c r="C518" s="7">
        <f>base2!E275/호선별!C17</f>
        <v>3.8848192877098044E-2</v>
      </c>
      <c r="D518" s="7">
        <f>base2!F275/호선별!D17</f>
        <v>4.1413287821798039E-2</v>
      </c>
      <c r="E518" s="7">
        <f>base2!G275/호선별!E17</f>
        <v>3.3172300337405425E-2</v>
      </c>
      <c r="F518" s="7">
        <f>base2!H275/호선별!F17</f>
        <v>3.4888269793328021E-2</v>
      </c>
      <c r="G518" s="7">
        <f>base2!I275/호선별!G17</f>
        <v>5.1256331664499735E-2</v>
      </c>
      <c r="H518" s="7">
        <f>base2!J275/호선별!H17</f>
        <v>7.4619339233593013E-2</v>
      </c>
      <c r="I518" s="7">
        <f>base2!K275/호선별!I17</f>
        <v>7.6449920023004617E-2</v>
      </c>
      <c r="J518" s="7">
        <f>base2!L275/호선별!J17</f>
        <v>6.7834793491864831E-2</v>
      </c>
      <c r="K518" s="7">
        <f>base2!M275/호선별!K17</f>
        <v>6.7469432824753567E-2</v>
      </c>
      <c r="L518" s="7">
        <f>base2!N275/호선별!L17</f>
        <v>8.002803381047445E-2</v>
      </c>
      <c r="M518" s="7">
        <f>base2!O275/호선별!M17</f>
        <v>8.2436878803893818E-2</v>
      </c>
      <c r="N518" s="7">
        <f>base2!P275/호선별!N17</f>
        <v>8.2340051757683372E-2</v>
      </c>
      <c r="O518" s="7">
        <f>base2!Q275/호선별!O17</f>
        <v>8.446121438291336E-2</v>
      </c>
      <c r="P518" s="7">
        <f>base2!R275/호선별!P17</f>
        <v>0.10482918972347198</v>
      </c>
      <c r="Q518" s="7">
        <f>base2!S275/호선별!Q17</f>
        <v>9.2390949517225374E-2</v>
      </c>
      <c r="R518" s="7">
        <f>base2!T275/호선별!R17</f>
        <v>8.3722180999666343E-2</v>
      </c>
      <c r="S518" s="7">
        <f>base2!U275/호선별!S17</f>
        <v>9.276072810411537E-2</v>
      </c>
      <c r="T518" s="7">
        <f>base2!V275/호선별!T17</f>
        <v>8.5961300418807202E-2</v>
      </c>
      <c r="U518" s="7">
        <f>base2!W275/호선별!U17</f>
        <v>8.8313061872025381E-2</v>
      </c>
      <c r="V518" s="7">
        <f>base2!X275/호선별!V17</f>
        <v>0.12662142427626494</v>
      </c>
      <c r="W518" s="7">
        <f>base2!D275/호선별!W17</f>
        <v>6.7857447320674294E-2</v>
      </c>
    </row>
    <row r="519" spans="1:23">
      <c r="B519" t="s">
        <v>320</v>
      </c>
      <c r="C519" s="7">
        <f>base2!E278/호선별!C18</f>
        <v>4.0167641810863519E-2</v>
      </c>
      <c r="D519" s="7">
        <f>base2!F278/호선별!D18</f>
        <v>3.5394126738794433E-2</v>
      </c>
      <c r="E519" s="7">
        <f>base2!G278/호선별!E18</f>
        <v>6.9509744356685513E-2</v>
      </c>
      <c r="F519" s="7">
        <f>base2!H278/호선별!F18</f>
        <v>5.1863459456920641E-2</v>
      </c>
      <c r="G519" s="7">
        <f>base2!I278/호선별!G18</f>
        <v>3.7776793159148871E-2</v>
      </c>
      <c r="H519" s="7">
        <f>base2!J278/호선별!H18</f>
        <v>4.7594218167939753E-2</v>
      </c>
      <c r="I519" s="7">
        <f>base2!K278/호선별!I18</f>
        <v>4.126183777207134E-2</v>
      </c>
      <c r="J519" s="7">
        <f>base2!L278/호선별!J18</f>
        <v>4.2068561694879165E-2</v>
      </c>
      <c r="K519" s="7">
        <f>base2!M278/호선별!K18</f>
        <v>3.9375764169017335E-2</v>
      </c>
      <c r="L519" s="7">
        <f>base2!N278/호선별!L18</f>
        <v>4.1984413362101035E-2</v>
      </c>
      <c r="M519" s="7">
        <f>base2!O278/호선별!M18</f>
        <v>4.165815261329614E-2</v>
      </c>
      <c r="N519" s="7">
        <f>base2!P278/호선별!N18</f>
        <v>4.194348428925733E-2</v>
      </c>
      <c r="O519" s="7">
        <f>base2!Q278/호선별!O18</f>
        <v>3.9654504583541625E-2</v>
      </c>
      <c r="P519" s="7">
        <f>base2!R278/호선별!P18</f>
        <v>3.7326098388870299E-2</v>
      </c>
      <c r="Q519" s="7">
        <f>base2!S278/호선별!Q18</f>
        <v>3.902239713707386E-2</v>
      </c>
      <c r="R519" s="7">
        <f>base2!T278/호선별!R18</f>
        <v>3.7159589451906165E-2</v>
      </c>
      <c r="S519" s="7">
        <f>base2!U278/호선별!S18</f>
        <v>3.7669695842140194E-2</v>
      </c>
      <c r="T519" s="7">
        <f>base2!V278/호선별!T18</f>
        <v>3.5376748291658426E-2</v>
      </c>
      <c r="U519" s="7">
        <f>base2!W278/호선별!U18</f>
        <v>3.8394329318061055E-2</v>
      </c>
      <c r="V519" s="7">
        <f>base2!X278/호선별!V18</f>
        <v>3.3890927181145454E-2</v>
      </c>
      <c r="W519" s="7">
        <f>base2!D278/호선별!W18</f>
        <v>4.1864208047931749E-2</v>
      </c>
    </row>
    <row r="520" spans="1:23">
      <c r="A520" t="s">
        <v>285</v>
      </c>
      <c r="B520" t="s">
        <v>319</v>
      </c>
      <c r="C520" s="7">
        <f>base2!E277/호선별!C17</f>
        <v>2.3053740733408126E-2</v>
      </c>
      <c r="D520" s="7">
        <f>base2!F277/호선별!D17</f>
        <v>2.920691731150547E-2</v>
      </c>
      <c r="E520" s="7">
        <f>base2!G277/호선별!E17</f>
        <v>3.5974386251893364E-2</v>
      </c>
      <c r="F520" s="7">
        <f>base2!H277/호선별!F17</f>
        <v>3.6616211610311901E-2</v>
      </c>
      <c r="G520" s="7">
        <f>base2!I277/호선별!G17</f>
        <v>3.8425334894310471E-2</v>
      </c>
      <c r="H520" s="7">
        <f>base2!J277/호선별!H17</f>
        <v>3.8264793740197693E-2</v>
      </c>
      <c r="I520" s="7">
        <f>base2!K277/호선별!I17</f>
        <v>3.7139878866303627E-2</v>
      </c>
      <c r="J520" s="7">
        <f>base2!L277/호선별!J17</f>
        <v>3.7246558197747186E-2</v>
      </c>
      <c r="K520" s="7">
        <f>base2!M277/호선별!K17</f>
        <v>3.8401399198845824E-2</v>
      </c>
      <c r="L520" s="7">
        <f>base2!N277/호선별!L17</f>
        <v>3.7569553582805927E-2</v>
      </c>
      <c r="M520" s="7">
        <f>base2!O277/호선별!M17</f>
        <v>4.0259474572514789E-2</v>
      </c>
      <c r="N520" s="7">
        <f>base2!P277/호선별!N17</f>
        <v>4.0858346398685276E-2</v>
      </c>
      <c r="O520" s="7">
        <f>base2!Q277/호선별!O17</f>
        <v>3.8595999222407411E-2</v>
      </c>
      <c r="P520" s="7">
        <f>base2!R277/호선별!P17</f>
        <v>4.4809370046681229E-2</v>
      </c>
      <c r="Q520" s="7">
        <f>base2!S277/호선별!Q17</f>
        <v>4.5183497885367324E-2</v>
      </c>
      <c r="R520" s="7">
        <f>base2!T277/호선별!R17</f>
        <v>4.3071207677023209E-2</v>
      </c>
      <c r="S520" s="7">
        <f>base2!U277/호선별!S17</f>
        <v>6.2247186071051709E-2</v>
      </c>
      <c r="T520" s="7">
        <f>base2!V277/호선별!T17</f>
        <v>6.8477863506051215E-2</v>
      </c>
      <c r="U520" s="7">
        <f>base2!W277/호선별!U17</f>
        <v>4.1051597794062096E-2</v>
      </c>
      <c r="V520" s="7">
        <f>base2!X277/호선별!V17</f>
        <v>4.0718151361566875E-2</v>
      </c>
      <c r="W520" s="7">
        <f>base2!D277/호선별!W17</f>
        <v>4.0264800480880013E-2</v>
      </c>
    </row>
    <row r="521" spans="1:23">
      <c r="B521" t="s">
        <v>320</v>
      </c>
      <c r="C521" s="7">
        <f>base2!E280/호선별!C18</f>
        <v>7.0376364164488156E-2</v>
      </c>
      <c r="D521" s="7">
        <f>base2!F280/호선별!D18</f>
        <v>0.21846986089644513</v>
      </c>
      <c r="E521" s="7">
        <f>base2!G280/호선별!E18</f>
        <v>4.9034911436182639E-2</v>
      </c>
      <c r="F521" s="7">
        <f>base2!H280/호선별!F18</f>
        <v>3.0001942771502317E-2</v>
      </c>
      <c r="G521" s="7">
        <f>base2!I280/호선별!G18</f>
        <v>2.6145113403644407E-2</v>
      </c>
      <c r="H521" s="7">
        <f>base2!J280/호선별!H18</f>
        <v>2.1501792711967359E-2</v>
      </c>
      <c r="I521" s="7">
        <f>base2!K280/호선별!I18</f>
        <v>2.2666518481255522E-2</v>
      </c>
      <c r="J521" s="7">
        <f>base2!L280/호선별!J18</f>
        <v>2.5582880868732033E-2</v>
      </c>
      <c r="K521" s="7">
        <f>base2!M280/호선별!K18</f>
        <v>2.1709620587074353E-2</v>
      </c>
      <c r="L521" s="7">
        <f>base2!N280/호선별!L18</f>
        <v>2.0868982962577189E-2</v>
      </c>
      <c r="M521" s="7">
        <f>base2!O280/호선별!M18</f>
        <v>2.2161710747252553E-2</v>
      </c>
      <c r="N521" s="7">
        <f>base2!P280/호선별!N18</f>
        <v>2.3430390376315738E-2</v>
      </c>
      <c r="O521" s="7">
        <f>base2!Q280/호선별!O18</f>
        <v>2.2535332501266308E-2</v>
      </c>
      <c r="P521" s="7">
        <f>base2!R280/호선별!P18</f>
        <v>2.0521585313381462E-2</v>
      </c>
      <c r="Q521" s="7">
        <f>base2!S280/호선별!Q18</f>
        <v>1.982820564601346E-2</v>
      </c>
      <c r="R521" s="7">
        <f>base2!T280/호선별!R18</f>
        <v>2.1373166112934421E-2</v>
      </c>
      <c r="S521" s="7">
        <f>base2!U280/호선별!S18</f>
        <v>2.1401143900539727E-2</v>
      </c>
      <c r="T521" s="7">
        <f>base2!V280/호선별!T18</f>
        <v>2.2611746084892019E-2</v>
      </c>
      <c r="U521" s="7">
        <f>base2!W280/호선별!U18</f>
        <v>2.2804336274944811E-2</v>
      </c>
      <c r="V521" s="7">
        <f>base2!X280/호선별!V18</f>
        <v>2.1718176730302841E-2</v>
      </c>
      <c r="W521" s="7">
        <f>base2!D280/호선별!W18</f>
        <v>2.9151774440801501E-2</v>
      </c>
    </row>
    <row r="522" spans="1:23">
      <c r="A522" t="s">
        <v>286</v>
      </c>
      <c r="B522" t="s">
        <v>319</v>
      </c>
      <c r="C522" s="7">
        <f>base2!E279/호선별!C17</f>
        <v>1.8610176202732132E-2</v>
      </c>
      <c r="D522" s="7">
        <f>base2!F279/호선별!D17</f>
        <v>2.6102853860471797E-2</v>
      </c>
      <c r="E522" s="7">
        <f>base2!G279/호선별!E17</f>
        <v>2.9462890060978904E-2</v>
      </c>
      <c r="F522" s="7">
        <f>base2!H279/호선별!F17</f>
        <v>2.6859913175279186E-2</v>
      </c>
      <c r="G522" s="7">
        <f>base2!I279/호선별!G17</f>
        <v>2.6044393719224141E-2</v>
      </c>
      <c r="H522" s="7">
        <f>base2!J279/호선별!H17</f>
        <v>2.5162285631257986E-2</v>
      </c>
      <c r="I522" s="7">
        <f>base2!K279/호선별!I17</f>
        <v>2.4981578332524578E-2</v>
      </c>
      <c r="J522" s="7">
        <f>base2!L279/호선별!J17</f>
        <v>2.5298289528577388E-2</v>
      </c>
      <c r="K522" s="7">
        <f>base2!M279/호선별!K17</f>
        <v>3.2924696343222835E-2</v>
      </c>
      <c r="L522" s="7">
        <f>base2!N279/호선별!L17</f>
        <v>2.4002888331988277E-2</v>
      </c>
      <c r="M522" s="7">
        <f>base2!O279/호선별!M17</f>
        <v>2.5917622790118826E-2</v>
      </c>
      <c r="N522" s="7">
        <f>base2!P279/호선별!N17</f>
        <v>3.2803793044825176E-2</v>
      </c>
      <c r="O522" s="7">
        <f>base2!Q279/호선별!O17</f>
        <v>6.2385870760287968E-2</v>
      </c>
      <c r="P522" s="7">
        <f>base2!R279/호선별!P17</f>
        <v>5.8388665398275634E-2</v>
      </c>
      <c r="Q522" s="7">
        <f>base2!S279/호선별!Q17</f>
        <v>2.9053529586721704E-2</v>
      </c>
      <c r="R522" s="7">
        <f>base2!T279/호선별!R17</f>
        <v>2.4237202886353563E-2</v>
      </c>
      <c r="S522" s="7">
        <f>base2!U279/호선별!S17</f>
        <v>2.1857412944073163E-2</v>
      </c>
      <c r="T522" s="7">
        <f>base2!V279/호선별!T17</f>
        <v>1.8041418941886492E-2</v>
      </c>
      <c r="U522" s="7">
        <f>base2!W279/호선별!U17</f>
        <v>1.91130920903528E-2</v>
      </c>
      <c r="V522" s="7">
        <f>base2!X279/호선별!V17</f>
        <v>2.20771411390774E-2</v>
      </c>
      <c r="W522" s="7">
        <f>base2!D279/호선별!W17</f>
        <v>3.1194104274930766E-2</v>
      </c>
    </row>
    <row r="523" spans="1:23">
      <c r="B523" t="s">
        <v>320</v>
      </c>
      <c r="C523" s="7">
        <f>base2!E282/호선별!C18</f>
        <v>6.8343084775301877E-2</v>
      </c>
      <c r="D523" s="7">
        <f>base2!F282/호선별!D18</f>
        <v>6.0999484801648636E-2</v>
      </c>
      <c r="E523" s="7">
        <f>base2!G282/호선별!E18</f>
        <v>5.3970182735897557E-2</v>
      </c>
      <c r="F523" s="7">
        <f>base2!H282/호선별!F18</f>
        <v>4.8347256529099943E-2</v>
      </c>
      <c r="G523" s="7">
        <f>base2!I282/호선별!G18</f>
        <v>6.2948529642641582E-2</v>
      </c>
      <c r="H523" s="7">
        <f>base2!J282/호선별!H18</f>
        <v>5.2975041794109584E-2</v>
      </c>
      <c r="I523" s="7">
        <f>base2!K282/호선별!I18</f>
        <v>3.3955907040951819E-2</v>
      </c>
      <c r="J523" s="7">
        <f>base2!L282/호선별!J18</f>
        <v>3.0144788672415629E-2</v>
      </c>
      <c r="K523" s="7">
        <f>base2!M282/호선별!K18</f>
        <v>2.8737568715040771E-2</v>
      </c>
      <c r="L523" s="7">
        <f>base2!N282/호선별!L18</f>
        <v>2.3765902834610522E-2</v>
      </c>
      <c r="M523" s="7">
        <f>base2!O282/호선별!M18</f>
        <v>2.2828027967554794E-2</v>
      </c>
      <c r="N523" s="7">
        <f>base2!P282/호선별!N18</f>
        <v>2.3485070400531178E-2</v>
      </c>
      <c r="O523" s="7">
        <f>base2!Q282/호선별!O18</f>
        <v>2.8163372056452547E-2</v>
      </c>
      <c r="P523" s="7">
        <f>base2!R282/호선별!P18</f>
        <v>2.6504756896304441E-2</v>
      </c>
      <c r="Q523" s="7">
        <f>base2!S282/호선별!Q18</f>
        <v>2.0452826998670917E-2</v>
      </c>
      <c r="R523" s="7">
        <f>base2!T282/호선별!R18</f>
        <v>1.8728055692210234E-2</v>
      </c>
      <c r="S523" s="7">
        <f>base2!U282/호선별!S18</f>
        <v>1.8320821521594862E-2</v>
      </c>
      <c r="T523" s="7">
        <f>base2!V282/호선별!T18</f>
        <v>1.836562314517479E-2</v>
      </c>
      <c r="U523" s="7">
        <f>base2!W282/호선별!U18</f>
        <v>1.8274145042809487E-2</v>
      </c>
      <c r="V523" s="7">
        <f>base2!X282/호선별!V18</f>
        <v>1.9246315527641316E-2</v>
      </c>
      <c r="W523" s="7">
        <f>base2!D282/호선별!W18</f>
        <v>3.1976293986422273E-2</v>
      </c>
    </row>
    <row r="524" spans="1:23">
      <c r="A524" t="s">
        <v>287</v>
      </c>
      <c r="B524" t="s">
        <v>319</v>
      </c>
      <c r="C524" s="7">
        <f>base2!E281/호선별!C17</f>
        <v>2.5891462636661606E-2</v>
      </c>
      <c r="D524" s="7">
        <f>base2!F281/호선별!D17</f>
        <v>2.2512744886856336E-2</v>
      </c>
      <c r="E524" s="7">
        <f>base2!G281/호선별!E17</f>
        <v>2.7292391330674085E-2</v>
      </c>
      <c r="F524" s="7">
        <f>base2!H281/호선별!F17</f>
        <v>2.8172895545837972E-2</v>
      </c>
      <c r="G524" s="7">
        <f>base2!I281/호선별!G17</f>
        <v>2.6823901776101753E-2</v>
      </c>
      <c r="H524" s="7">
        <f>base2!J281/호선별!H17</f>
        <v>2.5884504767073643E-2</v>
      </c>
      <c r="I524" s="7">
        <f>base2!K281/호선별!I17</f>
        <v>2.7088837368127821E-2</v>
      </c>
      <c r="J524" s="7">
        <f>base2!L281/호선별!J17</f>
        <v>3.4918648310387983E-2</v>
      </c>
      <c r="K524" s="7">
        <f>base2!M281/호선별!K17</f>
        <v>3.3976513447945125E-2</v>
      </c>
      <c r="L524" s="7">
        <f>base2!N281/호선별!L17</f>
        <v>3.8376587520706794E-2</v>
      </c>
      <c r="M524" s="7">
        <f>base2!O281/호선별!M17</f>
        <v>4.2305266208636651E-2</v>
      </c>
      <c r="N524" s="7">
        <f>base2!P281/호선별!N17</f>
        <v>4.9317138593475508E-2</v>
      </c>
      <c r="O524" s="7">
        <f>base2!Q281/호선별!O17</f>
        <v>6.0642661151283188E-2</v>
      </c>
      <c r="P524" s="7">
        <f>base2!R281/호선별!P17</f>
        <v>6.3520271637120665E-2</v>
      </c>
      <c r="Q524" s="7">
        <f>base2!S281/호선별!Q17</f>
        <v>6.1226414409970328E-2</v>
      </c>
      <c r="R524" s="7">
        <f>base2!T281/호선별!R17</f>
        <v>5.3339774011862136E-2</v>
      </c>
      <c r="S524" s="7">
        <f>base2!U281/호선별!S17</f>
        <v>5.1661976785086175E-2</v>
      </c>
      <c r="T524" s="7">
        <f>base2!V281/호선별!T17</f>
        <v>6.7817264092253027E-2</v>
      </c>
      <c r="U524" s="7">
        <f>base2!W281/호선별!U17</f>
        <v>5.0237969328397671E-2</v>
      </c>
      <c r="V524" s="7">
        <f>base2!X281/호선별!V17</f>
        <v>4.2865733184434325E-2</v>
      </c>
      <c r="W524" s="7">
        <f>base2!D281/호선별!W17</f>
        <v>4.037240114238673E-2</v>
      </c>
    </row>
    <row r="525" spans="1:23">
      <c r="B525" t="s">
        <v>320</v>
      </c>
      <c r="C525" s="7">
        <f>base2!E284/호선별!C18</f>
        <v>3.7926884932984774E-2</v>
      </c>
      <c r="D525" s="7">
        <f>base2!F284/호선별!D18</f>
        <v>2.6120556414219474E-2</v>
      </c>
      <c r="E525" s="7">
        <f>base2!G284/호선별!E18</f>
        <v>2.6284058512875637E-2</v>
      </c>
      <c r="F525" s="7">
        <f>base2!H284/호선별!F18</f>
        <v>2.5868749773165414E-2</v>
      </c>
      <c r="G525" s="7">
        <f>base2!I284/호선별!G18</f>
        <v>2.7547613482142547E-2</v>
      </c>
      <c r="H525" s="7">
        <f>base2!J284/호선별!H18</f>
        <v>3.7612010901408907E-2</v>
      </c>
      <c r="I525" s="7">
        <f>base2!K284/호선별!I18</f>
        <v>3.8220137227489952E-2</v>
      </c>
      <c r="J525" s="7">
        <f>base2!L284/호선별!J18</f>
        <v>4.0833599488981159E-2</v>
      </c>
      <c r="K525" s="7">
        <f>base2!M284/호선별!K18</f>
        <v>3.968383860750354E-2</v>
      </c>
      <c r="L525" s="7">
        <f>base2!N284/호선별!L18</f>
        <v>3.9966334350122756E-2</v>
      </c>
      <c r="M525" s="7">
        <f>base2!O284/호선별!M18</f>
        <v>4.5580539983475332E-2</v>
      </c>
      <c r="N525" s="7">
        <f>base2!P284/호선별!N18</f>
        <v>5.1106294061358797E-2</v>
      </c>
      <c r="O525" s="7">
        <f>base2!Q284/호선별!O18</f>
        <v>5.4214573973958728E-2</v>
      </c>
      <c r="P525" s="7">
        <f>base2!R284/호선별!P18</f>
        <v>5.6841325237844818E-2</v>
      </c>
      <c r="Q525" s="7">
        <f>base2!S284/호선별!Q18</f>
        <v>6.0275960531444753E-2</v>
      </c>
      <c r="R525" s="7">
        <f>base2!T284/호선별!R18</f>
        <v>6.5807651613685833E-2</v>
      </c>
      <c r="S525" s="7">
        <f>base2!U284/호선별!S18</f>
        <v>6.9792509791435711E-2</v>
      </c>
      <c r="T525" s="7">
        <f>base2!V284/호선별!T18</f>
        <v>7.6723180178671982E-2</v>
      </c>
      <c r="U525" s="7">
        <f>base2!W284/호선별!U18</f>
        <v>7.3080146587566355E-2</v>
      </c>
      <c r="V525" s="7">
        <f>base2!X284/호선별!V18</f>
        <v>6.0910391144829303E-2</v>
      </c>
      <c r="W525" s="7">
        <f>base2!D284/호선별!W18</f>
        <v>4.8609063484628914E-2</v>
      </c>
    </row>
    <row r="526" spans="1:23">
      <c r="A526" t="s">
        <v>288</v>
      </c>
      <c r="B526" t="s">
        <v>319</v>
      </c>
      <c r="C526" s="7">
        <f>base2!E283/호선별!C17</f>
        <v>8.8079368221914256E-2</v>
      </c>
      <c r="D526" s="7">
        <f>base2!F283/호선별!D17</f>
        <v>8.1081230357961484E-2</v>
      </c>
      <c r="E526" s="7">
        <f>base2!G283/호선별!E17</f>
        <v>7.1307869874409166E-2</v>
      </c>
      <c r="F526" s="7">
        <f>base2!H283/호선별!F17</f>
        <v>6.4942737180208016E-2</v>
      </c>
      <c r="G526" s="7">
        <f>base2!I283/호선별!G17</f>
        <v>5.8936692179622191E-2</v>
      </c>
      <c r="H526" s="7">
        <f>base2!J283/호선별!H17</f>
        <v>5.1901487600480342E-2</v>
      </c>
      <c r="I526" s="7">
        <f>base2!K283/호선별!I17</f>
        <v>4.8633202135116189E-2</v>
      </c>
      <c r="J526" s="7">
        <f>base2!L283/호선별!J17</f>
        <v>4.5456821026282852E-2</v>
      </c>
      <c r="K526" s="7">
        <f>base2!M283/호선별!K17</f>
        <v>4.3720933981349387E-2</v>
      </c>
      <c r="L526" s="7">
        <f>base2!N283/호선별!L17</f>
        <v>3.9166631270441322E-2</v>
      </c>
      <c r="M526" s="7">
        <f>base2!O283/호선별!M17</f>
        <v>3.9125765040830589E-2</v>
      </c>
      <c r="N526" s="7">
        <f>base2!P283/호선별!N17</f>
        <v>3.8882487391148302E-2</v>
      </c>
      <c r="O526" s="7">
        <f>base2!Q283/호선별!O17</f>
        <v>3.5511123716892565E-2</v>
      </c>
      <c r="P526" s="7">
        <f>base2!R283/호선별!P17</f>
        <v>2.5560725287500544E-2</v>
      </c>
      <c r="Q526" s="7">
        <f>base2!S283/호선별!Q17</f>
        <v>2.5709290600584699E-2</v>
      </c>
      <c r="R526" s="7">
        <f>base2!T283/호선별!R17</f>
        <v>2.6981131135866778E-2</v>
      </c>
      <c r="S526" s="7">
        <f>base2!U283/호선별!S17</f>
        <v>2.3649094266619767E-2</v>
      </c>
      <c r="T526" s="7">
        <f>base2!V283/호선별!T17</f>
        <v>2.0664575837454062E-2</v>
      </c>
      <c r="U526" s="7">
        <f>base2!W283/호선별!U17</f>
        <v>2.4114225277630883E-2</v>
      </c>
      <c r="V526" s="7">
        <f>base2!X283/호선별!V17</f>
        <v>2.1991237866162701E-2</v>
      </c>
      <c r="W526" s="7">
        <f>base2!D283/호선별!W17</f>
        <v>4.7157770063320219E-2</v>
      </c>
    </row>
    <row r="527" spans="1:23">
      <c r="B527" t="s">
        <v>320</v>
      </c>
      <c r="C527" s="7">
        <f>base2!E286/호선별!C18</f>
        <v>5.8674633802232458E-2</v>
      </c>
      <c r="D527" s="7">
        <f>base2!F286/호선별!D18</f>
        <v>6.3687102867937495E-2</v>
      </c>
      <c r="E527" s="7">
        <f>base2!G286/호선별!E18</f>
        <v>6.2438659625181102E-2</v>
      </c>
      <c r="F527" s="7">
        <f>base2!H286/호선별!F18</f>
        <v>7.9568235045462982E-2</v>
      </c>
      <c r="G527" s="7">
        <f>base2!I286/호선별!G18</f>
        <v>9.8206404750358481E-2</v>
      </c>
      <c r="H527" s="7">
        <f>base2!J286/호선별!H18</f>
        <v>9.1350366336793332E-2</v>
      </c>
      <c r="I527" s="7">
        <f>base2!K286/호선별!I18</f>
        <v>7.8276993629977129E-2</v>
      </c>
      <c r="J527" s="7">
        <f>base2!L286/호선별!J18</f>
        <v>8.3823059725327373E-2</v>
      </c>
      <c r="K527" s="7">
        <f>base2!M286/호선별!K18</f>
        <v>8.223180676030846E-2</v>
      </c>
      <c r="L527" s="7">
        <f>base2!N286/호선별!L18</f>
        <v>7.3004240755896135E-2</v>
      </c>
      <c r="M527" s="7">
        <f>base2!O286/호선별!M18</f>
        <v>7.7545998098774868E-2</v>
      </c>
      <c r="N527" s="7">
        <f>base2!P286/호선별!N18</f>
        <v>8.5410197824516185E-2</v>
      </c>
      <c r="O527" s="7">
        <f>base2!Q286/호선별!O18</f>
        <v>8.9618253387583224E-2</v>
      </c>
      <c r="P527" s="7">
        <f>base2!R286/호선별!P18</f>
        <v>9.4977769278577234E-2</v>
      </c>
      <c r="Q527" s="7">
        <f>base2!S286/호선별!Q18</f>
        <v>9.6818657862479979E-2</v>
      </c>
      <c r="R527" s="7">
        <f>base2!T286/호선별!R18</f>
        <v>0.10184854468383349</v>
      </c>
      <c r="S527" s="7">
        <f>base2!U286/호선별!S18</f>
        <v>0.10867438729203988</v>
      </c>
      <c r="T527" s="7">
        <f>base2!V286/호선별!T18</f>
        <v>0.11131234115086673</v>
      </c>
      <c r="U527" s="7">
        <f>base2!W286/호선별!U18</f>
        <v>0.113380771611532</v>
      </c>
      <c r="V527" s="7">
        <f>base2!X286/호선별!V18</f>
        <v>9.8547975872147253E-2</v>
      </c>
      <c r="W527" s="7">
        <f>base2!D286/호선별!W18</f>
        <v>8.9845623807443126E-2</v>
      </c>
    </row>
    <row r="528" spans="1:23">
      <c r="A528" t="s">
        <v>289</v>
      </c>
      <c r="B528" t="s">
        <v>319</v>
      </c>
      <c r="C528" s="7">
        <f>base2!E285/호선별!C17</f>
        <v>0.12823643282958269</v>
      </c>
      <c r="D528" s="7">
        <f>base2!F285/호선별!D17</f>
        <v>0.13195583613637996</v>
      </c>
      <c r="E528" s="7">
        <f>base2!G285/호선별!E17</f>
        <v>0.13033984607158361</v>
      </c>
      <c r="F528" s="7">
        <f>base2!H285/호선별!F17</f>
        <v>0.12125843579294474</v>
      </c>
      <c r="G528" s="7">
        <f>base2!I285/호선별!G17</f>
        <v>0.11239623718224016</v>
      </c>
      <c r="H528" s="7">
        <f>base2!J285/호선별!H17</f>
        <v>9.7854282674005671E-2</v>
      </c>
      <c r="I528" s="7">
        <f>base2!K285/호선별!I17</f>
        <v>8.9520317751298498E-2</v>
      </c>
      <c r="J528" s="7">
        <f>base2!L285/호선별!J17</f>
        <v>8.5227367542761792E-2</v>
      </c>
      <c r="K528" s="7">
        <f>base2!M285/호선별!K17</f>
        <v>8.1114845531993773E-2</v>
      </c>
      <c r="L528" s="7">
        <f>base2!N285/호선별!L17</f>
        <v>7.5933398462387974E-2</v>
      </c>
      <c r="M528" s="7">
        <f>base2!O285/호선별!M17</f>
        <v>7.8443323047547614E-2</v>
      </c>
      <c r="N528" s="7">
        <f>base2!P285/호선별!N17</f>
        <v>8.2113375772115083E-2</v>
      </c>
      <c r="O528" s="7">
        <f>base2!Q285/호선별!O17</f>
        <v>7.95438973322838E-2</v>
      </c>
      <c r="P528" s="7">
        <f>base2!R285/호선별!P17</f>
        <v>7.0551903738851438E-2</v>
      </c>
      <c r="Q528" s="7">
        <f>base2!S285/호선별!Q17</f>
        <v>6.6667150287633564E-2</v>
      </c>
      <c r="R528" s="7">
        <f>base2!T285/호선별!R17</f>
        <v>7.1147918150263681E-2</v>
      </c>
      <c r="S528" s="7">
        <f>base2!U285/호선별!S17</f>
        <v>7.0012970453746048E-2</v>
      </c>
      <c r="T528" s="7">
        <f>base2!V285/호선별!T17</f>
        <v>6.0973967252227118E-2</v>
      </c>
      <c r="U528" s="7">
        <f>base2!W285/호선별!U17</f>
        <v>4.9860240235702957E-2</v>
      </c>
      <c r="V528" s="7">
        <f>base2!X285/호선별!V17</f>
        <v>5.1971480113392317E-2</v>
      </c>
      <c r="W528" s="7">
        <f>base2!D285/호선별!W17</f>
        <v>9.3558379589420398E-2</v>
      </c>
    </row>
    <row r="529" spans="1:23">
      <c r="B529" t="s">
        <v>320</v>
      </c>
      <c r="C529" s="7">
        <f>base2!E288/호선별!C18</f>
        <v>4.3321299638989168E-2</v>
      </c>
      <c r="D529" s="7">
        <f>base2!F288/호선별!D18</f>
        <v>3.5978018203675084E-2</v>
      </c>
      <c r="E529" s="7">
        <f>base2!G288/호선별!E18</f>
        <v>5.8536243398607281E-2</v>
      </c>
      <c r="F529" s="7">
        <f>base2!H288/호선별!F18</f>
        <v>5.9681513568444269E-2</v>
      </c>
      <c r="G529" s="7">
        <f>base2!I288/호선별!G18</f>
        <v>6.2013529590309494E-2</v>
      </c>
      <c r="H529" s="7">
        <f>base2!J288/호선별!H18</f>
        <v>6.8800361230117554E-2</v>
      </c>
      <c r="I529" s="7">
        <f>base2!K288/호선별!I18</f>
        <v>6.2056540533584469E-2</v>
      </c>
      <c r="J529" s="7">
        <f>base2!L288/호선별!J18</f>
        <v>6.9493239646545302E-2</v>
      </c>
      <c r="K529" s="7">
        <f>base2!M288/호선별!K18</f>
        <v>6.9311934996293484E-2</v>
      </c>
      <c r="L529" s="7">
        <f>base2!N288/호선별!L18</f>
        <v>7.1139610148054463E-2</v>
      </c>
      <c r="M529" s="7">
        <f>base2!O288/호선별!M18</f>
        <v>7.0709583418473873E-2</v>
      </c>
      <c r="N529" s="7">
        <f>base2!P288/호선별!N18</f>
        <v>8.1910676274728061E-2</v>
      </c>
      <c r="O529" s="7">
        <f>base2!Q288/호선별!O18</f>
        <v>8.5820981993584039E-2</v>
      </c>
      <c r="P529" s="7">
        <f>base2!R288/호선별!P18</f>
        <v>9.3170626762920108E-2</v>
      </c>
      <c r="Q529" s="7">
        <f>base2!S288/호선별!Q18</f>
        <v>9.6882059277975288E-2</v>
      </c>
      <c r="R529" s="7">
        <f>base2!T288/호선별!R18</f>
        <v>0.101457674863701</v>
      </c>
      <c r="S529" s="7">
        <f>base2!U288/호선별!S18</f>
        <v>9.9318339618009344E-2</v>
      </c>
      <c r="T529" s="7">
        <f>base2!V288/호선별!T18</f>
        <v>0.11094708326357923</v>
      </c>
      <c r="U529" s="7">
        <f>base2!W288/호선별!U18</f>
        <v>0.11248240237081834</v>
      </c>
      <c r="V529" s="7">
        <f>base2!X288/호선별!V18</f>
        <v>9.3106771966917481E-2</v>
      </c>
      <c r="W529" s="7">
        <f>base2!D288/호선별!W18</f>
        <v>8.0553084432764682E-2</v>
      </c>
    </row>
    <row r="530" spans="1:23">
      <c r="A530" t="s">
        <v>290</v>
      </c>
      <c r="B530" t="s">
        <v>319</v>
      </c>
      <c r="C530" s="7">
        <f>base2!E287/호선별!C17</f>
        <v>0.13238302646340658</v>
      </c>
      <c r="D530" s="7">
        <f>base2!F287/호선별!D17</f>
        <v>0.1174407493938239</v>
      </c>
      <c r="E530" s="7">
        <f>base2!G287/호선별!E17</f>
        <v>0.11379747849529477</v>
      </c>
      <c r="F530" s="7">
        <f>base2!H287/호선별!F17</f>
        <v>0.1080636756854354</v>
      </c>
      <c r="G530" s="7">
        <f>base2!I287/호선별!G17</f>
        <v>0.10267444802004953</v>
      </c>
      <c r="H530" s="7">
        <f>base2!J287/호선별!H17</f>
        <v>8.9662009991410288E-2</v>
      </c>
      <c r="I530" s="7">
        <f>base2!K287/호선별!I17</f>
        <v>8.5683219208856784E-2</v>
      </c>
      <c r="J530" s="7">
        <f>base2!L287/호선별!J17</f>
        <v>8.3708802670004176E-2</v>
      </c>
      <c r="K530" s="7">
        <f>base2!M287/호선별!K17</f>
        <v>7.5666352330520423E-2</v>
      </c>
      <c r="L530" s="7">
        <f>base2!N287/호선별!L17</f>
        <v>7.4174913987172408E-2</v>
      </c>
      <c r="M530" s="7">
        <f>base2!O287/호선별!M17</f>
        <v>6.9825425780384268E-2</v>
      </c>
      <c r="N530" s="7">
        <f>base2!P287/호선별!N17</f>
        <v>6.7398326375639889E-2</v>
      </c>
      <c r="O530" s="7">
        <f>base2!Q287/호선별!O17</f>
        <v>7.0448613558792686E-2</v>
      </c>
      <c r="P530" s="7">
        <f>base2!R287/호선별!P17</f>
        <v>6.7550784720924101E-2</v>
      </c>
      <c r="Q530" s="7">
        <f>base2!S287/호선별!Q17</f>
        <v>7.4472792693454429E-2</v>
      </c>
      <c r="R530" s="7">
        <f>base2!T287/호선별!R17</f>
        <v>7.6655694273605995E-2</v>
      </c>
      <c r="S530" s="7">
        <f>base2!U287/호선별!S17</f>
        <v>7.386013893774182E-2</v>
      </c>
      <c r="T530" s="7">
        <f>base2!V287/호선별!T17</f>
        <v>7.7905835722394318E-2</v>
      </c>
      <c r="U530" s="7">
        <f>base2!W287/호선별!U17</f>
        <v>7.7102062400846119E-2</v>
      </c>
      <c r="V530" s="7">
        <f>base2!X287/호선별!V17</f>
        <v>7.4134524525384424E-2</v>
      </c>
      <c r="W530" s="7">
        <f>base2!D287/호선별!W17</f>
        <v>8.7832006884859967E-2</v>
      </c>
    </row>
    <row r="531" spans="1:23">
      <c r="B531" t="s">
        <v>320</v>
      </c>
      <c r="C531" s="7">
        <f>base2!E290/호선별!C18</f>
        <v>4.8217768372131625E-2</v>
      </c>
      <c r="D531" s="7">
        <f>base2!F290/호선별!D18</f>
        <v>2.0865533230293665E-2</v>
      </c>
      <c r="E531" s="7">
        <f>base2!G290/호선별!E18</f>
        <v>1.870823012571856E-2</v>
      </c>
      <c r="F531" s="7">
        <f>base2!H290/호선별!F18</f>
        <v>1.2604530713936503E-2</v>
      </c>
      <c r="G531" s="7">
        <f>base2!I290/호선별!G18</f>
        <v>1.7604515910700516E-2</v>
      </c>
      <c r="H531" s="7">
        <f>base2!J290/호선별!H18</f>
        <v>2.8403868172508884E-2</v>
      </c>
      <c r="I531" s="7">
        <f>base2!K290/호선별!I18</f>
        <v>3.5699035429961917E-2</v>
      </c>
      <c r="J531" s="7">
        <f>base2!L290/호선별!J18</f>
        <v>3.9454913233258809E-2</v>
      </c>
      <c r="K531" s="7">
        <f>base2!M290/호선별!K18</f>
        <v>4.3120794061865197E-2</v>
      </c>
      <c r="L531" s="7">
        <f>base2!N290/호선별!L18</f>
        <v>4.6234469161520721E-2</v>
      </c>
      <c r="M531" s="7">
        <f>base2!O290/호선별!M18</f>
        <v>4.7965955632157359E-2</v>
      </c>
      <c r="N531" s="7">
        <f>base2!P290/호선별!N18</f>
        <v>5.0032222157126958E-2</v>
      </c>
      <c r="O531" s="7">
        <f>base2!Q290/호선별!O18</f>
        <v>4.6851773991173913E-2</v>
      </c>
      <c r="P531" s="7">
        <f>base2!R290/호선별!P18</f>
        <v>5.0886838456757663E-2</v>
      </c>
      <c r="Q531" s="7">
        <f>base2!S290/호선별!Q18</f>
        <v>5.310925237990128E-2</v>
      </c>
      <c r="R531" s="7">
        <f>base2!T290/호선별!R18</f>
        <v>5.3791774212026661E-2</v>
      </c>
      <c r="S531" s="7">
        <f>base2!U290/호선별!S18</f>
        <v>4.9741644193995099E-2</v>
      </c>
      <c r="T531" s="7">
        <f>base2!V290/호선별!T18</f>
        <v>5.0188716575098546E-2</v>
      </c>
      <c r="U531" s="7">
        <f>base2!W290/호선별!U18</f>
        <v>4.4277552272490729E-2</v>
      </c>
      <c r="V531" s="7">
        <f>base2!X290/호선별!V18</f>
        <v>3.6860269883713701E-2</v>
      </c>
      <c r="W531" s="7">
        <f>base2!D290/호선별!W18</f>
        <v>3.9919233578210249E-2</v>
      </c>
    </row>
    <row r="532" spans="1:23">
      <c r="A532" t="s">
        <v>291</v>
      </c>
      <c r="B532" t="s">
        <v>319</v>
      </c>
      <c r="C532" s="7">
        <f>base2!E289/호선별!C17</f>
        <v>6.4948635033766688E-2</v>
      </c>
      <c r="D532" s="7">
        <f>base2!F289/호선별!D17</f>
        <v>5.0487978658182962E-2</v>
      </c>
      <c r="E532" s="7">
        <f>base2!G289/호선별!E17</f>
        <v>3.6781103805731977E-2</v>
      </c>
      <c r="F532" s="7">
        <f>base2!H289/호선별!F17</f>
        <v>3.5539217627223875E-2</v>
      </c>
      <c r="G532" s="7">
        <f>base2!I289/호선별!G17</f>
        <v>3.8631242682919655E-2</v>
      </c>
      <c r="H532" s="7">
        <f>base2!J289/호선별!H17</f>
        <v>3.655967282191102E-2</v>
      </c>
      <c r="I532" s="7">
        <f>base2!K289/호선별!I17</f>
        <v>3.6645639007206916E-2</v>
      </c>
      <c r="J532" s="7">
        <f>base2!L289/호선별!J17</f>
        <v>3.5602836879432623E-2</v>
      </c>
      <c r="K532" s="7">
        <f>base2!M289/호선별!K17</f>
        <v>3.5185498625786849E-2</v>
      </c>
      <c r="L532" s="7">
        <f>base2!N289/호선별!L17</f>
        <v>3.4197001231788642E-2</v>
      </c>
      <c r="M532" s="7">
        <f>base2!O289/호선별!M17</f>
        <v>3.5196140273113186E-2</v>
      </c>
      <c r="N532" s="7">
        <f>base2!P289/호선별!N17</f>
        <v>3.6321048754226565E-2</v>
      </c>
      <c r="O532" s="7">
        <f>base2!Q289/호선별!O17</f>
        <v>3.2633393777347197E-2</v>
      </c>
      <c r="P532" s="7">
        <f>base2!R289/호선별!P17</f>
        <v>2.3358538977417347E-2</v>
      </c>
      <c r="Q532" s="7">
        <f>base2!S289/호선별!Q17</f>
        <v>2.8542100414221359E-2</v>
      </c>
      <c r="R532" s="7">
        <f>base2!T289/호선별!R17</f>
        <v>3.3081516082606684E-2</v>
      </c>
      <c r="S532" s="7">
        <f>base2!U289/호선별!S17</f>
        <v>3.5652259936686602E-2</v>
      </c>
      <c r="T532" s="7">
        <f>base2!V289/호선별!T17</f>
        <v>3.3587952719040012E-2</v>
      </c>
      <c r="U532" s="7">
        <f>base2!W289/호선별!U17</f>
        <v>3.8875878220140513E-2</v>
      </c>
      <c r="V532" s="7">
        <f>base2!X289/호선별!V17</f>
        <v>3.3931792801305732E-2</v>
      </c>
      <c r="W532" s="7">
        <f>base2!D289/호선별!W17</f>
        <v>3.53707505403274E-2</v>
      </c>
    </row>
    <row r="533" spans="1:23">
      <c r="B533" t="s">
        <v>320</v>
      </c>
      <c r="C533" s="7">
        <f>base2!E292/호선별!C18</f>
        <v>3.5022200091290097E-2</v>
      </c>
      <c r="D533" s="7">
        <f>base2!F292/호선별!D18</f>
        <v>2.6309462476386741E-2</v>
      </c>
      <c r="E533" s="7">
        <f>base2!G292/호선별!E18</f>
        <v>3.8220311258587651E-2</v>
      </c>
      <c r="F533" s="7">
        <f>base2!H292/호선별!F18</f>
        <v>1.9378612007181849E-2</v>
      </c>
      <c r="G533" s="7">
        <f>base2!I292/호선별!G18</f>
        <v>2.2132986313413414E-2</v>
      </c>
      <c r="H533" s="7">
        <f>base2!J292/호선별!H18</f>
        <v>2.8753272304078353E-2</v>
      </c>
      <c r="I533" s="7">
        <f>base2!K292/호선별!I18</f>
        <v>3.3101891118819352E-2</v>
      </c>
      <c r="J533" s="7">
        <f>base2!L292/호선별!J18</f>
        <v>3.5350793143830515E-2</v>
      </c>
      <c r="K533" s="7">
        <f>base2!M292/호선별!K18</f>
        <v>3.8302317297416989E-2</v>
      </c>
      <c r="L533" s="7">
        <f>base2!N292/호선별!L18</f>
        <v>4.0403429804330038E-2</v>
      </c>
      <c r="M533" s="7">
        <f>base2!O292/호선별!M18</f>
        <v>4.1018488081805984E-2</v>
      </c>
      <c r="N533" s="7">
        <f>base2!P292/호선별!N18</f>
        <v>4.0240592106547936E-2</v>
      </c>
      <c r="O533" s="7">
        <f>base2!Q292/호선별!O18</f>
        <v>3.8115070234623037E-2</v>
      </c>
      <c r="P533" s="7">
        <f>base2!R292/호선별!P18</f>
        <v>3.6391451929052923E-2</v>
      </c>
      <c r="Q533" s="7">
        <f>base2!S292/호선별!Q18</f>
        <v>3.5173696396451397E-2</v>
      </c>
      <c r="R533" s="7">
        <f>base2!T292/호선별!R18</f>
        <v>3.7001219783404204E-2</v>
      </c>
      <c r="S533" s="7">
        <f>base2!U292/호선별!S18</f>
        <v>3.8037953561167223E-2</v>
      </c>
      <c r="T533" s="7">
        <f>base2!V292/호선별!T18</f>
        <v>3.9250003804769659E-2</v>
      </c>
      <c r="U533" s="7">
        <f>base2!W292/호선별!U18</f>
        <v>3.5408894951055307E-2</v>
      </c>
      <c r="V533" s="7">
        <f>base2!X292/호선별!V18</f>
        <v>3.2724954915739068E-2</v>
      </c>
      <c r="W533" s="7">
        <f>base2!D292/호선별!W18</f>
        <v>3.4124965814679414E-2</v>
      </c>
    </row>
    <row r="534" spans="1:23">
      <c r="A534" t="s">
        <v>292</v>
      </c>
      <c r="B534" t="s">
        <v>319</v>
      </c>
      <c r="C534" s="7">
        <f>base2!E291/호선별!C17</f>
        <v>5.4917618073428806E-2</v>
      </c>
      <c r="D534" s="7">
        <f>base2!F291/호선별!D17</f>
        <v>4.1810961431183132E-2</v>
      </c>
      <c r="E534" s="7">
        <f>base2!G291/호선별!E17</f>
        <v>3.825853341357037E-2</v>
      </c>
      <c r="F534" s="7">
        <f>base2!H291/호선별!F17</f>
        <v>3.9715736941052002E-2</v>
      </c>
      <c r="G534" s="7">
        <f>base2!I291/호선별!G17</f>
        <v>4.07315021267333E-2</v>
      </c>
      <c r="H534" s="7">
        <f>base2!J291/호선별!H17</f>
        <v>3.5055405746129288E-2</v>
      </c>
      <c r="I534" s="7">
        <f>base2!K291/호선별!I17</f>
        <v>3.9647022878812388E-2</v>
      </c>
      <c r="J534" s="7">
        <f>base2!L291/호선별!J17</f>
        <v>4.2223612849395076E-2</v>
      </c>
      <c r="K534" s="7">
        <f>base2!M291/호선별!K17</f>
        <v>3.5511924623804113E-2</v>
      </c>
      <c r="L534" s="7">
        <f>base2!N291/호선별!L17</f>
        <v>3.6057426836002208E-2</v>
      </c>
      <c r="M534" s="7">
        <f>base2!O291/호선별!M17</f>
        <v>3.6419353188877714E-2</v>
      </c>
      <c r="N534" s="7">
        <f>base2!P291/호선별!N17</f>
        <v>3.7356202421655112E-2</v>
      </c>
      <c r="O534" s="7">
        <f>base2!Q291/호선별!O17</f>
        <v>3.4631551775237503E-2</v>
      </c>
      <c r="P534" s="7">
        <f>base2!R291/호선별!P17</f>
        <v>2.6226502544037324E-2</v>
      </c>
      <c r="Q534" s="7">
        <f>base2!S291/호선별!Q17</f>
        <v>2.8168503217288483E-2</v>
      </c>
      <c r="R534" s="7">
        <f>base2!T291/호선별!R17</f>
        <v>2.8963133755297375E-2</v>
      </c>
      <c r="S534" s="7">
        <f>base2!U291/호선별!S17</f>
        <v>3.1926002462187832E-2</v>
      </c>
      <c r="T534" s="7">
        <f>base2!V291/호선별!T17</f>
        <v>2.8194126437445084E-2</v>
      </c>
      <c r="U534" s="7">
        <f>base2!W291/호선별!U17</f>
        <v>2.2618418070559795E-2</v>
      </c>
      <c r="V534" s="7">
        <f>base2!X291/호선별!V17</f>
        <v>2.4997852418177133E-2</v>
      </c>
      <c r="W534" s="7">
        <f>base2!D291/호선별!W17</f>
        <v>3.5917061251874355E-2</v>
      </c>
    </row>
    <row r="535" spans="1:23">
      <c r="B535" t="s">
        <v>320</v>
      </c>
      <c r="C535" s="7">
        <f>base2!E294/호선별!C18</f>
        <v>2.2034109299141045E-2</v>
      </c>
      <c r="D535" s="7">
        <f>base2!F294/호선별!D18</f>
        <v>2.2986433110080716E-2</v>
      </c>
      <c r="E535" s="7">
        <f>base2!G294/호선별!E18</f>
        <v>4.3216338739075572E-2</v>
      </c>
      <c r="F535" s="7">
        <f>base2!H294/호선별!F18</f>
        <v>1.5271037973710672E-2</v>
      </c>
      <c r="G535" s="7">
        <f>base2!I294/호선별!G18</f>
        <v>1.941869511671801E-2</v>
      </c>
      <c r="H535" s="7">
        <f>base2!J294/호선별!H18</f>
        <v>2.8941412990308068E-2</v>
      </c>
      <c r="I535" s="7">
        <f>base2!K294/호선별!I18</f>
        <v>3.648285826260405E-2</v>
      </c>
      <c r="J535" s="7">
        <f>base2!L294/호선별!J18</f>
        <v>3.5345470030874057E-2</v>
      </c>
      <c r="K535" s="7">
        <f>base2!M294/호선별!K18</f>
        <v>3.3989275158610201E-2</v>
      </c>
      <c r="L535" s="7">
        <f>base2!N294/호선별!L18</f>
        <v>3.2019566996503233E-2</v>
      </c>
      <c r="M535" s="7">
        <f>base2!O294/호선별!M18</f>
        <v>2.7829849234623619E-2</v>
      </c>
      <c r="N535" s="7">
        <f>base2!P294/호선별!N18</f>
        <v>2.4121702111039506E-2</v>
      </c>
      <c r="O535" s="7">
        <f>base2!Q294/호선별!O18</f>
        <v>2.0317222794222319E-2</v>
      </c>
      <c r="P535" s="7">
        <f>base2!R294/호선별!P18</f>
        <v>1.7404503513888225E-2</v>
      </c>
      <c r="Q535" s="7">
        <f>base2!S294/호선별!Q18</f>
        <v>1.566014962734057E-2</v>
      </c>
      <c r="R535" s="7">
        <f>base2!T294/호선별!R18</f>
        <v>1.5469684001967828E-2</v>
      </c>
      <c r="S535" s="7">
        <f>base2!U294/호선별!S18</f>
        <v>1.4937453728034003E-2</v>
      </c>
      <c r="T535" s="7">
        <f>base2!V294/호선별!T18</f>
        <v>1.3925456952836075E-2</v>
      </c>
      <c r="U535" s="7">
        <f>base2!W294/호선별!U18</f>
        <v>1.3941156814733256E-2</v>
      </c>
      <c r="V535" s="7">
        <f>base2!X294/호선별!V18</f>
        <v>3.8290529195945527E-2</v>
      </c>
      <c r="W535" s="7">
        <f>base2!D294/호선별!W18</f>
        <v>2.2436677260186701E-2</v>
      </c>
    </row>
    <row r="536" spans="1:23">
      <c r="A536" t="s">
        <v>293</v>
      </c>
      <c r="B536" t="s">
        <v>319</v>
      </c>
      <c r="C536" s="7">
        <f>base2!E293/호선별!C17</f>
        <v>2.6012450779823577E-2</v>
      </c>
      <c r="D536" s="7">
        <f>base2!F293/호선별!D17</f>
        <v>1.8845310489193773E-2</v>
      </c>
      <c r="E536" s="7">
        <f>base2!G293/호선별!E17</f>
        <v>1.6928027007338708E-2</v>
      </c>
      <c r="F536" s="7">
        <f>base2!H293/호선별!F17</f>
        <v>1.5267973524953793E-2</v>
      </c>
      <c r="G536" s="7">
        <f>base2!I293/호선별!G17</f>
        <v>2.1234976085281122E-2</v>
      </c>
      <c r="H536" s="7">
        <f>base2!J293/호선별!H17</f>
        <v>2.8200734184896645E-2</v>
      </c>
      <c r="I536" s="7">
        <f>base2!K293/호선별!I17</f>
        <v>3.5324670656530256E-2</v>
      </c>
      <c r="J536" s="7">
        <f>base2!L293/호선별!J17</f>
        <v>3.4739257405089694E-2</v>
      </c>
      <c r="K536" s="7">
        <f>base2!M293/호선별!K17</f>
        <v>3.8578717024929272E-2</v>
      </c>
      <c r="L536" s="7">
        <f>base2!N293/호선별!L17</f>
        <v>4.3290999447818883E-2</v>
      </c>
      <c r="M536" s="7">
        <f>base2!O293/호선별!M17</f>
        <v>4.676338714901887E-2</v>
      </c>
      <c r="N536" s="7">
        <f>base2!P293/호선별!N17</f>
        <v>4.345756436653507E-2</v>
      </c>
      <c r="O536" s="7">
        <f>base2!Q293/호선별!O17</f>
        <v>4.0597344075158782E-2</v>
      </c>
      <c r="P536" s="7">
        <f>base2!R293/호선별!P17</f>
        <v>3.5229859597819324E-2</v>
      </c>
      <c r="Q536" s="7">
        <f>base2!S293/호선별!Q17</f>
        <v>3.642028596507773E-2</v>
      </c>
      <c r="R536" s="7">
        <f>base2!T293/호선별!R17</f>
        <v>3.2080554960733441E-2</v>
      </c>
      <c r="S536" s="7">
        <f>base2!U293/호선별!S17</f>
        <v>2.7935939148786493E-2</v>
      </c>
      <c r="T536" s="7">
        <f>base2!V293/호선별!T17</f>
        <v>3.6512548182068894E-2</v>
      </c>
      <c r="U536" s="7">
        <f>base2!W293/호선별!U17</f>
        <v>3.1124877238044874E-2</v>
      </c>
      <c r="V536" s="7">
        <f>base2!X293/호선별!V17</f>
        <v>3.4619018984623315E-2</v>
      </c>
      <c r="W536" s="7">
        <f>base2!D293/호선별!W17</f>
        <v>3.0256554393420062E-2</v>
      </c>
    </row>
    <row r="537" spans="1:23">
      <c r="B537" t="s">
        <v>320</v>
      </c>
      <c r="C537" s="8">
        <f>base2!E294/호선별!C18</f>
        <v>2.2034109299141045E-2</v>
      </c>
      <c r="D537" s="8">
        <f>base2!F294/호선별!D18</f>
        <v>2.2986433110080716E-2</v>
      </c>
      <c r="E537" s="8">
        <f>base2!G294/호선별!E18</f>
        <v>4.3216338739075572E-2</v>
      </c>
      <c r="F537" s="8">
        <f>base2!H294/호선별!F18</f>
        <v>1.5271037973710672E-2</v>
      </c>
      <c r="G537" s="8">
        <f>base2!I294/호선별!G18</f>
        <v>1.941869511671801E-2</v>
      </c>
      <c r="H537" s="8">
        <f>base2!J294/호선별!H18</f>
        <v>2.8941412990308068E-2</v>
      </c>
      <c r="I537" s="8">
        <f>base2!K294/호선별!I18</f>
        <v>3.648285826260405E-2</v>
      </c>
      <c r="J537" s="8">
        <f>base2!L294/호선별!J18</f>
        <v>3.5345470030874057E-2</v>
      </c>
      <c r="K537" s="8">
        <f>base2!M294/호선별!K18</f>
        <v>3.3989275158610201E-2</v>
      </c>
      <c r="L537" s="8">
        <f>base2!N294/호선별!L18</f>
        <v>3.2019566996503233E-2</v>
      </c>
      <c r="M537" s="8">
        <f>base2!O294/호선별!M18</f>
        <v>2.7829849234623619E-2</v>
      </c>
      <c r="N537" s="8">
        <f>base2!P294/호선별!N18</f>
        <v>2.4121702111039506E-2</v>
      </c>
      <c r="O537" s="8">
        <f>base2!Q294/호선별!O18</f>
        <v>2.0317222794222319E-2</v>
      </c>
      <c r="P537" s="8">
        <f>base2!R294/호선별!P18</f>
        <v>1.7404503513888225E-2</v>
      </c>
      <c r="Q537" s="8">
        <f>base2!S294/호선별!Q18</f>
        <v>1.566014962734057E-2</v>
      </c>
      <c r="R537" s="8">
        <f>base2!T294/호선별!R18</f>
        <v>1.5469684001967828E-2</v>
      </c>
      <c r="S537" s="8">
        <f>base2!U294/호선별!S18</f>
        <v>1.4937453728034003E-2</v>
      </c>
      <c r="T537" s="8">
        <f>base2!V294/호선별!T18</f>
        <v>1.3925456952836075E-2</v>
      </c>
      <c r="U537" s="8">
        <f>base2!W294/호선별!U18</f>
        <v>1.3941156814733256E-2</v>
      </c>
      <c r="V537" s="8">
        <f>base2!X294/호선별!V18</f>
        <v>3.8290529195945527E-2</v>
      </c>
      <c r="W537" s="8">
        <f>base2!D294/호선별!W18</f>
        <v>2.2436677260186701E-2</v>
      </c>
    </row>
    <row r="542" spans="1:23">
      <c r="C542" s="4"/>
      <c r="D542" s="4"/>
      <c r="E542" s="4"/>
      <c r="F542" s="4"/>
      <c r="G542" s="4"/>
      <c r="I542" s="4"/>
    </row>
    <row r="543" spans="1:23">
      <c r="C543" s="4"/>
      <c r="D543" s="4"/>
      <c r="E543" s="4"/>
      <c r="F543" s="4"/>
      <c r="G543" s="4"/>
      <c r="I543" s="4"/>
    </row>
    <row r="544" spans="1:23">
      <c r="C544" s="4"/>
      <c r="D544" s="4"/>
      <c r="E544" s="4"/>
      <c r="F544" s="4"/>
      <c r="G544" s="4"/>
      <c r="I544" s="4"/>
    </row>
    <row r="545" spans="3:9">
      <c r="C545" s="4"/>
      <c r="D545" s="4"/>
      <c r="E545" s="4"/>
      <c r="F545" s="4"/>
      <c r="G545" s="4"/>
      <c r="I545" s="4"/>
    </row>
    <row r="546" spans="3:9">
      <c r="C546" s="4"/>
      <c r="D546" s="4"/>
      <c r="E546" s="4"/>
      <c r="F546" s="4"/>
      <c r="G546" s="4"/>
      <c r="I546" s="4"/>
    </row>
    <row r="547" spans="3:9">
      <c r="C547" s="4"/>
      <c r="D547" s="4"/>
      <c r="E547" s="4"/>
      <c r="F547" s="4"/>
      <c r="G547" s="4"/>
      <c r="I547" s="4"/>
    </row>
    <row r="548" spans="3:9">
      <c r="C548" s="4"/>
      <c r="D548" s="4"/>
      <c r="E548" s="4"/>
      <c r="F548" s="4"/>
      <c r="G548" s="4"/>
      <c r="I548" s="4"/>
    </row>
    <row r="549" spans="3:9">
      <c r="C549" s="4"/>
      <c r="D549" s="4"/>
      <c r="E549" s="4"/>
      <c r="F549" s="4"/>
      <c r="G549" s="4"/>
      <c r="I549" s="4"/>
    </row>
    <row r="550" spans="3:9">
      <c r="C550" s="4"/>
      <c r="D550" s="4"/>
      <c r="E550" s="4"/>
      <c r="F550" s="4"/>
      <c r="G550" s="4"/>
      <c r="I550" s="4"/>
    </row>
    <row r="551" spans="3:9">
      <c r="C551" s="4"/>
      <c r="D551" s="4"/>
      <c r="E551" s="4"/>
      <c r="F551" s="4"/>
      <c r="G551" s="4"/>
      <c r="I551" s="4"/>
    </row>
    <row r="552" spans="3:9">
      <c r="C552" s="4"/>
      <c r="D552" s="4"/>
      <c r="E552" s="4"/>
      <c r="F552" s="4"/>
      <c r="G552" s="4"/>
      <c r="I552" s="4"/>
    </row>
    <row r="553" spans="3:9">
      <c r="C553" s="4"/>
      <c r="D553" s="4"/>
      <c r="E553" s="4"/>
      <c r="F553" s="4"/>
      <c r="G553" s="4"/>
      <c r="I553" s="4"/>
    </row>
    <row r="554" spans="3:9">
      <c r="C554" s="4"/>
      <c r="D554" s="4"/>
      <c r="E554" s="4"/>
      <c r="F554" s="4"/>
      <c r="G554" s="4"/>
      <c r="I554" s="4"/>
    </row>
    <row r="555" spans="3:9">
      <c r="C555" s="4"/>
      <c r="D555" s="4"/>
      <c r="E555" s="4"/>
      <c r="F555" s="4"/>
      <c r="G555" s="4"/>
      <c r="I555" s="4"/>
    </row>
    <row r="556" spans="3:9">
      <c r="C556" s="4"/>
      <c r="D556" s="4"/>
      <c r="E556" s="4"/>
      <c r="F556" s="4"/>
      <c r="G556" s="4"/>
      <c r="I556" s="4"/>
    </row>
    <row r="557" spans="3:9">
      <c r="C557" s="4"/>
      <c r="D557" s="4"/>
      <c r="E557" s="4"/>
      <c r="F557" s="4"/>
      <c r="G557" s="4"/>
      <c r="I557" s="4"/>
    </row>
    <row r="558" spans="3:9">
      <c r="C558" s="4"/>
      <c r="D558" s="4"/>
      <c r="E558" s="4"/>
      <c r="F558" s="4"/>
      <c r="G558" s="4"/>
      <c r="I558" s="4"/>
    </row>
    <row r="559" spans="3:9">
      <c r="C559" s="4"/>
      <c r="D559" s="4"/>
      <c r="E559" s="4"/>
      <c r="F559" s="4"/>
      <c r="G559" s="4"/>
      <c r="I559" s="4"/>
    </row>
    <row r="560" spans="3:9">
      <c r="C560" s="4"/>
      <c r="D560" s="4"/>
      <c r="E560" s="4"/>
      <c r="F560" s="4"/>
      <c r="G560" s="4"/>
      <c r="I560" s="4"/>
    </row>
    <row r="561" spans="3:9">
      <c r="C561" s="4"/>
      <c r="D561" s="4"/>
      <c r="E561" s="4"/>
      <c r="F561" s="4"/>
      <c r="G561" s="4"/>
      <c r="I561" s="4"/>
    </row>
    <row r="562" spans="3:9">
      <c r="C562" s="4"/>
      <c r="D562" s="4"/>
      <c r="E562" s="4"/>
      <c r="F562" s="4"/>
      <c r="G562" s="4"/>
      <c r="I562" s="4"/>
    </row>
    <row r="563" spans="3:9">
      <c r="C563" s="4"/>
      <c r="D563" s="4"/>
      <c r="E563" s="4"/>
      <c r="F563" s="4"/>
      <c r="G563" s="4"/>
      <c r="I563" s="4"/>
    </row>
    <row r="564" spans="3:9">
      <c r="C564" s="4"/>
      <c r="D564" s="4"/>
      <c r="E564" s="4"/>
      <c r="F564" s="4"/>
      <c r="G564" s="4"/>
      <c r="I564" s="4"/>
    </row>
    <row r="565" spans="3:9">
      <c r="C565" s="4"/>
      <c r="D565" s="4"/>
      <c r="E565" s="4"/>
      <c r="F565" s="4"/>
      <c r="G565" s="4"/>
      <c r="I565" s="4"/>
    </row>
    <row r="566" spans="3:9">
      <c r="C566" s="4"/>
      <c r="D566" s="4"/>
      <c r="E566" s="4"/>
      <c r="F566" s="4"/>
      <c r="G566" s="4"/>
      <c r="I566" s="4"/>
    </row>
    <row r="567" spans="3:9">
      <c r="C567" s="4"/>
      <c r="D567" s="4"/>
      <c r="E567" s="4"/>
      <c r="F567" s="4"/>
      <c r="G567" s="4"/>
      <c r="I567" s="4"/>
    </row>
    <row r="568" spans="3:9">
      <c r="C568" s="4"/>
      <c r="D568" s="4"/>
      <c r="E568" s="4"/>
      <c r="F568" s="4"/>
      <c r="G568" s="4"/>
      <c r="I568" s="4"/>
    </row>
    <row r="569" spans="3:9">
      <c r="C569" s="4"/>
      <c r="D569" s="4"/>
      <c r="E569" s="4"/>
      <c r="F569" s="4"/>
      <c r="G569" s="4"/>
      <c r="I569" s="4"/>
    </row>
    <row r="570" spans="3:9">
      <c r="C570" s="4"/>
      <c r="D570" s="4"/>
      <c r="E570" s="4"/>
      <c r="F570" s="4"/>
      <c r="G570" s="4"/>
      <c r="I570" s="4"/>
    </row>
    <row r="571" spans="3:9">
      <c r="C571" s="4"/>
      <c r="D571" s="4"/>
      <c r="E571" s="4"/>
      <c r="F571" s="4"/>
      <c r="G571" s="4"/>
      <c r="I571" s="4"/>
    </row>
    <row r="572" spans="3:9">
      <c r="C572" s="4"/>
      <c r="D572" s="4"/>
      <c r="E572" s="4"/>
      <c r="F572" s="4"/>
      <c r="G572" s="4"/>
      <c r="I572" s="4"/>
    </row>
    <row r="573" spans="3:9">
      <c r="C573" s="4"/>
      <c r="D573" s="4"/>
      <c r="E573" s="4"/>
      <c r="F573" s="4"/>
      <c r="G573" s="4"/>
      <c r="I573" s="4"/>
    </row>
    <row r="574" spans="3:9">
      <c r="C574" s="4"/>
      <c r="D574" s="4"/>
      <c r="E574" s="4"/>
      <c r="F574" s="4"/>
      <c r="G574" s="4"/>
      <c r="I574" s="4"/>
    </row>
    <row r="575" spans="3:9">
      <c r="C575" s="4"/>
      <c r="D575" s="4"/>
      <c r="E575" s="4"/>
      <c r="F575" s="4"/>
      <c r="G575" s="4"/>
      <c r="I575" s="4"/>
    </row>
    <row r="576" spans="3:9">
      <c r="C576" s="4"/>
      <c r="D576" s="4"/>
      <c r="E576" s="4"/>
      <c r="F576" s="4"/>
      <c r="G576" s="4"/>
      <c r="I576" s="4"/>
    </row>
    <row r="577" spans="3:9">
      <c r="C577" s="4"/>
      <c r="D577" s="4"/>
      <c r="E577" s="4"/>
      <c r="F577" s="4"/>
      <c r="G577" s="4"/>
      <c r="I577" s="4"/>
    </row>
    <row r="578" spans="3:9">
      <c r="C578" s="4"/>
      <c r="D578" s="4"/>
      <c r="E578" s="4"/>
      <c r="F578" s="4"/>
      <c r="G578" s="4"/>
      <c r="I578" s="4"/>
    </row>
    <row r="579" spans="3:9">
      <c r="C579" s="4"/>
      <c r="D579" s="4"/>
      <c r="E579" s="4"/>
      <c r="F579" s="4"/>
      <c r="G579" s="4"/>
      <c r="I579" s="4"/>
    </row>
    <row r="580" spans="3:9">
      <c r="C580" s="4"/>
      <c r="D580" s="4"/>
      <c r="E580" s="4"/>
      <c r="F580" s="4"/>
      <c r="G580" s="4"/>
      <c r="I580" s="4"/>
    </row>
    <row r="581" spans="3:9">
      <c r="C581" s="4"/>
      <c r="D581" s="4"/>
      <c r="E581" s="4"/>
      <c r="F581" s="4"/>
      <c r="G581" s="4"/>
      <c r="I581" s="4"/>
    </row>
    <row r="582" spans="3:9">
      <c r="C582" s="4"/>
      <c r="D582" s="4"/>
      <c r="E582" s="4"/>
      <c r="F582" s="4"/>
      <c r="G582" s="4"/>
      <c r="I582" s="4"/>
    </row>
    <row r="583" spans="3:9">
      <c r="C583" s="4"/>
      <c r="D583" s="4"/>
      <c r="E583" s="4"/>
      <c r="F583" s="4"/>
      <c r="G583" s="4"/>
      <c r="I583" s="4"/>
    </row>
    <row r="584" spans="3:9">
      <c r="C584" s="4"/>
      <c r="D584" s="4"/>
      <c r="E584" s="4"/>
      <c r="F584" s="4"/>
      <c r="G584" s="4"/>
      <c r="I584" s="4"/>
    </row>
    <row r="585" spans="3:9">
      <c r="C585" s="4"/>
      <c r="D585" s="4"/>
      <c r="E585" s="4"/>
      <c r="F585" s="4"/>
      <c r="G585" s="4"/>
      <c r="I585" s="4"/>
    </row>
    <row r="586" spans="3:9">
      <c r="C586" s="4"/>
      <c r="D586" s="4"/>
      <c r="E586" s="4"/>
      <c r="F586" s="4"/>
      <c r="G586" s="4"/>
      <c r="I586" s="4"/>
    </row>
    <row r="587" spans="3:9">
      <c r="C587" s="4"/>
      <c r="D587" s="4"/>
      <c r="E587" s="4"/>
      <c r="F587" s="4"/>
      <c r="G587" s="4"/>
      <c r="I587" s="4"/>
    </row>
    <row r="588" spans="3:9">
      <c r="C588" s="4"/>
      <c r="D588" s="4"/>
      <c r="E588" s="4"/>
      <c r="F588" s="4"/>
      <c r="G588" s="4"/>
      <c r="I588" s="4"/>
    </row>
    <row r="589" spans="3:9">
      <c r="C589" s="4"/>
      <c r="D589" s="4"/>
      <c r="E589" s="4"/>
      <c r="F589" s="4"/>
      <c r="G589" s="4"/>
      <c r="I589" s="4"/>
    </row>
    <row r="590" spans="3:9">
      <c r="C590" s="4"/>
      <c r="D590" s="4"/>
      <c r="E590" s="4"/>
      <c r="F590" s="4"/>
      <c r="G590" s="4"/>
      <c r="I590" s="4"/>
    </row>
    <row r="591" spans="3:9">
      <c r="C591" s="4"/>
      <c r="D591" s="4"/>
      <c r="E591" s="4"/>
      <c r="F591" s="4"/>
      <c r="G591" s="4"/>
      <c r="I591" s="4"/>
    </row>
    <row r="592" spans="3:9">
      <c r="C592" s="4"/>
      <c r="D592" s="4"/>
      <c r="E592" s="4"/>
      <c r="F592" s="4"/>
      <c r="G592" s="4"/>
      <c r="I592" s="4"/>
    </row>
    <row r="593" spans="3:9">
      <c r="C593" s="4"/>
      <c r="D593" s="4"/>
      <c r="E593" s="4"/>
      <c r="F593" s="4"/>
      <c r="G593" s="4"/>
      <c r="I593" s="4"/>
    </row>
    <row r="594" spans="3:9">
      <c r="C594" s="4"/>
      <c r="D594" s="4"/>
      <c r="E594" s="4"/>
      <c r="F594" s="4"/>
      <c r="G594" s="4"/>
      <c r="I594" s="4"/>
    </row>
    <row r="595" spans="3:9">
      <c r="C595" s="4"/>
      <c r="D595" s="4"/>
      <c r="E595" s="4"/>
      <c r="F595" s="4"/>
      <c r="G595" s="4"/>
      <c r="I595" s="4"/>
    </row>
    <row r="596" spans="3:9">
      <c r="C596" s="4"/>
      <c r="D596" s="4"/>
      <c r="E596" s="4"/>
      <c r="F596" s="4"/>
      <c r="G596" s="4"/>
      <c r="I596" s="4"/>
    </row>
    <row r="597" spans="3:9">
      <c r="C597" s="4"/>
      <c r="D597" s="4"/>
      <c r="E597" s="4"/>
      <c r="F597" s="4"/>
      <c r="G597" s="4"/>
      <c r="I597" s="4"/>
    </row>
    <row r="598" spans="3:9">
      <c r="C598" s="4"/>
      <c r="D598" s="4"/>
      <c r="E598" s="4"/>
      <c r="F598" s="4"/>
      <c r="G598" s="4"/>
      <c r="I598" s="4"/>
    </row>
    <row r="599" spans="3:9">
      <c r="C599" s="4"/>
      <c r="D599" s="4"/>
      <c r="E599" s="4"/>
      <c r="F599" s="4"/>
      <c r="G599" s="4"/>
      <c r="I599" s="4"/>
    </row>
    <row r="600" spans="3:9">
      <c r="C600" s="4"/>
      <c r="D600" s="4"/>
      <c r="E600" s="4"/>
      <c r="F600" s="4"/>
      <c r="G600" s="4"/>
      <c r="I600" s="4"/>
    </row>
    <row r="601" spans="3:9">
      <c r="C601" s="4"/>
      <c r="D601" s="4"/>
      <c r="E601" s="4"/>
      <c r="F601" s="4"/>
      <c r="G601" s="4"/>
      <c r="I601" s="4"/>
    </row>
    <row r="602" spans="3:9">
      <c r="C602" s="4"/>
      <c r="D602" s="4"/>
      <c r="E602" s="4"/>
      <c r="F602" s="4"/>
      <c r="G602" s="4"/>
      <c r="I602" s="4"/>
    </row>
    <row r="603" spans="3:9">
      <c r="C603" s="4"/>
      <c r="D603" s="4"/>
      <c r="E603" s="4"/>
      <c r="F603" s="4"/>
      <c r="G603" s="4"/>
      <c r="I603" s="4"/>
    </row>
    <row r="604" spans="3:9">
      <c r="C604" s="4"/>
      <c r="D604" s="4"/>
      <c r="E604" s="4"/>
      <c r="F604" s="4"/>
      <c r="G604" s="4"/>
      <c r="I604" s="4"/>
    </row>
    <row r="605" spans="3:9">
      <c r="C605" s="4"/>
      <c r="D605" s="4"/>
      <c r="E605" s="4"/>
      <c r="F605" s="4"/>
      <c r="G605" s="4"/>
      <c r="I605" s="4"/>
    </row>
    <row r="606" spans="3:9">
      <c r="C606" s="4"/>
      <c r="D606" s="4"/>
      <c r="E606" s="4"/>
      <c r="F606" s="4"/>
      <c r="G606" s="4"/>
      <c r="I606" s="4"/>
    </row>
    <row r="607" spans="3:9">
      <c r="C607" s="4"/>
      <c r="D607" s="4"/>
      <c r="E607" s="4"/>
      <c r="F607" s="4"/>
      <c r="G607" s="4"/>
      <c r="I607" s="4"/>
    </row>
    <row r="608" spans="3:9">
      <c r="C608" s="4"/>
      <c r="D608" s="4"/>
      <c r="E608" s="4"/>
      <c r="F608" s="4"/>
      <c r="G608" s="4"/>
      <c r="I608" s="4"/>
    </row>
    <row r="609" spans="3:9">
      <c r="C609" s="4"/>
      <c r="D609" s="4"/>
      <c r="E609" s="4"/>
      <c r="F609" s="4"/>
      <c r="G609" s="4"/>
      <c r="I609" s="4"/>
    </row>
    <row r="610" spans="3:9">
      <c r="C610" s="4"/>
      <c r="D610" s="4"/>
      <c r="E610" s="4"/>
      <c r="F610" s="4"/>
      <c r="G610" s="4"/>
      <c r="I610" s="4"/>
    </row>
    <row r="611" spans="3:9">
      <c r="C611" s="4"/>
      <c r="D611" s="4"/>
      <c r="E611" s="4"/>
      <c r="F611" s="4"/>
      <c r="G611" s="4"/>
      <c r="I611" s="4"/>
    </row>
    <row r="612" spans="3:9">
      <c r="C612" s="4"/>
      <c r="D612" s="4"/>
      <c r="E612" s="4"/>
      <c r="F612" s="4"/>
      <c r="G612" s="4"/>
      <c r="I612" s="4"/>
    </row>
    <row r="613" spans="3:9">
      <c r="C613" s="4"/>
      <c r="D613" s="4"/>
      <c r="E613" s="4"/>
      <c r="F613" s="4"/>
      <c r="G613" s="4"/>
      <c r="I613" s="4"/>
    </row>
    <row r="614" spans="3:9">
      <c r="C614" s="4"/>
      <c r="D614" s="4"/>
      <c r="E614" s="4"/>
      <c r="F614" s="4"/>
      <c r="G614" s="4"/>
      <c r="I614" s="4"/>
    </row>
    <row r="615" spans="3:9">
      <c r="C615" s="4"/>
      <c r="D615" s="4"/>
      <c r="E615" s="4"/>
      <c r="F615" s="4"/>
      <c r="G615" s="4"/>
      <c r="I615" s="4"/>
    </row>
    <row r="616" spans="3:9">
      <c r="C616" s="4"/>
      <c r="D616" s="4"/>
      <c r="E616" s="4"/>
      <c r="F616" s="4"/>
      <c r="G616" s="4"/>
      <c r="I616" s="4"/>
    </row>
    <row r="617" spans="3:9">
      <c r="C617" s="4"/>
      <c r="D617" s="4"/>
      <c r="E617" s="4"/>
      <c r="F617" s="4"/>
      <c r="G617" s="4"/>
      <c r="I617" s="4"/>
    </row>
    <row r="618" spans="3:9">
      <c r="C618" s="4"/>
      <c r="D618" s="4"/>
      <c r="E618" s="4"/>
      <c r="F618" s="4"/>
      <c r="G618" s="4"/>
      <c r="I618" s="4"/>
    </row>
    <row r="619" spans="3:9">
      <c r="C619" s="4"/>
      <c r="D619" s="4"/>
      <c r="E619" s="4"/>
      <c r="F619" s="4"/>
      <c r="G619" s="4"/>
      <c r="I619" s="4"/>
    </row>
    <row r="620" spans="3:9">
      <c r="C620" s="4"/>
      <c r="D620" s="4"/>
      <c r="E620" s="4"/>
      <c r="F620" s="4"/>
      <c r="G620" s="4"/>
      <c r="I620" s="4"/>
    </row>
    <row r="621" spans="3:9">
      <c r="C621" s="4"/>
      <c r="D621" s="4"/>
      <c r="E621" s="4"/>
      <c r="F621" s="4"/>
      <c r="G621" s="4"/>
      <c r="I621" s="4"/>
    </row>
    <row r="622" spans="3:9">
      <c r="C622" s="4"/>
      <c r="D622" s="4"/>
      <c r="E622" s="4"/>
      <c r="F622" s="4"/>
      <c r="G622" s="4"/>
      <c r="I622" s="4"/>
    </row>
    <row r="623" spans="3:9">
      <c r="C623" s="4"/>
      <c r="D623" s="4"/>
      <c r="E623" s="4"/>
      <c r="F623" s="4"/>
      <c r="G623" s="4"/>
      <c r="I623" s="4"/>
    </row>
    <row r="624" spans="3:9">
      <c r="C624" s="4"/>
      <c r="D624" s="4"/>
      <c r="E624" s="4"/>
      <c r="F624" s="4"/>
      <c r="G624" s="4"/>
      <c r="I624" s="4"/>
    </row>
    <row r="625" spans="3:9">
      <c r="C625" s="4"/>
      <c r="D625" s="4"/>
      <c r="E625" s="4"/>
      <c r="F625" s="4"/>
      <c r="G625" s="4"/>
      <c r="I625" s="4"/>
    </row>
    <row r="626" spans="3:9">
      <c r="C626" s="4"/>
      <c r="D626" s="4"/>
      <c r="E626" s="4"/>
      <c r="F626" s="4"/>
      <c r="G626" s="4"/>
      <c r="I626" s="4"/>
    </row>
    <row r="627" spans="3:9">
      <c r="C627" s="4"/>
      <c r="D627" s="4"/>
      <c r="E627" s="4"/>
      <c r="F627" s="4"/>
      <c r="G627" s="4"/>
      <c r="I627" s="4"/>
    </row>
    <row r="628" spans="3:9">
      <c r="C628" s="4"/>
      <c r="D628" s="4"/>
      <c r="E628" s="4"/>
      <c r="F628" s="4"/>
      <c r="G628" s="4"/>
      <c r="I628" s="4"/>
    </row>
    <row r="629" spans="3:9">
      <c r="C629" s="4"/>
      <c r="D629" s="4"/>
      <c r="E629" s="4"/>
      <c r="F629" s="4"/>
      <c r="G629" s="4"/>
      <c r="I629" s="4"/>
    </row>
    <row r="630" spans="3:9">
      <c r="C630" s="4"/>
      <c r="D630" s="4"/>
      <c r="E630" s="4"/>
      <c r="F630" s="4"/>
      <c r="G630" s="4"/>
      <c r="I630" s="4"/>
    </row>
    <row r="631" spans="3:9">
      <c r="C631" s="4"/>
      <c r="D631" s="4"/>
      <c r="E631" s="4"/>
      <c r="F631" s="4"/>
      <c r="G631" s="4"/>
      <c r="I631" s="4"/>
    </row>
    <row r="632" spans="3:9">
      <c r="C632" s="4"/>
      <c r="D632" s="4"/>
      <c r="E632" s="4"/>
      <c r="F632" s="4"/>
      <c r="G632" s="4"/>
      <c r="I632" s="4"/>
    </row>
    <row r="633" spans="3:9">
      <c r="C633" s="4"/>
      <c r="D633" s="4"/>
      <c r="E633" s="4"/>
      <c r="F633" s="4"/>
      <c r="G633" s="4"/>
      <c r="I633" s="4"/>
    </row>
    <row r="634" spans="3:9">
      <c r="C634" s="4"/>
      <c r="D634" s="4"/>
      <c r="E634" s="4"/>
      <c r="F634" s="4"/>
      <c r="G634" s="4"/>
      <c r="I634" s="4"/>
    </row>
    <row r="635" spans="3:9">
      <c r="C635" s="4"/>
      <c r="D635" s="4"/>
      <c r="E635" s="4"/>
      <c r="F635" s="4"/>
      <c r="G635" s="4"/>
      <c r="I635" s="4"/>
    </row>
    <row r="636" spans="3:9">
      <c r="C636" s="4"/>
      <c r="D636" s="4"/>
      <c r="E636" s="4"/>
      <c r="F636" s="4"/>
      <c r="G636" s="4"/>
      <c r="I636" s="4"/>
    </row>
    <row r="637" spans="3:9">
      <c r="C637" s="4"/>
      <c r="D637" s="4"/>
      <c r="E637" s="4"/>
      <c r="F637" s="4"/>
      <c r="G637" s="4"/>
      <c r="I637" s="4"/>
    </row>
    <row r="638" spans="3:9">
      <c r="C638" s="4"/>
      <c r="D638" s="4"/>
      <c r="E638" s="4"/>
      <c r="F638" s="4"/>
      <c r="G638" s="4"/>
      <c r="I638" s="4"/>
    </row>
    <row r="639" spans="3:9">
      <c r="C639" s="4"/>
      <c r="D639" s="4"/>
      <c r="E639" s="4"/>
      <c r="F639" s="4"/>
      <c r="G639" s="4"/>
      <c r="I639" s="4"/>
    </row>
    <row r="640" spans="3:9">
      <c r="C640" s="4"/>
      <c r="D640" s="4"/>
      <c r="E640" s="4"/>
      <c r="F640" s="4"/>
      <c r="G640" s="4"/>
      <c r="I640" s="4"/>
    </row>
    <row r="641" spans="3:9">
      <c r="C641" s="4"/>
      <c r="D641" s="4"/>
      <c r="E641" s="4"/>
      <c r="F641" s="4"/>
      <c r="G641" s="4"/>
      <c r="I641" s="4"/>
    </row>
    <row r="642" spans="3:9">
      <c r="C642" s="4"/>
      <c r="D642" s="4"/>
      <c r="E642" s="4"/>
      <c r="F642" s="4"/>
      <c r="G642" s="4"/>
      <c r="I642" s="4"/>
    </row>
    <row r="643" spans="3:9">
      <c r="C643" s="4"/>
      <c r="D643" s="4"/>
      <c r="E643" s="4"/>
      <c r="F643" s="4"/>
      <c r="G643" s="4"/>
      <c r="I643" s="4"/>
    </row>
    <row r="644" spans="3:9">
      <c r="C644" s="4"/>
      <c r="D644" s="4"/>
      <c r="E644" s="4"/>
      <c r="F644" s="4"/>
      <c r="G644" s="4"/>
      <c r="I644" s="4"/>
    </row>
    <row r="645" spans="3:9">
      <c r="C645" s="4"/>
      <c r="D645" s="4"/>
      <c r="E645" s="4"/>
      <c r="F645" s="4"/>
      <c r="G645" s="4"/>
      <c r="I645" s="4"/>
    </row>
    <row r="646" spans="3:9">
      <c r="C646" s="4"/>
      <c r="D646" s="4"/>
      <c r="E646" s="4"/>
      <c r="F646" s="4"/>
      <c r="G646" s="4"/>
      <c r="I646" s="4"/>
    </row>
    <row r="647" spans="3:9">
      <c r="C647" s="4"/>
      <c r="D647" s="4"/>
      <c r="E647" s="4"/>
      <c r="F647" s="4"/>
      <c r="G647" s="4"/>
      <c r="I647" s="4"/>
    </row>
    <row r="648" spans="3:9">
      <c r="C648" s="4"/>
      <c r="D648" s="4"/>
      <c r="E648" s="4"/>
      <c r="F648" s="4"/>
      <c r="G648" s="4"/>
      <c r="I648" s="4"/>
    </row>
    <row r="649" spans="3:9">
      <c r="C649" s="4"/>
      <c r="D649" s="4"/>
      <c r="E649" s="4"/>
      <c r="F649" s="4"/>
      <c r="G649" s="4"/>
      <c r="I649" s="4"/>
    </row>
    <row r="650" spans="3:9">
      <c r="C650" s="4"/>
      <c r="D650" s="4"/>
      <c r="E650" s="4"/>
      <c r="F650" s="4"/>
      <c r="G650" s="4"/>
      <c r="I650" s="4"/>
    </row>
    <row r="651" spans="3:9">
      <c r="C651" s="4"/>
      <c r="D651" s="4"/>
      <c r="E651" s="4"/>
      <c r="F651" s="4"/>
      <c r="G651" s="4"/>
      <c r="I651" s="4"/>
    </row>
    <row r="652" spans="3:9">
      <c r="C652" s="4"/>
      <c r="D652" s="4"/>
      <c r="E652" s="4"/>
      <c r="F652" s="4"/>
      <c r="G652" s="4"/>
      <c r="I652" s="4"/>
    </row>
    <row r="653" spans="3:9">
      <c r="C653" s="4"/>
      <c r="D653" s="4"/>
      <c r="E653" s="4"/>
      <c r="F653" s="4"/>
      <c r="G653" s="4"/>
      <c r="I653" s="4"/>
    </row>
    <row r="654" spans="3:9">
      <c r="C654" s="4"/>
      <c r="D654" s="4"/>
      <c r="E654" s="4"/>
      <c r="F654" s="4"/>
      <c r="G654" s="4"/>
      <c r="I654" s="4"/>
    </row>
    <row r="655" spans="3:9">
      <c r="C655" s="4"/>
      <c r="D655" s="4"/>
      <c r="E655" s="4"/>
      <c r="F655" s="4"/>
      <c r="G655" s="4"/>
      <c r="I655" s="4"/>
    </row>
    <row r="656" spans="3:9">
      <c r="C656" s="4"/>
      <c r="D656" s="4"/>
      <c r="E656" s="4"/>
      <c r="F656" s="4"/>
      <c r="G656" s="4"/>
      <c r="I656" s="4"/>
    </row>
    <row r="657" spans="3:9">
      <c r="C657" s="4"/>
      <c r="D657" s="4"/>
      <c r="E657" s="4"/>
      <c r="F657" s="4"/>
      <c r="G657" s="4"/>
      <c r="I657" s="4"/>
    </row>
    <row r="658" spans="3:9">
      <c r="C658" s="4"/>
      <c r="D658" s="4"/>
      <c r="E658" s="4"/>
      <c r="F658" s="4"/>
      <c r="G658" s="4"/>
      <c r="I658" s="4"/>
    </row>
    <row r="659" spans="3:9">
      <c r="C659" s="4"/>
      <c r="D659" s="4"/>
      <c r="E659" s="4"/>
      <c r="F659" s="4"/>
      <c r="G659" s="4"/>
      <c r="I659" s="4"/>
    </row>
    <row r="660" spans="3:9">
      <c r="C660" s="4"/>
      <c r="D660" s="4"/>
      <c r="E660" s="4"/>
      <c r="F660" s="4"/>
      <c r="G660" s="4"/>
      <c r="I660" s="4"/>
    </row>
    <row r="661" spans="3:9">
      <c r="C661" s="4"/>
      <c r="D661" s="4"/>
      <c r="E661" s="4"/>
      <c r="F661" s="4"/>
      <c r="G661" s="4"/>
      <c r="I661" s="4"/>
    </row>
    <row r="662" spans="3:9">
      <c r="C662" s="4"/>
      <c r="D662" s="4"/>
      <c r="E662" s="4"/>
      <c r="F662" s="4"/>
      <c r="G662" s="4"/>
      <c r="I662" s="4"/>
    </row>
    <row r="663" spans="3:9">
      <c r="C663" s="4"/>
      <c r="D663" s="4"/>
      <c r="E663" s="4"/>
      <c r="F663" s="4"/>
      <c r="G663" s="4"/>
      <c r="I663" s="4"/>
    </row>
    <row r="664" spans="3:9">
      <c r="C664" s="4"/>
      <c r="D664" s="4"/>
      <c r="E664" s="4"/>
      <c r="F664" s="4"/>
      <c r="G664" s="4"/>
      <c r="I664" s="4"/>
    </row>
    <row r="665" spans="3:9">
      <c r="C665" s="4"/>
      <c r="D665" s="4"/>
      <c r="E665" s="4"/>
      <c r="F665" s="4"/>
      <c r="G665" s="4"/>
      <c r="I665" s="4"/>
    </row>
    <row r="666" spans="3:9">
      <c r="C666" s="4"/>
      <c r="D666" s="4"/>
      <c r="E666" s="4"/>
      <c r="F666" s="4"/>
      <c r="G666" s="4"/>
      <c r="I666" s="4"/>
    </row>
    <row r="667" spans="3:9">
      <c r="C667" s="4"/>
      <c r="D667" s="4"/>
      <c r="E667" s="4"/>
      <c r="F667" s="4"/>
      <c r="G667" s="4"/>
      <c r="I667" s="4"/>
    </row>
    <row r="668" spans="3:9">
      <c r="C668" s="4"/>
      <c r="D668" s="4"/>
      <c r="E668" s="4"/>
      <c r="F668" s="4"/>
      <c r="G668" s="4"/>
      <c r="I668" s="4"/>
    </row>
    <row r="669" spans="3:9">
      <c r="C669" s="4"/>
      <c r="D669" s="4"/>
      <c r="E669" s="4"/>
      <c r="F669" s="4"/>
      <c r="G669" s="4"/>
      <c r="I669" s="4"/>
    </row>
    <row r="670" spans="3:9">
      <c r="C670" s="4"/>
      <c r="D670" s="4"/>
      <c r="E670" s="4"/>
      <c r="F670" s="4"/>
      <c r="G670" s="4"/>
      <c r="I670" s="4"/>
    </row>
    <row r="671" spans="3:9">
      <c r="C671" s="4"/>
      <c r="D671" s="4"/>
      <c r="E671" s="4"/>
      <c r="F671" s="4"/>
      <c r="G671" s="4"/>
      <c r="I671" s="4"/>
    </row>
    <row r="672" spans="3:9">
      <c r="C672" s="4"/>
      <c r="D672" s="4"/>
      <c r="E672" s="4"/>
      <c r="F672" s="4"/>
      <c r="G672" s="4"/>
      <c r="I672" s="4"/>
    </row>
    <row r="673" spans="3:9">
      <c r="C673" s="4"/>
      <c r="D673" s="4"/>
      <c r="E673" s="4"/>
      <c r="F673" s="4"/>
      <c r="G673" s="4"/>
      <c r="I673" s="4"/>
    </row>
    <row r="674" spans="3:9">
      <c r="C674" s="4"/>
      <c r="D674" s="4"/>
      <c r="E674" s="4"/>
      <c r="F674" s="4"/>
      <c r="G674" s="4"/>
      <c r="I674" s="4"/>
    </row>
    <row r="675" spans="3:9">
      <c r="C675" s="4"/>
      <c r="D675" s="4"/>
      <c r="E675" s="4"/>
      <c r="F675" s="4"/>
      <c r="G675" s="4"/>
      <c r="I675" s="4"/>
    </row>
    <row r="676" spans="3:9">
      <c r="C676" s="4"/>
      <c r="D676" s="4"/>
      <c r="E676" s="4"/>
      <c r="F676" s="4"/>
      <c r="G676" s="4"/>
      <c r="I676" s="4"/>
    </row>
    <row r="677" spans="3:9">
      <c r="C677" s="4"/>
      <c r="D677" s="4"/>
      <c r="E677" s="4"/>
      <c r="F677" s="4"/>
      <c r="G677" s="4"/>
      <c r="I677" s="4"/>
    </row>
    <row r="678" spans="3:9">
      <c r="C678" s="4"/>
      <c r="D678" s="4"/>
      <c r="E678" s="4"/>
      <c r="F678" s="4"/>
      <c r="G678" s="4"/>
      <c r="I678" s="4"/>
    </row>
    <row r="679" spans="3:9">
      <c r="C679" s="4"/>
      <c r="D679" s="4"/>
      <c r="E679" s="4"/>
      <c r="F679" s="4"/>
      <c r="G679" s="4"/>
      <c r="I679" s="4"/>
    </row>
    <row r="680" spans="3:9">
      <c r="C680" s="4"/>
      <c r="D680" s="4"/>
      <c r="E680" s="4"/>
      <c r="F680" s="4"/>
      <c r="G680" s="4"/>
      <c r="I680" s="4"/>
    </row>
    <row r="681" spans="3:9">
      <c r="C681" s="4"/>
      <c r="D681" s="4"/>
      <c r="E681" s="4"/>
      <c r="F681" s="4"/>
      <c r="G681" s="4"/>
      <c r="I681" s="4"/>
    </row>
    <row r="682" spans="3:9">
      <c r="C682" s="4"/>
      <c r="D682" s="4"/>
      <c r="E682" s="4"/>
      <c r="F682" s="4"/>
      <c r="G682" s="4"/>
      <c r="I682" s="4"/>
    </row>
    <row r="683" spans="3:9">
      <c r="C683" s="4"/>
      <c r="D683" s="4"/>
      <c r="E683" s="4"/>
      <c r="F683" s="4"/>
      <c r="G683" s="4"/>
      <c r="I683" s="4"/>
    </row>
    <row r="684" spans="3:9">
      <c r="C684" s="4"/>
      <c r="D684" s="4"/>
      <c r="E684" s="4"/>
      <c r="F684" s="4"/>
      <c r="G684" s="4"/>
      <c r="I684" s="4"/>
    </row>
    <row r="685" spans="3:9">
      <c r="C685" s="4"/>
      <c r="D685" s="4"/>
      <c r="E685" s="4"/>
      <c r="F685" s="4"/>
      <c r="G685" s="4"/>
      <c r="I685" s="4"/>
    </row>
    <row r="686" spans="3:9">
      <c r="C686" s="4"/>
      <c r="D686" s="4"/>
      <c r="E686" s="4"/>
      <c r="F686" s="4"/>
      <c r="G686" s="4"/>
      <c r="I686" s="4"/>
    </row>
    <row r="687" spans="3:9">
      <c r="C687" s="4"/>
      <c r="D687" s="4"/>
      <c r="E687" s="4"/>
      <c r="F687" s="4"/>
      <c r="G687" s="4"/>
      <c r="I687" s="4"/>
    </row>
    <row r="688" spans="3:9">
      <c r="C688" s="4"/>
      <c r="D688" s="4"/>
      <c r="E688" s="4"/>
      <c r="F688" s="4"/>
      <c r="G688" s="4"/>
      <c r="I688" s="4"/>
    </row>
    <row r="689" spans="3:9">
      <c r="C689" s="4"/>
      <c r="D689" s="4"/>
      <c r="E689" s="4"/>
      <c r="F689" s="4"/>
      <c r="G689" s="4"/>
      <c r="I689" s="4"/>
    </row>
    <row r="690" spans="3:9">
      <c r="C690" s="4"/>
      <c r="D690" s="4"/>
      <c r="E690" s="4"/>
      <c r="F690" s="4"/>
      <c r="G690" s="4"/>
      <c r="I690" s="4"/>
    </row>
    <row r="691" spans="3:9">
      <c r="C691" s="4"/>
      <c r="D691" s="4"/>
      <c r="E691" s="4"/>
      <c r="F691" s="4"/>
      <c r="G691" s="4"/>
      <c r="I691" s="4"/>
    </row>
    <row r="692" spans="3:9">
      <c r="C692" s="4"/>
      <c r="D692" s="4"/>
      <c r="E692" s="4"/>
      <c r="F692" s="4"/>
      <c r="G692" s="4"/>
      <c r="I692" s="4"/>
    </row>
    <row r="693" spans="3:9">
      <c r="C693" s="4"/>
      <c r="D693" s="4"/>
      <c r="E693" s="4"/>
      <c r="F693" s="4"/>
      <c r="G693" s="4"/>
      <c r="I693" s="4"/>
    </row>
    <row r="694" spans="3:9">
      <c r="C694" s="4"/>
      <c r="D694" s="4"/>
      <c r="E694" s="4"/>
      <c r="F694" s="4"/>
      <c r="G694" s="4"/>
      <c r="I694" s="4"/>
    </row>
    <row r="695" spans="3:9">
      <c r="C695" s="4"/>
      <c r="D695" s="4"/>
      <c r="E695" s="4"/>
      <c r="F695" s="4"/>
      <c r="G695" s="4"/>
      <c r="I695" s="4"/>
    </row>
    <row r="696" spans="3:9">
      <c r="C696" s="4"/>
      <c r="D696" s="4"/>
      <c r="E696" s="4"/>
      <c r="F696" s="4"/>
      <c r="G696" s="4"/>
      <c r="I696" s="4"/>
    </row>
    <row r="697" spans="3:9">
      <c r="C697" s="4"/>
      <c r="D697" s="4"/>
      <c r="E697" s="4"/>
      <c r="F697" s="4"/>
      <c r="G697" s="4"/>
      <c r="I697" s="4"/>
    </row>
    <row r="698" spans="3:9">
      <c r="C698" s="4"/>
      <c r="D698" s="4"/>
      <c r="E698" s="4"/>
      <c r="F698" s="4"/>
      <c r="G698" s="4"/>
      <c r="I698" s="4"/>
    </row>
    <row r="699" spans="3:9">
      <c r="C699" s="4"/>
      <c r="D699" s="4"/>
      <c r="E699" s="4"/>
      <c r="F699" s="4"/>
      <c r="G699" s="4"/>
      <c r="I699" s="4"/>
    </row>
    <row r="700" spans="3:9">
      <c r="C700" s="4"/>
      <c r="D700" s="4"/>
      <c r="E700" s="4"/>
      <c r="F700" s="4"/>
      <c r="G700" s="4"/>
      <c r="I700" s="4"/>
    </row>
    <row r="701" spans="3:9">
      <c r="C701" s="4"/>
      <c r="D701" s="4"/>
      <c r="E701" s="4"/>
      <c r="F701" s="4"/>
      <c r="G701" s="4"/>
      <c r="I701" s="4"/>
    </row>
    <row r="702" spans="3:9">
      <c r="C702" s="4"/>
      <c r="D702" s="4"/>
      <c r="E702" s="4"/>
      <c r="F702" s="4"/>
      <c r="G702" s="4"/>
      <c r="I702" s="4"/>
    </row>
    <row r="703" spans="3:9">
      <c r="C703" s="4"/>
      <c r="D703" s="4"/>
      <c r="E703" s="4"/>
      <c r="F703" s="4"/>
      <c r="G703" s="4"/>
      <c r="I703" s="4"/>
    </row>
    <row r="704" spans="3:9">
      <c r="C704" s="4"/>
      <c r="D704" s="4"/>
      <c r="E704" s="4"/>
      <c r="F704" s="4"/>
      <c r="G704" s="4"/>
      <c r="I704" s="4"/>
    </row>
    <row r="705" spans="3:9">
      <c r="C705" s="4"/>
      <c r="D705" s="4"/>
      <c r="E705" s="4"/>
      <c r="F705" s="4"/>
      <c r="G705" s="4"/>
      <c r="I705" s="4"/>
    </row>
    <row r="706" spans="3:9">
      <c r="C706" s="4"/>
      <c r="D706" s="4"/>
      <c r="E706" s="4"/>
      <c r="F706" s="4"/>
      <c r="G706" s="4"/>
      <c r="I706" s="4"/>
    </row>
    <row r="707" spans="3:9">
      <c r="C707" s="4"/>
      <c r="D707" s="4"/>
      <c r="E707" s="4"/>
      <c r="F707" s="4"/>
      <c r="G707" s="4"/>
      <c r="I707" s="4"/>
    </row>
    <row r="708" spans="3:9">
      <c r="C708" s="4"/>
      <c r="D708" s="4"/>
      <c r="E708" s="4"/>
      <c r="F708" s="4"/>
      <c r="G708" s="4"/>
      <c r="I708" s="4"/>
    </row>
    <row r="709" spans="3:9">
      <c r="C709" s="4"/>
      <c r="D709" s="4"/>
      <c r="E709" s="4"/>
      <c r="F709" s="4"/>
      <c r="G709" s="4"/>
      <c r="I709" s="4"/>
    </row>
    <row r="710" spans="3:9">
      <c r="C710" s="4"/>
      <c r="D710" s="4"/>
      <c r="E710" s="4"/>
      <c r="F710" s="4"/>
      <c r="G710" s="4"/>
      <c r="I710" s="4"/>
    </row>
    <row r="711" spans="3:9">
      <c r="C711" s="4"/>
      <c r="D711" s="4"/>
      <c r="E711" s="4"/>
      <c r="F711" s="4"/>
      <c r="G711" s="4"/>
      <c r="I711" s="4"/>
    </row>
    <row r="712" spans="3:9">
      <c r="C712" s="4"/>
      <c r="D712" s="4"/>
      <c r="E712" s="4"/>
      <c r="F712" s="4"/>
      <c r="G712" s="4"/>
      <c r="I712" s="4"/>
    </row>
    <row r="713" spans="3:9">
      <c r="C713" s="4"/>
      <c r="D713" s="4"/>
      <c r="E713" s="4"/>
      <c r="F713" s="4"/>
      <c r="G713" s="4"/>
      <c r="I713" s="4"/>
    </row>
    <row r="714" spans="3:9">
      <c r="C714" s="4"/>
      <c r="D714" s="4"/>
      <c r="E714" s="4"/>
      <c r="F714" s="4"/>
      <c r="G714" s="4"/>
      <c r="I714" s="4"/>
    </row>
    <row r="715" spans="3:9">
      <c r="C715" s="4"/>
      <c r="D715" s="4"/>
      <c r="E715" s="4"/>
      <c r="F715" s="4"/>
      <c r="G715" s="4"/>
      <c r="I715" s="4"/>
    </row>
    <row r="716" spans="3:9">
      <c r="C716" s="4"/>
      <c r="D716" s="4"/>
      <c r="E716" s="4"/>
      <c r="F716" s="4"/>
      <c r="G716" s="4"/>
      <c r="I716" s="4"/>
    </row>
    <row r="717" spans="3:9">
      <c r="C717" s="4"/>
      <c r="D717" s="4"/>
      <c r="E717" s="4"/>
      <c r="F717" s="4"/>
      <c r="G717" s="4"/>
      <c r="I717" s="4"/>
    </row>
    <row r="718" spans="3:9">
      <c r="C718" s="4"/>
      <c r="D718" s="4"/>
      <c r="E718" s="4"/>
      <c r="F718" s="4"/>
      <c r="G718" s="4"/>
      <c r="I718" s="4"/>
    </row>
    <row r="719" spans="3:9">
      <c r="C719" s="4"/>
      <c r="D719" s="4"/>
      <c r="E719" s="4"/>
      <c r="F719" s="4"/>
      <c r="G719" s="4"/>
      <c r="I719" s="4"/>
    </row>
    <row r="720" spans="3:9">
      <c r="C720" s="4"/>
      <c r="D720" s="4"/>
      <c r="E720" s="4"/>
      <c r="F720" s="4"/>
      <c r="G720" s="4"/>
      <c r="I720" s="4"/>
    </row>
    <row r="721" spans="3:9">
      <c r="C721" s="4"/>
      <c r="D721" s="4"/>
      <c r="E721" s="4"/>
      <c r="F721" s="4"/>
      <c r="G721" s="4"/>
      <c r="I721" s="4"/>
    </row>
    <row r="722" spans="3:9">
      <c r="C722" s="4"/>
      <c r="D722" s="4"/>
      <c r="E722" s="4"/>
      <c r="F722" s="4"/>
      <c r="G722" s="4"/>
      <c r="I722" s="4"/>
    </row>
    <row r="723" spans="3:9">
      <c r="C723" s="4"/>
      <c r="D723" s="4"/>
      <c r="E723" s="4"/>
      <c r="F723" s="4"/>
      <c r="G723" s="4"/>
      <c r="I723" s="4"/>
    </row>
    <row r="724" spans="3:9">
      <c r="C724" s="4"/>
      <c r="D724" s="4"/>
      <c r="E724" s="4"/>
      <c r="F724" s="4"/>
      <c r="G724" s="4"/>
      <c r="I724" s="4"/>
    </row>
    <row r="725" spans="3:9">
      <c r="C725" s="4"/>
      <c r="D725" s="4"/>
      <c r="E725" s="4"/>
      <c r="F725" s="4"/>
      <c r="G725" s="4"/>
      <c r="I725" s="4"/>
    </row>
    <row r="726" spans="3:9">
      <c r="C726" s="4"/>
      <c r="D726" s="4"/>
      <c r="E726" s="4"/>
      <c r="F726" s="4"/>
      <c r="G726" s="4"/>
      <c r="I726" s="4"/>
    </row>
    <row r="727" spans="3:9">
      <c r="C727" s="4"/>
      <c r="D727" s="4"/>
      <c r="E727" s="4"/>
      <c r="F727" s="4"/>
      <c r="G727" s="4"/>
      <c r="I727" s="4"/>
    </row>
    <row r="728" spans="3:9">
      <c r="C728" s="4"/>
      <c r="D728" s="4"/>
      <c r="E728" s="4"/>
      <c r="F728" s="4"/>
      <c r="G728" s="4"/>
      <c r="I728" s="4"/>
    </row>
    <row r="729" spans="3:9">
      <c r="C729" s="4"/>
      <c r="D729" s="4"/>
      <c r="E729" s="4"/>
      <c r="F729" s="4"/>
      <c r="G729" s="4"/>
      <c r="I729" s="4"/>
    </row>
    <row r="730" spans="3:9">
      <c r="C730" s="4"/>
      <c r="D730" s="4"/>
      <c r="E730" s="4"/>
      <c r="F730" s="4"/>
      <c r="G730" s="4"/>
      <c r="I730" s="4"/>
    </row>
    <row r="731" spans="3:9">
      <c r="C731" s="4"/>
      <c r="D731" s="4"/>
      <c r="E731" s="4"/>
      <c r="F731" s="4"/>
      <c r="G731" s="4"/>
      <c r="I731" s="4"/>
    </row>
    <row r="732" spans="3:9">
      <c r="C732" s="4"/>
      <c r="D732" s="4"/>
      <c r="E732" s="4"/>
      <c r="F732" s="4"/>
      <c r="G732" s="4"/>
      <c r="I732" s="4"/>
    </row>
    <row r="733" spans="3:9">
      <c r="C733" s="4"/>
      <c r="D733" s="4"/>
      <c r="E733" s="4"/>
      <c r="F733" s="4"/>
      <c r="G733" s="4"/>
      <c r="I733" s="4"/>
    </row>
    <row r="734" spans="3:9">
      <c r="C734" s="4"/>
      <c r="D734" s="4"/>
      <c r="E734" s="4"/>
      <c r="F734" s="4"/>
      <c r="G734" s="4"/>
      <c r="I734" s="4"/>
    </row>
    <row r="735" spans="3:9">
      <c r="C735" s="4"/>
      <c r="D735" s="4"/>
      <c r="E735" s="4"/>
      <c r="F735" s="4"/>
      <c r="G735" s="4"/>
      <c r="I735" s="4"/>
    </row>
    <row r="736" spans="3:9">
      <c r="C736" s="4"/>
      <c r="D736" s="4"/>
      <c r="E736" s="4"/>
      <c r="F736" s="4"/>
      <c r="G736" s="4"/>
      <c r="I736" s="4"/>
    </row>
    <row r="737" spans="3:9">
      <c r="C737" s="4"/>
      <c r="D737" s="4"/>
      <c r="E737" s="4"/>
      <c r="F737" s="4"/>
      <c r="G737" s="4"/>
      <c r="I737" s="4"/>
    </row>
    <row r="738" spans="3:9">
      <c r="C738" s="4"/>
      <c r="D738" s="4"/>
      <c r="E738" s="4"/>
      <c r="F738" s="4"/>
      <c r="G738" s="4"/>
      <c r="I738" s="4"/>
    </row>
    <row r="739" spans="3:9">
      <c r="C739" s="4"/>
      <c r="D739" s="4"/>
      <c r="E739" s="4"/>
      <c r="F739" s="4"/>
      <c r="G739" s="4"/>
      <c r="I739" s="4"/>
    </row>
    <row r="740" spans="3:9">
      <c r="C740" s="4"/>
      <c r="D740" s="4"/>
      <c r="E740" s="4"/>
      <c r="F740" s="4"/>
      <c r="G740" s="4"/>
      <c r="I740" s="4"/>
    </row>
    <row r="741" spans="3:9">
      <c r="C741" s="4"/>
      <c r="D741" s="4"/>
      <c r="E741" s="4"/>
      <c r="F741" s="4"/>
      <c r="G741" s="4"/>
      <c r="I741" s="4"/>
    </row>
    <row r="742" spans="3:9">
      <c r="C742" s="4"/>
      <c r="D742" s="4"/>
      <c r="E742" s="4"/>
      <c r="F742" s="4"/>
      <c r="G742" s="4"/>
      <c r="I742" s="4"/>
    </row>
    <row r="743" spans="3:9">
      <c r="C743" s="4"/>
      <c r="D743" s="4"/>
      <c r="E743" s="4"/>
      <c r="F743" s="4"/>
      <c r="G743" s="4"/>
      <c r="I743" s="4"/>
    </row>
    <row r="744" spans="3:9">
      <c r="C744" s="4"/>
      <c r="D744" s="4"/>
      <c r="E744" s="4"/>
      <c r="F744" s="4"/>
      <c r="G744" s="4"/>
      <c r="I744" s="4"/>
    </row>
    <row r="745" spans="3:9">
      <c r="C745" s="4"/>
      <c r="D745" s="4"/>
      <c r="E745" s="4"/>
      <c r="F745" s="4"/>
      <c r="G745" s="4"/>
      <c r="I745" s="4"/>
    </row>
    <row r="746" spans="3:9">
      <c r="C746" s="4"/>
      <c r="D746" s="4"/>
      <c r="E746" s="4"/>
      <c r="F746" s="4"/>
      <c r="G746" s="4"/>
      <c r="I746" s="4"/>
    </row>
    <row r="747" spans="3:9">
      <c r="C747" s="4"/>
      <c r="D747" s="4"/>
      <c r="E747" s="4"/>
      <c r="F747" s="4"/>
      <c r="G747" s="4"/>
      <c r="I747" s="4"/>
    </row>
    <row r="748" spans="3:9">
      <c r="C748" s="4"/>
      <c r="D748" s="4"/>
      <c r="E748" s="4"/>
      <c r="F748" s="4"/>
      <c r="G748" s="4"/>
      <c r="I748" s="4"/>
    </row>
    <row r="749" spans="3:9">
      <c r="C749" s="4"/>
      <c r="D749" s="4"/>
      <c r="E749" s="4"/>
      <c r="F749" s="4"/>
      <c r="G749" s="4"/>
      <c r="I749" s="4"/>
    </row>
    <row r="750" spans="3:9">
      <c r="C750" s="4"/>
      <c r="D750" s="4"/>
      <c r="E750" s="4"/>
      <c r="F750" s="4"/>
      <c r="G750" s="4"/>
      <c r="I750" s="4"/>
    </row>
    <row r="751" spans="3:9">
      <c r="C751" s="4"/>
      <c r="D751" s="4"/>
      <c r="E751" s="4"/>
      <c r="F751" s="4"/>
      <c r="G751" s="4"/>
      <c r="I751" s="4"/>
    </row>
    <row r="752" spans="3:9">
      <c r="C752" s="4"/>
      <c r="D752" s="4"/>
      <c r="E752" s="4"/>
      <c r="F752" s="4"/>
      <c r="G752" s="4"/>
      <c r="I752" s="4"/>
    </row>
    <row r="753" spans="3:9">
      <c r="C753" s="4"/>
      <c r="D753" s="4"/>
      <c r="E753" s="4"/>
      <c r="F753" s="4"/>
      <c r="G753" s="4"/>
      <c r="I753" s="4"/>
    </row>
    <row r="754" spans="3:9">
      <c r="C754" s="4"/>
      <c r="D754" s="4"/>
      <c r="E754" s="4"/>
      <c r="F754" s="4"/>
      <c r="G754" s="4"/>
      <c r="I754" s="4"/>
    </row>
    <row r="755" spans="3:9">
      <c r="C755" s="4"/>
      <c r="D755" s="4"/>
      <c r="E755" s="4"/>
      <c r="F755" s="4"/>
      <c r="G755" s="4"/>
      <c r="I755" s="4"/>
    </row>
    <row r="756" spans="3:9">
      <c r="C756" s="4"/>
      <c r="D756" s="4"/>
      <c r="E756" s="4"/>
      <c r="F756" s="4"/>
      <c r="G756" s="4"/>
      <c r="I756" s="4"/>
    </row>
    <row r="757" spans="3:9">
      <c r="C757" s="4"/>
      <c r="D757" s="4"/>
      <c r="E757" s="4"/>
      <c r="F757" s="4"/>
      <c r="G757" s="4"/>
      <c r="I757" s="4"/>
    </row>
    <row r="758" spans="3:9">
      <c r="C758" s="4"/>
      <c r="D758" s="4"/>
      <c r="E758" s="4"/>
      <c r="F758" s="4"/>
      <c r="G758" s="4"/>
      <c r="I758" s="4"/>
    </row>
    <row r="759" spans="3:9">
      <c r="C759" s="4"/>
      <c r="D759" s="4"/>
      <c r="E759" s="4"/>
      <c r="F759" s="4"/>
      <c r="G759" s="4"/>
      <c r="I759" s="4"/>
    </row>
    <row r="760" spans="3:9">
      <c r="C760" s="4"/>
      <c r="D760" s="4"/>
      <c r="E760" s="4"/>
      <c r="F760" s="4"/>
      <c r="G760" s="4"/>
      <c r="I760" s="4"/>
    </row>
    <row r="761" spans="3:9">
      <c r="C761" s="4"/>
      <c r="D761" s="4"/>
      <c r="E761" s="4"/>
      <c r="F761" s="4"/>
      <c r="G761" s="4"/>
      <c r="I761" s="4"/>
    </row>
    <row r="762" spans="3:9">
      <c r="C762" s="4"/>
      <c r="D762" s="4"/>
      <c r="E762" s="4"/>
      <c r="F762" s="4"/>
      <c r="G762" s="4"/>
      <c r="I762" s="4"/>
    </row>
    <row r="763" spans="3:9">
      <c r="C763" s="4"/>
      <c r="D763" s="4"/>
      <c r="E763" s="4"/>
      <c r="F763" s="4"/>
      <c r="G763" s="4"/>
      <c r="I763" s="4"/>
    </row>
    <row r="764" spans="3:9">
      <c r="C764" s="4"/>
      <c r="D764" s="4"/>
      <c r="E764" s="4"/>
      <c r="F764" s="4"/>
      <c r="G764" s="4"/>
      <c r="I764" s="4"/>
    </row>
    <row r="765" spans="3:9">
      <c r="C765" s="4"/>
      <c r="D765" s="4"/>
      <c r="E765" s="4"/>
      <c r="F765" s="4"/>
      <c r="G765" s="4"/>
      <c r="I765" s="4"/>
    </row>
    <row r="766" spans="3:9">
      <c r="C766" s="4"/>
      <c r="D766" s="4"/>
      <c r="E766" s="4"/>
      <c r="F766" s="4"/>
      <c r="G766" s="4"/>
      <c r="I766" s="4"/>
    </row>
    <row r="767" spans="3:9">
      <c r="C767" s="4"/>
      <c r="D767" s="4"/>
      <c r="E767" s="4"/>
      <c r="F767" s="4"/>
      <c r="G767" s="4"/>
      <c r="I767" s="4"/>
    </row>
    <row r="768" spans="3:9">
      <c r="C768" s="4"/>
      <c r="D768" s="4"/>
      <c r="E768" s="4"/>
      <c r="F768" s="4"/>
      <c r="G768" s="4"/>
      <c r="I768" s="4"/>
    </row>
    <row r="769" spans="3:9">
      <c r="C769" s="4"/>
      <c r="D769" s="4"/>
      <c r="E769" s="4"/>
      <c r="F769" s="4"/>
      <c r="G769" s="4"/>
      <c r="I769" s="4"/>
    </row>
    <row r="770" spans="3:9">
      <c r="C770" s="4"/>
      <c r="D770" s="4"/>
      <c r="E770" s="4"/>
      <c r="F770" s="4"/>
      <c r="G770" s="4"/>
      <c r="I770" s="4"/>
    </row>
    <row r="771" spans="3:9">
      <c r="C771" s="4"/>
      <c r="D771" s="4"/>
      <c r="E771" s="4"/>
      <c r="F771" s="4"/>
      <c r="G771" s="4"/>
      <c r="I771" s="4"/>
    </row>
    <row r="772" spans="3:9">
      <c r="C772" s="4"/>
      <c r="D772" s="4"/>
      <c r="E772" s="4"/>
      <c r="F772" s="4"/>
      <c r="G772" s="4"/>
      <c r="I772" s="4"/>
    </row>
    <row r="773" spans="3:9">
      <c r="C773" s="4"/>
      <c r="D773" s="4"/>
      <c r="E773" s="4"/>
      <c r="F773" s="4"/>
      <c r="G773" s="4"/>
      <c r="I773" s="4"/>
    </row>
    <row r="774" spans="3:9">
      <c r="C774" s="4"/>
      <c r="D774" s="4"/>
      <c r="E774" s="4"/>
      <c r="F774" s="4"/>
      <c r="G774" s="4"/>
      <c r="I774" s="4"/>
    </row>
    <row r="775" spans="3:9">
      <c r="C775" s="4"/>
      <c r="D775" s="4"/>
      <c r="E775" s="4"/>
      <c r="F775" s="4"/>
      <c r="G775" s="4"/>
      <c r="I775" s="4"/>
    </row>
    <row r="776" spans="3:9">
      <c r="C776" s="4"/>
      <c r="D776" s="4"/>
      <c r="E776" s="4"/>
      <c r="F776" s="4"/>
      <c r="G776" s="4"/>
      <c r="I776" s="4"/>
    </row>
    <row r="777" spans="3:9">
      <c r="C777" s="4"/>
      <c r="D777" s="4"/>
      <c r="E777" s="4"/>
      <c r="F777" s="4"/>
      <c r="G777" s="4"/>
      <c r="I777" s="4"/>
    </row>
    <row r="778" spans="3:9">
      <c r="C778" s="4"/>
      <c r="D778" s="4"/>
      <c r="E778" s="4"/>
      <c r="F778" s="4"/>
      <c r="G778" s="4"/>
      <c r="I778" s="4"/>
    </row>
    <row r="779" spans="3:9">
      <c r="C779" s="4"/>
      <c r="D779" s="4"/>
      <c r="E779" s="4"/>
      <c r="F779" s="4"/>
      <c r="G779" s="4"/>
      <c r="I779" s="4"/>
    </row>
    <row r="780" spans="3:9">
      <c r="C780" s="4"/>
      <c r="D780" s="4"/>
      <c r="E780" s="4"/>
      <c r="F780" s="4"/>
      <c r="G780" s="4"/>
      <c r="I780" s="4"/>
    </row>
    <row r="781" spans="3:9">
      <c r="C781" s="4"/>
      <c r="D781" s="4"/>
      <c r="E781" s="4"/>
      <c r="F781" s="4"/>
      <c r="G781" s="4"/>
      <c r="I781" s="4"/>
    </row>
    <row r="782" spans="3:9">
      <c r="C782" s="4"/>
      <c r="D782" s="4"/>
      <c r="E782" s="4"/>
      <c r="F782" s="4"/>
      <c r="G782" s="4"/>
      <c r="I782" s="4"/>
    </row>
    <row r="783" spans="3:9">
      <c r="C783" s="4"/>
      <c r="D783" s="4"/>
      <c r="E783" s="4"/>
      <c r="F783" s="4"/>
      <c r="G783" s="4"/>
      <c r="I783" s="4"/>
    </row>
    <row r="784" spans="3:9">
      <c r="C784" s="4"/>
      <c r="D784" s="4"/>
      <c r="E784" s="4"/>
      <c r="F784" s="4"/>
      <c r="G784" s="4"/>
      <c r="I784" s="4"/>
    </row>
    <row r="785" spans="3:9">
      <c r="C785" s="4"/>
      <c r="D785" s="4"/>
      <c r="E785" s="4"/>
      <c r="F785" s="4"/>
      <c r="G785" s="4"/>
      <c r="I785" s="4"/>
    </row>
    <row r="786" spans="3:9">
      <c r="C786" s="4"/>
      <c r="D786" s="4"/>
      <c r="E786" s="4"/>
      <c r="F786" s="4"/>
      <c r="G786" s="4"/>
      <c r="I786" s="4"/>
    </row>
    <row r="787" spans="3:9">
      <c r="C787" s="4"/>
      <c r="D787" s="4"/>
      <c r="E787" s="4"/>
      <c r="F787" s="4"/>
      <c r="G787" s="4"/>
      <c r="I787" s="4"/>
    </row>
    <row r="788" spans="3:9">
      <c r="C788" s="4"/>
      <c r="D788" s="4"/>
      <c r="E788" s="4"/>
      <c r="F788" s="4"/>
      <c r="G788" s="4"/>
      <c r="I788" s="4"/>
    </row>
    <row r="789" spans="3:9">
      <c r="C789" s="4"/>
      <c r="D789" s="4"/>
      <c r="E789" s="4"/>
      <c r="F789" s="4"/>
      <c r="G789" s="4"/>
      <c r="I789" s="4"/>
    </row>
    <row r="790" spans="3:9">
      <c r="C790" s="4"/>
      <c r="D790" s="4"/>
      <c r="E790" s="4"/>
      <c r="F790" s="4"/>
      <c r="G790" s="4"/>
      <c r="I790" s="4"/>
    </row>
    <row r="791" spans="3:9">
      <c r="C791" s="4"/>
      <c r="D791" s="4"/>
      <c r="E791" s="4"/>
      <c r="F791" s="4"/>
      <c r="G791" s="4"/>
      <c r="I791" s="4"/>
    </row>
    <row r="792" spans="3:9">
      <c r="C792" s="4"/>
      <c r="D792" s="4"/>
      <c r="E792" s="4"/>
      <c r="F792" s="4"/>
      <c r="G792" s="4"/>
      <c r="I792" s="4"/>
    </row>
    <row r="793" spans="3:9">
      <c r="C793" s="4"/>
      <c r="D793" s="4"/>
      <c r="E793" s="4"/>
      <c r="F793" s="4"/>
      <c r="G793" s="4"/>
      <c r="I793" s="4"/>
    </row>
    <row r="794" spans="3:9">
      <c r="C794" s="4"/>
      <c r="D794" s="4"/>
      <c r="E794" s="4"/>
      <c r="F794" s="4"/>
      <c r="G794" s="4"/>
      <c r="I794" s="4"/>
    </row>
    <row r="795" spans="3:9">
      <c r="C795" s="4"/>
      <c r="D795" s="4"/>
      <c r="E795" s="4"/>
      <c r="F795" s="4"/>
      <c r="G795" s="4"/>
      <c r="I795" s="4"/>
    </row>
    <row r="796" spans="3:9">
      <c r="C796" s="4"/>
      <c r="D796" s="4"/>
      <c r="E796" s="4"/>
      <c r="F796" s="4"/>
      <c r="G796" s="4"/>
      <c r="I796" s="4"/>
    </row>
    <row r="797" spans="3:9">
      <c r="C797" s="4"/>
      <c r="D797" s="4"/>
      <c r="E797" s="4"/>
      <c r="F797" s="4"/>
      <c r="G797" s="4"/>
      <c r="I797" s="4"/>
    </row>
    <row r="798" spans="3:9">
      <c r="C798" s="4"/>
      <c r="D798" s="4"/>
      <c r="E798" s="4"/>
      <c r="F798" s="4"/>
      <c r="G798" s="4"/>
      <c r="I798" s="4"/>
    </row>
    <row r="799" spans="3:9">
      <c r="C799" s="4"/>
      <c r="D799" s="4"/>
      <c r="E799" s="4"/>
      <c r="F799" s="4"/>
      <c r="G799" s="4"/>
      <c r="I799" s="4"/>
    </row>
    <row r="800" spans="3:9">
      <c r="C800" s="4"/>
      <c r="D800" s="4"/>
      <c r="E800" s="4"/>
      <c r="F800" s="4"/>
      <c r="G800" s="4"/>
      <c r="I800" s="4"/>
    </row>
    <row r="801" spans="3:9">
      <c r="C801" s="4"/>
      <c r="D801" s="4"/>
      <c r="E801" s="4"/>
      <c r="F801" s="4"/>
      <c r="G801" s="4"/>
      <c r="I801" s="4"/>
    </row>
    <row r="802" spans="3:9">
      <c r="C802" s="4"/>
      <c r="D802" s="4"/>
      <c r="E802" s="4"/>
      <c r="F802" s="4"/>
      <c r="G802" s="4"/>
      <c r="I802" s="4"/>
    </row>
    <row r="803" spans="3:9">
      <c r="C803" s="4"/>
      <c r="D803" s="4"/>
      <c r="E803" s="4"/>
      <c r="F803" s="4"/>
      <c r="G803" s="4"/>
      <c r="I803" s="4"/>
    </row>
    <row r="804" spans="3:9">
      <c r="C804" s="4"/>
      <c r="D804" s="4"/>
      <c r="E804" s="4"/>
      <c r="F804" s="4"/>
      <c r="G804" s="4"/>
      <c r="I804" s="4"/>
    </row>
    <row r="805" spans="3:9">
      <c r="C805" s="4"/>
      <c r="D805" s="4"/>
      <c r="E805" s="4"/>
      <c r="F805" s="4"/>
      <c r="G805" s="4"/>
      <c r="I805" s="4"/>
    </row>
    <row r="806" spans="3:9">
      <c r="C806" s="4"/>
      <c r="D806" s="4"/>
      <c r="E806" s="4"/>
      <c r="F806" s="4"/>
      <c r="G806" s="4"/>
      <c r="I806" s="4"/>
    </row>
    <row r="807" spans="3:9">
      <c r="C807" s="4"/>
      <c r="D807" s="4"/>
      <c r="E807" s="4"/>
      <c r="F807" s="4"/>
      <c r="G807" s="4"/>
      <c r="I807" s="4"/>
    </row>
    <row r="808" spans="3:9">
      <c r="C808" s="4"/>
      <c r="D808" s="4"/>
      <c r="E808" s="4"/>
      <c r="F808" s="4"/>
      <c r="G808" s="4"/>
      <c r="I808" s="4"/>
    </row>
    <row r="809" spans="3:9">
      <c r="C809" s="4"/>
      <c r="D809" s="4"/>
      <c r="E809" s="4"/>
      <c r="F809" s="4"/>
      <c r="G809" s="4"/>
      <c r="I809" s="4"/>
    </row>
    <row r="810" spans="3:9">
      <c r="C810" s="4"/>
      <c r="D810" s="4"/>
      <c r="E810" s="4"/>
      <c r="F810" s="4"/>
      <c r="G810" s="4"/>
      <c r="I810" s="4"/>
    </row>
    <row r="811" spans="3:9">
      <c r="C811" s="4"/>
      <c r="D811" s="4"/>
      <c r="E811" s="4"/>
      <c r="F811" s="4"/>
      <c r="G811" s="4"/>
      <c r="I811" s="4"/>
    </row>
    <row r="812" spans="3:9">
      <c r="C812" s="4"/>
      <c r="D812" s="4"/>
      <c r="E812" s="4"/>
      <c r="F812" s="4"/>
      <c r="G812" s="4"/>
      <c r="I812" s="4"/>
    </row>
    <row r="813" spans="3:9">
      <c r="C813" s="4"/>
      <c r="D813" s="4"/>
      <c r="E813" s="4"/>
      <c r="F813" s="4"/>
      <c r="G813" s="4"/>
      <c r="I813" s="4"/>
    </row>
    <row r="814" spans="3:9">
      <c r="C814" s="4"/>
      <c r="D814" s="4"/>
      <c r="E814" s="4"/>
      <c r="F814" s="4"/>
      <c r="G814" s="4"/>
      <c r="I814" s="4"/>
    </row>
    <row r="815" spans="3:9">
      <c r="C815" s="4"/>
      <c r="D815" s="4"/>
      <c r="E815" s="4"/>
      <c r="F815" s="4"/>
      <c r="G815" s="4"/>
      <c r="I815" s="4"/>
    </row>
    <row r="816" spans="3:9">
      <c r="C816" s="4"/>
      <c r="D816" s="4"/>
      <c r="E816" s="4"/>
      <c r="F816" s="4"/>
      <c r="G816" s="4"/>
      <c r="I816" s="4"/>
    </row>
    <row r="817" spans="3:9">
      <c r="C817" s="4"/>
      <c r="D817" s="4"/>
      <c r="E817" s="4"/>
      <c r="F817" s="4"/>
      <c r="G817" s="4"/>
      <c r="I817" s="4"/>
    </row>
    <row r="818" spans="3:9">
      <c r="C818" s="4"/>
      <c r="D818" s="4"/>
      <c r="E818" s="4"/>
      <c r="F818" s="4"/>
      <c r="G818" s="4"/>
      <c r="I818" s="4"/>
    </row>
    <row r="819" spans="3:9">
      <c r="C819" s="4"/>
      <c r="D819" s="4"/>
      <c r="E819" s="4"/>
      <c r="F819" s="4"/>
      <c r="G819" s="4"/>
      <c r="I819" s="4"/>
    </row>
    <row r="820" spans="3:9">
      <c r="C820" s="4"/>
      <c r="D820" s="4"/>
      <c r="E820" s="4"/>
      <c r="F820" s="4"/>
      <c r="G820" s="4"/>
      <c r="I820" s="4"/>
    </row>
    <row r="821" spans="3:9">
      <c r="C821" s="4"/>
      <c r="D821" s="4"/>
      <c r="E821" s="4"/>
      <c r="F821" s="4"/>
      <c r="G821" s="4"/>
      <c r="I821" s="4"/>
    </row>
    <row r="822" spans="3:9">
      <c r="C822" s="4"/>
      <c r="D822" s="4"/>
      <c r="E822" s="4"/>
      <c r="F822" s="4"/>
      <c r="G822" s="4"/>
      <c r="I822" s="4"/>
    </row>
    <row r="823" spans="3:9">
      <c r="C823" s="4"/>
      <c r="D823" s="4"/>
      <c r="E823" s="4"/>
      <c r="F823" s="4"/>
      <c r="G823" s="4"/>
      <c r="I823" s="4"/>
    </row>
    <row r="824" spans="3:9">
      <c r="C824" s="4"/>
      <c r="D824" s="4"/>
      <c r="E824" s="4"/>
      <c r="F824" s="4"/>
      <c r="G824" s="4"/>
      <c r="I824" s="4"/>
    </row>
    <row r="825" spans="3:9">
      <c r="C825" s="4"/>
      <c r="D825" s="4"/>
      <c r="E825" s="4"/>
      <c r="F825" s="4"/>
      <c r="G825" s="4"/>
      <c r="I825" s="4"/>
    </row>
    <row r="826" spans="3:9">
      <c r="C826" s="4"/>
      <c r="D826" s="4"/>
      <c r="E826" s="4"/>
      <c r="F826" s="4"/>
      <c r="G826" s="4"/>
      <c r="I826" s="4"/>
    </row>
    <row r="827" spans="3:9">
      <c r="C827" s="4"/>
      <c r="D827" s="4"/>
      <c r="E827" s="4"/>
      <c r="F827" s="4"/>
      <c r="G827" s="4"/>
      <c r="I827" s="4"/>
    </row>
    <row r="828" spans="3:9">
      <c r="C828" s="4"/>
      <c r="D828" s="4"/>
      <c r="E828" s="4"/>
      <c r="F828" s="4"/>
      <c r="G828" s="4"/>
      <c r="I828" s="4"/>
    </row>
    <row r="829" spans="3:9">
      <c r="C829" s="4"/>
      <c r="D829" s="4"/>
      <c r="E829" s="4"/>
      <c r="F829" s="4"/>
      <c r="G829" s="4"/>
      <c r="I829" s="4"/>
    </row>
    <row r="830" spans="3:9">
      <c r="C830" s="4"/>
      <c r="D830" s="4"/>
      <c r="E830" s="4"/>
      <c r="F830" s="4"/>
      <c r="G830" s="4"/>
      <c r="I830" s="4"/>
    </row>
    <row r="831" spans="3:9">
      <c r="C831" s="4"/>
      <c r="D831" s="4"/>
      <c r="E831" s="4"/>
      <c r="F831" s="4"/>
      <c r="G831" s="4"/>
      <c r="I831" s="4"/>
    </row>
    <row r="832" spans="3:9">
      <c r="C832" s="4"/>
      <c r="D832" s="4"/>
      <c r="E832" s="4"/>
      <c r="F832" s="4"/>
      <c r="G832" s="4"/>
      <c r="I832" s="4"/>
    </row>
    <row r="833" spans="3:9">
      <c r="C833" s="4"/>
      <c r="D833" s="4"/>
      <c r="E833" s="4"/>
      <c r="F833" s="4"/>
      <c r="G833" s="4"/>
      <c r="I833" s="4"/>
    </row>
    <row r="834" spans="3:9">
      <c r="C834" s="4"/>
      <c r="D834" s="4"/>
      <c r="E834" s="4"/>
      <c r="F834" s="4"/>
      <c r="G834" s="4"/>
      <c r="I834" s="4"/>
    </row>
    <row r="835" spans="3:9">
      <c r="C835" s="4"/>
      <c r="D835" s="4"/>
      <c r="E835" s="4"/>
      <c r="F835" s="4"/>
      <c r="G835" s="4"/>
      <c r="I835" s="4"/>
    </row>
    <row r="836" spans="3:9">
      <c r="C836" s="4"/>
      <c r="D836" s="4"/>
      <c r="E836" s="4"/>
      <c r="F836" s="4"/>
      <c r="G836" s="4"/>
      <c r="I836" s="4"/>
    </row>
    <row r="837" spans="3:9">
      <c r="C837" s="4"/>
      <c r="D837" s="4"/>
      <c r="E837" s="4"/>
      <c r="F837" s="4"/>
      <c r="G837" s="4"/>
      <c r="I837" s="4"/>
    </row>
    <row r="838" spans="3:9">
      <c r="C838" s="4"/>
      <c r="D838" s="4"/>
      <c r="E838" s="4"/>
      <c r="F838" s="4"/>
      <c r="G838" s="4"/>
      <c r="I838" s="4"/>
    </row>
    <row r="839" spans="3:9">
      <c r="C839" s="4"/>
      <c r="D839" s="4"/>
      <c r="E839" s="4"/>
      <c r="F839" s="4"/>
      <c r="G839" s="4"/>
      <c r="I839" s="4"/>
    </row>
    <row r="840" spans="3:9">
      <c r="C840" s="4"/>
      <c r="D840" s="4"/>
      <c r="E840" s="4"/>
      <c r="F840" s="4"/>
      <c r="G840" s="4"/>
      <c r="I840" s="4"/>
    </row>
    <row r="841" spans="3:9">
      <c r="C841" s="4"/>
      <c r="D841" s="4"/>
      <c r="E841" s="4"/>
      <c r="F841" s="4"/>
      <c r="G841" s="4"/>
      <c r="I841" s="4"/>
    </row>
    <row r="842" spans="3:9">
      <c r="C842" s="4"/>
      <c r="D842" s="4"/>
      <c r="E842" s="4"/>
      <c r="F842" s="4"/>
      <c r="G842" s="4"/>
      <c r="I842" s="4"/>
    </row>
    <row r="843" spans="3:9">
      <c r="C843" s="4"/>
      <c r="D843" s="4"/>
      <c r="E843" s="4"/>
      <c r="F843" s="4"/>
      <c r="G843" s="4"/>
      <c r="I843" s="4"/>
    </row>
    <row r="844" spans="3:9">
      <c r="C844" s="4"/>
      <c r="D844" s="4"/>
      <c r="E844" s="4"/>
      <c r="F844" s="4"/>
      <c r="G844" s="4"/>
      <c r="I844" s="4"/>
    </row>
    <row r="845" spans="3:9">
      <c r="C845" s="4"/>
      <c r="D845" s="4"/>
      <c r="E845" s="4"/>
      <c r="F845" s="4"/>
      <c r="G845" s="4"/>
      <c r="I845" s="4"/>
    </row>
    <row r="846" spans="3:9">
      <c r="C846" s="4"/>
      <c r="D846" s="4"/>
      <c r="E846" s="4"/>
      <c r="F846" s="4"/>
      <c r="G846" s="4"/>
      <c r="I846" s="4"/>
    </row>
    <row r="847" spans="3:9">
      <c r="C847" s="4"/>
      <c r="D847" s="4"/>
      <c r="E847" s="4"/>
      <c r="F847" s="4"/>
      <c r="G847" s="4"/>
      <c r="I847" s="4"/>
    </row>
    <row r="848" spans="3:9">
      <c r="C848" s="4"/>
      <c r="D848" s="4"/>
      <c r="E848" s="4"/>
      <c r="F848" s="4"/>
      <c r="G848" s="4"/>
      <c r="I848" s="4"/>
    </row>
    <row r="849" spans="3:9">
      <c r="C849" s="4"/>
      <c r="D849" s="4"/>
      <c r="E849" s="4"/>
      <c r="F849" s="4"/>
      <c r="G849" s="4"/>
      <c r="I849" s="4"/>
    </row>
    <row r="850" spans="3:9">
      <c r="C850" s="4"/>
      <c r="D850" s="4"/>
      <c r="E850" s="4"/>
      <c r="F850" s="4"/>
      <c r="G850" s="4"/>
      <c r="I850" s="4"/>
    </row>
    <row r="851" spans="3:9">
      <c r="C851" s="4"/>
      <c r="D851" s="4"/>
      <c r="E851" s="4"/>
      <c r="F851" s="4"/>
      <c r="G851" s="4"/>
      <c r="I851" s="4"/>
    </row>
    <row r="852" spans="3:9">
      <c r="C852" s="4"/>
      <c r="D852" s="4"/>
      <c r="E852" s="4"/>
      <c r="F852" s="4"/>
      <c r="G852" s="4"/>
      <c r="I852" s="4"/>
    </row>
    <row r="853" spans="3:9">
      <c r="C853" s="4"/>
      <c r="D853" s="4"/>
      <c r="E853" s="4"/>
      <c r="F853" s="4"/>
      <c r="G853" s="4"/>
      <c r="I853" s="4"/>
    </row>
    <row r="854" spans="3:9">
      <c r="C854" s="4"/>
      <c r="D854" s="4"/>
      <c r="E854" s="4"/>
      <c r="F854" s="4"/>
      <c r="G854" s="4"/>
      <c r="I854" s="4"/>
    </row>
    <row r="855" spans="3:9">
      <c r="C855" s="4"/>
      <c r="D855" s="4"/>
      <c r="E855" s="4"/>
      <c r="F855" s="4"/>
      <c r="G855" s="4"/>
      <c r="I855" s="4"/>
    </row>
    <row r="856" spans="3:9">
      <c r="C856" s="4"/>
      <c r="D856" s="4"/>
      <c r="E856" s="4"/>
      <c r="F856" s="4"/>
      <c r="G856" s="4"/>
      <c r="I856" s="4"/>
    </row>
    <row r="857" spans="3:9">
      <c r="C857" s="4"/>
      <c r="D857" s="4"/>
      <c r="E857" s="4"/>
      <c r="F857" s="4"/>
      <c r="G857" s="4"/>
      <c r="I857" s="4"/>
    </row>
    <row r="858" spans="3:9">
      <c r="C858" s="4"/>
      <c r="D858" s="4"/>
      <c r="E858" s="4"/>
      <c r="F858" s="4"/>
      <c r="G858" s="4"/>
      <c r="I858" s="4"/>
    </row>
    <row r="859" spans="3:9">
      <c r="C859" s="4"/>
      <c r="D859" s="4"/>
      <c r="E859" s="4"/>
      <c r="F859" s="4"/>
      <c r="G859" s="4"/>
      <c r="I859" s="4"/>
    </row>
    <row r="860" spans="3:9">
      <c r="C860" s="4"/>
      <c r="D860" s="4"/>
      <c r="E860" s="4"/>
      <c r="F860" s="4"/>
      <c r="G860" s="4"/>
      <c r="I860" s="4"/>
    </row>
    <row r="861" spans="3:9">
      <c r="C861" s="4"/>
      <c r="D861" s="4"/>
      <c r="E861" s="4"/>
      <c r="F861" s="4"/>
      <c r="G861" s="4"/>
      <c r="I861" s="4"/>
    </row>
    <row r="862" spans="3:9">
      <c r="C862" s="4"/>
      <c r="D862" s="4"/>
      <c r="E862" s="4"/>
      <c r="F862" s="4"/>
      <c r="G862" s="4"/>
      <c r="I862" s="4"/>
    </row>
    <row r="863" spans="3:9">
      <c r="C863" s="4"/>
      <c r="D863" s="4"/>
      <c r="E863" s="4"/>
      <c r="F863" s="4"/>
      <c r="G863" s="4"/>
      <c r="I863" s="4"/>
    </row>
    <row r="864" spans="3:9">
      <c r="C864" s="4"/>
      <c r="D864" s="4"/>
      <c r="E864" s="4"/>
      <c r="F864" s="4"/>
      <c r="G864" s="4"/>
      <c r="I864" s="4"/>
    </row>
    <row r="865" spans="3:9">
      <c r="C865" s="4"/>
      <c r="D865" s="4"/>
      <c r="E865" s="4"/>
      <c r="F865" s="4"/>
      <c r="G865" s="4"/>
      <c r="I865" s="4"/>
    </row>
    <row r="866" spans="3:9">
      <c r="C866" s="4"/>
      <c r="D866" s="4"/>
      <c r="E866" s="4"/>
      <c r="F866" s="4"/>
      <c r="G866" s="4"/>
      <c r="I866" s="4"/>
    </row>
    <row r="867" spans="3:9">
      <c r="C867" s="4"/>
      <c r="D867" s="4"/>
      <c r="E867" s="4"/>
      <c r="F867" s="4"/>
      <c r="G867" s="4"/>
      <c r="I867" s="4"/>
    </row>
    <row r="868" spans="3:9">
      <c r="C868" s="4"/>
      <c r="D868" s="4"/>
      <c r="E868" s="4"/>
      <c r="F868" s="4"/>
      <c r="G868" s="4"/>
      <c r="I868" s="4"/>
    </row>
    <row r="869" spans="3:9">
      <c r="C869" s="4"/>
      <c r="D869" s="4"/>
      <c r="E869" s="4"/>
      <c r="F869" s="4"/>
      <c r="G869" s="4"/>
      <c r="I869" s="4"/>
    </row>
    <row r="870" spans="3:9">
      <c r="C870" s="4"/>
      <c r="D870" s="4"/>
      <c r="E870" s="4"/>
      <c r="F870" s="4"/>
      <c r="G870" s="4"/>
      <c r="I870" s="4"/>
    </row>
    <row r="871" spans="3:9">
      <c r="C871" s="4"/>
      <c r="D871" s="4"/>
      <c r="E871" s="4"/>
      <c r="F871" s="4"/>
      <c r="G871" s="4"/>
      <c r="I871" s="4"/>
    </row>
    <row r="872" spans="3:9">
      <c r="C872" s="4"/>
      <c r="D872" s="4"/>
      <c r="E872" s="4"/>
      <c r="F872" s="4"/>
      <c r="G872" s="4"/>
      <c r="I872" s="4"/>
    </row>
    <row r="873" spans="3:9">
      <c r="C873" s="4"/>
      <c r="D873" s="4"/>
      <c r="E873" s="4"/>
      <c r="F873" s="4"/>
      <c r="G873" s="4"/>
      <c r="I873" s="4"/>
    </row>
    <row r="874" spans="3:9">
      <c r="C874" s="4"/>
      <c r="D874" s="4"/>
      <c r="E874" s="4"/>
      <c r="F874" s="4"/>
      <c r="G874" s="4"/>
      <c r="I874" s="4"/>
    </row>
    <row r="875" spans="3:9">
      <c r="C875" s="4"/>
      <c r="D875" s="4"/>
      <c r="E875" s="4"/>
      <c r="F875" s="4"/>
      <c r="G875" s="4"/>
      <c r="I875" s="4"/>
    </row>
    <row r="876" spans="3:9">
      <c r="C876" s="4"/>
      <c r="D876" s="4"/>
      <c r="E876" s="4"/>
      <c r="F876" s="4"/>
      <c r="G876" s="4"/>
      <c r="I876" s="4"/>
    </row>
    <row r="877" spans="3:9">
      <c r="C877" s="4"/>
      <c r="D877" s="4"/>
      <c r="E877" s="4"/>
      <c r="F877" s="4"/>
      <c r="G877" s="4"/>
      <c r="I877" s="4"/>
    </row>
    <row r="878" spans="3:9">
      <c r="C878" s="4"/>
      <c r="D878" s="4"/>
      <c r="E878" s="4"/>
      <c r="F878" s="4"/>
      <c r="G878" s="4"/>
      <c r="I878" s="4"/>
    </row>
    <row r="879" spans="3:9">
      <c r="C879" s="4"/>
      <c r="D879" s="4"/>
      <c r="E879" s="4"/>
      <c r="F879" s="4"/>
      <c r="G879" s="4"/>
      <c r="I879" s="4"/>
    </row>
    <row r="880" spans="3:9">
      <c r="C880" s="4"/>
      <c r="D880" s="4"/>
      <c r="E880" s="4"/>
      <c r="F880" s="4"/>
      <c r="G880" s="4"/>
      <c r="I880" s="4"/>
    </row>
    <row r="881" spans="3:9">
      <c r="C881" s="4"/>
      <c r="D881" s="4"/>
      <c r="E881" s="4"/>
      <c r="F881" s="4"/>
      <c r="G881" s="4"/>
      <c r="I881" s="4"/>
    </row>
    <row r="882" spans="3:9">
      <c r="C882" s="4"/>
      <c r="D882" s="4"/>
      <c r="E882" s="4"/>
      <c r="F882" s="4"/>
      <c r="G882" s="4"/>
      <c r="I882" s="4"/>
    </row>
    <row r="883" spans="3:9">
      <c r="C883" s="4"/>
      <c r="D883" s="4"/>
      <c r="E883" s="4"/>
      <c r="F883" s="4"/>
      <c r="G883" s="4"/>
      <c r="I883" s="4"/>
    </row>
    <row r="884" spans="3:9">
      <c r="C884" s="4"/>
      <c r="D884" s="4"/>
      <c r="E884" s="4"/>
      <c r="F884" s="4"/>
      <c r="G884" s="4"/>
      <c r="I884" s="4"/>
    </row>
    <row r="885" spans="3:9">
      <c r="C885" s="4"/>
      <c r="D885" s="4"/>
      <c r="E885" s="4"/>
      <c r="F885" s="4"/>
      <c r="G885" s="4"/>
      <c r="I885" s="4"/>
    </row>
    <row r="886" spans="3:9">
      <c r="C886" s="4"/>
      <c r="D886" s="4"/>
      <c r="E886" s="4"/>
      <c r="F886" s="4"/>
      <c r="G886" s="4"/>
      <c r="I886" s="4"/>
    </row>
    <row r="887" spans="3:9">
      <c r="C887" s="4"/>
      <c r="D887" s="4"/>
      <c r="E887" s="4"/>
      <c r="F887" s="4"/>
      <c r="G887" s="4"/>
      <c r="I887" s="4"/>
    </row>
    <row r="888" spans="3:9">
      <c r="C888" s="4"/>
      <c r="D888" s="4"/>
      <c r="E888" s="4"/>
      <c r="F888" s="4"/>
      <c r="G888" s="4"/>
      <c r="I888" s="4"/>
    </row>
    <row r="889" spans="3:9">
      <c r="C889" s="4"/>
      <c r="D889" s="4"/>
      <c r="E889" s="4"/>
      <c r="F889" s="4"/>
      <c r="G889" s="4"/>
      <c r="I889" s="4"/>
    </row>
    <row r="890" spans="3:9">
      <c r="C890" s="4"/>
      <c r="D890" s="4"/>
      <c r="E890" s="4"/>
      <c r="F890" s="4"/>
      <c r="G890" s="4"/>
      <c r="I890" s="4"/>
    </row>
    <row r="891" spans="3:9">
      <c r="C891" s="4"/>
      <c r="D891" s="4"/>
      <c r="E891" s="4"/>
      <c r="F891" s="4"/>
      <c r="G891" s="4"/>
      <c r="I891" s="4"/>
    </row>
    <row r="892" spans="3:9">
      <c r="C892" s="4"/>
      <c r="D892" s="4"/>
      <c r="E892" s="4"/>
      <c r="F892" s="4"/>
      <c r="G892" s="4"/>
      <c r="I892" s="4"/>
    </row>
    <row r="893" spans="3:9">
      <c r="C893" s="4"/>
      <c r="D893" s="4"/>
      <c r="E893" s="4"/>
      <c r="F893" s="4"/>
      <c r="G893" s="4"/>
      <c r="I893" s="4"/>
    </row>
    <row r="894" spans="3:9">
      <c r="C894" s="4"/>
      <c r="D894" s="4"/>
      <c r="E894" s="4"/>
      <c r="F894" s="4"/>
      <c r="G894" s="4"/>
      <c r="I894" s="4"/>
    </row>
    <row r="895" spans="3:9">
      <c r="C895" s="4"/>
      <c r="D895" s="4"/>
      <c r="E895" s="4"/>
      <c r="F895" s="4"/>
      <c r="G895" s="4"/>
      <c r="I895" s="4"/>
    </row>
    <row r="896" spans="3:9">
      <c r="C896" s="4"/>
      <c r="D896" s="4"/>
      <c r="E896" s="4"/>
      <c r="F896" s="4"/>
      <c r="G896" s="4"/>
      <c r="I896" s="4"/>
    </row>
    <row r="897" spans="3:9">
      <c r="C897" s="4"/>
      <c r="D897" s="4"/>
      <c r="E897" s="4"/>
      <c r="F897" s="4"/>
      <c r="G897" s="4"/>
      <c r="I897" s="4"/>
    </row>
    <row r="898" spans="3:9">
      <c r="C898" s="4"/>
      <c r="D898" s="4"/>
      <c r="E898" s="4"/>
      <c r="F898" s="4"/>
      <c r="G898" s="4"/>
      <c r="I898" s="4"/>
    </row>
    <row r="899" spans="3:9">
      <c r="C899" s="4"/>
      <c r="D899" s="4"/>
      <c r="E899" s="4"/>
      <c r="F899" s="4"/>
      <c r="G899" s="4"/>
      <c r="I899" s="4"/>
    </row>
    <row r="900" spans="3:9">
      <c r="C900" s="4"/>
      <c r="D900" s="4"/>
      <c r="E900" s="4"/>
      <c r="F900" s="4"/>
      <c r="G900" s="4"/>
      <c r="I900" s="4"/>
    </row>
    <row r="901" spans="3:9">
      <c r="C901" s="4"/>
      <c r="D901" s="4"/>
      <c r="E901" s="4"/>
      <c r="F901" s="4"/>
      <c r="G901" s="4"/>
      <c r="I901" s="4"/>
    </row>
    <row r="902" spans="3:9">
      <c r="C902" s="4"/>
      <c r="D902" s="4"/>
      <c r="E902" s="4"/>
      <c r="F902" s="4"/>
      <c r="G902" s="4"/>
      <c r="I902" s="4"/>
    </row>
    <row r="903" spans="3:9">
      <c r="C903" s="4"/>
      <c r="D903" s="4"/>
      <c r="E903" s="4"/>
      <c r="F903" s="4"/>
      <c r="G903" s="4"/>
      <c r="I903" s="4"/>
    </row>
    <row r="904" spans="3:9">
      <c r="C904" s="4"/>
      <c r="D904" s="4"/>
      <c r="E904" s="4"/>
      <c r="F904" s="4"/>
      <c r="G904" s="4"/>
      <c r="I904" s="4"/>
    </row>
    <row r="905" spans="3:9">
      <c r="C905" s="4"/>
      <c r="D905" s="4"/>
      <c r="E905" s="4"/>
      <c r="F905" s="4"/>
      <c r="G905" s="4"/>
      <c r="I905" s="4"/>
    </row>
    <row r="906" spans="3:9">
      <c r="C906" s="4"/>
      <c r="D906" s="4"/>
      <c r="E906" s="4"/>
      <c r="F906" s="4"/>
      <c r="G906" s="4"/>
      <c r="I906" s="4"/>
    </row>
    <row r="907" spans="3:9">
      <c r="C907" s="4"/>
      <c r="D907" s="4"/>
      <c r="E907" s="4"/>
      <c r="F907" s="4"/>
      <c r="G907" s="4"/>
      <c r="I907" s="4"/>
    </row>
    <row r="908" spans="3:9">
      <c r="C908" s="4"/>
      <c r="D908" s="4"/>
      <c r="E908" s="4"/>
      <c r="F908" s="4"/>
      <c r="G908" s="4"/>
      <c r="I908" s="4"/>
    </row>
    <row r="909" spans="3:9">
      <c r="C909" s="4"/>
      <c r="D909" s="4"/>
      <c r="E909" s="4"/>
      <c r="F909" s="4"/>
      <c r="G909" s="4"/>
      <c r="I909" s="4"/>
    </row>
    <row r="910" spans="3:9">
      <c r="C910" s="4"/>
      <c r="D910" s="4"/>
      <c r="E910" s="4"/>
      <c r="F910" s="4"/>
      <c r="G910" s="4"/>
      <c r="I910" s="4"/>
    </row>
    <row r="911" spans="3:9">
      <c r="C911" s="4"/>
      <c r="D911" s="4"/>
      <c r="E911" s="4"/>
      <c r="F911" s="4"/>
      <c r="G911" s="4"/>
      <c r="I911" s="4"/>
    </row>
    <row r="912" spans="3:9">
      <c r="C912" s="4"/>
      <c r="D912" s="4"/>
      <c r="E912" s="4"/>
      <c r="F912" s="4"/>
      <c r="G912" s="4"/>
      <c r="I912" s="4"/>
    </row>
    <row r="913" spans="3:9">
      <c r="C913" s="4"/>
      <c r="D913" s="4"/>
      <c r="E913" s="4"/>
      <c r="F913" s="4"/>
      <c r="G913" s="4"/>
      <c r="I913" s="4"/>
    </row>
    <row r="914" spans="3:9">
      <c r="C914" s="4"/>
      <c r="D914" s="4"/>
      <c r="E914" s="4"/>
      <c r="F914" s="4"/>
      <c r="G914" s="4"/>
      <c r="I914" s="4"/>
    </row>
    <row r="915" spans="3:9">
      <c r="C915" s="4"/>
      <c r="D915" s="4"/>
      <c r="E915" s="4"/>
      <c r="F915" s="4"/>
      <c r="G915" s="4"/>
      <c r="I915" s="4"/>
    </row>
    <row r="916" spans="3:9">
      <c r="C916" s="4"/>
      <c r="D916" s="4"/>
      <c r="E916" s="4"/>
      <c r="F916" s="4"/>
      <c r="G916" s="4"/>
      <c r="I916" s="4"/>
    </row>
    <row r="917" spans="3:9">
      <c r="C917" s="4"/>
      <c r="D917" s="4"/>
      <c r="E917" s="4"/>
      <c r="F917" s="4"/>
      <c r="G917" s="4"/>
      <c r="I917" s="4"/>
    </row>
    <row r="918" spans="3:9">
      <c r="C918" s="4"/>
      <c r="D918" s="4"/>
      <c r="E918" s="4"/>
      <c r="F918" s="4"/>
      <c r="G918" s="4"/>
      <c r="I918" s="4"/>
    </row>
    <row r="919" spans="3:9">
      <c r="C919" s="4"/>
      <c r="D919" s="4"/>
      <c r="E919" s="4"/>
      <c r="F919" s="4"/>
      <c r="G919" s="4"/>
      <c r="I919" s="4"/>
    </row>
    <row r="920" spans="3:9">
      <c r="C920" s="4"/>
      <c r="D920" s="4"/>
      <c r="E920" s="4"/>
      <c r="F920" s="4"/>
      <c r="G920" s="4"/>
      <c r="I920" s="4"/>
    </row>
    <row r="921" spans="3:9">
      <c r="C921" s="4"/>
      <c r="D921" s="4"/>
      <c r="E921" s="4"/>
      <c r="F921" s="4"/>
      <c r="G921" s="4"/>
      <c r="I921" s="4"/>
    </row>
    <row r="922" spans="3:9">
      <c r="C922" s="4"/>
      <c r="D922" s="4"/>
      <c r="E922" s="4"/>
      <c r="F922" s="4"/>
      <c r="G922" s="4"/>
      <c r="I922" s="4"/>
    </row>
    <row r="923" spans="3:9">
      <c r="C923" s="4"/>
      <c r="D923" s="4"/>
      <c r="E923" s="4"/>
      <c r="F923" s="4"/>
      <c r="G923" s="4"/>
      <c r="I923" s="4"/>
    </row>
    <row r="924" spans="3:9">
      <c r="C924" s="4"/>
      <c r="D924" s="4"/>
      <c r="E924" s="4"/>
      <c r="F924" s="4"/>
      <c r="G924" s="4"/>
      <c r="I924" s="4"/>
    </row>
    <row r="925" spans="3:9">
      <c r="C925" s="4"/>
      <c r="D925" s="4"/>
      <c r="E925" s="4"/>
      <c r="F925" s="4"/>
      <c r="G925" s="4"/>
      <c r="I925" s="4"/>
    </row>
    <row r="926" spans="3:9">
      <c r="C926" s="4"/>
      <c r="D926" s="4"/>
      <c r="E926" s="4"/>
      <c r="F926" s="4"/>
      <c r="G926" s="4"/>
      <c r="I926" s="4"/>
    </row>
    <row r="927" spans="3:9">
      <c r="C927" s="4"/>
      <c r="D927" s="4"/>
      <c r="E927" s="4"/>
      <c r="F927" s="4"/>
      <c r="G927" s="4"/>
      <c r="I927" s="4"/>
    </row>
    <row r="928" spans="3:9">
      <c r="C928" s="4"/>
      <c r="D928" s="4"/>
      <c r="E928" s="4"/>
      <c r="F928" s="4"/>
      <c r="G928" s="4"/>
      <c r="I928" s="4"/>
    </row>
    <row r="929" spans="3:9">
      <c r="C929" s="4"/>
      <c r="D929" s="4"/>
      <c r="E929" s="4"/>
      <c r="F929" s="4"/>
      <c r="G929" s="4"/>
      <c r="I929" s="4"/>
    </row>
    <row r="930" spans="3:9">
      <c r="C930" s="4"/>
      <c r="D930" s="4"/>
      <c r="E930" s="4"/>
      <c r="F930" s="4"/>
      <c r="G930" s="4"/>
      <c r="I930" s="4"/>
    </row>
    <row r="931" spans="3:9">
      <c r="C931" s="4"/>
      <c r="D931" s="4"/>
      <c r="E931" s="4"/>
      <c r="F931" s="4"/>
      <c r="G931" s="4"/>
      <c r="I931" s="4"/>
    </row>
    <row r="932" spans="3:9">
      <c r="C932" s="4"/>
      <c r="D932" s="4"/>
      <c r="E932" s="4"/>
      <c r="F932" s="4"/>
      <c r="G932" s="4"/>
      <c r="I932" s="4"/>
    </row>
    <row r="933" spans="3:9">
      <c r="C933" s="4"/>
      <c r="D933" s="4"/>
      <c r="E933" s="4"/>
      <c r="F933" s="4"/>
      <c r="G933" s="4"/>
      <c r="I933" s="4"/>
    </row>
    <row r="934" spans="3:9">
      <c r="C934" s="4"/>
      <c r="D934" s="4"/>
      <c r="E934" s="4"/>
      <c r="F934" s="4"/>
      <c r="G934" s="4"/>
      <c r="I934" s="4"/>
    </row>
    <row r="935" spans="3:9">
      <c r="C935" s="4"/>
      <c r="D935" s="4"/>
      <c r="E935" s="4"/>
      <c r="F935" s="4"/>
      <c r="G935" s="4"/>
      <c r="I935" s="4"/>
    </row>
    <row r="936" spans="3:9">
      <c r="C936" s="4"/>
      <c r="D936" s="4"/>
      <c r="E936" s="4"/>
      <c r="F936" s="4"/>
      <c r="G936" s="4"/>
      <c r="I936" s="4"/>
    </row>
    <row r="937" spans="3:9">
      <c r="C937" s="4"/>
      <c r="D937" s="4"/>
      <c r="E937" s="4"/>
      <c r="F937" s="4"/>
      <c r="G937" s="4"/>
      <c r="I937" s="4"/>
    </row>
    <row r="938" spans="3:9">
      <c r="C938" s="4"/>
      <c r="D938" s="4"/>
      <c r="E938" s="4"/>
      <c r="F938" s="4"/>
      <c r="G938" s="4"/>
      <c r="I938" s="4"/>
    </row>
    <row r="939" spans="3:9">
      <c r="C939" s="4"/>
      <c r="D939" s="4"/>
      <c r="E939" s="4"/>
      <c r="F939" s="4"/>
      <c r="G939" s="4"/>
      <c r="I939" s="4"/>
    </row>
    <row r="940" spans="3:9">
      <c r="C940" s="4"/>
      <c r="D940" s="4"/>
      <c r="E940" s="4"/>
      <c r="F940" s="4"/>
      <c r="G940" s="4"/>
      <c r="I940" s="4"/>
    </row>
    <row r="941" spans="3:9">
      <c r="C941" s="4"/>
      <c r="D941" s="4"/>
      <c r="E941" s="4"/>
      <c r="F941" s="4"/>
      <c r="G941" s="4"/>
      <c r="I941" s="4"/>
    </row>
    <row r="942" spans="3:9">
      <c r="C942" s="4"/>
      <c r="D942" s="4"/>
      <c r="E942" s="4"/>
      <c r="F942" s="4"/>
      <c r="G942" s="4"/>
      <c r="I942" s="4"/>
    </row>
    <row r="943" spans="3:9">
      <c r="C943" s="4"/>
      <c r="D943" s="4"/>
      <c r="E943" s="4"/>
      <c r="F943" s="4"/>
      <c r="G943" s="4"/>
      <c r="I943" s="4"/>
    </row>
    <row r="944" spans="3:9">
      <c r="C944" s="4"/>
      <c r="D944" s="4"/>
      <c r="E944" s="4"/>
      <c r="F944" s="4"/>
      <c r="G944" s="4"/>
      <c r="I944" s="4"/>
    </row>
    <row r="945" spans="3:9">
      <c r="C945" s="4"/>
      <c r="D945" s="4"/>
      <c r="E945" s="4"/>
      <c r="F945" s="4"/>
      <c r="G945" s="4"/>
      <c r="I945" s="4"/>
    </row>
    <row r="946" spans="3:9">
      <c r="C946" s="4"/>
      <c r="D946" s="4"/>
      <c r="E946" s="4"/>
      <c r="F946" s="4"/>
      <c r="G946" s="4"/>
      <c r="I946" s="4"/>
    </row>
    <row r="947" spans="3:9">
      <c r="C947" s="4"/>
      <c r="D947" s="4"/>
      <c r="E947" s="4"/>
      <c r="F947" s="4"/>
      <c r="G947" s="4"/>
      <c r="I947" s="4"/>
    </row>
    <row r="948" spans="3:9">
      <c r="C948" s="4"/>
      <c r="D948" s="4"/>
      <c r="E948" s="4"/>
      <c r="F948" s="4"/>
      <c r="G948" s="4"/>
      <c r="I948" s="4"/>
    </row>
    <row r="949" spans="3:9">
      <c r="C949" s="4"/>
      <c r="D949" s="4"/>
      <c r="E949" s="4"/>
      <c r="F949" s="4"/>
      <c r="G949" s="4"/>
      <c r="I949" s="4"/>
    </row>
    <row r="950" spans="3:9">
      <c r="C950" s="4"/>
      <c r="D950" s="4"/>
      <c r="E950" s="4"/>
      <c r="F950" s="4"/>
      <c r="G950" s="4"/>
      <c r="I950" s="4"/>
    </row>
    <row r="951" spans="3:9">
      <c r="C951" s="4"/>
      <c r="D951" s="4"/>
      <c r="E951" s="4"/>
      <c r="F951" s="4"/>
      <c r="G951" s="4"/>
      <c r="I951" s="4"/>
    </row>
    <row r="952" spans="3:9">
      <c r="C952" s="4"/>
      <c r="D952" s="4"/>
      <c r="E952" s="4"/>
      <c r="F952" s="4"/>
      <c r="G952" s="4"/>
      <c r="I952" s="4"/>
    </row>
    <row r="953" spans="3:9">
      <c r="C953" s="4"/>
      <c r="D953" s="4"/>
      <c r="E953" s="4"/>
      <c r="F953" s="4"/>
      <c r="G953" s="4"/>
      <c r="I953" s="4"/>
    </row>
    <row r="954" spans="3:9">
      <c r="C954" s="4"/>
      <c r="D954" s="4"/>
      <c r="E954" s="4"/>
      <c r="F954" s="4"/>
      <c r="G954" s="4"/>
      <c r="I954" s="4"/>
    </row>
    <row r="955" spans="3:9">
      <c r="C955" s="4"/>
      <c r="D955" s="4"/>
      <c r="E955" s="4"/>
      <c r="F955" s="4"/>
      <c r="G955" s="4"/>
      <c r="I955" s="4"/>
    </row>
    <row r="956" spans="3:9">
      <c r="C956" s="4"/>
      <c r="D956" s="4"/>
      <c r="E956" s="4"/>
      <c r="F956" s="4"/>
      <c r="G956" s="4"/>
      <c r="I956" s="4"/>
    </row>
    <row r="957" spans="3:9">
      <c r="C957" s="4"/>
      <c r="D957" s="4"/>
      <c r="E957" s="4"/>
      <c r="F957" s="4"/>
      <c r="G957" s="4"/>
      <c r="I957" s="4"/>
    </row>
    <row r="958" spans="3:9">
      <c r="C958" s="4"/>
      <c r="D958" s="4"/>
      <c r="E958" s="4"/>
      <c r="F958" s="4"/>
      <c r="G958" s="4"/>
      <c r="I958" s="4"/>
    </row>
    <row r="959" spans="3:9">
      <c r="C959" s="4"/>
      <c r="D959" s="4"/>
      <c r="E959" s="4"/>
      <c r="F959" s="4"/>
      <c r="G959" s="4"/>
      <c r="I959" s="4"/>
    </row>
    <row r="960" spans="3:9">
      <c r="C960" s="4"/>
      <c r="D960" s="4"/>
      <c r="E960" s="4"/>
      <c r="F960" s="4"/>
      <c r="G960" s="4"/>
      <c r="I960" s="4"/>
    </row>
    <row r="961" spans="3:9">
      <c r="C961" s="4"/>
      <c r="D961" s="4"/>
      <c r="E961" s="4"/>
      <c r="F961" s="4"/>
      <c r="G961" s="4"/>
      <c r="I961" s="4"/>
    </row>
    <row r="962" spans="3:9">
      <c r="C962" s="4"/>
      <c r="D962" s="4"/>
      <c r="E962" s="4"/>
      <c r="F962" s="4"/>
      <c r="G962" s="4"/>
      <c r="I962" s="4"/>
    </row>
    <row r="963" spans="3:9">
      <c r="C963" s="4"/>
      <c r="D963" s="4"/>
      <c r="E963" s="4"/>
      <c r="F963" s="4"/>
      <c r="G963" s="4"/>
      <c r="I963" s="4"/>
    </row>
    <row r="964" spans="3:9">
      <c r="C964" s="4"/>
      <c r="D964" s="4"/>
      <c r="E964" s="4"/>
      <c r="F964" s="4"/>
      <c r="G964" s="4"/>
      <c r="I964" s="4"/>
    </row>
    <row r="965" spans="3:9">
      <c r="C965" s="4"/>
      <c r="D965" s="4"/>
      <c r="E965" s="4"/>
      <c r="F965" s="4"/>
      <c r="G965" s="4"/>
      <c r="I965" s="4"/>
    </row>
    <row r="966" spans="3:9">
      <c r="C966" s="4"/>
      <c r="D966" s="4"/>
      <c r="E966" s="4"/>
      <c r="F966" s="4"/>
      <c r="G966" s="4"/>
      <c r="I966" s="4"/>
    </row>
    <row r="967" spans="3:9">
      <c r="C967" s="4"/>
      <c r="D967" s="4"/>
      <c r="E967" s="4"/>
      <c r="F967" s="4"/>
      <c r="G967" s="4"/>
      <c r="I967" s="4"/>
    </row>
    <row r="968" spans="3:9">
      <c r="C968" s="4"/>
      <c r="D968" s="4"/>
      <c r="E968" s="4"/>
      <c r="F968" s="4"/>
      <c r="G968" s="4"/>
      <c r="I968" s="4"/>
    </row>
    <row r="969" spans="3:9">
      <c r="C969" s="4"/>
      <c r="D969" s="4"/>
      <c r="E969" s="4"/>
      <c r="F969" s="4"/>
      <c r="G969" s="4"/>
      <c r="I969" s="4"/>
    </row>
    <row r="970" spans="3:9">
      <c r="C970" s="4"/>
      <c r="D970" s="4"/>
      <c r="E970" s="4"/>
      <c r="F970" s="4"/>
      <c r="G970" s="4"/>
      <c r="I970" s="4"/>
    </row>
    <row r="971" spans="3:9">
      <c r="C971" s="4"/>
      <c r="D971" s="4"/>
      <c r="E971" s="4"/>
      <c r="F971" s="4"/>
      <c r="G971" s="4"/>
      <c r="I971" s="4"/>
    </row>
    <row r="972" spans="3:9">
      <c r="C972" s="4"/>
      <c r="D972" s="4"/>
      <c r="E972" s="4"/>
      <c r="F972" s="4"/>
      <c r="G972" s="4"/>
      <c r="I972" s="4"/>
    </row>
    <row r="973" spans="3:9">
      <c r="C973" s="4"/>
      <c r="D973" s="4"/>
      <c r="E973" s="4"/>
      <c r="F973" s="4"/>
      <c r="G973" s="4"/>
      <c r="I973" s="4"/>
    </row>
    <row r="974" spans="3:9">
      <c r="C974" s="4"/>
      <c r="D974" s="4"/>
      <c r="E974" s="4"/>
      <c r="F974" s="4"/>
      <c r="G974" s="4"/>
      <c r="I974" s="4"/>
    </row>
    <row r="975" spans="3:9">
      <c r="C975" s="4"/>
      <c r="D975" s="4"/>
      <c r="E975" s="4"/>
      <c r="F975" s="4"/>
      <c r="G975" s="4"/>
      <c r="I975" s="4"/>
    </row>
    <row r="976" spans="3:9">
      <c r="C976" s="4"/>
      <c r="D976" s="4"/>
      <c r="E976" s="4"/>
      <c r="F976" s="4"/>
      <c r="G976" s="4"/>
      <c r="I976" s="4"/>
    </row>
    <row r="977" spans="3:9">
      <c r="C977" s="4"/>
      <c r="D977" s="4"/>
      <c r="E977" s="4"/>
      <c r="F977" s="4"/>
      <c r="G977" s="4"/>
      <c r="I977" s="4"/>
    </row>
    <row r="978" spans="3:9">
      <c r="C978" s="4"/>
      <c r="D978" s="4"/>
      <c r="E978" s="4"/>
      <c r="F978" s="4"/>
      <c r="G978" s="4"/>
      <c r="I978" s="4"/>
    </row>
    <row r="979" spans="3:9">
      <c r="C979" s="4"/>
      <c r="D979" s="4"/>
      <c r="E979" s="4"/>
      <c r="F979" s="4"/>
      <c r="G979" s="4"/>
      <c r="I979" s="4"/>
    </row>
    <row r="980" spans="3:9">
      <c r="C980" s="4"/>
      <c r="D980" s="4"/>
      <c r="E980" s="4"/>
      <c r="F980" s="4"/>
      <c r="G980" s="4"/>
      <c r="I980" s="4"/>
    </row>
    <row r="981" spans="3:9">
      <c r="C981" s="4"/>
      <c r="D981" s="4"/>
      <c r="E981" s="4"/>
      <c r="F981" s="4"/>
      <c r="G981" s="4"/>
      <c r="I981" s="4"/>
    </row>
    <row r="982" spans="3:9">
      <c r="C982" s="4"/>
      <c r="D982" s="4"/>
      <c r="E982" s="4"/>
      <c r="F982" s="4"/>
      <c r="G982" s="4"/>
      <c r="I982" s="4"/>
    </row>
    <row r="983" spans="3:9">
      <c r="C983" s="4"/>
      <c r="D983" s="4"/>
      <c r="E983" s="4"/>
      <c r="F983" s="4"/>
      <c r="G983" s="4"/>
      <c r="I983" s="4"/>
    </row>
    <row r="984" spans="3:9">
      <c r="C984" s="4"/>
      <c r="D984" s="4"/>
      <c r="E984" s="4"/>
      <c r="F984" s="4"/>
      <c r="G984" s="4"/>
      <c r="I984" s="4"/>
    </row>
    <row r="985" spans="3:9">
      <c r="C985" s="4"/>
      <c r="D985" s="4"/>
      <c r="E985" s="4"/>
      <c r="F985" s="4"/>
      <c r="G985" s="4"/>
      <c r="I985" s="4"/>
    </row>
    <row r="986" spans="3:9">
      <c r="C986" s="4"/>
      <c r="D986" s="4"/>
      <c r="E986" s="4"/>
      <c r="F986" s="4"/>
      <c r="G986" s="4"/>
      <c r="I986" s="4"/>
    </row>
    <row r="987" spans="3:9">
      <c r="C987" s="4"/>
      <c r="D987" s="4"/>
      <c r="E987" s="4"/>
      <c r="F987" s="4"/>
      <c r="G987" s="4"/>
      <c r="I987" s="4"/>
    </row>
    <row r="988" spans="3:9">
      <c r="C988" s="4"/>
      <c r="D988" s="4"/>
      <c r="E988" s="4"/>
      <c r="F988" s="4"/>
      <c r="G988" s="4"/>
      <c r="I988" s="4"/>
    </row>
    <row r="989" spans="3:9">
      <c r="C989" s="4"/>
      <c r="D989" s="4"/>
      <c r="E989" s="4"/>
      <c r="F989" s="4"/>
      <c r="G989" s="4"/>
      <c r="I989" s="4"/>
    </row>
    <row r="990" spans="3:9">
      <c r="C990" s="4"/>
      <c r="D990" s="4"/>
      <c r="E990" s="4"/>
      <c r="F990" s="4"/>
      <c r="G990" s="4"/>
      <c r="I990" s="4"/>
    </row>
    <row r="991" spans="3:9">
      <c r="C991" s="4"/>
      <c r="D991" s="4"/>
      <c r="E991" s="4"/>
      <c r="F991" s="4"/>
      <c r="G991" s="4"/>
      <c r="I991" s="4"/>
    </row>
    <row r="992" spans="3:9">
      <c r="C992" s="4"/>
      <c r="D992" s="4"/>
      <c r="E992" s="4"/>
      <c r="F992" s="4"/>
      <c r="G992" s="4"/>
      <c r="I992" s="4"/>
    </row>
    <row r="993" spans="3:9">
      <c r="C993" s="4"/>
      <c r="D993" s="4"/>
      <c r="E993" s="4"/>
      <c r="F993" s="4"/>
      <c r="G993" s="4"/>
      <c r="I993" s="4"/>
    </row>
    <row r="994" spans="3:9">
      <c r="C994" s="4"/>
      <c r="D994" s="4"/>
      <c r="E994" s="4"/>
      <c r="F994" s="4"/>
      <c r="G994" s="4"/>
      <c r="I994" s="4"/>
    </row>
    <row r="995" spans="3:9">
      <c r="C995" s="4"/>
      <c r="D995" s="4"/>
      <c r="E995" s="4"/>
      <c r="F995" s="4"/>
      <c r="G995" s="4"/>
      <c r="I995" s="4"/>
    </row>
    <row r="996" spans="3:9">
      <c r="C996" s="4"/>
      <c r="D996" s="4"/>
      <c r="E996" s="4"/>
      <c r="F996" s="4"/>
      <c r="G996" s="4"/>
      <c r="I996" s="4"/>
    </row>
    <row r="997" spans="3:9">
      <c r="C997" s="4"/>
      <c r="D997" s="4"/>
      <c r="E997" s="4"/>
      <c r="F997" s="4"/>
      <c r="G997" s="4"/>
      <c r="I997" s="4"/>
    </row>
    <row r="998" spans="3:9">
      <c r="C998" s="4"/>
      <c r="D998" s="4"/>
      <c r="E998" s="4"/>
      <c r="F998" s="4"/>
      <c r="G998" s="4"/>
      <c r="I998" s="4"/>
    </row>
    <row r="999" spans="3:9">
      <c r="C999" s="4"/>
      <c r="D999" s="4"/>
      <c r="E999" s="4"/>
      <c r="F999" s="4"/>
      <c r="G999" s="4"/>
      <c r="I999" s="4"/>
    </row>
    <row r="1000" spans="3:9">
      <c r="C1000" s="4"/>
      <c r="D1000" s="4"/>
      <c r="E1000" s="4"/>
      <c r="F1000" s="4"/>
      <c r="G1000" s="4"/>
      <c r="I1000" s="4"/>
    </row>
    <row r="1001" spans="3:9">
      <c r="C1001" s="4"/>
      <c r="D1001" s="4"/>
      <c r="E1001" s="4"/>
      <c r="F1001" s="4"/>
      <c r="G1001" s="4"/>
      <c r="I1001" s="4"/>
    </row>
    <row r="1002" spans="3:9">
      <c r="C1002" s="4"/>
      <c r="D1002" s="4"/>
      <c r="E1002" s="4"/>
      <c r="F1002" s="4"/>
      <c r="G1002" s="4"/>
      <c r="I1002" s="4"/>
    </row>
    <row r="1003" spans="3:9">
      <c r="C1003" s="4"/>
      <c r="D1003" s="4"/>
      <c r="E1003" s="4"/>
      <c r="F1003" s="4"/>
      <c r="G1003" s="4"/>
      <c r="I1003" s="4"/>
    </row>
    <row r="1004" spans="3:9">
      <c r="C1004" s="4"/>
      <c r="D1004" s="4"/>
      <c r="E1004" s="4"/>
      <c r="F1004" s="4"/>
      <c r="G1004" s="4"/>
      <c r="I1004" s="4"/>
    </row>
    <row r="1005" spans="3:9">
      <c r="C1005" s="4"/>
      <c r="D1005" s="4"/>
      <c r="E1005" s="4"/>
      <c r="F1005" s="4"/>
      <c r="G1005" s="4"/>
      <c r="I1005" s="4"/>
    </row>
    <row r="1006" spans="3:9">
      <c r="C1006" s="4"/>
      <c r="D1006" s="4"/>
      <c r="E1006" s="4"/>
      <c r="F1006" s="4"/>
      <c r="G1006" s="4"/>
      <c r="I1006" s="4"/>
    </row>
    <row r="1007" spans="3:9">
      <c r="C1007" s="4"/>
      <c r="D1007" s="4"/>
      <c r="E1007" s="4"/>
      <c r="F1007" s="4"/>
      <c r="G1007" s="4"/>
      <c r="I1007" s="4"/>
    </row>
    <row r="1008" spans="3:9">
      <c r="C1008" s="4"/>
      <c r="D1008" s="4"/>
      <c r="E1008" s="4"/>
      <c r="F1008" s="4"/>
      <c r="G1008" s="4"/>
      <c r="I1008" s="4"/>
    </row>
    <row r="1009" spans="3:9">
      <c r="C1009" s="4"/>
      <c r="D1009" s="4"/>
      <c r="E1009" s="4"/>
      <c r="F1009" s="4"/>
      <c r="G1009" s="4"/>
      <c r="I1009" s="4"/>
    </row>
    <row r="1010" spans="3:9">
      <c r="C1010" s="4"/>
      <c r="D1010" s="4"/>
      <c r="E1010" s="4"/>
      <c r="F1010" s="4"/>
      <c r="G1010" s="4"/>
      <c r="I1010" s="4"/>
    </row>
    <row r="1011" spans="3:9">
      <c r="C1011" s="4"/>
      <c r="D1011" s="4"/>
      <c r="E1011" s="4"/>
      <c r="F1011" s="4"/>
      <c r="G1011" s="4"/>
      <c r="I1011" s="4"/>
    </row>
    <row r="1012" spans="3:9">
      <c r="C1012" s="4"/>
      <c r="D1012" s="4"/>
      <c r="E1012" s="4"/>
      <c r="F1012" s="4"/>
      <c r="G1012" s="4"/>
      <c r="I1012" s="4"/>
    </row>
    <row r="1013" spans="3:9">
      <c r="C1013" s="4"/>
      <c r="D1013" s="4"/>
      <c r="E1013" s="4"/>
      <c r="F1013" s="4"/>
      <c r="G1013" s="4"/>
      <c r="I1013" s="4"/>
    </row>
    <row r="1014" spans="3:9">
      <c r="C1014" s="4"/>
      <c r="D1014" s="4"/>
      <c r="E1014" s="4"/>
      <c r="F1014" s="4"/>
      <c r="G1014" s="4"/>
      <c r="I1014" s="4"/>
    </row>
    <row r="1015" spans="3:9">
      <c r="C1015" s="4"/>
      <c r="D1015" s="4"/>
      <c r="E1015" s="4"/>
      <c r="F1015" s="4"/>
      <c r="G1015" s="4"/>
      <c r="I1015" s="4"/>
    </row>
    <row r="1016" spans="3:9">
      <c r="C1016" s="4"/>
      <c r="D1016" s="4"/>
      <c r="E1016" s="4"/>
      <c r="F1016" s="4"/>
      <c r="G1016" s="4"/>
      <c r="I1016" s="4"/>
    </row>
    <row r="1017" spans="3:9">
      <c r="C1017" s="4"/>
      <c r="D1017" s="4"/>
      <c r="E1017" s="4"/>
      <c r="F1017" s="4"/>
      <c r="G1017" s="4"/>
      <c r="I1017" s="4"/>
    </row>
    <row r="1018" spans="3:9">
      <c r="C1018" s="4"/>
      <c r="D1018" s="4"/>
      <c r="E1018" s="4"/>
      <c r="F1018" s="4"/>
      <c r="G1018" s="4"/>
      <c r="I1018" s="4"/>
    </row>
    <row r="1019" spans="3:9">
      <c r="C1019" s="4"/>
      <c r="D1019" s="4"/>
      <c r="E1019" s="4"/>
      <c r="F1019" s="4"/>
      <c r="G1019" s="4"/>
      <c r="I1019" s="4"/>
    </row>
    <row r="1020" spans="3:9">
      <c r="C1020" s="4"/>
      <c r="D1020" s="4"/>
      <c r="E1020" s="4"/>
      <c r="F1020" s="4"/>
      <c r="G1020" s="4"/>
      <c r="I1020" s="4"/>
    </row>
    <row r="1021" spans="3:9">
      <c r="C1021" s="4"/>
      <c r="D1021" s="4"/>
      <c r="E1021" s="4"/>
      <c r="F1021" s="4"/>
      <c r="G1021" s="4"/>
      <c r="I1021" s="4"/>
    </row>
    <row r="1022" spans="3:9">
      <c r="C1022" s="4"/>
      <c r="D1022" s="4"/>
      <c r="E1022" s="4"/>
      <c r="F1022" s="4"/>
      <c r="G1022" s="4"/>
      <c r="I1022" s="4"/>
    </row>
    <row r="1023" spans="3:9">
      <c r="C1023" s="4"/>
      <c r="D1023" s="4"/>
      <c r="E1023" s="4"/>
      <c r="F1023" s="4"/>
      <c r="G1023" s="4"/>
      <c r="I1023" s="4"/>
    </row>
    <row r="1024" spans="3:9">
      <c r="C1024" s="4"/>
      <c r="D1024" s="4"/>
      <c r="E1024" s="4"/>
      <c r="F1024" s="4"/>
      <c r="G1024" s="4"/>
      <c r="I1024" s="4"/>
    </row>
    <row r="1025" spans="3:9">
      <c r="C1025" s="4"/>
      <c r="D1025" s="4"/>
      <c r="E1025" s="4"/>
      <c r="F1025" s="4"/>
      <c r="G1025" s="4"/>
      <c r="I1025" s="4"/>
    </row>
    <row r="1026" spans="3:9">
      <c r="C1026" s="4"/>
      <c r="D1026" s="4"/>
      <c r="E1026" s="4"/>
      <c r="F1026" s="4"/>
      <c r="G1026" s="4"/>
      <c r="I1026" s="4"/>
    </row>
    <row r="1027" spans="3:9">
      <c r="C1027" s="4"/>
      <c r="D1027" s="4"/>
      <c r="E1027" s="4"/>
      <c r="F1027" s="4"/>
      <c r="G1027" s="4"/>
      <c r="I1027" s="4"/>
    </row>
    <row r="1028" spans="3:9">
      <c r="C1028" s="4"/>
      <c r="D1028" s="4"/>
      <c r="E1028" s="4"/>
      <c r="F1028" s="4"/>
      <c r="G1028" s="4"/>
      <c r="I1028" s="4"/>
    </row>
    <row r="1029" spans="3:9">
      <c r="C1029" s="4"/>
      <c r="D1029" s="4"/>
      <c r="E1029" s="4"/>
      <c r="F1029" s="4"/>
      <c r="G1029" s="4"/>
      <c r="I1029" s="4"/>
    </row>
    <row r="1030" spans="3:9">
      <c r="C1030" s="4"/>
      <c r="D1030" s="4"/>
      <c r="E1030" s="4"/>
      <c r="F1030" s="4"/>
      <c r="G1030" s="4"/>
      <c r="I1030" s="4"/>
    </row>
    <row r="1031" spans="3:9">
      <c r="C1031" s="4"/>
      <c r="D1031" s="4"/>
      <c r="E1031" s="4"/>
      <c r="F1031" s="4"/>
      <c r="G1031" s="4"/>
      <c r="I1031" s="4"/>
    </row>
    <row r="1032" spans="3:9">
      <c r="C1032" s="4"/>
      <c r="D1032" s="4"/>
      <c r="E1032" s="4"/>
      <c r="F1032" s="4"/>
      <c r="G1032" s="4"/>
      <c r="I1032" s="4"/>
    </row>
    <row r="1033" spans="3:9">
      <c r="C1033" s="4"/>
      <c r="D1033" s="4"/>
      <c r="E1033" s="4"/>
      <c r="F1033" s="4"/>
      <c r="G1033" s="4"/>
      <c r="I1033" s="4"/>
    </row>
    <row r="1034" spans="3:9">
      <c r="C1034" s="4"/>
      <c r="D1034" s="4"/>
      <c r="E1034" s="4"/>
      <c r="F1034" s="4"/>
      <c r="G1034" s="4"/>
      <c r="I1034" s="4"/>
    </row>
    <row r="1035" spans="3:9">
      <c r="C1035" s="4"/>
      <c r="D1035" s="4"/>
      <c r="E1035" s="4"/>
      <c r="F1035" s="4"/>
      <c r="G1035" s="4"/>
      <c r="I1035" s="4"/>
    </row>
    <row r="1036" spans="3:9">
      <c r="C1036" s="4"/>
      <c r="D1036" s="4"/>
      <c r="E1036" s="4"/>
      <c r="F1036" s="4"/>
      <c r="G1036" s="4"/>
      <c r="I1036" s="4"/>
    </row>
    <row r="1037" spans="3:9">
      <c r="C1037" s="4"/>
      <c r="D1037" s="4"/>
      <c r="E1037" s="4"/>
      <c r="F1037" s="4"/>
      <c r="G1037" s="4"/>
      <c r="I1037" s="4"/>
    </row>
    <row r="1038" spans="3:9">
      <c r="C1038" s="4"/>
      <c r="D1038" s="4"/>
      <c r="E1038" s="4"/>
      <c r="F1038" s="4"/>
      <c r="G1038" s="4"/>
      <c r="I1038" s="4"/>
    </row>
    <row r="1039" spans="3:9">
      <c r="C1039" s="4"/>
      <c r="D1039" s="4"/>
      <c r="E1039" s="4"/>
      <c r="F1039" s="4"/>
      <c r="G1039" s="4"/>
      <c r="I1039" s="4"/>
    </row>
    <row r="1040" spans="3:9">
      <c r="C1040" s="4"/>
      <c r="D1040" s="4"/>
      <c r="E1040" s="4"/>
      <c r="F1040" s="4"/>
      <c r="G1040" s="4"/>
      <c r="I1040" s="4"/>
    </row>
    <row r="1041" spans="3:9">
      <c r="C1041" s="4"/>
      <c r="D1041" s="4"/>
      <c r="E1041" s="4"/>
      <c r="F1041" s="4"/>
      <c r="G1041" s="4"/>
      <c r="I1041" s="4"/>
    </row>
    <row r="1042" spans="3:9">
      <c r="C1042" s="4"/>
      <c r="D1042" s="4"/>
      <c r="E1042" s="4"/>
      <c r="F1042" s="4"/>
      <c r="G1042" s="4"/>
      <c r="I1042" s="4"/>
    </row>
    <row r="1043" spans="3:9">
      <c r="C1043" s="4"/>
      <c r="D1043" s="4"/>
      <c r="E1043" s="4"/>
      <c r="F1043" s="4"/>
      <c r="G1043" s="4"/>
      <c r="I1043" s="4"/>
    </row>
    <row r="1044" spans="3:9">
      <c r="C1044" s="4"/>
      <c r="D1044" s="4"/>
      <c r="E1044" s="4"/>
      <c r="F1044" s="4"/>
      <c r="G1044" s="4"/>
      <c r="I1044" s="4"/>
    </row>
    <row r="1045" spans="3:9">
      <c r="C1045" s="4"/>
      <c r="D1045" s="4"/>
      <c r="E1045" s="4"/>
      <c r="F1045" s="4"/>
      <c r="G1045" s="4"/>
      <c r="I1045" s="4"/>
    </row>
    <row r="1046" spans="3:9">
      <c r="C1046" s="4"/>
      <c r="D1046" s="4"/>
      <c r="E1046" s="4"/>
      <c r="F1046" s="4"/>
      <c r="G1046" s="4"/>
      <c r="I1046" s="4"/>
    </row>
    <row r="1047" spans="3:9">
      <c r="C1047" s="4"/>
      <c r="D1047" s="4"/>
      <c r="E1047" s="4"/>
      <c r="F1047" s="4"/>
      <c r="G1047" s="4"/>
      <c r="I1047" s="4"/>
    </row>
    <row r="1048" spans="3:9">
      <c r="C1048" s="4"/>
      <c r="D1048" s="4"/>
      <c r="E1048" s="4"/>
      <c r="F1048" s="4"/>
      <c r="G1048" s="4"/>
      <c r="I1048" s="4"/>
    </row>
    <row r="1049" spans="3:9">
      <c r="C1049" s="4"/>
      <c r="D1049" s="4"/>
      <c r="E1049" s="4"/>
      <c r="F1049" s="4"/>
      <c r="G1049" s="4"/>
      <c r="I1049" s="4"/>
    </row>
    <row r="1050" spans="3:9">
      <c r="C1050" s="4"/>
      <c r="D1050" s="4"/>
      <c r="E1050" s="4"/>
      <c r="F1050" s="4"/>
      <c r="G1050" s="4"/>
      <c r="I1050" s="4"/>
    </row>
    <row r="1051" spans="3:9">
      <c r="C1051" s="4"/>
      <c r="D1051" s="4"/>
      <c r="E1051" s="4"/>
      <c r="F1051" s="4"/>
      <c r="G1051" s="4"/>
      <c r="I1051" s="4"/>
    </row>
    <row r="1052" spans="3:9">
      <c r="C1052" s="4"/>
      <c r="D1052" s="4"/>
      <c r="E1052" s="4"/>
      <c r="F1052" s="4"/>
      <c r="G1052" s="4"/>
      <c r="I1052" s="4"/>
    </row>
    <row r="1053" spans="3:9">
      <c r="C1053" s="4"/>
      <c r="D1053" s="4"/>
      <c r="E1053" s="4"/>
      <c r="F1053" s="4"/>
      <c r="G1053" s="4"/>
      <c r="I1053" s="4"/>
    </row>
    <row r="1054" spans="3:9">
      <c r="C1054" s="4"/>
      <c r="D1054" s="4"/>
      <c r="E1054" s="4"/>
      <c r="F1054" s="4"/>
      <c r="G1054" s="4"/>
      <c r="I1054" s="4"/>
    </row>
    <row r="1055" spans="3:9">
      <c r="C1055" s="4"/>
      <c r="D1055" s="4"/>
      <c r="E1055" s="4"/>
      <c r="F1055" s="4"/>
      <c r="G1055" s="4"/>
      <c r="I1055" s="4"/>
    </row>
    <row r="1056" spans="3:9">
      <c r="C1056" s="4"/>
      <c r="D1056" s="4"/>
      <c r="E1056" s="4"/>
      <c r="F1056" s="4"/>
      <c r="G1056" s="4"/>
      <c r="I1056" s="4"/>
    </row>
    <row r="1057" spans="3:9">
      <c r="C1057" s="4"/>
      <c r="D1057" s="4"/>
      <c r="E1057" s="4"/>
      <c r="F1057" s="4"/>
      <c r="G1057" s="4"/>
      <c r="I1057" s="4"/>
    </row>
    <row r="1058" spans="3:9">
      <c r="C1058" s="4"/>
      <c r="D1058" s="4"/>
      <c r="E1058" s="4"/>
      <c r="F1058" s="4"/>
      <c r="G1058" s="4"/>
      <c r="I1058" s="4"/>
    </row>
    <row r="1059" spans="3:9">
      <c r="C1059" s="4"/>
      <c r="D1059" s="4"/>
      <c r="E1059" s="4"/>
      <c r="F1059" s="4"/>
      <c r="G1059" s="4"/>
      <c r="I1059" s="4"/>
    </row>
    <row r="1060" spans="3:9">
      <c r="C1060" s="4"/>
      <c r="D1060" s="4"/>
      <c r="E1060" s="4"/>
      <c r="F1060" s="4"/>
      <c r="G1060" s="4"/>
      <c r="I1060" s="4"/>
    </row>
    <row r="1061" spans="3:9">
      <c r="C1061" s="4"/>
      <c r="D1061" s="4"/>
      <c r="E1061" s="4"/>
      <c r="F1061" s="4"/>
      <c r="G1061" s="4"/>
      <c r="I1061" s="4"/>
    </row>
    <row r="1062" spans="3:9">
      <c r="C1062" s="4"/>
      <c r="D1062" s="4"/>
      <c r="E1062" s="4"/>
      <c r="F1062" s="4"/>
      <c r="G1062" s="4"/>
      <c r="I1062" s="4"/>
    </row>
    <row r="1063" spans="3:9">
      <c r="C1063" s="4"/>
      <c r="D1063" s="4"/>
      <c r="E1063" s="4"/>
      <c r="F1063" s="4"/>
      <c r="G1063" s="4"/>
      <c r="I1063" s="4"/>
    </row>
    <row r="1064" spans="3:9">
      <c r="C1064" s="4"/>
      <c r="D1064" s="4"/>
      <c r="E1064" s="4"/>
      <c r="F1064" s="4"/>
      <c r="G1064" s="4"/>
      <c r="I1064" s="4"/>
    </row>
    <row r="1065" spans="3:9">
      <c r="C1065" s="4"/>
      <c r="D1065" s="4"/>
      <c r="E1065" s="4"/>
      <c r="F1065" s="4"/>
      <c r="G1065" s="4"/>
      <c r="I1065" s="4"/>
    </row>
    <row r="1066" spans="3:9">
      <c r="C1066" s="4"/>
      <c r="D1066" s="4"/>
      <c r="E1066" s="4"/>
      <c r="F1066" s="4"/>
      <c r="G1066" s="4"/>
      <c r="I1066" s="4"/>
    </row>
    <row r="1067" spans="3:9">
      <c r="C1067" s="4"/>
      <c r="D1067" s="4"/>
      <c r="E1067" s="4"/>
      <c r="F1067" s="4"/>
      <c r="G1067" s="4"/>
      <c r="I1067" s="4"/>
    </row>
    <row r="1068" spans="3:9">
      <c r="C1068" s="4"/>
      <c r="D1068" s="4"/>
      <c r="E1068" s="4"/>
      <c r="F1068" s="4"/>
      <c r="G1068" s="4"/>
      <c r="I1068" s="4"/>
    </row>
    <row r="1069" spans="3:9">
      <c r="C1069" s="4"/>
      <c r="D1069" s="4"/>
      <c r="E1069" s="4"/>
      <c r="F1069" s="4"/>
      <c r="G1069" s="4"/>
      <c r="I1069" s="4"/>
    </row>
    <row r="1070" spans="3:9">
      <c r="C1070" s="4"/>
      <c r="D1070" s="4"/>
      <c r="E1070" s="4"/>
      <c r="F1070" s="4"/>
      <c r="G1070" s="4"/>
      <c r="I1070" s="4"/>
    </row>
    <row r="1071" spans="3:9">
      <c r="C1071" s="4"/>
      <c r="D1071" s="4"/>
      <c r="E1071" s="4"/>
      <c r="F1071" s="4"/>
      <c r="G1071" s="4"/>
      <c r="I1071" s="4"/>
    </row>
    <row r="1072" spans="3:9">
      <c r="C1072" s="4"/>
      <c r="D1072" s="4"/>
      <c r="E1072" s="4"/>
      <c r="F1072" s="4"/>
      <c r="G1072" s="4"/>
      <c r="I1072" s="4"/>
    </row>
    <row r="1073" spans="3:9">
      <c r="C1073" s="4"/>
      <c r="D1073" s="4"/>
      <c r="E1073" s="4"/>
      <c r="F1073" s="4"/>
      <c r="G1073" s="4"/>
      <c r="I1073" s="4"/>
    </row>
    <row r="1074" spans="3:9">
      <c r="C1074" s="4"/>
      <c r="D1074" s="4"/>
      <c r="E1074" s="4"/>
      <c r="F1074" s="4"/>
      <c r="G1074" s="4"/>
      <c r="I1074" s="4"/>
    </row>
    <row r="1075" spans="3:9">
      <c r="C1075" s="4"/>
      <c r="D1075" s="4"/>
      <c r="E1075" s="4"/>
      <c r="F1075" s="4"/>
      <c r="G1075" s="4"/>
      <c r="I1075" s="4"/>
    </row>
    <row r="1076" spans="3:9">
      <c r="C1076" s="4"/>
      <c r="D1076" s="4"/>
      <c r="E1076" s="4"/>
      <c r="F1076" s="4"/>
      <c r="G1076" s="4"/>
      <c r="I1076" s="4"/>
    </row>
    <row r="1077" spans="3:9">
      <c r="C1077" s="4"/>
    </row>
    <row r="1078" spans="3:9">
      <c r="C1078" s="4"/>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dimension ref="A1:U537"/>
  <sheetViews>
    <sheetView zoomScale="80" zoomScaleNormal="80" workbookViewId="0">
      <pane xSplit="2" ySplit="2" topLeftCell="C465" activePane="bottomRight" state="frozen"/>
      <selection pane="topRight" activeCell="C1" sqref="C1"/>
      <selection pane="bottomLeft" activeCell="A3" sqref="A3"/>
      <selection pane="bottomRight" activeCell="C3" sqref="C3"/>
    </sheetView>
  </sheetViews>
  <sheetFormatPr defaultRowHeight="16.5"/>
  <cols>
    <col min="3" max="9" width="8.5" customWidth="1"/>
  </cols>
  <sheetData>
    <row r="1" spans="1:21">
      <c r="C1" t="s">
        <v>370</v>
      </c>
      <c r="D1" t="s">
        <v>358</v>
      </c>
      <c r="E1" t="s">
        <v>364</v>
      </c>
      <c r="F1" t="s">
        <v>359</v>
      </c>
      <c r="G1" t="s">
        <v>371</v>
      </c>
      <c r="K1" t="s">
        <v>358</v>
      </c>
      <c r="O1" t="s">
        <v>359</v>
      </c>
      <c r="S1" t="s">
        <v>364</v>
      </c>
    </row>
    <row r="2" spans="1:21">
      <c r="A2" t="s">
        <v>114</v>
      </c>
      <c r="B2" t="s">
        <v>115</v>
      </c>
      <c r="C2" t="s">
        <v>356</v>
      </c>
      <c r="D2" t="s">
        <v>353</v>
      </c>
      <c r="E2" t="s">
        <v>354</v>
      </c>
      <c r="F2" t="s">
        <v>355</v>
      </c>
      <c r="G2" t="s">
        <v>357</v>
      </c>
      <c r="I2" t="s">
        <v>369</v>
      </c>
      <c r="K2" t="s">
        <v>372</v>
      </c>
      <c r="L2" t="s">
        <v>373</v>
      </c>
      <c r="M2" t="s">
        <v>374</v>
      </c>
      <c r="O2" t="s">
        <v>372</v>
      </c>
      <c r="P2" t="s">
        <v>373</v>
      </c>
      <c r="Q2" t="s">
        <v>374</v>
      </c>
      <c r="S2" t="s">
        <v>372</v>
      </c>
      <c r="T2" t="s">
        <v>373</v>
      </c>
      <c r="U2" t="s">
        <v>374</v>
      </c>
    </row>
    <row r="3" spans="1:21">
      <c r="A3" t="s">
        <v>0</v>
      </c>
      <c r="B3" t="s">
        <v>319</v>
      </c>
      <c r="C3" s="4">
        <f>SUM('역당 노선비율 분석1'!C3:D3)/2</f>
        <v>0.17947314737250702</v>
      </c>
      <c r="D3" s="4">
        <f>SUM('역당 노선비율 분석1'!E3:G3)/3</f>
        <v>0.22864474888983724</v>
      </c>
      <c r="E3" s="4">
        <f>SUM('역당 노선비율 분석1'!H3:O3)/8</f>
        <v>0.19226234572033268</v>
      </c>
      <c r="F3" s="4">
        <f>SUM('역당 노선비율 분석1'!P3:R3)/3</f>
        <v>0.1900454507835321</v>
      </c>
      <c r="G3" s="4">
        <f>SUM('역당 노선비율 분석1'!S3:V3)/4</f>
        <v>0.18430047797291724</v>
      </c>
      <c r="H3" s="4"/>
      <c r="I3" s="4">
        <f>'역당 노선비율 분석1'!W3</f>
        <v>0.18931871665376876</v>
      </c>
      <c r="K3" t="b">
        <f>D3&gt;0.05</f>
        <v>1</v>
      </c>
      <c r="L3" t="b">
        <f>D3&gt;0.075</f>
        <v>1</v>
      </c>
      <c r="M3" t="b">
        <f>D3&gt;0.1</f>
        <v>1</v>
      </c>
      <c r="O3" t="b">
        <f>F3&gt;0.05</f>
        <v>1</v>
      </c>
      <c r="P3" t="b">
        <f>F3&gt;0.075</f>
        <v>1</v>
      </c>
      <c r="Q3" t="b">
        <f>F3&gt;0.1</f>
        <v>1</v>
      </c>
      <c r="S3" t="b">
        <f>E3&gt;0.05</f>
        <v>1</v>
      </c>
      <c r="T3" t="b">
        <f>E3&gt;0.075</f>
        <v>1</v>
      </c>
      <c r="U3" t="b">
        <f>E3&gt;0.1</f>
        <v>1</v>
      </c>
    </row>
    <row r="4" spans="1:21">
      <c r="B4" t="s">
        <v>320</v>
      </c>
      <c r="C4" s="4">
        <f>SUM('역당 노선비율 분석1'!C4:D4)/2</f>
        <v>0.23507483961667341</v>
      </c>
      <c r="D4" s="4">
        <f>SUM('역당 노선비율 분석1'!E4:G4)/3</f>
        <v>0.19429037825133469</v>
      </c>
      <c r="E4" s="4">
        <f>SUM('역당 노선비율 분석1'!H4:O4)/8</f>
        <v>0.13992876670968796</v>
      </c>
      <c r="F4" s="4">
        <f>SUM('역당 노선비율 분석1'!P4:R4)/3</f>
        <v>0.16963930839631899</v>
      </c>
      <c r="G4" s="4">
        <f>SUM('역당 노선비율 분석1'!S4:V4)/4</f>
        <v>0.24182882385795557</v>
      </c>
      <c r="H4" s="4"/>
      <c r="I4" s="4">
        <f>'역당 노선비율 분석1'!W4</f>
        <v>0.16600578569515398</v>
      </c>
      <c r="K4" t="b">
        <f t="shared" ref="K4:K67" si="0">D4&gt;0.05</f>
        <v>1</v>
      </c>
      <c r="L4" t="b">
        <f t="shared" ref="L4:L67" si="1">D4&gt;0.075</f>
        <v>1</v>
      </c>
      <c r="M4" t="b">
        <f t="shared" ref="M4:M67" si="2">D4&gt;0.1</f>
        <v>1</v>
      </c>
      <c r="O4" t="b">
        <f t="shared" ref="O4:O67" si="3">F4&gt;0.05</f>
        <v>1</v>
      </c>
      <c r="P4" t="b">
        <f t="shared" ref="P4:P67" si="4">F4&gt;0.075</f>
        <v>1</v>
      </c>
      <c r="Q4" t="b">
        <f t="shared" ref="Q4:Q67" si="5">F4&gt;0.1</f>
        <v>1</v>
      </c>
      <c r="S4" t="b">
        <f t="shared" ref="S4:S67" si="6">E4&gt;0.05</f>
        <v>1</v>
      </c>
      <c r="T4" t="b">
        <f t="shared" ref="T4:T67" si="7">E4&gt;0.075</f>
        <v>1</v>
      </c>
      <c r="U4" t="b">
        <f t="shared" ref="U4:U67" si="8">E4&gt;0.1</f>
        <v>1</v>
      </c>
    </row>
    <row r="5" spans="1:21">
      <c r="A5" t="s">
        <v>1</v>
      </c>
      <c r="B5" t="s">
        <v>319</v>
      </c>
      <c r="C5" s="4">
        <f>SUM('역당 노선비율 분석1'!C5:D5)/2</f>
        <v>3.6487876512993928E-2</v>
      </c>
      <c r="D5" s="4">
        <f>SUM('역당 노선비율 분석1'!E5:G5)/3</f>
        <v>3.2891425335412193E-2</v>
      </c>
      <c r="E5" s="4">
        <f>SUM('역당 노선비율 분석1'!H5:O5)/8</f>
        <v>6.6358392542543193E-2</v>
      </c>
      <c r="F5" s="4">
        <f>SUM('역당 노선비율 분석1'!P5:R5)/3</f>
        <v>0.11348762560012922</v>
      </c>
      <c r="G5" s="4">
        <f>SUM('역당 노선비율 분석1'!S5:V5)/4</f>
        <v>0.10672528397848986</v>
      </c>
      <c r="H5" s="4"/>
      <c r="I5" s="4">
        <f>'역당 노선비율 분석1'!W5</f>
        <v>8.3662815157670767E-2</v>
      </c>
      <c r="K5" t="b">
        <f t="shared" si="0"/>
        <v>0</v>
      </c>
      <c r="L5" t="b">
        <f t="shared" si="1"/>
        <v>0</v>
      </c>
      <c r="M5" t="b">
        <f t="shared" si="2"/>
        <v>0</v>
      </c>
      <c r="O5" t="b">
        <f t="shared" si="3"/>
        <v>1</v>
      </c>
      <c r="P5" t="b">
        <f t="shared" si="4"/>
        <v>1</v>
      </c>
      <c r="Q5" t="b">
        <f t="shared" si="5"/>
        <v>1</v>
      </c>
      <c r="S5" t="b">
        <f t="shared" si="6"/>
        <v>1</v>
      </c>
      <c r="T5" t="b">
        <f t="shared" si="7"/>
        <v>0</v>
      </c>
      <c r="U5" t="b">
        <f t="shared" si="8"/>
        <v>0</v>
      </c>
    </row>
    <row r="6" spans="1:21">
      <c r="B6" t="s">
        <v>320</v>
      </c>
      <c r="C6" s="4">
        <f>SUM('역당 노선비율 분석1'!C6:D6)/2</f>
        <v>0.10909522273704517</v>
      </c>
      <c r="D6" s="4">
        <f>SUM('역당 노선비율 분석1'!E6:G6)/3</f>
        <v>0.13235489452357652</v>
      </c>
      <c r="E6" s="4">
        <f>SUM('역당 노선비율 분석1'!H6:O6)/8</f>
        <v>7.3646786859648788E-2</v>
      </c>
      <c r="F6" s="4">
        <f>SUM('역당 노선비율 분석1'!P6:R6)/3</f>
        <v>7.7325675786320866E-2</v>
      </c>
      <c r="G6" s="4">
        <f>SUM('역당 노선비율 분석1'!S6:V6)/4</f>
        <v>4.1351329887813953E-2</v>
      </c>
      <c r="H6" s="4"/>
      <c r="I6" s="4">
        <f>'역당 노선비율 분석1'!W6</f>
        <v>8.8606154739458154E-2</v>
      </c>
      <c r="K6" t="b">
        <f t="shared" si="0"/>
        <v>1</v>
      </c>
      <c r="L6" t="b">
        <f t="shared" si="1"/>
        <v>1</v>
      </c>
      <c r="M6" t="b">
        <f t="shared" si="2"/>
        <v>1</v>
      </c>
      <c r="O6" t="b">
        <f t="shared" si="3"/>
        <v>1</v>
      </c>
      <c r="P6" t="b">
        <f t="shared" si="4"/>
        <v>1</v>
      </c>
      <c r="Q6" t="b">
        <f t="shared" si="5"/>
        <v>0</v>
      </c>
      <c r="S6" t="b">
        <f t="shared" si="6"/>
        <v>1</v>
      </c>
      <c r="T6" t="b">
        <f t="shared" si="7"/>
        <v>0</v>
      </c>
      <c r="U6" t="b">
        <f t="shared" si="8"/>
        <v>0</v>
      </c>
    </row>
    <row r="7" spans="1:21">
      <c r="A7" t="s">
        <v>2</v>
      </c>
      <c r="B7" t="s">
        <v>319</v>
      </c>
      <c r="C7" s="4">
        <f>SUM('역당 노선비율 분석1'!C7:D7)/2</f>
        <v>7.5990020581616066E-2</v>
      </c>
      <c r="D7" s="4">
        <f>SUM('역당 노선비율 분석1'!E7:G7)/3</f>
        <v>6.4991269498557866E-2</v>
      </c>
      <c r="E7" s="4">
        <f>SUM('역당 노선비율 분석1'!H7:O7)/8</f>
        <v>0.12687712494405343</v>
      </c>
      <c r="F7" s="4">
        <f>SUM('역당 노선비율 분석1'!P7:R7)/3</f>
        <v>0.20043098431815928</v>
      </c>
      <c r="G7" s="4">
        <f>SUM('역당 노선비율 분석1'!S7:V7)/4</f>
        <v>0.30194028596965911</v>
      </c>
      <c r="H7" s="4"/>
      <c r="I7" s="4">
        <f>'역당 노선비율 분석1'!W7</f>
        <v>0.16596801451378598</v>
      </c>
      <c r="K7" t="b">
        <f t="shared" si="0"/>
        <v>1</v>
      </c>
      <c r="L7" t="b">
        <f t="shared" si="1"/>
        <v>0</v>
      </c>
      <c r="M7" t="b">
        <f t="shared" si="2"/>
        <v>0</v>
      </c>
      <c r="O7" t="b">
        <f t="shared" si="3"/>
        <v>1</v>
      </c>
      <c r="P7" t="b">
        <f t="shared" si="4"/>
        <v>1</v>
      </c>
      <c r="Q7" t="b">
        <f t="shared" si="5"/>
        <v>1</v>
      </c>
      <c r="S7" t="b">
        <f t="shared" si="6"/>
        <v>1</v>
      </c>
      <c r="T7" t="b">
        <f t="shared" si="7"/>
        <v>1</v>
      </c>
      <c r="U7" t="b">
        <f t="shared" si="8"/>
        <v>1</v>
      </c>
    </row>
    <row r="8" spans="1:21">
      <c r="B8" t="s">
        <v>320</v>
      </c>
      <c r="C8" s="4">
        <f>SUM('역당 노선비율 분석1'!C8:D8)/2</f>
        <v>0.14495887672030261</v>
      </c>
      <c r="D8" s="4">
        <f>SUM('역당 노선비율 분석1'!E8:G8)/3</f>
        <v>0.19949202808037481</v>
      </c>
      <c r="E8" s="4">
        <f>SUM('역당 노선비율 분석1'!H8:O8)/8</f>
        <v>0.14209647694184949</v>
      </c>
      <c r="F8" s="4">
        <f>SUM('역당 노선비율 분석1'!P8:R8)/3</f>
        <v>0.1815012509151662</v>
      </c>
      <c r="G8" s="4">
        <f>SUM('역당 노선비율 분석1'!S8:V8)/4</f>
        <v>7.8406534368392275E-2</v>
      </c>
      <c r="H8" s="4"/>
      <c r="I8" s="4">
        <f>'역당 노선비율 분석1'!W8</f>
        <v>0.16081918843760146</v>
      </c>
      <c r="K8" t="b">
        <f t="shared" si="0"/>
        <v>1</v>
      </c>
      <c r="L8" t="b">
        <f t="shared" si="1"/>
        <v>1</v>
      </c>
      <c r="M8" t="b">
        <f t="shared" si="2"/>
        <v>1</v>
      </c>
      <c r="O8" t="b">
        <f t="shared" si="3"/>
        <v>1</v>
      </c>
      <c r="P8" t="b">
        <f t="shared" si="4"/>
        <v>1</v>
      </c>
      <c r="Q8" t="b">
        <f t="shared" si="5"/>
        <v>1</v>
      </c>
      <c r="S8" t="b">
        <f t="shared" si="6"/>
        <v>1</v>
      </c>
      <c r="T8" t="b">
        <f t="shared" si="7"/>
        <v>1</v>
      </c>
      <c r="U8" t="b">
        <f t="shared" si="8"/>
        <v>1</v>
      </c>
    </row>
    <row r="9" spans="1:21">
      <c r="A9" t="s">
        <v>3</v>
      </c>
      <c r="B9" t="s">
        <v>319</v>
      </c>
      <c r="C9" s="4">
        <f>SUM('역당 노선비율 분석1'!C9:D9)/2</f>
        <v>7.2948535968487743E-2</v>
      </c>
      <c r="D9" s="4">
        <f>SUM('역당 노선비율 분석1'!E9:G9)/3</f>
        <v>5.4192603845622044E-2</v>
      </c>
      <c r="E9" s="4">
        <f>SUM('역당 노선비율 분석1'!H9:O9)/8</f>
        <v>0.14028449908744903</v>
      </c>
      <c r="F9" s="4">
        <f>SUM('역당 노선비율 분석1'!P9:R9)/3</f>
        <v>0.14339538229531498</v>
      </c>
      <c r="G9" s="4">
        <f>SUM('역당 노선비율 분석1'!S9:V9)/4</f>
        <v>0.17122849800875103</v>
      </c>
      <c r="H9" s="4"/>
      <c r="I9" s="4">
        <f>'역당 노선비율 분석1'!W9</f>
        <v>0.13642838840432248</v>
      </c>
      <c r="K9" t="b">
        <f t="shared" si="0"/>
        <v>1</v>
      </c>
      <c r="L9" t="b">
        <f t="shared" si="1"/>
        <v>0</v>
      </c>
      <c r="M9" t="b">
        <f t="shared" si="2"/>
        <v>0</v>
      </c>
      <c r="O9" t="b">
        <f t="shared" si="3"/>
        <v>1</v>
      </c>
      <c r="P9" t="b">
        <f t="shared" si="4"/>
        <v>1</v>
      </c>
      <c r="Q9" t="b">
        <f t="shared" si="5"/>
        <v>1</v>
      </c>
      <c r="S9" t="b">
        <f t="shared" si="6"/>
        <v>1</v>
      </c>
      <c r="T9" t="b">
        <f t="shared" si="7"/>
        <v>1</v>
      </c>
      <c r="U9" t="b">
        <f t="shared" si="8"/>
        <v>1</v>
      </c>
    </row>
    <row r="10" spans="1:21">
      <c r="B10" t="s">
        <v>320</v>
      </c>
      <c r="C10" s="4">
        <f>SUM('역당 노선비율 분석1'!C10:D10)/2</f>
        <v>7.8317248483460319E-2</v>
      </c>
      <c r="D10" s="4">
        <f>SUM('역당 노선비율 분석1'!E10:G10)/3</f>
        <v>0.10027403054083917</v>
      </c>
      <c r="E10" s="4">
        <f>SUM('역당 노선비율 분석1'!H10:O10)/8</f>
        <v>0.16038502020188256</v>
      </c>
      <c r="F10" s="4">
        <f>SUM('역당 노선비율 분석1'!P10:R10)/3</f>
        <v>0.12990771723146496</v>
      </c>
      <c r="G10" s="4">
        <f>SUM('역당 노선비율 분석1'!S10:V10)/4</f>
        <v>6.7697556420043159E-2</v>
      </c>
      <c r="H10" s="4"/>
      <c r="I10" s="4">
        <f>'역당 노선비율 분석1'!W10</f>
        <v>0.13294067149437069</v>
      </c>
      <c r="K10" t="b">
        <f t="shared" si="0"/>
        <v>1</v>
      </c>
      <c r="L10" t="b">
        <f t="shared" si="1"/>
        <v>1</v>
      </c>
      <c r="M10" t="b">
        <f t="shared" si="2"/>
        <v>1</v>
      </c>
      <c r="O10" t="b">
        <f t="shared" si="3"/>
        <v>1</v>
      </c>
      <c r="P10" t="b">
        <f t="shared" si="4"/>
        <v>1</v>
      </c>
      <c r="Q10" t="b">
        <f t="shared" si="5"/>
        <v>1</v>
      </c>
      <c r="S10" t="b">
        <f t="shared" si="6"/>
        <v>1</v>
      </c>
      <c r="T10" t="b">
        <f t="shared" si="7"/>
        <v>1</v>
      </c>
      <c r="U10" t="b">
        <f t="shared" si="8"/>
        <v>1</v>
      </c>
    </row>
    <row r="11" spans="1:21">
      <c r="A11" t="s">
        <v>4</v>
      </c>
      <c r="B11" t="s">
        <v>319</v>
      </c>
      <c r="C11" s="4">
        <f>SUM('역당 노선비율 분석1'!C11:D11)/2</f>
        <v>3.7180833700178537E-2</v>
      </c>
      <c r="D11" s="4">
        <f>SUM('역당 노선비율 분석1'!E11:G11)/3</f>
        <v>3.8899355844124399E-2</v>
      </c>
      <c r="E11" s="4">
        <f>SUM('역당 노선비율 분석1'!H11:O11)/8</f>
        <v>9.8248029679333077E-2</v>
      </c>
      <c r="F11" s="4">
        <f>SUM('역당 노선비율 분석1'!P11:R11)/3</f>
        <v>9.862004727059337E-2</v>
      </c>
      <c r="G11" s="4">
        <f>SUM('역당 노선비율 분석1'!S11:V11)/4</f>
        <v>5.9468811158491161E-2</v>
      </c>
      <c r="H11" s="4"/>
      <c r="I11" s="4">
        <f>'역당 노선비율 분석1'!W11</f>
        <v>8.7932622367744434E-2</v>
      </c>
      <c r="K11" t="b">
        <f t="shared" si="0"/>
        <v>0</v>
      </c>
      <c r="L11" t="b">
        <f t="shared" si="1"/>
        <v>0</v>
      </c>
      <c r="M11" t="b">
        <f t="shared" si="2"/>
        <v>0</v>
      </c>
      <c r="O11" t="b">
        <f t="shared" si="3"/>
        <v>1</v>
      </c>
      <c r="P11" t="b">
        <f t="shared" si="4"/>
        <v>1</v>
      </c>
      <c r="Q11" t="b">
        <f t="shared" si="5"/>
        <v>0</v>
      </c>
      <c r="S11" t="b">
        <f t="shared" si="6"/>
        <v>1</v>
      </c>
      <c r="T11" t="b">
        <f t="shared" si="7"/>
        <v>1</v>
      </c>
      <c r="U11" t="b">
        <f t="shared" si="8"/>
        <v>0</v>
      </c>
    </row>
    <row r="12" spans="1:21">
      <c r="B12" t="s">
        <v>320</v>
      </c>
      <c r="C12" s="4">
        <f>SUM('역당 노선비율 분석1'!C12:D12)/2</f>
        <v>7.8649895960391167E-2</v>
      </c>
      <c r="D12" s="4">
        <f>SUM('역당 노선비율 분석1'!E12:G12)/3</f>
        <v>0.11189570212641038</v>
      </c>
      <c r="E12" s="4">
        <f>SUM('역당 노선비율 분석1'!H12:O12)/8</f>
        <v>9.7730608886870712E-2</v>
      </c>
      <c r="F12" s="4">
        <f>SUM('역당 노선비율 분석1'!P12:R12)/3</f>
        <v>5.2175462812519134E-2</v>
      </c>
      <c r="G12" s="4">
        <f>SUM('역당 노선비율 분석1'!S12:V12)/4</f>
        <v>3.6631136908182295E-2</v>
      </c>
      <c r="H12" s="4"/>
      <c r="I12" s="4">
        <f>'역당 노선비율 분석1'!W12</f>
        <v>9.0031689627844622E-2</v>
      </c>
      <c r="K12" t="b">
        <f t="shared" si="0"/>
        <v>1</v>
      </c>
      <c r="L12" t="b">
        <f t="shared" si="1"/>
        <v>1</v>
      </c>
      <c r="M12" t="b">
        <f t="shared" si="2"/>
        <v>1</v>
      </c>
      <c r="O12" t="b">
        <f t="shared" si="3"/>
        <v>1</v>
      </c>
      <c r="P12" t="b">
        <f t="shared" si="4"/>
        <v>0</v>
      </c>
      <c r="Q12" t="b">
        <f t="shared" si="5"/>
        <v>0</v>
      </c>
      <c r="S12" t="b">
        <f t="shared" si="6"/>
        <v>1</v>
      </c>
      <c r="T12" t="b">
        <f t="shared" si="7"/>
        <v>1</v>
      </c>
      <c r="U12" t="b">
        <f t="shared" si="8"/>
        <v>0</v>
      </c>
    </row>
    <row r="13" spans="1:21">
      <c r="A13" t="s">
        <v>5</v>
      </c>
      <c r="B13" t="s">
        <v>319</v>
      </c>
      <c r="C13" s="4">
        <f>SUM('역당 노선비율 분석1'!C13:D13)/2</f>
        <v>0.1422046981341501</v>
      </c>
      <c r="D13" s="4">
        <f>SUM('역당 노선비율 분석1'!E13:G13)/3</f>
        <v>9.4933478358889919E-2</v>
      </c>
      <c r="E13" s="4">
        <f>SUM('역당 노선비율 분석1'!H13:O13)/8</f>
        <v>6.0338618819210092E-2</v>
      </c>
      <c r="F13" s="4">
        <f>SUM('역당 노선비율 분석1'!P13:R13)/3</f>
        <v>4.11399532023961E-2</v>
      </c>
      <c r="G13" s="4">
        <f>SUM('역당 노선비율 분석1'!S13:V13)/4</f>
        <v>4.7565515928824763E-2</v>
      </c>
      <c r="H13" s="4"/>
      <c r="I13" s="4">
        <f>'역당 노선비율 분석1'!W13</f>
        <v>5.646063850355236E-2</v>
      </c>
      <c r="K13" t="b">
        <f t="shared" si="0"/>
        <v>1</v>
      </c>
      <c r="L13" t="b">
        <f t="shared" si="1"/>
        <v>1</v>
      </c>
      <c r="M13" t="b">
        <f t="shared" si="2"/>
        <v>0</v>
      </c>
      <c r="O13" t="b">
        <f t="shared" si="3"/>
        <v>0</v>
      </c>
      <c r="P13" t="b">
        <f t="shared" si="4"/>
        <v>0</v>
      </c>
      <c r="Q13" t="b">
        <f t="shared" si="5"/>
        <v>0</v>
      </c>
      <c r="S13" t="b">
        <f t="shared" si="6"/>
        <v>1</v>
      </c>
      <c r="T13" t="b">
        <f t="shared" si="7"/>
        <v>0</v>
      </c>
      <c r="U13" t="b">
        <f t="shared" si="8"/>
        <v>0</v>
      </c>
    </row>
    <row r="14" spans="1:21">
      <c r="B14" t="s">
        <v>320</v>
      </c>
      <c r="C14" s="4">
        <f>SUM('역당 노선비율 분석1'!C14:D14)/2</f>
        <v>7.4869745659661202E-2</v>
      </c>
      <c r="D14" s="4">
        <f>SUM('역당 노선비율 분석1'!E14:G14)/3</f>
        <v>4.1620667441785247E-2</v>
      </c>
      <c r="E14" s="4">
        <f>SUM('역당 노선비율 분석1'!H14:O14)/8</f>
        <v>7.3985843332865522E-2</v>
      </c>
      <c r="F14" s="4">
        <f>SUM('역당 노선비율 분석1'!P14:R14)/3</f>
        <v>8.2113890926113001E-2</v>
      </c>
      <c r="G14" s="4">
        <f>SUM('역당 노선비율 분석1'!S14:V14)/4</f>
        <v>0.11626489766957876</v>
      </c>
      <c r="H14" s="4"/>
      <c r="I14" s="4">
        <f>'역당 노선비율 분석1'!W14</f>
        <v>6.888809339056115E-2</v>
      </c>
      <c r="K14" t="b">
        <f t="shared" si="0"/>
        <v>0</v>
      </c>
      <c r="L14" t="b">
        <f t="shared" si="1"/>
        <v>0</v>
      </c>
      <c r="M14" t="b">
        <f t="shared" si="2"/>
        <v>0</v>
      </c>
      <c r="O14" t="b">
        <f t="shared" si="3"/>
        <v>1</v>
      </c>
      <c r="P14" t="b">
        <f t="shared" si="4"/>
        <v>1</v>
      </c>
      <c r="Q14" t="b">
        <f t="shared" si="5"/>
        <v>0</v>
      </c>
      <c r="S14" t="b">
        <f t="shared" si="6"/>
        <v>1</v>
      </c>
      <c r="T14" t="b">
        <f t="shared" si="7"/>
        <v>0</v>
      </c>
      <c r="U14" t="b">
        <f t="shared" si="8"/>
        <v>0</v>
      </c>
    </row>
    <row r="15" spans="1:21">
      <c r="A15" t="s">
        <v>6</v>
      </c>
      <c r="B15" t="s">
        <v>319</v>
      </c>
      <c r="C15" s="4">
        <f>SUM('역당 노선비율 분석1'!C15:D15)/2</f>
        <v>9.1511547228295298E-2</v>
      </c>
      <c r="D15" s="4">
        <f>SUM('역당 노선비율 분석1'!E15:G15)/3</f>
        <v>8.735243555170065E-2</v>
      </c>
      <c r="E15" s="4">
        <f>SUM('역당 노선비율 분석1'!H15:O15)/8</f>
        <v>5.821462008628378E-2</v>
      </c>
      <c r="F15" s="4">
        <f>SUM('역당 노선비율 분석1'!P15:R15)/3</f>
        <v>5.065633228556745E-2</v>
      </c>
      <c r="G15" s="4">
        <f>SUM('역당 노선비율 분석1'!S15:V15)/4</f>
        <v>3.3580353705475942E-2</v>
      </c>
      <c r="H15" s="4"/>
      <c r="I15" s="4">
        <f>'역당 노선비율 분석1'!W15</f>
        <v>5.631105663453001E-2</v>
      </c>
      <c r="K15" t="b">
        <f t="shared" si="0"/>
        <v>1</v>
      </c>
      <c r="L15" t="b">
        <f t="shared" si="1"/>
        <v>1</v>
      </c>
      <c r="M15" t="b">
        <f t="shared" si="2"/>
        <v>0</v>
      </c>
      <c r="O15" t="b">
        <f t="shared" si="3"/>
        <v>1</v>
      </c>
      <c r="P15" t="b">
        <f t="shared" si="4"/>
        <v>0</v>
      </c>
      <c r="Q15" t="b">
        <f t="shared" si="5"/>
        <v>0</v>
      </c>
      <c r="S15" t="b">
        <f t="shared" si="6"/>
        <v>1</v>
      </c>
      <c r="T15" t="b">
        <f t="shared" si="7"/>
        <v>0</v>
      </c>
      <c r="U15" t="b">
        <f t="shared" si="8"/>
        <v>0</v>
      </c>
    </row>
    <row r="16" spans="1:21">
      <c r="B16" t="s">
        <v>320</v>
      </c>
      <c r="C16" s="4">
        <f>SUM('역당 노선비율 분석1'!C16:D16)/2</f>
        <v>5.1835652169056556E-2</v>
      </c>
      <c r="D16" s="4">
        <f>SUM('역당 노선비율 분석1'!E16:G16)/3</f>
        <v>6.7660727683884828E-2</v>
      </c>
      <c r="E16" s="4">
        <f>SUM('역당 노선비율 분석1'!H16:O16)/8</f>
        <v>5.2553424698281323E-2</v>
      </c>
      <c r="F16" s="4">
        <f>SUM('역당 노선비율 분석1'!P16:R16)/3</f>
        <v>5.4951489782719153E-2</v>
      </c>
      <c r="G16" s="4">
        <f>SUM('역당 노선비율 분석1'!S16:V16)/4</f>
        <v>7.2485200194473368E-2</v>
      </c>
      <c r="H16" s="4"/>
      <c r="I16" s="4">
        <f>'역당 노선비율 분석1'!W16</f>
        <v>5.8053328407652927E-2</v>
      </c>
      <c r="K16" t="b">
        <f t="shared" si="0"/>
        <v>1</v>
      </c>
      <c r="L16" t="b">
        <f t="shared" si="1"/>
        <v>0</v>
      </c>
      <c r="M16" t="b">
        <f t="shared" si="2"/>
        <v>0</v>
      </c>
      <c r="O16" t="b">
        <f t="shared" si="3"/>
        <v>1</v>
      </c>
      <c r="P16" t="b">
        <f t="shared" si="4"/>
        <v>0</v>
      </c>
      <c r="Q16" t="b">
        <f t="shared" si="5"/>
        <v>0</v>
      </c>
      <c r="S16" t="b">
        <f t="shared" si="6"/>
        <v>1</v>
      </c>
      <c r="T16" t="b">
        <f t="shared" si="7"/>
        <v>0</v>
      </c>
      <c r="U16" t="b">
        <f t="shared" si="8"/>
        <v>0</v>
      </c>
    </row>
    <row r="17" spans="1:21">
      <c r="A17" t="s">
        <v>7</v>
      </c>
      <c r="B17" t="s">
        <v>319</v>
      </c>
      <c r="C17" s="4">
        <f>SUM('역당 노선비율 분석1'!C17:D17)/2</f>
        <v>7.7375133765888934E-2</v>
      </c>
      <c r="D17" s="4">
        <f>SUM('역당 노선비율 분석1'!E17:G17)/3</f>
        <v>8.9269111929648148E-2</v>
      </c>
      <c r="E17" s="4">
        <f>SUM('역당 노선비율 분석1'!H17:O17)/8</f>
        <v>8.2384059345076685E-2</v>
      </c>
      <c r="F17" s="4">
        <f>SUM('역당 노선비율 분석1'!P17:R17)/3</f>
        <v>4.6566035989831424E-2</v>
      </c>
      <c r="G17" s="4">
        <f>SUM('역당 노선비율 분석1'!S17:V17)/4</f>
        <v>2.1248642514591048E-2</v>
      </c>
      <c r="H17" s="4"/>
      <c r="I17" s="4">
        <f>'역당 노선비율 분석1'!W17</f>
        <v>6.4955771455041597E-2</v>
      </c>
      <c r="K17" t="b">
        <f t="shared" si="0"/>
        <v>1</v>
      </c>
      <c r="L17" t="b">
        <f t="shared" si="1"/>
        <v>1</v>
      </c>
      <c r="M17" t="b">
        <f t="shared" si="2"/>
        <v>0</v>
      </c>
      <c r="O17" t="b">
        <f t="shared" si="3"/>
        <v>0</v>
      </c>
      <c r="P17" t="b">
        <f t="shared" si="4"/>
        <v>0</v>
      </c>
      <c r="Q17" t="b">
        <f t="shared" si="5"/>
        <v>0</v>
      </c>
      <c r="S17" t="b">
        <f t="shared" si="6"/>
        <v>1</v>
      </c>
      <c r="T17" t="b">
        <f t="shared" si="7"/>
        <v>1</v>
      </c>
      <c r="U17" t="b">
        <f t="shared" si="8"/>
        <v>0</v>
      </c>
    </row>
    <row r="18" spans="1:21">
      <c r="B18" t="s">
        <v>320</v>
      </c>
      <c r="C18" s="4">
        <f>SUM('역당 노선비율 분석1'!C18:D18)/2</f>
        <v>7.2566839220930268E-2</v>
      </c>
      <c r="D18" s="4">
        <f>SUM('역당 노선비율 분석1'!E18:G18)/3</f>
        <v>4.651553118858507E-2</v>
      </c>
      <c r="E18" s="4">
        <f>SUM('역당 노선비율 분석1'!H18:O18)/8</f>
        <v>8.5201237756079878E-2</v>
      </c>
      <c r="F18" s="4">
        <f>SUM('역당 노선비율 분석1'!P18:R18)/3</f>
        <v>5.5188442995265576E-2</v>
      </c>
      <c r="G18" s="4">
        <f>SUM('역당 노선비율 분석1'!S18:V18)/4</f>
        <v>5.986094659511082E-2</v>
      </c>
      <c r="H18" s="4"/>
      <c r="I18" s="4">
        <f>'역당 노선비율 분석1'!W18</f>
        <v>6.8763714305164134E-2</v>
      </c>
      <c r="K18" t="b">
        <f t="shared" si="0"/>
        <v>0</v>
      </c>
      <c r="L18" t="b">
        <f t="shared" si="1"/>
        <v>0</v>
      </c>
      <c r="M18" t="b">
        <f t="shared" si="2"/>
        <v>0</v>
      </c>
      <c r="O18" t="b">
        <f t="shared" si="3"/>
        <v>1</v>
      </c>
      <c r="P18" t="b">
        <f t="shared" si="4"/>
        <v>0</v>
      </c>
      <c r="Q18" t="b">
        <f t="shared" si="5"/>
        <v>0</v>
      </c>
      <c r="S18" t="b">
        <f t="shared" si="6"/>
        <v>1</v>
      </c>
      <c r="T18" t="b">
        <f t="shared" si="7"/>
        <v>1</v>
      </c>
      <c r="U18" t="b">
        <f t="shared" si="8"/>
        <v>0</v>
      </c>
    </row>
    <row r="19" spans="1:21">
      <c r="A19" t="s">
        <v>8</v>
      </c>
      <c r="B19" t="s">
        <v>319</v>
      </c>
      <c r="C19" s="4">
        <f>SUM('역당 노선비율 분석1'!C19:D19)/2</f>
        <v>0.25783100994499714</v>
      </c>
      <c r="D19" s="4">
        <f>SUM('역당 노선비율 분석1'!E19:G19)/3</f>
        <v>0.28781036930312459</v>
      </c>
      <c r="E19" s="4">
        <f>SUM('역당 노선비율 분석1'!H19:O19)/8</f>
        <v>0.14614327624164603</v>
      </c>
      <c r="F19" s="4">
        <f>SUM('역당 노선비율 분석1'!P19:R19)/3</f>
        <v>9.4036523772308436E-2</v>
      </c>
      <c r="G19" s="4">
        <f>SUM('역당 노선비율 분석1'!S19:V19)/4</f>
        <v>6.1921688504139927E-2</v>
      </c>
      <c r="H19" s="4"/>
      <c r="I19" s="4">
        <f>'역당 노선비율 분석1'!W19</f>
        <v>0.13464809520523904</v>
      </c>
      <c r="K19" t="b">
        <f t="shared" si="0"/>
        <v>1</v>
      </c>
      <c r="L19" t="b">
        <f t="shared" si="1"/>
        <v>1</v>
      </c>
      <c r="M19" t="b">
        <f t="shared" si="2"/>
        <v>1</v>
      </c>
      <c r="O19" t="b">
        <f t="shared" si="3"/>
        <v>1</v>
      </c>
      <c r="P19" t="b">
        <f t="shared" si="4"/>
        <v>1</v>
      </c>
      <c r="Q19" t="b">
        <f t="shared" si="5"/>
        <v>0</v>
      </c>
      <c r="S19" t="b">
        <f t="shared" si="6"/>
        <v>1</v>
      </c>
      <c r="T19" t="b">
        <f t="shared" si="7"/>
        <v>1</v>
      </c>
      <c r="U19" t="b">
        <f t="shared" si="8"/>
        <v>1</v>
      </c>
    </row>
    <row r="20" spans="1:21">
      <c r="B20" t="s">
        <v>320</v>
      </c>
      <c r="C20" s="4">
        <f>SUM('역당 노선비율 분석1'!C20:D20)/2</f>
        <v>0.13897909167174827</v>
      </c>
      <c r="D20" s="4">
        <f>SUM('역당 노선비율 분석1'!E20:G20)/3</f>
        <v>8.057623097996304E-2</v>
      </c>
      <c r="E20" s="4">
        <f>SUM('역당 노선비율 분석1'!H20:O20)/8</f>
        <v>0.14392044974175766</v>
      </c>
      <c r="F20" s="4">
        <f>SUM('역당 노선비율 분석1'!P20:R20)/3</f>
        <v>0.17779684158282827</v>
      </c>
      <c r="G20" s="4">
        <f>SUM('역당 노선비율 분석1'!S20:V20)/4</f>
        <v>0.25180047833432417</v>
      </c>
      <c r="H20" s="4"/>
      <c r="I20" s="4">
        <f>'역당 노선비율 분석1'!W20</f>
        <v>0.13858661248418222</v>
      </c>
      <c r="K20" t="b">
        <f t="shared" si="0"/>
        <v>1</v>
      </c>
      <c r="L20" t="b">
        <f t="shared" si="1"/>
        <v>1</v>
      </c>
      <c r="M20" t="b">
        <f t="shared" si="2"/>
        <v>0</v>
      </c>
      <c r="O20" t="b">
        <f t="shared" si="3"/>
        <v>1</v>
      </c>
      <c r="P20" t="b">
        <f t="shared" si="4"/>
        <v>1</v>
      </c>
      <c r="Q20" t="b">
        <f t="shared" si="5"/>
        <v>1</v>
      </c>
      <c r="S20" t="b">
        <f t="shared" si="6"/>
        <v>1</v>
      </c>
      <c r="T20" t="b">
        <f t="shared" si="7"/>
        <v>1</v>
      </c>
      <c r="U20" t="b">
        <f t="shared" si="8"/>
        <v>1</v>
      </c>
    </row>
    <row r="21" spans="1:21">
      <c r="A21" t="s">
        <v>139</v>
      </c>
      <c r="B21" t="s">
        <v>319</v>
      </c>
      <c r="C21" s="4">
        <f>SUM('역당 노선비율 분석1'!C21:D21)/2</f>
        <v>2.8997196790885211E-2</v>
      </c>
      <c r="D21" s="4">
        <f>SUM('역당 노선비율 분석1'!E21:G21)/3</f>
        <v>2.1015201443082956E-2</v>
      </c>
      <c r="E21" s="4">
        <f>SUM('역당 노선비율 분석1'!H21:O21)/8</f>
        <v>2.8889033534071996E-2</v>
      </c>
      <c r="F21" s="4">
        <f>SUM('역당 노선비율 분석1'!P21:R21)/3</f>
        <v>2.1621664482167652E-2</v>
      </c>
      <c r="G21" s="4">
        <f>SUM('역당 노선비율 분석1'!S21:V21)/4</f>
        <v>1.2020442258659877E-2</v>
      </c>
      <c r="H21" s="4"/>
      <c r="I21" s="4">
        <f>'역당 노선비율 분석1'!W21</f>
        <v>2.4313881104344525E-2</v>
      </c>
      <c r="K21" t="b">
        <f t="shared" si="0"/>
        <v>0</v>
      </c>
      <c r="L21" t="b">
        <f t="shared" si="1"/>
        <v>0</v>
      </c>
      <c r="M21" t="b">
        <f t="shared" si="2"/>
        <v>0</v>
      </c>
      <c r="O21" t="b">
        <f t="shared" si="3"/>
        <v>0</v>
      </c>
      <c r="P21" t="b">
        <f t="shared" si="4"/>
        <v>0</v>
      </c>
      <c r="Q21" t="b">
        <f t="shared" si="5"/>
        <v>0</v>
      </c>
      <c r="S21" t="b">
        <f t="shared" si="6"/>
        <v>0</v>
      </c>
      <c r="T21" t="b">
        <f t="shared" si="7"/>
        <v>0</v>
      </c>
      <c r="U21" t="b">
        <f t="shared" si="8"/>
        <v>0</v>
      </c>
    </row>
    <row r="22" spans="1:21">
      <c r="B22" t="s">
        <v>320</v>
      </c>
      <c r="C22" s="4">
        <f>SUM('역당 노선비율 분석1'!C22:D22)/2</f>
        <v>1.565258776073104E-2</v>
      </c>
      <c r="D22" s="4">
        <f>SUM('역당 노선비율 분석1'!E22:G22)/3</f>
        <v>2.5319809183246254E-2</v>
      </c>
      <c r="E22" s="4">
        <f>SUM('역당 노선비율 분석1'!H22:O22)/8</f>
        <v>3.0551384871076125E-2</v>
      </c>
      <c r="F22" s="4">
        <f>SUM('역당 노선비율 분석1'!P22:R22)/3</f>
        <v>1.9399919571283925E-2</v>
      </c>
      <c r="G22" s="4">
        <f>SUM('역당 노선비율 분석1'!S22:V22)/4</f>
        <v>3.3673095764125617E-2</v>
      </c>
      <c r="H22" s="4"/>
      <c r="I22" s="4">
        <f>'역당 노선비율 분석1'!W22</f>
        <v>2.7304761418010644E-2</v>
      </c>
      <c r="K22" t="b">
        <f t="shared" si="0"/>
        <v>0</v>
      </c>
      <c r="L22" t="b">
        <f t="shared" si="1"/>
        <v>0</v>
      </c>
      <c r="M22" t="b">
        <f t="shared" si="2"/>
        <v>0</v>
      </c>
      <c r="O22" t="b">
        <f t="shared" si="3"/>
        <v>0</v>
      </c>
      <c r="P22" t="b">
        <f t="shared" si="4"/>
        <v>0</v>
      </c>
      <c r="Q22" t="b">
        <f t="shared" si="5"/>
        <v>0</v>
      </c>
      <c r="S22" t="b">
        <f t="shared" si="6"/>
        <v>0</v>
      </c>
      <c r="T22" t="b">
        <f t="shared" si="7"/>
        <v>0</v>
      </c>
      <c r="U22" t="b">
        <f t="shared" si="8"/>
        <v>0</v>
      </c>
    </row>
    <row r="23" spans="1:21">
      <c r="A23" t="s">
        <v>140</v>
      </c>
      <c r="B23" t="s">
        <v>319</v>
      </c>
      <c r="C23" s="4">
        <f>SUM('역당 노선비율 분석1'!C23:D23)/2</f>
        <v>1</v>
      </c>
      <c r="D23" s="4">
        <f>SUM('역당 노선비율 분석1'!E23:G23)/3</f>
        <v>1</v>
      </c>
      <c r="E23" s="4">
        <f>SUM('역당 노선비율 분석1'!H23:O23)/8</f>
        <v>1</v>
      </c>
      <c r="F23" s="4">
        <f>SUM('역당 노선비율 분석1'!P23:R23)/3</f>
        <v>1</v>
      </c>
      <c r="G23" s="4">
        <f>SUM('역당 노선비율 분석1'!S23:V23)/4</f>
        <v>1</v>
      </c>
      <c r="H23" s="4"/>
      <c r="I23" s="4">
        <f>'역당 노선비율 분석1'!W23</f>
        <v>1</v>
      </c>
      <c r="K23" t="b">
        <f t="shared" si="0"/>
        <v>1</v>
      </c>
      <c r="L23" t="b">
        <f t="shared" si="1"/>
        <v>1</v>
      </c>
      <c r="M23" t="b">
        <f t="shared" si="2"/>
        <v>1</v>
      </c>
      <c r="O23" t="b">
        <f t="shared" si="3"/>
        <v>1</v>
      </c>
      <c r="P23" t="b">
        <f t="shared" si="4"/>
        <v>1</v>
      </c>
      <c r="Q23" t="b">
        <f t="shared" si="5"/>
        <v>1</v>
      </c>
      <c r="S23" t="b">
        <f t="shared" si="6"/>
        <v>1</v>
      </c>
      <c r="T23" t="b">
        <f t="shared" si="7"/>
        <v>1</v>
      </c>
      <c r="U23" t="b">
        <f t="shared" si="8"/>
        <v>1</v>
      </c>
    </row>
    <row r="24" spans="1:21">
      <c r="B24" t="s">
        <v>320</v>
      </c>
      <c r="C24" s="4">
        <f>SUM('역당 노선비율 분석1'!C24:D24)/2</f>
        <v>1</v>
      </c>
      <c r="D24" s="4">
        <f>SUM('역당 노선비율 분석1'!E24:G24)/3</f>
        <v>1</v>
      </c>
      <c r="E24" s="4">
        <f>SUM('역당 노선비율 분석1'!H24:O24)/8</f>
        <v>1</v>
      </c>
      <c r="F24" s="4">
        <f>SUM('역당 노선비율 분석1'!P24:R24)/3</f>
        <v>1</v>
      </c>
      <c r="G24" s="4">
        <f>SUM('역당 노선비율 분석1'!S24:V24)/4</f>
        <v>1</v>
      </c>
      <c r="H24" s="4"/>
      <c r="I24" s="4">
        <f>'역당 노선비율 분석1'!W24</f>
        <v>1</v>
      </c>
      <c r="K24" t="b">
        <f t="shared" si="0"/>
        <v>1</v>
      </c>
      <c r="L24" t="b">
        <f t="shared" si="1"/>
        <v>1</v>
      </c>
      <c r="M24" t="b">
        <f t="shared" si="2"/>
        <v>1</v>
      </c>
      <c r="O24" t="b">
        <f t="shared" si="3"/>
        <v>1</v>
      </c>
      <c r="P24" t="b">
        <f t="shared" si="4"/>
        <v>1</v>
      </c>
      <c r="Q24" t="b">
        <f t="shared" si="5"/>
        <v>1</v>
      </c>
      <c r="S24" t="b">
        <f t="shared" si="6"/>
        <v>1</v>
      </c>
      <c r="T24" t="b">
        <f t="shared" si="7"/>
        <v>1</v>
      </c>
      <c r="U24" t="b">
        <f t="shared" si="8"/>
        <v>1</v>
      </c>
    </row>
    <row r="25" spans="1:21">
      <c r="A25" t="s">
        <v>9</v>
      </c>
      <c r="B25" t="s">
        <v>319</v>
      </c>
      <c r="C25" s="4">
        <f>SUM('역당 노선비율 분석1'!C25:D25)/2</f>
        <v>3.0954296714763539E-3</v>
      </c>
      <c r="D25" s="4">
        <f>SUM('역당 노선비율 분석1'!E25:G25)/3</f>
        <v>3.8965274829755744E-3</v>
      </c>
      <c r="E25" s="4">
        <f>SUM('역당 노선비율 분석1'!H25:O25)/8</f>
        <v>1.5818872790273095E-2</v>
      </c>
      <c r="F25" s="4">
        <f>SUM('역당 노선비율 분석1'!P25:R25)/3</f>
        <v>2.5739966791533165E-2</v>
      </c>
      <c r="G25" s="4">
        <f>SUM('역당 노선비율 분석1'!S25:V25)/4</f>
        <v>2.0283134198005013E-2</v>
      </c>
      <c r="H25" s="4"/>
      <c r="I25" s="4">
        <f>'역당 노선비율 분석1'!W25</f>
        <v>1.6467757391064271E-2</v>
      </c>
      <c r="K25" t="b">
        <f t="shared" si="0"/>
        <v>0</v>
      </c>
      <c r="L25" t="b">
        <f t="shared" si="1"/>
        <v>0</v>
      </c>
      <c r="M25" t="b">
        <f t="shared" si="2"/>
        <v>0</v>
      </c>
      <c r="O25" t="b">
        <f t="shared" si="3"/>
        <v>0</v>
      </c>
      <c r="P25" t="b">
        <f t="shared" si="4"/>
        <v>0</v>
      </c>
      <c r="Q25" t="b">
        <f t="shared" si="5"/>
        <v>0</v>
      </c>
      <c r="S25" t="b">
        <f t="shared" si="6"/>
        <v>0</v>
      </c>
      <c r="T25" t="b">
        <f t="shared" si="7"/>
        <v>0</v>
      </c>
      <c r="U25" t="b">
        <f t="shared" si="8"/>
        <v>0</v>
      </c>
    </row>
    <row r="26" spans="1:21">
      <c r="B26" t="s">
        <v>320</v>
      </c>
      <c r="C26" s="4">
        <f>SUM('역당 노선비율 분석1'!C26:D26)/2</f>
        <v>1.5511458170476344E-2</v>
      </c>
      <c r="D26" s="4">
        <f>SUM('역당 노선비율 분석1'!E26:G26)/3</f>
        <v>3.4098120741624424E-2</v>
      </c>
      <c r="E26" s="4">
        <f>SUM('역당 노선비율 분석1'!H26:O26)/8</f>
        <v>1.7048863516493568E-2</v>
      </c>
      <c r="F26" s="4">
        <f>SUM('역당 노선비율 분석1'!P26:R26)/3</f>
        <v>1.0066959607750847E-2</v>
      </c>
      <c r="G26" s="4">
        <f>SUM('역당 노선비율 분석1'!S26:V26)/4</f>
        <v>5.3359307514912607E-3</v>
      </c>
      <c r="H26" s="4"/>
      <c r="I26" s="4">
        <f>'역당 노선비율 분석1'!W26</f>
        <v>1.8034743480113784E-2</v>
      </c>
      <c r="K26" t="b">
        <f t="shared" si="0"/>
        <v>0</v>
      </c>
      <c r="L26" t="b">
        <f t="shared" si="1"/>
        <v>0</v>
      </c>
      <c r="M26" t="b">
        <f t="shared" si="2"/>
        <v>0</v>
      </c>
      <c r="O26" t="b">
        <f t="shared" si="3"/>
        <v>0</v>
      </c>
      <c r="P26" t="b">
        <f t="shared" si="4"/>
        <v>0</v>
      </c>
      <c r="Q26" t="b">
        <f t="shared" si="5"/>
        <v>0</v>
      </c>
      <c r="S26" t="b">
        <f t="shared" si="6"/>
        <v>0</v>
      </c>
      <c r="T26" t="b">
        <f t="shared" si="7"/>
        <v>0</v>
      </c>
      <c r="U26" t="b">
        <f t="shared" si="8"/>
        <v>0</v>
      </c>
    </row>
    <row r="27" spans="1:21">
      <c r="A27" t="s">
        <v>10</v>
      </c>
      <c r="B27" t="s">
        <v>319</v>
      </c>
      <c r="C27" s="4">
        <f>SUM('역당 노선비율 분석1'!C27:D27)/2</f>
        <v>3.1176493585246975E-3</v>
      </c>
      <c r="D27" s="4">
        <f>SUM('역당 노선비율 분석1'!E27:G27)/3</f>
        <v>3.586161418377054E-3</v>
      </c>
      <c r="E27" s="4">
        <f>SUM('역당 노선비율 분석1'!H27:O27)/8</f>
        <v>2.670560104665411E-2</v>
      </c>
      <c r="F27" s="4">
        <f>SUM('역당 노선비율 분석1'!P27:R27)/3</f>
        <v>5.1555126949073334E-2</v>
      </c>
      <c r="G27" s="4">
        <f>SUM('역당 노선비율 분석1'!S27:V27)/4</f>
        <v>4.297964653148232E-2</v>
      </c>
      <c r="H27" s="4"/>
      <c r="I27" s="4">
        <f>'역당 노선비율 분석1'!W27</f>
        <v>3.0085358058323346E-2</v>
      </c>
      <c r="K27" t="b">
        <f t="shared" si="0"/>
        <v>0</v>
      </c>
      <c r="L27" t="b">
        <f t="shared" si="1"/>
        <v>0</v>
      </c>
      <c r="M27" t="b">
        <f t="shared" si="2"/>
        <v>0</v>
      </c>
      <c r="O27" t="b">
        <f t="shared" si="3"/>
        <v>1</v>
      </c>
      <c r="P27" t="b">
        <f t="shared" si="4"/>
        <v>0</v>
      </c>
      <c r="Q27" t="b">
        <f t="shared" si="5"/>
        <v>0</v>
      </c>
      <c r="S27" t="b">
        <f t="shared" si="6"/>
        <v>0</v>
      </c>
      <c r="T27" t="b">
        <f t="shared" si="7"/>
        <v>0</v>
      </c>
      <c r="U27" t="b">
        <f t="shared" si="8"/>
        <v>0</v>
      </c>
    </row>
    <row r="28" spans="1:21">
      <c r="B28" t="s">
        <v>320</v>
      </c>
      <c r="C28" s="4">
        <f>SUM('역당 노선비율 분석1'!C28:D28)/2</f>
        <v>1.6983193068078186E-2</v>
      </c>
      <c r="D28" s="4">
        <f>SUM('역당 노선비율 분석1'!E28:G28)/3</f>
        <v>4.6018138605310101E-2</v>
      </c>
      <c r="E28" s="4">
        <f>SUM('역당 노선비율 분석1'!H28:O28)/8</f>
        <v>3.5283457895605379E-2</v>
      </c>
      <c r="F28" s="4">
        <f>SUM('역당 노선비율 분석1'!P28:R28)/3</f>
        <v>1.6840985811992015E-2</v>
      </c>
      <c r="G28" s="4">
        <f>SUM('역당 노선비율 분석1'!S28:V28)/4</f>
        <v>6.1478571863431176E-3</v>
      </c>
      <c r="H28" s="4"/>
      <c r="I28" s="4">
        <f>'역당 노선비율 분석1'!W28</f>
        <v>2.9982247313802439E-2</v>
      </c>
      <c r="K28" t="b">
        <f t="shared" si="0"/>
        <v>0</v>
      </c>
      <c r="L28" t="b">
        <f t="shared" si="1"/>
        <v>0</v>
      </c>
      <c r="M28" t="b">
        <f t="shared" si="2"/>
        <v>0</v>
      </c>
      <c r="O28" t="b">
        <f t="shared" si="3"/>
        <v>0</v>
      </c>
      <c r="P28" t="b">
        <f t="shared" si="4"/>
        <v>0</v>
      </c>
      <c r="Q28" t="b">
        <f t="shared" si="5"/>
        <v>0</v>
      </c>
      <c r="S28" t="b">
        <f t="shared" si="6"/>
        <v>0</v>
      </c>
      <c r="T28" t="b">
        <f t="shared" si="7"/>
        <v>0</v>
      </c>
      <c r="U28" t="b">
        <f t="shared" si="8"/>
        <v>0</v>
      </c>
    </row>
    <row r="29" spans="1:21">
      <c r="A29" t="s">
        <v>11</v>
      </c>
      <c r="B29" t="s">
        <v>319</v>
      </c>
      <c r="C29" s="4">
        <f>SUM('역당 노선비율 분석1'!C29:D29)/2</f>
        <v>1.8305131853790808E-3</v>
      </c>
      <c r="D29" s="4">
        <f>SUM('역당 노선비율 분석1'!E29:G29)/3</f>
        <v>2.3141937848414769E-3</v>
      </c>
      <c r="E29" s="4">
        <f>SUM('역당 노선비율 분석1'!H29:O29)/8</f>
        <v>9.9106443371217816E-3</v>
      </c>
      <c r="F29" s="4">
        <f>SUM('역당 노선비율 분석1'!P29:R29)/3</f>
        <v>1.49772323244642E-2</v>
      </c>
      <c r="G29" s="4">
        <f>SUM('역당 노선비율 분석1'!S29:V29)/4</f>
        <v>1.0332341889373087E-2</v>
      </c>
      <c r="H29" s="4"/>
      <c r="I29" s="4">
        <f>'역당 노선비율 분석1'!W29</f>
        <v>9.4760959140614866E-3</v>
      </c>
      <c r="K29" t="b">
        <f t="shared" si="0"/>
        <v>0</v>
      </c>
      <c r="L29" t="b">
        <f t="shared" si="1"/>
        <v>0</v>
      </c>
      <c r="M29" t="b">
        <f t="shared" si="2"/>
        <v>0</v>
      </c>
      <c r="O29" t="b">
        <f t="shared" si="3"/>
        <v>0</v>
      </c>
      <c r="P29" t="b">
        <f t="shared" si="4"/>
        <v>0</v>
      </c>
      <c r="Q29" t="b">
        <f t="shared" si="5"/>
        <v>0</v>
      </c>
      <c r="S29" t="b">
        <f t="shared" si="6"/>
        <v>0</v>
      </c>
      <c r="T29" t="b">
        <f t="shared" si="7"/>
        <v>0</v>
      </c>
      <c r="U29" t="b">
        <f t="shared" si="8"/>
        <v>0</v>
      </c>
    </row>
    <row r="30" spans="1:21">
      <c r="B30" t="s">
        <v>320</v>
      </c>
      <c r="C30" s="4">
        <f>SUM('역당 노선비율 분석1'!C30:D30)/2</f>
        <v>9.6497441989265055E-3</v>
      </c>
      <c r="D30" s="4">
        <f>SUM('역당 노선비율 분석1'!E30:G30)/3</f>
        <v>1.830934455406227E-2</v>
      </c>
      <c r="E30" s="4">
        <f>SUM('역당 노선비율 분석1'!H30:O30)/8</f>
        <v>1.0796454442835215E-2</v>
      </c>
      <c r="F30" s="4">
        <f>SUM('역당 노선비율 분석1'!P30:R30)/3</f>
        <v>3.8319129716186278E-3</v>
      </c>
      <c r="G30" s="4">
        <f>SUM('역당 노선비율 분석1'!S30:V30)/4</f>
        <v>1.968640911815929E-3</v>
      </c>
      <c r="H30" s="4"/>
      <c r="I30" s="4">
        <f>'역당 노선비율 분석1'!W30</f>
        <v>1.0010282565585872E-2</v>
      </c>
      <c r="K30" t="b">
        <f t="shared" si="0"/>
        <v>0</v>
      </c>
      <c r="L30" t="b">
        <f t="shared" si="1"/>
        <v>0</v>
      </c>
      <c r="M30" t="b">
        <f t="shared" si="2"/>
        <v>0</v>
      </c>
      <c r="O30" t="b">
        <f t="shared" si="3"/>
        <v>0</v>
      </c>
      <c r="P30" t="b">
        <f t="shared" si="4"/>
        <v>0</v>
      </c>
      <c r="Q30" t="b">
        <f t="shared" si="5"/>
        <v>0</v>
      </c>
      <c r="S30" t="b">
        <f t="shared" si="6"/>
        <v>0</v>
      </c>
      <c r="T30" t="b">
        <f t="shared" si="7"/>
        <v>0</v>
      </c>
      <c r="U30" t="b">
        <f t="shared" si="8"/>
        <v>0</v>
      </c>
    </row>
    <row r="31" spans="1:21">
      <c r="A31" t="s">
        <v>12</v>
      </c>
      <c r="B31" t="s">
        <v>319</v>
      </c>
      <c r="C31" s="4">
        <f>SUM('역당 노선비율 분석1'!C31:D31)/2</f>
        <v>1.6693983042282718E-3</v>
      </c>
      <c r="D31" s="4">
        <f>SUM('역당 노선비율 분석1'!E31:G31)/3</f>
        <v>2.1900670090747752E-3</v>
      </c>
      <c r="E31" s="4">
        <f>SUM('역당 노선비율 분석1'!H31:O31)/8</f>
        <v>1.0690101411397883E-2</v>
      </c>
      <c r="F31" s="4">
        <f>SUM('역당 노선비율 분석1'!P31:R31)/3</f>
        <v>1.315638457945293E-2</v>
      </c>
      <c r="G31" s="4">
        <f>SUM('역당 노선비율 분석1'!S31:V31)/4</f>
        <v>4.9817096283314172E-3</v>
      </c>
      <c r="H31" s="4"/>
      <c r="I31" s="4">
        <f>'역당 노선비율 분석1'!W31</f>
        <v>8.6768999840380247E-3</v>
      </c>
      <c r="K31" t="b">
        <f t="shared" si="0"/>
        <v>0</v>
      </c>
      <c r="L31" t="b">
        <f t="shared" si="1"/>
        <v>0</v>
      </c>
      <c r="M31" t="b">
        <f t="shared" si="2"/>
        <v>0</v>
      </c>
      <c r="O31" t="b">
        <f t="shared" si="3"/>
        <v>0</v>
      </c>
      <c r="P31" t="b">
        <f t="shared" si="4"/>
        <v>0</v>
      </c>
      <c r="Q31" t="b">
        <f t="shared" si="5"/>
        <v>0</v>
      </c>
      <c r="S31" t="b">
        <f t="shared" si="6"/>
        <v>0</v>
      </c>
      <c r="T31" t="b">
        <f t="shared" si="7"/>
        <v>0</v>
      </c>
      <c r="U31" t="b">
        <f t="shared" si="8"/>
        <v>0</v>
      </c>
    </row>
    <row r="32" spans="1:21">
      <c r="B32" t="s">
        <v>320</v>
      </c>
      <c r="C32" s="4">
        <f>SUM('역당 노선비율 분석1'!C32:D32)/2</f>
        <v>8.067212713993209E-3</v>
      </c>
      <c r="D32" s="4">
        <f>SUM('역당 노선비율 분석1'!E32:G32)/3</f>
        <v>1.4661674218589243E-2</v>
      </c>
      <c r="E32" s="4">
        <f>SUM('역당 노선비율 분석1'!H32:O32)/8</f>
        <v>1.0981670412487467E-2</v>
      </c>
      <c r="F32" s="4">
        <f>SUM('역당 노선비율 분석1'!P32:R32)/3</f>
        <v>2.3201965786838058E-3</v>
      </c>
      <c r="G32" s="4">
        <f>SUM('역당 노선비율 분석1'!S32:V32)/4</f>
        <v>1.3330072200504377E-3</v>
      </c>
      <c r="H32" s="4"/>
      <c r="I32" s="4">
        <f>'역당 노선비율 분석1'!W32</f>
        <v>8.7481106132211665E-3</v>
      </c>
      <c r="K32" t="b">
        <f t="shared" si="0"/>
        <v>0</v>
      </c>
      <c r="L32" t="b">
        <f t="shared" si="1"/>
        <v>0</v>
      </c>
      <c r="M32" t="b">
        <f t="shared" si="2"/>
        <v>0</v>
      </c>
      <c r="O32" t="b">
        <f t="shared" si="3"/>
        <v>0</v>
      </c>
      <c r="P32" t="b">
        <f t="shared" si="4"/>
        <v>0</v>
      </c>
      <c r="Q32" t="b">
        <f t="shared" si="5"/>
        <v>0</v>
      </c>
      <c r="S32" t="b">
        <f t="shared" si="6"/>
        <v>0</v>
      </c>
      <c r="T32" t="b">
        <f t="shared" si="7"/>
        <v>0</v>
      </c>
      <c r="U32" t="b">
        <f t="shared" si="8"/>
        <v>0</v>
      </c>
    </row>
    <row r="33" spans="1:21">
      <c r="A33" t="s">
        <v>13</v>
      </c>
      <c r="B33" t="s">
        <v>319</v>
      </c>
      <c r="C33" s="4">
        <f>SUM('역당 노선비율 분석1'!C33:D33)/2</f>
        <v>1.232015033526865E-2</v>
      </c>
      <c r="D33" s="4">
        <f>SUM('역당 노선비율 분석1'!E33:G33)/3</f>
        <v>4.6787735513645085E-3</v>
      </c>
      <c r="E33" s="4">
        <f>SUM('역당 노선비율 분석1'!H33:O33)/8</f>
        <v>1.5453956533847502E-2</v>
      </c>
      <c r="F33" s="4">
        <f>SUM('역당 노선비율 분석1'!P33:R33)/3</f>
        <v>1.4322294557258005E-2</v>
      </c>
      <c r="G33" s="4">
        <f>SUM('역당 노선비율 분석1'!S33:V33)/4</f>
        <v>1.9501758549726189E-2</v>
      </c>
      <c r="H33" s="4"/>
      <c r="I33" s="4">
        <f>'역당 노선비율 분석1'!W33</f>
        <v>1.3163533649963493E-2</v>
      </c>
      <c r="K33" t="b">
        <f t="shared" si="0"/>
        <v>0</v>
      </c>
      <c r="L33" t="b">
        <f t="shared" si="1"/>
        <v>0</v>
      </c>
      <c r="M33" t="b">
        <f t="shared" si="2"/>
        <v>0</v>
      </c>
      <c r="O33" t="b">
        <f t="shared" si="3"/>
        <v>0</v>
      </c>
      <c r="P33" t="b">
        <f t="shared" si="4"/>
        <v>0</v>
      </c>
      <c r="Q33" t="b">
        <f t="shared" si="5"/>
        <v>0</v>
      </c>
      <c r="S33" t="b">
        <f t="shared" si="6"/>
        <v>0</v>
      </c>
      <c r="T33" t="b">
        <f t="shared" si="7"/>
        <v>0</v>
      </c>
      <c r="U33" t="b">
        <f t="shared" si="8"/>
        <v>0</v>
      </c>
    </row>
    <row r="34" spans="1:21">
      <c r="B34" t="s">
        <v>320</v>
      </c>
      <c r="C34" s="4">
        <f>SUM('역당 노선비율 분석1'!C34:D34)/2</f>
        <v>9.5113017979404323E-3</v>
      </c>
      <c r="D34" s="4">
        <f>SUM('역당 노선비율 분석1'!E34:G34)/3</f>
        <v>1.151221948149647E-2</v>
      </c>
      <c r="E34" s="4">
        <f>SUM('역당 노선비율 분석1'!H34:O34)/8</f>
        <v>1.8954654855969817E-2</v>
      </c>
      <c r="F34" s="4">
        <f>SUM('역당 노선비율 분석1'!P34:R34)/3</f>
        <v>1.3533919990776832E-2</v>
      </c>
      <c r="G34" s="4">
        <f>SUM('역당 노선비율 분석1'!S34:V34)/4</f>
        <v>1.1882355193922219E-2</v>
      </c>
      <c r="H34" s="4"/>
      <c r="I34" s="4">
        <f>'역당 노선비율 분석1'!W34</f>
        <v>1.4742338463278815E-2</v>
      </c>
      <c r="K34" t="b">
        <f t="shared" si="0"/>
        <v>0</v>
      </c>
      <c r="L34" t="b">
        <f t="shared" si="1"/>
        <v>0</v>
      </c>
      <c r="M34" t="b">
        <f t="shared" si="2"/>
        <v>0</v>
      </c>
      <c r="O34" t="b">
        <f t="shared" si="3"/>
        <v>0</v>
      </c>
      <c r="P34" t="b">
        <f t="shared" si="4"/>
        <v>0</v>
      </c>
      <c r="Q34" t="b">
        <f t="shared" si="5"/>
        <v>0</v>
      </c>
      <c r="S34" t="b">
        <f t="shared" si="6"/>
        <v>0</v>
      </c>
      <c r="T34" t="b">
        <f t="shared" si="7"/>
        <v>0</v>
      </c>
      <c r="U34" t="b">
        <f t="shared" si="8"/>
        <v>0</v>
      </c>
    </row>
    <row r="35" spans="1:21">
      <c r="A35" t="s">
        <v>14</v>
      </c>
      <c r="B35" t="s">
        <v>319</v>
      </c>
      <c r="C35" s="4">
        <f>SUM('역당 노선비율 분석1'!C35:D35)/2</f>
        <v>3.0954296714763539E-3</v>
      </c>
      <c r="D35" s="4">
        <f>SUM('역당 노선비율 분석1'!E35:G35)/3</f>
        <v>3.8965274829755744E-3</v>
      </c>
      <c r="E35" s="4">
        <f>SUM('역당 노선비율 분석1'!H35:O35)/8</f>
        <v>1.5818872790273095E-2</v>
      </c>
      <c r="F35" s="4">
        <f>SUM('역당 노선비율 분석1'!P35:R35)/3</f>
        <v>2.5739966791533165E-2</v>
      </c>
      <c r="G35" s="4">
        <f>SUM('역당 노선비율 분석1'!S35:V35)/4</f>
        <v>2.0283134198005013E-2</v>
      </c>
      <c r="H35" s="4"/>
      <c r="I35" s="4">
        <f>'역당 노선비율 분석1'!W35</f>
        <v>1.6467757391064271E-2</v>
      </c>
      <c r="K35" t="b">
        <f t="shared" si="0"/>
        <v>0</v>
      </c>
      <c r="L35" t="b">
        <f t="shared" si="1"/>
        <v>0</v>
      </c>
      <c r="M35" t="b">
        <f t="shared" si="2"/>
        <v>0</v>
      </c>
      <c r="O35" t="b">
        <f t="shared" si="3"/>
        <v>0</v>
      </c>
      <c r="P35" t="b">
        <f t="shared" si="4"/>
        <v>0</v>
      </c>
      <c r="Q35" t="b">
        <f t="shared" si="5"/>
        <v>0</v>
      </c>
      <c r="S35" t="b">
        <f t="shared" si="6"/>
        <v>0</v>
      </c>
      <c r="T35" t="b">
        <f t="shared" si="7"/>
        <v>0</v>
      </c>
      <c r="U35" t="b">
        <f t="shared" si="8"/>
        <v>0</v>
      </c>
    </row>
    <row r="36" spans="1:21">
      <c r="B36" t="s">
        <v>320</v>
      </c>
      <c r="C36" s="4">
        <f>SUM('역당 노선비율 분석1'!C36:D36)/2</f>
        <v>8.6094560546810077E-3</v>
      </c>
      <c r="D36" s="4">
        <f>SUM('역당 노선비율 분석1'!E36:G36)/3</f>
        <v>8.1588829992001403E-3</v>
      </c>
      <c r="E36" s="4">
        <f>SUM('역당 노선비율 분석1'!H36:O36)/8</f>
        <v>1.0886027552189492E-2</v>
      </c>
      <c r="F36" s="4">
        <f>SUM('역당 노선비율 분석1'!P36:R36)/3</f>
        <v>9.4799027300279427E-3</v>
      </c>
      <c r="G36" s="4">
        <f>SUM('역당 노선비율 분석1'!S36:V36)/4</f>
        <v>9.0973283836572379E-3</v>
      </c>
      <c r="H36" s="4"/>
      <c r="I36" s="4">
        <f>'역당 노선비율 분석1'!W36</f>
        <v>9.6665369753359941E-3</v>
      </c>
      <c r="K36" t="b">
        <f t="shared" si="0"/>
        <v>0</v>
      </c>
      <c r="L36" t="b">
        <f t="shared" si="1"/>
        <v>0</v>
      </c>
      <c r="M36" t="b">
        <f t="shared" si="2"/>
        <v>0</v>
      </c>
      <c r="O36" t="b">
        <f t="shared" si="3"/>
        <v>0</v>
      </c>
      <c r="P36" t="b">
        <f t="shared" si="4"/>
        <v>0</v>
      </c>
      <c r="Q36" t="b">
        <f t="shared" si="5"/>
        <v>0</v>
      </c>
      <c r="S36" t="b">
        <f t="shared" si="6"/>
        <v>0</v>
      </c>
      <c r="T36" t="b">
        <f t="shared" si="7"/>
        <v>0</v>
      </c>
      <c r="U36" t="b">
        <f t="shared" si="8"/>
        <v>0</v>
      </c>
    </row>
    <row r="37" spans="1:21">
      <c r="A37" t="s">
        <v>15</v>
      </c>
      <c r="B37" t="s">
        <v>319</v>
      </c>
      <c r="C37" s="4">
        <f>SUM('역당 노선비율 분석1'!C37:D37)/2</f>
        <v>1.2241378359587603E-2</v>
      </c>
      <c r="D37" s="4">
        <f>SUM('역당 노선비율 분석1'!E37:G37)/3</f>
        <v>1.1643414979859509E-2</v>
      </c>
      <c r="E37" s="4">
        <f>SUM('역당 노선비율 분석1'!H37:O37)/8</f>
        <v>7.5390761622926225E-3</v>
      </c>
      <c r="F37" s="4">
        <f>SUM('역당 노선비율 분석1'!P37:R37)/3</f>
        <v>5.3683249203305616E-3</v>
      </c>
      <c r="G37" s="4">
        <f>SUM('역당 노선비율 분석1'!S37:V37)/4</f>
        <v>3.5586795539198184E-3</v>
      </c>
      <c r="H37" s="4"/>
      <c r="I37" s="4">
        <f>'역당 노선비율 분석1'!W37</f>
        <v>7.4304944614690272E-3</v>
      </c>
      <c r="K37" t="b">
        <f t="shared" si="0"/>
        <v>0</v>
      </c>
      <c r="L37" t="b">
        <f t="shared" si="1"/>
        <v>0</v>
      </c>
      <c r="M37" t="b">
        <f t="shared" si="2"/>
        <v>0</v>
      </c>
      <c r="O37" t="b">
        <f t="shared" si="3"/>
        <v>0</v>
      </c>
      <c r="P37" t="b">
        <f t="shared" si="4"/>
        <v>0</v>
      </c>
      <c r="Q37" t="b">
        <f t="shared" si="5"/>
        <v>0</v>
      </c>
      <c r="S37" t="b">
        <f t="shared" si="6"/>
        <v>0</v>
      </c>
      <c r="T37" t="b">
        <f t="shared" si="7"/>
        <v>0</v>
      </c>
      <c r="U37" t="b">
        <f t="shared" si="8"/>
        <v>0</v>
      </c>
    </row>
    <row r="38" spans="1:21">
      <c r="B38" t="s">
        <v>320</v>
      </c>
      <c r="C38" s="4">
        <f>SUM('역당 노선비율 분석1'!C38:D38)/2</f>
        <v>5.1838172857349638E-3</v>
      </c>
      <c r="D38" s="4">
        <f>SUM('역당 노선비율 분석1'!E38:G38)/3</f>
        <v>5.5929170107651555E-3</v>
      </c>
      <c r="E38" s="4">
        <f>SUM('역당 노선비율 분석1'!H38:O38)/8</f>
        <v>6.5088219604688968E-3</v>
      </c>
      <c r="F38" s="4">
        <f>SUM('역당 노선비율 분석1'!P38:R38)/3</f>
        <v>7.6496423356723969E-3</v>
      </c>
      <c r="G38" s="4">
        <f>SUM('역당 노선비율 분석1'!S38:V38)/4</f>
        <v>8.7432517746060274E-3</v>
      </c>
      <c r="H38" s="4"/>
      <c r="I38" s="4">
        <f>'역당 노선비율 분석1'!W38</f>
        <v>6.932473665084299E-3</v>
      </c>
      <c r="K38" t="b">
        <f t="shared" si="0"/>
        <v>0</v>
      </c>
      <c r="L38" t="b">
        <f t="shared" si="1"/>
        <v>0</v>
      </c>
      <c r="M38" t="b">
        <f t="shared" si="2"/>
        <v>0</v>
      </c>
      <c r="O38" t="b">
        <f t="shared" si="3"/>
        <v>0</v>
      </c>
      <c r="P38" t="b">
        <f t="shared" si="4"/>
        <v>0</v>
      </c>
      <c r="Q38" t="b">
        <f t="shared" si="5"/>
        <v>0</v>
      </c>
      <c r="S38" t="b">
        <f t="shared" si="6"/>
        <v>0</v>
      </c>
      <c r="T38" t="b">
        <f t="shared" si="7"/>
        <v>0</v>
      </c>
      <c r="U38" t="b">
        <f t="shared" si="8"/>
        <v>0</v>
      </c>
    </row>
    <row r="39" spans="1:21">
      <c r="A39" t="s">
        <v>16</v>
      </c>
      <c r="B39" t="s">
        <v>319</v>
      </c>
      <c r="C39" s="4">
        <f>SUM('역당 노선비율 분석1'!C39:D39)/2</f>
        <v>1.1249418444590306E-2</v>
      </c>
      <c r="D39" s="4">
        <f>SUM('역당 노선비율 분석1'!E39:G39)/3</f>
        <v>1.1376340946241468E-2</v>
      </c>
      <c r="E39" s="4">
        <f>SUM('역당 노선비율 분석1'!H39:O39)/8</f>
        <v>1.1072429800044005E-2</v>
      </c>
      <c r="F39" s="4">
        <f>SUM('역당 노선비율 분석1'!P39:R39)/3</f>
        <v>8.6400315957673533E-3</v>
      </c>
      <c r="G39" s="4">
        <f>SUM('역당 노선비율 분석1'!S39:V39)/4</f>
        <v>1.219849223518777E-2</v>
      </c>
      <c r="H39" s="4"/>
      <c r="I39" s="4">
        <f>'역당 노선비율 분석1'!W39</f>
        <v>1.0449892428105441E-2</v>
      </c>
      <c r="K39" t="b">
        <f t="shared" si="0"/>
        <v>0</v>
      </c>
      <c r="L39" t="b">
        <f t="shared" si="1"/>
        <v>0</v>
      </c>
      <c r="M39" t="b">
        <f t="shared" si="2"/>
        <v>0</v>
      </c>
      <c r="O39" t="b">
        <f t="shared" si="3"/>
        <v>0</v>
      </c>
      <c r="P39" t="b">
        <f t="shared" si="4"/>
        <v>0</v>
      </c>
      <c r="Q39" t="b">
        <f t="shared" si="5"/>
        <v>0</v>
      </c>
      <c r="S39" t="b">
        <f t="shared" si="6"/>
        <v>0</v>
      </c>
      <c r="T39" t="b">
        <f t="shared" si="7"/>
        <v>0</v>
      </c>
      <c r="U39" t="b">
        <f t="shared" si="8"/>
        <v>0</v>
      </c>
    </row>
    <row r="40" spans="1:21">
      <c r="B40" t="s">
        <v>320</v>
      </c>
      <c r="C40" s="4">
        <f>SUM('역당 노선비율 분석1'!C40:D40)/2</f>
        <v>8.9728970601976495E-3</v>
      </c>
      <c r="D40" s="4">
        <f>SUM('역당 노선비율 분석1'!E40:G40)/3</f>
        <v>5.7376207260578073E-3</v>
      </c>
      <c r="E40" s="4">
        <f>SUM('역당 노선비율 분석1'!H40:O40)/8</f>
        <v>8.2577270280757651E-3</v>
      </c>
      <c r="F40" s="4">
        <f>SUM('역당 노선비율 분석1'!P40:R40)/3</f>
        <v>1.0485295048248869E-2</v>
      </c>
      <c r="G40" s="4">
        <f>SUM('역당 노선비율 분석1'!S40:V40)/4</f>
        <v>1.3017260362754104E-2</v>
      </c>
      <c r="H40" s="4"/>
      <c r="I40" s="4">
        <f>'역당 노선비율 분석1'!W40</f>
        <v>8.7497361834915372E-3</v>
      </c>
      <c r="K40" t="b">
        <f t="shared" si="0"/>
        <v>0</v>
      </c>
      <c r="L40" t="b">
        <f t="shared" si="1"/>
        <v>0</v>
      </c>
      <c r="M40" t="b">
        <f t="shared" si="2"/>
        <v>0</v>
      </c>
      <c r="O40" t="b">
        <f t="shared" si="3"/>
        <v>0</v>
      </c>
      <c r="P40" t="b">
        <f t="shared" si="4"/>
        <v>0</v>
      </c>
      <c r="Q40" t="b">
        <f t="shared" si="5"/>
        <v>0</v>
      </c>
      <c r="S40" t="b">
        <f t="shared" si="6"/>
        <v>0</v>
      </c>
      <c r="T40" t="b">
        <f t="shared" si="7"/>
        <v>0</v>
      </c>
      <c r="U40" t="b">
        <f t="shared" si="8"/>
        <v>0</v>
      </c>
    </row>
    <row r="41" spans="1:21">
      <c r="A41" t="s">
        <v>17</v>
      </c>
      <c r="B41" t="s">
        <v>319</v>
      </c>
      <c r="C41" s="4">
        <f>SUM('역당 노선비율 분석1'!C41:D41)/2</f>
        <v>4.5372028068670894E-3</v>
      </c>
      <c r="D41" s="4">
        <f>SUM('역당 노선비율 분석1'!E41:G41)/3</f>
        <v>3.759711152716312E-3</v>
      </c>
      <c r="E41" s="4">
        <f>SUM('역당 노선비율 분석1'!H41:O41)/8</f>
        <v>1.3799873261290804E-2</v>
      </c>
      <c r="F41" s="4">
        <f>SUM('역당 노선비율 분석1'!P41:R41)/3</f>
        <v>1.0595470202174273E-2</v>
      </c>
      <c r="G41" s="4">
        <f>SUM('역당 노선비율 분석1'!S41:V41)/4</f>
        <v>1.4882660142609047E-2</v>
      </c>
      <c r="H41" s="4"/>
      <c r="I41" s="4">
        <f>'역당 노선비율 분석1'!W41</f>
        <v>1.10196916754134E-2</v>
      </c>
      <c r="K41" t="b">
        <f t="shared" si="0"/>
        <v>0</v>
      </c>
      <c r="L41" t="b">
        <f t="shared" si="1"/>
        <v>0</v>
      </c>
      <c r="M41" t="b">
        <f t="shared" si="2"/>
        <v>0</v>
      </c>
      <c r="O41" t="b">
        <f t="shared" si="3"/>
        <v>0</v>
      </c>
      <c r="P41" t="b">
        <f t="shared" si="4"/>
        <v>0</v>
      </c>
      <c r="Q41" t="b">
        <f t="shared" si="5"/>
        <v>0</v>
      </c>
      <c r="S41" t="b">
        <f t="shared" si="6"/>
        <v>0</v>
      </c>
      <c r="T41" t="b">
        <f t="shared" si="7"/>
        <v>0</v>
      </c>
      <c r="U41" t="b">
        <f t="shared" si="8"/>
        <v>0</v>
      </c>
    </row>
    <row r="42" spans="1:21">
      <c r="B42" t="s">
        <v>320</v>
      </c>
      <c r="C42" s="4">
        <f>SUM('역당 노선비율 분석1'!C42:D42)/2</f>
        <v>7.6685256584799587E-3</v>
      </c>
      <c r="D42" s="4">
        <f>SUM('역당 노선비율 분석1'!E42:G42)/3</f>
        <v>1.786896331360906E-2</v>
      </c>
      <c r="E42" s="4">
        <f>SUM('역당 노선비율 분석1'!H42:O42)/8</f>
        <v>1.510733477894542E-2</v>
      </c>
      <c r="F42" s="4">
        <f>SUM('역당 노선비율 분석1'!P42:R42)/3</f>
        <v>6.8406080904758236E-3</v>
      </c>
      <c r="G42" s="4">
        <f>SUM('역당 노선비율 분석1'!S42:V42)/4</f>
        <v>5.5604061425276134E-3</v>
      </c>
      <c r="H42" s="4"/>
      <c r="I42" s="4">
        <f>'역당 노선비율 분석1'!W42</f>
        <v>1.2498322067610344E-2</v>
      </c>
      <c r="K42" t="b">
        <f t="shared" si="0"/>
        <v>0</v>
      </c>
      <c r="L42" t="b">
        <f t="shared" si="1"/>
        <v>0</v>
      </c>
      <c r="M42" t="b">
        <f t="shared" si="2"/>
        <v>0</v>
      </c>
      <c r="O42" t="b">
        <f t="shared" si="3"/>
        <v>0</v>
      </c>
      <c r="P42" t="b">
        <f t="shared" si="4"/>
        <v>0</v>
      </c>
      <c r="Q42" t="b">
        <f t="shared" si="5"/>
        <v>0</v>
      </c>
      <c r="S42" t="b">
        <f t="shared" si="6"/>
        <v>0</v>
      </c>
      <c r="T42" t="b">
        <f t="shared" si="7"/>
        <v>0</v>
      </c>
      <c r="U42" t="b">
        <f t="shared" si="8"/>
        <v>0</v>
      </c>
    </row>
    <row r="43" spans="1:21">
      <c r="A43" t="s">
        <v>18</v>
      </c>
      <c r="B43" t="s">
        <v>319</v>
      </c>
      <c r="C43" s="4">
        <f>SUM('역당 노선비율 분석1'!C43:D43)/2</f>
        <v>1.1805768954558461E-2</v>
      </c>
      <c r="D43" s="4">
        <f>SUM('역당 노선비율 분석1'!E43:G43)/3</f>
        <v>1.4644847617913436E-2</v>
      </c>
      <c r="E43" s="4">
        <f>SUM('역당 노선비율 분석1'!H43:O43)/8</f>
        <v>1.1815660002100605E-2</v>
      </c>
      <c r="F43" s="4">
        <f>SUM('역당 노선비율 분석1'!P43:R43)/3</f>
        <v>9.6892050901651403E-3</v>
      </c>
      <c r="G43" s="4">
        <f>SUM('역당 노선비율 분석1'!S43:V43)/4</f>
        <v>6.0512006205628941E-3</v>
      </c>
      <c r="H43" s="4"/>
      <c r="I43" s="4">
        <f>'역당 노선비율 분석1'!W43</f>
        <v>1.1229423373922607E-2</v>
      </c>
      <c r="K43" t="b">
        <f t="shared" si="0"/>
        <v>0</v>
      </c>
      <c r="L43" t="b">
        <f t="shared" si="1"/>
        <v>0</v>
      </c>
      <c r="M43" t="b">
        <f t="shared" si="2"/>
        <v>0</v>
      </c>
      <c r="O43" t="b">
        <f t="shared" si="3"/>
        <v>0</v>
      </c>
      <c r="P43" t="b">
        <f t="shared" si="4"/>
        <v>0</v>
      </c>
      <c r="Q43" t="b">
        <f t="shared" si="5"/>
        <v>0</v>
      </c>
      <c r="S43" t="b">
        <f t="shared" si="6"/>
        <v>0</v>
      </c>
      <c r="T43" t="b">
        <f t="shared" si="7"/>
        <v>0</v>
      </c>
      <c r="U43" t="b">
        <f t="shared" si="8"/>
        <v>0</v>
      </c>
    </row>
    <row r="44" spans="1:21">
      <c r="B44" t="s">
        <v>320</v>
      </c>
      <c r="C44" s="4">
        <f>SUM('역당 노선비율 분석1'!C44:D44)/2</f>
        <v>9.7442090819054583E-3</v>
      </c>
      <c r="D44" s="4">
        <f>SUM('역당 노선비율 분석1'!E44:G44)/3</f>
        <v>1.1696867711507861E-2</v>
      </c>
      <c r="E44" s="4">
        <f>SUM('역당 노선비율 분석1'!H44:O44)/8</f>
        <v>1.0486059162358955E-2</v>
      </c>
      <c r="F44" s="4">
        <f>SUM('역당 노선비율 분석1'!P44:R44)/3</f>
        <v>1.1257219876331914E-2</v>
      </c>
      <c r="G44" s="4">
        <f>SUM('역당 노선비율 분석1'!S44:V44)/4</f>
        <v>1.244128439175967E-2</v>
      </c>
      <c r="H44" s="4"/>
      <c r="I44" s="4">
        <f>'역당 노선비율 분석1'!W44</f>
        <v>1.1350669456728789E-2</v>
      </c>
      <c r="K44" t="b">
        <f t="shared" si="0"/>
        <v>0</v>
      </c>
      <c r="L44" t="b">
        <f t="shared" si="1"/>
        <v>0</v>
      </c>
      <c r="M44" t="b">
        <f t="shared" si="2"/>
        <v>0</v>
      </c>
      <c r="O44" t="b">
        <f t="shared" si="3"/>
        <v>0</v>
      </c>
      <c r="P44" t="b">
        <f t="shared" si="4"/>
        <v>0</v>
      </c>
      <c r="Q44" t="b">
        <f t="shared" si="5"/>
        <v>0</v>
      </c>
      <c r="S44" t="b">
        <f t="shared" si="6"/>
        <v>0</v>
      </c>
      <c r="T44" t="b">
        <f t="shared" si="7"/>
        <v>0</v>
      </c>
      <c r="U44" t="b">
        <f t="shared" si="8"/>
        <v>0</v>
      </c>
    </row>
    <row r="45" spans="1:21">
      <c r="A45" t="s">
        <v>19</v>
      </c>
      <c r="B45" t="s">
        <v>319</v>
      </c>
      <c r="C45" s="4">
        <f>SUM('역당 노선비율 분석1'!C45:D45)/2</f>
        <v>1.2583868622813722E-2</v>
      </c>
      <c r="D45" s="4">
        <f>SUM('역당 노선비율 분석1'!E45:G45)/3</f>
        <v>1.1552855683219308E-2</v>
      </c>
      <c r="E45" s="4">
        <f>SUM('역당 노선비율 분석1'!H45:O45)/8</f>
        <v>1.3130713121746067E-2</v>
      </c>
      <c r="F45" s="4">
        <f>SUM('역당 노선비율 분석1'!P45:R45)/3</f>
        <v>1.7103181226176999E-2</v>
      </c>
      <c r="G45" s="4">
        <f>SUM('역당 노선비율 분석1'!S45:V45)/4</f>
        <v>1.1450024340710178E-2</v>
      </c>
      <c r="H45" s="4"/>
      <c r="I45" s="4">
        <f>'역당 노선비율 분석1'!W45</f>
        <v>1.3556115941961711E-2</v>
      </c>
      <c r="K45" t="b">
        <f t="shared" si="0"/>
        <v>0</v>
      </c>
      <c r="L45" t="b">
        <f t="shared" si="1"/>
        <v>0</v>
      </c>
      <c r="M45" t="b">
        <f t="shared" si="2"/>
        <v>0</v>
      </c>
      <c r="O45" t="b">
        <f t="shared" si="3"/>
        <v>0</v>
      </c>
      <c r="P45" t="b">
        <f t="shared" si="4"/>
        <v>0</v>
      </c>
      <c r="Q45" t="b">
        <f t="shared" si="5"/>
        <v>0</v>
      </c>
      <c r="S45" t="b">
        <f t="shared" si="6"/>
        <v>0</v>
      </c>
      <c r="T45" t="b">
        <f t="shared" si="7"/>
        <v>0</v>
      </c>
      <c r="U45" t="b">
        <f t="shared" si="8"/>
        <v>0</v>
      </c>
    </row>
    <row r="46" spans="1:21">
      <c r="B46" t="s">
        <v>320</v>
      </c>
      <c r="C46" s="4">
        <f>SUM('역당 노선비율 분석1'!C46:D46)/2</f>
        <v>2.2085170732548433E-2</v>
      </c>
      <c r="D46" s="4">
        <f>SUM('역당 노선비율 분석1'!E46:G46)/3</f>
        <v>2.3405055985729839E-2</v>
      </c>
      <c r="E46" s="4">
        <f>SUM('역당 노선비율 분석1'!H46:O46)/8</f>
        <v>1.1559332462395785E-2</v>
      </c>
      <c r="F46" s="4">
        <f>SUM('역당 노선비율 분석1'!P46:R46)/3</f>
        <v>9.9799053863198674E-3</v>
      </c>
      <c r="G46" s="4">
        <f>SUM('역당 노선비율 분석1'!S46:V46)/4</f>
        <v>1.3910542292521417E-2</v>
      </c>
      <c r="H46" s="4"/>
      <c r="I46" s="4">
        <f>'역당 노선비율 분석1'!W46</f>
        <v>1.4742588551012719E-2</v>
      </c>
      <c r="K46" t="b">
        <f t="shared" si="0"/>
        <v>0</v>
      </c>
      <c r="L46" t="b">
        <f t="shared" si="1"/>
        <v>0</v>
      </c>
      <c r="M46" t="b">
        <f t="shared" si="2"/>
        <v>0</v>
      </c>
      <c r="O46" t="b">
        <f t="shared" si="3"/>
        <v>0</v>
      </c>
      <c r="P46" t="b">
        <f t="shared" si="4"/>
        <v>0</v>
      </c>
      <c r="Q46" t="b">
        <f t="shared" si="5"/>
        <v>0</v>
      </c>
      <c r="S46" t="b">
        <f t="shared" si="6"/>
        <v>0</v>
      </c>
      <c r="T46" t="b">
        <f t="shared" si="7"/>
        <v>0</v>
      </c>
      <c r="U46" t="b">
        <f t="shared" si="8"/>
        <v>0</v>
      </c>
    </row>
    <row r="47" spans="1:21">
      <c r="A47" t="s">
        <v>20</v>
      </c>
      <c r="B47" t="s">
        <v>319</v>
      </c>
      <c r="C47" s="4">
        <f>SUM('역당 노선비율 분석1'!C47:D47)/2</f>
        <v>3.5092794958650933E-2</v>
      </c>
      <c r="D47" s="4">
        <f>SUM('역당 노선비율 분석1'!E47:G47)/3</f>
        <v>3.3896386975200386E-2</v>
      </c>
      <c r="E47" s="4">
        <f>SUM('역당 노선비율 분석1'!H47:O47)/8</f>
        <v>2.7635172921233655E-2</v>
      </c>
      <c r="F47" s="4">
        <f>SUM('역당 노선비율 분석1'!P47:R47)/3</f>
        <v>2.5196721037852279E-2</v>
      </c>
      <c r="G47" s="4">
        <f>SUM('역당 노선비율 분석1'!S47:V47)/4</f>
        <v>4.5773202834565471E-2</v>
      </c>
      <c r="H47" s="4"/>
      <c r="I47" s="4">
        <f>'역당 노선비율 분석1'!W47</f>
        <v>3.0132115145234454E-2</v>
      </c>
      <c r="K47" t="b">
        <f t="shared" si="0"/>
        <v>0</v>
      </c>
      <c r="L47" t="b">
        <f t="shared" si="1"/>
        <v>0</v>
      </c>
      <c r="M47" t="b">
        <f t="shared" si="2"/>
        <v>0</v>
      </c>
      <c r="O47" t="b">
        <f t="shared" si="3"/>
        <v>0</v>
      </c>
      <c r="P47" t="b">
        <f t="shared" si="4"/>
        <v>0</v>
      </c>
      <c r="Q47" t="b">
        <f t="shared" si="5"/>
        <v>0</v>
      </c>
      <c r="S47" t="b">
        <f t="shared" si="6"/>
        <v>0</v>
      </c>
      <c r="T47" t="b">
        <f t="shared" si="7"/>
        <v>0</v>
      </c>
      <c r="U47" t="b">
        <f t="shared" si="8"/>
        <v>0</v>
      </c>
    </row>
    <row r="48" spans="1:21">
      <c r="B48" t="s">
        <v>320</v>
      </c>
      <c r="C48" s="4">
        <f>SUM('역당 노선비율 분석1'!C48:D48)/2</f>
        <v>2.2428495186679526E-2</v>
      </c>
      <c r="D48" s="4">
        <f>SUM('역당 노선비율 분석1'!E48:G48)/3</f>
        <v>1.6255616564537837E-2</v>
      </c>
      <c r="E48" s="4">
        <f>SUM('역당 노선비율 분석1'!H48:O48)/8</f>
        <v>3.0281042330364799E-2</v>
      </c>
      <c r="F48" s="4">
        <f>SUM('역당 노선비율 분석1'!P48:R48)/3</f>
        <v>4.5574817198915686E-2</v>
      </c>
      <c r="G48" s="4">
        <f>SUM('역당 노선비율 분석1'!S48:V48)/4</f>
        <v>4.030182777011914E-2</v>
      </c>
      <c r="H48" s="4"/>
      <c r="I48" s="4">
        <f>'역당 노선비율 분석1'!W48</f>
        <v>3.1684782084281611E-2</v>
      </c>
      <c r="K48" t="b">
        <f t="shared" si="0"/>
        <v>0</v>
      </c>
      <c r="L48" t="b">
        <f t="shared" si="1"/>
        <v>0</v>
      </c>
      <c r="M48" t="b">
        <f t="shared" si="2"/>
        <v>0</v>
      </c>
      <c r="O48" t="b">
        <f t="shared" si="3"/>
        <v>0</v>
      </c>
      <c r="P48" t="b">
        <f t="shared" si="4"/>
        <v>0</v>
      </c>
      <c r="Q48" t="b">
        <f t="shared" si="5"/>
        <v>0</v>
      </c>
      <c r="S48" t="b">
        <f t="shared" si="6"/>
        <v>0</v>
      </c>
      <c r="T48" t="b">
        <f t="shared" si="7"/>
        <v>0</v>
      </c>
      <c r="U48" t="b">
        <f t="shared" si="8"/>
        <v>0</v>
      </c>
    </row>
    <row r="49" spans="1:21">
      <c r="A49" t="s">
        <v>21</v>
      </c>
      <c r="B49" t="s">
        <v>319</v>
      </c>
      <c r="C49" s="4">
        <f>SUM('역당 노선비율 분석1'!C49:D49)/2</f>
        <v>2.2898970861892118E-2</v>
      </c>
      <c r="D49" s="4">
        <f>SUM('역당 노선비율 분석1'!E49:G49)/3</f>
        <v>2.8342576039227425E-2</v>
      </c>
      <c r="E49" s="4">
        <f>SUM('역당 노선비율 분석1'!H49:O49)/8</f>
        <v>1.658060975370167E-2</v>
      </c>
      <c r="F49" s="4">
        <f>SUM('역당 노선비율 분석1'!P49:R49)/3</f>
        <v>1.0271854551797828E-2</v>
      </c>
      <c r="G49" s="4">
        <f>SUM('역당 노선비율 분석1'!S49:V49)/4</f>
        <v>9.633718160278408E-3</v>
      </c>
      <c r="H49" s="4"/>
      <c r="I49" s="4">
        <f>'역당 노선비율 분석1'!W49</f>
        <v>1.6476577094281256E-2</v>
      </c>
      <c r="K49" t="b">
        <f t="shared" si="0"/>
        <v>0</v>
      </c>
      <c r="L49" t="b">
        <f t="shared" si="1"/>
        <v>0</v>
      </c>
      <c r="M49" t="b">
        <f t="shared" si="2"/>
        <v>0</v>
      </c>
      <c r="O49" t="b">
        <f t="shared" si="3"/>
        <v>0</v>
      </c>
      <c r="P49" t="b">
        <f t="shared" si="4"/>
        <v>0</v>
      </c>
      <c r="Q49" t="b">
        <f t="shared" si="5"/>
        <v>0</v>
      </c>
      <c r="S49" t="b">
        <f t="shared" si="6"/>
        <v>0</v>
      </c>
      <c r="T49" t="b">
        <f t="shared" si="7"/>
        <v>0</v>
      </c>
      <c r="U49" t="b">
        <f t="shared" si="8"/>
        <v>0</v>
      </c>
    </row>
    <row r="50" spans="1:21">
      <c r="B50" t="s">
        <v>320</v>
      </c>
      <c r="C50" s="4">
        <f>SUM('역당 노선비율 분석1'!C50:D50)/2</f>
        <v>1.1042301187532372E-2</v>
      </c>
      <c r="D50" s="4">
        <f>SUM('역당 노선비율 분석1'!E50:G50)/3</f>
        <v>9.662091624644209E-3</v>
      </c>
      <c r="E50" s="4">
        <f>SUM('역당 노선비율 분석1'!H50:O50)/8</f>
        <v>1.4896382583392152E-2</v>
      </c>
      <c r="F50" s="4">
        <f>SUM('역당 노선비율 분석1'!P50:R50)/3</f>
        <v>1.9854389617776667E-2</v>
      </c>
      <c r="G50" s="4">
        <f>SUM('역당 노선비율 분석1'!S50:V50)/4</f>
        <v>2.3533812508650401E-2</v>
      </c>
      <c r="H50" s="4"/>
      <c r="I50" s="4">
        <f>'역당 노선비율 분석1'!W50</f>
        <v>1.5891470759919299E-2</v>
      </c>
      <c r="K50" t="b">
        <f t="shared" si="0"/>
        <v>0</v>
      </c>
      <c r="L50" t="b">
        <f t="shared" si="1"/>
        <v>0</v>
      </c>
      <c r="M50" t="b">
        <f t="shared" si="2"/>
        <v>0</v>
      </c>
      <c r="O50" t="b">
        <f t="shared" si="3"/>
        <v>0</v>
      </c>
      <c r="P50" t="b">
        <f t="shared" si="4"/>
        <v>0</v>
      </c>
      <c r="Q50" t="b">
        <f t="shared" si="5"/>
        <v>0</v>
      </c>
      <c r="S50" t="b">
        <f t="shared" si="6"/>
        <v>0</v>
      </c>
      <c r="T50" t="b">
        <f t="shared" si="7"/>
        <v>0</v>
      </c>
      <c r="U50" t="b">
        <f t="shared" si="8"/>
        <v>0</v>
      </c>
    </row>
    <row r="51" spans="1:21">
      <c r="A51" t="s">
        <v>22</v>
      </c>
      <c r="B51" t="s">
        <v>319</v>
      </c>
      <c r="C51" s="4">
        <f>SUM('역당 노선비율 분석1'!C51:D51)/2</f>
        <v>2.6428028270819283E-2</v>
      </c>
      <c r="D51" s="4">
        <f>SUM('역당 노선비율 분석1'!E51:G51)/3</f>
        <v>4.7048601320102579E-2</v>
      </c>
      <c r="E51" s="4">
        <f>SUM('역당 노선비율 분석1'!H51:O51)/8</f>
        <v>4.7814307661388673E-2</v>
      </c>
      <c r="F51" s="4">
        <f>SUM('역당 노선비율 분석1'!P51:R51)/3</f>
        <v>3.7208320501726753E-2</v>
      </c>
      <c r="G51" s="4">
        <f>SUM('역당 노선비율 분석1'!S51:V51)/4</f>
        <v>2.7700635210154759E-2</v>
      </c>
      <c r="H51" s="4"/>
      <c r="I51" s="4">
        <f>'역당 노선비율 분석1'!W51</f>
        <v>4.1317292304692894E-2</v>
      </c>
      <c r="K51" t="b">
        <f t="shared" si="0"/>
        <v>0</v>
      </c>
      <c r="L51" t="b">
        <f t="shared" si="1"/>
        <v>0</v>
      </c>
      <c r="M51" t="b">
        <f t="shared" si="2"/>
        <v>0</v>
      </c>
      <c r="O51" t="b">
        <f t="shared" si="3"/>
        <v>0</v>
      </c>
      <c r="P51" t="b">
        <f t="shared" si="4"/>
        <v>0</v>
      </c>
      <c r="Q51" t="b">
        <f t="shared" si="5"/>
        <v>0</v>
      </c>
      <c r="S51" t="b">
        <f t="shared" si="6"/>
        <v>0</v>
      </c>
      <c r="T51" t="b">
        <f t="shared" si="7"/>
        <v>0</v>
      </c>
      <c r="U51" t="b">
        <f t="shared" si="8"/>
        <v>0</v>
      </c>
    </row>
    <row r="52" spans="1:21">
      <c r="B52" t="s">
        <v>320</v>
      </c>
      <c r="C52" s="4">
        <f>SUM('역당 노선비율 분석1'!C52:D52)/2</f>
        <v>4.4087651280991652E-2</v>
      </c>
      <c r="D52" s="4">
        <f>SUM('역당 노선비율 분석1'!E52:G52)/3</f>
        <v>2.3445574056400686E-2</v>
      </c>
      <c r="E52" s="4">
        <f>SUM('역당 노선비율 분석1'!H52:O52)/8</f>
        <v>4.6124232472866296E-2</v>
      </c>
      <c r="F52" s="4">
        <f>SUM('역당 노선비율 분석1'!P52:R52)/3</f>
        <v>4.5358917142826798E-2</v>
      </c>
      <c r="G52" s="4">
        <f>SUM('역당 노선비율 분석1'!S52:V52)/4</f>
        <v>3.8584539235976288E-2</v>
      </c>
      <c r="H52" s="4"/>
      <c r="I52" s="4">
        <f>'역당 노선비율 분석1'!W52</f>
        <v>3.9609041180092328E-2</v>
      </c>
      <c r="K52" t="b">
        <f t="shared" si="0"/>
        <v>0</v>
      </c>
      <c r="L52" t="b">
        <f t="shared" si="1"/>
        <v>0</v>
      </c>
      <c r="M52" t="b">
        <f t="shared" si="2"/>
        <v>0</v>
      </c>
      <c r="O52" t="b">
        <f t="shared" si="3"/>
        <v>0</v>
      </c>
      <c r="P52" t="b">
        <f t="shared" si="4"/>
        <v>0</v>
      </c>
      <c r="Q52" t="b">
        <f t="shared" si="5"/>
        <v>0</v>
      </c>
      <c r="S52" t="b">
        <f t="shared" si="6"/>
        <v>0</v>
      </c>
      <c r="T52" t="b">
        <f t="shared" si="7"/>
        <v>0</v>
      </c>
      <c r="U52" t="b">
        <f t="shared" si="8"/>
        <v>0</v>
      </c>
    </row>
    <row r="53" spans="1:21">
      <c r="A53" t="s">
        <v>23</v>
      </c>
      <c r="B53" t="s">
        <v>319</v>
      </c>
      <c r="C53" s="4">
        <f>SUM('역당 노선비율 분석1'!C53:D53)/2</f>
        <v>8.0138220287673829E-3</v>
      </c>
      <c r="D53" s="4">
        <f>SUM('역당 노선비율 분석1'!E53:G53)/3</f>
        <v>1.3732708638075309E-2</v>
      </c>
      <c r="E53" s="4">
        <f>SUM('역당 노선비율 분석1'!H53:O53)/8</f>
        <v>1.1806134999244301E-2</v>
      </c>
      <c r="F53" s="4">
        <f>SUM('역당 노선비율 분석1'!P53:R53)/3</f>
        <v>8.6983937491468023E-3</v>
      </c>
      <c r="G53" s="4">
        <f>SUM('역당 노선비율 분석1'!S53:V53)/4</f>
        <v>5.5266275613639736E-3</v>
      </c>
      <c r="H53" s="4"/>
      <c r="I53" s="4">
        <f>'역당 노선비율 분석1'!W53</f>
        <v>1.0530029348722941E-2</v>
      </c>
      <c r="K53" t="b">
        <f t="shared" si="0"/>
        <v>0</v>
      </c>
      <c r="L53" t="b">
        <f t="shared" si="1"/>
        <v>0</v>
      </c>
      <c r="M53" t="b">
        <f t="shared" si="2"/>
        <v>0</v>
      </c>
      <c r="O53" t="b">
        <f t="shared" si="3"/>
        <v>0</v>
      </c>
      <c r="P53" t="b">
        <f t="shared" si="4"/>
        <v>0</v>
      </c>
      <c r="Q53" t="b">
        <f t="shared" si="5"/>
        <v>0</v>
      </c>
      <c r="S53" t="b">
        <f t="shared" si="6"/>
        <v>0</v>
      </c>
      <c r="T53" t="b">
        <f t="shared" si="7"/>
        <v>0</v>
      </c>
      <c r="U53" t="b">
        <f t="shared" si="8"/>
        <v>0</v>
      </c>
    </row>
    <row r="54" spans="1:21">
      <c r="B54" t="s">
        <v>320</v>
      </c>
      <c r="C54" s="4">
        <f>SUM('역당 노선비율 분석1'!C54:D54)/2</f>
        <v>2.3725074952537652E-2</v>
      </c>
      <c r="D54" s="4">
        <f>SUM('역당 노선비율 분석1'!E54:G54)/3</f>
        <v>9.0197750076279771E-3</v>
      </c>
      <c r="E54" s="4">
        <f>SUM('역당 노선비율 분석1'!H54:O54)/8</f>
        <v>1.0027655480666985E-2</v>
      </c>
      <c r="F54" s="4">
        <f>SUM('역당 노선비율 분석1'!P54:R54)/3</f>
        <v>9.4966361495203693E-3</v>
      </c>
      <c r="G54" s="4">
        <f>SUM('역당 노선비율 분석1'!S54:V54)/4</f>
        <v>1.0678398080872661E-2</v>
      </c>
      <c r="H54" s="4"/>
      <c r="I54" s="4">
        <f>'역당 노선비율 분석1'!W54</f>
        <v>1.000636452442139E-2</v>
      </c>
      <c r="K54" t="b">
        <f t="shared" si="0"/>
        <v>0</v>
      </c>
      <c r="L54" t="b">
        <f t="shared" si="1"/>
        <v>0</v>
      </c>
      <c r="M54" t="b">
        <f t="shared" si="2"/>
        <v>0</v>
      </c>
      <c r="O54" t="b">
        <f t="shared" si="3"/>
        <v>0</v>
      </c>
      <c r="P54" t="b">
        <f t="shared" si="4"/>
        <v>0</v>
      </c>
      <c r="Q54" t="b">
        <f t="shared" si="5"/>
        <v>0</v>
      </c>
      <c r="S54" t="b">
        <f t="shared" si="6"/>
        <v>0</v>
      </c>
      <c r="T54" t="b">
        <f t="shared" si="7"/>
        <v>0</v>
      </c>
      <c r="U54" t="b">
        <f t="shared" si="8"/>
        <v>0</v>
      </c>
    </row>
    <row r="55" spans="1:21">
      <c r="A55" t="s">
        <v>24</v>
      </c>
      <c r="B55" t="s">
        <v>319</v>
      </c>
      <c r="C55" s="4">
        <f>SUM('역당 노선비율 분석1'!C55:D55)/2</f>
        <v>3.5866935957281049E-2</v>
      </c>
      <c r="D55" s="4">
        <f>SUM('역당 노선비율 분석1'!E55:G55)/3</f>
        <v>6.1632995859020677E-2</v>
      </c>
      <c r="E55" s="4">
        <f>SUM('역당 노선비율 분석1'!H55:O55)/8</f>
        <v>5.3227774962038822E-2</v>
      </c>
      <c r="F55" s="4">
        <f>SUM('역당 노선비율 분석1'!P55:R55)/3</f>
        <v>5.1614233034137535E-2</v>
      </c>
      <c r="G55" s="4">
        <f>SUM('역당 노선비율 분석1'!S55:V55)/4</f>
        <v>4.2414190664849222E-2</v>
      </c>
      <c r="H55" s="4"/>
      <c r="I55" s="4">
        <f>'역당 노선비율 분석1'!W55</f>
        <v>5.2570157521376441E-2</v>
      </c>
      <c r="K55" t="b">
        <f t="shared" si="0"/>
        <v>1</v>
      </c>
      <c r="L55" t="b">
        <f t="shared" si="1"/>
        <v>0</v>
      </c>
      <c r="M55" t="b">
        <f t="shared" si="2"/>
        <v>0</v>
      </c>
      <c r="O55" t="b">
        <f t="shared" si="3"/>
        <v>1</v>
      </c>
      <c r="P55" t="b">
        <f t="shared" si="4"/>
        <v>0</v>
      </c>
      <c r="Q55" t="b">
        <f t="shared" si="5"/>
        <v>0</v>
      </c>
      <c r="S55" t="b">
        <f t="shared" si="6"/>
        <v>1</v>
      </c>
      <c r="T55" t="b">
        <f t="shared" si="7"/>
        <v>0</v>
      </c>
      <c r="U55" t="b">
        <f t="shared" si="8"/>
        <v>0</v>
      </c>
    </row>
    <row r="56" spans="1:21">
      <c r="B56" t="s">
        <v>320</v>
      </c>
      <c r="C56" s="4">
        <f>SUM('역당 노선비율 분석1'!C56:D56)/2</f>
        <v>3.6257810871844376E-2</v>
      </c>
      <c r="D56" s="4">
        <f>SUM('역당 노선비율 분석1'!E56:G56)/3</f>
        <v>3.5477927288626976E-2</v>
      </c>
      <c r="E56" s="4">
        <f>SUM('역당 노선비율 분석1'!H56:O56)/8</f>
        <v>4.966235600915362E-2</v>
      </c>
      <c r="F56" s="4">
        <f>SUM('역당 노선비율 분석1'!P56:R56)/3</f>
        <v>5.22046165637641E-2</v>
      </c>
      <c r="G56" s="4">
        <f>SUM('역당 노선비율 분석1'!S56:V56)/4</f>
        <v>5.2226639893965157E-2</v>
      </c>
      <c r="H56" s="4"/>
      <c r="I56" s="4">
        <f>'역당 노선비율 분석1'!W56</f>
        <v>4.699909203564142E-2</v>
      </c>
      <c r="K56" t="b">
        <f t="shared" si="0"/>
        <v>0</v>
      </c>
      <c r="L56" t="b">
        <f t="shared" si="1"/>
        <v>0</v>
      </c>
      <c r="M56" t="b">
        <f t="shared" si="2"/>
        <v>0</v>
      </c>
      <c r="O56" t="b">
        <f t="shared" si="3"/>
        <v>1</v>
      </c>
      <c r="P56" t="b">
        <f t="shared" si="4"/>
        <v>0</v>
      </c>
      <c r="Q56" t="b">
        <f t="shared" si="5"/>
        <v>0</v>
      </c>
      <c r="S56" t="b">
        <f t="shared" si="6"/>
        <v>0</v>
      </c>
      <c r="T56" t="b">
        <f t="shared" si="7"/>
        <v>0</v>
      </c>
      <c r="U56" t="b">
        <f t="shared" si="8"/>
        <v>0</v>
      </c>
    </row>
    <row r="57" spans="1:21">
      <c r="A57" t="s">
        <v>25</v>
      </c>
      <c r="B57" t="s">
        <v>319</v>
      </c>
      <c r="C57" s="4">
        <f>SUM('역당 노선비율 분석1'!C57:D57)/2</f>
        <v>1.4227643255722042E-2</v>
      </c>
      <c r="D57" s="4">
        <f>SUM('역당 노선비율 분석1'!E57:G57)/3</f>
        <v>1.7940940006241624E-2</v>
      </c>
      <c r="E57" s="4">
        <f>SUM('역당 노선비율 분석1'!H57:O57)/8</f>
        <v>1.3122911119429356E-2</v>
      </c>
      <c r="F57" s="4">
        <f>SUM('역당 노선비율 분석1'!P57:R57)/3</f>
        <v>1.1264084268026319E-2</v>
      </c>
      <c r="G57" s="4">
        <f>SUM('역당 노선비율 분석1'!S57:V57)/4</f>
        <v>1.7778955069428101E-2</v>
      </c>
      <c r="H57" s="4"/>
      <c r="I57" s="4">
        <f>'역당 노선비율 분석1'!W57</f>
        <v>1.4032823010816691E-2</v>
      </c>
      <c r="K57" t="b">
        <f t="shared" si="0"/>
        <v>0</v>
      </c>
      <c r="L57" t="b">
        <f t="shared" si="1"/>
        <v>0</v>
      </c>
      <c r="M57" t="b">
        <f t="shared" si="2"/>
        <v>0</v>
      </c>
      <c r="O57" t="b">
        <f t="shared" si="3"/>
        <v>0</v>
      </c>
      <c r="P57" t="b">
        <f t="shared" si="4"/>
        <v>0</v>
      </c>
      <c r="Q57" t="b">
        <f t="shared" si="5"/>
        <v>0</v>
      </c>
      <c r="S57" t="b">
        <f t="shared" si="6"/>
        <v>0</v>
      </c>
      <c r="T57" t="b">
        <f t="shared" si="7"/>
        <v>0</v>
      </c>
      <c r="U57" t="b">
        <f t="shared" si="8"/>
        <v>0</v>
      </c>
    </row>
    <row r="58" spans="1:21">
      <c r="B58" t="s">
        <v>320</v>
      </c>
      <c r="C58" s="4">
        <f>SUM('역당 노선비율 분석1'!C58:D58)/2</f>
        <v>2.153993689255684E-2</v>
      </c>
      <c r="D58" s="4">
        <f>SUM('역당 노선비율 분석1'!E58:G58)/3</f>
        <v>7.9665761256472647E-3</v>
      </c>
      <c r="E58" s="4">
        <f>SUM('역당 노선비율 분석1'!H58:O58)/8</f>
        <v>1.1694963361912086E-2</v>
      </c>
      <c r="F58" s="4">
        <f>SUM('역당 노선비율 분석1'!P58:R58)/3</f>
        <v>1.7723220749107624E-2</v>
      </c>
      <c r="G58" s="4">
        <f>SUM('역당 노선비율 분석1'!S58:V58)/4</f>
        <v>1.5698400536266303E-2</v>
      </c>
      <c r="H58" s="4"/>
      <c r="I58" s="4">
        <f>'역당 노선비율 분석1'!W58</f>
        <v>1.2908299226055573E-2</v>
      </c>
      <c r="K58" t="b">
        <f t="shared" si="0"/>
        <v>0</v>
      </c>
      <c r="L58" t="b">
        <f t="shared" si="1"/>
        <v>0</v>
      </c>
      <c r="M58" t="b">
        <f t="shared" si="2"/>
        <v>0</v>
      </c>
      <c r="O58" t="b">
        <f t="shared" si="3"/>
        <v>0</v>
      </c>
      <c r="P58" t="b">
        <f t="shared" si="4"/>
        <v>0</v>
      </c>
      <c r="Q58" t="b">
        <f t="shared" si="5"/>
        <v>0</v>
      </c>
      <c r="S58" t="b">
        <f t="shared" si="6"/>
        <v>0</v>
      </c>
      <c r="T58" t="b">
        <f t="shared" si="7"/>
        <v>0</v>
      </c>
      <c r="U58" t="b">
        <f t="shared" si="8"/>
        <v>0</v>
      </c>
    </row>
    <row r="59" spans="1:21">
      <c r="A59" t="s">
        <v>26</v>
      </c>
      <c r="B59" t="s">
        <v>319</v>
      </c>
      <c r="C59" s="4">
        <f>SUM('역당 노선비율 분석1'!C59:D59)/2</f>
        <v>6.6963539355144111E-3</v>
      </c>
      <c r="D59" s="4">
        <f>SUM('역당 노선비율 분석1'!E59:G59)/3</f>
        <v>1.0704049233233835E-2</v>
      </c>
      <c r="E59" s="4">
        <f>SUM('역당 노선비율 분석1'!H59:O59)/8</f>
        <v>1.2095040456777346E-2</v>
      </c>
      <c r="F59" s="4">
        <f>SUM('역당 노선비율 분석1'!P59:R59)/3</f>
        <v>1.3941095798443839E-2</v>
      </c>
      <c r="G59" s="4">
        <f>SUM('역당 노선비율 분석1'!S59:V59)/4</f>
        <v>1.5469814907821544E-2</v>
      </c>
      <c r="H59" s="4"/>
      <c r="I59" s="4">
        <f>'역당 노선비율 분석1'!W59</f>
        <v>1.2766752504041396E-2</v>
      </c>
      <c r="K59" t="b">
        <f t="shared" si="0"/>
        <v>0</v>
      </c>
      <c r="L59" t="b">
        <f t="shared" si="1"/>
        <v>0</v>
      </c>
      <c r="M59" t="b">
        <f t="shared" si="2"/>
        <v>0</v>
      </c>
      <c r="O59" t="b">
        <f t="shared" si="3"/>
        <v>0</v>
      </c>
      <c r="P59" t="b">
        <f t="shared" si="4"/>
        <v>0</v>
      </c>
      <c r="Q59" t="b">
        <f t="shared" si="5"/>
        <v>0</v>
      </c>
      <c r="S59" t="b">
        <f t="shared" si="6"/>
        <v>0</v>
      </c>
      <c r="T59" t="b">
        <f t="shared" si="7"/>
        <v>0</v>
      </c>
      <c r="U59" t="b">
        <f t="shared" si="8"/>
        <v>0</v>
      </c>
    </row>
    <row r="60" spans="1:21">
      <c r="B60" t="s">
        <v>320</v>
      </c>
      <c r="C60" s="4">
        <f>SUM('역당 노선비율 분석1'!C60:D60)/2</f>
        <v>1.2196156321960614E-2</v>
      </c>
      <c r="D60" s="4">
        <f>SUM('역당 노선비율 분석1'!E60:G60)/3</f>
        <v>1.0754298991748576E-2</v>
      </c>
      <c r="E60" s="4">
        <f>SUM('역당 노선비율 분석1'!H60:O60)/8</f>
        <v>1.6214263664795087E-2</v>
      </c>
      <c r="F60" s="4">
        <f>SUM('역당 노선비율 분석1'!P60:R60)/3</f>
        <v>1.4485017032700767E-2</v>
      </c>
      <c r="G60" s="4">
        <f>SUM('역당 노선비율 분석1'!S60:V60)/4</f>
        <v>9.672327570899612E-3</v>
      </c>
      <c r="H60" s="4"/>
      <c r="I60" s="4">
        <f>'역당 노선비율 분석1'!W60</f>
        <v>1.3777854276836827E-2</v>
      </c>
      <c r="K60" t="b">
        <f t="shared" si="0"/>
        <v>0</v>
      </c>
      <c r="L60" t="b">
        <f t="shared" si="1"/>
        <v>0</v>
      </c>
      <c r="M60" t="b">
        <f t="shared" si="2"/>
        <v>0</v>
      </c>
      <c r="O60" t="b">
        <f t="shared" si="3"/>
        <v>0</v>
      </c>
      <c r="P60" t="b">
        <f t="shared" si="4"/>
        <v>0</v>
      </c>
      <c r="Q60" t="b">
        <f t="shared" si="5"/>
        <v>0</v>
      </c>
      <c r="S60" t="b">
        <f t="shared" si="6"/>
        <v>0</v>
      </c>
      <c r="T60" t="b">
        <f t="shared" si="7"/>
        <v>0</v>
      </c>
      <c r="U60" t="b">
        <f t="shared" si="8"/>
        <v>0</v>
      </c>
    </row>
    <row r="61" spans="1:21">
      <c r="A61" t="s">
        <v>27</v>
      </c>
      <c r="B61" t="s">
        <v>319</v>
      </c>
      <c r="C61" s="4">
        <f>SUM('역당 노선비율 분석1'!C61:D61)/2</f>
        <v>1.2494392876830226E-2</v>
      </c>
      <c r="D61" s="4">
        <f>SUM('역당 노선비율 분석1'!E61:G61)/3</f>
        <v>1.3243464662239779E-2</v>
      </c>
      <c r="E61" s="4">
        <f>SUM('역당 노선비율 분석1'!H61:O61)/8</f>
        <v>4.4690743510630987E-2</v>
      </c>
      <c r="F61" s="4">
        <f>SUM('역당 노선비율 분석1'!P61:R61)/3</f>
        <v>6.881985200519207E-2</v>
      </c>
      <c r="G61" s="4">
        <f>SUM('역당 노선비율 분석1'!S61:V61)/4</f>
        <v>4.9158170498292283E-2</v>
      </c>
      <c r="H61" s="4"/>
      <c r="I61" s="4">
        <f>'역당 노선비율 분석1'!W61</f>
        <v>4.543062886699413E-2</v>
      </c>
      <c r="K61" t="b">
        <f t="shared" si="0"/>
        <v>0</v>
      </c>
      <c r="L61" t="b">
        <f t="shared" si="1"/>
        <v>0</v>
      </c>
      <c r="M61" t="b">
        <f t="shared" si="2"/>
        <v>0</v>
      </c>
      <c r="O61" t="b">
        <f t="shared" si="3"/>
        <v>1</v>
      </c>
      <c r="P61" t="b">
        <f t="shared" si="4"/>
        <v>0</v>
      </c>
      <c r="Q61" t="b">
        <f t="shared" si="5"/>
        <v>0</v>
      </c>
      <c r="S61" t="b">
        <f t="shared" si="6"/>
        <v>0</v>
      </c>
      <c r="T61" t="b">
        <f t="shared" si="7"/>
        <v>0</v>
      </c>
      <c r="U61" t="b">
        <f t="shared" si="8"/>
        <v>0</v>
      </c>
    </row>
    <row r="62" spans="1:21">
      <c r="B62" t="s">
        <v>320</v>
      </c>
      <c r="C62" s="4">
        <f>SUM('역당 노선비율 분석1'!C62:D62)/2</f>
        <v>4.4444363879619864E-2</v>
      </c>
      <c r="D62" s="4">
        <f>SUM('역당 노선비율 분석1'!E62:G62)/3</f>
        <v>6.8413608265687334E-2</v>
      </c>
      <c r="E62" s="4">
        <f>SUM('역당 노선비율 분석1'!H62:O62)/8</f>
        <v>5.4970731604014923E-2</v>
      </c>
      <c r="F62" s="4">
        <f>SUM('역당 노선비율 분석1'!P62:R62)/3</f>
        <v>2.717728321101498E-2</v>
      </c>
      <c r="G62" s="4">
        <f>SUM('역당 노선비율 분석1'!S62:V62)/4</f>
        <v>1.7749762105566148E-2</v>
      </c>
      <c r="H62" s="4"/>
      <c r="I62" s="4">
        <f>'역당 노선비율 분석1'!W62</f>
        <v>4.6836389124092929E-2</v>
      </c>
      <c r="K62" t="b">
        <f t="shared" si="0"/>
        <v>1</v>
      </c>
      <c r="L62" t="b">
        <f t="shared" si="1"/>
        <v>0</v>
      </c>
      <c r="M62" t="b">
        <f t="shared" si="2"/>
        <v>0</v>
      </c>
      <c r="O62" t="b">
        <f t="shared" si="3"/>
        <v>0</v>
      </c>
      <c r="P62" t="b">
        <f t="shared" si="4"/>
        <v>0</v>
      </c>
      <c r="Q62" t="b">
        <f t="shared" si="5"/>
        <v>0</v>
      </c>
      <c r="S62" t="b">
        <f t="shared" si="6"/>
        <v>1</v>
      </c>
      <c r="T62" t="b">
        <f t="shared" si="7"/>
        <v>0</v>
      </c>
      <c r="U62" t="b">
        <f t="shared" si="8"/>
        <v>0</v>
      </c>
    </row>
    <row r="63" spans="1:21">
      <c r="A63" t="s">
        <v>28</v>
      </c>
      <c r="B63" t="s">
        <v>319</v>
      </c>
      <c r="C63" s="4">
        <f>SUM('역당 노선비율 분석1'!C63:D63)/2</f>
        <v>1.597316722576328E-2</v>
      </c>
      <c r="D63" s="4">
        <f>SUM('역당 노선비율 분석1'!E63:G63)/3</f>
        <v>1.6804289154065372E-2</v>
      </c>
      <c r="E63" s="4">
        <f>SUM('역당 노선비율 분석1'!H63:O63)/8</f>
        <v>4.043833767735186E-2</v>
      </c>
      <c r="F63" s="4">
        <f>SUM('역당 노선비율 분석1'!P63:R63)/3</f>
        <v>5.684837942300016E-2</v>
      </c>
      <c r="G63" s="4">
        <f>SUM('역당 노선비율 분석1'!S63:V63)/4</f>
        <v>4.0633740564735316E-2</v>
      </c>
      <c r="H63" s="4"/>
      <c r="I63" s="4">
        <f>'역당 노선비율 분석1'!W63</f>
        <v>3.9953086774802277E-2</v>
      </c>
      <c r="K63" t="b">
        <f t="shared" si="0"/>
        <v>0</v>
      </c>
      <c r="L63" t="b">
        <f t="shared" si="1"/>
        <v>0</v>
      </c>
      <c r="M63" t="b">
        <f t="shared" si="2"/>
        <v>0</v>
      </c>
      <c r="O63" t="b">
        <f t="shared" si="3"/>
        <v>1</v>
      </c>
      <c r="P63" t="b">
        <f t="shared" si="4"/>
        <v>0</v>
      </c>
      <c r="Q63" t="b">
        <f t="shared" si="5"/>
        <v>0</v>
      </c>
      <c r="S63" t="b">
        <f t="shared" si="6"/>
        <v>0</v>
      </c>
      <c r="T63" t="b">
        <f t="shared" si="7"/>
        <v>0</v>
      </c>
      <c r="U63" t="b">
        <f t="shared" si="8"/>
        <v>0</v>
      </c>
    </row>
    <row r="64" spans="1:21">
      <c r="B64" t="s">
        <v>320</v>
      </c>
      <c r="C64" s="4">
        <f>SUM('역당 노선비율 분석1'!C64:D64)/2</f>
        <v>4.598195218715366E-2</v>
      </c>
      <c r="D64" s="4">
        <f>SUM('역당 노선비율 분석1'!E64:G64)/3</f>
        <v>6.8276730971631547E-2</v>
      </c>
      <c r="E64" s="4">
        <f>SUM('역당 노선비율 분석1'!H64:O64)/8</f>
        <v>3.5309817191476522E-2</v>
      </c>
      <c r="F64" s="4">
        <f>SUM('역당 노선비율 분석1'!P64:R64)/3</f>
        <v>2.0015769119890583E-2</v>
      </c>
      <c r="G64" s="4">
        <f>SUM('역당 노선비율 분석1'!S64:V64)/4</f>
        <v>1.6007815169329389E-2</v>
      </c>
      <c r="H64" s="4"/>
      <c r="I64" s="4">
        <f>'역당 노선비율 분석1'!W64</f>
        <v>3.7814411601603322E-2</v>
      </c>
      <c r="K64" t="b">
        <f t="shared" si="0"/>
        <v>1</v>
      </c>
      <c r="L64" t="b">
        <f t="shared" si="1"/>
        <v>0</v>
      </c>
      <c r="M64" t="b">
        <f t="shared" si="2"/>
        <v>0</v>
      </c>
      <c r="O64" t="b">
        <f t="shared" si="3"/>
        <v>0</v>
      </c>
      <c r="P64" t="b">
        <f t="shared" si="4"/>
        <v>0</v>
      </c>
      <c r="Q64" t="b">
        <f t="shared" si="5"/>
        <v>0</v>
      </c>
      <c r="S64" t="b">
        <f t="shared" si="6"/>
        <v>0</v>
      </c>
      <c r="T64" t="b">
        <f t="shared" si="7"/>
        <v>0</v>
      </c>
      <c r="U64" t="b">
        <f t="shared" si="8"/>
        <v>0</v>
      </c>
    </row>
    <row r="65" spans="1:21">
      <c r="A65" t="s">
        <v>29</v>
      </c>
      <c r="B65" t="s">
        <v>319</v>
      </c>
      <c r="C65" s="4">
        <f>SUM('역당 노선비율 분석1'!C65:D65)/2</f>
        <v>1.0723640023446536E-2</v>
      </c>
      <c r="D65" s="4">
        <f>SUM('역당 노선비율 분석1'!E65:G65)/3</f>
        <v>9.8519085587167928E-3</v>
      </c>
      <c r="E65" s="4">
        <f>SUM('역당 노선비율 분석1'!H65:O65)/8</f>
        <v>2.9801546464354338E-2</v>
      </c>
      <c r="F65" s="4">
        <f>SUM('역당 노선비율 분석1'!P65:R65)/3</f>
        <v>4.7277544563516967E-2</v>
      </c>
      <c r="G65" s="4">
        <f>SUM('역당 노선비율 분석1'!S65:V65)/4</f>
        <v>3.4345532493770613E-2</v>
      </c>
      <c r="H65" s="4"/>
      <c r="I65" s="4">
        <f>'역당 노선비율 분석1'!W65</f>
        <v>3.0925192142404027E-2</v>
      </c>
      <c r="K65" t="b">
        <f t="shared" si="0"/>
        <v>0</v>
      </c>
      <c r="L65" t="b">
        <f t="shared" si="1"/>
        <v>0</v>
      </c>
      <c r="M65" t="b">
        <f t="shared" si="2"/>
        <v>0</v>
      </c>
      <c r="O65" t="b">
        <f t="shared" si="3"/>
        <v>0</v>
      </c>
      <c r="P65" t="b">
        <f t="shared" si="4"/>
        <v>0</v>
      </c>
      <c r="Q65" t="b">
        <f t="shared" si="5"/>
        <v>0</v>
      </c>
      <c r="S65" t="b">
        <f t="shared" si="6"/>
        <v>0</v>
      </c>
      <c r="T65" t="b">
        <f t="shared" si="7"/>
        <v>0</v>
      </c>
      <c r="U65" t="b">
        <f t="shared" si="8"/>
        <v>0</v>
      </c>
    </row>
    <row r="66" spans="1:21">
      <c r="B66" t="s">
        <v>320</v>
      </c>
      <c r="C66" s="4">
        <f>SUM('역당 노선비율 분석1'!C66:D66)/2</f>
        <v>4.4595595013167219E-2</v>
      </c>
      <c r="D66" s="4">
        <f>SUM('역당 노선비율 분석1'!E66:G66)/3</f>
        <v>6.7987316694858579E-2</v>
      </c>
      <c r="E66" s="4">
        <f>SUM('역당 노선비율 분석1'!H66:O66)/8</f>
        <v>2.9622133812312462E-2</v>
      </c>
      <c r="F66" s="4">
        <f>SUM('역당 노선비율 분석1'!P66:R66)/3</f>
        <v>1.599079026479067E-2</v>
      </c>
      <c r="G66" s="4">
        <f>SUM('역당 노선비율 분석1'!S66:V66)/4</f>
        <v>9.9794814575657684E-3</v>
      </c>
      <c r="H66" s="4"/>
      <c r="I66" s="4">
        <f>'역당 노선비율 분석1'!W66</f>
        <v>3.3994196422365758E-2</v>
      </c>
      <c r="K66" t="b">
        <f t="shared" si="0"/>
        <v>1</v>
      </c>
      <c r="L66" t="b">
        <f t="shared" si="1"/>
        <v>0</v>
      </c>
      <c r="M66" t="b">
        <f t="shared" si="2"/>
        <v>0</v>
      </c>
      <c r="O66" t="b">
        <f t="shared" si="3"/>
        <v>0</v>
      </c>
      <c r="P66" t="b">
        <f t="shared" si="4"/>
        <v>0</v>
      </c>
      <c r="Q66" t="b">
        <f t="shared" si="5"/>
        <v>0</v>
      </c>
      <c r="S66" t="b">
        <f t="shared" si="6"/>
        <v>0</v>
      </c>
      <c r="T66" t="b">
        <f t="shared" si="7"/>
        <v>0</v>
      </c>
      <c r="U66" t="b">
        <f t="shared" si="8"/>
        <v>0</v>
      </c>
    </row>
    <row r="67" spans="1:21">
      <c r="A67" t="s">
        <v>30</v>
      </c>
      <c r="B67" t="s">
        <v>319</v>
      </c>
      <c r="C67" s="4">
        <f>SUM('역당 노선비율 분석1'!C67:D67)/2</f>
        <v>2.6870488814445904E-2</v>
      </c>
      <c r="D67" s="4">
        <f>SUM('역당 노선비율 분석1'!E67:G67)/3</f>
        <v>2.414770063782104E-2</v>
      </c>
      <c r="E67" s="4">
        <f>SUM('역당 노선비율 분석1'!H67:O67)/8</f>
        <v>5.9428021745034441E-2</v>
      </c>
      <c r="F67" s="4">
        <f>SUM('역당 노선비율 분석1'!P67:R67)/3</f>
        <v>7.4285752066032773E-2</v>
      </c>
      <c r="G67" s="4">
        <f>SUM('역당 노선비율 분석1'!S67:V67)/4</f>
        <v>0.10665168747121451</v>
      </c>
      <c r="H67" s="4"/>
      <c r="I67" s="4">
        <f>'역당 노선비율 분석1'!W67</f>
        <v>6.1416573045235685E-2</v>
      </c>
      <c r="K67" t="b">
        <f t="shared" si="0"/>
        <v>0</v>
      </c>
      <c r="L67" t="b">
        <f t="shared" si="1"/>
        <v>0</v>
      </c>
      <c r="M67" t="b">
        <f t="shared" si="2"/>
        <v>0</v>
      </c>
      <c r="O67" t="b">
        <f t="shared" si="3"/>
        <v>1</v>
      </c>
      <c r="P67" t="b">
        <f t="shared" si="4"/>
        <v>0</v>
      </c>
      <c r="Q67" t="b">
        <f t="shared" si="5"/>
        <v>0</v>
      </c>
      <c r="S67" t="b">
        <f t="shared" si="6"/>
        <v>1</v>
      </c>
      <c r="T67" t="b">
        <f t="shared" si="7"/>
        <v>0</v>
      </c>
      <c r="U67" t="b">
        <f t="shared" si="8"/>
        <v>0</v>
      </c>
    </row>
    <row r="68" spans="1:21">
      <c r="B68" t="s">
        <v>320</v>
      </c>
      <c r="C68" s="4">
        <f>SUM('역당 노선비율 분석1'!C68:D68)/2</f>
        <v>9.4748791849097222E-2</v>
      </c>
      <c r="D68" s="4">
        <f>SUM('역당 노선비율 분석1'!E68:G68)/3</f>
        <v>8.2864473514704884E-2</v>
      </c>
      <c r="E68" s="4">
        <f>SUM('역당 노선비율 분석1'!H68:O68)/8</f>
        <v>6.5074699433534416E-2</v>
      </c>
      <c r="F68" s="4">
        <f>SUM('역당 노선비율 분석1'!P68:R68)/3</f>
        <v>6.1208081783872437E-2</v>
      </c>
      <c r="G68" s="4">
        <f>SUM('역당 노선비율 분석1'!S68:V68)/4</f>
        <v>3.4434899368819209E-2</v>
      </c>
      <c r="H68" s="4"/>
      <c r="I68" s="4">
        <f>'역당 노선비율 분석1'!W68</f>
        <v>6.4715452989851999E-2</v>
      </c>
      <c r="K68" t="b">
        <f t="shared" ref="K68:K131" si="9">D68&gt;0.05</f>
        <v>1</v>
      </c>
      <c r="L68" t="b">
        <f t="shared" ref="L68:L131" si="10">D68&gt;0.075</f>
        <v>1</v>
      </c>
      <c r="M68" t="b">
        <f t="shared" ref="M68:M131" si="11">D68&gt;0.1</f>
        <v>0</v>
      </c>
      <c r="O68" t="b">
        <f t="shared" ref="O68:O131" si="12">F68&gt;0.05</f>
        <v>1</v>
      </c>
      <c r="P68" t="b">
        <f t="shared" ref="P68:P131" si="13">F68&gt;0.075</f>
        <v>0</v>
      </c>
      <c r="Q68" t="b">
        <f t="shared" ref="Q68:Q131" si="14">F68&gt;0.1</f>
        <v>0</v>
      </c>
      <c r="S68" t="b">
        <f t="shared" ref="S68:S131" si="15">E68&gt;0.05</f>
        <v>1</v>
      </c>
      <c r="T68" t="b">
        <f t="shared" ref="T68:T131" si="16">E68&gt;0.075</f>
        <v>0</v>
      </c>
      <c r="U68" t="b">
        <f t="shared" ref="U68:U131" si="17">E68&gt;0.1</f>
        <v>0</v>
      </c>
    </row>
    <row r="69" spans="1:21">
      <c r="A69" t="s">
        <v>31</v>
      </c>
      <c r="B69" t="s">
        <v>319</v>
      </c>
      <c r="C69" s="4">
        <f>SUM('역당 노선비율 분석1'!C69:D69)/2</f>
        <v>9.4658488617229315E-3</v>
      </c>
      <c r="D69" s="4">
        <f>SUM('역당 노선비율 분석1'!E69:G69)/3</f>
        <v>1.3083890356480951E-2</v>
      </c>
      <c r="E69" s="4">
        <f>SUM('역당 노선비율 분석1'!H69:O69)/8</f>
        <v>2.9848169414963589E-2</v>
      </c>
      <c r="F69" s="4">
        <f>SUM('역당 노선비율 분석1'!P69:R69)/3</f>
        <v>2.9969575160081474E-2</v>
      </c>
      <c r="G69" s="4">
        <f>SUM('역당 노선비율 분석1'!S69:V69)/4</f>
        <v>3.2575450108411758E-2</v>
      </c>
      <c r="H69" s="4"/>
      <c r="I69" s="4">
        <f>'역당 노선비율 분석1'!W69</f>
        <v>2.6847324290886893E-2</v>
      </c>
      <c r="K69" t="b">
        <f t="shared" si="9"/>
        <v>0</v>
      </c>
      <c r="L69" t="b">
        <f t="shared" si="10"/>
        <v>0</v>
      </c>
      <c r="M69" t="b">
        <f t="shared" si="11"/>
        <v>0</v>
      </c>
      <c r="O69" t="b">
        <f t="shared" si="12"/>
        <v>0</v>
      </c>
      <c r="P69" t="b">
        <f t="shared" si="13"/>
        <v>0</v>
      </c>
      <c r="Q69" t="b">
        <f t="shared" si="14"/>
        <v>0</v>
      </c>
      <c r="S69" t="b">
        <f t="shared" si="15"/>
        <v>0</v>
      </c>
      <c r="T69" t="b">
        <f t="shared" si="16"/>
        <v>0</v>
      </c>
      <c r="U69" t="b">
        <f t="shared" si="17"/>
        <v>0</v>
      </c>
    </row>
    <row r="70" spans="1:21">
      <c r="B70" t="s">
        <v>320</v>
      </c>
      <c r="C70" s="4">
        <f>SUM('역당 노선비율 분석1'!C70:D70)/2</f>
        <v>3.7850664056775493E-2</v>
      </c>
      <c r="D70" s="4">
        <f>SUM('역당 노선비율 분석1'!E70:G70)/3</f>
        <v>4.2795784505351479E-2</v>
      </c>
      <c r="E70" s="4">
        <f>SUM('역당 노선비율 분석1'!H70:O70)/8</f>
        <v>3.2381210873239391E-2</v>
      </c>
      <c r="F70" s="4">
        <f>SUM('역당 노선비율 분석1'!P70:R70)/3</f>
        <v>1.9094662368864229E-2</v>
      </c>
      <c r="G70" s="4">
        <f>SUM('역당 노선비율 분석1'!S70:V70)/4</f>
        <v>1.4320850269267289E-2</v>
      </c>
      <c r="H70" s="4"/>
      <c r="I70" s="4">
        <f>'역당 노선비율 분석1'!W70</f>
        <v>2.9278708837043897E-2</v>
      </c>
      <c r="K70" t="b">
        <f t="shared" si="9"/>
        <v>0</v>
      </c>
      <c r="L70" t="b">
        <f t="shared" si="10"/>
        <v>0</v>
      </c>
      <c r="M70" t="b">
        <f t="shared" si="11"/>
        <v>0</v>
      </c>
      <c r="O70" t="b">
        <f t="shared" si="12"/>
        <v>0</v>
      </c>
      <c r="P70" t="b">
        <f t="shared" si="13"/>
        <v>0</v>
      </c>
      <c r="Q70" t="b">
        <f t="shared" si="14"/>
        <v>0</v>
      </c>
      <c r="S70" t="b">
        <f t="shared" si="15"/>
        <v>0</v>
      </c>
      <c r="T70" t="b">
        <f t="shared" si="16"/>
        <v>0</v>
      </c>
      <c r="U70" t="b">
        <f t="shared" si="17"/>
        <v>0</v>
      </c>
    </row>
    <row r="71" spans="1:21">
      <c r="A71" t="s">
        <v>32</v>
      </c>
      <c r="B71" t="s">
        <v>319</v>
      </c>
      <c r="C71" s="4">
        <f>SUM('역당 노선비율 분석1'!C71:D71)/2</f>
        <v>4.3146572581029335E-3</v>
      </c>
      <c r="D71" s="4">
        <f>SUM('역당 노선비율 분석1'!E71:G71)/3</f>
        <v>6.2418312433727115E-3</v>
      </c>
      <c r="E71" s="4">
        <f>SUM('역당 노선비율 분석1'!H71:O71)/8</f>
        <v>1.2439412741268811E-2</v>
      </c>
      <c r="F71" s="4">
        <f>SUM('역당 노선비율 분석1'!P71:R71)/3</f>
        <v>1.4241892014645145E-2</v>
      </c>
      <c r="G71" s="4">
        <f>SUM('역당 노선비율 분석1'!S71:V71)/4</f>
        <v>9.8484429534117148E-3</v>
      </c>
      <c r="H71" s="4"/>
      <c r="I71" s="4">
        <f>'역당 노선비율 분석1'!W71</f>
        <v>1.1330512364622567E-2</v>
      </c>
      <c r="K71" t="b">
        <f t="shared" si="9"/>
        <v>0</v>
      </c>
      <c r="L71" t="b">
        <f t="shared" si="10"/>
        <v>0</v>
      </c>
      <c r="M71" t="b">
        <f t="shared" si="11"/>
        <v>0</v>
      </c>
      <c r="O71" t="b">
        <f t="shared" si="12"/>
        <v>0</v>
      </c>
      <c r="P71" t="b">
        <f t="shared" si="13"/>
        <v>0</v>
      </c>
      <c r="Q71" t="b">
        <f t="shared" si="14"/>
        <v>0</v>
      </c>
      <c r="S71" t="b">
        <f t="shared" si="15"/>
        <v>0</v>
      </c>
      <c r="T71" t="b">
        <f t="shared" si="16"/>
        <v>0</v>
      </c>
      <c r="U71" t="b">
        <f t="shared" si="17"/>
        <v>0</v>
      </c>
    </row>
    <row r="72" spans="1:21">
      <c r="B72" t="s">
        <v>320</v>
      </c>
      <c r="C72" s="4">
        <f>SUM('역당 노선비율 분석1'!C72:D72)/2</f>
        <v>2.0632619216238664E-2</v>
      </c>
      <c r="D72" s="4">
        <f>SUM('역당 노선비율 분석1'!E72:G72)/3</f>
        <v>1.9753249136223363E-2</v>
      </c>
      <c r="E72" s="4">
        <f>SUM('역당 노선비율 분석1'!H72:O72)/8</f>
        <v>1.176986664396895E-2</v>
      </c>
      <c r="F72" s="4">
        <f>SUM('역당 노선비율 분석1'!P72:R72)/3</f>
        <v>6.6673462639996193E-3</v>
      </c>
      <c r="G72" s="4">
        <f>SUM('역당 노선비율 분석1'!S72:V72)/4</f>
        <v>5.1904599333123663E-3</v>
      </c>
      <c r="H72" s="4"/>
      <c r="I72" s="4">
        <f>'역당 노선비율 분석1'!W72</f>
        <v>1.1888233040753609E-2</v>
      </c>
      <c r="K72" t="b">
        <f t="shared" si="9"/>
        <v>0</v>
      </c>
      <c r="L72" t="b">
        <f t="shared" si="10"/>
        <v>0</v>
      </c>
      <c r="M72" t="b">
        <f t="shared" si="11"/>
        <v>0</v>
      </c>
      <c r="O72" t="b">
        <f t="shared" si="12"/>
        <v>0</v>
      </c>
      <c r="P72" t="b">
        <f t="shared" si="13"/>
        <v>0</v>
      </c>
      <c r="Q72" t="b">
        <f t="shared" si="14"/>
        <v>0</v>
      </c>
      <c r="S72" t="b">
        <f t="shared" si="15"/>
        <v>0</v>
      </c>
      <c r="T72" t="b">
        <f t="shared" si="16"/>
        <v>0</v>
      </c>
      <c r="U72" t="b">
        <f t="shared" si="17"/>
        <v>0</v>
      </c>
    </row>
    <row r="73" spans="1:21">
      <c r="A73" t="s">
        <v>33</v>
      </c>
      <c r="B73" t="s">
        <v>319</v>
      </c>
      <c r="C73" s="4">
        <f>SUM('역당 노선비율 분석1'!C73:D73)/2</f>
        <v>9.7263308121315183E-3</v>
      </c>
      <c r="D73" s="4">
        <f>SUM('역당 노선비율 분석1'!E73:G73)/3</f>
        <v>1.3554182415642891E-2</v>
      </c>
      <c r="E73" s="4">
        <f>SUM('역당 노선비율 분석1'!H73:O73)/8</f>
        <v>1.5684860126760236E-2</v>
      </c>
      <c r="F73" s="4">
        <f>SUM('역당 노선비율 분석1'!P73:R73)/3</f>
        <v>1.3901829300820638E-2</v>
      </c>
      <c r="G73" s="4">
        <f>SUM('역당 노선비율 분석1'!S73:V73)/4</f>
        <v>1.2214568058917694E-2</v>
      </c>
      <c r="H73" s="4"/>
      <c r="I73" s="4">
        <f>'역당 노선비율 분석1'!W73</f>
        <v>1.427591344326383E-2</v>
      </c>
      <c r="K73" t="b">
        <f t="shared" si="9"/>
        <v>0</v>
      </c>
      <c r="L73" t="b">
        <f t="shared" si="10"/>
        <v>0</v>
      </c>
      <c r="M73" t="b">
        <f t="shared" si="11"/>
        <v>0</v>
      </c>
      <c r="O73" t="b">
        <f t="shared" si="12"/>
        <v>0</v>
      </c>
      <c r="P73" t="b">
        <f t="shared" si="13"/>
        <v>0</v>
      </c>
      <c r="Q73" t="b">
        <f t="shared" si="14"/>
        <v>0</v>
      </c>
      <c r="S73" t="b">
        <f t="shared" si="15"/>
        <v>0</v>
      </c>
      <c r="T73" t="b">
        <f t="shared" si="16"/>
        <v>0</v>
      </c>
      <c r="U73" t="b">
        <f t="shared" si="17"/>
        <v>0</v>
      </c>
    </row>
    <row r="74" spans="1:21">
      <c r="B74" t="s">
        <v>320</v>
      </c>
      <c r="C74" s="4">
        <f>SUM('역당 노선비율 분석1'!C74:D74)/2</f>
        <v>1.6976350231220228E-2</v>
      </c>
      <c r="D74" s="4">
        <f>SUM('역당 노선비율 분석1'!E74:G74)/3</f>
        <v>1.5702349297053404E-2</v>
      </c>
      <c r="E74" s="4">
        <f>SUM('역당 노선비율 분석1'!H74:O74)/8</f>
        <v>1.4945154657108835E-2</v>
      </c>
      <c r="F74" s="4">
        <f>SUM('역당 노선비율 분석1'!P74:R74)/3</f>
        <v>1.2027430015330685E-2</v>
      </c>
      <c r="G74" s="4">
        <f>SUM('역당 노선비율 분석1'!S74:V74)/4</f>
        <v>1.2846173452628167E-2</v>
      </c>
      <c r="H74" s="4"/>
      <c r="I74" s="4">
        <f>'역당 노선비율 분석1'!W74</f>
        <v>1.4237786460129211E-2</v>
      </c>
      <c r="K74" t="b">
        <f t="shared" si="9"/>
        <v>0</v>
      </c>
      <c r="L74" t="b">
        <f t="shared" si="10"/>
        <v>0</v>
      </c>
      <c r="M74" t="b">
        <f t="shared" si="11"/>
        <v>0</v>
      </c>
      <c r="O74" t="b">
        <f t="shared" si="12"/>
        <v>0</v>
      </c>
      <c r="P74" t="b">
        <f t="shared" si="13"/>
        <v>0</v>
      </c>
      <c r="Q74" t="b">
        <f t="shared" si="14"/>
        <v>0</v>
      </c>
      <c r="S74" t="b">
        <f t="shared" si="15"/>
        <v>0</v>
      </c>
      <c r="T74" t="b">
        <f t="shared" si="16"/>
        <v>0</v>
      </c>
      <c r="U74" t="b">
        <f t="shared" si="17"/>
        <v>0</v>
      </c>
    </row>
    <row r="75" spans="1:21">
      <c r="A75" t="s">
        <v>34</v>
      </c>
      <c r="B75" t="s">
        <v>319</v>
      </c>
      <c r="C75" s="4">
        <f>SUM('역당 노선비율 분석1'!C75:D75)/2</f>
        <v>2.2962684251329503E-2</v>
      </c>
      <c r="D75" s="4">
        <f>SUM('역당 노선비율 분석1'!E75:G75)/3</f>
        <v>2.8305753533742307E-2</v>
      </c>
      <c r="E75" s="4">
        <f>SUM('역당 노선비율 분석1'!H75:O75)/8</f>
        <v>2.6769323639435034E-2</v>
      </c>
      <c r="F75" s="4">
        <f>SUM('역당 노선비율 분석1'!P75:R75)/3</f>
        <v>2.5194811063913265E-2</v>
      </c>
      <c r="G75" s="4">
        <f>SUM('역당 노선비율 분석1'!S75:V75)/4</f>
        <v>3.6712791101112134E-2</v>
      </c>
      <c r="H75" s="4"/>
      <c r="I75" s="4">
        <f>'역당 노선비율 분석1'!W75</f>
        <v>2.7212751180874916E-2</v>
      </c>
      <c r="K75" t="b">
        <f t="shared" si="9"/>
        <v>0</v>
      </c>
      <c r="L75" t="b">
        <f t="shared" si="10"/>
        <v>0</v>
      </c>
      <c r="M75" t="b">
        <f t="shared" si="11"/>
        <v>0</v>
      </c>
      <c r="O75" t="b">
        <f t="shared" si="12"/>
        <v>0</v>
      </c>
      <c r="P75" t="b">
        <f t="shared" si="13"/>
        <v>0</v>
      </c>
      <c r="Q75" t="b">
        <f t="shared" si="14"/>
        <v>0</v>
      </c>
      <c r="S75" t="b">
        <f t="shared" si="15"/>
        <v>0</v>
      </c>
      <c r="T75" t="b">
        <f t="shared" si="16"/>
        <v>0</v>
      </c>
      <c r="U75" t="b">
        <f t="shared" si="17"/>
        <v>0</v>
      </c>
    </row>
    <row r="76" spans="1:21">
      <c r="B76" t="s">
        <v>320</v>
      </c>
      <c r="C76" s="4">
        <f>SUM('역당 노선비율 분석1'!C76:D76)/2</f>
        <v>3.2752981280281639E-2</v>
      </c>
      <c r="D76" s="4">
        <f>SUM('역당 노선비율 분석1'!E76:G76)/3</f>
        <v>2.4024627770530566E-2</v>
      </c>
      <c r="E76" s="4">
        <f>SUM('역당 노선비율 분석1'!H76:O76)/8</f>
        <v>2.64304988249284E-2</v>
      </c>
      <c r="F76" s="4">
        <f>SUM('역당 노선비율 분석1'!P76:R76)/3</f>
        <v>3.5834851147399649E-2</v>
      </c>
      <c r="G76" s="4">
        <f>SUM('역당 노선비율 분석1'!S76:V76)/4</f>
        <v>3.9173929929961729E-2</v>
      </c>
      <c r="H76" s="4"/>
      <c r="I76" s="4">
        <f>'역당 노선비율 분석1'!W76</f>
        <v>2.9478320529987594E-2</v>
      </c>
      <c r="K76" t="b">
        <f t="shared" si="9"/>
        <v>0</v>
      </c>
      <c r="L76" t="b">
        <f t="shared" si="10"/>
        <v>0</v>
      </c>
      <c r="M76" t="b">
        <f t="shared" si="11"/>
        <v>0</v>
      </c>
      <c r="O76" t="b">
        <f t="shared" si="12"/>
        <v>0</v>
      </c>
      <c r="P76" t="b">
        <f t="shared" si="13"/>
        <v>0</v>
      </c>
      <c r="Q76" t="b">
        <f t="shared" si="14"/>
        <v>0</v>
      </c>
      <c r="S76" t="b">
        <f t="shared" si="15"/>
        <v>0</v>
      </c>
      <c r="T76" t="b">
        <f t="shared" si="16"/>
        <v>0</v>
      </c>
      <c r="U76" t="b">
        <f t="shared" si="17"/>
        <v>0</v>
      </c>
    </row>
    <row r="77" spans="1:21">
      <c r="A77" t="s">
        <v>35</v>
      </c>
      <c r="B77" t="s">
        <v>319</v>
      </c>
      <c r="C77" s="4">
        <f>SUM('역당 노선비율 분석1'!C77:D77)/2</f>
        <v>2.6119529714138737E-2</v>
      </c>
      <c r="D77" s="4">
        <f>SUM('역당 노선비율 분석1'!E77:G77)/3</f>
        <v>3.3852276952008292E-2</v>
      </c>
      <c r="E77" s="4">
        <f>SUM('역당 노선비율 분석1'!H77:O77)/8</f>
        <v>1.9961890060634584E-2</v>
      </c>
      <c r="F77" s="4">
        <f>SUM('역당 노선비율 분석1'!P77:R77)/3</f>
        <v>1.2938184094273225E-2</v>
      </c>
      <c r="G77" s="4">
        <f>SUM('역당 노선비율 분석1'!S77:V77)/4</f>
        <v>1.1955453297682658E-2</v>
      </c>
      <c r="H77" s="4"/>
      <c r="I77" s="4">
        <f>'역당 노선비율 분석1'!W77</f>
        <v>2.0047902804338578E-2</v>
      </c>
      <c r="K77" t="b">
        <f t="shared" si="9"/>
        <v>0</v>
      </c>
      <c r="L77" t="b">
        <f t="shared" si="10"/>
        <v>0</v>
      </c>
      <c r="M77" t="b">
        <f t="shared" si="11"/>
        <v>0</v>
      </c>
      <c r="O77" t="b">
        <f t="shared" si="12"/>
        <v>0</v>
      </c>
      <c r="P77" t="b">
        <f t="shared" si="13"/>
        <v>0</v>
      </c>
      <c r="Q77" t="b">
        <f t="shared" si="14"/>
        <v>0</v>
      </c>
      <c r="S77" t="b">
        <f t="shared" si="15"/>
        <v>0</v>
      </c>
      <c r="T77" t="b">
        <f t="shared" si="16"/>
        <v>0</v>
      </c>
      <c r="U77" t="b">
        <f t="shared" si="17"/>
        <v>0</v>
      </c>
    </row>
    <row r="78" spans="1:21">
      <c r="B78" t="s">
        <v>320</v>
      </c>
      <c r="C78" s="4">
        <f>SUM('역당 노선비율 분석1'!C78:D78)/2</f>
        <v>1.385568570539974E-2</v>
      </c>
      <c r="D78" s="4">
        <f>SUM('역당 노선비율 분석1'!E78:G78)/3</f>
        <v>1.2314406578315928E-2</v>
      </c>
      <c r="E78" s="4">
        <f>SUM('역당 노선비율 분석1'!H78:O78)/8</f>
        <v>1.6532926679131005E-2</v>
      </c>
      <c r="F78" s="4">
        <f>SUM('역당 노선비율 분석1'!P78:R78)/3</f>
        <v>2.326670039807803E-2</v>
      </c>
      <c r="G78" s="4">
        <f>SUM('역당 노선비율 분석1'!S78:V78)/4</f>
        <v>3.2956635585121762E-2</v>
      </c>
      <c r="H78" s="4"/>
      <c r="I78" s="4">
        <f>'역당 노선비율 분석1'!W78</f>
        <v>1.8998248156264653E-2</v>
      </c>
      <c r="K78" t="b">
        <f t="shared" si="9"/>
        <v>0</v>
      </c>
      <c r="L78" t="b">
        <f t="shared" si="10"/>
        <v>0</v>
      </c>
      <c r="M78" t="b">
        <f t="shared" si="11"/>
        <v>0</v>
      </c>
      <c r="O78" t="b">
        <f t="shared" si="12"/>
        <v>0</v>
      </c>
      <c r="P78" t="b">
        <f t="shared" si="13"/>
        <v>0</v>
      </c>
      <c r="Q78" t="b">
        <f t="shared" si="14"/>
        <v>0</v>
      </c>
      <c r="S78" t="b">
        <f t="shared" si="15"/>
        <v>0</v>
      </c>
      <c r="T78" t="b">
        <f t="shared" si="16"/>
        <v>0</v>
      </c>
      <c r="U78" t="b">
        <f t="shared" si="17"/>
        <v>0</v>
      </c>
    </row>
    <row r="79" spans="1:21">
      <c r="A79" t="s">
        <v>36</v>
      </c>
      <c r="B79" t="s">
        <v>319</v>
      </c>
      <c r="C79" s="4">
        <f>SUM('역당 노선비율 분석1'!C79:D79)/2</f>
        <v>5.0684280905536602E-2</v>
      </c>
      <c r="D79" s="4">
        <f>SUM('역당 노선비율 분석1'!E79:G79)/3</f>
        <v>4.8865575958456552E-2</v>
      </c>
      <c r="E79" s="4">
        <f>SUM('역당 노선비율 분석1'!H79:O79)/8</f>
        <v>3.486168179744234E-2</v>
      </c>
      <c r="F79" s="4">
        <f>SUM('역당 노선비율 분석1'!P79:R79)/3</f>
        <v>2.4078644643544294E-2</v>
      </c>
      <c r="G79" s="4">
        <f>SUM('역당 노선비율 분석1'!S79:V79)/4</f>
        <v>2.620566879569234E-2</v>
      </c>
      <c r="H79" s="4"/>
      <c r="I79" s="4">
        <f>'역당 노선비율 분석1'!W79</f>
        <v>3.4132989941634877E-2</v>
      </c>
      <c r="K79" t="b">
        <f t="shared" si="9"/>
        <v>0</v>
      </c>
      <c r="L79" t="b">
        <f t="shared" si="10"/>
        <v>0</v>
      </c>
      <c r="M79" t="b">
        <f t="shared" si="11"/>
        <v>0</v>
      </c>
      <c r="O79" t="b">
        <f t="shared" si="12"/>
        <v>0</v>
      </c>
      <c r="P79" t="b">
        <f t="shared" si="13"/>
        <v>0</v>
      </c>
      <c r="Q79" t="b">
        <f t="shared" si="14"/>
        <v>0</v>
      </c>
      <c r="S79" t="b">
        <f t="shared" si="15"/>
        <v>0</v>
      </c>
      <c r="T79" t="b">
        <f t="shared" si="16"/>
        <v>0</v>
      </c>
      <c r="U79" t="b">
        <f t="shared" si="17"/>
        <v>0</v>
      </c>
    </row>
    <row r="80" spans="1:21">
      <c r="B80" t="s">
        <v>320</v>
      </c>
      <c r="C80" s="4">
        <f>SUM('역당 노선비율 분석1'!C80:D80)/2</f>
        <v>2.3519419818276439E-2</v>
      </c>
      <c r="D80" s="4">
        <f>SUM('역당 노선비율 분석1'!E80:G80)/3</f>
        <v>2.1369812188681264E-2</v>
      </c>
      <c r="E80" s="4">
        <f>SUM('역당 노선비율 분석1'!H80:O80)/8</f>
        <v>3.3371253277491401E-2</v>
      </c>
      <c r="F80" s="4">
        <f>SUM('역당 노선비율 분석1'!P80:R80)/3</f>
        <v>3.9778790592323428E-2</v>
      </c>
      <c r="G80" s="4">
        <f>SUM('역당 노선비율 분석1'!S80:V80)/4</f>
        <v>5.5345808324621992E-2</v>
      </c>
      <c r="H80" s="4"/>
      <c r="I80" s="4">
        <f>'역당 노선비율 분석1'!W80</f>
        <v>3.3845811033583216E-2</v>
      </c>
      <c r="K80" t="b">
        <f t="shared" si="9"/>
        <v>0</v>
      </c>
      <c r="L80" t="b">
        <f t="shared" si="10"/>
        <v>0</v>
      </c>
      <c r="M80" t="b">
        <f t="shared" si="11"/>
        <v>0</v>
      </c>
      <c r="O80" t="b">
        <f t="shared" si="12"/>
        <v>0</v>
      </c>
      <c r="P80" t="b">
        <f t="shared" si="13"/>
        <v>0</v>
      </c>
      <c r="Q80" t="b">
        <f t="shared" si="14"/>
        <v>0</v>
      </c>
      <c r="S80" t="b">
        <f t="shared" si="15"/>
        <v>0</v>
      </c>
      <c r="T80" t="b">
        <f t="shared" si="16"/>
        <v>0</v>
      </c>
      <c r="U80" t="b">
        <f t="shared" si="17"/>
        <v>0</v>
      </c>
    </row>
    <row r="81" spans="1:21">
      <c r="A81" t="s">
        <v>37</v>
      </c>
      <c r="B81" t="s">
        <v>319</v>
      </c>
      <c r="C81" s="4">
        <f>SUM('역당 노선비율 분석1'!C81:D81)/2</f>
        <v>3.5581072297124247E-2</v>
      </c>
      <c r="D81" s="4">
        <f>SUM('역당 노선비율 분석1'!E81:G81)/3</f>
        <v>3.1957728221570801E-2</v>
      </c>
      <c r="E81" s="4">
        <f>SUM('역당 노선비율 분석1'!H81:O81)/8</f>
        <v>1.5571602177131334E-2</v>
      </c>
      <c r="F81" s="4">
        <f>SUM('역당 노선비율 분석1'!P81:R81)/3</f>
        <v>8.1941115778782284E-3</v>
      </c>
      <c r="G81" s="4">
        <f>SUM('역당 노선비율 분석1'!S81:V81)/4</f>
        <v>7.0871651555212177E-3</v>
      </c>
      <c r="H81" s="4"/>
      <c r="I81" s="4">
        <f>'역당 노선비율 분석1'!W81</f>
        <v>1.6381607036435184E-2</v>
      </c>
      <c r="K81" t="b">
        <f t="shared" si="9"/>
        <v>0</v>
      </c>
      <c r="L81" t="b">
        <f t="shared" si="10"/>
        <v>0</v>
      </c>
      <c r="M81" t="b">
        <f t="shared" si="11"/>
        <v>0</v>
      </c>
      <c r="O81" t="b">
        <f t="shared" si="12"/>
        <v>0</v>
      </c>
      <c r="P81" t="b">
        <f t="shared" si="13"/>
        <v>0</v>
      </c>
      <c r="Q81" t="b">
        <f t="shared" si="14"/>
        <v>0</v>
      </c>
      <c r="S81" t="b">
        <f t="shared" si="15"/>
        <v>0</v>
      </c>
      <c r="T81" t="b">
        <f t="shared" si="16"/>
        <v>0</v>
      </c>
      <c r="U81" t="b">
        <f t="shared" si="17"/>
        <v>0</v>
      </c>
    </row>
    <row r="82" spans="1:21">
      <c r="B82" t="s">
        <v>320</v>
      </c>
      <c r="C82" s="4">
        <f>SUM('역당 노선비율 분석1'!C82:D82)/2</f>
        <v>1.3191108803614425E-2</v>
      </c>
      <c r="D82" s="4">
        <f>SUM('역당 노선비율 분석1'!E82:G82)/3</f>
        <v>7.5639938313247753E-3</v>
      </c>
      <c r="E82" s="4">
        <f>SUM('역당 노선비율 분석1'!H82:O82)/8</f>
        <v>1.2791251974536337E-2</v>
      </c>
      <c r="F82" s="4">
        <f>SUM('역당 노선비율 분석1'!P82:R82)/3</f>
        <v>1.9927766180154391E-2</v>
      </c>
      <c r="G82" s="4">
        <f>SUM('역당 노선비율 분석1'!S82:V82)/4</f>
        <v>2.3984333433704836E-2</v>
      </c>
      <c r="H82" s="4"/>
      <c r="I82" s="4">
        <f>'역당 노선비율 분석1'!W82</f>
        <v>1.45208232529741E-2</v>
      </c>
      <c r="K82" t="b">
        <f t="shared" si="9"/>
        <v>0</v>
      </c>
      <c r="L82" t="b">
        <f t="shared" si="10"/>
        <v>0</v>
      </c>
      <c r="M82" t="b">
        <f t="shared" si="11"/>
        <v>0</v>
      </c>
      <c r="O82" t="b">
        <f t="shared" si="12"/>
        <v>0</v>
      </c>
      <c r="P82" t="b">
        <f t="shared" si="13"/>
        <v>0</v>
      </c>
      <c r="Q82" t="b">
        <f t="shared" si="14"/>
        <v>0</v>
      </c>
      <c r="S82" t="b">
        <f t="shared" si="15"/>
        <v>0</v>
      </c>
      <c r="T82" t="b">
        <f t="shared" si="16"/>
        <v>0</v>
      </c>
      <c r="U82" t="b">
        <f t="shared" si="17"/>
        <v>0</v>
      </c>
    </row>
    <row r="83" spans="1:21">
      <c r="A83" t="s">
        <v>38</v>
      </c>
      <c r="B83" t="s">
        <v>319</v>
      </c>
      <c r="C83" s="4">
        <f>SUM('역당 노선비율 분석1'!C83:D83)/2</f>
        <v>8.5426299596448638E-2</v>
      </c>
      <c r="D83" s="4">
        <f>SUM('역당 노선비율 분석1'!E83:G83)/3</f>
        <v>8.9252809096509345E-2</v>
      </c>
      <c r="E83" s="4">
        <f>SUM('역당 노선비율 분석1'!H83:O83)/8</f>
        <v>4.4953050424689542E-2</v>
      </c>
      <c r="F83" s="4">
        <f>SUM('역당 노선비율 분석1'!P83:R83)/3</f>
        <v>2.8242215098636888E-2</v>
      </c>
      <c r="G83" s="4">
        <f>SUM('역당 노선비율 분석1'!S83:V83)/4</f>
        <v>3.3697256857937216E-2</v>
      </c>
      <c r="H83" s="4"/>
      <c r="I83" s="4">
        <f>'역당 노선비율 분석1'!W83</f>
        <v>4.8895780542152219E-2</v>
      </c>
      <c r="K83" t="b">
        <f t="shared" si="9"/>
        <v>1</v>
      </c>
      <c r="L83" t="b">
        <f t="shared" si="10"/>
        <v>1</v>
      </c>
      <c r="M83" t="b">
        <f t="shared" si="11"/>
        <v>0</v>
      </c>
      <c r="O83" t="b">
        <f t="shared" si="12"/>
        <v>0</v>
      </c>
      <c r="P83" t="b">
        <f t="shared" si="13"/>
        <v>0</v>
      </c>
      <c r="Q83" t="b">
        <f t="shared" si="14"/>
        <v>0</v>
      </c>
      <c r="S83" t="b">
        <f t="shared" si="15"/>
        <v>0</v>
      </c>
      <c r="T83" t="b">
        <f t="shared" si="16"/>
        <v>0</v>
      </c>
      <c r="U83" t="b">
        <f t="shared" si="17"/>
        <v>0</v>
      </c>
    </row>
    <row r="84" spans="1:21">
      <c r="B84" t="s">
        <v>320</v>
      </c>
      <c r="C84" s="4">
        <f>SUM('역당 노선비율 분석1'!C84:D84)/2</f>
        <v>3.1978329319480241E-2</v>
      </c>
      <c r="D84" s="4">
        <f>SUM('역당 노선비율 분석1'!E84:G84)/3</f>
        <v>1.9070001343103816E-2</v>
      </c>
      <c r="E84" s="4">
        <f>SUM('역당 노선비율 분석1'!H84:O84)/8</f>
        <v>3.9494924280434836E-2</v>
      </c>
      <c r="F84" s="4">
        <f>SUM('역당 노선비율 분석1'!P84:R84)/3</f>
        <v>6.9079786315507583E-2</v>
      </c>
      <c r="G84" s="4">
        <f>SUM('역당 노선비율 분석1'!S84:V84)/4</f>
        <v>7.9803147850887435E-2</v>
      </c>
      <c r="H84" s="4"/>
      <c r="I84" s="4">
        <f>'역당 노선비율 분석1'!W84</f>
        <v>4.609091927061662E-2</v>
      </c>
      <c r="K84" t="b">
        <f t="shared" si="9"/>
        <v>0</v>
      </c>
      <c r="L84" t="b">
        <f t="shared" si="10"/>
        <v>0</v>
      </c>
      <c r="M84" t="b">
        <f t="shared" si="11"/>
        <v>0</v>
      </c>
      <c r="O84" t="b">
        <f t="shared" si="12"/>
        <v>1</v>
      </c>
      <c r="P84" t="b">
        <f t="shared" si="13"/>
        <v>0</v>
      </c>
      <c r="Q84" t="b">
        <f t="shared" si="14"/>
        <v>0</v>
      </c>
      <c r="S84" t="b">
        <f t="shared" si="15"/>
        <v>0</v>
      </c>
      <c r="T84" t="b">
        <f t="shared" si="16"/>
        <v>0</v>
      </c>
      <c r="U84" t="b">
        <f t="shared" si="17"/>
        <v>0</v>
      </c>
    </row>
    <row r="85" spans="1:21">
      <c r="A85" t="s">
        <v>39</v>
      </c>
      <c r="B85" t="s">
        <v>319</v>
      </c>
      <c r="C85" s="4">
        <f>SUM('역당 노선비율 분석1'!C85:D85)/2</f>
        <v>3.7628467530312591E-2</v>
      </c>
      <c r="D85" s="4">
        <f>SUM('역당 노선비율 분석1'!E85:G85)/3</f>
        <v>2.9840095024959698E-2</v>
      </c>
      <c r="E85" s="4">
        <f>SUM('역당 노선비율 분석1'!H85:O85)/8</f>
        <v>1.5038618363926271E-2</v>
      </c>
      <c r="F85" s="4">
        <f>SUM('역당 노선비율 분석1'!P85:R85)/3</f>
        <v>9.1709669402206071E-3</v>
      </c>
      <c r="G85" s="4">
        <f>SUM('역당 노선비율 분석1'!S85:V85)/4</f>
        <v>7.026785097915475E-3</v>
      </c>
      <c r="H85" s="4"/>
      <c r="I85" s="4">
        <f>'역당 노선비율 분석1'!W85</f>
        <v>1.5978538159511505E-2</v>
      </c>
      <c r="K85" t="b">
        <f t="shared" si="9"/>
        <v>0</v>
      </c>
      <c r="L85" t="b">
        <f t="shared" si="10"/>
        <v>0</v>
      </c>
      <c r="M85" t="b">
        <f t="shared" si="11"/>
        <v>0</v>
      </c>
      <c r="O85" t="b">
        <f t="shared" si="12"/>
        <v>0</v>
      </c>
      <c r="P85" t="b">
        <f t="shared" si="13"/>
        <v>0</v>
      </c>
      <c r="Q85" t="b">
        <f t="shared" si="14"/>
        <v>0</v>
      </c>
      <c r="S85" t="b">
        <f t="shared" si="15"/>
        <v>0</v>
      </c>
      <c r="T85" t="b">
        <f t="shared" si="16"/>
        <v>0</v>
      </c>
      <c r="U85" t="b">
        <f t="shared" si="17"/>
        <v>0</v>
      </c>
    </row>
    <row r="86" spans="1:21">
      <c r="B86" t="s">
        <v>320</v>
      </c>
      <c r="C86" s="4">
        <f>SUM('역당 노선비율 분석1'!C86:D86)/2</f>
        <v>1.3619394514268249E-2</v>
      </c>
      <c r="D86" s="4">
        <f>SUM('역당 노선비율 분석1'!E86:G86)/3</f>
        <v>7.9605585023999233E-3</v>
      </c>
      <c r="E86" s="4">
        <f>SUM('역당 노선비율 분석1'!H86:O86)/8</f>
        <v>1.3280190776467903E-2</v>
      </c>
      <c r="F86" s="4">
        <f>SUM('역당 노선비율 분석1'!P86:R86)/3</f>
        <v>2.0544941695283692E-2</v>
      </c>
      <c r="G86" s="4">
        <f>SUM('역당 노선비율 분석1'!S86:V86)/4</f>
        <v>2.6764938964526377E-2</v>
      </c>
      <c r="H86" s="4"/>
      <c r="I86" s="4">
        <f>'역당 노선비율 분석1'!W86</f>
        <v>1.54814102388961E-2</v>
      </c>
      <c r="K86" t="b">
        <f t="shared" si="9"/>
        <v>0</v>
      </c>
      <c r="L86" t="b">
        <f t="shared" si="10"/>
        <v>0</v>
      </c>
      <c r="M86" t="b">
        <f t="shared" si="11"/>
        <v>0</v>
      </c>
      <c r="O86" t="b">
        <f t="shared" si="12"/>
        <v>0</v>
      </c>
      <c r="P86" t="b">
        <f t="shared" si="13"/>
        <v>0</v>
      </c>
      <c r="Q86" t="b">
        <f t="shared" si="14"/>
        <v>0</v>
      </c>
      <c r="S86" t="b">
        <f t="shared" si="15"/>
        <v>0</v>
      </c>
      <c r="T86" t="b">
        <f t="shared" si="16"/>
        <v>0</v>
      </c>
      <c r="U86" t="b">
        <f t="shared" si="17"/>
        <v>0</v>
      </c>
    </row>
    <row r="87" spans="1:21">
      <c r="A87" t="s">
        <v>40</v>
      </c>
      <c r="B87" t="s">
        <v>319</v>
      </c>
      <c r="C87" s="4">
        <f>SUM('역당 노선비율 분석1'!C87:D87)/2</f>
        <v>6.8799354625253814E-2</v>
      </c>
      <c r="D87" s="4">
        <f>SUM('역당 노선비율 분석1'!E87:G87)/3</f>
        <v>5.0497363304437243E-2</v>
      </c>
      <c r="E87" s="4">
        <f>SUM('역당 노선비율 분석1'!H87:O87)/8</f>
        <v>3.2455357087707727E-2</v>
      </c>
      <c r="F87" s="4">
        <f>SUM('역당 노선비율 분석1'!P87:R87)/3</f>
        <v>3.4407784376380361E-2</v>
      </c>
      <c r="G87" s="4">
        <f>SUM('역당 노선비율 분석1'!S87:V87)/4</f>
        <v>2.5931296804435604E-2</v>
      </c>
      <c r="H87" s="4"/>
      <c r="I87" s="4">
        <f>'역당 노선비율 분석1'!W87</f>
        <v>3.6517516975027475E-2</v>
      </c>
      <c r="K87" t="b">
        <f t="shared" si="9"/>
        <v>1</v>
      </c>
      <c r="L87" t="b">
        <f t="shared" si="10"/>
        <v>0</v>
      </c>
      <c r="M87" t="b">
        <f t="shared" si="11"/>
        <v>0</v>
      </c>
      <c r="O87" t="b">
        <f t="shared" si="12"/>
        <v>0</v>
      </c>
      <c r="P87" t="b">
        <f t="shared" si="13"/>
        <v>0</v>
      </c>
      <c r="Q87" t="b">
        <f t="shared" si="14"/>
        <v>0</v>
      </c>
      <c r="S87" t="b">
        <f t="shared" si="15"/>
        <v>0</v>
      </c>
      <c r="T87" t="b">
        <f t="shared" si="16"/>
        <v>0</v>
      </c>
      <c r="U87" t="b">
        <f t="shared" si="17"/>
        <v>0</v>
      </c>
    </row>
    <row r="88" spans="1:21">
      <c r="B88" t="s">
        <v>320</v>
      </c>
      <c r="C88" s="4">
        <f>SUM('역당 노선비율 분석1'!C88:D88)/2</f>
        <v>4.0273993929990579E-2</v>
      </c>
      <c r="D88" s="4">
        <f>SUM('역당 노선비율 분석1'!E88:G88)/3</f>
        <v>3.6973465499781609E-2</v>
      </c>
      <c r="E88" s="4">
        <f>SUM('역당 노선비율 분석1'!H88:O88)/8</f>
        <v>2.9685443069650232E-2</v>
      </c>
      <c r="F88" s="4">
        <f>SUM('역당 노선비율 분석1'!P88:R88)/3</f>
        <v>3.9104493898869837E-2</v>
      </c>
      <c r="G88" s="4">
        <f>SUM('역당 노선비율 분석1'!S88:V88)/4</f>
        <v>4.6435434779199015E-2</v>
      </c>
      <c r="H88" s="4"/>
      <c r="I88" s="4">
        <f>'역당 노선비율 분석1'!W88</f>
        <v>3.6599527071590802E-2</v>
      </c>
      <c r="K88" t="b">
        <f t="shared" si="9"/>
        <v>0</v>
      </c>
      <c r="L88" t="b">
        <f t="shared" si="10"/>
        <v>0</v>
      </c>
      <c r="M88" t="b">
        <f t="shared" si="11"/>
        <v>0</v>
      </c>
      <c r="O88" t="b">
        <f t="shared" si="12"/>
        <v>0</v>
      </c>
      <c r="P88" t="b">
        <f t="shared" si="13"/>
        <v>0</v>
      </c>
      <c r="Q88" t="b">
        <f t="shared" si="14"/>
        <v>0</v>
      </c>
      <c r="S88" t="b">
        <f t="shared" si="15"/>
        <v>0</v>
      </c>
      <c r="T88" t="b">
        <f t="shared" si="16"/>
        <v>0</v>
      </c>
      <c r="U88" t="b">
        <f t="shared" si="17"/>
        <v>0</v>
      </c>
    </row>
    <row r="89" spans="1:21">
      <c r="A89" t="s">
        <v>41</v>
      </c>
      <c r="B89" t="s">
        <v>319</v>
      </c>
      <c r="C89" s="4">
        <f>SUM('역당 노선비율 분석1'!C89:D89)/2</f>
        <v>5.8950588833356993E-2</v>
      </c>
      <c r="D89" s="4">
        <f>SUM('역당 노선비율 분석1'!E89:G89)/3</f>
        <v>3.6161087923440215E-2</v>
      </c>
      <c r="E89" s="4">
        <f>SUM('역당 노선비율 분석1'!H89:O89)/8</f>
        <v>1.9538721607585088E-2</v>
      </c>
      <c r="F89" s="4">
        <f>SUM('역당 노선비율 분석1'!P89:R89)/3</f>
        <v>1.436892539564521E-2</v>
      </c>
      <c r="G89" s="4">
        <f>SUM('역당 노선비율 분석1'!S89:V89)/4</f>
        <v>1.2485286270020091E-2</v>
      </c>
      <c r="H89" s="4"/>
      <c r="I89" s="4">
        <f>'역당 노선비율 분석1'!W89</f>
        <v>2.1522481223052298E-2</v>
      </c>
      <c r="K89" t="b">
        <f t="shared" si="9"/>
        <v>0</v>
      </c>
      <c r="L89" t="b">
        <f t="shared" si="10"/>
        <v>0</v>
      </c>
      <c r="M89" t="b">
        <f t="shared" si="11"/>
        <v>0</v>
      </c>
      <c r="O89" t="b">
        <f t="shared" si="12"/>
        <v>0</v>
      </c>
      <c r="P89" t="b">
        <f t="shared" si="13"/>
        <v>0</v>
      </c>
      <c r="Q89" t="b">
        <f t="shared" si="14"/>
        <v>0</v>
      </c>
      <c r="S89" t="b">
        <f t="shared" si="15"/>
        <v>0</v>
      </c>
      <c r="T89" t="b">
        <f t="shared" si="16"/>
        <v>0</v>
      </c>
      <c r="U89" t="b">
        <f t="shared" si="17"/>
        <v>0</v>
      </c>
    </row>
    <row r="90" spans="1:21">
      <c r="B90" t="s">
        <v>320</v>
      </c>
      <c r="C90" s="4">
        <f>SUM('역당 노선비율 분석1'!C90:D90)/2</f>
        <v>2.28059242608054E-2</v>
      </c>
      <c r="D90" s="4">
        <f>SUM('역당 노선비율 분석1'!E90:G90)/3</f>
        <v>1.2963635049841077E-2</v>
      </c>
      <c r="E90" s="4">
        <f>SUM('역당 노선비율 분석1'!H90:O90)/8</f>
        <v>1.8772510419262332E-2</v>
      </c>
      <c r="F90" s="4">
        <f>SUM('역당 노선비율 분석1'!P90:R90)/3</f>
        <v>2.7690127514813572E-2</v>
      </c>
      <c r="G90" s="4">
        <f>SUM('역당 노선비율 분석1'!S90:V90)/4</f>
        <v>3.4663660286415217E-2</v>
      </c>
      <c r="H90" s="4"/>
      <c r="I90" s="4">
        <f>'역당 노선비율 분석1'!W90</f>
        <v>2.1715493066411361E-2</v>
      </c>
      <c r="K90" t="b">
        <f t="shared" si="9"/>
        <v>0</v>
      </c>
      <c r="L90" t="b">
        <f t="shared" si="10"/>
        <v>0</v>
      </c>
      <c r="M90" t="b">
        <f t="shared" si="11"/>
        <v>0</v>
      </c>
      <c r="O90" t="b">
        <f t="shared" si="12"/>
        <v>0</v>
      </c>
      <c r="P90" t="b">
        <f t="shared" si="13"/>
        <v>0</v>
      </c>
      <c r="Q90" t="b">
        <f t="shared" si="14"/>
        <v>0</v>
      </c>
      <c r="S90" t="b">
        <f t="shared" si="15"/>
        <v>0</v>
      </c>
      <c r="T90" t="b">
        <f t="shared" si="16"/>
        <v>0</v>
      </c>
      <c r="U90" t="b">
        <f t="shared" si="17"/>
        <v>0</v>
      </c>
    </row>
    <row r="91" spans="1:21">
      <c r="A91" t="s">
        <v>42</v>
      </c>
      <c r="B91" t="s">
        <v>319</v>
      </c>
      <c r="C91" s="4">
        <f>SUM('역당 노선비율 분석1'!C91:D91)/2</f>
        <v>6.1784047249952401E-2</v>
      </c>
      <c r="D91" s="4">
        <f>SUM('역당 노선비율 분석1'!E91:G91)/3</f>
        <v>4.9131886920364354E-2</v>
      </c>
      <c r="E91" s="4">
        <f>SUM('역당 노선비율 분석1'!H91:O91)/8</f>
        <v>3.1524890176609817E-2</v>
      </c>
      <c r="F91" s="4">
        <f>SUM('역당 노선비율 분석1'!P91:R91)/3</f>
        <v>2.4393427401354122E-2</v>
      </c>
      <c r="G91" s="4">
        <f>SUM('역당 노선비율 분석1'!S91:V91)/4</f>
        <v>2.3427416339631215E-2</v>
      </c>
      <c r="H91" s="4"/>
      <c r="I91" s="4">
        <f>'역당 노선비율 분석1'!W91</f>
        <v>3.2915934196996087E-2</v>
      </c>
      <c r="K91" t="b">
        <f t="shared" si="9"/>
        <v>0</v>
      </c>
      <c r="L91" t="b">
        <f t="shared" si="10"/>
        <v>0</v>
      </c>
      <c r="M91" t="b">
        <f t="shared" si="11"/>
        <v>0</v>
      </c>
      <c r="O91" t="b">
        <f t="shared" si="12"/>
        <v>0</v>
      </c>
      <c r="P91" t="b">
        <f t="shared" si="13"/>
        <v>0</v>
      </c>
      <c r="Q91" t="b">
        <f t="shared" si="14"/>
        <v>0</v>
      </c>
      <c r="S91" t="b">
        <f t="shared" si="15"/>
        <v>0</v>
      </c>
      <c r="T91" t="b">
        <f t="shared" si="16"/>
        <v>0</v>
      </c>
      <c r="U91" t="b">
        <f t="shared" si="17"/>
        <v>0</v>
      </c>
    </row>
    <row r="92" spans="1:21">
      <c r="B92" t="s">
        <v>320</v>
      </c>
      <c r="C92" s="4">
        <f>SUM('역당 노선비율 분석1'!C92:D92)/2</f>
        <v>3.6687807239930162E-2</v>
      </c>
      <c r="D92" s="4">
        <f>SUM('역당 노선비율 분석1'!E92:G92)/3</f>
        <v>1.979478496624994E-2</v>
      </c>
      <c r="E92" s="4">
        <f>SUM('역당 노선비율 분석1'!H92:O92)/8</f>
        <v>2.7924391374960365E-2</v>
      </c>
      <c r="F92" s="4">
        <f>SUM('역당 노선비율 분석1'!P92:R92)/3</f>
        <v>3.7182324761151436E-2</v>
      </c>
      <c r="G92" s="4">
        <f>SUM('역당 노선비율 분석1'!S92:V92)/4</f>
        <v>5.8509994111877045E-2</v>
      </c>
      <c r="H92" s="4"/>
      <c r="I92" s="4">
        <f>'역당 노선비율 분석1'!W92</f>
        <v>3.1157222009612913E-2</v>
      </c>
      <c r="K92" t="b">
        <f t="shared" si="9"/>
        <v>0</v>
      </c>
      <c r="L92" t="b">
        <f t="shared" si="10"/>
        <v>0</v>
      </c>
      <c r="M92" t="b">
        <f t="shared" si="11"/>
        <v>0</v>
      </c>
      <c r="O92" t="b">
        <f t="shared" si="12"/>
        <v>0</v>
      </c>
      <c r="P92" t="b">
        <f t="shared" si="13"/>
        <v>0</v>
      </c>
      <c r="Q92" t="b">
        <f t="shared" si="14"/>
        <v>0</v>
      </c>
      <c r="S92" t="b">
        <f t="shared" si="15"/>
        <v>0</v>
      </c>
      <c r="T92" t="b">
        <f t="shared" si="16"/>
        <v>0</v>
      </c>
      <c r="U92" t="b">
        <f t="shared" si="17"/>
        <v>0</v>
      </c>
    </row>
    <row r="93" spans="1:21">
      <c r="A93" t="s">
        <v>43</v>
      </c>
      <c r="B93" t="s">
        <v>319</v>
      </c>
      <c r="C93" s="4">
        <f>SUM('역당 노선비율 분석1'!C93:D93)/2</f>
        <v>1.0590659010349675E-2</v>
      </c>
      <c r="D93" s="4">
        <f>SUM('역당 노선비율 분석1'!E93:G93)/3</f>
        <v>1.4385980818027345E-2</v>
      </c>
      <c r="E93" s="4">
        <f>SUM('역당 노선비율 분석1'!H93:O93)/8</f>
        <v>1.1844702469172984E-2</v>
      </c>
      <c r="F93" s="4">
        <f>SUM('역당 노선비율 분석1'!P93:R93)/3</f>
        <v>1.2475799227267813E-2</v>
      </c>
      <c r="G93" s="4">
        <f>SUM('역당 노선비율 분석1'!S93:V93)/4</f>
        <v>9.1246459651346187E-3</v>
      </c>
      <c r="H93" s="4"/>
      <c r="I93" s="4">
        <f>'역당 노선비율 분석1'!W93</f>
        <v>1.2126944224977548E-2</v>
      </c>
      <c r="K93" t="b">
        <f t="shared" si="9"/>
        <v>0</v>
      </c>
      <c r="L93" t="b">
        <f t="shared" si="10"/>
        <v>0</v>
      </c>
      <c r="M93" t="b">
        <f t="shared" si="11"/>
        <v>0</v>
      </c>
      <c r="O93" t="b">
        <f t="shared" si="12"/>
        <v>0</v>
      </c>
      <c r="P93" t="b">
        <f t="shared" si="13"/>
        <v>0</v>
      </c>
      <c r="Q93" t="b">
        <f t="shared" si="14"/>
        <v>0</v>
      </c>
      <c r="S93" t="b">
        <f t="shared" si="15"/>
        <v>0</v>
      </c>
      <c r="T93" t="b">
        <f t="shared" si="16"/>
        <v>0</v>
      </c>
      <c r="U93" t="b">
        <f t="shared" si="17"/>
        <v>0</v>
      </c>
    </row>
    <row r="94" spans="1:21">
      <c r="B94" t="s">
        <v>320</v>
      </c>
      <c r="C94" s="4">
        <f>SUM('역당 노선비율 분석1'!C94:D94)/2</f>
        <v>1.0201181800307579E-2</v>
      </c>
      <c r="D94" s="4">
        <f>SUM('역당 노선비율 분석1'!E94:G94)/3</f>
        <v>1.3664349670452687E-2</v>
      </c>
      <c r="E94" s="4">
        <f>SUM('역당 노선비율 분석1'!H94:O94)/8</f>
        <v>1.0750555454614397E-2</v>
      </c>
      <c r="F94" s="4">
        <f>SUM('역당 노선비율 분석1'!P94:R94)/3</f>
        <v>1.1073112864954647E-2</v>
      </c>
      <c r="G94" s="4">
        <f>SUM('역당 노선비율 분석1'!S94:V94)/4</f>
        <v>1.1414906954228655E-2</v>
      </c>
      <c r="H94" s="4"/>
      <c r="I94" s="4">
        <f>'역당 노선비율 분석1'!W94</f>
        <v>1.1873248617363913E-2</v>
      </c>
      <c r="K94" t="b">
        <f t="shared" si="9"/>
        <v>0</v>
      </c>
      <c r="L94" t="b">
        <f t="shared" si="10"/>
        <v>0</v>
      </c>
      <c r="M94" t="b">
        <f t="shared" si="11"/>
        <v>0</v>
      </c>
      <c r="O94" t="b">
        <f t="shared" si="12"/>
        <v>0</v>
      </c>
      <c r="P94" t="b">
        <f t="shared" si="13"/>
        <v>0</v>
      </c>
      <c r="Q94" t="b">
        <f t="shared" si="14"/>
        <v>0</v>
      </c>
      <c r="S94" t="b">
        <f t="shared" si="15"/>
        <v>0</v>
      </c>
      <c r="T94" t="b">
        <f t="shared" si="16"/>
        <v>0</v>
      </c>
      <c r="U94" t="b">
        <f t="shared" si="17"/>
        <v>0</v>
      </c>
    </row>
    <row r="95" spans="1:21">
      <c r="A95" t="s">
        <v>44</v>
      </c>
      <c r="B95" t="s">
        <v>319</v>
      </c>
      <c r="C95" s="4">
        <f>SUM('역당 노선비율 분석1'!C95:D95)/2</f>
        <v>1.5663978939763564E-2</v>
      </c>
      <c r="D95" s="4">
        <f>SUM('역당 노선비율 분석1'!E95:G95)/3</f>
        <v>1.6742309367590694E-2</v>
      </c>
      <c r="E95" s="4">
        <f>SUM('역당 노선비율 분석1'!H95:O95)/8</f>
        <v>1.4969473614367311E-2</v>
      </c>
      <c r="F95" s="4">
        <f>SUM('역당 노선비율 분석1'!P95:R95)/3</f>
        <v>1.2916345267086493E-2</v>
      </c>
      <c r="G95" s="4">
        <f>SUM('역당 노선비율 분석1'!S95:V95)/4</f>
        <v>9.4717765194711652E-3</v>
      </c>
      <c r="H95" s="4"/>
      <c r="I95" s="4">
        <f>'역당 노선비율 분석1'!W95</f>
        <v>1.4084580742853217E-2</v>
      </c>
      <c r="K95" t="b">
        <f t="shared" si="9"/>
        <v>0</v>
      </c>
      <c r="L95" t="b">
        <f t="shared" si="10"/>
        <v>0</v>
      </c>
      <c r="M95" t="b">
        <f t="shared" si="11"/>
        <v>0</v>
      </c>
      <c r="O95" t="b">
        <f t="shared" si="12"/>
        <v>0</v>
      </c>
      <c r="P95" t="b">
        <f t="shared" si="13"/>
        <v>0</v>
      </c>
      <c r="Q95" t="b">
        <f t="shared" si="14"/>
        <v>0</v>
      </c>
      <c r="S95" t="b">
        <f t="shared" si="15"/>
        <v>0</v>
      </c>
      <c r="T95" t="b">
        <f t="shared" si="16"/>
        <v>0</v>
      </c>
      <c r="U95" t="b">
        <f t="shared" si="17"/>
        <v>0</v>
      </c>
    </row>
    <row r="96" spans="1:21">
      <c r="B96" t="s">
        <v>320</v>
      </c>
      <c r="C96" s="4">
        <f>SUM('역당 노선비율 분석1'!C96:D96)/2</f>
        <v>1.5821136850525365E-2</v>
      </c>
      <c r="D96" s="4">
        <f>SUM('역당 노선비율 분석1'!E96:G96)/3</f>
        <v>1.3889035423030731E-2</v>
      </c>
      <c r="E96" s="4">
        <f>SUM('역당 노선비율 분석1'!H96:O96)/8</f>
        <v>1.3638202845259753E-2</v>
      </c>
      <c r="F96" s="4">
        <f>SUM('역당 노선비율 분석1'!P96:R96)/3</f>
        <v>1.3385146821314309E-2</v>
      </c>
      <c r="G96" s="4">
        <f>SUM('역당 노선비율 분석1'!S96:V96)/4</f>
        <v>1.5248532060329103E-2</v>
      </c>
      <c r="H96" s="4"/>
      <c r="I96" s="4">
        <f>'역당 노선비율 분석1'!W96</f>
        <v>1.3969921656474446E-2</v>
      </c>
      <c r="K96" t="b">
        <f t="shared" si="9"/>
        <v>0</v>
      </c>
      <c r="L96" t="b">
        <f t="shared" si="10"/>
        <v>0</v>
      </c>
      <c r="M96" t="b">
        <f t="shared" si="11"/>
        <v>0</v>
      </c>
      <c r="O96" t="b">
        <f t="shared" si="12"/>
        <v>0</v>
      </c>
      <c r="P96" t="b">
        <f t="shared" si="13"/>
        <v>0</v>
      </c>
      <c r="Q96" t="b">
        <f t="shared" si="14"/>
        <v>0</v>
      </c>
      <c r="S96" t="b">
        <f t="shared" si="15"/>
        <v>0</v>
      </c>
      <c r="T96" t="b">
        <f t="shared" si="16"/>
        <v>0</v>
      </c>
      <c r="U96" t="b">
        <f t="shared" si="17"/>
        <v>0</v>
      </c>
    </row>
    <row r="97" spans="1:21">
      <c r="A97" t="s">
        <v>45</v>
      </c>
      <c r="B97" t="s">
        <v>319</v>
      </c>
      <c r="C97" s="4">
        <f>SUM('역당 노선비율 분석1'!C97:D97)/2</f>
        <v>3.2807436790459055E-2</v>
      </c>
      <c r="D97" s="4">
        <f>SUM('역당 노선비율 분석1'!E97:G97)/3</f>
        <v>4.0253579591697043E-2</v>
      </c>
      <c r="E97" s="4">
        <f>SUM('역당 노선비율 분석1'!H97:O97)/8</f>
        <v>2.7195104186196799E-2</v>
      </c>
      <c r="F97" s="4">
        <f>SUM('역당 노선비율 분석1'!P97:R97)/3</f>
        <v>2.0046550784040308E-2</v>
      </c>
      <c r="G97" s="4">
        <f>SUM('역당 노선비율 분석1'!S97:V97)/4</f>
        <v>1.4126075861256072E-2</v>
      </c>
      <c r="H97" s="4"/>
      <c r="I97" s="4">
        <f>'역당 노선비율 분석1'!W97</f>
        <v>2.6312656158067649E-2</v>
      </c>
      <c r="K97" t="b">
        <f t="shared" si="9"/>
        <v>0</v>
      </c>
      <c r="L97" t="b">
        <f t="shared" si="10"/>
        <v>0</v>
      </c>
      <c r="M97" t="b">
        <f t="shared" si="11"/>
        <v>0</v>
      </c>
      <c r="O97" t="b">
        <f t="shared" si="12"/>
        <v>0</v>
      </c>
      <c r="P97" t="b">
        <f t="shared" si="13"/>
        <v>0</v>
      </c>
      <c r="Q97" t="b">
        <f t="shared" si="14"/>
        <v>0</v>
      </c>
      <c r="S97" t="b">
        <f t="shared" si="15"/>
        <v>0</v>
      </c>
      <c r="T97" t="b">
        <f t="shared" si="16"/>
        <v>0</v>
      </c>
      <c r="U97" t="b">
        <f t="shared" si="17"/>
        <v>0</v>
      </c>
    </row>
    <row r="98" spans="1:21">
      <c r="B98" t="s">
        <v>320</v>
      </c>
      <c r="C98" s="4">
        <f>SUM('역당 노선비율 분석1'!C98:D98)/2</f>
        <v>3.3000712078964531E-2</v>
      </c>
      <c r="D98" s="4">
        <f>SUM('역당 노선비율 분석1'!E98:G98)/3</f>
        <v>1.9536154243054681E-2</v>
      </c>
      <c r="E98" s="4">
        <f>SUM('역당 노선비율 분석1'!H98:O98)/8</f>
        <v>2.2146286711838718E-2</v>
      </c>
      <c r="F98" s="4">
        <f>SUM('역당 노선비율 분석1'!P98:R98)/3</f>
        <v>2.8926409925797824E-2</v>
      </c>
      <c r="G98" s="4">
        <f>SUM('역당 노선비율 분석1'!S98:V98)/4</f>
        <v>3.3490215401568886E-2</v>
      </c>
      <c r="H98" s="4"/>
      <c r="I98" s="4">
        <f>'역당 노선비율 분석1'!W98</f>
        <v>2.4783069210467398E-2</v>
      </c>
      <c r="K98" t="b">
        <f t="shared" si="9"/>
        <v>0</v>
      </c>
      <c r="L98" t="b">
        <f t="shared" si="10"/>
        <v>0</v>
      </c>
      <c r="M98" t="b">
        <f t="shared" si="11"/>
        <v>0</v>
      </c>
      <c r="O98" t="b">
        <f t="shared" si="12"/>
        <v>0</v>
      </c>
      <c r="P98" t="b">
        <f t="shared" si="13"/>
        <v>0</v>
      </c>
      <c r="Q98" t="b">
        <f t="shared" si="14"/>
        <v>0</v>
      </c>
      <c r="S98" t="b">
        <f t="shared" si="15"/>
        <v>0</v>
      </c>
      <c r="T98" t="b">
        <f t="shared" si="16"/>
        <v>0</v>
      </c>
      <c r="U98" t="b">
        <f t="shared" si="17"/>
        <v>0</v>
      </c>
    </row>
    <row r="99" spans="1:21">
      <c r="A99" t="s">
        <v>46</v>
      </c>
      <c r="B99" t="s">
        <v>319</v>
      </c>
      <c r="C99" s="4">
        <f>SUM('역당 노선비율 분석1'!C99:D99)/2</f>
        <v>2.0998841463606796E-2</v>
      </c>
      <c r="D99" s="4">
        <f>SUM('역당 노선비율 분석1'!E99:G99)/3</f>
        <v>2.1571446869463332E-2</v>
      </c>
      <c r="E99" s="4">
        <f>SUM('역당 노선비율 분석1'!H99:O99)/8</f>
        <v>1.7657868002834018E-2</v>
      </c>
      <c r="F99" s="4">
        <f>SUM('역당 노선비율 분석1'!P99:R99)/3</f>
        <v>1.6792913410875545E-2</v>
      </c>
      <c r="G99" s="4">
        <f>SUM('역당 노선비율 분석1'!S99:V99)/4</f>
        <v>1.5011087755883289E-2</v>
      </c>
      <c r="H99" s="4"/>
      <c r="I99" s="4">
        <f>'역당 노선비율 분석1'!W99</f>
        <v>1.7858168833384307E-2</v>
      </c>
      <c r="K99" t="b">
        <f t="shared" si="9"/>
        <v>0</v>
      </c>
      <c r="L99" t="b">
        <f t="shared" si="10"/>
        <v>0</v>
      </c>
      <c r="M99" t="b">
        <f t="shared" si="11"/>
        <v>0</v>
      </c>
      <c r="O99" t="b">
        <f t="shared" si="12"/>
        <v>0</v>
      </c>
      <c r="P99" t="b">
        <f t="shared" si="13"/>
        <v>0</v>
      </c>
      <c r="Q99" t="b">
        <f t="shared" si="14"/>
        <v>0</v>
      </c>
      <c r="S99" t="b">
        <f t="shared" si="15"/>
        <v>0</v>
      </c>
      <c r="T99" t="b">
        <f t="shared" si="16"/>
        <v>0</v>
      </c>
      <c r="U99" t="b">
        <f t="shared" si="17"/>
        <v>0</v>
      </c>
    </row>
    <row r="100" spans="1:21">
      <c r="B100" t="s">
        <v>320</v>
      </c>
      <c r="C100" s="4">
        <f>SUM('역당 노선비율 분석1'!C100:D100)/2</f>
        <v>2.2547856080492524E-2</v>
      </c>
      <c r="D100" s="4">
        <f>SUM('역당 노선비율 분석1'!E100:G100)/3</f>
        <v>1.5681384036961607E-2</v>
      </c>
      <c r="E100" s="4">
        <f>SUM('역당 노선비율 분석1'!H100:O100)/8</f>
        <v>1.4767841108505542E-2</v>
      </c>
      <c r="F100" s="4">
        <f>SUM('역당 노선비율 분석1'!P100:R100)/3</f>
        <v>1.5352551713249273E-2</v>
      </c>
      <c r="G100" s="4">
        <f>SUM('역당 노선비율 분석1'!S100:V100)/4</f>
        <v>1.6460370864300293E-2</v>
      </c>
      <c r="H100" s="4"/>
      <c r="I100" s="4">
        <f>'역당 노선비율 분석1'!W100</f>
        <v>1.5516005708752702E-2</v>
      </c>
      <c r="K100" t="b">
        <f t="shared" si="9"/>
        <v>0</v>
      </c>
      <c r="L100" t="b">
        <f t="shared" si="10"/>
        <v>0</v>
      </c>
      <c r="M100" t="b">
        <f t="shared" si="11"/>
        <v>0</v>
      </c>
      <c r="O100" t="b">
        <f t="shared" si="12"/>
        <v>0</v>
      </c>
      <c r="P100" t="b">
        <f t="shared" si="13"/>
        <v>0</v>
      </c>
      <c r="Q100" t="b">
        <f t="shared" si="14"/>
        <v>0</v>
      </c>
      <c r="S100" t="b">
        <f t="shared" si="15"/>
        <v>0</v>
      </c>
      <c r="T100" t="b">
        <f t="shared" si="16"/>
        <v>0</v>
      </c>
      <c r="U100" t="b">
        <f t="shared" si="17"/>
        <v>0</v>
      </c>
    </row>
    <row r="101" spans="1:21">
      <c r="A101" t="s">
        <v>47</v>
      </c>
      <c r="B101" t="s">
        <v>319</v>
      </c>
      <c r="C101" s="4">
        <f>SUM('역당 노선비율 분석1'!C101:D101)/2</f>
        <v>4.5528764995705448E-2</v>
      </c>
      <c r="D101" s="4">
        <f>SUM('역당 노선비율 분석1'!E101:G101)/3</f>
        <v>2.8368357567378044E-2</v>
      </c>
      <c r="E101" s="4">
        <f>SUM('역당 노선비율 분석1'!H101:O101)/8</f>
        <v>2.9120168870243358E-2</v>
      </c>
      <c r="F101" s="4">
        <f>SUM('역당 노선비율 분석1'!P101:R101)/3</f>
        <v>3.229564829384976E-2</v>
      </c>
      <c r="G101" s="4">
        <f>SUM('역당 노선비율 분석1'!S101:V101)/4</f>
        <v>6.3870806206562755E-2</v>
      </c>
      <c r="H101" s="4"/>
      <c r="I101" s="4">
        <f>'역당 노선비율 분석1'!W101</f>
        <v>3.4354875106778017E-2</v>
      </c>
      <c r="K101" t="b">
        <f t="shared" si="9"/>
        <v>0</v>
      </c>
      <c r="L101" t="b">
        <f t="shared" si="10"/>
        <v>0</v>
      </c>
      <c r="M101" t="b">
        <f t="shared" si="11"/>
        <v>0</v>
      </c>
      <c r="O101" t="b">
        <f t="shared" si="12"/>
        <v>0</v>
      </c>
      <c r="P101" t="b">
        <f t="shared" si="13"/>
        <v>0</v>
      </c>
      <c r="Q101" t="b">
        <f t="shared" si="14"/>
        <v>0</v>
      </c>
      <c r="S101" t="b">
        <f t="shared" si="15"/>
        <v>0</v>
      </c>
      <c r="T101" t="b">
        <f t="shared" si="16"/>
        <v>0</v>
      </c>
      <c r="U101" t="b">
        <f t="shared" si="17"/>
        <v>0</v>
      </c>
    </row>
    <row r="102" spans="1:21">
      <c r="B102" t="s">
        <v>320</v>
      </c>
      <c r="C102" s="4">
        <f>SUM('역당 노선비율 분석1'!C102:D102)/2</f>
        <v>2.0827092657592645E-2</v>
      </c>
      <c r="D102" s="4">
        <f>SUM('역당 노선비율 분석1'!E102:G102)/3</f>
        <v>2.4911683556706376E-2</v>
      </c>
      <c r="E102" s="4">
        <f>SUM('역당 노선비율 분석1'!H102:O102)/8</f>
        <v>3.7515124989540585E-2</v>
      </c>
      <c r="F102" s="4">
        <f>SUM('역당 노선비율 분석1'!P102:R102)/3</f>
        <v>4.4777296566141371E-2</v>
      </c>
      <c r="G102" s="4">
        <f>SUM('역당 노선비율 분석1'!S102:V102)/4</f>
        <v>3.8020072687782749E-2</v>
      </c>
      <c r="H102" s="4"/>
      <c r="I102" s="4">
        <f>'역당 노선비율 분석1'!W102</f>
        <v>3.5807061564785199E-2</v>
      </c>
      <c r="K102" t="b">
        <f t="shared" si="9"/>
        <v>0</v>
      </c>
      <c r="L102" t="b">
        <f t="shared" si="10"/>
        <v>0</v>
      </c>
      <c r="M102" t="b">
        <f t="shared" si="11"/>
        <v>0</v>
      </c>
      <c r="O102" t="b">
        <f t="shared" si="12"/>
        <v>0</v>
      </c>
      <c r="P102" t="b">
        <f t="shared" si="13"/>
        <v>0</v>
      </c>
      <c r="Q102" t="b">
        <f t="shared" si="14"/>
        <v>0</v>
      </c>
      <c r="S102" t="b">
        <f t="shared" si="15"/>
        <v>0</v>
      </c>
      <c r="T102" t="b">
        <f t="shared" si="16"/>
        <v>0</v>
      </c>
      <c r="U102" t="b">
        <f t="shared" si="17"/>
        <v>0</v>
      </c>
    </row>
    <row r="103" spans="1:21">
      <c r="A103" t="s">
        <v>48</v>
      </c>
      <c r="B103" t="s">
        <v>319</v>
      </c>
      <c r="C103" s="4">
        <f>SUM('역당 노선비율 분석1'!C103:D103)/2</f>
        <v>2.4352245494332674E-2</v>
      </c>
      <c r="D103" s="4">
        <f>SUM('역당 노선비율 분석1'!E103:G103)/3</f>
        <v>1.9659461962503857E-2</v>
      </c>
      <c r="E103" s="4">
        <f>SUM('역당 노선비율 분석1'!H103:O103)/8</f>
        <v>3.5824740368501737E-2</v>
      </c>
      <c r="F103" s="4">
        <f>SUM('역당 노선비율 분석1'!P103:R103)/3</f>
        <v>3.7310604457944464E-2</v>
      </c>
      <c r="G103" s="4">
        <f>SUM('역당 노선비율 분석1'!S103:V103)/4</f>
        <v>6.6753599496644403E-2</v>
      </c>
      <c r="H103" s="4"/>
      <c r="I103" s="4">
        <f>'역당 노선비율 분석1'!W103</f>
        <v>3.6089845768077465E-2</v>
      </c>
      <c r="K103" t="b">
        <f t="shared" si="9"/>
        <v>0</v>
      </c>
      <c r="L103" t="b">
        <f t="shared" si="10"/>
        <v>0</v>
      </c>
      <c r="M103" t="b">
        <f t="shared" si="11"/>
        <v>0</v>
      </c>
      <c r="O103" t="b">
        <f t="shared" si="12"/>
        <v>0</v>
      </c>
      <c r="P103" t="b">
        <f t="shared" si="13"/>
        <v>0</v>
      </c>
      <c r="Q103" t="b">
        <f t="shared" si="14"/>
        <v>0</v>
      </c>
      <c r="S103" t="b">
        <f t="shared" si="15"/>
        <v>0</v>
      </c>
      <c r="T103" t="b">
        <f t="shared" si="16"/>
        <v>0</v>
      </c>
      <c r="U103" t="b">
        <f t="shared" si="17"/>
        <v>0</v>
      </c>
    </row>
    <row r="104" spans="1:21">
      <c r="B104" t="s">
        <v>320</v>
      </c>
      <c r="C104" s="4">
        <f>SUM('역당 노선비율 분석1'!C104:D104)/2</f>
        <v>2.6657722896321307E-2</v>
      </c>
      <c r="D104" s="4">
        <f>SUM('역당 노선비율 분석1'!E104:G104)/3</f>
        <v>2.8125227161454144E-2</v>
      </c>
      <c r="E104" s="4">
        <f>SUM('역당 노선비율 분석1'!H104:O104)/8</f>
        <v>4.4474327075969163E-2</v>
      </c>
      <c r="F104" s="4">
        <f>SUM('역당 노선비율 분석1'!P104:R104)/3</f>
        <v>4.4705309604374639E-2</v>
      </c>
      <c r="G104" s="4">
        <f>SUM('역당 노선비율 분석1'!S104:V104)/4</f>
        <v>3.0762563316840557E-2</v>
      </c>
      <c r="H104" s="4"/>
      <c r="I104" s="4">
        <f>'역당 노선비율 분석1'!W104</f>
        <v>3.8397887125443862E-2</v>
      </c>
      <c r="K104" t="b">
        <f t="shared" si="9"/>
        <v>0</v>
      </c>
      <c r="L104" t="b">
        <f t="shared" si="10"/>
        <v>0</v>
      </c>
      <c r="M104" t="b">
        <f t="shared" si="11"/>
        <v>0</v>
      </c>
      <c r="O104" t="b">
        <f t="shared" si="12"/>
        <v>0</v>
      </c>
      <c r="P104" t="b">
        <f t="shared" si="13"/>
        <v>0</v>
      </c>
      <c r="Q104" t="b">
        <f t="shared" si="14"/>
        <v>0</v>
      </c>
      <c r="S104" t="b">
        <f t="shared" si="15"/>
        <v>0</v>
      </c>
      <c r="T104" t="b">
        <f t="shared" si="16"/>
        <v>0</v>
      </c>
      <c r="U104" t="b">
        <f t="shared" si="17"/>
        <v>0</v>
      </c>
    </row>
    <row r="105" spans="1:21">
      <c r="A105" t="s">
        <v>49</v>
      </c>
      <c r="B105" t="s">
        <v>319</v>
      </c>
      <c r="C105" s="4">
        <f>SUM('역당 노선비율 분석1'!C105:D105)/2</f>
        <v>1.2975992814676974E-2</v>
      </c>
      <c r="D105" s="4">
        <f>SUM('역당 노선비율 분석1'!E105:G105)/3</f>
        <v>1.2681068186436583E-2</v>
      </c>
      <c r="E105" s="4">
        <f>SUM('역당 노선비율 분석1'!H105:O105)/8</f>
        <v>1.9397307123234765E-2</v>
      </c>
      <c r="F105" s="4">
        <f>SUM('역당 노선비율 분석1'!P105:R105)/3</f>
        <v>1.7323895633086926E-2</v>
      </c>
      <c r="G105" s="4">
        <f>SUM('역당 노선비율 분석1'!S105:V105)/4</f>
        <v>1.6233880477604989E-2</v>
      </c>
      <c r="H105" s="4"/>
      <c r="I105" s="4">
        <f>'역당 노선비율 분석1'!W105</f>
        <v>1.7519348751426477E-2</v>
      </c>
      <c r="K105" t="b">
        <f t="shared" si="9"/>
        <v>0</v>
      </c>
      <c r="L105" t="b">
        <f t="shared" si="10"/>
        <v>0</v>
      </c>
      <c r="M105" t="b">
        <f t="shared" si="11"/>
        <v>0</v>
      </c>
      <c r="O105" t="b">
        <f t="shared" si="12"/>
        <v>0</v>
      </c>
      <c r="P105" t="b">
        <f t="shared" si="13"/>
        <v>0</v>
      </c>
      <c r="Q105" t="b">
        <f t="shared" si="14"/>
        <v>0</v>
      </c>
      <c r="S105" t="b">
        <f t="shared" si="15"/>
        <v>0</v>
      </c>
      <c r="T105" t="b">
        <f t="shared" si="16"/>
        <v>0</v>
      </c>
      <c r="U105" t="b">
        <f t="shared" si="17"/>
        <v>0</v>
      </c>
    </row>
    <row r="106" spans="1:21">
      <c r="B106" t="s">
        <v>320</v>
      </c>
      <c r="C106" s="4">
        <f>SUM('역당 노선비율 분석1'!C106:D106)/2</f>
        <v>8.0699394048597585E-3</v>
      </c>
      <c r="D106" s="4">
        <f>SUM('역당 노선비율 분석1'!E106:G106)/3</f>
        <v>1.5026923120431976E-2</v>
      </c>
      <c r="E106" s="4">
        <f>SUM('역당 노선비율 분석1'!H106:O106)/8</f>
        <v>2.2478880880431748E-2</v>
      </c>
      <c r="F106" s="4">
        <f>SUM('역당 노선비율 분석1'!P106:R106)/3</f>
        <v>1.5681001471776815E-2</v>
      </c>
      <c r="G106" s="4">
        <f>SUM('역당 노선비율 분석1'!S106:V106)/4</f>
        <v>1.3584885442731089E-2</v>
      </c>
      <c r="H106" s="4"/>
      <c r="I106" s="4">
        <f>'역당 노선비율 분석1'!W106</f>
        <v>1.7603675589442723E-2</v>
      </c>
      <c r="K106" t="b">
        <f t="shared" si="9"/>
        <v>0</v>
      </c>
      <c r="L106" t="b">
        <f t="shared" si="10"/>
        <v>0</v>
      </c>
      <c r="M106" t="b">
        <f t="shared" si="11"/>
        <v>0</v>
      </c>
      <c r="O106" t="b">
        <f t="shared" si="12"/>
        <v>0</v>
      </c>
      <c r="P106" t="b">
        <f t="shared" si="13"/>
        <v>0</v>
      </c>
      <c r="Q106" t="b">
        <f t="shared" si="14"/>
        <v>0</v>
      </c>
      <c r="S106" t="b">
        <f t="shared" si="15"/>
        <v>0</v>
      </c>
      <c r="T106" t="b">
        <f t="shared" si="16"/>
        <v>0</v>
      </c>
      <c r="U106" t="b">
        <f t="shared" si="17"/>
        <v>0</v>
      </c>
    </row>
    <row r="107" spans="1:21">
      <c r="A107" t="s">
        <v>50</v>
      </c>
      <c r="B107" t="s">
        <v>319</v>
      </c>
      <c r="C107" s="4">
        <f>SUM('역당 노선비율 분석1'!C107:D107)/2</f>
        <v>1.3702583280772784E-2</v>
      </c>
      <c r="D107" s="4">
        <f>SUM('역당 노선비율 분석1'!E107:G107)/3</f>
        <v>1.3630730342195599E-2</v>
      </c>
      <c r="E107" s="4">
        <f>SUM('역당 노선비율 분석1'!H107:O107)/8</f>
        <v>1.0130096208746874E-2</v>
      </c>
      <c r="F107" s="4">
        <f>SUM('역당 노선비율 분석1'!P107:R107)/3</f>
        <v>5.7261828207697428E-3</v>
      </c>
      <c r="G107" s="4">
        <f>SUM('역당 노선비율 분석1'!S107:V107)/4</f>
        <v>4.8718183395813778E-3</v>
      </c>
      <c r="H107" s="4"/>
      <c r="I107" s="4">
        <f>'역당 노선비율 분석1'!W107</f>
        <v>9.0618441598531111E-3</v>
      </c>
      <c r="K107" t="b">
        <f t="shared" si="9"/>
        <v>0</v>
      </c>
      <c r="L107" t="b">
        <f t="shared" si="10"/>
        <v>0</v>
      </c>
      <c r="M107" t="b">
        <f t="shared" si="11"/>
        <v>0</v>
      </c>
      <c r="O107" t="b">
        <f t="shared" si="12"/>
        <v>0</v>
      </c>
      <c r="P107" t="b">
        <f t="shared" si="13"/>
        <v>0</v>
      </c>
      <c r="Q107" t="b">
        <f t="shared" si="14"/>
        <v>0</v>
      </c>
      <c r="S107" t="b">
        <f t="shared" si="15"/>
        <v>0</v>
      </c>
      <c r="T107" t="b">
        <f t="shared" si="16"/>
        <v>0</v>
      </c>
      <c r="U107" t="b">
        <f t="shared" si="17"/>
        <v>0</v>
      </c>
    </row>
    <row r="108" spans="1:21">
      <c r="B108" t="s">
        <v>320</v>
      </c>
      <c r="C108" s="4">
        <f>SUM('역당 노선비율 분석1'!C108:D108)/2</f>
        <v>6.4388595601493851E-3</v>
      </c>
      <c r="D108" s="4">
        <f>SUM('역당 노선비율 분석1'!E108:G108)/3</f>
        <v>7.1531530712506839E-3</v>
      </c>
      <c r="E108" s="4">
        <f>SUM('역당 노선비율 분석1'!H108:O108)/8</f>
        <v>7.803627491766588E-3</v>
      </c>
      <c r="F108" s="4">
        <f>SUM('역당 노선비율 분석1'!P108:R108)/3</f>
        <v>9.916792879043736E-3</v>
      </c>
      <c r="G108" s="4">
        <f>SUM('역당 노선비율 분석1'!S108:V108)/4</f>
        <v>1.1490217253135973E-2</v>
      </c>
      <c r="H108" s="4"/>
      <c r="I108" s="4">
        <f>'역당 노선비율 분석1'!W108</f>
        <v>8.4409403540546234E-3</v>
      </c>
      <c r="K108" t="b">
        <f t="shared" si="9"/>
        <v>0</v>
      </c>
      <c r="L108" t="b">
        <f t="shared" si="10"/>
        <v>0</v>
      </c>
      <c r="M108" t="b">
        <f t="shared" si="11"/>
        <v>0</v>
      </c>
      <c r="O108" t="b">
        <f t="shared" si="12"/>
        <v>0</v>
      </c>
      <c r="P108" t="b">
        <f t="shared" si="13"/>
        <v>0</v>
      </c>
      <c r="Q108" t="b">
        <f t="shared" si="14"/>
        <v>0</v>
      </c>
      <c r="S108" t="b">
        <f t="shared" si="15"/>
        <v>0</v>
      </c>
      <c r="T108" t="b">
        <f t="shared" si="16"/>
        <v>0</v>
      </c>
      <c r="U108" t="b">
        <f t="shared" si="17"/>
        <v>0</v>
      </c>
    </row>
    <row r="109" spans="1:21">
      <c r="A109" t="s">
        <v>51</v>
      </c>
      <c r="B109" t="s">
        <v>319</v>
      </c>
      <c r="C109" s="4">
        <f>SUM('역당 노선비율 분석1'!C109:D109)/2</f>
        <v>6.9180945199076097E-3</v>
      </c>
      <c r="D109" s="4">
        <f>SUM('역당 노선비율 분석1'!E109:G109)/3</f>
        <v>7.2054777017603391E-3</v>
      </c>
      <c r="E109" s="4">
        <f>SUM('역당 노선비율 분석1'!H109:O109)/8</f>
        <v>7.7946492254179923E-3</v>
      </c>
      <c r="F109" s="4">
        <f>SUM('역당 노선비율 분석1'!P109:R109)/3</f>
        <v>7.9443334001907742E-3</v>
      </c>
      <c r="G109" s="4">
        <f>SUM('역당 노선비율 분석1'!S109:V109)/4</f>
        <v>5.3050408686716663E-3</v>
      </c>
      <c r="H109" s="4"/>
      <c r="I109" s="4">
        <f>'역당 노선비율 분석1'!W109</f>
        <v>7.4280890878643943E-3</v>
      </c>
      <c r="K109" t="b">
        <f t="shared" si="9"/>
        <v>0</v>
      </c>
      <c r="L109" t="b">
        <f t="shared" si="10"/>
        <v>0</v>
      </c>
      <c r="M109" t="b">
        <f t="shared" si="11"/>
        <v>0</v>
      </c>
      <c r="O109" t="b">
        <f t="shared" si="12"/>
        <v>0</v>
      </c>
      <c r="P109" t="b">
        <f t="shared" si="13"/>
        <v>0</v>
      </c>
      <c r="Q109" t="b">
        <f t="shared" si="14"/>
        <v>0</v>
      </c>
      <c r="S109" t="b">
        <f t="shared" si="15"/>
        <v>0</v>
      </c>
      <c r="T109" t="b">
        <f t="shared" si="16"/>
        <v>0</v>
      </c>
      <c r="U109" t="b">
        <f t="shared" si="17"/>
        <v>0</v>
      </c>
    </row>
    <row r="110" spans="1:21">
      <c r="B110" t="s">
        <v>320</v>
      </c>
      <c r="C110" s="4">
        <f>SUM('역당 노선비율 분석1'!C110:D110)/2</f>
        <v>9.3601046902207774E-3</v>
      </c>
      <c r="D110" s="4">
        <f>SUM('역당 노선비율 분석1'!E110:G110)/3</f>
        <v>1.1772350265797442E-2</v>
      </c>
      <c r="E110" s="4">
        <f>SUM('역당 노선비율 분석1'!H110:O110)/8</f>
        <v>6.9395636949979482E-3</v>
      </c>
      <c r="F110" s="4">
        <f>SUM('역당 노선비율 분석1'!P110:R110)/3</f>
        <v>5.8835935422797622E-3</v>
      </c>
      <c r="G110" s="4">
        <f>SUM('역당 노선비율 분석1'!S110:V110)/4</f>
        <v>6.8116176563614876E-3</v>
      </c>
      <c r="H110" s="4"/>
      <c r="I110" s="4">
        <f>'역당 노선비율 분석1'!W110</f>
        <v>7.8345401212729614E-3</v>
      </c>
      <c r="K110" t="b">
        <f t="shared" si="9"/>
        <v>0</v>
      </c>
      <c r="L110" t="b">
        <f t="shared" si="10"/>
        <v>0</v>
      </c>
      <c r="M110" t="b">
        <f t="shared" si="11"/>
        <v>0</v>
      </c>
      <c r="O110" t="b">
        <f t="shared" si="12"/>
        <v>0</v>
      </c>
      <c r="P110" t="b">
        <f t="shared" si="13"/>
        <v>0</v>
      </c>
      <c r="Q110" t="b">
        <f t="shared" si="14"/>
        <v>0</v>
      </c>
      <c r="S110" t="b">
        <f t="shared" si="15"/>
        <v>0</v>
      </c>
      <c r="T110" t="b">
        <f t="shared" si="16"/>
        <v>0</v>
      </c>
      <c r="U110" t="b">
        <f t="shared" si="17"/>
        <v>0</v>
      </c>
    </row>
    <row r="111" spans="1:21">
      <c r="A111" t="s">
        <v>52</v>
      </c>
      <c r="B111" t="s">
        <v>319</v>
      </c>
      <c r="C111" s="4">
        <f>SUM('역당 노선비율 분석1'!C111:D111)/2</f>
        <v>4.4201914934072321E-3</v>
      </c>
      <c r="D111" s="4">
        <f>SUM('역당 노선비율 분석1'!E111:G111)/3</f>
        <v>3.6123774946247612E-3</v>
      </c>
      <c r="E111" s="4">
        <f>SUM('역당 노선비율 분석1'!H111:O111)/8</f>
        <v>1.8392872391365393E-3</v>
      </c>
      <c r="F111" s="4">
        <f>SUM('역당 노선비율 분석1'!P111:R111)/3</f>
        <v>9.1659216210309249E-4</v>
      </c>
      <c r="G111" s="4">
        <f>SUM('역당 노선비율 분석1'!S111:V111)/4</f>
        <v>6.1623571029704733E-4</v>
      </c>
      <c r="H111" s="4"/>
      <c r="I111" s="4">
        <f>'역당 노선비율 분석1'!W111</f>
        <v>1.8819938479405097E-3</v>
      </c>
      <c r="K111" t="b">
        <f t="shared" si="9"/>
        <v>0</v>
      </c>
      <c r="L111" t="b">
        <f t="shared" si="10"/>
        <v>0</v>
      </c>
      <c r="M111" t="b">
        <f t="shared" si="11"/>
        <v>0</v>
      </c>
      <c r="O111" t="b">
        <f t="shared" si="12"/>
        <v>0</v>
      </c>
      <c r="P111" t="b">
        <f t="shared" si="13"/>
        <v>0</v>
      </c>
      <c r="Q111" t="b">
        <f t="shared" si="14"/>
        <v>0</v>
      </c>
      <c r="S111" t="b">
        <f t="shared" si="15"/>
        <v>0</v>
      </c>
      <c r="T111" t="b">
        <f t="shared" si="16"/>
        <v>0</v>
      </c>
      <c r="U111" t="b">
        <f t="shared" si="17"/>
        <v>0</v>
      </c>
    </row>
    <row r="112" spans="1:21">
      <c r="B112" t="s">
        <v>320</v>
      </c>
      <c r="C112" s="4">
        <f>SUM('역당 노선비율 분석1'!C112:D112)/2</f>
        <v>1.1273594615379798E-3</v>
      </c>
      <c r="D112" s="4">
        <f>SUM('역당 노선비율 분석1'!E112:G112)/3</f>
        <v>7.6347100553621162E-4</v>
      </c>
      <c r="E112" s="4">
        <f>SUM('역당 노선비율 분석1'!H112:O112)/8</f>
        <v>1.7881689643983109E-3</v>
      </c>
      <c r="F112" s="4">
        <f>SUM('역당 노선비율 분석1'!P112:R112)/3</f>
        <v>2.836922033717753E-3</v>
      </c>
      <c r="G112" s="4">
        <f>SUM('역당 노선비율 분석1'!S112:V112)/4</f>
        <v>3.4052816212532156E-3</v>
      </c>
      <c r="H112" s="4"/>
      <c r="I112" s="4">
        <f>'역당 노선비율 분석1'!W112</f>
        <v>1.9814659563591485E-3</v>
      </c>
      <c r="K112" t="b">
        <f t="shared" si="9"/>
        <v>0</v>
      </c>
      <c r="L112" t="b">
        <f t="shared" si="10"/>
        <v>0</v>
      </c>
      <c r="M112" t="b">
        <f t="shared" si="11"/>
        <v>0</v>
      </c>
      <c r="O112" t="b">
        <f t="shared" si="12"/>
        <v>0</v>
      </c>
      <c r="P112" t="b">
        <f t="shared" si="13"/>
        <v>0</v>
      </c>
      <c r="Q112" t="b">
        <f t="shared" si="14"/>
        <v>0</v>
      </c>
      <c r="S112" t="b">
        <f t="shared" si="15"/>
        <v>0</v>
      </c>
      <c r="T112" t="b">
        <f t="shared" si="16"/>
        <v>0</v>
      </c>
      <c r="U112" t="b">
        <f t="shared" si="17"/>
        <v>0</v>
      </c>
    </row>
    <row r="113" spans="1:21">
      <c r="A113" t="s">
        <v>53</v>
      </c>
      <c r="B113" t="s">
        <v>319</v>
      </c>
      <c r="C113" s="4">
        <f>SUM('역당 노선비율 분석1'!C113:D113)/2</f>
        <v>2.912719760188821E-3</v>
      </c>
      <c r="D113" s="4">
        <f>SUM('역당 노선비율 분석1'!E113:G113)/3</f>
        <v>2.7246255974501445E-3</v>
      </c>
      <c r="E113" s="4">
        <f>SUM('역당 노선비율 분석1'!H113:O113)/8</f>
        <v>1.3843173476545004E-3</v>
      </c>
      <c r="F113" s="4">
        <f>SUM('역당 노선비율 분석1'!P113:R113)/3</f>
        <v>6.1582771576810158E-4</v>
      </c>
      <c r="G113" s="4">
        <f>SUM('역당 노선비율 분석1'!S113:V113)/4</f>
        <v>2.9455699411123291E-4</v>
      </c>
      <c r="H113" s="4"/>
      <c r="I113" s="4">
        <f>'역당 노선비율 분석1'!W113</f>
        <v>1.3623487502659889E-3</v>
      </c>
      <c r="K113" t="b">
        <f t="shared" si="9"/>
        <v>0</v>
      </c>
      <c r="L113" t="b">
        <f t="shared" si="10"/>
        <v>0</v>
      </c>
      <c r="M113" t="b">
        <f t="shared" si="11"/>
        <v>0</v>
      </c>
      <c r="O113" t="b">
        <f t="shared" si="12"/>
        <v>0</v>
      </c>
      <c r="P113" t="b">
        <f t="shared" si="13"/>
        <v>0</v>
      </c>
      <c r="Q113" t="b">
        <f t="shared" si="14"/>
        <v>0</v>
      </c>
      <c r="S113" t="b">
        <f t="shared" si="15"/>
        <v>0</v>
      </c>
      <c r="T113" t="b">
        <f t="shared" si="16"/>
        <v>0</v>
      </c>
      <c r="U113" t="b">
        <f t="shared" si="17"/>
        <v>0</v>
      </c>
    </row>
    <row r="114" spans="1:21">
      <c r="B114" t="s">
        <v>320</v>
      </c>
      <c r="C114" s="4">
        <f>SUM('역당 노선비율 분석1'!C114:D114)/2</f>
        <v>8.1457687656816627E-4</v>
      </c>
      <c r="D114" s="4">
        <f>SUM('역당 노선비율 분석1'!E114:G114)/3</f>
        <v>5.2736575722303798E-4</v>
      </c>
      <c r="E114" s="4">
        <f>SUM('역당 노선비율 분석1'!H114:O114)/8</f>
        <v>1.4640898382356424E-3</v>
      </c>
      <c r="F114" s="4">
        <f>SUM('역당 노선비율 분석1'!P114:R114)/3</f>
        <v>2.2152854100197417E-3</v>
      </c>
      <c r="G114" s="4">
        <f>SUM('역당 노선비율 분석1'!S114:V114)/4</f>
        <v>2.1383675524650242E-3</v>
      </c>
      <c r="H114" s="4"/>
      <c r="I114" s="4">
        <f>'역당 노선비율 분석1'!W114</f>
        <v>1.4897309495720801E-3</v>
      </c>
      <c r="K114" t="b">
        <f t="shared" si="9"/>
        <v>0</v>
      </c>
      <c r="L114" t="b">
        <f t="shared" si="10"/>
        <v>0</v>
      </c>
      <c r="M114" t="b">
        <f t="shared" si="11"/>
        <v>0</v>
      </c>
      <c r="O114" t="b">
        <f t="shared" si="12"/>
        <v>0</v>
      </c>
      <c r="P114" t="b">
        <f t="shared" si="13"/>
        <v>0</v>
      </c>
      <c r="Q114" t="b">
        <f t="shared" si="14"/>
        <v>0</v>
      </c>
      <c r="S114" t="b">
        <f t="shared" si="15"/>
        <v>0</v>
      </c>
      <c r="T114" t="b">
        <f t="shared" si="16"/>
        <v>0</v>
      </c>
      <c r="U114" t="b">
        <f t="shared" si="17"/>
        <v>0</v>
      </c>
    </row>
    <row r="115" spans="1:21">
      <c r="A115" t="s">
        <v>54</v>
      </c>
      <c r="B115" t="s">
        <v>319</v>
      </c>
      <c r="C115" s="4">
        <f>SUM('역당 노선비율 분석1'!C115:D115)/2</f>
        <v>1.4292794294717566E-3</v>
      </c>
      <c r="D115" s="4">
        <f>SUM('역당 노선비율 분석1'!E115:G115)/3</f>
        <v>1.3259291305369701E-3</v>
      </c>
      <c r="E115" s="4">
        <f>SUM('역당 노선비율 분석1'!H115:O115)/8</f>
        <v>4.5979258668204679E-3</v>
      </c>
      <c r="F115" s="4">
        <f>SUM('역당 노선비율 분석1'!P115:R115)/3</f>
        <v>3.5923990939604575E-3</v>
      </c>
      <c r="G115" s="4">
        <f>SUM('역당 노선비율 분석1'!S115:V115)/4</f>
        <v>1.5440272199892654E-3</v>
      </c>
      <c r="H115" s="4"/>
      <c r="I115" s="4">
        <f>'역당 노선비율 분석1'!W115</f>
        <v>3.2953618383468669E-3</v>
      </c>
      <c r="K115" t="b">
        <f t="shared" si="9"/>
        <v>0</v>
      </c>
      <c r="L115" t="b">
        <f t="shared" si="10"/>
        <v>0</v>
      </c>
      <c r="M115" t="b">
        <f t="shared" si="11"/>
        <v>0</v>
      </c>
      <c r="O115" t="b">
        <f t="shared" si="12"/>
        <v>0</v>
      </c>
      <c r="P115" t="b">
        <f t="shared" si="13"/>
        <v>0</v>
      </c>
      <c r="Q115" t="b">
        <f t="shared" si="14"/>
        <v>0</v>
      </c>
      <c r="S115" t="b">
        <f t="shared" si="15"/>
        <v>0</v>
      </c>
      <c r="T115" t="b">
        <f t="shared" si="16"/>
        <v>0</v>
      </c>
      <c r="U115" t="b">
        <f t="shared" si="17"/>
        <v>0</v>
      </c>
    </row>
    <row r="116" spans="1:21">
      <c r="B116" t="s">
        <v>320</v>
      </c>
      <c r="C116" s="4">
        <f>SUM('역당 노선비율 분석1'!C116:D116)/2</f>
        <v>2.0015285927787638E-3</v>
      </c>
      <c r="D116" s="4">
        <f>SUM('역당 노선비율 분석1'!E116:G116)/3</f>
        <v>4.0701894319198186E-3</v>
      </c>
      <c r="E116" s="4">
        <f>SUM('역당 노선비율 분석1'!H116:O116)/8</f>
        <v>4.0839087768712234E-3</v>
      </c>
      <c r="F116" s="4">
        <f>SUM('역당 노선비율 분석1'!P116:R116)/3</f>
        <v>1.3943672068952985E-3</v>
      </c>
      <c r="G116" s="4">
        <f>SUM('역당 노선비율 분석1'!S116:V116)/4</f>
        <v>1.3070040667818926E-3</v>
      </c>
      <c r="H116" s="4"/>
      <c r="I116" s="4">
        <f>'역당 노선비율 분석1'!W116</f>
        <v>3.0611572255525225E-3</v>
      </c>
      <c r="K116" t="b">
        <f t="shared" si="9"/>
        <v>0</v>
      </c>
      <c r="L116" t="b">
        <f t="shared" si="10"/>
        <v>0</v>
      </c>
      <c r="M116" t="b">
        <f t="shared" si="11"/>
        <v>0</v>
      </c>
      <c r="O116" t="b">
        <f t="shared" si="12"/>
        <v>0</v>
      </c>
      <c r="P116" t="b">
        <f t="shared" si="13"/>
        <v>0</v>
      </c>
      <c r="Q116" t="b">
        <f t="shared" si="14"/>
        <v>0</v>
      </c>
      <c r="S116" t="b">
        <f t="shared" si="15"/>
        <v>0</v>
      </c>
      <c r="T116" t="b">
        <f t="shared" si="16"/>
        <v>0</v>
      </c>
      <c r="U116" t="b">
        <f t="shared" si="17"/>
        <v>0</v>
      </c>
    </row>
    <row r="117" spans="1:21">
      <c r="A117" t="s">
        <v>55</v>
      </c>
      <c r="B117" t="s">
        <v>319</v>
      </c>
      <c r="C117" s="4">
        <f>SUM('역당 노선비율 분석1'!C117:D117)/2</f>
        <v>5.7720813119959411E-4</v>
      </c>
      <c r="D117" s="4">
        <f>SUM('역당 노선비율 분석1'!E117:G117)/3</f>
        <v>5.0365393189365627E-4</v>
      </c>
      <c r="E117" s="4">
        <f>SUM('역당 노선비율 분석1'!H117:O117)/8</f>
        <v>4.7320475259198441E-4</v>
      </c>
      <c r="F117" s="4">
        <f>SUM('역당 노선비율 분석1'!P117:R117)/3</f>
        <v>3.482374603652612E-4</v>
      </c>
      <c r="G117" s="4">
        <f>SUM('역당 노선비율 분석1'!S117:V117)/4</f>
        <v>2.3415801835881329E-4</v>
      </c>
      <c r="H117" s="4"/>
      <c r="I117" s="4">
        <f>'역당 노선비율 분석1'!W117</f>
        <v>4.2041288659918892E-4</v>
      </c>
      <c r="K117" t="b">
        <f t="shared" si="9"/>
        <v>0</v>
      </c>
      <c r="L117" t="b">
        <f t="shared" si="10"/>
        <v>0</v>
      </c>
      <c r="M117" t="b">
        <f t="shared" si="11"/>
        <v>0</v>
      </c>
      <c r="O117" t="b">
        <f t="shared" si="12"/>
        <v>0</v>
      </c>
      <c r="P117" t="b">
        <f t="shared" si="13"/>
        <v>0</v>
      </c>
      <c r="Q117" t="b">
        <f t="shared" si="14"/>
        <v>0</v>
      </c>
      <c r="S117" t="b">
        <f t="shared" si="15"/>
        <v>0</v>
      </c>
      <c r="T117" t="b">
        <f t="shared" si="16"/>
        <v>0</v>
      </c>
      <c r="U117" t="b">
        <f t="shared" si="17"/>
        <v>0</v>
      </c>
    </row>
    <row r="118" spans="1:21">
      <c r="B118" t="s">
        <v>320</v>
      </c>
      <c r="C118" s="4">
        <f>SUM('역당 노선비율 분석1'!C118:D118)/2</f>
        <v>1.3218570391985199E-3</v>
      </c>
      <c r="D118" s="4">
        <f>SUM('역당 노선비율 분석1'!E118:G118)/3</f>
        <v>6.9035153913744136E-4</v>
      </c>
      <c r="E118" s="4">
        <f>SUM('역당 노선비율 분석1'!H118:O118)/8</f>
        <v>4.2258627275814026E-4</v>
      </c>
      <c r="F118" s="4">
        <f>SUM('역당 노선비율 분석1'!P118:R118)/3</f>
        <v>4.0343003694637546E-4</v>
      </c>
      <c r="G118" s="4">
        <f>SUM('역당 노선비율 분석1'!S118:V118)/4</f>
        <v>4.7950721473533824E-4</v>
      </c>
      <c r="H118" s="4"/>
      <c r="I118" s="4">
        <f>'역당 노선비율 분석1'!W118</f>
        <v>5.048437721724919E-4</v>
      </c>
      <c r="K118" t="b">
        <f t="shared" si="9"/>
        <v>0</v>
      </c>
      <c r="L118" t="b">
        <f t="shared" si="10"/>
        <v>0</v>
      </c>
      <c r="M118" t="b">
        <f t="shared" si="11"/>
        <v>0</v>
      </c>
      <c r="O118" t="b">
        <f t="shared" si="12"/>
        <v>0</v>
      </c>
      <c r="P118" t="b">
        <f t="shared" si="13"/>
        <v>0</v>
      </c>
      <c r="Q118" t="b">
        <f t="shared" si="14"/>
        <v>0</v>
      </c>
      <c r="S118" t="b">
        <f t="shared" si="15"/>
        <v>0</v>
      </c>
      <c r="T118" t="b">
        <f t="shared" si="16"/>
        <v>0</v>
      </c>
      <c r="U118" t="b">
        <f t="shared" si="17"/>
        <v>0</v>
      </c>
    </row>
    <row r="119" spans="1:21">
      <c r="A119" t="s">
        <v>56</v>
      </c>
      <c r="B119" t="s">
        <v>319</v>
      </c>
      <c r="C119" s="4">
        <f>SUM('역당 노선비율 분석1'!C119:D119)/2</f>
        <v>1.1380945963128677E-2</v>
      </c>
      <c r="D119" s="4">
        <f>SUM('역당 노선비율 분석1'!E119:G119)/3</f>
        <v>1.0845119610437078E-2</v>
      </c>
      <c r="E119" s="4">
        <f>SUM('역당 노선비율 분석1'!H119:O119)/8</f>
        <v>6.1013759918119789E-3</v>
      </c>
      <c r="F119" s="4">
        <f>SUM('역당 노선비율 분석1'!P119:R119)/3</f>
        <v>2.4230395775596322E-3</v>
      </c>
      <c r="G119" s="4">
        <f>SUM('역당 노선비율 분석1'!S119:V119)/4</f>
        <v>1.8126570191862371E-3</v>
      </c>
      <c r="H119" s="4"/>
      <c r="I119" s="4">
        <f>'역당 노선비율 분석1'!W119</f>
        <v>5.6673556092732219E-3</v>
      </c>
      <c r="K119" t="b">
        <f t="shared" si="9"/>
        <v>0</v>
      </c>
      <c r="L119" t="b">
        <f t="shared" si="10"/>
        <v>0</v>
      </c>
      <c r="M119" t="b">
        <f t="shared" si="11"/>
        <v>0</v>
      </c>
      <c r="O119" t="b">
        <f t="shared" si="12"/>
        <v>0</v>
      </c>
      <c r="P119" t="b">
        <f t="shared" si="13"/>
        <v>0</v>
      </c>
      <c r="Q119" t="b">
        <f t="shared" si="14"/>
        <v>0</v>
      </c>
      <c r="S119" t="b">
        <f t="shared" si="15"/>
        <v>0</v>
      </c>
      <c r="T119" t="b">
        <f t="shared" si="16"/>
        <v>0</v>
      </c>
      <c r="U119" t="b">
        <f t="shared" si="17"/>
        <v>0</v>
      </c>
    </row>
    <row r="120" spans="1:21">
      <c r="B120" t="s">
        <v>320</v>
      </c>
      <c r="C120" s="4">
        <f>SUM('역당 노선비율 분석1'!C120:D120)/2</f>
        <v>6.4959205719251345E-3</v>
      </c>
      <c r="D120" s="4">
        <f>SUM('역당 노선비율 분석1'!E120:G120)/3</f>
        <v>2.7124577093579085E-3</v>
      </c>
      <c r="E120" s="4">
        <f>SUM('역당 노선비율 분석1'!H120:O120)/8</f>
        <v>5.4119123714184659E-3</v>
      </c>
      <c r="F120" s="4">
        <f>SUM('역당 노선비율 분석1'!P120:R120)/3</f>
        <v>7.3706422491605335E-3</v>
      </c>
      <c r="G120" s="4">
        <f>SUM('역당 노선비율 분석1'!S120:V120)/4</f>
        <v>1.0180606019832046E-2</v>
      </c>
      <c r="H120" s="4"/>
      <c r="I120" s="4">
        <f>'역당 노선비율 분석1'!W120</f>
        <v>5.7257169864236334E-3</v>
      </c>
      <c r="K120" t="b">
        <f t="shared" si="9"/>
        <v>0</v>
      </c>
      <c r="L120" t="b">
        <f t="shared" si="10"/>
        <v>0</v>
      </c>
      <c r="M120" t="b">
        <f t="shared" si="11"/>
        <v>0</v>
      </c>
      <c r="O120" t="b">
        <f t="shared" si="12"/>
        <v>0</v>
      </c>
      <c r="P120" t="b">
        <f t="shared" si="13"/>
        <v>0</v>
      </c>
      <c r="Q120" t="b">
        <f t="shared" si="14"/>
        <v>0</v>
      </c>
      <c r="S120" t="b">
        <f t="shared" si="15"/>
        <v>0</v>
      </c>
      <c r="T120" t="b">
        <f t="shared" si="16"/>
        <v>0</v>
      </c>
      <c r="U120" t="b">
        <f t="shared" si="17"/>
        <v>0</v>
      </c>
    </row>
    <row r="121" spans="1:21">
      <c r="A121" t="s">
        <v>57</v>
      </c>
      <c r="B121" t="s">
        <v>319</v>
      </c>
      <c r="C121" s="4">
        <f>SUM('역당 노선비율 분석1'!C121:D121)/2</f>
        <v>2.1196694419357856E-2</v>
      </c>
      <c r="D121" s="4">
        <f>SUM('역당 노선비율 분석1'!E121:G121)/3</f>
        <v>1.767429572545599E-2</v>
      </c>
      <c r="E121" s="4">
        <f>SUM('역당 노선비율 분석1'!H121:O121)/8</f>
        <v>8.5768759070467115E-3</v>
      </c>
      <c r="F121" s="4">
        <f>SUM('역당 노선비율 분석1'!P121:R121)/3</f>
        <v>3.7038003719014729E-3</v>
      </c>
      <c r="G121" s="4">
        <f>SUM('역당 노선비율 분석1'!S121:V121)/4</f>
        <v>2.983441531429877E-3</v>
      </c>
      <c r="H121" s="4"/>
      <c r="I121" s="4">
        <f>'역당 노선비율 분석1'!W121</f>
        <v>8.7381104123453908E-3</v>
      </c>
      <c r="K121" t="b">
        <f t="shared" si="9"/>
        <v>0</v>
      </c>
      <c r="L121" t="b">
        <f t="shared" si="10"/>
        <v>0</v>
      </c>
      <c r="M121" t="b">
        <f t="shared" si="11"/>
        <v>0</v>
      </c>
      <c r="O121" t="b">
        <f t="shared" si="12"/>
        <v>0</v>
      </c>
      <c r="P121" t="b">
        <f t="shared" si="13"/>
        <v>0</v>
      </c>
      <c r="Q121" t="b">
        <f t="shared" si="14"/>
        <v>0</v>
      </c>
      <c r="S121" t="b">
        <f t="shared" si="15"/>
        <v>0</v>
      </c>
      <c r="T121" t="b">
        <f t="shared" si="16"/>
        <v>0</v>
      </c>
      <c r="U121" t="b">
        <f t="shared" si="17"/>
        <v>0</v>
      </c>
    </row>
    <row r="122" spans="1:21">
      <c r="B122" t="s">
        <v>320</v>
      </c>
      <c r="C122" s="4">
        <f>SUM('역당 노선비율 분석1'!C122:D122)/2</f>
        <v>6.7252991308843577E-3</v>
      </c>
      <c r="D122" s="4">
        <f>SUM('역당 노선비율 분석1'!E122:G122)/3</f>
        <v>2.9371610337692541E-3</v>
      </c>
      <c r="E122" s="4">
        <f>SUM('역당 노선비율 분석1'!H122:O122)/8</f>
        <v>7.3223669288513937E-3</v>
      </c>
      <c r="F122" s="4">
        <f>SUM('역당 노선비율 분석1'!P122:R122)/3</f>
        <v>1.300407244345423E-2</v>
      </c>
      <c r="G122" s="4">
        <f>SUM('역당 노선비율 분석1'!S122:V122)/4</f>
        <v>1.5634067703577434E-2</v>
      </c>
      <c r="H122" s="4"/>
      <c r="I122" s="4">
        <f>'역당 노선비율 분석1'!W122</f>
        <v>8.5235943501096138E-3</v>
      </c>
      <c r="K122" t="b">
        <f t="shared" si="9"/>
        <v>0</v>
      </c>
      <c r="L122" t="b">
        <f t="shared" si="10"/>
        <v>0</v>
      </c>
      <c r="M122" t="b">
        <f t="shared" si="11"/>
        <v>0</v>
      </c>
      <c r="O122" t="b">
        <f t="shared" si="12"/>
        <v>0</v>
      </c>
      <c r="P122" t="b">
        <f t="shared" si="13"/>
        <v>0</v>
      </c>
      <c r="Q122" t="b">
        <f t="shared" si="14"/>
        <v>0</v>
      </c>
      <c r="S122" t="b">
        <f t="shared" si="15"/>
        <v>0</v>
      </c>
      <c r="T122" t="b">
        <f t="shared" si="16"/>
        <v>0</v>
      </c>
      <c r="U122" t="b">
        <f t="shared" si="17"/>
        <v>0</v>
      </c>
    </row>
    <row r="123" spans="1:21">
      <c r="A123" t="s">
        <v>141</v>
      </c>
      <c r="B123" t="s">
        <v>319</v>
      </c>
      <c r="C123" s="4">
        <f>SUM('역당 노선비율 분석1'!C123:D123)/2</f>
        <v>1.278931542625137E-3</v>
      </c>
      <c r="D123" s="4">
        <f>SUM('역당 노선비율 분석1'!E123:G123)/3</f>
        <v>1.2649788461370386E-3</v>
      </c>
      <c r="E123" s="4">
        <f>SUM('역당 노선비율 분석1'!H123:O123)/8</f>
        <v>1.7141380065672997E-3</v>
      </c>
      <c r="F123" s="4">
        <f>SUM('역당 노선비율 분석1'!P123:R123)/3</f>
        <v>1.0534362710175776E-3</v>
      </c>
      <c r="G123" s="4">
        <f>SUM('역당 노선비율 분석1'!S123:V123)/4</f>
        <v>7.3800490960457439E-4</v>
      </c>
      <c r="H123" s="4"/>
      <c r="I123" s="4">
        <f>'역당 노선비율 분석1'!W123</f>
        <v>1.335805241541182E-3</v>
      </c>
      <c r="K123" t="b">
        <f t="shared" si="9"/>
        <v>0</v>
      </c>
      <c r="L123" t="b">
        <f t="shared" si="10"/>
        <v>0</v>
      </c>
      <c r="M123" t="b">
        <f t="shared" si="11"/>
        <v>0</v>
      </c>
      <c r="O123" t="b">
        <f t="shared" si="12"/>
        <v>0</v>
      </c>
      <c r="P123" t="b">
        <f t="shared" si="13"/>
        <v>0</v>
      </c>
      <c r="Q123" t="b">
        <f t="shared" si="14"/>
        <v>0</v>
      </c>
      <c r="S123" t="b">
        <f t="shared" si="15"/>
        <v>0</v>
      </c>
      <c r="T123" t="b">
        <f t="shared" si="16"/>
        <v>0</v>
      </c>
      <c r="U123" t="b">
        <f t="shared" si="17"/>
        <v>0</v>
      </c>
    </row>
    <row r="124" spans="1:21">
      <c r="B124" t="s">
        <v>320</v>
      </c>
      <c r="C124" s="4">
        <f>SUM('역당 노선비율 분석1'!C124:D124)/2</f>
        <v>1.4400543664501782E-3</v>
      </c>
      <c r="D124" s="4">
        <f>SUM('역당 노선비율 분석1'!E124:G124)/3</f>
        <v>1.1066076974156722E-3</v>
      </c>
      <c r="E124" s="4">
        <f>SUM('역당 노선비율 분석1'!H124:O124)/8</f>
        <v>1.9282629605114291E-3</v>
      </c>
      <c r="F124" s="4">
        <f>SUM('역당 노선비율 분석1'!P124:R124)/3</f>
        <v>1.5590283600206995E-3</v>
      </c>
      <c r="G124" s="4">
        <f>SUM('역당 노선비율 분석1'!S124:V124)/4</f>
        <v>1.314246374077125E-3</v>
      </c>
      <c r="H124" s="4"/>
      <c r="I124" s="4">
        <f>'역당 노선비율 분석1'!W124</f>
        <v>1.5537325688067946E-3</v>
      </c>
      <c r="K124" t="b">
        <f t="shared" si="9"/>
        <v>0</v>
      </c>
      <c r="L124" t="b">
        <f t="shared" si="10"/>
        <v>0</v>
      </c>
      <c r="M124" t="b">
        <f t="shared" si="11"/>
        <v>0</v>
      </c>
      <c r="O124" t="b">
        <f t="shared" si="12"/>
        <v>0</v>
      </c>
      <c r="P124" t="b">
        <f t="shared" si="13"/>
        <v>0</v>
      </c>
      <c r="Q124" t="b">
        <f t="shared" si="14"/>
        <v>0</v>
      </c>
      <c r="S124" t="b">
        <f t="shared" si="15"/>
        <v>0</v>
      </c>
      <c r="T124" t="b">
        <f t="shared" si="16"/>
        <v>0</v>
      </c>
      <c r="U124" t="b">
        <f t="shared" si="17"/>
        <v>0</v>
      </c>
    </row>
    <row r="125" spans="1:21">
      <c r="A125" t="s">
        <v>142</v>
      </c>
      <c r="B125" t="s">
        <v>319</v>
      </c>
      <c r="C125" s="4">
        <f>SUM('역당 노선비율 분석1'!C125:D125)/2</f>
        <v>1</v>
      </c>
      <c r="D125" s="4">
        <f>SUM('역당 노선비율 분석1'!E125:G125)/3</f>
        <v>1</v>
      </c>
      <c r="E125" s="4">
        <f>SUM('역당 노선비율 분석1'!H125:O125)/8</f>
        <v>1</v>
      </c>
      <c r="F125" s="4">
        <f>SUM('역당 노선비율 분석1'!P125:R125)/3</f>
        <v>1</v>
      </c>
      <c r="G125" s="4">
        <f>SUM('역당 노선비율 분석1'!S125:V125)/4</f>
        <v>1</v>
      </c>
      <c r="H125" s="4"/>
      <c r="I125" s="4">
        <f>'역당 노선비율 분석1'!W125</f>
        <v>1</v>
      </c>
      <c r="K125" t="b">
        <f t="shared" si="9"/>
        <v>1</v>
      </c>
      <c r="L125" t="b">
        <f t="shared" si="10"/>
        <v>1</v>
      </c>
      <c r="M125" t="b">
        <f t="shared" si="11"/>
        <v>1</v>
      </c>
      <c r="O125" t="b">
        <f t="shared" si="12"/>
        <v>1</v>
      </c>
      <c r="P125" t="b">
        <f t="shared" si="13"/>
        <v>1</v>
      </c>
      <c r="Q125" t="b">
        <f t="shared" si="14"/>
        <v>1</v>
      </c>
      <c r="S125" t="b">
        <f t="shared" si="15"/>
        <v>1</v>
      </c>
      <c r="T125" t="b">
        <f t="shared" si="16"/>
        <v>1</v>
      </c>
      <c r="U125" t="b">
        <f t="shared" si="17"/>
        <v>1</v>
      </c>
    </row>
    <row r="126" spans="1:21">
      <c r="B126" t="s">
        <v>320</v>
      </c>
      <c r="C126" s="4">
        <f>SUM('역당 노선비율 분석1'!C126:D126)/2</f>
        <v>1</v>
      </c>
      <c r="D126" s="4">
        <f>SUM('역당 노선비율 분석1'!E126:G126)/3</f>
        <v>1</v>
      </c>
      <c r="E126" s="4">
        <f>SUM('역당 노선비율 분석1'!H126:O126)/8</f>
        <v>1</v>
      </c>
      <c r="F126" s="4">
        <f>SUM('역당 노선비율 분석1'!P126:R126)/3</f>
        <v>1</v>
      </c>
      <c r="G126" s="4">
        <f>SUM('역당 노선비율 분석1'!S126:V126)/4</f>
        <v>1</v>
      </c>
      <c r="H126" s="4"/>
      <c r="I126" s="4">
        <f>'역당 노선비율 분석1'!W126</f>
        <v>1</v>
      </c>
      <c r="K126" t="b">
        <f t="shared" si="9"/>
        <v>1</v>
      </c>
      <c r="L126" t="b">
        <f t="shared" si="10"/>
        <v>1</v>
      </c>
      <c r="M126" t="b">
        <f t="shared" si="11"/>
        <v>1</v>
      </c>
      <c r="O126" t="b">
        <f t="shared" si="12"/>
        <v>1</v>
      </c>
      <c r="P126" t="b">
        <f t="shared" si="13"/>
        <v>1</v>
      </c>
      <c r="Q126" t="b">
        <f t="shared" si="14"/>
        <v>1</v>
      </c>
      <c r="S126" t="b">
        <f t="shared" si="15"/>
        <v>1</v>
      </c>
      <c r="T126" t="b">
        <f t="shared" si="16"/>
        <v>1</v>
      </c>
      <c r="U126" t="b">
        <f t="shared" si="17"/>
        <v>1</v>
      </c>
    </row>
    <row r="127" spans="1:21">
      <c r="A127" t="s">
        <v>58</v>
      </c>
      <c r="B127" t="s">
        <v>319</v>
      </c>
      <c r="C127" s="4">
        <f>SUM('역당 노선비율 분석1'!C127:D127)/2</f>
        <v>1.1252273375422041E-2</v>
      </c>
      <c r="D127" s="4">
        <f>SUM('역당 노선비율 분석1'!E127:G127)/3</f>
        <v>9.6717046913112406E-3</v>
      </c>
      <c r="E127" s="4">
        <f>SUM('역당 노선비율 분석1'!H127:O127)/8</f>
        <v>6.5031622268514272E-3</v>
      </c>
      <c r="F127" s="4">
        <f>SUM('역당 노선비율 분석1'!P127:R127)/3</f>
        <v>3.6194698281935517E-3</v>
      </c>
      <c r="G127" s="4">
        <f>SUM('역당 노선비율 분석1'!S127:V127)/4</f>
        <v>2.7844534037591235E-3</v>
      </c>
      <c r="H127" s="4"/>
      <c r="I127" s="4">
        <f>'역당 노선비율 분석1'!W127</f>
        <v>6.0312046594240849E-3</v>
      </c>
      <c r="K127" t="b">
        <f t="shared" si="9"/>
        <v>0</v>
      </c>
      <c r="L127" t="b">
        <f t="shared" si="10"/>
        <v>0</v>
      </c>
      <c r="M127" t="b">
        <f t="shared" si="11"/>
        <v>0</v>
      </c>
      <c r="O127" t="b">
        <f t="shared" si="12"/>
        <v>0</v>
      </c>
      <c r="P127" t="b">
        <f t="shared" si="13"/>
        <v>0</v>
      </c>
      <c r="Q127" t="b">
        <f t="shared" si="14"/>
        <v>0</v>
      </c>
      <c r="S127" t="b">
        <f t="shared" si="15"/>
        <v>0</v>
      </c>
      <c r="T127" t="b">
        <f t="shared" si="16"/>
        <v>0</v>
      </c>
      <c r="U127" t="b">
        <f t="shared" si="17"/>
        <v>0</v>
      </c>
    </row>
    <row r="128" spans="1:21">
      <c r="B128" t="s">
        <v>320</v>
      </c>
      <c r="C128" s="4">
        <f>SUM('역당 노선비율 분석1'!C128:D128)/2</f>
        <v>8.5872554674370268E-3</v>
      </c>
      <c r="D128" s="4">
        <f>SUM('역당 노선비율 분석1'!E128:G128)/3</f>
        <v>3.7165906081293928E-3</v>
      </c>
      <c r="E128" s="4">
        <f>SUM('역당 노선비율 분석1'!H128:O128)/8</f>
        <v>6.2299961453407791E-3</v>
      </c>
      <c r="F128" s="4">
        <f>SUM('역당 노선비율 분석1'!P128:R128)/3</f>
        <v>8.0056635231954675E-3</v>
      </c>
      <c r="G128" s="4">
        <f>SUM('역당 노선비율 분석1'!S128:V128)/4</f>
        <v>9.3652473601045887E-3</v>
      </c>
      <c r="H128" s="4"/>
      <c r="I128" s="4">
        <f>'역당 노선비율 분석1'!W128</f>
        <v>6.300747607856004E-3</v>
      </c>
      <c r="K128" t="b">
        <f t="shared" si="9"/>
        <v>0</v>
      </c>
      <c r="L128" t="b">
        <f t="shared" si="10"/>
        <v>0</v>
      </c>
      <c r="M128" t="b">
        <f t="shared" si="11"/>
        <v>0</v>
      </c>
      <c r="O128" t="b">
        <f t="shared" si="12"/>
        <v>0</v>
      </c>
      <c r="P128" t="b">
        <f t="shared" si="13"/>
        <v>0</v>
      </c>
      <c r="Q128" t="b">
        <f t="shared" si="14"/>
        <v>0</v>
      </c>
      <c r="S128" t="b">
        <f t="shared" si="15"/>
        <v>0</v>
      </c>
      <c r="T128" t="b">
        <f t="shared" si="16"/>
        <v>0</v>
      </c>
      <c r="U128" t="b">
        <f t="shared" si="17"/>
        <v>0</v>
      </c>
    </row>
    <row r="129" spans="1:21">
      <c r="A129" t="s">
        <v>59</v>
      </c>
      <c r="B129" t="s">
        <v>319</v>
      </c>
      <c r="C129" s="4">
        <f>SUM('역당 노선비율 분석1'!C129:D129)/2</f>
        <v>3.2482232117683973E-2</v>
      </c>
      <c r="D129" s="4">
        <f>SUM('역당 노선비율 분석1'!E129:G129)/3</f>
        <v>3.769351328533975E-2</v>
      </c>
      <c r="E129" s="4">
        <f>SUM('역당 노선비율 분석1'!H129:O129)/8</f>
        <v>2.0266176990209186E-2</v>
      </c>
      <c r="F129" s="4">
        <f>SUM('역당 노선비율 분석1'!P129:R129)/3</f>
        <v>1.3174904496714518E-2</v>
      </c>
      <c r="G129" s="4">
        <f>SUM('역당 노선비율 분석1'!S129:V129)/4</f>
        <v>4.3324574143522622E-3</v>
      </c>
      <c r="H129" s="4"/>
      <c r="I129" s="4">
        <f>'역당 노선비율 분석1'!W129</f>
        <v>2.0984066688064844E-2</v>
      </c>
      <c r="K129" t="b">
        <f t="shared" si="9"/>
        <v>0</v>
      </c>
      <c r="L129" t="b">
        <f t="shared" si="10"/>
        <v>0</v>
      </c>
      <c r="M129" t="b">
        <f t="shared" si="11"/>
        <v>0</v>
      </c>
      <c r="O129" t="b">
        <f t="shared" si="12"/>
        <v>0</v>
      </c>
      <c r="P129" t="b">
        <f t="shared" si="13"/>
        <v>0</v>
      </c>
      <c r="Q129" t="b">
        <f t="shared" si="14"/>
        <v>0</v>
      </c>
      <c r="S129" t="b">
        <f t="shared" si="15"/>
        <v>0</v>
      </c>
      <c r="T129" t="b">
        <f t="shared" si="16"/>
        <v>0</v>
      </c>
      <c r="U129" t="b">
        <f t="shared" si="17"/>
        <v>0</v>
      </c>
    </row>
    <row r="130" spans="1:21">
      <c r="B130" t="s">
        <v>320</v>
      </c>
      <c r="C130" s="4">
        <f>SUM('역당 노선비율 분석1'!C130:D130)/2</f>
        <v>4.7489691102175303E-2</v>
      </c>
      <c r="D130" s="4">
        <f>SUM('역당 노선비율 분석1'!E130:G130)/3</f>
        <v>1.7700425502441944E-2</v>
      </c>
      <c r="E130" s="4">
        <f>SUM('역당 노선비율 분석1'!H130:O130)/8</f>
        <v>1.197850750796736E-2</v>
      </c>
      <c r="F130" s="4">
        <f>SUM('역당 노선비율 분석1'!P130:R130)/3</f>
        <v>1.0147221225598689E-2</v>
      </c>
      <c r="G130" s="4">
        <f>SUM('역당 노선비율 분석1'!S130:V130)/4</f>
        <v>1.9693819286169346E-2</v>
      </c>
      <c r="H130" s="4"/>
      <c r="I130" s="4">
        <f>'역당 노선비율 분석1'!W130</f>
        <v>1.4084219487649209E-2</v>
      </c>
      <c r="K130" t="b">
        <f t="shared" si="9"/>
        <v>0</v>
      </c>
      <c r="L130" t="b">
        <f t="shared" si="10"/>
        <v>0</v>
      </c>
      <c r="M130" t="b">
        <f t="shared" si="11"/>
        <v>0</v>
      </c>
      <c r="O130" t="b">
        <f t="shared" si="12"/>
        <v>0</v>
      </c>
      <c r="P130" t="b">
        <f t="shared" si="13"/>
        <v>0</v>
      </c>
      <c r="Q130" t="b">
        <f t="shared" si="14"/>
        <v>0</v>
      </c>
      <c r="S130" t="b">
        <f t="shared" si="15"/>
        <v>0</v>
      </c>
      <c r="T130" t="b">
        <f t="shared" si="16"/>
        <v>0</v>
      </c>
      <c r="U130" t="b">
        <f t="shared" si="17"/>
        <v>0</v>
      </c>
    </row>
    <row r="131" spans="1:21">
      <c r="A131" t="s">
        <v>60</v>
      </c>
      <c r="B131" t="s">
        <v>319</v>
      </c>
      <c r="C131" s="4">
        <f>SUM('역당 노선비율 분석1'!C131:D131)/2</f>
        <v>0.14413471962886246</v>
      </c>
      <c r="D131" s="4">
        <f>SUM('역당 노선비율 분석1'!E131:G131)/3</f>
        <v>0.12592117279868248</v>
      </c>
      <c r="E131" s="4">
        <f>SUM('역당 노선비율 분석1'!H131:O131)/8</f>
        <v>6.8004734829619176E-2</v>
      </c>
      <c r="F131" s="4">
        <f>SUM('역당 노선비율 분석1'!P131:R131)/3</f>
        <v>4.1336496987153325E-2</v>
      </c>
      <c r="G131" s="4">
        <f>SUM('역당 노선비율 분석1'!S131:V131)/4</f>
        <v>5.0670223442117787E-2</v>
      </c>
      <c r="H131" s="4"/>
      <c r="I131" s="4">
        <f>'역당 노선비율 분석1'!W131</f>
        <v>7.1916928800421789E-2</v>
      </c>
      <c r="K131" t="b">
        <f t="shared" si="9"/>
        <v>1</v>
      </c>
      <c r="L131" t="b">
        <f t="shared" si="10"/>
        <v>1</v>
      </c>
      <c r="M131" t="b">
        <f t="shared" si="11"/>
        <v>1</v>
      </c>
      <c r="O131" t="b">
        <f t="shared" si="12"/>
        <v>0</v>
      </c>
      <c r="P131" t="b">
        <f t="shared" si="13"/>
        <v>0</v>
      </c>
      <c r="Q131" t="b">
        <f t="shared" si="14"/>
        <v>0</v>
      </c>
      <c r="S131" t="b">
        <f t="shared" si="15"/>
        <v>1</v>
      </c>
      <c r="T131" t="b">
        <f t="shared" si="16"/>
        <v>0</v>
      </c>
      <c r="U131" t="b">
        <f t="shared" si="17"/>
        <v>0</v>
      </c>
    </row>
    <row r="132" spans="1:21">
      <c r="B132" t="s">
        <v>320</v>
      </c>
      <c r="C132" s="4">
        <f>SUM('역당 노선비율 분석1'!C132:D132)/2</f>
        <v>6.5657152426951831E-2</v>
      </c>
      <c r="D132" s="4">
        <f>SUM('역당 노선비율 분석1'!E132:G132)/3</f>
        <v>3.1273722878324028E-2</v>
      </c>
      <c r="E132" s="4">
        <f>SUM('역당 노선비율 분석1'!H132:O132)/8</f>
        <v>5.5229762542683067E-2</v>
      </c>
      <c r="F132" s="4">
        <f>SUM('역당 노선비율 분석1'!P132:R132)/3</f>
        <v>0.10257823073578005</v>
      </c>
      <c r="G132" s="4">
        <f>SUM('역당 노선비율 분석1'!S132:V132)/4</f>
        <v>0.12373283627809543</v>
      </c>
      <c r="H132" s="4"/>
      <c r="I132" s="4">
        <f>'역당 노선비율 분석1'!W132</f>
        <v>6.4733686786321534E-2</v>
      </c>
      <c r="K132" t="b">
        <f t="shared" ref="K132:K195" si="18">D132&gt;0.05</f>
        <v>0</v>
      </c>
      <c r="L132" t="b">
        <f t="shared" ref="L132:L195" si="19">D132&gt;0.075</f>
        <v>0</v>
      </c>
      <c r="M132" t="b">
        <f t="shared" ref="M132:M195" si="20">D132&gt;0.1</f>
        <v>0</v>
      </c>
      <c r="O132" t="b">
        <f t="shared" ref="O132:O195" si="21">F132&gt;0.05</f>
        <v>1</v>
      </c>
      <c r="P132" t="b">
        <f t="shared" ref="P132:P195" si="22">F132&gt;0.075</f>
        <v>1</v>
      </c>
      <c r="Q132" t="b">
        <f t="shared" ref="Q132:Q195" si="23">F132&gt;0.1</f>
        <v>1</v>
      </c>
      <c r="S132" t="b">
        <f t="shared" ref="S132:S195" si="24">E132&gt;0.05</f>
        <v>1</v>
      </c>
      <c r="T132" t="b">
        <f t="shared" ref="T132:T195" si="25">E132&gt;0.075</f>
        <v>0</v>
      </c>
      <c r="U132" t="b">
        <f t="shared" ref="U132:U195" si="26">E132&gt;0.1</f>
        <v>0</v>
      </c>
    </row>
    <row r="133" spans="1:21">
      <c r="A133" t="s">
        <v>61</v>
      </c>
      <c r="B133" t="s">
        <v>319</v>
      </c>
      <c r="C133" s="4">
        <f>SUM('역당 노선비율 분석1'!C133:D133)/2</f>
        <v>6.0945841067843273E-2</v>
      </c>
      <c r="D133" s="4">
        <f>SUM('역당 노선비율 분석1'!E133:G133)/3</f>
        <v>5.4379244545392807E-2</v>
      </c>
      <c r="E133" s="4">
        <f>SUM('역당 노선비율 분석1'!H133:O133)/8</f>
        <v>3.4561177041355022E-2</v>
      </c>
      <c r="F133" s="4">
        <f>SUM('역당 노선비율 분석1'!P133:R133)/3</f>
        <v>2.3868608467927099E-2</v>
      </c>
      <c r="G133" s="4">
        <f>SUM('역당 노선비율 분석1'!S133:V133)/4</f>
        <v>2.4409292021465627E-2</v>
      </c>
      <c r="H133" s="4"/>
      <c r="I133" s="4">
        <f>'역당 노선비율 분석1'!W133</f>
        <v>3.5240325185181096E-2</v>
      </c>
      <c r="K133" t="b">
        <f t="shared" si="18"/>
        <v>1</v>
      </c>
      <c r="L133" t="b">
        <f t="shared" si="19"/>
        <v>0</v>
      </c>
      <c r="M133" t="b">
        <f t="shared" si="20"/>
        <v>0</v>
      </c>
      <c r="O133" t="b">
        <f t="shared" si="21"/>
        <v>0</v>
      </c>
      <c r="P133" t="b">
        <f t="shared" si="22"/>
        <v>0</v>
      </c>
      <c r="Q133" t="b">
        <f t="shared" si="23"/>
        <v>0</v>
      </c>
      <c r="S133" t="b">
        <f t="shared" si="24"/>
        <v>0</v>
      </c>
      <c r="T133" t="b">
        <f t="shared" si="25"/>
        <v>0</v>
      </c>
      <c r="U133" t="b">
        <f t="shared" si="26"/>
        <v>0</v>
      </c>
    </row>
    <row r="134" spans="1:21">
      <c r="B134" t="s">
        <v>320</v>
      </c>
      <c r="C134" s="4">
        <f>SUM('역당 노선비율 분석1'!C134:D134)/2</f>
        <v>2.9977929894682811E-2</v>
      </c>
      <c r="D134" s="4">
        <f>SUM('역당 노선비율 분석1'!E134:G134)/3</f>
        <v>2.3430797534507986E-2</v>
      </c>
      <c r="E134" s="4">
        <f>SUM('역당 노선비율 분석1'!H134:O134)/8</f>
        <v>3.7420211273798611E-2</v>
      </c>
      <c r="F134" s="4">
        <f>SUM('역당 노선비율 분석1'!P134:R134)/3</f>
        <v>4.8762840823822491E-2</v>
      </c>
      <c r="G134" s="4">
        <f>SUM('역당 노선비율 분석1'!S134:V134)/4</f>
        <v>5.1834800443100869E-2</v>
      </c>
      <c r="H134" s="4"/>
      <c r="I134" s="4">
        <f>'역당 노선비율 분석1'!W134</f>
        <v>3.7368674524716712E-2</v>
      </c>
      <c r="K134" t="b">
        <f t="shared" si="18"/>
        <v>0</v>
      </c>
      <c r="L134" t="b">
        <f t="shared" si="19"/>
        <v>0</v>
      </c>
      <c r="M134" t="b">
        <f t="shared" si="20"/>
        <v>0</v>
      </c>
      <c r="O134" t="b">
        <f t="shared" si="21"/>
        <v>0</v>
      </c>
      <c r="P134" t="b">
        <f t="shared" si="22"/>
        <v>0</v>
      </c>
      <c r="Q134" t="b">
        <f t="shared" si="23"/>
        <v>0</v>
      </c>
      <c r="S134" t="b">
        <f t="shared" si="24"/>
        <v>0</v>
      </c>
      <c r="T134" t="b">
        <f t="shared" si="25"/>
        <v>0</v>
      </c>
      <c r="U134" t="b">
        <f t="shared" si="26"/>
        <v>0</v>
      </c>
    </row>
    <row r="135" spans="1:21">
      <c r="A135" t="s">
        <v>62</v>
      </c>
      <c r="B135" t="s">
        <v>319</v>
      </c>
      <c r="C135" s="4">
        <f>SUM('역당 노선비율 분석1'!C135:D135)/2</f>
        <v>7.2505902859810317E-2</v>
      </c>
      <c r="D135" s="4">
        <f>SUM('역당 노선비율 분석1'!E135:G135)/3</f>
        <v>7.5952597704315714E-2</v>
      </c>
      <c r="E135" s="4">
        <f>SUM('역당 노선비율 분석1'!H135:O135)/8</f>
        <v>2.8700181909146225E-2</v>
      </c>
      <c r="F135" s="4">
        <f>SUM('역당 노선비율 분석1'!P135:R135)/3</f>
        <v>1.439078591092983E-2</v>
      </c>
      <c r="G135" s="4">
        <f>SUM('역당 노선비율 분석1'!S135:V135)/4</f>
        <v>1.3719918023056499E-2</v>
      </c>
      <c r="H135" s="4"/>
      <c r="I135" s="4">
        <f>'역당 노선비율 분석1'!W135</f>
        <v>3.3519715068954528E-2</v>
      </c>
      <c r="K135" t="b">
        <f t="shared" si="18"/>
        <v>1</v>
      </c>
      <c r="L135" t="b">
        <f t="shared" si="19"/>
        <v>1</v>
      </c>
      <c r="M135" t="b">
        <f t="shared" si="20"/>
        <v>0</v>
      </c>
      <c r="O135" t="b">
        <f t="shared" si="21"/>
        <v>0</v>
      </c>
      <c r="P135" t="b">
        <f t="shared" si="22"/>
        <v>0</v>
      </c>
      <c r="Q135" t="b">
        <f t="shared" si="23"/>
        <v>0</v>
      </c>
      <c r="S135" t="b">
        <f t="shared" si="24"/>
        <v>0</v>
      </c>
      <c r="T135" t="b">
        <f t="shared" si="25"/>
        <v>0</v>
      </c>
      <c r="U135" t="b">
        <f t="shared" si="26"/>
        <v>0</v>
      </c>
    </row>
    <row r="136" spans="1:21">
      <c r="B136" t="s">
        <v>320</v>
      </c>
      <c r="C136" s="4">
        <f>SUM('역당 노선비율 분석1'!C136:D136)/2</f>
        <v>1.9795059214680721E-2</v>
      </c>
      <c r="D136" s="4">
        <f>SUM('역당 노선비율 분석1'!E136:G136)/3</f>
        <v>1.1331833918562613E-2</v>
      </c>
      <c r="E136" s="4">
        <f>SUM('역당 노선비율 분석1'!H136:O136)/8</f>
        <v>2.1955125364093751E-2</v>
      </c>
      <c r="F136" s="4">
        <f>SUM('역당 노선비율 분석1'!P136:R136)/3</f>
        <v>4.3370775901387264E-2</v>
      </c>
      <c r="G136" s="4">
        <f>SUM('역당 노선비율 분석1'!S136:V136)/4</f>
        <v>5.8137771287484673E-2</v>
      </c>
      <c r="H136" s="4"/>
      <c r="I136" s="4">
        <f>'역당 노선비율 분석1'!W136</f>
        <v>2.7158613563710604E-2</v>
      </c>
      <c r="K136" t="b">
        <f t="shared" si="18"/>
        <v>0</v>
      </c>
      <c r="L136" t="b">
        <f t="shared" si="19"/>
        <v>0</v>
      </c>
      <c r="M136" t="b">
        <f t="shared" si="20"/>
        <v>0</v>
      </c>
      <c r="O136" t="b">
        <f t="shared" si="21"/>
        <v>0</v>
      </c>
      <c r="P136" t="b">
        <f t="shared" si="22"/>
        <v>0</v>
      </c>
      <c r="Q136" t="b">
        <f t="shared" si="23"/>
        <v>0</v>
      </c>
      <c r="S136" t="b">
        <f t="shared" si="24"/>
        <v>0</v>
      </c>
      <c r="T136" t="b">
        <f t="shared" si="25"/>
        <v>0</v>
      </c>
      <c r="U136" t="b">
        <f t="shared" si="26"/>
        <v>0</v>
      </c>
    </row>
    <row r="137" spans="1:21">
      <c r="A137" t="s">
        <v>63</v>
      </c>
      <c r="B137" t="s">
        <v>319</v>
      </c>
      <c r="C137" s="4">
        <f>SUM('역당 노선비율 분석1'!C137:D137)/2</f>
        <v>8.6549003798722476E-2</v>
      </c>
      <c r="D137" s="4">
        <f>SUM('역당 노선비율 분석1'!E137:G137)/3</f>
        <v>8.1973415066916286E-2</v>
      </c>
      <c r="E137" s="4">
        <f>SUM('역당 노선비율 분석1'!H137:O137)/8</f>
        <v>4.378595222775683E-2</v>
      </c>
      <c r="F137" s="4">
        <f>SUM('역당 노선비율 분석1'!P137:R137)/3</f>
        <v>2.3246752386383972E-2</v>
      </c>
      <c r="G137" s="4">
        <f>SUM('역당 노선비율 분석1'!S137:V137)/4</f>
        <v>2.2806599933228588E-2</v>
      </c>
      <c r="H137" s="4"/>
      <c r="I137" s="4">
        <f>'역당 노선비율 분석1'!W137</f>
        <v>4.4508798054678674E-2</v>
      </c>
      <c r="K137" t="b">
        <f t="shared" si="18"/>
        <v>1</v>
      </c>
      <c r="L137" t="b">
        <f t="shared" si="19"/>
        <v>1</v>
      </c>
      <c r="M137" t="b">
        <f t="shared" si="20"/>
        <v>0</v>
      </c>
      <c r="O137" t="b">
        <f t="shared" si="21"/>
        <v>0</v>
      </c>
      <c r="P137" t="b">
        <f t="shared" si="22"/>
        <v>0</v>
      </c>
      <c r="Q137" t="b">
        <f t="shared" si="23"/>
        <v>0</v>
      </c>
      <c r="S137" t="b">
        <f t="shared" si="24"/>
        <v>0</v>
      </c>
      <c r="T137" t="b">
        <f t="shared" si="25"/>
        <v>0</v>
      </c>
      <c r="U137" t="b">
        <f t="shared" si="26"/>
        <v>0</v>
      </c>
    </row>
    <row r="138" spans="1:21">
      <c r="B138" t="s">
        <v>320</v>
      </c>
      <c r="C138" s="4">
        <f>SUM('역당 노선비율 분석1'!C138:D138)/2</f>
        <v>3.1327092393249448E-2</v>
      </c>
      <c r="D138" s="4">
        <f>SUM('역당 노선비율 분석1'!E138:G138)/3</f>
        <v>2.1030516230902435E-2</v>
      </c>
      <c r="E138" s="4">
        <f>SUM('역당 노선비율 분석1'!H138:O138)/8</f>
        <v>3.7858775635427958E-2</v>
      </c>
      <c r="F138" s="4">
        <f>SUM('역당 노선비율 분석1'!P138:R138)/3</f>
        <v>6.1108495566022214E-2</v>
      </c>
      <c r="G138" s="4">
        <f>SUM('역당 노선비율 분석1'!S138:V138)/4</f>
        <v>7.1632392279431051E-2</v>
      </c>
      <c r="H138" s="4"/>
      <c r="I138" s="4">
        <f>'역당 노선비율 분석1'!W138</f>
        <v>4.1696523604442481E-2</v>
      </c>
      <c r="K138" t="b">
        <f t="shared" si="18"/>
        <v>0</v>
      </c>
      <c r="L138" t="b">
        <f t="shared" si="19"/>
        <v>0</v>
      </c>
      <c r="M138" t="b">
        <f t="shared" si="20"/>
        <v>0</v>
      </c>
      <c r="O138" t="b">
        <f t="shared" si="21"/>
        <v>1</v>
      </c>
      <c r="P138" t="b">
        <f t="shared" si="22"/>
        <v>0</v>
      </c>
      <c r="Q138" t="b">
        <f t="shared" si="23"/>
        <v>0</v>
      </c>
      <c r="S138" t="b">
        <f t="shared" si="24"/>
        <v>0</v>
      </c>
      <c r="T138" t="b">
        <f t="shared" si="25"/>
        <v>0</v>
      </c>
      <c r="U138" t="b">
        <f t="shared" si="26"/>
        <v>0</v>
      </c>
    </row>
    <row r="139" spans="1:21">
      <c r="A139" t="s">
        <v>64</v>
      </c>
      <c r="B139" t="s">
        <v>319</v>
      </c>
      <c r="C139" s="4">
        <f>SUM('역당 노선비율 분석1'!C139:D139)/2</f>
        <v>1.8685407314993175E-2</v>
      </c>
      <c r="D139" s="4">
        <f>SUM('역당 노선비율 분석1'!E139:G139)/3</f>
        <v>1.8629754793888533E-2</v>
      </c>
      <c r="E139" s="4">
        <f>SUM('역당 노선비율 분석1'!H139:O139)/8</f>
        <v>8.4515248782569517E-3</v>
      </c>
      <c r="F139" s="4">
        <f>SUM('역당 노선비율 분석1'!P139:R139)/3</f>
        <v>4.2720936971334059E-3</v>
      </c>
      <c r="G139" s="4">
        <f>SUM('역당 노선비율 분석1'!S139:V139)/4</f>
        <v>4.695220798778401E-3</v>
      </c>
      <c r="H139" s="4"/>
      <c r="I139" s="4">
        <f>'역당 노선비율 분석1'!W139</f>
        <v>9.029760434023492E-3</v>
      </c>
      <c r="K139" t="b">
        <f t="shared" si="18"/>
        <v>0</v>
      </c>
      <c r="L139" t="b">
        <f t="shared" si="19"/>
        <v>0</v>
      </c>
      <c r="M139" t="b">
        <f t="shared" si="20"/>
        <v>0</v>
      </c>
      <c r="O139" t="b">
        <f t="shared" si="21"/>
        <v>0</v>
      </c>
      <c r="P139" t="b">
        <f t="shared" si="22"/>
        <v>0</v>
      </c>
      <c r="Q139" t="b">
        <f t="shared" si="23"/>
        <v>0</v>
      </c>
      <c r="S139" t="b">
        <f t="shared" si="24"/>
        <v>0</v>
      </c>
      <c r="T139" t="b">
        <f t="shared" si="25"/>
        <v>0</v>
      </c>
      <c r="U139" t="b">
        <f t="shared" si="26"/>
        <v>0</v>
      </c>
    </row>
    <row r="140" spans="1:21">
      <c r="B140" t="s">
        <v>320</v>
      </c>
      <c r="C140" s="4">
        <f>SUM('역당 노선비율 분석1'!C140:D140)/2</f>
        <v>7.6028255753713778E-3</v>
      </c>
      <c r="D140" s="4">
        <f>SUM('역당 노선비율 분석1'!E140:G140)/3</f>
        <v>3.8484204889991207E-3</v>
      </c>
      <c r="E140" s="4">
        <f>SUM('역당 노선비율 분석1'!H140:O140)/8</f>
        <v>7.286915085140816E-3</v>
      </c>
      <c r="F140" s="4">
        <f>SUM('역당 노선비율 분석1'!P140:R140)/3</f>
        <v>1.2837900848734714E-2</v>
      </c>
      <c r="G140" s="4">
        <f>SUM('역당 노선비율 분석1'!S140:V140)/4</f>
        <v>1.7210467428950847E-2</v>
      </c>
      <c r="H140" s="4"/>
      <c r="I140" s="4">
        <f>'역당 노선비율 분석1'!W140</f>
        <v>8.5203943598369525E-3</v>
      </c>
      <c r="K140" t="b">
        <f t="shared" si="18"/>
        <v>0</v>
      </c>
      <c r="L140" t="b">
        <f t="shared" si="19"/>
        <v>0</v>
      </c>
      <c r="M140" t="b">
        <f t="shared" si="20"/>
        <v>0</v>
      </c>
      <c r="O140" t="b">
        <f t="shared" si="21"/>
        <v>0</v>
      </c>
      <c r="P140" t="b">
        <f t="shared" si="22"/>
        <v>0</v>
      </c>
      <c r="Q140" t="b">
        <f t="shared" si="23"/>
        <v>0</v>
      </c>
      <c r="S140" t="b">
        <f t="shared" si="24"/>
        <v>0</v>
      </c>
      <c r="T140" t="b">
        <f t="shared" si="25"/>
        <v>0</v>
      </c>
      <c r="U140" t="b">
        <f t="shared" si="26"/>
        <v>0</v>
      </c>
    </row>
    <row r="141" spans="1:21">
      <c r="A141" t="s">
        <v>65</v>
      </c>
      <c r="B141" t="s">
        <v>319</v>
      </c>
      <c r="C141" s="4">
        <f>SUM('역당 노선비율 분석1'!C141:D141)/2</f>
        <v>3.5405931529421522E-2</v>
      </c>
      <c r="D141" s="4">
        <f>SUM('역당 노선비율 분석1'!E141:G141)/3</f>
        <v>1.9847529682196576E-2</v>
      </c>
      <c r="E141" s="4">
        <f>SUM('역당 노선비율 분석1'!H141:O141)/8</f>
        <v>1.8709893526529905E-2</v>
      </c>
      <c r="F141" s="4">
        <f>SUM('역당 노선비율 분석1'!P141:R141)/3</f>
        <v>1.0860183458377587E-2</v>
      </c>
      <c r="G141" s="4">
        <f>SUM('역당 노선비율 분석1'!S141:V141)/4</f>
        <v>1.1405482595147525E-2</v>
      </c>
      <c r="H141" s="4"/>
      <c r="I141" s="4">
        <f>'역당 노선비율 분석1'!W141</f>
        <v>1.6434153070421259E-2</v>
      </c>
      <c r="K141" t="b">
        <f t="shared" si="18"/>
        <v>0</v>
      </c>
      <c r="L141" t="b">
        <f t="shared" si="19"/>
        <v>0</v>
      </c>
      <c r="M141" t="b">
        <f t="shared" si="20"/>
        <v>0</v>
      </c>
      <c r="O141" t="b">
        <f t="shared" si="21"/>
        <v>0</v>
      </c>
      <c r="P141" t="b">
        <f t="shared" si="22"/>
        <v>0</v>
      </c>
      <c r="Q141" t="b">
        <f t="shared" si="23"/>
        <v>0</v>
      </c>
      <c r="S141" t="b">
        <f t="shared" si="24"/>
        <v>0</v>
      </c>
      <c r="T141" t="b">
        <f t="shared" si="25"/>
        <v>0</v>
      </c>
      <c r="U141" t="b">
        <f t="shared" si="26"/>
        <v>0</v>
      </c>
    </row>
    <row r="142" spans="1:21">
      <c r="B142" t="s">
        <v>320</v>
      </c>
      <c r="C142" s="4">
        <f>SUM('역당 노선비율 분석1'!C142:D142)/2</f>
        <v>2.3934526961581271E-2</v>
      </c>
      <c r="D142" s="4">
        <f>SUM('역당 노선비율 분석1'!E142:G142)/3</f>
        <v>1.8613310632671343E-2</v>
      </c>
      <c r="E142" s="4">
        <f>SUM('역당 노선비율 분석1'!H142:O142)/8</f>
        <v>1.6581197655003654E-2</v>
      </c>
      <c r="F142" s="4">
        <f>SUM('역당 노선비율 분석1'!P142:R142)/3</f>
        <v>1.7271576828018068E-2</v>
      </c>
      <c r="G142" s="4">
        <f>SUM('역당 노선비율 분석1'!S142:V142)/4</f>
        <v>2.6052036738688784E-2</v>
      </c>
      <c r="H142" s="4"/>
      <c r="I142" s="4">
        <f>'역당 노선비율 분석1'!W142</f>
        <v>1.7670313808773569E-2</v>
      </c>
      <c r="K142" t="b">
        <f t="shared" si="18"/>
        <v>0</v>
      </c>
      <c r="L142" t="b">
        <f t="shared" si="19"/>
        <v>0</v>
      </c>
      <c r="M142" t="b">
        <f t="shared" si="20"/>
        <v>0</v>
      </c>
      <c r="O142" t="b">
        <f t="shared" si="21"/>
        <v>0</v>
      </c>
      <c r="P142" t="b">
        <f t="shared" si="22"/>
        <v>0</v>
      </c>
      <c r="Q142" t="b">
        <f t="shared" si="23"/>
        <v>0</v>
      </c>
      <c r="S142" t="b">
        <f t="shared" si="24"/>
        <v>0</v>
      </c>
      <c r="T142" t="b">
        <f t="shared" si="25"/>
        <v>0</v>
      </c>
      <c r="U142" t="b">
        <f t="shared" si="26"/>
        <v>0</v>
      </c>
    </row>
    <row r="143" spans="1:21">
      <c r="A143" t="s">
        <v>66</v>
      </c>
      <c r="B143" t="s">
        <v>319</v>
      </c>
      <c r="C143" s="4">
        <f>SUM('역당 노선비율 분석1'!C143:D143)/2</f>
        <v>2.4361516884827954E-2</v>
      </c>
      <c r="D143" s="4">
        <f>SUM('역당 노선비율 분석1'!E143:G143)/3</f>
        <v>2.5410894839308262E-2</v>
      </c>
      <c r="E143" s="4">
        <f>SUM('역당 노선비율 분석1'!H143:O143)/8</f>
        <v>4.3577127854644071E-2</v>
      </c>
      <c r="F143" s="4">
        <f>SUM('역당 노선비율 분석1'!P143:R143)/3</f>
        <v>4.4850552310671525E-2</v>
      </c>
      <c r="G143" s="4">
        <f>SUM('역당 노선비율 분석1'!S143:V143)/4</f>
        <v>5.0434582756253073E-2</v>
      </c>
      <c r="H143" s="4"/>
      <c r="I143" s="4">
        <f>'역당 노선비율 분석1'!W143</f>
        <v>4.1301315818129396E-2</v>
      </c>
      <c r="K143" t="b">
        <f t="shared" si="18"/>
        <v>0</v>
      </c>
      <c r="L143" t="b">
        <f t="shared" si="19"/>
        <v>0</v>
      </c>
      <c r="M143" t="b">
        <f t="shared" si="20"/>
        <v>0</v>
      </c>
      <c r="O143" t="b">
        <f t="shared" si="21"/>
        <v>0</v>
      </c>
      <c r="P143" t="b">
        <f t="shared" si="22"/>
        <v>0</v>
      </c>
      <c r="Q143" t="b">
        <f t="shared" si="23"/>
        <v>0</v>
      </c>
      <c r="S143" t="b">
        <f t="shared" si="24"/>
        <v>0</v>
      </c>
      <c r="T143" t="b">
        <f t="shared" si="25"/>
        <v>0</v>
      </c>
      <c r="U143" t="b">
        <f t="shared" si="26"/>
        <v>0</v>
      </c>
    </row>
    <row r="144" spans="1:21">
      <c r="B144" t="s">
        <v>320</v>
      </c>
      <c r="C144" s="4">
        <f>SUM('역당 노선비율 분석1'!C144:D144)/2</f>
        <v>4.2167378025422447E-2</v>
      </c>
      <c r="D144" s="4">
        <f>SUM('역당 노선비율 분석1'!E144:G144)/3</f>
        <v>6.3170841327427382E-2</v>
      </c>
      <c r="E144" s="4">
        <f>SUM('역당 노선비율 분석1'!H144:O144)/8</f>
        <v>4.3995640468248963E-2</v>
      </c>
      <c r="F144" s="4">
        <f>SUM('역당 노선비율 분석1'!P144:R144)/3</f>
        <v>2.7112080125188589E-2</v>
      </c>
      <c r="G144" s="4">
        <f>SUM('역당 노선비율 분석1'!S144:V144)/4</f>
        <v>2.6575481277453284E-2</v>
      </c>
      <c r="H144" s="4"/>
      <c r="I144" s="4">
        <f>'역당 노선비율 분석1'!W144</f>
        <v>4.3766550931581764E-2</v>
      </c>
      <c r="K144" t="b">
        <f t="shared" si="18"/>
        <v>1</v>
      </c>
      <c r="L144" t="b">
        <f t="shared" si="19"/>
        <v>0</v>
      </c>
      <c r="M144" t="b">
        <f t="shared" si="20"/>
        <v>0</v>
      </c>
      <c r="O144" t="b">
        <f t="shared" si="21"/>
        <v>0</v>
      </c>
      <c r="P144" t="b">
        <f t="shared" si="22"/>
        <v>0</v>
      </c>
      <c r="Q144" t="b">
        <f t="shared" si="23"/>
        <v>0</v>
      </c>
      <c r="S144" t="b">
        <f t="shared" si="24"/>
        <v>0</v>
      </c>
      <c r="T144" t="b">
        <f t="shared" si="25"/>
        <v>0</v>
      </c>
      <c r="U144" t="b">
        <f t="shared" si="26"/>
        <v>0</v>
      </c>
    </row>
    <row r="145" spans="1:21">
      <c r="A145" t="s">
        <v>67</v>
      </c>
      <c r="B145" t="s">
        <v>319</v>
      </c>
      <c r="C145" s="4">
        <f>SUM('역당 노선비율 분석1'!C145:D145)/2</f>
        <v>1.6087284457196031E-2</v>
      </c>
      <c r="D145" s="4">
        <f>SUM('역당 노선비율 분석1'!E145:G145)/3</f>
        <v>1.5265065416826359E-2</v>
      </c>
      <c r="E145" s="4">
        <f>SUM('역당 노선비율 분석1'!H145:O145)/8</f>
        <v>5.112325318172993E-2</v>
      </c>
      <c r="F145" s="4">
        <f>SUM('역당 노선비율 분석1'!P145:R145)/3</f>
        <v>5.1629466761101382E-2</v>
      </c>
      <c r="G145" s="4">
        <f>SUM('역당 노선비율 분석1'!S145:V145)/4</f>
        <v>5.822599045830204E-2</v>
      </c>
      <c r="H145" s="4"/>
      <c r="I145" s="4">
        <f>'역당 노선비율 분석1'!W145</f>
        <v>4.4975667407514401E-2</v>
      </c>
      <c r="K145" t="b">
        <f t="shared" si="18"/>
        <v>0</v>
      </c>
      <c r="L145" t="b">
        <f t="shared" si="19"/>
        <v>0</v>
      </c>
      <c r="M145" t="b">
        <f t="shared" si="20"/>
        <v>0</v>
      </c>
      <c r="O145" t="b">
        <f t="shared" si="21"/>
        <v>1</v>
      </c>
      <c r="P145" t="b">
        <f t="shared" si="22"/>
        <v>0</v>
      </c>
      <c r="Q145" t="b">
        <f t="shared" si="23"/>
        <v>0</v>
      </c>
      <c r="S145" t="b">
        <f t="shared" si="24"/>
        <v>1</v>
      </c>
      <c r="T145" t="b">
        <f t="shared" si="25"/>
        <v>0</v>
      </c>
      <c r="U145" t="b">
        <f t="shared" si="26"/>
        <v>0</v>
      </c>
    </row>
    <row r="146" spans="1:21">
      <c r="B146" t="s">
        <v>320</v>
      </c>
      <c r="C146" s="4">
        <f>SUM('역당 노선비율 분석1'!C146:D146)/2</f>
        <v>4.5679011249075419E-2</v>
      </c>
      <c r="D146" s="4">
        <f>SUM('역당 노선비율 분석1'!E146:G146)/3</f>
        <v>8.431808000896418E-2</v>
      </c>
      <c r="E146" s="4">
        <f>SUM('역당 노선비율 분석1'!H146:O146)/8</f>
        <v>5.6126494765500606E-2</v>
      </c>
      <c r="F146" s="4">
        <f>SUM('역당 노선비율 분석1'!P146:R146)/3</f>
        <v>2.3414792436337411E-2</v>
      </c>
      <c r="G146" s="4">
        <f>SUM('역당 노선비율 분석1'!S146:V146)/4</f>
        <v>1.2814671254995195E-2</v>
      </c>
      <c r="H146" s="4"/>
      <c r="I146" s="4">
        <f>'역당 노선비율 분석1'!W146</f>
        <v>5.0762965441295459E-2</v>
      </c>
      <c r="K146" t="b">
        <f t="shared" si="18"/>
        <v>1</v>
      </c>
      <c r="L146" t="b">
        <f t="shared" si="19"/>
        <v>1</v>
      </c>
      <c r="M146" t="b">
        <f t="shared" si="20"/>
        <v>0</v>
      </c>
      <c r="O146" t="b">
        <f t="shared" si="21"/>
        <v>0</v>
      </c>
      <c r="P146" t="b">
        <f t="shared" si="22"/>
        <v>0</v>
      </c>
      <c r="Q146" t="b">
        <f t="shared" si="23"/>
        <v>0</v>
      </c>
      <c r="S146" t="b">
        <f t="shared" si="24"/>
        <v>1</v>
      </c>
      <c r="T146" t="b">
        <f t="shared" si="25"/>
        <v>0</v>
      </c>
      <c r="U146" t="b">
        <f t="shared" si="26"/>
        <v>0</v>
      </c>
    </row>
    <row r="147" spans="1:21">
      <c r="A147" t="s">
        <v>68</v>
      </c>
      <c r="B147" t="s">
        <v>319</v>
      </c>
      <c r="C147" s="4">
        <f>SUM('역당 노선비율 분석1'!C147:D147)/2</f>
        <v>5.2212828712645282E-3</v>
      </c>
      <c r="D147" s="4">
        <f>SUM('역당 노선비율 분석1'!E147:G147)/3</f>
        <v>3.8381396307221745E-3</v>
      </c>
      <c r="E147" s="4">
        <f>SUM('역당 노선비율 분석1'!H147:O147)/8</f>
        <v>1.7796732614429628E-2</v>
      </c>
      <c r="F147" s="4">
        <f>SUM('역당 노선비율 분석1'!P147:R147)/3</f>
        <v>2.8464469229077343E-2</v>
      </c>
      <c r="G147" s="4">
        <f>SUM('역당 노선비율 분석1'!S147:V147)/4</f>
        <v>2.4044423711227229E-2</v>
      </c>
      <c r="H147" s="4"/>
      <c r="I147" s="4">
        <f>'역당 노선비율 분석1'!W147</f>
        <v>1.8151244680610343E-2</v>
      </c>
      <c r="K147" t="b">
        <f t="shared" si="18"/>
        <v>0</v>
      </c>
      <c r="L147" t="b">
        <f t="shared" si="19"/>
        <v>0</v>
      </c>
      <c r="M147" t="b">
        <f t="shared" si="20"/>
        <v>0</v>
      </c>
      <c r="O147" t="b">
        <f t="shared" si="21"/>
        <v>0</v>
      </c>
      <c r="P147" t="b">
        <f t="shared" si="22"/>
        <v>0</v>
      </c>
      <c r="Q147" t="b">
        <f t="shared" si="23"/>
        <v>0</v>
      </c>
      <c r="S147" t="b">
        <f t="shared" si="24"/>
        <v>0</v>
      </c>
      <c r="T147" t="b">
        <f t="shared" si="25"/>
        <v>0</v>
      </c>
      <c r="U147" t="b">
        <f t="shared" si="26"/>
        <v>0</v>
      </c>
    </row>
    <row r="148" spans="1:21">
      <c r="B148" t="s">
        <v>320</v>
      </c>
      <c r="C148" s="4">
        <f>SUM('역당 노선비율 분석1'!C148:D148)/2</f>
        <v>9.9744467214889394E-3</v>
      </c>
      <c r="D148" s="4">
        <f>SUM('역당 노선비율 분석1'!E148:G148)/3</f>
        <v>2.1781635588301606E-2</v>
      </c>
      <c r="E148" s="4">
        <f>SUM('역당 노선비율 분석1'!H148:O148)/8</f>
        <v>2.6008504936969278E-2</v>
      </c>
      <c r="F148" s="4">
        <f>SUM('역당 노선비율 분석1'!P148:R148)/3</f>
        <v>1.1411934328515236E-2</v>
      </c>
      <c r="G148" s="4">
        <f>SUM('역당 노선비율 분석1'!S148:V148)/4</f>
        <v>5.2887444347108001E-3</v>
      </c>
      <c r="H148" s="4"/>
      <c r="I148" s="4">
        <f>'역당 노선비율 분석1'!W148</f>
        <v>1.9687306878742487E-2</v>
      </c>
      <c r="K148" t="b">
        <f t="shared" si="18"/>
        <v>0</v>
      </c>
      <c r="L148" t="b">
        <f t="shared" si="19"/>
        <v>0</v>
      </c>
      <c r="M148" t="b">
        <f t="shared" si="20"/>
        <v>0</v>
      </c>
      <c r="O148" t="b">
        <f t="shared" si="21"/>
        <v>0</v>
      </c>
      <c r="P148" t="b">
        <f t="shared" si="22"/>
        <v>0</v>
      </c>
      <c r="Q148" t="b">
        <f t="shared" si="23"/>
        <v>0</v>
      </c>
      <c r="S148" t="b">
        <f t="shared" si="24"/>
        <v>0</v>
      </c>
      <c r="T148" t="b">
        <f t="shared" si="25"/>
        <v>0</v>
      </c>
      <c r="U148" t="b">
        <f t="shared" si="26"/>
        <v>0</v>
      </c>
    </row>
    <row r="149" spans="1:21">
      <c r="A149" t="s">
        <v>69</v>
      </c>
      <c r="B149" t="s">
        <v>319</v>
      </c>
      <c r="C149" s="4">
        <f>SUM('역당 노선비율 분석1'!C149:D149)/2</f>
        <v>3.6540561178800062E-3</v>
      </c>
      <c r="D149" s="4">
        <f>SUM('역당 노선비율 분석1'!E149:G149)/3</f>
        <v>3.5717626743714237E-3</v>
      </c>
      <c r="E149" s="4">
        <f>SUM('역당 노선비율 분석1'!H149:O149)/8</f>
        <v>1.6601302646876905E-2</v>
      </c>
      <c r="F149" s="4">
        <f>SUM('역당 노선비율 분석1'!P149:R149)/3</f>
        <v>2.6382393726165552E-2</v>
      </c>
      <c r="G149" s="4">
        <f>SUM('역당 노선비율 분석1'!S149:V149)/4</f>
        <v>2.0878479899362826E-2</v>
      </c>
      <c r="H149" s="4"/>
      <c r="I149" s="4">
        <f>'역당 노선비율 분석1'!W149</f>
        <v>1.6395146184522952E-2</v>
      </c>
      <c r="K149" t="b">
        <f t="shared" si="18"/>
        <v>0</v>
      </c>
      <c r="L149" t="b">
        <f t="shared" si="19"/>
        <v>0</v>
      </c>
      <c r="M149" t="b">
        <f t="shared" si="20"/>
        <v>0</v>
      </c>
      <c r="O149" t="b">
        <f t="shared" si="21"/>
        <v>0</v>
      </c>
      <c r="P149" t="b">
        <f t="shared" si="22"/>
        <v>0</v>
      </c>
      <c r="Q149" t="b">
        <f t="shared" si="23"/>
        <v>0</v>
      </c>
      <c r="S149" t="b">
        <f t="shared" si="24"/>
        <v>0</v>
      </c>
      <c r="T149" t="b">
        <f t="shared" si="25"/>
        <v>0</v>
      </c>
      <c r="U149" t="b">
        <f t="shared" si="26"/>
        <v>0</v>
      </c>
    </row>
    <row r="150" spans="1:21">
      <c r="B150" t="s">
        <v>320</v>
      </c>
      <c r="C150" s="4">
        <f>SUM('역당 노선비율 분석1'!C150:D150)/2</f>
        <v>1.576083505071376E-2</v>
      </c>
      <c r="D150" s="4">
        <f>SUM('역당 노선비율 분석1'!E150:G150)/3</f>
        <v>3.0424727462898832E-2</v>
      </c>
      <c r="E150" s="4">
        <f>SUM('역당 노선비율 분석1'!H150:O150)/8</f>
        <v>1.9054395599233623E-2</v>
      </c>
      <c r="F150" s="4">
        <f>SUM('역당 노선비율 분석1'!P150:R150)/3</f>
        <v>7.5272340470556864E-3</v>
      </c>
      <c r="G150" s="4">
        <f>SUM('역당 노선비율 분석1'!S150:V150)/4</f>
        <v>3.6369319608819278E-3</v>
      </c>
      <c r="H150" s="4"/>
      <c r="I150" s="4">
        <f>'역당 노선비율 분석1'!W150</f>
        <v>1.8378665441845129E-2</v>
      </c>
      <c r="K150" t="b">
        <f t="shared" si="18"/>
        <v>0</v>
      </c>
      <c r="L150" t="b">
        <f t="shared" si="19"/>
        <v>0</v>
      </c>
      <c r="M150" t="b">
        <f t="shared" si="20"/>
        <v>0</v>
      </c>
      <c r="O150" t="b">
        <f t="shared" si="21"/>
        <v>0</v>
      </c>
      <c r="P150" t="b">
        <f t="shared" si="22"/>
        <v>0</v>
      </c>
      <c r="Q150" t="b">
        <f t="shared" si="23"/>
        <v>0</v>
      </c>
      <c r="S150" t="b">
        <f t="shared" si="24"/>
        <v>0</v>
      </c>
      <c r="T150" t="b">
        <f t="shared" si="25"/>
        <v>0</v>
      </c>
      <c r="U150" t="b">
        <f t="shared" si="26"/>
        <v>0</v>
      </c>
    </row>
    <row r="151" spans="1:21">
      <c r="A151" t="s">
        <v>70</v>
      </c>
      <c r="B151" t="s">
        <v>319</v>
      </c>
      <c r="C151" s="4">
        <f>SUM('역당 노선비율 분석1'!C151:D151)/2</f>
        <v>1.0663937230684876E-2</v>
      </c>
      <c r="D151" s="4">
        <f>SUM('역당 노선비율 분석1'!E151:G151)/3</f>
        <v>9.4736804156561744E-3</v>
      </c>
      <c r="E151" s="4">
        <f>SUM('역당 노선비율 분석1'!H151:O151)/8</f>
        <v>2.307957733023399E-2</v>
      </c>
      <c r="F151" s="4">
        <f>SUM('역당 노선비율 분석1'!P151:R151)/3</f>
        <v>2.946418384061945E-2</v>
      </c>
      <c r="G151" s="4">
        <f>SUM('역당 노선비율 분석1'!S151:V151)/4</f>
        <v>3.6185762582510855E-2</v>
      </c>
      <c r="H151" s="4"/>
      <c r="I151" s="4">
        <f>'역당 노선비율 분석1'!W151</f>
        <v>2.3221957855698666E-2</v>
      </c>
      <c r="K151" t="b">
        <f t="shared" si="18"/>
        <v>0</v>
      </c>
      <c r="L151" t="b">
        <f t="shared" si="19"/>
        <v>0</v>
      </c>
      <c r="M151" t="b">
        <f t="shared" si="20"/>
        <v>0</v>
      </c>
      <c r="O151" t="b">
        <f t="shared" si="21"/>
        <v>0</v>
      </c>
      <c r="P151" t="b">
        <f t="shared" si="22"/>
        <v>0</v>
      </c>
      <c r="Q151" t="b">
        <f t="shared" si="23"/>
        <v>0</v>
      </c>
      <c r="S151" t="b">
        <f t="shared" si="24"/>
        <v>0</v>
      </c>
      <c r="T151" t="b">
        <f t="shared" si="25"/>
        <v>0</v>
      </c>
      <c r="U151" t="b">
        <f t="shared" si="26"/>
        <v>0</v>
      </c>
    </row>
    <row r="152" spans="1:21">
      <c r="B152" t="s">
        <v>320</v>
      </c>
      <c r="C152" s="4">
        <f>SUM('역당 노선비율 분석1'!C152:D152)/2</f>
        <v>3.2911855643735957E-2</v>
      </c>
      <c r="D152" s="4">
        <f>SUM('역당 노선비율 분석1'!E152:G152)/3</f>
        <v>2.9652179877353625E-2</v>
      </c>
      <c r="E152" s="4">
        <f>SUM('역당 노선비율 분석1'!H152:O152)/8</f>
        <v>3.2257550446004458E-2</v>
      </c>
      <c r="F152" s="4">
        <f>SUM('역당 노선비율 분석1'!P152:R152)/3</f>
        <v>1.6919134212810476E-2</v>
      </c>
      <c r="G152" s="4">
        <f>SUM('역당 노선비율 분석1'!S152:V152)/4</f>
        <v>1.3113444656627428E-2</v>
      </c>
      <c r="H152" s="4"/>
      <c r="I152" s="4">
        <f>'역당 노선비율 분석1'!W152</f>
        <v>2.6828266920812305E-2</v>
      </c>
      <c r="K152" t="b">
        <f t="shared" si="18"/>
        <v>0</v>
      </c>
      <c r="L152" t="b">
        <f t="shared" si="19"/>
        <v>0</v>
      </c>
      <c r="M152" t="b">
        <f t="shared" si="20"/>
        <v>0</v>
      </c>
      <c r="O152" t="b">
        <f t="shared" si="21"/>
        <v>0</v>
      </c>
      <c r="P152" t="b">
        <f t="shared" si="22"/>
        <v>0</v>
      </c>
      <c r="Q152" t="b">
        <f t="shared" si="23"/>
        <v>0</v>
      </c>
      <c r="S152" t="b">
        <f t="shared" si="24"/>
        <v>0</v>
      </c>
      <c r="T152" t="b">
        <f t="shared" si="25"/>
        <v>0</v>
      </c>
      <c r="U152" t="b">
        <f t="shared" si="26"/>
        <v>0</v>
      </c>
    </row>
    <row r="153" spans="1:21">
      <c r="A153" t="s">
        <v>71</v>
      </c>
      <c r="B153" t="s">
        <v>319</v>
      </c>
      <c r="C153" s="4">
        <f>SUM('역당 노선비율 분석1'!C153:D153)/2</f>
        <v>4.5871587793488475E-2</v>
      </c>
      <c r="D153" s="4">
        <f>SUM('역당 노선비율 분석1'!E153:G153)/3</f>
        <v>3.9494044583928384E-2</v>
      </c>
      <c r="E153" s="4">
        <f>SUM('역당 노선비율 분석1'!H153:O153)/8</f>
        <v>2.7612921088562781E-2</v>
      </c>
      <c r="F153" s="4">
        <f>SUM('역당 노선비율 분석1'!P153:R153)/3</f>
        <v>2.0982315421090619E-2</v>
      </c>
      <c r="G153" s="4">
        <f>SUM('역당 노선비율 분석1'!S153:V153)/4</f>
        <v>2.3796820512602873E-2</v>
      </c>
      <c r="H153" s="4"/>
      <c r="I153" s="4">
        <f>'역당 노선비율 분석1'!W153</f>
        <v>2.7771143506575877E-2</v>
      </c>
      <c r="K153" t="b">
        <f t="shared" si="18"/>
        <v>0</v>
      </c>
      <c r="L153" t="b">
        <f t="shared" si="19"/>
        <v>0</v>
      </c>
      <c r="M153" t="b">
        <f t="shared" si="20"/>
        <v>0</v>
      </c>
      <c r="O153" t="b">
        <f t="shared" si="21"/>
        <v>0</v>
      </c>
      <c r="P153" t="b">
        <f t="shared" si="22"/>
        <v>0</v>
      </c>
      <c r="Q153" t="b">
        <f t="shared" si="23"/>
        <v>0</v>
      </c>
      <c r="S153" t="b">
        <f t="shared" si="24"/>
        <v>0</v>
      </c>
      <c r="T153" t="b">
        <f t="shared" si="25"/>
        <v>0</v>
      </c>
      <c r="U153" t="b">
        <f t="shared" si="26"/>
        <v>0</v>
      </c>
    </row>
    <row r="154" spans="1:21">
      <c r="B154" t="s">
        <v>320</v>
      </c>
      <c r="C154" s="4">
        <f>SUM('역당 노선비율 분석1'!C154:D154)/2</f>
        <v>2.677943383557136E-2</v>
      </c>
      <c r="D154" s="4">
        <f>SUM('역당 노선비율 분석1'!E154:G154)/3</f>
        <v>1.7434407068082875E-2</v>
      </c>
      <c r="E154" s="4">
        <f>SUM('역당 노선비율 분석1'!H154:O154)/8</f>
        <v>2.3894992747904908E-2</v>
      </c>
      <c r="F154" s="4">
        <f>SUM('역당 노선비율 분석1'!P154:R154)/3</f>
        <v>3.2858498363280093E-2</v>
      </c>
      <c r="G154" s="4">
        <f>SUM('역당 노선비율 분석1'!S154:V154)/4</f>
        <v>4.5721673306717142E-2</v>
      </c>
      <c r="H154" s="4"/>
      <c r="I154" s="4">
        <f>'역당 노선비율 분석1'!W154</f>
        <v>2.5874133519601564E-2</v>
      </c>
      <c r="K154" t="b">
        <f t="shared" si="18"/>
        <v>0</v>
      </c>
      <c r="L154" t="b">
        <f t="shared" si="19"/>
        <v>0</v>
      </c>
      <c r="M154" t="b">
        <f t="shared" si="20"/>
        <v>0</v>
      </c>
      <c r="O154" t="b">
        <f t="shared" si="21"/>
        <v>0</v>
      </c>
      <c r="P154" t="b">
        <f t="shared" si="22"/>
        <v>0</v>
      </c>
      <c r="Q154" t="b">
        <f t="shared" si="23"/>
        <v>0</v>
      </c>
      <c r="S154" t="b">
        <f t="shared" si="24"/>
        <v>0</v>
      </c>
      <c r="T154" t="b">
        <f t="shared" si="25"/>
        <v>0</v>
      </c>
      <c r="U154" t="b">
        <f t="shared" si="26"/>
        <v>0</v>
      </c>
    </row>
    <row r="155" spans="1:21">
      <c r="A155" t="s">
        <v>72</v>
      </c>
      <c r="B155" t="s">
        <v>319</v>
      </c>
      <c r="C155" s="4">
        <f>SUM('역당 노선비율 분석1'!C155:D155)/2</f>
        <v>4.7217982579532441E-2</v>
      </c>
      <c r="D155" s="4">
        <f>SUM('역당 노선비율 분석1'!E155:G155)/3</f>
        <v>4.3806233397337253E-2</v>
      </c>
      <c r="E155" s="4">
        <f>SUM('역당 노선비율 분석1'!H155:O155)/8</f>
        <v>2.0026407444895495E-2</v>
      </c>
      <c r="F155" s="4">
        <f>SUM('역당 노선비율 분석1'!P155:R155)/3</f>
        <v>1.0390795554802048E-2</v>
      </c>
      <c r="G155" s="4">
        <f>SUM('역당 노선비율 분석1'!S155:V155)/4</f>
        <v>1.0620894283415238E-2</v>
      </c>
      <c r="H155" s="4"/>
      <c r="I155" s="4">
        <f>'역당 노선비율 분석1'!W155</f>
        <v>2.1639054786111535E-2</v>
      </c>
      <c r="K155" t="b">
        <f t="shared" si="18"/>
        <v>0</v>
      </c>
      <c r="L155" t="b">
        <f t="shared" si="19"/>
        <v>0</v>
      </c>
      <c r="M155" t="b">
        <f t="shared" si="20"/>
        <v>0</v>
      </c>
      <c r="O155" t="b">
        <f t="shared" si="21"/>
        <v>0</v>
      </c>
      <c r="P155" t="b">
        <f t="shared" si="22"/>
        <v>0</v>
      </c>
      <c r="Q155" t="b">
        <f t="shared" si="23"/>
        <v>0</v>
      </c>
      <c r="S155" t="b">
        <f t="shared" si="24"/>
        <v>0</v>
      </c>
      <c r="T155" t="b">
        <f t="shared" si="25"/>
        <v>0</v>
      </c>
      <c r="U155" t="b">
        <f t="shared" si="26"/>
        <v>0</v>
      </c>
    </row>
    <row r="156" spans="1:21">
      <c r="B156" t="s">
        <v>320</v>
      </c>
      <c r="C156" s="4">
        <f>SUM('역당 노선비율 분석1'!C156:D156)/2</f>
        <v>1.8827882460644128E-2</v>
      </c>
      <c r="D156" s="4">
        <f>SUM('역당 노선비율 분석1'!E156:G156)/3</f>
        <v>5.8538656264110556E-3</v>
      </c>
      <c r="E156" s="4">
        <f>SUM('역당 노선비율 분석1'!H156:O156)/8</f>
        <v>1.6096498873112985E-2</v>
      </c>
      <c r="F156" s="4">
        <f>SUM('역당 노선비율 분석1'!P156:R156)/3</f>
        <v>2.9721995842755339E-2</v>
      </c>
      <c r="G156" s="4">
        <f>SUM('역당 노선비율 분석1'!S156:V156)/4</f>
        <v>3.9510899134908628E-2</v>
      </c>
      <c r="H156" s="4"/>
      <c r="I156" s="4">
        <f>'역당 노선비율 분석1'!W156</f>
        <v>1.8667092068255692E-2</v>
      </c>
      <c r="K156" t="b">
        <f t="shared" si="18"/>
        <v>0</v>
      </c>
      <c r="L156" t="b">
        <f t="shared" si="19"/>
        <v>0</v>
      </c>
      <c r="M156" t="b">
        <f t="shared" si="20"/>
        <v>0</v>
      </c>
      <c r="O156" t="b">
        <f t="shared" si="21"/>
        <v>0</v>
      </c>
      <c r="P156" t="b">
        <f t="shared" si="22"/>
        <v>0</v>
      </c>
      <c r="Q156" t="b">
        <f t="shared" si="23"/>
        <v>0</v>
      </c>
      <c r="S156" t="b">
        <f t="shared" si="24"/>
        <v>0</v>
      </c>
      <c r="T156" t="b">
        <f t="shared" si="25"/>
        <v>0</v>
      </c>
      <c r="U156" t="b">
        <f t="shared" si="26"/>
        <v>0</v>
      </c>
    </row>
    <row r="157" spans="1:21">
      <c r="A157" t="s">
        <v>73</v>
      </c>
      <c r="B157" t="s">
        <v>319</v>
      </c>
      <c r="C157" s="4">
        <f>SUM('역당 노선비율 분석1'!C157:D157)/2</f>
        <v>2.4675918172859284E-2</v>
      </c>
      <c r="D157" s="4">
        <f>SUM('역당 노선비율 분석1'!E157:G157)/3</f>
        <v>3.2035948754788192E-2</v>
      </c>
      <c r="E157" s="4">
        <f>SUM('역당 노선비율 분석1'!H157:O157)/8</f>
        <v>1.791887205676742E-2</v>
      </c>
      <c r="F157" s="4">
        <f>SUM('역당 노선비율 분석1'!P157:R157)/3</f>
        <v>1.132860586954889E-2</v>
      </c>
      <c r="G157" s="4">
        <f>SUM('역당 노선비율 분석1'!S157:V157)/4</f>
        <v>1.1088584112053556E-2</v>
      </c>
      <c r="H157" s="4"/>
      <c r="I157" s="4">
        <f>'역당 노선비율 분석1'!W157</f>
        <v>1.8183396546125278E-2</v>
      </c>
      <c r="K157" t="b">
        <f t="shared" si="18"/>
        <v>0</v>
      </c>
      <c r="L157" t="b">
        <f t="shared" si="19"/>
        <v>0</v>
      </c>
      <c r="M157" t="b">
        <f t="shared" si="20"/>
        <v>0</v>
      </c>
      <c r="O157" t="b">
        <f t="shared" si="21"/>
        <v>0</v>
      </c>
      <c r="P157" t="b">
        <f t="shared" si="22"/>
        <v>0</v>
      </c>
      <c r="Q157" t="b">
        <f t="shared" si="23"/>
        <v>0</v>
      </c>
      <c r="S157" t="b">
        <f t="shared" si="24"/>
        <v>0</v>
      </c>
      <c r="T157" t="b">
        <f t="shared" si="25"/>
        <v>0</v>
      </c>
      <c r="U157" t="b">
        <f t="shared" si="26"/>
        <v>0</v>
      </c>
    </row>
    <row r="158" spans="1:21">
      <c r="B158" t="s">
        <v>320</v>
      </c>
      <c r="C158" s="4">
        <f>SUM('역당 노선비율 분석1'!C158:D158)/2</f>
        <v>1.9037220644683411E-2</v>
      </c>
      <c r="D158" s="4">
        <f>SUM('역당 노선비율 분석1'!E158:G158)/3</f>
        <v>8.7752824267941423E-3</v>
      </c>
      <c r="E158" s="4">
        <f>SUM('역당 노선비율 분석1'!H158:O158)/8</f>
        <v>1.5620981391844523E-2</v>
      </c>
      <c r="F158" s="4">
        <f>SUM('역당 노선비율 분석1'!P158:R158)/3</f>
        <v>2.5190204584691265E-2</v>
      </c>
      <c r="G158" s="4">
        <f>SUM('역당 노선비율 분석1'!S158:V158)/4</f>
        <v>3.2098374542399506E-2</v>
      </c>
      <c r="H158" s="4"/>
      <c r="I158" s="4">
        <f>'역당 노선비율 분석1'!W158</f>
        <v>1.7609668712874886E-2</v>
      </c>
      <c r="K158" t="b">
        <f t="shared" si="18"/>
        <v>0</v>
      </c>
      <c r="L158" t="b">
        <f t="shared" si="19"/>
        <v>0</v>
      </c>
      <c r="M158" t="b">
        <f t="shared" si="20"/>
        <v>0</v>
      </c>
      <c r="O158" t="b">
        <f t="shared" si="21"/>
        <v>0</v>
      </c>
      <c r="P158" t="b">
        <f t="shared" si="22"/>
        <v>0</v>
      </c>
      <c r="Q158" t="b">
        <f t="shared" si="23"/>
        <v>0</v>
      </c>
      <c r="S158" t="b">
        <f t="shared" si="24"/>
        <v>0</v>
      </c>
      <c r="T158" t="b">
        <f t="shared" si="25"/>
        <v>0</v>
      </c>
      <c r="U158" t="b">
        <f t="shared" si="26"/>
        <v>0</v>
      </c>
    </row>
    <row r="159" spans="1:21">
      <c r="A159" t="s">
        <v>74</v>
      </c>
      <c r="B159" t="s">
        <v>319</v>
      </c>
      <c r="C159" s="4">
        <f>SUM('역당 노선비율 분석1'!C159:D159)/2</f>
        <v>3.2992732055185194E-2</v>
      </c>
      <c r="D159" s="4">
        <f>SUM('역당 노선비율 분석1'!E159:G159)/3</f>
        <v>3.1917111201819344E-2</v>
      </c>
      <c r="E159" s="4">
        <f>SUM('역당 노선비율 분석1'!H159:O159)/8</f>
        <v>7.305083581736696E-2</v>
      </c>
      <c r="F159" s="4">
        <f>SUM('역당 노선비율 분석1'!P159:R159)/3</f>
        <v>0.10520230337232515</v>
      </c>
      <c r="G159" s="4">
        <f>SUM('역당 노선비율 분석1'!S159:V159)/4</f>
        <v>0.10821751486549037</v>
      </c>
      <c r="H159" s="4"/>
      <c r="I159" s="4">
        <f>'역당 노선비율 분석1'!W159</f>
        <v>7.5274736174227683E-2</v>
      </c>
      <c r="K159" t="b">
        <f t="shared" si="18"/>
        <v>0</v>
      </c>
      <c r="L159" t="b">
        <f t="shared" si="19"/>
        <v>0</v>
      </c>
      <c r="M159" t="b">
        <f t="shared" si="20"/>
        <v>0</v>
      </c>
      <c r="O159" t="b">
        <f t="shared" si="21"/>
        <v>1</v>
      </c>
      <c r="P159" t="b">
        <f t="shared" si="22"/>
        <v>1</v>
      </c>
      <c r="Q159" t="b">
        <f t="shared" si="23"/>
        <v>1</v>
      </c>
      <c r="S159" t="b">
        <f t="shared" si="24"/>
        <v>1</v>
      </c>
      <c r="T159" t="b">
        <f t="shared" si="25"/>
        <v>0</v>
      </c>
      <c r="U159" t="b">
        <f t="shared" si="26"/>
        <v>0</v>
      </c>
    </row>
    <row r="160" spans="1:21">
      <c r="B160" t="s">
        <v>320</v>
      </c>
      <c r="C160" s="4">
        <f>SUM('역당 노선비율 분석1'!C160:D160)/2</f>
        <v>6.5597053342531908E-2</v>
      </c>
      <c r="D160" s="4">
        <f>SUM('역당 노선비율 분석1'!E160:G160)/3</f>
        <v>0.10634272845157854</v>
      </c>
      <c r="E160" s="4">
        <f>SUM('역당 노선비율 분석1'!H160:O160)/8</f>
        <v>8.9673165894878712E-2</v>
      </c>
      <c r="F160" s="4">
        <f>SUM('역당 노선비율 분석1'!P160:R160)/3</f>
        <v>7.2188418432990939E-2</v>
      </c>
      <c r="G160" s="4">
        <f>SUM('역당 노선비율 분석1'!S160:V160)/4</f>
        <v>4.1135157335675618E-2</v>
      </c>
      <c r="H160" s="4"/>
      <c r="I160" s="4">
        <f>'역당 노선비율 분석1'!W160</f>
        <v>8.565696971315051E-2</v>
      </c>
      <c r="K160" t="b">
        <f t="shared" si="18"/>
        <v>1</v>
      </c>
      <c r="L160" t="b">
        <f t="shared" si="19"/>
        <v>1</v>
      </c>
      <c r="M160" t="b">
        <f t="shared" si="20"/>
        <v>1</v>
      </c>
      <c r="O160" t="b">
        <f t="shared" si="21"/>
        <v>1</v>
      </c>
      <c r="P160" t="b">
        <f t="shared" si="22"/>
        <v>0</v>
      </c>
      <c r="Q160" t="b">
        <f t="shared" si="23"/>
        <v>0</v>
      </c>
      <c r="S160" t="b">
        <f t="shared" si="24"/>
        <v>1</v>
      </c>
      <c r="T160" t="b">
        <f t="shared" si="25"/>
        <v>1</v>
      </c>
      <c r="U160" t="b">
        <f t="shared" si="26"/>
        <v>0</v>
      </c>
    </row>
    <row r="161" spans="1:21">
      <c r="A161" t="s">
        <v>75</v>
      </c>
      <c r="B161" t="s">
        <v>319</v>
      </c>
      <c r="C161" s="4">
        <f>SUM('역당 노선비율 분석1'!C161:D161)/2</f>
        <v>2.9770008748302788E-2</v>
      </c>
      <c r="D161" s="4">
        <f>SUM('역당 노선비율 분석1'!E161:G161)/3</f>
        <v>2.1269552206700834E-2</v>
      </c>
      <c r="E161" s="4">
        <f>SUM('역당 노선비율 분석1'!H161:O161)/8</f>
        <v>3.9668899244117789E-2</v>
      </c>
      <c r="F161" s="4">
        <f>SUM('역당 노선비율 분석1'!P161:R161)/3</f>
        <v>5.7840946441708778E-2</v>
      </c>
      <c r="G161" s="4">
        <f>SUM('역당 노선비율 분석1'!S161:V161)/4</f>
        <v>6.7912697471658151E-2</v>
      </c>
      <c r="H161" s="4"/>
      <c r="I161" s="4">
        <f>'역당 노선비율 분석1'!W161</f>
        <v>4.3100667672918952E-2</v>
      </c>
      <c r="K161" t="b">
        <f t="shared" si="18"/>
        <v>0</v>
      </c>
      <c r="L161" t="b">
        <f t="shared" si="19"/>
        <v>0</v>
      </c>
      <c r="M161" t="b">
        <f t="shared" si="20"/>
        <v>0</v>
      </c>
      <c r="O161" t="b">
        <f t="shared" si="21"/>
        <v>1</v>
      </c>
      <c r="P161" t="b">
        <f t="shared" si="22"/>
        <v>0</v>
      </c>
      <c r="Q161" t="b">
        <f t="shared" si="23"/>
        <v>0</v>
      </c>
      <c r="S161" t="b">
        <f t="shared" si="24"/>
        <v>0</v>
      </c>
      <c r="T161" t="b">
        <f t="shared" si="25"/>
        <v>0</v>
      </c>
      <c r="U161" t="b">
        <f t="shared" si="26"/>
        <v>0</v>
      </c>
    </row>
    <row r="162" spans="1:21">
      <c r="B162" t="s">
        <v>320</v>
      </c>
      <c r="C162" s="4">
        <f>SUM('역당 노선비율 분석1'!C162:D162)/2</f>
        <v>4.395150742417607E-2</v>
      </c>
      <c r="D162" s="4">
        <f>SUM('역당 노선비율 분석1'!E162:G162)/3</f>
        <v>6.3711684946557004E-2</v>
      </c>
      <c r="E162" s="4">
        <f>SUM('역당 노선비율 분석1'!H162:O162)/8</f>
        <v>4.4049671053870865E-2</v>
      </c>
      <c r="F162" s="4">
        <f>SUM('역당 노선비율 분석1'!P162:R162)/3</f>
        <v>4.1726695076826074E-2</v>
      </c>
      <c r="G162" s="4">
        <f>SUM('역당 노선비율 분석1'!S162:V162)/4</f>
        <v>2.8413970504712741E-2</v>
      </c>
      <c r="H162" s="4"/>
      <c r="I162" s="4">
        <f>'역당 노선비율 분석1'!W162</f>
        <v>4.7963505665876809E-2</v>
      </c>
      <c r="K162" t="b">
        <f t="shared" si="18"/>
        <v>1</v>
      </c>
      <c r="L162" t="b">
        <f t="shared" si="19"/>
        <v>0</v>
      </c>
      <c r="M162" t="b">
        <f t="shared" si="20"/>
        <v>0</v>
      </c>
      <c r="O162" t="b">
        <f t="shared" si="21"/>
        <v>0</v>
      </c>
      <c r="P162" t="b">
        <f t="shared" si="22"/>
        <v>0</v>
      </c>
      <c r="Q162" t="b">
        <f t="shared" si="23"/>
        <v>0</v>
      </c>
      <c r="S162" t="b">
        <f t="shared" si="24"/>
        <v>0</v>
      </c>
      <c r="T162" t="b">
        <f t="shared" si="25"/>
        <v>0</v>
      </c>
      <c r="U162" t="b">
        <f t="shared" si="26"/>
        <v>0</v>
      </c>
    </row>
    <row r="163" spans="1:21">
      <c r="A163" t="s">
        <v>76</v>
      </c>
      <c r="B163" t="s">
        <v>319</v>
      </c>
      <c r="C163" s="4">
        <f>SUM('역당 노선비율 분석1'!C163:D163)/2</f>
        <v>1.2078584577836759E-2</v>
      </c>
      <c r="D163" s="4">
        <f>SUM('역당 노선비율 분석1'!E163:G163)/3</f>
        <v>1.8913017100939008E-2</v>
      </c>
      <c r="E163" s="4">
        <f>SUM('역당 노선비율 분석1'!H163:O163)/8</f>
        <v>1.3579137447370632E-2</v>
      </c>
      <c r="F163" s="4">
        <f>SUM('역당 노선비율 분석1'!P163:R163)/3</f>
        <v>8.662303206493983E-3</v>
      </c>
      <c r="G163" s="4">
        <f>SUM('역당 노선비율 분석1'!S163:V163)/4</f>
        <v>7.0238162362668676E-3</v>
      </c>
      <c r="H163" s="4"/>
      <c r="I163" s="4">
        <f>'역당 노선비율 분석1'!W163</f>
        <v>1.2593400411022169E-2</v>
      </c>
      <c r="K163" t="b">
        <f t="shared" si="18"/>
        <v>0</v>
      </c>
      <c r="L163" t="b">
        <f t="shared" si="19"/>
        <v>0</v>
      </c>
      <c r="M163" t="b">
        <f t="shared" si="20"/>
        <v>0</v>
      </c>
      <c r="O163" t="b">
        <f t="shared" si="21"/>
        <v>0</v>
      </c>
      <c r="P163" t="b">
        <f t="shared" si="22"/>
        <v>0</v>
      </c>
      <c r="Q163" t="b">
        <f t="shared" si="23"/>
        <v>0</v>
      </c>
      <c r="S163" t="b">
        <f t="shared" si="24"/>
        <v>0</v>
      </c>
      <c r="T163" t="b">
        <f t="shared" si="25"/>
        <v>0</v>
      </c>
      <c r="U163" t="b">
        <f t="shared" si="26"/>
        <v>0</v>
      </c>
    </row>
    <row r="164" spans="1:21">
      <c r="B164" t="s">
        <v>320</v>
      </c>
      <c r="C164" s="4">
        <f>SUM('역당 노선비율 분석1'!C164:D164)/2</f>
        <v>1.4521642912234274E-2</v>
      </c>
      <c r="D164" s="4">
        <f>SUM('역당 노선비율 분석1'!E164:G164)/3</f>
        <v>7.8222658585206956E-3</v>
      </c>
      <c r="E164" s="4">
        <f>SUM('역당 노선비율 분석1'!H164:O164)/8</f>
        <v>1.1417225143465281E-2</v>
      </c>
      <c r="F164" s="4">
        <f>SUM('역당 노선비율 분석1'!P164:R164)/3</f>
        <v>1.4627251851123185E-2</v>
      </c>
      <c r="G164" s="4">
        <f>SUM('역당 노선비율 분석1'!S164:V164)/4</f>
        <v>1.9110089451242016E-2</v>
      </c>
      <c r="H164" s="4"/>
      <c r="I164" s="4">
        <f>'역당 노선비율 분석1'!W164</f>
        <v>1.1906975980011763E-2</v>
      </c>
      <c r="K164" t="b">
        <f t="shared" si="18"/>
        <v>0</v>
      </c>
      <c r="L164" t="b">
        <f t="shared" si="19"/>
        <v>0</v>
      </c>
      <c r="M164" t="b">
        <f t="shared" si="20"/>
        <v>0</v>
      </c>
      <c r="O164" t="b">
        <f t="shared" si="21"/>
        <v>0</v>
      </c>
      <c r="P164" t="b">
        <f t="shared" si="22"/>
        <v>0</v>
      </c>
      <c r="Q164" t="b">
        <f t="shared" si="23"/>
        <v>0</v>
      </c>
      <c r="S164" t="b">
        <f t="shared" si="24"/>
        <v>0</v>
      </c>
      <c r="T164" t="b">
        <f t="shared" si="25"/>
        <v>0</v>
      </c>
      <c r="U164" t="b">
        <f t="shared" si="26"/>
        <v>0</v>
      </c>
    </row>
    <row r="165" spans="1:21">
      <c r="A165" t="s">
        <v>77</v>
      </c>
      <c r="B165" t="s">
        <v>319</v>
      </c>
      <c r="C165" s="4">
        <f>SUM('역당 노선비율 분석1'!C165:D165)/2</f>
        <v>5.4793424133560399E-2</v>
      </c>
      <c r="D165" s="4">
        <f>SUM('역당 노선비율 분석1'!E165:G165)/3</f>
        <v>5.9290538328176275E-2</v>
      </c>
      <c r="E165" s="4">
        <f>SUM('역당 노선비율 분석1'!H165:O165)/8</f>
        <v>0.1250642452607853</v>
      </c>
      <c r="F165" s="4">
        <f>SUM('역당 노선비율 분석1'!P165:R165)/3</f>
        <v>0.14289892150907288</v>
      </c>
      <c r="G165" s="4">
        <f>SUM('역당 노선비율 분석1'!S165:V165)/4</f>
        <v>0.14161589033260011</v>
      </c>
      <c r="H165" s="4"/>
      <c r="I165" s="4">
        <f>'역당 노선비율 분석1'!W165</f>
        <v>0.11644987108618526</v>
      </c>
      <c r="K165" t="b">
        <f t="shared" si="18"/>
        <v>1</v>
      </c>
      <c r="L165" t="b">
        <f t="shared" si="19"/>
        <v>0</v>
      </c>
      <c r="M165" t="b">
        <f t="shared" si="20"/>
        <v>0</v>
      </c>
      <c r="O165" t="b">
        <f t="shared" si="21"/>
        <v>1</v>
      </c>
      <c r="P165" t="b">
        <f t="shared" si="22"/>
        <v>1</v>
      </c>
      <c r="Q165" t="b">
        <f t="shared" si="23"/>
        <v>1</v>
      </c>
      <c r="S165" t="b">
        <f t="shared" si="24"/>
        <v>1</v>
      </c>
      <c r="T165" t="b">
        <f t="shared" si="25"/>
        <v>1</v>
      </c>
      <c r="U165" t="b">
        <f t="shared" si="26"/>
        <v>1</v>
      </c>
    </row>
    <row r="166" spans="1:21">
      <c r="B166" t="s">
        <v>320</v>
      </c>
      <c r="C166" s="4">
        <f>SUM('역당 노선비율 분석1'!C166:D166)/2</f>
        <v>0.15048354159809471</v>
      </c>
      <c r="D166" s="4">
        <f>SUM('역당 노선비율 분석1'!E166:G166)/3</f>
        <v>7.3577391138134607E-2</v>
      </c>
      <c r="E166" s="4">
        <f>SUM('역당 노선비율 분석1'!H166:O166)/8</f>
        <v>0.15177381587363242</v>
      </c>
      <c r="F166" s="4">
        <f>SUM('역당 노선비율 분석1'!P166:R166)/3</f>
        <v>0.12698238205027648</v>
      </c>
      <c r="G166" s="4">
        <f>SUM('역당 노선비율 분석1'!S166:V166)/4</f>
        <v>7.5195665582679927E-2</v>
      </c>
      <c r="H166" s="4"/>
      <c r="I166" s="4">
        <f>'역당 노선비율 분석1'!W166</f>
        <v>0.11913185457958361</v>
      </c>
      <c r="K166" t="b">
        <f t="shared" si="18"/>
        <v>1</v>
      </c>
      <c r="L166" t="b">
        <f t="shared" si="19"/>
        <v>0</v>
      </c>
      <c r="M166" t="b">
        <f t="shared" si="20"/>
        <v>0</v>
      </c>
      <c r="O166" t="b">
        <f t="shared" si="21"/>
        <v>1</v>
      </c>
      <c r="P166" t="b">
        <f t="shared" si="22"/>
        <v>1</v>
      </c>
      <c r="Q166" t="b">
        <f t="shared" si="23"/>
        <v>1</v>
      </c>
      <c r="S166" t="b">
        <f t="shared" si="24"/>
        <v>1</v>
      </c>
      <c r="T166" t="b">
        <f t="shared" si="25"/>
        <v>1</v>
      </c>
      <c r="U166" t="b">
        <f t="shared" si="26"/>
        <v>1</v>
      </c>
    </row>
    <row r="167" spans="1:21">
      <c r="A167" t="s">
        <v>78</v>
      </c>
      <c r="B167" t="s">
        <v>319</v>
      </c>
      <c r="C167" s="4">
        <f>SUM('역당 노선비율 분석1'!C167:D167)/2</f>
        <v>9.6927305345856987E-3</v>
      </c>
      <c r="D167" s="4">
        <f>SUM('역당 노선비율 분석1'!E167:G167)/3</f>
        <v>1.1028722213927608E-2</v>
      </c>
      <c r="E167" s="4">
        <f>SUM('역당 노선비율 분석1'!H167:O167)/8</f>
        <v>2.500299078442466E-2</v>
      </c>
      <c r="F167" s="4">
        <f>SUM('역당 노선비율 분석1'!P167:R167)/3</f>
        <v>2.9960597119339114E-2</v>
      </c>
      <c r="G167" s="4">
        <f>SUM('역당 노선비율 분석1'!S167:V167)/4</f>
        <v>4.0958109860088639E-2</v>
      </c>
      <c r="H167" s="4"/>
      <c r="I167" s="4">
        <f>'역당 노선비율 분석1'!W167</f>
        <v>2.4683593794787018E-2</v>
      </c>
      <c r="K167" t="b">
        <f t="shared" si="18"/>
        <v>0</v>
      </c>
      <c r="L167" t="b">
        <f t="shared" si="19"/>
        <v>0</v>
      </c>
      <c r="M167" t="b">
        <f t="shared" si="20"/>
        <v>0</v>
      </c>
      <c r="O167" t="b">
        <f t="shared" si="21"/>
        <v>0</v>
      </c>
      <c r="P167" t="b">
        <f t="shared" si="22"/>
        <v>0</v>
      </c>
      <c r="Q167" t="b">
        <f t="shared" si="23"/>
        <v>0</v>
      </c>
      <c r="S167" t="b">
        <f t="shared" si="24"/>
        <v>0</v>
      </c>
      <c r="T167" t="b">
        <f t="shared" si="25"/>
        <v>0</v>
      </c>
      <c r="U167" t="b">
        <f t="shared" si="26"/>
        <v>0</v>
      </c>
    </row>
    <row r="168" spans="1:21">
      <c r="B168" t="s">
        <v>320</v>
      </c>
      <c r="C168" s="4">
        <f>SUM('역당 노선비율 분석1'!C168:D168)/2</f>
        <v>1.7109516939870478E-2</v>
      </c>
      <c r="D168" s="4">
        <f>SUM('역당 노선비율 분석1'!E168:G168)/3</f>
        <v>3.3842753618657385E-2</v>
      </c>
      <c r="E168" s="4">
        <f>SUM('역당 노선비율 분석1'!H168:O168)/8</f>
        <v>1.715304476011547E-2</v>
      </c>
      <c r="F168" s="4">
        <f>SUM('역당 노선비율 분석1'!P168:R168)/3</f>
        <v>1.3186864299958571E-2</v>
      </c>
      <c r="G168" s="4">
        <f>SUM('역당 노선비율 분석1'!S168:V168)/4</f>
        <v>1.1664437602767789E-2</v>
      </c>
      <c r="H168" s="4"/>
      <c r="I168" s="4">
        <f>'역당 노선비율 분석1'!W168</f>
        <v>1.9793133779155325E-2</v>
      </c>
      <c r="K168" t="b">
        <f t="shared" si="18"/>
        <v>0</v>
      </c>
      <c r="L168" t="b">
        <f t="shared" si="19"/>
        <v>0</v>
      </c>
      <c r="M168" t="b">
        <f t="shared" si="20"/>
        <v>0</v>
      </c>
      <c r="O168" t="b">
        <f t="shared" si="21"/>
        <v>0</v>
      </c>
      <c r="P168" t="b">
        <f t="shared" si="22"/>
        <v>0</v>
      </c>
      <c r="Q168" t="b">
        <f t="shared" si="23"/>
        <v>0</v>
      </c>
      <c r="S168" t="b">
        <f t="shared" si="24"/>
        <v>0</v>
      </c>
      <c r="T168" t="b">
        <f t="shared" si="25"/>
        <v>0</v>
      </c>
      <c r="U168" t="b">
        <f t="shared" si="26"/>
        <v>0</v>
      </c>
    </row>
    <row r="169" spans="1:21">
      <c r="A169" t="s">
        <v>79</v>
      </c>
      <c r="B169" t="s">
        <v>319</v>
      </c>
      <c r="C169" s="4">
        <f>SUM('역당 노선비율 분석1'!C169:D169)/2</f>
        <v>2.5676573520780441E-2</v>
      </c>
      <c r="D169" s="4">
        <f>SUM('역당 노선비율 분석1'!E169:G169)/3</f>
        <v>3.9534033739676268E-2</v>
      </c>
      <c r="E169" s="4">
        <f>SUM('역당 노선비율 분석1'!H169:O169)/8</f>
        <v>6.9264074898319677E-2</v>
      </c>
      <c r="F169" s="4">
        <f>SUM('역당 노선비율 분석1'!P169:R169)/3</f>
        <v>8.18345086484491E-2</v>
      </c>
      <c r="G169" s="4">
        <f>SUM('역당 노선비율 분석1'!S169:V169)/4</f>
        <v>6.6796017580081343E-2</v>
      </c>
      <c r="H169" s="4"/>
      <c r="I169" s="4">
        <f>'역당 노선비율 분석1'!W169</f>
        <v>6.5826091530052075E-2</v>
      </c>
      <c r="K169" t="b">
        <f t="shared" si="18"/>
        <v>0</v>
      </c>
      <c r="L169" t="b">
        <f t="shared" si="19"/>
        <v>0</v>
      </c>
      <c r="M169" t="b">
        <f t="shared" si="20"/>
        <v>0</v>
      </c>
      <c r="O169" t="b">
        <f t="shared" si="21"/>
        <v>1</v>
      </c>
      <c r="P169" t="b">
        <f t="shared" si="22"/>
        <v>1</v>
      </c>
      <c r="Q169" t="b">
        <f t="shared" si="23"/>
        <v>0</v>
      </c>
      <c r="S169" t="b">
        <f t="shared" si="24"/>
        <v>1</v>
      </c>
      <c r="T169" t="b">
        <f t="shared" si="25"/>
        <v>0</v>
      </c>
      <c r="U169" t="b">
        <f t="shared" si="26"/>
        <v>0</v>
      </c>
    </row>
    <row r="170" spans="1:21">
      <c r="B170" t="s">
        <v>320</v>
      </c>
      <c r="C170" s="4">
        <f>SUM('역당 노선비율 분석1'!C170:D170)/2</f>
        <v>5.8721489591561135E-2</v>
      </c>
      <c r="D170" s="4">
        <f>SUM('역당 노선비율 분석1'!E170:G170)/3</f>
        <v>7.9218546098671502E-2</v>
      </c>
      <c r="E170" s="4">
        <f>SUM('역당 노선비율 분석1'!H170:O170)/8</f>
        <v>7.2234097931736546E-2</v>
      </c>
      <c r="F170" s="4">
        <f>SUM('역당 노선비율 분석1'!P170:R170)/3</f>
        <v>5.7167231685767338E-2</v>
      </c>
      <c r="G170" s="4">
        <f>SUM('역당 노선비율 분석1'!S170:V170)/4</f>
        <v>3.5217161999517591E-2</v>
      </c>
      <c r="H170" s="4"/>
      <c r="I170" s="4">
        <f>'역당 노선비율 분석1'!W170</f>
        <v>6.8500749939430408E-2</v>
      </c>
      <c r="K170" t="b">
        <f t="shared" si="18"/>
        <v>1</v>
      </c>
      <c r="L170" t="b">
        <f t="shared" si="19"/>
        <v>1</v>
      </c>
      <c r="M170" t="b">
        <f t="shared" si="20"/>
        <v>0</v>
      </c>
      <c r="O170" t="b">
        <f t="shared" si="21"/>
        <v>1</v>
      </c>
      <c r="P170" t="b">
        <f t="shared" si="22"/>
        <v>0</v>
      </c>
      <c r="Q170" t="b">
        <f t="shared" si="23"/>
        <v>0</v>
      </c>
      <c r="S170" t="b">
        <f t="shared" si="24"/>
        <v>1</v>
      </c>
      <c r="T170" t="b">
        <f t="shared" si="25"/>
        <v>0</v>
      </c>
      <c r="U170" t="b">
        <f t="shared" si="26"/>
        <v>0</v>
      </c>
    </row>
    <row r="171" spans="1:21">
      <c r="A171" t="s">
        <v>80</v>
      </c>
      <c r="B171" t="s">
        <v>319</v>
      </c>
      <c r="C171" s="4">
        <f>SUM('역당 노선비율 분석1'!C171:D171)/2</f>
        <v>4.7267436039004684E-2</v>
      </c>
      <c r="D171" s="4">
        <f>SUM('역당 노선비율 분석1'!E171:G171)/3</f>
        <v>4.9135660396056206E-2</v>
      </c>
      <c r="E171" s="4">
        <f>SUM('역당 노선비율 분석1'!H171:O171)/8</f>
        <v>8.1701778693838795E-2</v>
      </c>
      <c r="F171" s="4">
        <f>SUM('역당 노선비율 분석1'!P171:R171)/3</f>
        <v>0.11006221804135578</v>
      </c>
      <c r="G171" s="4">
        <f>SUM('역당 노선비율 분석1'!S171:V171)/4</f>
        <v>9.8544972423636204E-2</v>
      </c>
      <c r="H171" s="4"/>
      <c r="I171" s="4">
        <f>'역당 노선비율 분석1'!W171</f>
        <v>8.4595683314801523E-2</v>
      </c>
      <c r="K171" t="b">
        <f t="shared" si="18"/>
        <v>0</v>
      </c>
      <c r="L171" t="b">
        <f t="shared" si="19"/>
        <v>0</v>
      </c>
      <c r="M171" t="b">
        <f t="shared" si="20"/>
        <v>0</v>
      </c>
      <c r="O171" t="b">
        <f t="shared" si="21"/>
        <v>1</v>
      </c>
      <c r="P171" t="b">
        <f t="shared" si="22"/>
        <v>1</v>
      </c>
      <c r="Q171" t="b">
        <f t="shared" si="23"/>
        <v>1</v>
      </c>
      <c r="S171" t="b">
        <f t="shared" si="24"/>
        <v>1</v>
      </c>
      <c r="T171" t="b">
        <f t="shared" si="25"/>
        <v>1</v>
      </c>
      <c r="U171" t="b">
        <f t="shared" si="26"/>
        <v>0</v>
      </c>
    </row>
    <row r="172" spans="1:21">
      <c r="B172" t="s">
        <v>320</v>
      </c>
      <c r="C172" s="4">
        <f>SUM('역당 노선비율 분석1'!C172:D172)/2</f>
        <v>8.9866122787839967E-2</v>
      </c>
      <c r="D172" s="4">
        <f>SUM('역당 노선비율 분석1'!E172:G172)/3</f>
        <v>0.13305188877360979</v>
      </c>
      <c r="E172" s="4">
        <f>SUM('역당 노선비율 분석1'!H172:O172)/8</f>
        <v>7.8523688149014337E-2</v>
      </c>
      <c r="F172" s="4">
        <f>SUM('역당 노선비율 분석1'!P172:R172)/3</f>
        <v>6.7837420865516473E-2</v>
      </c>
      <c r="G172" s="4">
        <f>SUM('역당 노선비율 분석1'!S172:V172)/4</f>
        <v>6.0496775999423096E-2</v>
      </c>
      <c r="H172" s="4"/>
      <c r="I172" s="4">
        <f>'역당 노선비율 분석1'!W172</f>
        <v>9.0161378170676917E-2</v>
      </c>
      <c r="K172" t="b">
        <f t="shared" si="18"/>
        <v>1</v>
      </c>
      <c r="L172" t="b">
        <f t="shared" si="19"/>
        <v>1</v>
      </c>
      <c r="M172" t="b">
        <f t="shared" si="20"/>
        <v>1</v>
      </c>
      <c r="O172" t="b">
        <f t="shared" si="21"/>
        <v>1</v>
      </c>
      <c r="P172" t="b">
        <f t="shared" si="22"/>
        <v>0</v>
      </c>
      <c r="Q172" t="b">
        <f t="shared" si="23"/>
        <v>0</v>
      </c>
      <c r="S172" t="b">
        <f t="shared" si="24"/>
        <v>1</v>
      </c>
      <c r="T172" t="b">
        <f t="shared" si="25"/>
        <v>1</v>
      </c>
      <c r="U172" t="b">
        <f t="shared" si="26"/>
        <v>0</v>
      </c>
    </row>
    <row r="173" spans="1:21">
      <c r="A173" t="s">
        <v>81</v>
      </c>
      <c r="B173" t="s">
        <v>319</v>
      </c>
      <c r="C173" s="4">
        <f>SUM('역당 노선비율 분석1'!C173:D173)/2</f>
        <v>1.4710551505076622E-2</v>
      </c>
      <c r="D173" s="4">
        <f>SUM('역당 노선비율 분석1'!E173:G173)/3</f>
        <v>1.9510442245105883E-2</v>
      </c>
      <c r="E173" s="4">
        <f>SUM('역당 노선비율 분석1'!H173:O173)/8</f>
        <v>1.854448910779518E-2</v>
      </c>
      <c r="F173" s="4">
        <f>SUM('역당 노선비율 분석1'!P173:R173)/3</f>
        <v>2.6967832203282902E-2</v>
      </c>
      <c r="G173" s="4">
        <f>SUM('역당 노선비율 분석1'!S173:V173)/4</f>
        <v>2.1425078677294995E-2</v>
      </c>
      <c r="H173" s="4"/>
      <c r="I173" s="4">
        <f>'역당 노선비율 분석1'!W173</f>
        <v>2.1421817370245535E-2</v>
      </c>
      <c r="K173" t="b">
        <f t="shared" si="18"/>
        <v>0</v>
      </c>
      <c r="L173" t="b">
        <f t="shared" si="19"/>
        <v>0</v>
      </c>
      <c r="M173" t="b">
        <f t="shared" si="20"/>
        <v>0</v>
      </c>
      <c r="O173" t="b">
        <f t="shared" si="21"/>
        <v>0</v>
      </c>
      <c r="P173" t="b">
        <f t="shared" si="22"/>
        <v>0</v>
      </c>
      <c r="Q173" t="b">
        <f t="shared" si="23"/>
        <v>0</v>
      </c>
      <c r="S173" t="b">
        <f t="shared" si="24"/>
        <v>0</v>
      </c>
      <c r="T173" t="b">
        <f t="shared" si="25"/>
        <v>0</v>
      </c>
      <c r="U173" t="b">
        <f t="shared" si="26"/>
        <v>0</v>
      </c>
    </row>
    <row r="174" spans="1:21">
      <c r="B174" t="s">
        <v>320</v>
      </c>
      <c r="C174" s="4">
        <f>SUM('역당 노선비율 분석1'!C174:D174)/2</f>
        <v>1.7109665443722607E-2</v>
      </c>
      <c r="D174" s="4">
        <f>SUM('역당 노선비율 분석1'!E174:G174)/3</f>
        <v>2.8438559006881855E-2</v>
      </c>
      <c r="E174" s="4">
        <f>SUM('역당 노선비율 분석1'!H174:O174)/8</f>
        <v>1.5124082220506697E-2</v>
      </c>
      <c r="F174" s="4">
        <f>SUM('역당 노선비율 분석1'!P174:R174)/3</f>
        <v>1.5939686175353449E-2</v>
      </c>
      <c r="G174" s="4">
        <f>SUM('역당 노선비율 분석1'!S174:V174)/4</f>
        <v>1.5819272603268035E-2</v>
      </c>
      <c r="H174" s="4"/>
      <c r="I174" s="4">
        <f>'역당 노선비율 분석1'!W174</f>
        <v>1.9491962018048922E-2</v>
      </c>
      <c r="K174" t="b">
        <f t="shared" si="18"/>
        <v>0</v>
      </c>
      <c r="L174" t="b">
        <f t="shared" si="19"/>
        <v>0</v>
      </c>
      <c r="M174" t="b">
        <f t="shared" si="20"/>
        <v>0</v>
      </c>
      <c r="O174" t="b">
        <f t="shared" si="21"/>
        <v>0</v>
      </c>
      <c r="P174" t="b">
        <f t="shared" si="22"/>
        <v>0</v>
      </c>
      <c r="Q174" t="b">
        <f t="shared" si="23"/>
        <v>0</v>
      </c>
      <c r="S174" t="b">
        <f t="shared" si="24"/>
        <v>0</v>
      </c>
      <c r="T174" t="b">
        <f t="shared" si="25"/>
        <v>0</v>
      </c>
      <c r="U174" t="b">
        <f t="shared" si="26"/>
        <v>0</v>
      </c>
    </row>
    <row r="175" spans="1:21">
      <c r="A175" t="s">
        <v>82</v>
      </c>
      <c r="B175" t="s">
        <v>319</v>
      </c>
      <c r="C175" s="4">
        <f>SUM('역당 노선비율 분석1'!C175:D175)/2</f>
        <v>1.7680669877647312E-2</v>
      </c>
      <c r="D175" s="4">
        <f>SUM('역당 노선비율 분석1'!E175:G175)/3</f>
        <v>2.207785699870347E-2</v>
      </c>
      <c r="E175" s="4">
        <f>SUM('역당 노선비율 분석1'!H175:O175)/8</f>
        <v>1.8144821012532803E-2</v>
      </c>
      <c r="F175" s="4">
        <f>SUM('역당 노선비율 분석1'!P175:R175)/3</f>
        <v>1.5899354365883293E-2</v>
      </c>
      <c r="G175" s="4">
        <f>SUM('역당 노선비율 분석1'!S175:V175)/4</f>
        <v>1.347203633914827E-2</v>
      </c>
      <c r="H175" s="4"/>
      <c r="I175" s="4">
        <f>'역당 노선비율 분석1'!W175</f>
        <v>1.801924004030752E-2</v>
      </c>
      <c r="K175" t="b">
        <f t="shared" si="18"/>
        <v>0</v>
      </c>
      <c r="L175" t="b">
        <f t="shared" si="19"/>
        <v>0</v>
      </c>
      <c r="M175" t="b">
        <f t="shared" si="20"/>
        <v>0</v>
      </c>
      <c r="O175" t="b">
        <f t="shared" si="21"/>
        <v>0</v>
      </c>
      <c r="P175" t="b">
        <f t="shared" si="22"/>
        <v>0</v>
      </c>
      <c r="Q175" t="b">
        <f t="shared" si="23"/>
        <v>0</v>
      </c>
      <c r="S175" t="b">
        <f t="shared" si="24"/>
        <v>0</v>
      </c>
      <c r="T175" t="b">
        <f t="shared" si="25"/>
        <v>0</v>
      </c>
      <c r="U175" t="b">
        <f t="shared" si="26"/>
        <v>0</v>
      </c>
    </row>
    <row r="176" spans="1:21">
      <c r="B176" t="s">
        <v>320</v>
      </c>
      <c r="C176" s="4">
        <f>SUM('역당 노선비율 분석1'!C176:D176)/2</f>
        <v>1.092922817465879E-2</v>
      </c>
      <c r="D176" s="4">
        <f>SUM('역당 노선비율 분석1'!E176:G176)/3</f>
        <v>1.6740581460572817E-2</v>
      </c>
      <c r="E176" s="4">
        <f>SUM('역당 노선비율 분석1'!H176:O176)/8</f>
        <v>1.4289342498937523E-2</v>
      </c>
      <c r="F176" s="4">
        <f>SUM('역당 노선비율 분석1'!P176:R176)/3</f>
        <v>1.5965633885809741E-2</v>
      </c>
      <c r="G176" s="4">
        <f>SUM('역당 노선비율 분석1'!S176:V176)/4</f>
        <v>2.5024449152891003E-2</v>
      </c>
      <c r="H176" s="4"/>
      <c r="I176" s="4">
        <f>'역당 노선비율 분석1'!W176</f>
        <v>1.5638401078757865E-2</v>
      </c>
      <c r="K176" t="b">
        <f t="shared" si="18"/>
        <v>0</v>
      </c>
      <c r="L176" t="b">
        <f t="shared" si="19"/>
        <v>0</v>
      </c>
      <c r="M176" t="b">
        <f t="shared" si="20"/>
        <v>0</v>
      </c>
      <c r="O176" t="b">
        <f t="shared" si="21"/>
        <v>0</v>
      </c>
      <c r="P176" t="b">
        <f t="shared" si="22"/>
        <v>0</v>
      </c>
      <c r="Q176" t="b">
        <f t="shared" si="23"/>
        <v>0</v>
      </c>
      <c r="S176" t="b">
        <f t="shared" si="24"/>
        <v>0</v>
      </c>
      <c r="T176" t="b">
        <f t="shared" si="25"/>
        <v>0</v>
      </c>
      <c r="U176" t="b">
        <f t="shared" si="26"/>
        <v>0</v>
      </c>
    </row>
    <row r="177" spans="1:21">
      <c r="A177" t="s">
        <v>83</v>
      </c>
      <c r="B177" t="s">
        <v>319</v>
      </c>
      <c r="C177" s="4">
        <f>SUM('역당 노선비율 분석1'!C177:D177)/2</f>
        <v>2.4939028463311301E-2</v>
      </c>
      <c r="D177" s="4">
        <f>SUM('역당 노선비율 분석1'!E177:G177)/3</f>
        <v>3.0067538196085649E-2</v>
      </c>
      <c r="E177" s="4">
        <f>SUM('역당 노선비율 분석1'!H177:O177)/8</f>
        <v>2.0671365144385431E-2</v>
      </c>
      <c r="F177" s="4">
        <f>SUM('역당 노선비율 분석1'!P177:R177)/3</f>
        <v>1.7243222647730653E-2</v>
      </c>
      <c r="G177" s="4">
        <f>SUM('역당 노선비율 분석1'!S177:V177)/4</f>
        <v>2.623594895133325E-2</v>
      </c>
      <c r="H177" s="4"/>
      <c r="I177" s="4">
        <f>'역당 노선비율 분석1'!W177</f>
        <v>2.2214755170520451E-2</v>
      </c>
      <c r="K177" t="b">
        <f t="shared" si="18"/>
        <v>0</v>
      </c>
      <c r="L177" t="b">
        <f t="shared" si="19"/>
        <v>0</v>
      </c>
      <c r="M177" t="b">
        <f t="shared" si="20"/>
        <v>0</v>
      </c>
      <c r="O177" t="b">
        <f t="shared" si="21"/>
        <v>0</v>
      </c>
      <c r="P177" t="b">
        <f t="shared" si="22"/>
        <v>0</v>
      </c>
      <c r="Q177" t="b">
        <f t="shared" si="23"/>
        <v>0</v>
      </c>
      <c r="S177" t="b">
        <f t="shared" si="24"/>
        <v>0</v>
      </c>
      <c r="T177" t="b">
        <f t="shared" si="25"/>
        <v>0</v>
      </c>
      <c r="U177" t="b">
        <f t="shared" si="26"/>
        <v>0</v>
      </c>
    </row>
    <row r="178" spans="1:21">
      <c r="B178" t="s">
        <v>320</v>
      </c>
      <c r="C178" s="4">
        <f>SUM('역당 노선비율 분석1'!C178:D178)/2</f>
        <v>1.803720705344946E-2</v>
      </c>
      <c r="D178" s="4">
        <f>SUM('역당 노선비율 분석1'!E178:G178)/3</f>
        <v>1.5053186567101471E-2</v>
      </c>
      <c r="E178" s="4">
        <f>SUM('역당 노선비율 분석1'!H178:O178)/8</f>
        <v>2.0604444675013489E-2</v>
      </c>
      <c r="F178" s="4">
        <f>SUM('역당 노선비율 분석1'!P178:R178)/3</f>
        <v>2.415210308338428E-2</v>
      </c>
      <c r="G178" s="4">
        <f>SUM('역당 노선비율 분석1'!S178:V178)/4</f>
        <v>2.7978015116951204E-2</v>
      </c>
      <c r="H178" s="4"/>
      <c r="I178" s="4">
        <f>'역당 노선비율 분석1'!W178</f>
        <v>2.0360624492270982E-2</v>
      </c>
      <c r="K178" t="b">
        <f t="shared" si="18"/>
        <v>0</v>
      </c>
      <c r="L178" t="b">
        <f t="shared" si="19"/>
        <v>0</v>
      </c>
      <c r="M178" t="b">
        <f t="shared" si="20"/>
        <v>0</v>
      </c>
      <c r="O178" t="b">
        <f t="shared" si="21"/>
        <v>0</v>
      </c>
      <c r="P178" t="b">
        <f t="shared" si="22"/>
        <v>0</v>
      </c>
      <c r="Q178" t="b">
        <f t="shared" si="23"/>
        <v>0</v>
      </c>
      <c r="S178" t="b">
        <f t="shared" si="24"/>
        <v>0</v>
      </c>
      <c r="T178" t="b">
        <f t="shared" si="25"/>
        <v>0</v>
      </c>
      <c r="U178" t="b">
        <f t="shared" si="26"/>
        <v>0</v>
      </c>
    </row>
    <row r="179" spans="1:21">
      <c r="A179" t="s">
        <v>84</v>
      </c>
      <c r="B179" t="s">
        <v>319</v>
      </c>
      <c r="C179" s="4">
        <f>SUM('역당 노선비율 분석1'!C179:D179)/2</f>
        <v>4.3957147156187693E-3</v>
      </c>
      <c r="D179" s="4">
        <f>SUM('역당 노선비율 분석1'!E179:G179)/3</f>
        <v>4.6658154069704576E-3</v>
      </c>
      <c r="E179" s="4">
        <f>SUM('역당 노선비율 분석1'!H179:O179)/8</f>
        <v>5.4757391497446016E-3</v>
      </c>
      <c r="F179" s="4">
        <f>SUM('역당 노선비율 분석1'!P179:R179)/3</f>
        <v>4.0914421504596342E-3</v>
      </c>
      <c r="G179" s="4">
        <f>SUM('역당 노선비율 분석1'!S179:V179)/4</f>
        <v>3.6529357124034209E-3</v>
      </c>
      <c r="H179" s="4"/>
      <c r="I179" s="4">
        <f>'역당 노선비율 분석1'!W179</f>
        <v>4.8251457192308618E-3</v>
      </c>
      <c r="K179" t="b">
        <f t="shared" si="18"/>
        <v>0</v>
      </c>
      <c r="L179" t="b">
        <f t="shared" si="19"/>
        <v>0</v>
      </c>
      <c r="M179" t="b">
        <f t="shared" si="20"/>
        <v>0</v>
      </c>
      <c r="O179" t="b">
        <f t="shared" si="21"/>
        <v>0</v>
      </c>
      <c r="P179" t="b">
        <f t="shared" si="22"/>
        <v>0</v>
      </c>
      <c r="Q179" t="b">
        <f t="shared" si="23"/>
        <v>0</v>
      </c>
      <c r="S179" t="b">
        <f t="shared" si="24"/>
        <v>0</v>
      </c>
      <c r="T179" t="b">
        <f t="shared" si="25"/>
        <v>0</v>
      </c>
      <c r="U179" t="b">
        <f t="shared" si="26"/>
        <v>0</v>
      </c>
    </row>
    <row r="180" spans="1:21">
      <c r="B180" t="s">
        <v>320</v>
      </c>
      <c r="C180" s="4">
        <f>SUM('역당 노선비율 분석1'!C180:D180)/2</f>
        <v>4.6349778559630506E-3</v>
      </c>
      <c r="D180" s="4">
        <f>SUM('역당 노선비율 분석1'!E180:G180)/3</f>
        <v>4.051143175404265E-3</v>
      </c>
      <c r="E180" s="4">
        <f>SUM('역당 노선비율 분석1'!H180:O180)/8</f>
        <v>5.7631849553017589E-3</v>
      </c>
      <c r="F180" s="4">
        <f>SUM('역당 노선비율 분석1'!P180:R180)/3</f>
        <v>4.0296427350621335E-3</v>
      </c>
      <c r="G180" s="4">
        <f>SUM('역당 노선비율 분석1'!S180:V180)/4</f>
        <v>5.1203539062922463E-3</v>
      </c>
      <c r="H180" s="4"/>
      <c r="I180" s="4">
        <f>'역당 노선비율 분석1'!W180</f>
        <v>4.852211706714276E-3</v>
      </c>
      <c r="K180" t="b">
        <f t="shared" si="18"/>
        <v>0</v>
      </c>
      <c r="L180" t="b">
        <f t="shared" si="19"/>
        <v>0</v>
      </c>
      <c r="M180" t="b">
        <f t="shared" si="20"/>
        <v>0</v>
      </c>
      <c r="O180" t="b">
        <f t="shared" si="21"/>
        <v>0</v>
      </c>
      <c r="P180" t="b">
        <f t="shared" si="22"/>
        <v>0</v>
      </c>
      <c r="Q180" t="b">
        <f t="shared" si="23"/>
        <v>0</v>
      </c>
      <c r="S180" t="b">
        <f t="shared" si="24"/>
        <v>0</v>
      </c>
      <c r="T180" t="b">
        <f t="shared" si="25"/>
        <v>0</v>
      </c>
      <c r="U180" t="b">
        <f t="shared" si="26"/>
        <v>0</v>
      </c>
    </row>
    <row r="181" spans="1:21">
      <c r="A181" t="s">
        <v>85</v>
      </c>
      <c r="B181" t="s">
        <v>319</v>
      </c>
      <c r="C181" s="4">
        <f>SUM('역당 노선비율 분석1'!C181:D181)/2</f>
        <v>3.2217721340746235E-2</v>
      </c>
      <c r="D181" s="4">
        <f>SUM('역당 노선비율 분석1'!E181:G181)/3</f>
        <v>3.5657645282892031E-2</v>
      </c>
      <c r="E181" s="4">
        <f>SUM('역당 노선비율 분석1'!H181:O181)/8</f>
        <v>1.9024294925576321E-2</v>
      </c>
      <c r="F181" s="4">
        <f>SUM('역당 노선비율 분석1'!P181:R181)/3</f>
        <v>1.3554841690008203E-2</v>
      </c>
      <c r="G181" s="4">
        <f>SUM('역당 노선비율 분석1'!S181:V181)/4</f>
        <v>1.2419325114066199E-2</v>
      </c>
      <c r="H181" s="4"/>
      <c r="I181" s="4">
        <f>'역당 노선비율 분석1'!W181</f>
        <v>2.0609952434044846E-2</v>
      </c>
      <c r="K181" t="b">
        <f t="shared" si="18"/>
        <v>0</v>
      </c>
      <c r="L181" t="b">
        <f t="shared" si="19"/>
        <v>0</v>
      </c>
      <c r="M181" t="b">
        <f t="shared" si="20"/>
        <v>0</v>
      </c>
      <c r="O181" t="b">
        <f t="shared" si="21"/>
        <v>0</v>
      </c>
      <c r="P181" t="b">
        <f t="shared" si="22"/>
        <v>0</v>
      </c>
      <c r="Q181" t="b">
        <f t="shared" si="23"/>
        <v>0</v>
      </c>
      <c r="S181" t="b">
        <f t="shared" si="24"/>
        <v>0</v>
      </c>
      <c r="T181" t="b">
        <f t="shared" si="25"/>
        <v>0</v>
      </c>
      <c r="U181" t="b">
        <f t="shared" si="26"/>
        <v>0</v>
      </c>
    </row>
    <row r="182" spans="1:21">
      <c r="B182" t="s">
        <v>320</v>
      </c>
      <c r="C182" s="4">
        <f>SUM('역당 노선비율 분석1'!C182:D182)/2</f>
        <v>2.1431480957162984E-2</v>
      </c>
      <c r="D182" s="4">
        <f>SUM('역당 노선비율 분석1'!E182:G182)/3</f>
        <v>1.3596932170237714E-2</v>
      </c>
      <c r="E182" s="4">
        <f>SUM('역당 노선비율 분석1'!H182:O182)/8</f>
        <v>1.4635498765590742E-2</v>
      </c>
      <c r="F182" s="4">
        <f>SUM('역당 노선비율 분석1'!P182:R182)/3</f>
        <v>2.3457349711073078E-2</v>
      </c>
      <c r="G182" s="4">
        <f>SUM('역당 노선비율 분석1'!S182:V182)/4</f>
        <v>3.7879809089089007E-2</v>
      </c>
      <c r="H182" s="4"/>
      <c r="I182" s="4">
        <f>'역당 노선비율 분석1'!W182</f>
        <v>1.8263173984316962E-2</v>
      </c>
      <c r="K182" t="b">
        <f t="shared" si="18"/>
        <v>0</v>
      </c>
      <c r="L182" t="b">
        <f t="shared" si="19"/>
        <v>0</v>
      </c>
      <c r="M182" t="b">
        <f t="shared" si="20"/>
        <v>0</v>
      </c>
      <c r="O182" t="b">
        <f t="shared" si="21"/>
        <v>0</v>
      </c>
      <c r="P182" t="b">
        <f t="shared" si="22"/>
        <v>0</v>
      </c>
      <c r="Q182" t="b">
        <f t="shared" si="23"/>
        <v>0</v>
      </c>
      <c r="S182" t="b">
        <f t="shared" si="24"/>
        <v>0</v>
      </c>
      <c r="T182" t="b">
        <f t="shared" si="25"/>
        <v>0</v>
      </c>
      <c r="U182" t="b">
        <f t="shared" si="26"/>
        <v>0</v>
      </c>
    </row>
    <row r="183" spans="1:21">
      <c r="A183" t="s">
        <v>86</v>
      </c>
      <c r="B183" t="s">
        <v>319</v>
      </c>
      <c r="C183" s="4">
        <f>SUM('역당 노선비율 분석1'!C183:D183)/2</f>
        <v>1.5872637093899834E-2</v>
      </c>
      <c r="D183" s="4">
        <f>SUM('역당 노선비율 분석1'!E183:G183)/3</f>
        <v>2.143235920160343E-2</v>
      </c>
      <c r="E183" s="4">
        <f>SUM('역당 노선비율 분석1'!H183:O183)/8</f>
        <v>2.148124728573144E-2</v>
      </c>
      <c r="F183" s="4">
        <f>SUM('역당 노선비율 분석1'!P183:R183)/3</f>
        <v>1.0009877349848951E-2</v>
      </c>
      <c r="G183" s="4">
        <f>SUM('역당 노선비율 분석1'!S183:V183)/4</f>
        <v>8.0856555468327949E-3</v>
      </c>
      <c r="H183" s="4"/>
      <c r="I183" s="4">
        <f>'역당 노선비율 분석1'!W183</f>
        <v>1.7095510877673737E-2</v>
      </c>
      <c r="K183" t="b">
        <f t="shared" si="18"/>
        <v>0</v>
      </c>
      <c r="L183" t="b">
        <f t="shared" si="19"/>
        <v>0</v>
      </c>
      <c r="M183" t="b">
        <f t="shared" si="20"/>
        <v>0</v>
      </c>
      <c r="O183" t="b">
        <f t="shared" si="21"/>
        <v>0</v>
      </c>
      <c r="P183" t="b">
        <f t="shared" si="22"/>
        <v>0</v>
      </c>
      <c r="Q183" t="b">
        <f t="shared" si="23"/>
        <v>0</v>
      </c>
      <c r="S183" t="b">
        <f t="shared" si="24"/>
        <v>0</v>
      </c>
      <c r="T183" t="b">
        <f t="shared" si="25"/>
        <v>0</v>
      </c>
      <c r="U183" t="b">
        <f t="shared" si="26"/>
        <v>0</v>
      </c>
    </row>
    <row r="184" spans="1:21">
      <c r="B184" t="s">
        <v>320</v>
      </c>
      <c r="C184" s="4">
        <f>SUM('역당 노선비율 분석1'!C184:D184)/2</f>
        <v>2.6725725418762551E-2</v>
      </c>
      <c r="D184" s="4">
        <f>SUM('역당 노선비율 분석1'!E184:G184)/3</f>
        <v>1.5573585484333491E-2</v>
      </c>
      <c r="E184" s="4">
        <f>SUM('역당 노선비율 분석1'!H184:O184)/8</f>
        <v>1.8542272285612539E-2</v>
      </c>
      <c r="F184" s="4">
        <f>SUM('역당 노선비율 분석1'!P184:R184)/3</f>
        <v>1.6483952012180104E-2</v>
      </c>
      <c r="G184" s="4">
        <f>SUM('역당 노선비율 분석1'!S184:V184)/4</f>
        <v>1.9070844365834227E-2</v>
      </c>
      <c r="H184" s="4"/>
      <c r="I184" s="4">
        <f>'역당 노선비율 분석1'!W184</f>
        <v>1.7191857828082871E-2</v>
      </c>
      <c r="K184" t="b">
        <f t="shared" si="18"/>
        <v>0</v>
      </c>
      <c r="L184" t="b">
        <f t="shared" si="19"/>
        <v>0</v>
      </c>
      <c r="M184" t="b">
        <f t="shared" si="20"/>
        <v>0</v>
      </c>
      <c r="O184" t="b">
        <f t="shared" si="21"/>
        <v>0</v>
      </c>
      <c r="P184" t="b">
        <f t="shared" si="22"/>
        <v>0</v>
      </c>
      <c r="Q184" t="b">
        <f t="shared" si="23"/>
        <v>0</v>
      </c>
      <c r="S184" t="b">
        <f t="shared" si="24"/>
        <v>0</v>
      </c>
      <c r="T184" t="b">
        <f t="shared" si="25"/>
        <v>0</v>
      </c>
      <c r="U184" t="b">
        <f t="shared" si="26"/>
        <v>0</v>
      </c>
    </row>
    <row r="185" spans="1:21">
      <c r="A185" t="s">
        <v>87</v>
      </c>
      <c r="B185" t="s">
        <v>319</v>
      </c>
      <c r="C185" s="4">
        <f>SUM('역당 노선비율 분석1'!C185:D185)/2</f>
        <v>3.8197309593951137E-2</v>
      </c>
      <c r="D185" s="4">
        <f>SUM('역당 노선비율 분석1'!E185:G185)/3</f>
        <v>3.8535005200361926E-2</v>
      </c>
      <c r="E185" s="4">
        <f>SUM('역당 노선비율 분석1'!H185:O185)/8</f>
        <v>2.2607083380145433E-2</v>
      </c>
      <c r="F185" s="4">
        <f>SUM('역당 노선비율 분석1'!P185:R185)/3</f>
        <v>1.7509553308151484E-2</v>
      </c>
      <c r="G185" s="4">
        <f>SUM('역당 노선비율 분석1'!S185:V185)/4</f>
        <v>1.3540814941465914E-2</v>
      </c>
      <c r="H185" s="4"/>
      <c r="I185" s="4">
        <f>'역당 노선비율 분석1'!W185</f>
        <v>2.3985655657524151E-2</v>
      </c>
      <c r="K185" t="b">
        <f t="shared" si="18"/>
        <v>0</v>
      </c>
      <c r="L185" t="b">
        <f t="shared" si="19"/>
        <v>0</v>
      </c>
      <c r="M185" t="b">
        <f t="shared" si="20"/>
        <v>0</v>
      </c>
      <c r="O185" t="b">
        <f t="shared" si="21"/>
        <v>0</v>
      </c>
      <c r="P185" t="b">
        <f t="shared" si="22"/>
        <v>0</v>
      </c>
      <c r="Q185" t="b">
        <f t="shared" si="23"/>
        <v>0</v>
      </c>
      <c r="S185" t="b">
        <f t="shared" si="24"/>
        <v>0</v>
      </c>
      <c r="T185" t="b">
        <f t="shared" si="25"/>
        <v>0</v>
      </c>
      <c r="U185" t="b">
        <f t="shared" si="26"/>
        <v>0</v>
      </c>
    </row>
    <row r="186" spans="1:21">
      <c r="B186" t="s">
        <v>320</v>
      </c>
      <c r="C186" s="4">
        <f>SUM('역당 노선비율 분석1'!C186:D186)/2</f>
        <v>1.537124383250682E-2</v>
      </c>
      <c r="D186" s="4">
        <f>SUM('역당 노선비율 분석1'!E186:G186)/3</f>
        <v>1.6622116068966283E-2</v>
      </c>
      <c r="E186" s="4">
        <f>SUM('역당 노선비율 분석1'!H186:O186)/8</f>
        <v>1.8620915354048286E-2</v>
      </c>
      <c r="F186" s="4">
        <f>SUM('역당 노선비율 분석1'!P186:R186)/3</f>
        <v>2.8016788741485128E-2</v>
      </c>
      <c r="G186" s="4">
        <f>SUM('역당 노선비율 분석1'!S186:V186)/4</f>
        <v>4.145440561893602E-2</v>
      </c>
      <c r="H186" s="4"/>
      <c r="I186" s="4">
        <f>'역당 노선비율 분석1'!W186</f>
        <v>2.1979377405606421E-2</v>
      </c>
      <c r="K186" t="b">
        <f t="shared" si="18"/>
        <v>0</v>
      </c>
      <c r="L186" t="b">
        <f t="shared" si="19"/>
        <v>0</v>
      </c>
      <c r="M186" t="b">
        <f t="shared" si="20"/>
        <v>0</v>
      </c>
      <c r="O186" t="b">
        <f t="shared" si="21"/>
        <v>0</v>
      </c>
      <c r="P186" t="b">
        <f t="shared" si="22"/>
        <v>0</v>
      </c>
      <c r="Q186" t="b">
        <f t="shared" si="23"/>
        <v>0</v>
      </c>
      <c r="S186" t="b">
        <f t="shared" si="24"/>
        <v>0</v>
      </c>
      <c r="T186" t="b">
        <f t="shared" si="25"/>
        <v>0</v>
      </c>
      <c r="U186" t="b">
        <f t="shared" si="26"/>
        <v>0</v>
      </c>
    </row>
    <row r="187" spans="1:21">
      <c r="A187" t="s">
        <v>143</v>
      </c>
      <c r="B187" t="s">
        <v>319</v>
      </c>
      <c r="C187" s="4">
        <f>SUM('역당 노선비율 분석1'!C187:D187)/2</f>
        <v>1</v>
      </c>
      <c r="D187" s="4">
        <f>SUM('역당 노선비율 분석1'!E187:G187)/3</f>
        <v>1</v>
      </c>
      <c r="E187" s="4">
        <f>SUM('역당 노선비율 분석1'!H187:O187)/8</f>
        <v>1</v>
      </c>
      <c r="F187" s="4">
        <f>SUM('역당 노선비율 분석1'!P187:R187)/3</f>
        <v>1</v>
      </c>
      <c r="G187" s="4">
        <f>SUM('역당 노선비율 분석1'!S187:V187)/4</f>
        <v>1</v>
      </c>
      <c r="H187" s="4"/>
      <c r="I187" s="4">
        <f>'역당 노선비율 분석1'!W187</f>
        <v>1</v>
      </c>
      <c r="K187" t="b">
        <f t="shared" si="18"/>
        <v>1</v>
      </c>
      <c r="L187" t="b">
        <f t="shared" si="19"/>
        <v>1</v>
      </c>
      <c r="M187" t="b">
        <f t="shared" si="20"/>
        <v>1</v>
      </c>
      <c r="O187" t="b">
        <f t="shared" si="21"/>
        <v>1</v>
      </c>
      <c r="P187" t="b">
        <f t="shared" si="22"/>
        <v>1</v>
      </c>
      <c r="Q187" t="b">
        <f t="shared" si="23"/>
        <v>1</v>
      </c>
      <c r="S187" t="b">
        <f t="shared" si="24"/>
        <v>1</v>
      </c>
      <c r="T187" t="b">
        <f t="shared" si="25"/>
        <v>1</v>
      </c>
      <c r="U187" t="b">
        <f t="shared" si="26"/>
        <v>1</v>
      </c>
    </row>
    <row r="188" spans="1:21">
      <c r="B188" t="s">
        <v>320</v>
      </c>
      <c r="C188" s="4">
        <f>SUM('역당 노선비율 분석1'!C188:D188)/2</f>
        <v>1</v>
      </c>
      <c r="D188" s="4">
        <f>SUM('역당 노선비율 분석1'!E188:G188)/3</f>
        <v>1</v>
      </c>
      <c r="E188" s="4">
        <f>SUM('역당 노선비율 분석1'!H188:O188)/8</f>
        <v>1</v>
      </c>
      <c r="F188" s="4">
        <f>SUM('역당 노선비율 분석1'!P188:R188)/3</f>
        <v>1</v>
      </c>
      <c r="G188" s="4">
        <f>SUM('역당 노선비율 분석1'!S188:V188)/4</f>
        <v>1</v>
      </c>
      <c r="H188" s="4"/>
      <c r="I188" s="4">
        <f>'역당 노선비율 분석1'!W188</f>
        <v>1</v>
      </c>
      <c r="K188" t="b">
        <f t="shared" si="18"/>
        <v>1</v>
      </c>
      <c r="L188" t="b">
        <f t="shared" si="19"/>
        <v>1</v>
      </c>
      <c r="M188" t="b">
        <f t="shared" si="20"/>
        <v>1</v>
      </c>
      <c r="O188" t="b">
        <f t="shared" si="21"/>
        <v>1</v>
      </c>
      <c r="P188" t="b">
        <f t="shared" si="22"/>
        <v>1</v>
      </c>
      <c r="Q188" t="b">
        <f t="shared" si="23"/>
        <v>1</v>
      </c>
      <c r="S188" t="b">
        <f t="shared" si="24"/>
        <v>1</v>
      </c>
      <c r="T188" t="b">
        <f t="shared" si="25"/>
        <v>1</v>
      </c>
      <c r="U188" t="b">
        <f t="shared" si="26"/>
        <v>1</v>
      </c>
    </row>
    <row r="189" spans="1:21">
      <c r="A189" t="s">
        <v>88</v>
      </c>
      <c r="B189" t="s">
        <v>319</v>
      </c>
      <c r="C189" s="4">
        <f>SUM('역당 노선비율 분석1'!C189:D189)/2</f>
        <v>4.438410279359159E-2</v>
      </c>
      <c r="D189" s="4">
        <f>SUM('역당 노선비율 분석1'!E189:G189)/3</f>
        <v>3.6916560274648159E-2</v>
      </c>
      <c r="E189" s="4">
        <f>SUM('역당 노선비율 분석1'!H189:O189)/8</f>
        <v>2.1765427748087558E-2</v>
      </c>
      <c r="F189" s="4">
        <f>SUM('역당 노선비율 분석1'!P189:R189)/3</f>
        <v>1.3575861914303216E-2</v>
      </c>
      <c r="G189" s="4">
        <f>SUM('역당 노선비율 분석1'!S189:V189)/4</f>
        <v>8.1412423102150723E-3</v>
      </c>
      <c r="H189" s="4"/>
      <c r="I189" s="4">
        <f>'역당 노선비율 분석1'!W189</f>
        <v>2.2390896122972584E-2</v>
      </c>
      <c r="K189" t="b">
        <f t="shared" si="18"/>
        <v>0</v>
      </c>
      <c r="L189" t="b">
        <f t="shared" si="19"/>
        <v>0</v>
      </c>
      <c r="M189" t="b">
        <f t="shared" si="20"/>
        <v>0</v>
      </c>
      <c r="O189" t="b">
        <f t="shared" si="21"/>
        <v>0</v>
      </c>
      <c r="P189" t="b">
        <f t="shared" si="22"/>
        <v>0</v>
      </c>
      <c r="Q189" t="b">
        <f t="shared" si="23"/>
        <v>0</v>
      </c>
      <c r="S189" t="b">
        <f t="shared" si="24"/>
        <v>0</v>
      </c>
      <c r="T189" t="b">
        <f t="shared" si="25"/>
        <v>0</v>
      </c>
      <c r="U189" t="b">
        <f t="shared" si="26"/>
        <v>0</v>
      </c>
    </row>
    <row r="190" spans="1:21">
      <c r="B190" t="s">
        <v>320</v>
      </c>
      <c r="C190" s="4">
        <f>SUM('역당 노선비율 분석1'!C190:D190)/2</f>
        <v>1.2632021823477405E-2</v>
      </c>
      <c r="D190" s="4">
        <f>SUM('역당 노선비율 분석1'!E190:G190)/3</f>
        <v>1.3093478024796002E-2</v>
      </c>
      <c r="E190" s="4">
        <f>SUM('역당 노선비율 분석1'!H190:O190)/8</f>
        <v>1.7788514698630631E-2</v>
      </c>
      <c r="F190" s="4">
        <f>SUM('역당 노선비율 분석1'!P190:R190)/3</f>
        <v>2.4769007462784251E-2</v>
      </c>
      <c r="G190" s="4">
        <f>SUM('역당 노선비율 분석1'!S190:V190)/4</f>
        <v>3.6538723234493586E-2</v>
      </c>
      <c r="H190" s="4"/>
      <c r="I190" s="4">
        <f>'역당 노선비율 분석1'!W190</f>
        <v>2.0418821913782522E-2</v>
      </c>
      <c r="K190" t="b">
        <f t="shared" si="18"/>
        <v>0</v>
      </c>
      <c r="L190" t="b">
        <f t="shared" si="19"/>
        <v>0</v>
      </c>
      <c r="M190" t="b">
        <f t="shared" si="20"/>
        <v>0</v>
      </c>
      <c r="O190" t="b">
        <f t="shared" si="21"/>
        <v>0</v>
      </c>
      <c r="P190" t="b">
        <f t="shared" si="22"/>
        <v>0</v>
      </c>
      <c r="Q190" t="b">
        <f t="shared" si="23"/>
        <v>0</v>
      </c>
      <c r="S190" t="b">
        <f t="shared" si="24"/>
        <v>0</v>
      </c>
      <c r="T190" t="b">
        <f t="shared" si="25"/>
        <v>0</v>
      </c>
      <c r="U190" t="b">
        <f t="shared" si="26"/>
        <v>0</v>
      </c>
    </row>
    <row r="191" spans="1:21">
      <c r="A191" t="s">
        <v>89</v>
      </c>
      <c r="B191" t="s">
        <v>319</v>
      </c>
      <c r="C191" s="4">
        <f>SUM('역당 노선비율 분석1'!C191:D191)/2</f>
        <v>7.8193417842111868E-2</v>
      </c>
      <c r="D191" s="4">
        <f>SUM('역당 노선비율 분석1'!E191:G191)/3</f>
        <v>7.1662712450202171E-2</v>
      </c>
      <c r="E191" s="4">
        <f>SUM('역당 노선비율 분석1'!H191:O191)/8</f>
        <v>3.5495199683359034E-2</v>
      </c>
      <c r="F191" s="4">
        <f>SUM('역당 노선비율 분석1'!P191:R191)/3</f>
        <v>1.9069308279287843E-2</v>
      </c>
      <c r="G191" s="4">
        <f>SUM('역당 노선비율 분석1'!S191:V191)/4</f>
        <v>1.7546719987104668E-2</v>
      </c>
      <c r="H191" s="4"/>
      <c r="I191" s="4">
        <f>'역당 노선비율 분석1'!W191</f>
        <v>3.9041393207284308E-2</v>
      </c>
      <c r="K191" t="b">
        <f t="shared" si="18"/>
        <v>1</v>
      </c>
      <c r="L191" t="b">
        <f t="shared" si="19"/>
        <v>0</v>
      </c>
      <c r="M191" t="b">
        <f t="shared" si="20"/>
        <v>0</v>
      </c>
      <c r="O191" t="b">
        <f t="shared" si="21"/>
        <v>0</v>
      </c>
      <c r="P191" t="b">
        <f t="shared" si="22"/>
        <v>0</v>
      </c>
      <c r="Q191" t="b">
        <f t="shared" si="23"/>
        <v>0</v>
      </c>
      <c r="S191" t="b">
        <f t="shared" si="24"/>
        <v>0</v>
      </c>
      <c r="T191" t="b">
        <f t="shared" si="25"/>
        <v>0</v>
      </c>
      <c r="U191" t="b">
        <f t="shared" si="26"/>
        <v>0</v>
      </c>
    </row>
    <row r="192" spans="1:21">
      <c r="B192" t="s">
        <v>320</v>
      </c>
      <c r="C192" s="4">
        <f>SUM('역당 노선비율 분석1'!C192:D192)/2</f>
        <v>1.8850215366502922E-2</v>
      </c>
      <c r="D192" s="4">
        <f>SUM('역당 노선비율 분석1'!E192:G192)/3</f>
        <v>1.9557451049859318E-2</v>
      </c>
      <c r="E192" s="4">
        <f>SUM('역당 노선비율 분석1'!H192:O192)/8</f>
        <v>2.7910879516872267E-2</v>
      </c>
      <c r="F192" s="4">
        <f>SUM('역당 노선비율 분석1'!P192:R192)/3</f>
        <v>4.7805632693693527E-2</v>
      </c>
      <c r="G192" s="4">
        <f>SUM('역당 노선비율 분석1'!S192:V192)/4</f>
        <v>6.496623060991312E-2</v>
      </c>
      <c r="H192" s="4"/>
      <c r="I192" s="4">
        <f>'역당 노선비율 분석1'!W192</f>
        <v>3.4777679785892225E-2</v>
      </c>
      <c r="K192" t="b">
        <f t="shared" si="18"/>
        <v>0</v>
      </c>
      <c r="L192" t="b">
        <f t="shared" si="19"/>
        <v>0</v>
      </c>
      <c r="M192" t="b">
        <f t="shared" si="20"/>
        <v>0</v>
      </c>
      <c r="O192" t="b">
        <f t="shared" si="21"/>
        <v>0</v>
      </c>
      <c r="P192" t="b">
        <f t="shared" si="22"/>
        <v>0</v>
      </c>
      <c r="Q192" t="b">
        <f t="shared" si="23"/>
        <v>0</v>
      </c>
      <c r="S192" t="b">
        <f t="shared" si="24"/>
        <v>0</v>
      </c>
      <c r="T192" t="b">
        <f t="shared" si="25"/>
        <v>0</v>
      </c>
      <c r="U192" t="b">
        <f t="shared" si="26"/>
        <v>0</v>
      </c>
    </row>
    <row r="193" spans="1:21">
      <c r="A193" t="s">
        <v>90</v>
      </c>
      <c r="B193" t="s">
        <v>319</v>
      </c>
      <c r="C193" s="4">
        <f>SUM('역당 노선비율 분석1'!C193:D193)/2</f>
        <v>5.7886614734587449E-2</v>
      </c>
      <c r="D193" s="4">
        <f>SUM('역당 노선비율 분석1'!E193:G193)/3</f>
        <v>5.185782664592592E-2</v>
      </c>
      <c r="E193" s="4">
        <f>SUM('역당 노선비율 분석1'!H193:O193)/8</f>
        <v>3.9971469566064219E-2</v>
      </c>
      <c r="F193" s="4">
        <f>SUM('역당 노선비율 분석1'!P193:R193)/3</f>
        <v>3.2702354029119439E-2</v>
      </c>
      <c r="G193" s="4">
        <f>SUM('역당 노선비율 분석1'!S193:V193)/4</f>
        <v>4.2184945952017674E-2</v>
      </c>
      <c r="H193" s="4"/>
      <c r="I193" s="4">
        <f>'역당 노선비율 분석1'!W193</f>
        <v>4.1290794612015409E-2</v>
      </c>
      <c r="K193" t="b">
        <f t="shared" si="18"/>
        <v>1</v>
      </c>
      <c r="L193" t="b">
        <f t="shared" si="19"/>
        <v>0</v>
      </c>
      <c r="M193" t="b">
        <f t="shared" si="20"/>
        <v>0</v>
      </c>
      <c r="O193" t="b">
        <f t="shared" si="21"/>
        <v>0</v>
      </c>
      <c r="P193" t="b">
        <f t="shared" si="22"/>
        <v>0</v>
      </c>
      <c r="Q193" t="b">
        <f t="shared" si="23"/>
        <v>0</v>
      </c>
      <c r="S193" t="b">
        <f t="shared" si="24"/>
        <v>0</v>
      </c>
      <c r="T193" t="b">
        <f t="shared" si="25"/>
        <v>0</v>
      </c>
      <c r="U193" t="b">
        <f t="shared" si="26"/>
        <v>0</v>
      </c>
    </row>
    <row r="194" spans="1:21">
      <c r="B194" t="s">
        <v>320</v>
      </c>
      <c r="C194" s="4">
        <f>SUM('역당 노선비율 분석1'!C194:D194)/2</f>
        <v>2.2840812022715845E-2</v>
      </c>
      <c r="D194" s="4">
        <f>SUM('역당 노선비율 분석1'!E194:G194)/3</f>
        <v>2.5672638100244644E-2</v>
      </c>
      <c r="E194" s="4">
        <f>SUM('역당 노선비율 분석1'!H194:O194)/8</f>
        <v>3.925849319853876E-2</v>
      </c>
      <c r="F194" s="4">
        <f>SUM('역당 노선비율 분석1'!P194:R194)/3</f>
        <v>6.2228209652740944E-2</v>
      </c>
      <c r="G194" s="4">
        <f>SUM('역당 노선비율 분석1'!S194:V194)/4</f>
        <v>7.1703237708211673E-2</v>
      </c>
      <c r="H194" s="4"/>
      <c r="I194" s="4">
        <f>'역당 노선비율 분석1'!W194</f>
        <v>4.535086439131706E-2</v>
      </c>
      <c r="K194" t="b">
        <f t="shared" si="18"/>
        <v>0</v>
      </c>
      <c r="L194" t="b">
        <f t="shared" si="19"/>
        <v>0</v>
      </c>
      <c r="M194" t="b">
        <f t="shared" si="20"/>
        <v>0</v>
      </c>
      <c r="O194" t="b">
        <f t="shared" si="21"/>
        <v>1</v>
      </c>
      <c r="P194" t="b">
        <f t="shared" si="22"/>
        <v>0</v>
      </c>
      <c r="Q194" t="b">
        <f t="shared" si="23"/>
        <v>0</v>
      </c>
      <c r="S194" t="b">
        <f t="shared" si="24"/>
        <v>0</v>
      </c>
      <c r="T194" t="b">
        <f t="shared" si="25"/>
        <v>0</v>
      </c>
      <c r="U194" t="b">
        <f t="shared" si="26"/>
        <v>0</v>
      </c>
    </row>
    <row r="195" spans="1:21">
      <c r="A195" t="s">
        <v>91</v>
      </c>
      <c r="B195" t="s">
        <v>319</v>
      </c>
      <c r="C195" s="4">
        <f>SUM('역당 노선비율 분석1'!C195:D195)/2</f>
        <v>8.0251831928388279E-2</v>
      </c>
      <c r="D195" s="4">
        <f>SUM('역당 노선비율 분석1'!E195:G195)/3</f>
        <v>7.8030498780679372E-2</v>
      </c>
      <c r="E195" s="4">
        <f>SUM('역당 노선비율 분석1'!H195:O195)/8</f>
        <v>5.6959627748041308E-2</v>
      </c>
      <c r="F195" s="4">
        <f>SUM('역당 노선비율 분석1'!P195:R195)/3</f>
        <v>3.8770819040815911E-2</v>
      </c>
      <c r="G195" s="4">
        <f>SUM('역당 노선비율 분석1'!S195:V195)/4</f>
        <v>3.7793210646962734E-2</v>
      </c>
      <c r="H195" s="4"/>
      <c r="I195" s="4">
        <f>'역당 노선비율 분석1'!W195</f>
        <v>5.5719747747462745E-2</v>
      </c>
      <c r="K195" t="b">
        <f t="shared" si="18"/>
        <v>1</v>
      </c>
      <c r="L195" t="b">
        <f t="shared" si="19"/>
        <v>1</v>
      </c>
      <c r="M195" t="b">
        <f t="shared" si="20"/>
        <v>0</v>
      </c>
      <c r="O195" t="b">
        <f t="shared" si="21"/>
        <v>0</v>
      </c>
      <c r="P195" t="b">
        <f t="shared" si="22"/>
        <v>0</v>
      </c>
      <c r="Q195" t="b">
        <f t="shared" si="23"/>
        <v>0</v>
      </c>
      <c r="S195" t="b">
        <f t="shared" si="24"/>
        <v>1</v>
      </c>
      <c r="T195" t="b">
        <f t="shared" si="25"/>
        <v>0</v>
      </c>
      <c r="U195" t="b">
        <f t="shared" si="26"/>
        <v>0</v>
      </c>
    </row>
    <row r="196" spans="1:21">
      <c r="B196" t="s">
        <v>320</v>
      </c>
      <c r="C196" s="4">
        <f>SUM('역당 노선비율 분석1'!C196:D196)/2</f>
        <v>7.349184486525176E-2</v>
      </c>
      <c r="D196" s="4">
        <f>SUM('역당 노선비율 분석1'!E196:G196)/3</f>
        <v>3.4882307717527844E-2</v>
      </c>
      <c r="E196" s="4">
        <f>SUM('역당 노선비율 분석1'!H196:O196)/8</f>
        <v>5.4229520216895748E-2</v>
      </c>
      <c r="F196" s="4">
        <f>SUM('역당 노선비율 분석1'!P196:R196)/3</f>
        <v>7.4361944711995434E-2</v>
      </c>
      <c r="G196" s="4">
        <f>SUM('역당 노선비율 분석1'!S196:V196)/4</f>
        <v>9.2624338924742353E-2</v>
      </c>
      <c r="H196" s="4"/>
      <c r="I196" s="4">
        <f>'역당 노선비율 분석1'!W196</f>
        <v>5.9264663296984439E-2</v>
      </c>
      <c r="K196" t="b">
        <f t="shared" ref="K196:K259" si="27">D196&gt;0.05</f>
        <v>0</v>
      </c>
      <c r="L196" t="b">
        <f t="shared" ref="L196:L259" si="28">D196&gt;0.075</f>
        <v>0</v>
      </c>
      <c r="M196" t="b">
        <f t="shared" ref="M196:M259" si="29">D196&gt;0.1</f>
        <v>0</v>
      </c>
      <c r="O196" t="b">
        <f t="shared" ref="O196:O259" si="30">F196&gt;0.05</f>
        <v>1</v>
      </c>
      <c r="P196" t="b">
        <f t="shared" ref="P196:P259" si="31">F196&gt;0.075</f>
        <v>0</v>
      </c>
      <c r="Q196" t="b">
        <f t="shared" ref="Q196:Q259" si="32">F196&gt;0.1</f>
        <v>0</v>
      </c>
      <c r="S196" t="b">
        <f t="shared" ref="S196:S259" si="33">E196&gt;0.05</f>
        <v>1</v>
      </c>
      <c r="T196" t="b">
        <f t="shared" ref="T196:T259" si="34">E196&gt;0.075</f>
        <v>0</v>
      </c>
      <c r="U196" t="b">
        <f t="shared" ref="U196:U259" si="35">E196&gt;0.1</f>
        <v>0</v>
      </c>
    </row>
    <row r="197" spans="1:21">
      <c r="A197" t="s">
        <v>92</v>
      </c>
      <c r="B197" t="s">
        <v>319</v>
      </c>
      <c r="C197" s="4">
        <f>SUM('역당 노선비율 분석1'!C197:D197)/2</f>
        <v>0.10434630048377343</v>
      </c>
      <c r="D197" s="4">
        <f>SUM('역당 노선비율 분석1'!E197:G197)/3</f>
        <v>0.10407659917972963</v>
      </c>
      <c r="E197" s="4">
        <f>SUM('역당 노선비율 분석1'!H197:O197)/8</f>
        <v>5.1818826754603073E-2</v>
      </c>
      <c r="F197" s="4">
        <f>SUM('역당 노선비율 분석1'!P197:R197)/3</f>
        <v>2.8092892298016106E-2</v>
      </c>
      <c r="G197" s="4">
        <f>SUM('역당 노선비율 분석1'!S197:V197)/4</f>
        <v>2.0380417460451161E-2</v>
      </c>
      <c r="H197" s="4"/>
      <c r="I197" s="4">
        <f>'역당 노선비율 분석1'!W197</f>
        <v>5.5826946058646042E-2</v>
      </c>
      <c r="K197" t="b">
        <f t="shared" si="27"/>
        <v>1</v>
      </c>
      <c r="L197" t="b">
        <f t="shared" si="28"/>
        <v>1</v>
      </c>
      <c r="M197" t="b">
        <f t="shared" si="29"/>
        <v>1</v>
      </c>
      <c r="O197" t="b">
        <f t="shared" si="30"/>
        <v>0</v>
      </c>
      <c r="P197" t="b">
        <f t="shared" si="31"/>
        <v>0</v>
      </c>
      <c r="Q197" t="b">
        <f t="shared" si="32"/>
        <v>0</v>
      </c>
      <c r="S197" t="b">
        <f t="shared" si="33"/>
        <v>1</v>
      </c>
      <c r="T197" t="b">
        <f t="shared" si="34"/>
        <v>0</v>
      </c>
      <c r="U197" t="b">
        <f t="shared" si="35"/>
        <v>0</v>
      </c>
    </row>
    <row r="198" spans="1:21">
      <c r="B198" t="s">
        <v>320</v>
      </c>
      <c r="C198" s="4">
        <f>SUM('역당 노선비율 분석1'!C198:D198)/2</f>
        <v>3.2571373673280418E-2</v>
      </c>
      <c r="D198" s="4">
        <f>SUM('역당 노선비율 분석1'!E198:G198)/3</f>
        <v>2.0376596245250542E-2</v>
      </c>
      <c r="E198" s="4">
        <f>SUM('역당 노선비율 분석1'!H198:O198)/8</f>
        <v>3.6231757776982378E-2</v>
      </c>
      <c r="F198" s="4">
        <f>SUM('역당 노선비율 분석1'!P198:R198)/3</f>
        <v>6.7128514236310874E-2</v>
      </c>
      <c r="G198" s="4">
        <f>SUM('역당 노선비율 분석1'!S198:V198)/4</f>
        <v>8.5734428696140674E-2</v>
      </c>
      <c r="H198" s="4"/>
      <c r="I198" s="4">
        <f>'역당 노선비율 분석1'!W198</f>
        <v>4.619653136694285E-2</v>
      </c>
      <c r="K198" t="b">
        <f t="shared" si="27"/>
        <v>0</v>
      </c>
      <c r="L198" t="b">
        <f t="shared" si="28"/>
        <v>0</v>
      </c>
      <c r="M198" t="b">
        <f t="shared" si="29"/>
        <v>0</v>
      </c>
      <c r="O198" t="b">
        <f t="shared" si="30"/>
        <v>1</v>
      </c>
      <c r="P198" t="b">
        <f t="shared" si="31"/>
        <v>0</v>
      </c>
      <c r="Q198" t="b">
        <f t="shared" si="32"/>
        <v>0</v>
      </c>
      <c r="S198" t="b">
        <f t="shared" si="33"/>
        <v>0</v>
      </c>
      <c r="T198" t="b">
        <f t="shared" si="34"/>
        <v>0</v>
      </c>
      <c r="U198" t="b">
        <f t="shared" si="35"/>
        <v>0</v>
      </c>
    </row>
    <row r="199" spans="1:21">
      <c r="A199" t="s">
        <v>93</v>
      </c>
      <c r="B199" t="s">
        <v>319</v>
      </c>
      <c r="C199" s="4">
        <f>SUM('역당 노선비율 분석1'!C199:D199)/2</f>
        <v>0.10834587013898309</v>
      </c>
      <c r="D199" s="4">
        <f>SUM('역당 노선비율 분석1'!E199:G199)/3</f>
        <v>0.11368670815719521</v>
      </c>
      <c r="E199" s="4">
        <f>SUM('역당 노선비율 분석1'!H199:O199)/8</f>
        <v>7.3238717506784609E-2</v>
      </c>
      <c r="F199" s="4">
        <f>SUM('역당 노선비율 분석1'!P199:R199)/3</f>
        <v>5.1240249924224997E-2</v>
      </c>
      <c r="G199" s="4">
        <f>SUM('역당 노선비율 분석1'!S199:V199)/4</f>
        <v>4.3099202171041011E-2</v>
      </c>
      <c r="H199" s="4"/>
      <c r="I199" s="4">
        <f>'역당 노선비율 분석1'!W199</f>
        <v>7.4529525099895175E-2</v>
      </c>
      <c r="K199" t="b">
        <f t="shared" si="27"/>
        <v>1</v>
      </c>
      <c r="L199" t="b">
        <f t="shared" si="28"/>
        <v>1</v>
      </c>
      <c r="M199" t="b">
        <f t="shared" si="29"/>
        <v>1</v>
      </c>
      <c r="O199" t="b">
        <f t="shared" si="30"/>
        <v>1</v>
      </c>
      <c r="P199" t="b">
        <f t="shared" si="31"/>
        <v>0</v>
      </c>
      <c r="Q199" t="b">
        <f t="shared" si="32"/>
        <v>0</v>
      </c>
      <c r="S199" t="b">
        <f t="shared" si="33"/>
        <v>1</v>
      </c>
      <c r="T199" t="b">
        <f t="shared" si="34"/>
        <v>0</v>
      </c>
      <c r="U199" t="b">
        <f t="shared" si="35"/>
        <v>0</v>
      </c>
    </row>
    <row r="200" spans="1:21">
      <c r="B200" t="s">
        <v>320</v>
      </c>
      <c r="C200" s="4">
        <f>SUM('역당 노선비율 분석1'!C200:D200)/2</f>
        <v>6.1612924714088968E-2</v>
      </c>
      <c r="D200" s="4">
        <f>SUM('역당 노선비율 분석1'!E200:G200)/3</f>
        <v>4.3530443672613169E-2</v>
      </c>
      <c r="E200" s="4">
        <f>SUM('역당 노선비율 분석1'!H200:O200)/8</f>
        <v>6.2206354107472453E-2</v>
      </c>
      <c r="F200" s="4">
        <f>SUM('역당 노선비율 분석1'!P200:R200)/3</f>
        <v>9.3196209614035116E-2</v>
      </c>
      <c r="G200" s="4">
        <f>SUM('역당 노선비율 분석1'!S200:V200)/4</f>
        <v>0.10180163517631331</v>
      </c>
      <c r="H200" s="4"/>
      <c r="I200" s="4">
        <f>'역당 노선비율 분석1'!W200</f>
        <v>7.129568946581237E-2</v>
      </c>
      <c r="K200" t="b">
        <f t="shared" si="27"/>
        <v>0</v>
      </c>
      <c r="L200" t="b">
        <f t="shared" si="28"/>
        <v>0</v>
      </c>
      <c r="M200" t="b">
        <f t="shared" si="29"/>
        <v>0</v>
      </c>
      <c r="O200" t="b">
        <f t="shared" si="30"/>
        <v>1</v>
      </c>
      <c r="P200" t="b">
        <f t="shared" si="31"/>
        <v>1</v>
      </c>
      <c r="Q200" t="b">
        <f t="shared" si="32"/>
        <v>0</v>
      </c>
      <c r="S200" t="b">
        <f t="shared" si="33"/>
        <v>1</v>
      </c>
      <c r="T200" t="b">
        <f t="shared" si="34"/>
        <v>0</v>
      </c>
      <c r="U200" t="b">
        <f t="shared" si="35"/>
        <v>0</v>
      </c>
    </row>
    <row r="201" spans="1:21">
      <c r="A201" t="s">
        <v>94</v>
      </c>
      <c r="B201" t="s">
        <v>319</v>
      </c>
      <c r="C201" s="4">
        <f>SUM('역당 노선비율 분석1'!C201:D201)/2</f>
        <v>5.1262197504862148E-2</v>
      </c>
      <c r="D201" s="4">
        <f>SUM('역당 노선비율 분석1'!E201:G201)/3</f>
        <v>4.8360073518799292E-2</v>
      </c>
      <c r="E201" s="4">
        <f>SUM('역당 노선비율 분석1'!H201:O201)/8</f>
        <v>3.0647537749415563E-2</v>
      </c>
      <c r="F201" s="4">
        <f>SUM('역당 노선비율 분석1'!P201:R201)/3</f>
        <v>1.9131101864788266E-2</v>
      </c>
      <c r="G201" s="4">
        <f>SUM('역당 노선비율 분석1'!S201:V201)/4</f>
        <v>1.448457562523746E-2</v>
      </c>
      <c r="H201" s="4"/>
      <c r="I201" s="4">
        <f>'역당 노선비율 분석1'!W201</f>
        <v>3.0751306517198908E-2</v>
      </c>
      <c r="K201" t="b">
        <f t="shared" si="27"/>
        <v>0</v>
      </c>
      <c r="L201" t="b">
        <f t="shared" si="28"/>
        <v>0</v>
      </c>
      <c r="M201" t="b">
        <f t="shared" si="29"/>
        <v>0</v>
      </c>
      <c r="O201" t="b">
        <f t="shared" si="30"/>
        <v>0</v>
      </c>
      <c r="P201" t="b">
        <f t="shared" si="31"/>
        <v>0</v>
      </c>
      <c r="Q201" t="b">
        <f t="shared" si="32"/>
        <v>0</v>
      </c>
      <c r="S201" t="b">
        <f t="shared" si="33"/>
        <v>0</v>
      </c>
      <c r="T201" t="b">
        <f t="shared" si="34"/>
        <v>0</v>
      </c>
      <c r="U201" t="b">
        <f t="shared" si="35"/>
        <v>0</v>
      </c>
    </row>
    <row r="202" spans="1:21">
      <c r="B202" t="s">
        <v>320</v>
      </c>
      <c r="C202" s="4">
        <f>SUM('역당 노선비율 분석1'!C202:D202)/2</f>
        <v>3.1345289643368648E-2</v>
      </c>
      <c r="D202" s="4">
        <f>SUM('역당 노선비율 분석1'!E202:G202)/3</f>
        <v>1.8974393390409398E-2</v>
      </c>
      <c r="E202" s="4">
        <f>SUM('역당 노선비율 분석1'!H202:O202)/8</f>
        <v>2.5552373608320432E-2</v>
      </c>
      <c r="F202" s="4">
        <f>SUM('역당 노선비율 분석1'!P202:R202)/3</f>
        <v>3.2928171152255277E-2</v>
      </c>
      <c r="G202" s="4">
        <f>SUM('역당 노선비율 분석1'!S202:V202)/4</f>
        <v>3.4544754984696169E-2</v>
      </c>
      <c r="H202" s="4"/>
      <c r="I202" s="4">
        <f>'역당 노선비율 분석1'!W202</f>
        <v>2.7113635525924249E-2</v>
      </c>
      <c r="K202" t="b">
        <f t="shared" si="27"/>
        <v>0</v>
      </c>
      <c r="L202" t="b">
        <f t="shared" si="28"/>
        <v>0</v>
      </c>
      <c r="M202" t="b">
        <f t="shared" si="29"/>
        <v>0</v>
      </c>
      <c r="O202" t="b">
        <f t="shared" si="30"/>
        <v>0</v>
      </c>
      <c r="P202" t="b">
        <f t="shared" si="31"/>
        <v>0</v>
      </c>
      <c r="Q202" t="b">
        <f t="shared" si="32"/>
        <v>0</v>
      </c>
      <c r="S202" t="b">
        <f t="shared" si="33"/>
        <v>0</v>
      </c>
      <c r="T202" t="b">
        <f t="shared" si="34"/>
        <v>0</v>
      </c>
      <c r="U202" t="b">
        <f t="shared" si="35"/>
        <v>0</v>
      </c>
    </row>
    <row r="203" spans="1:21">
      <c r="A203" t="s">
        <v>95</v>
      </c>
      <c r="B203" t="s">
        <v>319</v>
      </c>
      <c r="C203" s="4">
        <f>SUM('역당 노선비율 분석1'!C203:D203)/2</f>
        <v>8.3089000695809337E-2</v>
      </c>
      <c r="D203" s="4">
        <f>SUM('역당 노선비율 분석1'!E203:G203)/3</f>
        <v>9.2855476656205471E-2</v>
      </c>
      <c r="E203" s="4">
        <f>SUM('역당 노선비율 분석1'!H203:O203)/8</f>
        <v>5.449281789242412E-2</v>
      </c>
      <c r="F203" s="4">
        <f>SUM('역당 노선비율 분석1'!P203:R203)/3</f>
        <v>4.1979835216200294E-2</v>
      </c>
      <c r="G203" s="4">
        <f>SUM('역당 노선비율 분석1'!S203:V203)/4</f>
        <v>3.2167090093301653E-2</v>
      </c>
      <c r="H203" s="4"/>
      <c r="I203" s="4">
        <f>'역당 노선비율 분석1'!W203</f>
        <v>5.7881546772895087E-2</v>
      </c>
      <c r="K203" t="b">
        <f t="shared" si="27"/>
        <v>1</v>
      </c>
      <c r="L203" t="b">
        <f t="shared" si="28"/>
        <v>1</v>
      </c>
      <c r="M203" t="b">
        <f t="shared" si="29"/>
        <v>0</v>
      </c>
      <c r="O203" t="b">
        <f t="shared" si="30"/>
        <v>0</v>
      </c>
      <c r="P203" t="b">
        <f t="shared" si="31"/>
        <v>0</v>
      </c>
      <c r="Q203" t="b">
        <f t="shared" si="32"/>
        <v>0</v>
      </c>
      <c r="S203" t="b">
        <f t="shared" si="33"/>
        <v>1</v>
      </c>
      <c r="T203" t="b">
        <f t="shared" si="34"/>
        <v>0</v>
      </c>
      <c r="U203" t="b">
        <f t="shared" si="35"/>
        <v>0</v>
      </c>
    </row>
    <row r="204" spans="1:21">
      <c r="B204" t="s">
        <v>320</v>
      </c>
      <c r="C204" s="4">
        <f>SUM('역당 노선비율 분석1'!C204:D204)/2</f>
        <v>5.3960746469958833E-2</v>
      </c>
      <c r="D204" s="4">
        <f>SUM('역당 노선비율 분석1'!E204:G204)/3</f>
        <v>2.9067247372808219E-2</v>
      </c>
      <c r="E204" s="4">
        <f>SUM('역당 노선비율 분석1'!H204:O204)/8</f>
        <v>4.7897295920053665E-2</v>
      </c>
      <c r="F204" s="4">
        <f>SUM('역당 노선비율 분석1'!P204:R204)/3</f>
        <v>7.3896539876153702E-2</v>
      </c>
      <c r="G204" s="4">
        <f>SUM('역당 노선비율 분석1'!S204:V204)/4</f>
        <v>7.2695016036696258E-2</v>
      </c>
      <c r="H204" s="4"/>
      <c r="I204" s="4">
        <f>'역당 노선비율 분석1'!W204</f>
        <v>5.3725424738885585E-2</v>
      </c>
      <c r="K204" t="b">
        <f t="shared" si="27"/>
        <v>0</v>
      </c>
      <c r="L204" t="b">
        <f t="shared" si="28"/>
        <v>0</v>
      </c>
      <c r="M204" t="b">
        <f t="shared" si="29"/>
        <v>0</v>
      </c>
      <c r="O204" t="b">
        <f t="shared" si="30"/>
        <v>1</v>
      </c>
      <c r="P204" t="b">
        <f t="shared" si="31"/>
        <v>0</v>
      </c>
      <c r="Q204" t="b">
        <f t="shared" si="32"/>
        <v>0</v>
      </c>
      <c r="S204" t="b">
        <f t="shared" si="33"/>
        <v>0</v>
      </c>
      <c r="T204" t="b">
        <f t="shared" si="34"/>
        <v>0</v>
      </c>
      <c r="U204" t="b">
        <f t="shared" si="35"/>
        <v>0</v>
      </c>
    </row>
    <row r="205" spans="1:21">
      <c r="A205" t="s">
        <v>96</v>
      </c>
      <c r="B205" t="s">
        <v>319</v>
      </c>
      <c r="C205" s="4">
        <f>SUM('역당 노선비율 분석1'!C205:D205)/2</f>
        <v>5.1909862586797015E-2</v>
      </c>
      <c r="D205" s="4">
        <f>SUM('역당 노선비율 분석1'!E205:G205)/3</f>
        <v>6.3690798418164926E-2</v>
      </c>
      <c r="E205" s="4">
        <f>SUM('역당 노선비율 분석1'!H205:O205)/8</f>
        <v>4.0789168704386369E-2</v>
      </c>
      <c r="F205" s="4">
        <f>SUM('역당 노선비율 분석1'!P205:R205)/3</f>
        <v>3.329607015701732E-2</v>
      </c>
      <c r="G205" s="4">
        <f>SUM('역당 노선비율 분석1'!S205:V205)/4</f>
        <v>2.9950894727462089E-2</v>
      </c>
      <c r="H205" s="4"/>
      <c r="I205" s="4">
        <f>'역당 노선비율 분석1'!W205</f>
        <v>4.3180013721182332E-2</v>
      </c>
      <c r="K205" t="b">
        <f t="shared" si="27"/>
        <v>1</v>
      </c>
      <c r="L205" t="b">
        <f t="shared" si="28"/>
        <v>0</v>
      </c>
      <c r="M205" t="b">
        <f t="shared" si="29"/>
        <v>0</v>
      </c>
      <c r="O205" t="b">
        <f t="shared" si="30"/>
        <v>0</v>
      </c>
      <c r="P205" t="b">
        <f t="shared" si="31"/>
        <v>0</v>
      </c>
      <c r="Q205" t="b">
        <f t="shared" si="32"/>
        <v>0</v>
      </c>
      <c r="S205" t="b">
        <f t="shared" si="33"/>
        <v>0</v>
      </c>
      <c r="T205" t="b">
        <f t="shared" si="34"/>
        <v>0</v>
      </c>
      <c r="U205" t="b">
        <f t="shared" si="35"/>
        <v>0</v>
      </c>
    </row>
    <row r="206" spans="1:21">
      <c r="B206" t="s">
        <v>320</v>
      </c>
      <c r="C206" s="4">
        <f>SUM('역당 노선비율 분석1'!C206:D206)/2</f>
        <v>6.9875656788453352E-2</v>
      </c>
      <c r="D206" s="4">
        <f>SUM('역당 노선비율 분석1'!E206:G206)/3</f>
        <v>3.4231017753918395E-2</v>
      </c>
      <c r="E206" s="4">
        <f>SUM('역당 노선비율 분석1'!H206:O206)/8</f>
        <v>3.8641450912026545E-2</v>
      </c>
      <c r="F206" s="4">
        <f>SUM('역당 노선비율 분석1'!P206:R206)/3</f>
        <v>4.8937577396668479E-2</v>
      </c>
      <c r="G206" s="4">
        <f>SUM('역당 노선비율 분석1'!S206:V206)/4</f>
        <v>5.3650842817328868E-2</v>
      </c>
      <c r="H206" s="4"/>
      <c r="I206" s="4">
        <f>'역당 노선비율 분석1'!W206</f>
        <v>4.2675865717354045E-2</v>
      </c>
      <c r="K206" t="b">
        <f t="shared" si="27"/>
        <v>0</v>
      </c>
      <c r="L206" t="b">
        <f t="shared" si="28"/>
        <v>0</v>
      </c>
      <c r="M206" t="b">
        <f t="shared" si="29"/>
        <v>0</v>
      </c>
      <c r="O206" t="b">
        <f t="shared" si="30"/>
        <v>0</v>
      </c>
      <c r="P206" t="b">
        <f t="shared" si="31"/>
        <v>0</v>
      </c>
      <c r="Q206" t="b">
        <f t="shared" si="32"/>
        <v>0</v>
      </c>
      <c r="S206" t="b">
        <f t="shared" si="33"/>
        <v>0</v>
      </c>
      <c r="T206" t="b">
        <f t="shared" si="34"/>
        <v>0</v>
      </c>
      <c r="U206" t="b">
        <f t="shared" si="35"/>
        <v>0</v>
      </c>
    </row>
    <row r="207" spans="1:21">
      <c r="A207" t="s">
        <v>97</v>
      </c>
      <c r="B207" t="s">
        <v>319</v>
      </c>
      <c r="C207" s="4">
        <f>SUM('역당 노선비율 분석1'!C207:D207)/2</f>
        <v>3.7015077930476308E-2</v>
      </c>
      <c r="D207" s="4">
        <f>SUM('역당 노선비율 분석1'!E207:G207)/3</f>
        <v>4.3705952354300838E-2</v>
      </c>
      <c r="E207" s="4">
        <f>SUM('역당 노선비율 분석1'!H207:O207)/8</f>
        <v>4.2435036677436241E-2</v>
      </c>
      <c r="F207" s="4">
        <f>SUM('역당 노선비율 분석1'!P207:R207)/3</f>
        <v>3.7568562052304105E-2</v>
      </c>
      <c r="G207" s="4">
        <f>SUM('역당 노선비율 분석1'!S207:V207)/4</f>
        <v>4.0377867046130195E-2</v>
      </c>
      <c r="H207" s="4"/>
      <c r="I207" s="4">
        <f>'역당 노선비율 분석1'!W207</f>
        <v>4.1323034705604368E-2</v>
      </c>
      <c r="K207" t="b">
        <f t="shared" si="27"/>
        <v>0</v>
      </c>
      <c r="L207" t="b">
        <f t="shared" si="28"/>
        <v>0</v>
      </c>
      <c r="M207" t="b">
        <f t="shared" si="29"/>
        <v>0</v>
      </c>
      <c r="O207" t="b">
        <f t="shared" si="30"/>
        <v>0</v>
      </c>
      <c r="P207" t="b">
        <f t="shared" si="31"/>
        <v>0</v>
      </c>
      <c r="Q207" t="b">
        <f t="shared" si="32"/>
        <v>0</v>
      </c>
      <c r="S207" t="b">
        <f t="shared" si="33"/>
        <v>0</v>
      </c>
      <c r="T207" t="b">
        <f t="shared" si="34"/>
        <v>0</v>
      </c>
      <c r="U207" t="b">
        <f t="shared" si="35"/>
        <v>0</v>
      </c>
    </row>
    <row r="208" spans="1:21">
      <c r="B208" t="s">
        <v>320</v>
      </c>
      <c r="C208" s="4">
        <f>SUM('역당 노선비율 분석1'!C208:D208)/2</f>
        <v>3.183022507742439E-2</v>
      </c>
      <c r="D208" s="4">
        <f>SUM('역당 노선비율 분석1'!E208:G208)/3</f>
        <v>3.364107543378355E-2</v>
      </c>
      <c r="E208" s="4">
        <f>SUM('역당 노선비율 분석1'!H208:O208)/8</f>
        <v>3.6074738003221085E-2</v>
      </c>
      <c r="F208" s="4">
        <f>SUM('역당 노선비율 분석1'!P208:R208)/3</f>
        <v>3.9746751513699469E-2</v>
      </c>
      <c r="G208" s="4">
        <f>SUM('역당 노선비율 분석1'!S208:V208)/4</f>
        <v>3.7831785607254795E-2</v>
      </c>
      <c r="H208" s="4"/>
      <c r="I208" s="4">
        <f>'역당 노선비율 분석1'!W208</f>
        <v>3.6865326485288778E-2</v>
      </c>
      <c r="K208" t="b">
        <f t="shared" si="27"/>
        <v>0</v>
      </c>
      <c r="L208" t="b">
        <f t="shared" si="28"/>
        <v>0</v>
      </c>
      <c r="M208" t="b">
        <f t="shared" si="29"/>
        <v>0</v>
      </c>
      <c r="O208" t="b">
        <f t="shared" si="30"/>
        <v>0</v>
      </c>
      <c r="P208" t="b">
        <f t="shared" si="31"/>
        <v>0</v>
      </c>
      <c r="Q208" t="b">
        <f t="shared" si="32"/>
        <v>0</v>
      </c>
      <c r="S208" t="b">
        <f t="shared" si="33"/>
        <v>0</v>
      </c>
      <c r="T208" t="b">
        <f t="shared" si="34"/>
        <v>0</v>
      </c>
      <c r="U208" t="b">
        <f t="shared" si="35"/>
        <v>0</v>
      </c>
    </row>
    <row r="209" spans="1:21">
      <c r="A209" t="s">
        <v>98</v>
      </c>
      <c r="B209" t="s">
        <v>319</v>
      </c>
      <c r="C209" s="4">
        <f>SUM('역당 노선비율 분석1'!C209:D209)/2</f>
        <v>3.1981993187817227E-2</v>
      </c>
      <c r="D209" s="4">
        <f>SUM('역당 노선비율 분석1'!E209:G209)/3</f>
        <v>3.114077476883291E-2</v>
      </c>
      <c r="E209" s="4">
        <f>SUM('역당 노선비율 분석1'!H209:O209)/8</f>
        <v>3.0379496709870953E-2</v>
      </c>
      <c r="F209" s="4">
        <f>SUM('역당 노선비율 분석1'!P209:R209)/3</f>
        <v>2.4126558131280229E-2</v>
      </c>
      <c r="G209" s="4">
        <f>SUM('역당 노선비율 분석1'!S209:V209)/4</f>
        <v>2.7892661706735222E-2</v>
      </c>
      <c r="H209" s="4"/>
      <c r="I209" s="4">
        <f>'역당 노선비율 분석1'!W209</f>
        <v>2.8871457185231278E-2</v>
      </c>
      <c r="K209" t="b">
        <f t="shared" si="27"/>
        <v>0</v>
      </c>
      <c r="L209" t="b">
        <f t="shared" si="28"/>
        <v>0</v>
      </c>
      <c r="M209" t="b">
        <f t="shared" si="29"/>
        <v>0</v>
      </c>
      <c r="O209" t="b">
        <f t="shared" si="30"/>
        <v>0</v>
      </c>
      <c r="P209" t="b">
        <f t="shared" si="31"/>
        <v>0</v>
      </c>
      <c r="Q209" t="b">
        <f t="shared" si="32"/>
        <v>0</v>
      </c>
      <c r="S209" t="b">
        <f t="shared" si="33"/>
        <v>0</v>
      </c>
      <c r="T209" t="b">
        <f t="shared" si="34"/>
        <v>0</v>
      </c>
      <c r="U209" t="b">
        <f t="shared" si="35"/>
        <v>0</v>
      </c>
    </row>
    <row r="210" spans="1:21">
      <c r="B210" t="s">
        <v>320</v>
      </c>
      <c r="C210" s="4">
        <f>SUM('역당 노선비율 분석1'!C210:D210)/2</f>
        <v>3.1510244069596814E-2</v>
      </c>
      <c r="D210" s="4">
        <f>SUM('역당 노선비율 분석1'!E210:G210)/3</f>
        <v>3.6152697619607051E-2</v>
      </c>
      <c r="E210" s="4">
        <f>SUM('역당 노선비율 분석1'!H210:O210)/8</f>
        <v>2.7125923864521801E-2</v>
      </c>
      <c r="F210" s="4">
        <f>SUM('역당 노선비율 분석1'!P210:R210)/3</f>
        <v>2.5855961775415714E-2</v>
      </c>
      <c r="G210" s="4">
        <f>SUM('역당 노선비율 분석1'!S210:V210)/4</f>
        <v>3.9732295373303882E-2</v>
      </c>
      <c r="H210" s="4"/>
      <c r="I210" s="4">
        <f>'역당 노선비율 분석1'!W210</f>
        <v>2.8662127075197934E-2</v>
      </c>
      <c r="K210" t="b">
        <f t="shared" si="27"/>
        <v>0</v>
      </c>
      <c r="L210" t="b">
        <f t="shared" si="28"/>
        <v>0</v>
      </c>
      <c r="M210" t="b">
        <f t="shared" si="29"/>
        <v>0</v>
      </c>
      <c r="O210" t="b">
        <f t="shared" si="30"/>
        <v>0</v>
      </c>
      <c r="P210" t="b">
        <f t="shared" si="31"/>
        <v>0</v>
      </c>
      <c r="Q210" t="b">
        <f t="shared" si="32"/>
        <v>0</v>
      </c>
      <c r="S210" t="b">
        <f t="shared" si="33"/>
        <v>0</v>
      </c>
      <c r="T210" t="b">
        <f t="shared" si="34"/>
        <v>0</v>
      </c>
      <c r="U210" t="b">
        <f t="shared" si="35"/>
        <v>0</v>
      </c>
    </row>
    <row r="211" spans="1:21">
      <c r="A211" t="s">
        <v>99</v>
      </c>
      <c r="B211" t="s">
        <v>319</v>
      </c>
      <c r="C211" s="4">
        <f>SUM('역당 노선비율 분석1'!C211:D211)/2</f>
        <v>2.7624872804749227E-2</v>
      </c>
      <c r="D211" s="4">
        <f>SUM('역당 노선비율 분석1'!E211:G211)/3</f>
        <v>2.1240668858199262E-2</v>
      </c>
      <c r="E211" s="4">
        <f>SUM('역당 노선비율 분석1'!H211:O211)/8</f>
        <v>6.4568967939991173E-2</v>
      </c>
      <c r="F211" s="4">
        <f>SUM('역당 노선비율 분석1'!P211:R211)/3</f>
        <v>8.3668266800234162E-2</v>
      </c>
      <c r="G211" s="4">
        <f>SUM('역당 노선비율 분석1'!S211:V211)/4</f>
        <v>0.15392405833210232</v>
      </c>
      <c r="H211" s="4"/>
      <c r="I211" s="4">
        <f>'역당 노선비율 분석1'!W211</f>
        <v>6.9399017956674247E-2</v>
      </c>
      <c r="K211" t="b">
        <f t="shared" si="27"/>
        <v>0</v>
      </c>
      <c r="L211" t="b">
        <f t="shared" si="28"/>
        <v>0</v>
      </c>
      <c r="M211" t="b">
        <f t="shared" si="29"/>
        <v>0</v>
      </c>
      <c r="O211" t="b">
        <f t="shared" si="30"/>
        <v>1</v>
      </c>
      <c r="P211" t="b">
        <f t="shared" si="31"/>
        <v>1</v>
      </c>
      <c r="Q211" t="b">
        <f t="shared" si="32"/>
        <v>0</v>
      </c>
      <c r="S211" t="b">
        <f t="shared" si="33"/>
        <v>1</v>
      </c>
      <c r="T211" t="b">
        <f t="shared" si="34"/>
        <v>0</v>
      </c>
      <c r="U211" t="b">
        <f t="shared" si="35"/>
        <v>0</v>
      </c>
    </row>
    <row r="212" spans="1:21">
      <c r="B212" t="s">
        <v>320</v>
      </c>
      <c r="C212" s="4">
        <f>SUM('역당 노선비율 분석1'!C212:D212)/2</f>
        <v>5.7657406257288366E-2</v>
      </c>
      <c r="D212" s="4">
        <f>SUM('역당 노선비율 분석1'!E212:G212)/3</f>
        <v>7.7736782947357516E-2</v>
      </c>
      <c r="E212" s="4">
        <f>SUM('역당 노선비율 분석1'!H212:O212)/8</f>
        <v>8.8030301440037456E-2</v>
      </c>
      <c r="F212" s="4">
        <f>SUM('역당 노선비율 분석1'!P212:R212)/3</f>
        <v>7.3974348397653711E-2</v>
      </c>
      <c r="G212" s="4">
        <f>SUM('역당 노선비율 분석1'!S212:V212)/4</f>
        <v>3.5663374575969457E-2</v>
      </c>
      <c r="H212" s="4"/>
      <c r="I212" s="4">
        <f>'역당 노선비율 분석1'!W212</f>
        <v>7.5583558659730724E-2</v>
      </c>
      <c r="K212" t="b">
        <f t="shared" si="27"/>
        <v>1</v>
      </c>
      <c r="L212" t="b">
        <f t="shared" si="28"/>
        <v>1</v>
      </c>
      <c r="M212" t="b">
        <f t="shared" si="29"/>
        <v>0</v>
      </c>
      <c r="O212" t="b">
        <f t="shared" si="30"/>
        <v>1</v>
      </c>
      <c r="P212" t="b">
        <f t="shared" si="31"/>
        <v>0</v>
      </c>
      <c r="Q212" t="b">
        <f t="shared" si="32"/>
        <v>0</v>
      </c>
      <c r="S212" t="b">
        <f t="shared" si="33"/>
        <v>1</v>
      </c>
      <c r="T212" t="b">
        <f t="shared" si="34"/>
        <v>1</v>
      </c>
      <c r="U212" t="b">
        <f t="shared" si="35"/>
        <v>0</v>
      </c>
    </row>
    <row r="213" spans="1:21">
      <c r="A213" t="s">
        <v>100</v>
      </c>
      <c r="B213" t="s">
        <v>319</v>
      </c>
      <c r="C213" s="4">
        <f>SUM('역당 노선비율 분석1'!C213:D213)/2</f>
        <v>2.6255549917329476E-2</v>
      </c>
      <c r="D213" s="4">
        <f>SUM('역당 노선비율 분석1'!E213:G213)/3</f>
        <v>9.6285469657420627E-3</v>
      </c>
      <c r="E213" s="4">
        <f>SUM('역당 노선비율 분석1'!H213:O213)/8</f>
        <v>5.4866202254524536E-2</v>
      </c>
      <c r="F213" s="4">
        <f>SUM('역당 노선비율 분석1'!P213:R213)/3</f>
        <v>5.4729157010407814E-2</v>
      </c>
      <c r="G213" s="4">
        <f>SUM('역당 노선비율 분석1'!S213:V213)/4</f>
        <v>4.0791353006856462E-2</v>
      </c>
      <c r="H213" s="4"/>
      <c r="I213" s="4">
        <f>'역당 노선비율 분석1'!W213</f>
        <v>4.3284743650200221E-2</v>
      </c>
      <c r="K213" t="b">
        <f t="shared" si="27"/>
        <v>0</v>
      </c>
      <c r="L213" t="b">
        <f t="shared" si="28"/>
        <v>0</v>
      </c>
      <c r="M213" t="b">
        <f t="shared" si="29"/>
        <v>0</v>
      </c>
      <c r="O213" t="b">
        <f t="shared" si="30"/>
        <v>1</v>
      </c>
      <c r="P213" t="b">
        <f t="shared" si="31"/>
        <v>0</v>
      </c>
      <c r="Q213" t="b">
        <f t="shared" si="32"/>
        <v>0</v>
      </c>
      <c r="S213" t="b">
        <f t="shared" si="33"/>
        <v>1</v>
      </c>
      <c r="T213" t="b">
        <f t="shared" si="34"/>
        <v>0</v>
      </c>
      <c r="U213" t="b">
        <f t="shared" si="35"/>
        <v>0</v>
      </c>
    </row>
    <row r="214" spans="1:21">
      <c r="B214" t="s">
        <v>320</v>
      </c>
      <c r="C214" s="4">
        <f>SUM('역당 노선비율 분석1'!C214:D214)/2</f>
        <v>5.3930374197825065E-2</v>
      </c>
      <c r="D214" s="4">
        <f>SUM('역당 노선비율 분석1'!E214:G214)/3</f>
        <v>6.4046332346803014E-2</v>
      </c>
      <c r="E214" s="4">
        <f>SUM('역당 노선비율 분석1'!H214:O214)/8</f>
        <v>4.9260246778634942E-2</v>
      </c>
      <c r="F214" s="4">
        <f>SUM('역당 노선비율 분석1'!P214:R214)/3</f>
        <v>2.0822164868986952E-2</v>
      </c>
      <c r="G214" s="4">
        <f>SUM('역당 노선비율 분석1'!S214:V214)/4</f>
        <v>1.4424410324876399E-2</v>
      </c>
      <c r="H214" s="4"/>
      <c r="I214" s="4">
        <f>'역당 노선비율 분석1'!W214</f>
        <v>4.0739452162429191E-2</v>
      </c>
      <c r="K214" t="b">
        <f t="shared" si="27"/>
        <v>1</v>
      </c>
      <c r="L214" t="b">
        <f t="shared" si="28"/>
        <v>0</v>
      </c>
      <c r="M214" t="b">
        <f t="shared" si="29"/>
        <v>0</v>
      </c>
      <c r="O214" t="b">
        <f t="shared" si="30"/>
        <v>0</v>
      </c>
      <c r="P214" t="b">
        <f t="shared" si="31"/>
        <v>0</v>
      </c>
      <c r="Q214" t="b">
        <f t="shared" si="32"/>
        <v>0</v>
      </c>
      <c r="S214" t="b">
        <f t="shared" si="33"/>
        <v>0</v>
      </c>
      <c r="T214" t="b">
        <f t="shared" si="34"/>
        <v>0</v>
      </c>
      <c r="U214" t="b">
        <f t="shared" si="35"/>
        <v>0</v>
      </c>
    </row>
    <row r="215" spans="1:21">
      <c r="A215" t="s">
        <v>101</v>
      </c>
      <c r="B215" t="s">
        <v>319</v>
      </c>
      <c r="C215" s="4">
        <f>SUM('역당 노선비율 분석1'!C215:D215)/2</f>
        <v>2.9307161958185363E-2</v>
      </c>
      <c r="D215" s="4">
        <f>SUM('역당 노선비율 분석1'!E215:G215)/3</f>
        <v>9.2614303708520428E-3</v>
      </c>
      <c r="E215" s="4">
        <f>SUM('역당 노선비율 분석1'!H215:O215)/8</f>
        <v>3.5112421871973512E-2</v>
      </c>
      <c r="F215" s="4">
        <f>SUM('역당 노선비율 분석1'!P215:R215)/3</f>
        <v>5.3700255836274947E-2</v>
      </c>
      <c r="G215" s="4">
        <f>SUM('역당 노선비율 분석1'!S215:V215)/4</f>
        <v>6.7922431310036377E-2</v>
      </c>
      <c r="H215" s="4"/>
      <c r="I215" s="4">
        <f>'역당 노선비율 분석1'!W215</f>
        <v>3.6351209273016619E-2</v>
      </c>
      <c r="K215" t="b">
        <f t="shared" si="27"/>
        <v>0</v>
      </c>
      <c r="L215" t="b">
        <f t="shared" si="28"/>
        <v>0</v>
      </c>
      <c r="M215" t="b">
        <f t="shared" si="29"/>
        <v>0</v>
      </c>
      <c r="O215" t="b">
        <f t="shared" si="30"/>
        <v>1</v>
      </c>
      <c r="P215" t="b">
        <f t="shared" si="31"/>
        <v>0</v>
      </c>
      <c r="Q215" t="b">
        <f t="shared" si="32"/>
        <v>0</v>
      </c>
      <c r="S215" t="b">
        <f t="shared" si="33"/>
        <v>0</v>
      </c>
      <c r="T215" t="b">
        <f t="shared" si="34"/>
        <v>0</v>
      </c>
      <c r="U215" t="b">
        <f t="shared" si="35"/>
        <v>0</v>
      </c>
    </row>
    <row r="216" spans="1:21">
      <c r="B216" t="s">
        <v>320</v>
      </c>
      <c r="C216" s="4">
        <f>SUM('역당 노선비율 분석1'!C216:D216)/2</f>
        <v>3.851907865770611E-2</v>
      </c>
      <c r="D216" s="4">
        <f>SUM('역당 노선비율 분석1'!E216:G216)/3</f>
        <v>3.697144303027388E-2</v>
      </c>
      <c r="E216" s="4">
        <f>SUM('역당 노선비율 분석1'!H216:O216)/8</f>
        <v>4.1902731906202126E-2</v>
      </c>
      <c r="F216" s="4">
        <f>SUM('역당 노선비율 분석1'!P216:R216)/3</f>
        <v>3.0529090677984566E-2</v>
      </c>
      <c r="G216" s="4">
        <f>SUM('역당 노선비율 분석1'!S216:V216)/4</f>
        <v>2.4220576424052016E-2</v>
      </c>
      <c r="H216" s="4"/>
      <c r="I216" s="4">
        <f>'역당 노선비율 분석1'!W216</f>
        <v>3.6168944803198634E-2</v>
      </c>
      <c r="K216" t="b">
        <f t="shared" si="27"/>
        <v>0</v>
      </c>
      <c r="L216" t="b">
        <f t="shared" si="28"/>
        <v>0</v>
      </c>
      <c r="M216" t="b">
        <f t="shared" si="29"/>
        <v>0</v>
      </c>
      <c r="O216" t="b">
        <f t="shared" si="30"/>
        <v>0</v>
      </c>
      <c r="P216" t="b">
        <f t="shared" si="31"/>
        <v>0</v>
      </c>
      <c r="Q216" t="b">
        <f t="shared" si="32"/>
        <v>0</v>
      </c>
      <c r="S216" t="b">
        <f t="shared" si="33"/>
        <v>0</v>
      </c>
      <c r="T216" t="b">
        <f t="shared" si="34"/>
        <v>0</v>
      </c>
      <c r="U216" t="b">
        <f t="shared" si="35"/>
        <v>0</v>
      </c>
    </row>
    <row r="217" spans="1:21">
      <c r="A217" t="s">
        <v>102</v>
      </c>
      <c r="B217" t="s">
        <v>319</v>
      </c>
      <c r="C217" s="4">
        <f>SUM('역당 노선비율 분석1'!C217:D217)/2</f>
        <v>1.4359584421110103E-2</v>
      </c>
      <c r="D217" s="4">
        <f>SUM('역당 노선비율 분석1'!E217:G217)/3</f>
        <v>1.3694852685998163E-2</v>
      </c>
      <c r="E217" s="4">
        <f>SUM('역당 노선비율 분석1'!H217:O217)/8</f>
        <v>4.8377148381225317E-2</v>
      </c>
      <c r="F217" s="4">
        <f>SUM('역당 노선비율 분석1'!P217:R217)/3</f>
        <v>9.2735937126083398E-2</v>
      </c>
      <c r="G217" s="4">
        <f>SUM('역당 노선비율 분석1'!S217:V217)/4</f>
        <v>9.6702317250812631E-2</v>
      </c>
      <c r="H217" s="4"/>
      <c r="I217" s="4">
        <f>'역당 노선비율 분석1'!W217</f>
        <v>5.3882767664939185E-2</v>
      </c>
      <c r="K217" t="b">
        <f t="shared" si="27"/>
        <v>0</v>
      </c>
      <c r="L217" t="b">
        <f t="shared" si="28"/>
        <v>0</v>
      </c>
      <c r="M217" t="b">
        <f t="shared" si="29"/>
        <v>0</v>
      </c>
      <c r="O217" t="b">
        <f t="shared" si="30"/>
        <v>1</v>
      </c>
      <c r="P217" t="b">
        <f t="shared" si="31"/>
        <v>1</v>
      </c>
      <c r="Q217" t="b">
        <f t="shared" si="32"/>
        <v>0</v>
      </c>
      <c r="S217" t="b">
        <f t="shared" si="33"/>
        <v>0</v>
      </c>
      <c r="T217" t="b">
        <f t="shared" si="34"/>
        <v>0</v>
      </c>
      <c r="U217" t="b">
        <f t="shared" si="35"/>
        <v>0</v>
      </c>
    </row>
    <row r="218" spans="1:21">
      <c r="B218" t="s">
        <v>320</v>
      </c>
      <c r="C218" s="4">
        <f>SUM('역당 노선비율 분석1'!C218:D218)/2</f>
        <v>6.4345190224025239E-2</v>
      </c>
      <c r="D218" s="4">
        <f>SUM('역당 노선비율 분석1'!E218:G218)/3</f>
        <v>0.10962719563946897</v>
      </c>
      <c r="E218" s="4">
        <f>SUM('역당 노선비율 분석1'!H218:O218)/8</f>
        <v>5.6779795124868845E-2</v>
      </c>
      <c r="F218" s="4">
        <f>SUM('역당 노선비율 분석1'!P218:R218)/3</f>
        <v>2.7126857771556129E-2</v>
      </c>
      <c r="G218" s="4">
        <f>SUM('역당 노선비율 분석1'!S218:V218)/4</f>
        <v>1.6421309860280994E-2</v>
      </c>
      <c r="H218" s="4"/>
      <c r="I218" s="4">
        <f>'역당 노선비율 분석1'!W218</f>
        <v>5.6912858043720364E-2</v>
      </c>
      <c r="K218" t="b">
        <f t="shared" si="27"/>
        <v>1</v>
      </c>
      <c r="L218" t="b">
        <f t="shared" si="28"/>
        <v>1</v>
      </c>
      <c r="M218" t="b">
        <f t="shared" si="29"/>
        <v>1</v>
      </c>
      <c r="O218" t="b">
        <f t="shared" si="30"/>
        <v>0</v>
      </c>
      <c r="P218" t="b">
        <f t="shared" si="31"/>
        <v>0</v>
      </c>
      <c r="Q218" t="b">
        <f t="shared" si="32"/>
        <v>0</v>
      </c>
      <c r="S218" t="b">
        <f t="shared" si="33"/>
        <v>1</v>
      </c>
      <c r="T218" t="b">
        <f t="shared" si="34"/>
        <v>0</v>
      </c>
      <c r="U218" t="b">
        <f t="shared" si="35"/>
        <v>0</v>
      </c>
    </row>
    <row r="219" spans="1:21">
      <c r="A219" t="s">
        <v>103</v>
      </c>
      <c r="B219" t="s">
        <v>319</v>
      </c>
      <c r="C219" s="4">
        <f>SUM('역당 노선비율 분석1'!C219:D219)/2</f>
        <v>4.8734339304441678E-3</v>
      </c>
      <c r="D219" s="4">
        <f>SUM('역당 노선비율 분석1'!E219:G219)/3</f>
        <v>6.6155697110979227E-3</v>
      </c>
      <c r="E219" s="4">
        <f>SUM('역당 노선비율 분석1'!H219:O219)/8</f>
        <v>5.1497752340095217E-2</v>
      </c>
      <c r="F219" s="4">
        <f>SUM('역당 노선비율 분석1'!P219:R219)/3</f>
        <v>0.10114210514053508</v>
      </c>
      <c r="G219" s="4">
        <f>SUM('역당 노선비율 분석1'!S219:V219)/4</f>
        <v>0.11437036672324354</v>
      </c>
      <c r="H219" s="4"/>
      <c r="I219" s="4">
        <f>'역당 노선비율 분석1'!W219</f>
        <v>6.1145302122168899E-2</v>
      </c>
      <c r="K219" t="b">
        <f t="shared" si="27"/>
        <v>0</v>
      </c>
      <c r="L219" t="b">
        <f t="shared" si="28"/>
        <v>0</v>
      </c>
      <c r="M219" t="b">
        <f t="shared" si="29"/>
        <v>0</v>
      </c>
      <c r="O219" t="b">
        <f t="shared" si="30"/>
        <v>1</v>
      </c>
      <c r="P219" t="b">
        <f t="shared" si="31"/>
        <v>1</v>
      </c>
      <c r="Q219" t="b">
        <f t="shared" si="32"/>
        <v>1</v>
      </c>
      <c r="S219" t="b">
        <f t="shared" si="33"/>
        <v>1</v>
      </c>
      <c r="T219" t="b">
        <f t="shared" si="34"/>
        <v>0</v>
      </c>
      <c r="U219" t="b">
        <f t="shared" si="35"/>
        <v>0</v>
      </c>
    </row>
    <row r="220" spans="1:21">
      <c r="B220" t="s">
        <v>320</v>
      </c>
      <c r="C220" s="4">
        <f>SUM('역당 노선비율 분석1'!C220:D220)/2</f>
        <v>3.8951457130192088E-2</v>
      </c>
      <c r="D220" s="4">
        <f>SUM('역당 노선비율 분석1'!E220:G220)/3</f>
        <v>7.852773500456009E-2</v>
      </c>
      <c r="E220" s="4">
        <f>SUM('역당 노선비율 분석1'!H220:O220)/8</f>
        <v>8.62945705246881E-2</v>
      </c>
      <c r="F220" s="4">
        <f>SUM('역당 노선비율 분석1'!P220:R220)/3</f>
        <v>4.9129775925247032E-2</v>
      </c>
      <c r="G220" s="4">
        <f>SUM('역당 노선비율 분석1'!S220:V220)/4</f>
        <v>1.1659021226907955E-2</v>
      </c>
      <c r="H220" s="4"/>
      <c r="I220" s="4">
        <f>'역당 노선비율 분석1'!W220</f>
        <v>6.6767135819050846E-2</v>
      </c>
      <c r="K220" t="b">
        <f t="shared" si="27"/>
        <v>1</v>
      </c>
      <c r="L220" t="b">
        <f t="shared" si="28"/>
        <v>1</v>
      </c>
      <c r="M220" t="b">
        <f t="shared" si="29"/>
        <v>0</v>
      </c>
      <c r="O220" t="b">
        <f t="shared" si="30"/>
        <v>0</v>
      </c>
      <c r="P220" t="b">
        <f t="shared" si="31"/>
        <v>0</v>
      </c>
      <c r="Q220" t="b">
        <f t="shared" si="32"/>
        <v>0</v>
      </c>
      <c r="S220" t="b">
        <f t="shared" si="33"/>
        <v>1</v>
      </c>
      <c r="T220" t="b">
        <f t="shared" si="34"/>
        <v>1</v>
      </c>
      <c r="U220" t="b">
        <f t="shared" si="35"/>
        <v>0</v>
      </c>
    </row>
    <row r="221" spans="1:21">
      <c r="A221" t="s">
        <v>104</v>
      </c>
      <c r="B221" t="s">
        <v>319</v>
      </c>
      <c r="C221" s="4">
        <f>SUM('역당 노선비율 분석1'!C221:D221)/2</f>
        <v>1.4066908924677685E-2</v>
      </c>
      <c r="D221" s="4">
        <f>SUM('역당 노선비율 분석1'!E221:G221)/3</f>
        <v>1.0715845726361412E-2</v>
      </c>
      <c r="E221" s="4">
        <f>SUM('역당 노선비율 분석1'!H221:O221)/8</f>
        <v>6.6160775073851902E-2</v>
      </c>
      <c r="F221" s="4">
        <f>SUM('역당 노선비율 분석1'!P221:R221)/3</f>
        <v>7.0182769630687772E-2</v>
      </c>
      <c r="G221" s="4">
        <f>SUM('역당 노선비율 분석1'!S221:V221)/4</f>
        <v>3.2469351225353833E-2</v>
      </c>
      <c r="H221" s="4"/>
      <c r="I221" s="4">
        <f>'역당 노선비율 분석1'!W221</f>
        <v>5.0010480549173723E-2</v>
      </c>
      <c r="K221" t="b">
        <f t="shared" si="27"/>
        <v>0</v>
      </c>
      <c r="L221" t="b">
        <f t="shared" si="28"/>
        <v>0</v>
      </c>
      <c r="M221" t="b">
        <f t="shared" si="29"/>
        <v>0</v>
      </c>
      <c r="O221" t="b">
        <f t="shared" si="30"/>
        <v>1</v>
      </c>
      <c r="P221" t="b">
        <f t="shared" si="31"/>
        <v>0</v>
      </c>
      <c r="Q221" t="b">
        <f t="shared" si="32"/>
        <v>0</v>
      </c>
      <c r="S221" t="b">
        <f t="shared" si="33"/>
        <v>1</v>
      </c>
      <c r="T221" t="b">
        <f t="shared" si="34"/>
        <v>0</v>
      </c>
      <c r="U221" t="b">
        <f t="shared" si="35"/>
        <v>0</v>
      </c>
    </row>
    <row r="222" spans="1:21">
      <c r="B222" t="s">
        <v>320</v>
      </c>
      <c r="C222" s="4">
        <f>SUM('역당 노선비율 분석1'!C222:D222)/2</f>
        <v>5.8270828767469716E-2</v>
      </c>
      <c r="D222" s="4">
        <f>SUM('역당 노선비율 분석1'!E222:G222)/3</f>
        <v>8.4559269121382508E-2</v>
      </c>
      <c r="E222" s="4">
        <f>SUM('역당 노선비율 분석1'!H222:O222)/8</f>
        <v>7.0239497745064244E-2</v>
      </c>
      <c r="F222" s="4">
        <f>SUM('역당 노선비율 분석1'!P222:R222)/3</f>
        <v>1.4871585091895394E-2</v>
      </c>
      <c r="G222" s="4">
        <f>SUM('역당 노선비율 분석1'!S222:V222)/4</f>
        <v>1.1008638425082613E-2</v>
      </c>
      <c r="H222" s="4"/>
      <c r="I222" s="4">
        <f>'역당 노선비율 분석1'!W222</f>
        <v>5.2869269335142535E-2</v>
      </c>
      <c r="K222" t="b">
        <f t="shared" si="27"/>
        <v>1</v>
      </c>
      <c r="L222" t="b">
        <f t="shared" si="28"/>
        <v>1</v>
      </c>
      <c r="M222" t="b">
        <f t="shared" si="29"/>
        <v>0</v>
      </c>
      <c r="O222" t="b">
        <f t="shared" si="30"/>
        <v>0</v>
      </c>
      <c r="P222" t="b">
        <f t="shared" si="31"/>
        <v>0</v>
      </c>
      <c r="Q222" t="b">
        <f t="shared" si="32"/>
        <v>0</v>
      </c>
      <c r="S222" t="b">
        <f t="shared" si="33"/>
        <v>1</v>
      </c>
      <c r="T222" t="b">
        <f t="shared" si="34"/>
        <v>0</v>
      </c>
      <c r="U222" t="b">
        <f t="shared" si="35"/>
        <v>0</v>
      </c>
    </row>
    <row r="223" spans="1:21">
      <c r="A223" t="s">
        <v>105</v>
      </c>
      <c r="B223" t="s">
        <v>319</v>
      </c>
      <c r="C223" s="4">
        <f>SUM('역당 노선비율 분석1'!C223:D223)/2</f>
        <v>1.0032470498069998E-2</v>
      </c>
      <c r="D223" s="4">
        <f>SUM('역당 노선비율 분석1'!E223:G223)/3</f>
        <v>8.0920365159552945E-3</v>
      </c>
      <c r="E223" s="4">
        <f>SUM('역당 노선비율 분석1'!H223:O223)/8</f>
        <v>1.2792817830479046E-2</v>
      </c>
      <c r="F223" s="4">
        <f>SUM('역당 노선비율 분석1'!P223:R223)/3</f>
        <v>1.5706839612453088E-2</v>
      </c>
      <c r="G223" s="4">
        <f>SUM('역당 노선비율 분석1'!S223:V223)/4</f>
        <v>1.2564773436998437E-2</v>
      </c>
      <c r="H223" s="4"/>
      <c r="I223" s="4">
        <f>'역당 노선비율 분석1'!W223</f>
        <v>1.2145850757886519E-2</v>
      </c>
      <c r="K223" t="b">
        <f t="shared" si="27"/>
        <v>0</v>
      </c>
      <c r="L223" t="b">
        <f t="shared" si="28"/>
        <v>0</v>
      </c>
      <c r="M223" t="b">
        <f t="shared" si="29"/>
        <v>0</v>
      </c>
      <c r="O223" t="b">
        <f t="shared" si="30"/>
        <v>0</v>
      </c>
      <c r="P223" t="b">
        <f t="shared" si="31"/>
        <v>0</v>
      </c>
      <c r="Q223" t="b">
        <f t="shared" si="32"/>
        <v>0</v>
      </c>
      <c r="S223" t="b">
        <f t="shared" si="33"/>
        <v>0</v>
      </c>
      <c r="T223" t="b">
        <f t="shared" si="34"/>
        <v>0</v>
      </c>
      <c r="U223" t="b">
        <f t="shared" si="35"/>
        <v>0</v>
      </c>
    </row>
    <row r="224" spans="1:21">
      <c r="B224" t="s">
        <v>320</v>
      </c>
      <c r="C224" s="4">
        <f>SUM('역당 노선비율 분석1'!C224:D224)/2</f>
        <v>3.1731663417854078E-2</v>
      </c>
      <c r="D224" s="4">
        <f>SUM('역당 노선비율 분석1'!E224:G224)/3</f>
        <v>3.0792791939302715E-2</v>
      </c>
      <c r="E224" s="4">
        <f>SUM('역당 노선비율 분석1'!H224:O224)/8</f>
        <v>2.8120560010992387E-2</v>
      </c>
      <c r="F224" s="4">
        <f>SUM('역당 노선비율 분석1'!P224:R224)/3</f>
        <v>2.3256551069944831E-2</v>
      </c>
      <c r="G224" s="4">
        <f>SUM('역당 노선비율 분석1'!S224:V224)/4</f>
        <v>2.1352901961566591E-2</v>
      </c>
      <c r="H224" s="4"/>
      <c r="I224" s="4">
        <f>'역당 노선비율 분석1'!W224</f>
        <v>2.6832895266652303E-2</v>
      </c>
      <c r="K224" t="b">
        <f t="shared" si="27"/>
        <v>0</v>
      </c>
      <c r="L224" t="b">
        <f t="shared" si="28"/>
        <v>0</v>
      </c>
      <c r="M224" t="b">
        <f t="shared" si="29"/>
        <v>0</v>
      </c>
      <c r="O224" t="b">
        <f t="shared" si="30"/>
        <v>0</v>
      </c>
      <c r="P224" t="b">
        <f t="shared" si="31"/>
        <v>0</v>
      </c>
      <c r="Q224" t="b">
        <f t="shared" si="32"/>
        <v>0</v>
      </c>
      <c r="S224" t="b">
        <f t="shared" si="33"/>
        <v>0</v>
      </c>
      <c r="T224" t="b">
        <f t="shared" si="34"/>
        <v>0</v>
      </c>
      <c r="U224" t="b">
        <f t="shared" si="35"/>
        <v>0</v>
      </c>
    </row>
    <row r="225" spans="1:21">
      <c r="A225" t="s">
        <v>106</v>
      </c>
      <c r="B225" t="s">
        <v>319</v>
      </c>
      <c r="C225" s="4">
        <f>SUM('역당 노선비율 분석1'!C225:D225)/2</f>
        <v>2.2628521832055125E-2</v>
      </c>
      <c r="D225" s="4">
        <f>SUM('역당 노선비율 분석1'!E225:G225)/3</f>
        <v>2.2266861070933192E-2</v>
      </c>
      <c r="E225" s="4">
        <f>SUM('역당 노선비율 분석1'!H225:O225)/8</f>
        <v>3.0782010784754493E-2</v>
      </c>
      <c r="F225" s="4">
        <f>SUM('역당 노선비율 분석1'!P225:R225)/3</f>
        <v>3.4381831298035119E-2</v>
      </c>
      <c r="G225" s="4">
        <f>SUM('역당 노선비율 분석1'!S225:V225)/4</f>
        <v>3.3599239441391968E-2</v>
      </c>
      <c r="H225" s="4"/>
      <c r="I225" s="4">
        <f>'역당 노선비율 분석1'!W225</f>
        <v>3.0032352430165062E-2</v>
      </c>
      <c r="K225" t="b">
        <f t="shared" si="27"/>
        <v>0</v>
      </c>
      <c r="L225" t="b">
        <f t="shared" si="28"/>
        <v>0</v>
      </c>
      <c r="M225" t="b">
        <f t="shared" si="29"/>
        <v>0</v>
      </c>
      <c r="O225" t="b">
        <f t="shared" si="30"/>
        <v>0</v>
      </c>
      <c r="P225" t="b">
        <f t="shared" si="31"/>
        <v>0</v>
      </c>
      <c r="Q225" t="b">
        <f t="shared" si="32"/>
        <v>0</v>
      </c>
      <c r="S225" t="b">
        <f t="shared" si="33"/>
        <v>0</v>
      </c>
      <c r="T225" t="b">
        <f t="shared" si="34"/>
        <v>0</v>
      </c>
      <c r="U225" t="b">
        <f t="shared" si="35"/>
        <v>0</v>
      </c>
    </row>
    <row r="226" spans="1:21">
      <c r="B226" t="s">
        <v>320</v>
      </c>
      <c r="C226" s="4">
        <f>SUM('역당 노선비율 분석1'!C226:D226)/2</f>
        <v>3.2859470758094353E-2</v>
      </c>
      <c r="D226" s="4">
        <f>SUM('역당 노선비율 분석1'!E226:G226)/3</f>
        <v>4.2129410975971483E-2</v>
      </c>
      <c r="E226" s="4">
        <f>SUM('역당 노선비율 분석1'!H226:O226)/8</f>
        <v>2.8144343946092922E-2</v>
      </c>
      <c r="F226" s="4">
        <f>SUM('역당 노선비율 분석1'!P226:R226)/3</f>
        <v>2.4097255577467631E-2</v>
      </c>
      <c r="G226" s="4">
        <f>SUM('역당 노선비율 분석1'!S226:V226)/4</f>
        <v>2.3025592360530086E-2</v>
      </c>
      <c r="H226" s="4"/>
      <c r="I226" s="4">
        <f>'역당 노선비율 분석1'!W226</f>
        <v>2.9709621374737254E-2</v>
      </c>
      <c r="K226" t="b">
        <f t="shared" si="27"/>
        <v>0</v>
      </c>
      <c r="L226" t="b">
        <f t="shared" si="28"/>
        <v>0</v>
      </c>
      <c r="M226" t="b">
        <f t="shared" si="29"/>
        <v>0</v>
      </c>
      <c r="O226" t="b">
        <f t="shared" si="30"/>
        <v>0</v>
      </c>
      <c r="P226" t="b">
        <f t="shared" si="31"/>
        <v>0</v>
      </c>
      <c r="Q226" t="b">
        <f t="shared" si="32"/>
        <v>0</v>
      </c>
      <c r="S226" t="b">
        <f t="shared" si="33"/>
        <v>0</v>
      </c>
      <c r="T226" t="b">
        <f t="shared" si="34"/>
        <v>0</v>
      </c>
      <c r="U226" t="b">
        <f t="shared" si="35"/>
        <v>0</v>
      </c>
    </row>
    <row r="227" spans="1:21">
      <c r="A227" t="s">
        <v>107</v>
      </c>
      <c r="B227" t="s">
        <v>319</v>
      </c>
      <c r="C227" s="4">
        <f>SUM('역당 노선비율 분석1'!C227:D227)/2</f>
        <v>3.609850283660039E-3</v>
      </c>
      <c r="D227" s="4">
        <f>SUM('역당 노선비율 분석1'!E227:G227)/3</f>
        <v>5.0902009326457267E-3</v>
      </c>
      <c r="E227" s="4">
        <f>SUM('역당 노선비율 분석1'!H227:O227)/8</f>
        <v>8.2316329772068788E-3</v>
      </c>
      <c r="F227" s="4">
        <f>SUM('역당 노선비율 분석1'!P227:R227)/3</f>
        <v>1.2679300759622999E-2</v>
      </c>
      <c r="G227" s="4">
        <f>SUM('역당 노선비율 분석1'!S227:V227)/4</f>
        <v>8.2861837634460467E-3</v>
      </c>
      <c r="H227" s="4"/>
      <c r="I227" s="4">
        <f>'역당 노선비율 분석1'!W227</f>
        <v>8.4226740749700057E-3</v>
      </c>
      <c r="K227" t="b">
        <f t="shared" si="27"/>
        <v>0</v>
      </c>
      <c r="L227" t="b">
        <f t="shared" si="28"/>
        <v>0</v>
      </c>
      <c r="M227" t="b">
        <f t="shared" si="29"/>
        <v>0</v>
      </c>
      <c r="O227" t="b">
        <f t="shared" si="30"/>
        <v>0</v>
      </c>
      <c r="P227" t="b">
        <f t="shared" si="31"/>
        <v>0</v>
      </c>
      <c r="Q227" t="b">
        <f t="shared" si="32"/>
        <v>0</v>
      </c>
      <c r="S227" t="b">
        <f t="shared" si="33"/>
        <v>0</v>
      </c>
      <c r="T227" t="b">
        <f t="shared" si="34"/>
        <v>0</v>
      </c>
      <c r="U227" t="b">
        <f t="shared" si="35"/>
        <v>0</v>
      </c>
    </row>
    <row r="228" spans="1:21">
      <c r="B228" t="s">
        <v>320</v>
      </c>
      <c r="C228" s="4">
        <f>SUM('역당 노선비율 분석1'!C228:D228)/2</f>
        <v>1.858455519886943E-2</v>
      </c>
      <c r="D228" s="4">
        <f>SUM('역당 노선비율 분석1'!E228:G228)/3</f>
        <v>1.6610629964034288E-2</v>
      </c>
      <c r="E228" s="4">
        <f>SUM('역당 노선비율 분석1'!H228:O228)/8</f>
        <v>1.1031328159412301E-2</v>
      </c>
      <c r="F228" s="4">
        <f>SUM('역당 노선비율 분석1'!P228:R228)/3</f>
        <v>7.6184600172349223E-3</v>
      </c>
      <c r="G228" s="4">
        <f>SUM('역당 노선비율 분석1'!S228:V228)/4</f>
        <v>6.7983265241932447E-3</v>
      </c>
      <c r="H228" s="4"/>
      <c r="I228" s="4">
        <f>'역당 노선비율 분석1'!W228</f>
        <v>1.0936883336614713E-2</v>
      </c>
      <c r="K228" t="b">
        <f t="shared" si="27"/>
        <v>0</v>
      </c>
      <c r="L228" t="b">
        <f t="shared" si="28"/>
        <v>0</v>
      </c>
      <c r="M228" t="b">
        <f t="shared" si="29"/>
        <v>0</v>
      </c>
      <c r="O228" t="b">
        <f t="shared" si="30"/>
        <v>0</v>
      </c>
      <c r="P228" t="b">
        <f t="shared" si="31"/>
        <v>0</v>
      </c>
      <c r="Q228" t="b">
        <f t="shared" si="32"/>
        <v>0</v>
      </c>
      <c r="S228" t="b">
        <f t="shared" si="33"/>
        <v>0</v>
      </c>
      <c r="T228" t="b">
        <f t="shared" si="34"/>
        <v>0</v>
      </c>
      <c r="U228" t="b">
        <f t="shared" si="35"/>
        <v>0</v>
      </c>
    </row>
    <row r="229" spans="1:21">
      <c r="A229" t="s">
        <v>108</v>
      </c>
      <c r="B229" t="s">
        <v>319</v>
      </c>
      <c r="C229" s="4">
        <f>SUM('역당 노선비율 분석1'!C229:D229)/2</f>
        <v>1.1112028180198921E-2</v>
      </c>
      <c r="D229" s="4">
        <f>SUM('역당 노선비율 분석1'!E229:G229)/3</f>
        <v>1.2919708457513996E-2</v>
      </c>
      <c r="E229" s="4">
        <f>SUM('역당 노선비율 분석1'!H229:O229)/8</f>
        <v>2.640846095409741E-2</v>
      </c>
      <c r="F229" s="4">
        <f>SUM('역당 노선비율 분석1'!P229:R229)/3</f>
        <v>4.4578487452896991E-2</v>
      </c>
      <c r="G229" s="4">
        <f>SUM('역당 노선비율 분석1'!S229:V229)/4</f>
        <v>3.0308132680563975E-2</v>
      </c>
      <c r="H229" s="4"/>
      <c r="I229" s="4">
        <f>'역당 노선비율 분석1'!W229</f>
        <v>2.7073316340453173E-2</v>
      </c>
      <c r="K229" t="b">
        <f t="shared" si="27"/>
        <v>0</v>
      </c>
      <c r="L229" t="b">
        <f t="shared" si="28"/>
        <v>0</v>
      </c>
      <c r="M229" t="b">
        <f t="shared" si="29"/>
        <v>0</v>
      </c>
      <c r="O229" t="b">
        <f t="shared" si="30"/>
        <v>0</v>
      </c>
      <c r="P229" t="b">
        <f t="shared" si="31"/>
        <v>0</v>
      </c>
      <c r="Q229" t="b">
        <f t="shared" si="32"/>
        <v>0</v>
      </c>
      <c r="S229" t="b">
        <f t="shared" si="33"/>
        <v>0</v>
      </c>
      <c r="T229" t="b">
        <f t="shared" si="34"/>
        <v>0</v>
      </c>
      <c r="U229" t="b">
        <f t="shared" si="35"/>
        <v>0</v>
      </c>
    </row>
    <row r="230" spans="1:21">
      <c r="B230" t="s">
        <v>320</v>
      </c>
      <c r="C230" s="4">
        <f>SUM('역당 노선비율 분석1'!C230:D230)/2</f>
        <v>3.0024571917356573E-2</v>
      </c>
      <c r="D230" s="4">
        <f>SUM('역당 노선비율 분석1'!E230:G230)/3</f>
        <v>4.6065697915320995E-2</v>
      </c>
      <c r="E230" s="4">
        <f>SUM('역당 노선비율 분석1'!H230:O230)/8</f>
        <v>3.007574749704196E-2</v>
      </c>
      <c r="F230" s="4">
        <f>SUM('역당 노선비율 분석1'!P230:R230)/3</f>
        <v>1.9145326070172709E-2</v>
      </c>
      <c r="G230" s="4">
        <f>SUM('역당 노선비율 분석1'!S230:V230)/4</f>
        <v>1.2928545528998862E-2</v>
      </c>
      <c r="H230" s="4"/>
      <c r="I230" s="4">
        <f>'역당 노선비율 분석1'!W230</f>
        <v>2.9049649521682729E-2</v>
      </c>
      <c r="K230" t="b">
        <f t="shared" si="27"/>
        <v>0</v>
      </c>
      <c r="L230" t="b">
        <f t="shared" si="28"/>
        <v>0</v>
      </c>
      <c r="M230" t="b">
        <f t="shared" si="29"/>
        <v>0</v>
      </c>
      <c r="O230" t="b">
        <f t="shared" si="30"/>
        <v>0</v>
      </c>
      <c r="P230" t="b">
        <f t="shared" si="31"/>
        <v>0</v>
      </c>
      <c r="Q230" t="b">
        <f t="shared" si="32"/>
        <v>0</v>
      </c>
      <c r="S230" t="b">
        <f t="shared" si="33"/>
        <v>0</v>
      </c>
      <c r="T230" t="b">
        <f t="shared" si="34"/>
        <v>0</v>
      </c>
      <c r="U230" t="b">
        <f t="shared" si="35"/>
        <v>0</v>
      </c>
    </row>
    <row r="231" spans="1:21">
      <c r="A231" t="s">
        <v>109</v>
      </c>
      <c r="B231" t="s">
        <v>319</v>
      </c>
      <c r="C231" s="4">
        <f>SUM('역당 노선비율 분석1'!C231:D231)/2</f>
        <v>5.6378711953216695E-3</v>
      </c>
      <c r="D231" s="4">
        <f>SUM('역당 노선비율 분석1'!E231:G231)/3</f>
        <v>1.0303642510099771E-2</v>
      </c>
      <c r="E231" s="4">
        <f>SUM('역당 노선비율 분석1'!H231:O231)/8</f>
        <v>1.9433699212893524E-2</v>
      </c>
      <c r="F231" s="4">
        <f>SUM('역당 노선비율 분석1'!P231:R231)/3</f>
        <v>1.3278584663446799E-2</v>
      </c>
      <c r="G231" s="4">
        <f>SUM('역당 노선비율 분석1'!S231:V231)/4</f>
        <v>6.8464461696706733E-3</v>
      </c>
      <c r="H231" s="4"/>
      <c r="I231" s="4">
        <f>'역당 노선비율 분석1'!W231</f>
        <v>1.4636750613657438E-2</v>
      </c>
      <c r="K231" t="b">
        <f t="shared" si="27"/>
        <v>0</v>
      </c>
      <c r="L231" t="b">
        <f t="shared" si="28"/>
        <v>0</v>
      </c>
      <c r="M231" t="b">
        <f t="shared" si="29"/>
        <v>0</v>
      </c>
      <c r="O231" t="b">
        <f t="shared" si="30"/>
        <v>0</v>
      </c>
      <c r="P231" t="b">
        <f t="shared" si="31"/>
        <v>0</v>
      </c>
      <c r="Q231" t="b">
        <f t="shared" si="32"/>
        <v>0</v>
      </c>
      <c r="S231" t="b">
        <f t="shared" si="33"/>
        <v>0</v>
      </c>
      <c r="T231" t="b">
        <f t="shared" si="34"/>
        <v>0</v>
      </c>
      <c r="U231" t="b">
        <f t="shared" si="35"/>
        <v>0</v>
      </c>
    </row>
    <row r="232" spans="1:21">
      <c r="B232" t="s">
        <v>320</v>
      </c>
      <c r="C232" s="4">
        <f>SUM('역당 노선비율 분석1'!C232:D232)/2</f>
        <v>2.8109614312912812E-2</v>
      </c>
      <c r="D232" s="4">
        <f>SUM('역당 노선비율 분석1'!E232:G232)/3</f>
        <v>2.1575403950166109E-2</v>
      </c>
      <c r="E232" s="4">
        <f>SUM('역당 노선비율 분석1'!H232:O232)/8</f>
        <v>1.6634432447271443E-2</v>
      </c>
      <c r="F232" s="4">
        <f>SUM('역당 노선비율 분석1'!P232:R232)/3</f>
        <v>1.037034545874032E-2</v>
      </c>
      <c r="G232" s="4">
        <f>SUM('역당 노선비율 분석1'!S232:V232)/4</f>
        <v>9.2344915549539153E-3</v>
      </c>
      <c r="H232" s="4"/>
      <c r="I232" s="4">
        <f>'역당 노선비율 분석1'!W232</f>
        <v>1.5408250077689286E-2</v>
      </c>
      <c r="K232" t="b">
        <f t="shared" si="27"/>
        <v>0</v>
      </c>
      <c r="L232" t="b">
        <f t="shared" si="28"/>
        <v>0</v>
      </c>
      <c r="M232" t="b">
        <f t="shared" si="29"/>
        <v>0</v>
      </c>
      <c r="O232" t="b">
        <f t="shared" si="30"/>
        <v>0</v>
      </c>
      <c r="P232" t="b">
        <f t="shared" si="31"/>
        <v>0</v>
      </c>
      <c r="Q232" t="b">
        <f t="shared" si="32"/>
        <v>0</v>
      </c>
      <c r="S232" t="b">
        <f t="shared" si="33"/>
        <v>0</v>
      </c>
      <c r="T232" t="b">
        <f t="shared" si="34"/>
        <v>0</v>
      </c>
      <c r="U232" t="b">
        <f t="shared" si="35"/>
        <v>0</v>
      </c>
    </row>
    <row r="233" spans="1:21">
      <c r="A233" t="s">
        <v>110</v>
      </c>
      <c r="B233" t="s">
        <v>319</v>
      </c>
      <c r="C233" s="4">
        <f>SUM('역당 노선비율 분석1'!C233:D233)/2</f>
        <v>3.9470770132019649E-3</v>
      </c>
      <c r="D233" s="4">
        <f>SUM('역당 노선비율 분석1'!E233:G233)/3</f>
        <v>6.9592804294576456E-3</v>
      </c>
      <c r="E233" s="4">
        <f>SUM('역당 노선비율 분석1'!H233:O233)/8</f>
        <v>7.5559238218596931E-3</v>
      </c>
      <c r="F233" s="4">
        <f>SUM('역당 노선비율 분석1'!P233:R233)/3</f>
        <v>5.3439487892889305E-3</v>
      </c>
      <c r="G233" s="4">
        <f>SUM('역당 노선비율 분석1'!S233:V233)/4</f>
        <v>2.7286487078813028E-3</v>
      </c>
      <c r="H233" s="4"/>
      <c r="I233" s="4">
        <f>'역당 노선비율 분석1'!W233</f>
        <v>6.2213305597449489E-3</v>
      </c>
      <c r="K233" t="b">
        <f t="shared" si="27"/>
        <v>0</v>
      </c>
      <c r="L233" t="b">
        <f t="shared" si="28"/>
        <v>0</v>
      </c>
      <c r="M233" t="b">
        <f t="shared" si="29"/>
        <v>0</v>
      </c>
      <c r="O233" t="b">
        <f t="shared" si="30"/>
        <v>0</v>
      </c>
      <c r="P233" t="b">
        <f t="shared" si="31"/>
        <v>0</v>
      </c>
      <c r="Q233" t="b">
        <f t="shared" si="32"/>
        <v>0</v>
      </c>
      <c r="S233" t="b">
        <f t="shared" si="33"/>
        <v>0</v>
      </c>
      <c r="T233" t="b">
        <f t="shared" si="34"/>
        <v>0</v>
      </c>
      <c r="U233" t="b">
        <f t="shared" si="35"/>
        <v>0</v>
      </c>
    </row>
    <row r="234" spans="1:21">
      <c r="B234" t="s">
        <v>320</v>
      </c>
      <c r="C234" s="4">
        <f>SUM('역당 노선비율 분석1'!C234:D234)/2</f>
        <v>1.0183558591349381E-2</v>
      </c>
      <c r="D234" s="4">
        <f>SUM('역당 노선비율 분석1'!E234:G234)/3</f>
        <v>7.4321959052932917E-3</v>
      </c>
      <c r="E234" s="4">
        <f>SUM('역당 노선비율 분석1'!H234:O234)/8</f>
        <v>6.2689308906584149E-3</v>
      </c>
      <c r="F234" s="4">
        <f>SUM('역당 노선비율 분석1'!P234:R234)/3</f>
        <v>5.3510075021939094E-3</v>
      </c>
      <c r="G234" s="4">
        <f>SUM('역당 노선비율 분석1'!S234:V234)/4</f>
        <v>4.8767592571523459E-3</v>
      </c>
      <c r="H234" s="4"/>
      <c r="I234" s="4">
        <f>'역당 노선비율 분석1'!W234</f>
        <v>6.2458089989314786E-3</v>
      </c>
      <c r="K234" t="b">
        <f t="shared" si="27"/>
        <v>0</v>
      </c>
      <c r="L234" t="b">
        <f t="shared" si="28"/>
        <v>0</v>
      </c>
      <c r="M234" t="b">
        <f t="shared" si="29"/>
        <v>0</v>
      </c>
      <c r="O234" t="b">
        <f t="shared" si="30"/>
        <v>0</v>
      </c>
      <c r="P234" t="b">
        <f t="shared" si="31"/>
        <v>0</v>
      </c>
      <c r="Q234" t="b">
        <f t="shared" si="32"/>
        <v>0</v>
      </c>
      <c r="S234" t="b">
        <f t="shared" si="33"/>
        <v>0</v>
      </c>
      <c r="T234" t="b">
        <f t="shared" si="34"/>
        <v>0</v>
      </c>
      <c r="U234" t="b">
        <f t="shared" si="35"/>
        <v>0</v>
      </c>
    </row>
    <row r="235" spans="1:21">
      <c r="A235" t="s">
        <v>111</v>
      </c>
      <c r="B235" t="s">
        <v>319</v>
      </c>
      <c r="C235" s="4">
        <f>SUM('역당 노선비율 분석1'!C235:D235)/2</f>
        <v>4.1524355423321113E-2</v>
      </c>
      <c r="D235" s="4">
        <f>SUM('역당 노선비율 분석1'!E235:G235)/3</f>
        <v>5.4415357349869353E-2</v>
      </c>
      <c r="E235" s="4">
        <f>SUM('역당 노선비율 분석1'!H235:O235)/8</f>
        <v>4.1256592540973205E-2</v>
      </c>
      <c r="F235" s="4">
        <f>SUM('역당 노선비율 분석1'!P235:R235)/3</f>
        <v>3.2749242495620688E-2</v>
      </c>
      <c r="G235" s="4">
        <f>SUM('역당 노선비율 분석1'!S235:V235)/4</f>
        <v>3.2503668342878336E-2</v>
      </c>
      <c r="H235" s="4"/>
      <c r="I235" s="4">
        <f>'역당 노선비율 분석1'!W235</f>
        <v>4.0758178190896513E-2</v>
      </c>
      <c r="K235" t="b">
        <f t="shared" si="27"/>
        <v>1</v>
      </c>
      <c r="L235" t="b">
        <f t="shared" si="28"/>
        <v>0</v>
      </c>
      <c r="M235" t="b">
        <f t="shared" si="29"/>
        <v>0</v>
      </c>
      <c r="O235" t="b">
        <f t="shared" si="30"/>
        <v>0</v>
      </c>
      <c r="P235" t="b">
        <f t="shared" si="31"/>
        <v>0</v>
      </c>
      <c r="Q235" t="b">
        <f t="shared" si="32"/>
        <v>0</v>
      </c>
      <c r="S235" t="b">
        <f t="shared" si="33"/>
        <v>0</v>
      </c>
      <c r="T235" t="b">
        <f t="shared" si="34"/>
        <v>0</v>
      </c>
      <c r="U235" t="b">
        <f t="shared" si="35"/>
        <v>0</v>
      </c>
    </row>
    <row r="236" spans="1:21">
      <c r="B236" t="s">
        <v>320</v>
      </c>
      <c r="C236" s="4">
        <f>SUM('역당 노선비율 분석1'!C236:D236)/2</f>
        <v>3.2693798413591588E-2</v>
      </c>
      <c r="D236" s="4">
        <f>SUM('역당 노선비율 분석1'!E236:G236)/3</f>
        <v>3.2515869817027643E-2</v>
      </c>
      <c r="E236" s="4">
        <f>SUM('역당 노선비율 분석1'!H236:O236)/8</f>
        <v>3.9540371548603459E-2</v>
      </c>
      <c r="F236" s="4">
        <f>SUM('역당 노선비율 분석1'!P236:R236)/3</f>
        <v>5.8117928008421992E-2</v>
      </c>
      <c r="G236" s="4">
        <f>SUM('역당 노선비율 분석1'!S236:V236)/4</f>
        <v>5.7445033158077294E-2</v>
      </c>
      <c r="H236" s="4"/>
      <c r="I236" s="4">
        <f>'역당 노선비율 분석1'!W236</f>
        <v>4.5095795808484496E-2</v>
      </c>
      <c r="K236" t="b">
        <f t="shared" si="27"/>
        <v>0</v>
      </c>
      <c r="L236" t="b">
        <f t="shared" si="28"/>
        <v>0</v>
      </c>
      <c r="M236" t="b">
        <f t="shared" si="29"/>
        <v>0</v>
      </c>
      <c r="O236" t="b">
        <f t="shared" si="30"/>
        <v>1</v>
      </c>
      <c r="P236" t="b">
        <f t="shared" si="31"/>
        <v>0</v>
      </c>
      <c r="Q236" t="b">
        <f t="shared" si="32"/>
        <v>0</v>
      </c>
      <c r="S236" t="b">
        <f t="shared" si="33"/>
        <v>0</v>
      </c>
      <c r="T236" t="b">
        <f t="shared" si="34"/>
        <v>0</v>
      </c>
      <c r="U236" t="b">
        <f t="shared" si="35"/>
        <v>0</v>
      </c>
    </row>
    <row r="237" spans="1:21">
      <c r="A237" t="s">
        <v>112</v>
      </c>
      <c r="B237" t="s">
        <v>319</v>
      </c>
      <c r="C237" s="4">
        <f>SUM('역당 노선비율 분석1'!C237:D237)/2</f>
        <v>5.4768880938592508E-2</v>
      </c>
      <c r="D237" s="4">
        <f>SUM('역당 노선비율 분석1'!E237:G237)/3</f>
        <v>7.1044832586133491E-2</v>
      </c>
      <c r="E237" s="4">
        <f>SUM('역당 노선비율 분석1'!H237:O237)/8</f>
        <v>5.2705528018760404E-2</v>
      </c>
      <c r="F237" s="4">
        <f>SUM('역당 노선비율 분석1'!P237:R237)/3</f>
        <v>4.4085796488016298E-2</v>
      </c>
      <c r="G237" s="4">
        <f>SUM('역당 노선비율 분석1'!S237:V237)/4</f>
        <v>5.2272072686046021E-2</v>
      </c>
      <c r="H237" s="4"/>
      <c r="I237" s="4">
        <f>'역당 노선비율 분석1'!W237</f>
        <v>5.4045177136393577E-2</v>
      </c>
      <c r="K237" t="b">
        <f t="shared" si="27"/>
        <v>1</v>
      </c>
      <c r="L237" t="b">
        <f t="shared" si="28"/>
        <v>0</v>
      </c>
      <c r="M237" t="b">
        <f t="shared" si="29"/>
        <v>0</v>
      </c>
      <c r="O237" t="b">
        <f t="shared" si="30"/>
        <v>0</v>
      </c>
      <c r="P237" t="b">
        <f t="shared" si="31"/>
        <v>0</v>
      </c>
      <c r="Q237" t="b">
        <f t="shared" si="32"/>
        <v>0</v>
      </c>
      <c r="S237" t="b">
        <f t="shared" si="33"/>
        <v>1</v>
      </c>
      <c r="T237" t="b">
        <f t="shared" si="34"/>
        <v>0</v>
      </c>
      <c r="U237" t="b">
        <f t="shared" si="35"/>
        <v>0</v>
      </c>
    </row>
    <row r="238" spans="1:21">
      <c r="B238" t="s">
        <v>320</v>
      </c>
      <c r="C238" s="4">
        <f>SUM('역당 노선비율 분석1'!C238:D238)/2</f>
        <v>6.0654097990010022E-2</v>
      </c>
      <c r="D238" s="4">
        <f>SUM('역당 노선비율 분석1'!E238:G238)/3</f>
        <v>3.9299981156722771E-2</v>
      </c>
      <c r="E238" s="4">
        <f>SUM('역당 노선비율 분석1'!H238:O238)/8</f>
        <v>3.3271893957338455E-2</v>
      </c>
      <c r="F238" s="4">
        <f>SUM('역당 노선비율 분석1'!P238:R238)/3</f>
        <v>4.3387584837039354E-2</v>
      </c>
      <c r="G238" s="4">
        <f>SUM('역당 노선비율 분석1'!S238:V238)/4</f>
        <v>5.7475004467696197E-2</v>
      </c>
      <c r="H238" s="4"/>
      <c r="I238" s="4">
        <f>'역당 노선비율 분석1'!W238</f>
        <v>3.9533982157485645E-2</v>
      </c>
      <c r="K238" t="b">
        <f t="shared" si="27"/>
        <v>0</v>
      </c>
      <c r="L238" t="b">
        <f t="shared" si="28"/>
        <v>0</v>
      </c>
      <c r="M238" t="b">
        <f t="shared" si="29"/>
        <v>0</v>
      </c>
      <c r="O238" t="b">
        <f t="shared" si="30"/>
        <v>0</v>
      </c>
      <c r="P238" t="b">
        <f t="shared" si="31"/>
        <v>0</v>
      </c>
      <c r="Q238" t="b">
        <f t="shared" si="32"/>
        <v>0</v>
      </c>
      <c r="S238" t="b">
        <f t="shared" si="33"/>
        <v>0</v>
      </c>
      <c r="T238" t="b">
        <f t="shared" si="34"/>
        <v>0</v>
      </c>
      <c r="U238" t="b">
        <f t="shared" si="35"/>
        <v>0</v>
      </c>
    </row>
    <row r="239" spans="1:21">
      <c r="A239" t="s">
        <v>144</v>
      </c>
      <c r="B239" t="s">
        <v>319</v>
      </c>
      <c r="C239" s="4">
        <f>SUM('역당 노선비율 분석1'!C239:D239)/2</f>
        <v>1.585162851884933E-3</v>
      </c>
      <c r="D239" s="4">
        <f>SUM('역당 노선비율 분석1'!E239:G239)/3</f>
        <v>1.767184624456763E-3</v>
      </c>
      <c r="E239" s="4">
        <f>SUM('역당 노선비율 분석1'!H239:O239)/8</f>
        <v>2.2567392568406648E-3</v>
      </c>
      <c r="F239" s="4">
        <f>SUM('역당 노선비율 분석1'!P239:R239)/3</f>
        <v>1.483863989038184E-3</v>
      </c>
      <c r="G239" s="4">
        <f>SUM('역당 노선비율 분석1'!S239:V239)/4</f>
        <v>6.9212919605915815E-4</v>
      </c>
      <c r="H239" s="4"/>
      <c r="I239" s="4">
        <f>'역당 노선비율 분석1'!W239</f>
        <v>1.7841869292716324E-3</v>
      </c>
      <c r="K239" t="b">
        <f t="shared" si="27"/>
        <v>0</v>
      </c>
      <c r="L239" t="b">
        <f t="shared" si="28"/>
        <v>0</v>
      </c>
      <c r="M239" t="b">
        <f t="shared" si="29"/>
        <v>0</v>
      </c>
      <c r="O239" t="b">
        <f t="shared" si="30"/>
        <v>0</v>
      </c>
      <c r="P239" t="b">
        <f t="shared" si="31"/>
        <v>0</v>
      </c>
      <c r="Q239" t="b">
        <f t="shared" si="32"/>
        <v>0</v>
      </c>
      <c r="S239" t="b">
        <f t="shared" si="33"/>
        <v>0</v>
      </c>
      <c r="T239" t="b">
        <f t="shared" si="34"/>
        <v>0</v>
      </c>
      <c r="U239" t="b">
        <f t="shared" si="35"/>
        <v>0</v>
      </c>
    </row>
    <row r="240" spans="1:21">
      <c r="B240" t="s">
        <v>320</v>
      </c>
      <c r="C240" s="4">
        <f>SUM('역당 노선비율 분석1'!C240:D240)/2</f>
        <v>2.9629796513358135E-3</v>
      </c>
      <c r="D240" s="4">
        <f>SUM('역당 노선비율 분석1'!E240:G240)/3</f>
        <v>2.929913905496588E-3</v>
      </c>
      <c r="E240" s="4">
        <f>SUM('역당 노선비율 분석1'!H240:O240)/8</f>
        <v>1.4879461995571924E-3</v>
      </c>
      <c r="F240" s="4">
        <f>SUM('역당 노선비율 분석1'!P240:R240)/3</f>
        <v>1.3471986397077713E-3</v>
      </c>
      <c r="G240" s="4">
        <f>SUM('역당 노선비율 분석1'!S240:V240)/4</f>
        <v>1.6427251805673409E-3</v>
      </c>
      <c r="H240" s="4"/>
      <c r="I240" s="4">
        <f>'역당 노선비율 분석1'!W240</f>
        <v>1.799264871067751E-3</v>
      </c>
      <c r="K240" t="b">
        <f t="shared" si="27"/>
        <v>0</v>
      </c>
      <c r="L240" t="b">
        <f t="shared" si="28"/>
        <v>0</v>
      </c>
      <c r="M240" t="b">
        <f t="shared" si="29"/>
        <v>0</v>
      </c>
      <c r="O240" t="b">
        <f t="shared" si="30"/>
        <v>0</v>
      </c>
      <c r="P240" t="b">
        <f t="shared" si="31"/>
        <v>0</v>
      </c>
      <c r="Q240" t="b">
        <f t="shared" si="32"/>
        <v>0</v>
      </c>
      <c r="S240" t="b">
        <f t="shared" si="33"/>
        <v>0</v>
      </c>
      <c r="T240" t="b">
        <f t="shared" si="34"/>
        <v>0</v>
      </c>
      <c r="U240" t="b">
        <f t="shared" si="35"/>
        <v>0</v>
      </c>
    </row>
    <row r="241" spans="1:21">
      <c r="A241" t="s">
        <v>145</v>
      </c>
      <c r="B241" t="s">
        <v>319</v>
      </c>
      <c r="C241" s="4">
        <f>SUM('역당 노선비율 분석1'!C241:D241)/2</f>
        <v>1</v>
      </c>
      <c r="D241" s="4">
        <f>SUM('역당 노선비율 분석1'!E241:G241)/3</f>
        <v>1</v>
      </c>
      <c r="E241" s="4">
        <f>SUM('역당 노선비율 분석1'!H241:O241)/8</f>
        <v>1</v>
      </c>
      <c r="F241" s="4">
        <f>SUM('역당 노선비율 분석1'!P241:R241)/3</f>
        <v>1</v>
      </c>
      <c r="G241" s="4">
        <f>SUM('역당 노선비율 분석1'!S241:V241)/4</f>
        <v>1</v>
      </c>
      <c r="H241" s="4"/>
      <c r="I241" s="4">
        <f>'역당 노선비율 분석1'!W241</f>
        <v>1</v>
      </c>
      <c r="K241" t="b">
        <f t="shared" si="27"/>
        <v>1</v>
      </c>
      <c r="L241" t="b">
        <f t="shared" si="28"/>
        <v>1</v>
      </c>
      <c r="M241" t="b">
        <f t="shared" si="29"/>
        <v>1</v>
      </c>
      <c r="O241" t="b">
        <f t="shared" si="30"/>
        <v>1</v>
      </c>
      <c r="P241" t="b">
        <f t="shared" si="31"/>
        <v>1</v>
      </c>
      <c r="Q241" t="b">
        <f t="shared" si="32"/>
        <v>1</v>
      </c>
      <c r="S241" t="b">
        <f t="shared" si="33"/>
        <v>1</v>
      </c>
      <c r="T241" t="b">
        <f t="shared" si="34"/>
        <v>1</v>
      </c>
      <c r="U241" t="b">
        <f t="shared" si="35"/>
        <v>1</v>
      </c>
    </row>
    <row r="242" spans="1:21">
      <c r="B242" t="s">
        <v>320</v>
      </c>
      <c r="C242" s="4">
        <f>SUM('역당 노선비율 분석1'!C242:D242)/2</f>
        <v>1</v>
      </c>
      <c r="D242" s="4">
        <f>SUM('역당 노선비율 분석1'!E242:G242)/3</f>
        <v>1</v>
      </c>
      <c r="E242" s="4">
        <f>SUM('역당 노선비율 분석1'!H242:O242)/8</f>
        <v>1</v>
      </c>
      <c r="F242" s="4">
        <f>SUM('역당 노선비율 분석1'!P242:R242)/3</f>
        <v>1</v>
      </c>
      <c r="G242" s="4">
        <f>SUM('역당 노선비율 분석1'!S242:V242)/4</f>
        <v>1</v>
      </c>
      <c r="H242" s="4"/>
      <c r="I242" s="4">
        <f>'역당 노선비율 분석1'!W242</f>
        <v>1</v>
      </c>
      <c r="K242" t="b">
        <f t="shared" si="27"/>
        <v>1</v>
      </c>
      <c r="L242" t="b">
        <f t="shared" si="28"/>
        <v>1</v>
      </c>
      <c r="M242" t="b">
        <f t="shared" si="29"/>
        <v>1</v>
      </c>
      <c r="O242" t="b">
        <f t="shared" si="30"/>
        <v>1</v>
      </c>
      <c r="P242" t="b">
        <f t="shared" si="31"/>
        <v>1</v>
      </c>
      <c r="Q242" t="b">
        <f t="shared" si="32"/>
        <v>1</v>
      </c>
      <c r="S242" t="b">
        <f t="shared" si="33"/>
        <v>1</v>
      </c>
      <c r="T242" t="b">
        <f t="shared" si="34"/>
        <v>1</v>
      </c>
      <c r="U242" t="b">
        <f t="shared" si="35"/>
        <v>1</v>
      </c>
    </row>
    <row r="243" spans="1:21">
      <c r="C243" s="4">
        <f>SUM('역당 노선비율 분석1'!C243:D243)/2</f>
        <v>0</v>
      </c>
      <c r="D243" s="4">
        <f>SUM('역당 노선비율 분석1'!E243:G243)/3</f>
        <v>0</v>
      </c>
      <c r="E243" s="4">
        <f>SUM('역당 노선비율 분석1'!H243:O243)/8</f>
        <v>0</v>
      </c>
      <c r="F243" s="4">
        <f>SUM('역당 노선비율 분석1'!P243:R243)/3</f>
        <v>0</v>
      </c>
      <c r="G243" s="4">
        <f>SUM('역당 노선비율 분석1'!S243:V243)/4</f>
        <v>0</v>
      </c>
      <c r="H243" s="4"/>
      <c r="I243" s="4">
        <f>'역당 노선비율 분석1'!W243</f>
        <v>0</v>
      </c>
      <c r="K243" t="b">
        <f t="shared" si="27"/>
        <v>0</v>
      </c>
      <c r="L243" t="b">
        <f t="shared" si="28"/>
        <v>0</v>
      </c>
      <c r="M243" t="b">
        <f t="shared" si="29"/>
        <v>0</v>
      </c>
      <c r="O243" t="b">
        <f t="shared" si="30"/>
        <v>0</v>
      </c>
      <c r="P243" t="b">
        <f t="shared" si="31"/>
        <v>0</v>
      </c>
      <c r="Q243" t="b">
        <f t="shared" si="32"/>
        <v>0</v>
      </c>
      <c r="S243" t="b">
        <f t="shared" si="33"/>
        <v>0</v>
      </c>
      <c r="T243" t="b">
        <f t="shared" si="34"/>
        <v>0</v>
      </c>
      <c r="U243" t="b">
        <f t="shared" si="35"/>
        <v>0</v>
      </c>
    </row>
    <row r="244" spans="1:21">
      <c r="C244" s="4">
        <f>SUM('역당 노선비율 분석1'!C244:D244)/2</f>
        <v>0</v>
      </c>
      <c r="D244" s="4">
        <f>SUM('역당 노선비율 분석1'!E244:G244)/3</f>
        <v>0</v>
      </c>
      <c r="E244" s="4">
        <f>SUM('역당 노선비율 분석1'!H244:O244)/8</f>
        <v>0</v>
      </c>
      <c r="F244" s="4">
        <f>SUM('역당 노선비율 분석1'!P244:R244)/3</f>
        <v>0</v>
      </c>
      <c r="G244" s="4">
        <f>SUM('역당 노선비율 분석1'!S244:V244)/4</f>
        <v>0</v>
      </c>
      <c r="H244" s="4"/>
      <c r="I244" s="4">
        <f>'역당 노선비율 분석1'!W244</f>
        <v>0</v>
      </c>
      <c r="K244" t="b">
        <f t="shared" si="27"/>
        <v>0</v>
      </c>
      <c r="L244" t="b">
        <f t="shared" si="28"/>
        <v>0</v>
      </c>
      <c r="M244" t="b">
        <f t="shared" si="29"/>
        <v>0</v>
      </c>
      <c r="O244" t="b">
        <f t="shared" si="30"/>
        <v>0</v>
      </c>
      <c r="P244" t="b">
        <f t="shared" si="31"/>
        <v>0</v>
      </c>
      <c r="Q244" t="b">
        <f t="shared" si="32"/>
        <v>0</v>
      </c>
      <c r="S244" t="b">
        <f t="shared" si="33"/>
        <v>0</v>
      </c>
      <c r="T244" t="b">
        <f t="shared" si="34"/>
        <v>0</v>
      </c>
      <c r="U244" t="b">
        <f t="shared" si="35"/>
        <v>0</v>
      </c>
    </row>
    <row r="245" spans="1:21">
      <c r="C245" s="4">
        <f>SUM('역당 노선비율 분석1'!C245:D245)/2</f>
        <v>0</v>
      </c>
      <c r="D245" s="4">
        <f>SUM('역당 노선비율 분석1'!E245:G245)/3</f>
        <v>0</v>
      </c>
      <c r="E245" s="4">
        <f>SUM('역당 노선비율 분석1'!H245:O245)/8</f>
        <v>0</v>
      </c>
      <c r="F245" s="4">
        <f>SUM('역당 노선비율 분석1'!P245:R245)/3</f>
        <v>0</v>
      </c>
      <c r="G245" s="4">
        <f>SUM('역당 노선비율 분석1'!S245:V245)/4</f>
        <v>0</v>
      </c>
      <c r="H245" s="4"/>
      <c r="I245" s="4">
        <f>'역당 노선비율 분석1'!W245</f>
        <v>0</v>
      </c>
      <c r="K245" t="b">
        <f t="shared" si="27"/>
        <v>0</v>
      </c>
      <c r="L245" t="b">
        <f t="shared" si="28"/>
        <v>0</v>
      </c>
      <c r="M245" t="b">
        <f t="shared" si="29"/>
        <v>0</v>
      </c>
      <c r="O245" t="b">
        <f t="shared" si="30"/>
        <v>0</v>
      </c>
      <c r="P245" t="b">
        <f t="shared" si="31"/>
        <v>0</v>
      </c>
      <c r="Q245" t="b">
        <f t="shared" si="32"/>
        <v>0</v>
      </c>
      <c r="S245" t="b">
        <f t="shared" si="33"/>
        <v>0</v>
      </c>
      <c r="T245" t="b">
        <f t="shared" si="34"/>
        <v>0</v>
      </c>
      <c r="U245" t="b">
        <f t="shared" si="35"/>
        <v>0</v>
      </c>
    </row>
    <row r="246" spans="1:21">
      <c r="A246" t="s">
        <v>148</v>
      </c>
      <c r="B246" t="s">
        <v>319</v>
      </c>
      <c r="C246" s="4">
        <f>SUM('역당 노선비율 분석1'!C246:D246)/2</f>
        <v>2.2496554583957287E-2</v>
      </c>
      <c r="D246" s="4">
        <f>SUM('역당 노선비율 분석1'!E246:G246)/3</f>
        <v>1.7773526950306921E-2</v>
      </c>
      <c r="E246" s="4">
        <f>SUM('역당 노선비율 분석1'!H246:O246)/8</f>
        <v>1.3055007648404029E-2</v>
      </c>
      <c r="F246" s="4">
        <f>SUM('역당 노선비율 분석1'!P246:R246)/3</f>
        <v>6.9029657383570279E-3</v>
      </c>
      <c r="G246" s="4">
        <f>SUM('역당 노선비율 분석1'!S246:V246)/4</f>
        <v>5.4891215862347235E-3</v>
      </c>
      <c r="H246" s="4"/>
      <c r="I246" s="4">
        <f>'역당 노선비율 분석1'!W246</f>
        <v>1.2801833832766157E-2</v>
      </c>
      <c r="K246" t="b">
        <f t="shared" si="27"/>
        <v>0</v>
      </c>
      <c r="L246" t="b">
        <f t="shared" si="28"/>
        <v>0</v>
      </c>
      <c r="M246" t="b">
        <f t="shared" si="29"/>
        <v>0</v>
      </c>
      <c r="O246" t="b">
        <f t="shared" si="30"/>
        <v>0</v>
      </c>
      <c r="P246" t="b">
        <f t="shared" si="31"/>
        <v>0</v>
      </c>
      <c r="Q246" t="b">
        <f t="shared" si="32"/>
        <v>0</v>
      </c>
      <c r="S246" t="b">
        <f t="shared" si="33"/>
        <v>0</v>
      </c>
      <c r="T246" t="b">
        <f t="shared" si="34"/>
        <v>0</v>
      </c>
      <c r="U246" t="b">
        <f t="shared" si="35"/>
        <v>0</v>
      </c>
    </row>
    <row r="247" spans="1:21">
      <c r="B247" t="s">
        <v>320</v>
      </c>
      <c r="C247" s="4">
        <f>SUM('역당 노선비율 분석1'!C247:D247)/2</f>
        <v>1.0184906053025531E-2</v>
      </c>
      <c r="D247" s="4">
        <f>SUM('역당 노선비율 분석1'!E247:G247)/3</f>
        <v>7.7410563951494744E-3</v>
      </c>
      <c r="E247" s="4">
        <f>SUM('역당 노선비율 분석1'!H247:O247)/8</f>
        <v>9.8560435644871585E-3</v>
      </c>
      <c r="F247" s="4">
        <f>SUM('역당 노선비율 분석1'!P247:R247)/3</f>
        <v>1.4673681098267286E-2</v>
      </c>
      <c r="G247" s="4">
        <f>SUM('역당 노선비율 분석1'!S247:V247)/4</f>
        <v>2.0421841359895419E-2</v>
      </c>
      <c r="H247" s="4"/>
      <c r="I247" s="4">
        <f>'역당 노선비율 분석1'!W247</f>
        <v>1.178672381855413E-2</v>
      </c>
      <c r="K247" t="b">
        <f t="shared" si="27"/>
        <v>0</v>
      </c>
      <c r="L247" t="b">
        <f t="shared" si="28"/>
        <v>0</v>
      </c>
      <c r="M247" t="b">
        <f t="shared" si="29"/>
        <v>0</v>
      </c>
      <c r="O247" t="b">
        <f t="shared" si="30"/>
        <v>0</v>
      </c>
      <c r="P247" t="b">
        <f t="shared" si="31"/>
        <v>0</v>
      </c>
      <c r="Q247" t="b">
        <f t="shared" si="32"/>
        <v>0</v>
      </c>
      <c r="S247" t="b">
        <f t="shared" si="33"/>
        <v>0</v>
      </c>
      <c r="T247" t="b">
        <f t="shared" si="34"/>
        <v>0</v>
      </c>
      <c r="U247" t="b">
        <f t="shared" si="35"/>
        <v>0</v>
      </c>
    </row>
    <row r="248" spans="1:21">
      <c r="A248" t="s">
        <v>149</v>
      </c>
      <c r="B248" t="s">
        <v>319</v>
      </c>
      <c r="C248" s="4">
        <f>SUM('역당 노선비율 분석1'!C248:D248)/2</f>
        <v>1.6183528299654075E-2</v>
      </c>
      <c r="D248" s="4">
        <f>SUM('역당 노선비율 분석1'!E248:G248)/3</f>
        <v>1.4415232441123376E-2</v>
      </c>
      <c r="E248" s="4">
        <f>SUM('역당 노선비율 분석1'!H248:O248)/8</f>
        <v>8.909571650399661E-3</v>
      </c>
      <c r="F248" s="4">
        <f>SUM('역당 노선비율 분석1'!P248:R248)/3</f>
        <v>7.8665906950623563E-3</v>
      </c>
      <c r="G248" s="4">
        <f>SUM('역당 노선비율 분석1'!S248:V248)/4</f>
        <v>6.3226368476619506E-3</v>
      </c>
      <c r="H248" s="4"/>
      <c r="I248" s="4">
        <f>'역당 노선비율 분석1'!W248</f>
        <v>1.0305838330277853E-2</v>
      </c>
      <c r="K248" t="b">
        <f t="shared" si="27"/>
        <v>0</v>
      </c>
      <c r="L248" t="b">
        <f t="shared" si="28"/>
        <v>0</v>
      </c>
      <c r="M248" t="b">
        <f t="shared" si="29"/>
        <v>0</v>
      </c>
      <c r="O248" t="b">
        <f t="shared" si="30"/>
        <v>0</v>
      </c>
      <c r="P248" t="b">
        <f t="shared" si="31"/>
        <v>0</v>
      </c>
      <c r="Q248" t="b">
        <f t="shared" si="32"/>
        <v>0</v>
      </c>
      <c r="S248" t="b">
        <f t="shared" si="33"/>
        <v>0</v>
      </c>
      <c r="T248" t="b">
        <f t="shared" si="34"/>
        <v>0</v>
      </c>
      <c r="U248" t="b">
        <f t="shared" si="35"/>
        <v>0</v>
      </c>
    </row>
    <row r="249" spans="1:21">
      <c r="B249" t="s">
        <v>320</v>
      </c>
      <c r="C249" s="4">
        <f>SUM('역당 노선비율 분석1'!C249:D249)/2</f>
        <v>1.3410160901706387E-2</v>
      </c>
      <c r="D249" s="4">
        <f>SUM('역당 노선비율 분석1'!E249:G249)/3</f>
        <v>6.6556668139025393E-3</v>
      </c>
      <c r="E249" s="4">
        <f>SUM('역당 노선비율 분석1'!H249:O249)/8</f>
        <v>7.2497742092015628E-3</v>
      </c>
      <c r="F249" s="4">
        <f>SUM('역당 노선비율 분석1'!P249:R249)/3</f>
        <v>1.018091460728594E-2</v>
      </c>
      <c r="G249" s="4">
        <f>SUM('역당 노선비율 분석1'!S249:V249)/4</f>
        <v>1.383668037052088E-2</v>
      </c>
      <c r="H249" s="4"/>
      <c r="I249" s="4">
        <f>'역당 노선비율 분석1'!W249</f>
        <v>8.7215732150959409E-3</v>
      </c>
      <c r="K249" t="b">
        <f t="shared" si="27"/>
        <v>0</v>
      </c>
      <c r="L249" t="b">
        <f t="shared" si="28"/>
        <v>0</v>
      </c>
      <c r="M249" t="b">
        <f t="shared" si="29"/>
        <v>0</v>
      </c>
      <c r="O249" t="b">
        <f t="shared" si="30"/>
        <v>0</v>
      </c>
      <c r="P249" t="b">
        <f t="shared" si="31"/>
        <v>0</v>
      </c>
      <c r="Q249" t="b">
        <f t="shared" si="32"/>
        <v>0</v>
      </c>
      <c r="S249" t="b">
        <f t="shared" si="33"/>
        <v>0</v>
      </c>
      <c r="T249" t="b">
        <f t="shared" si="34"/>
        <v>0</v>
      </c>
      <c r="U249" t="b">
        <f t="shared" si="35"/>
        <v>0</v>
      </c>
    </row>
    <row r="250" spans="1:21">
      <c r="A250" t="s">
        <v>150</v>
      </c>
      <c r="B250" t="s">
        <v>319</v>
      </c>
      <c r="C250" s="4">
        <f>SUM('역당 노선비율 분석1'!C250:D250)/2</f>
        <v>6.4789891113570131E-3</v>
      </c>
      <c r="D250" s="4">
        <f>SUM('역당 노선비율 분석1'!E250:G250)/3</f>
        <v>1.2537022425953262E-2</v>
      </c>
      <c r="E250" s="4">
        <f>SUM('역당 노선비율 분석1'!H250:O250)/8</f>
        <v>2.4672173629326423E-2</v>
      </c>
      <c r="F250" s="4">
        <f>SUM('역당 노선비율 분석1'!P250:R250)/3</f>
        <v>2.7557547794061527E-2</v>
      </c>
      <c r="G250" s="4">
        <f>SUM('역당 노선비율 분석1'!S250:V250)/4</f>
        <v>2.6371754238476403E-2</v>
      </c>
      <c r="H250" s="4"/>
      <c r="I250" s="4">
        <f>'역당 노선비율 분석1'!W250</f>
        <v>2.1390442327177649E-2</v>
      </c>
      <c r="K250" t="b">
        <f t="shared" si="27"/>
        <v>0</v>
      </c>
      <c r="L250" t="b">
        <f t="shared" si="28"/>
        <v>0</v>
      </c>
      <c r="M250" t="b">
        <f t="shared" si="29"/>
        <v>0</v>
      </c>
      <c r="O250" t="b">
        <f t="shared" si="30"/>
        <v>0</v>
      </c>
      <c r="P250" t="b">
        <f t="shared" si="31"/>
        <v>0</v>
      </c>
      <c r="Q250" t="b">
        <f t="shared" si="32"/>
        <v>0</v>
      </c>
      <c r="S250" t="b">
        <f t="shared" si="33"/>
        <v>0</v>
      </c>
      <c r="T250" t="b">
        <f t="shared" si="34"/>
        <v>0</v>
      </c>
      <c r="U250" t="b">
        <f t="shared" si="35"/>
        <v>0</v>
      </c>
    </row>
    <row r="251" spans="1:21">
      <c r="B251" t="s">
        <v>320</v>
      </c>
      <c r="C251" s="4">
        <f>SUM('역당 노선비율 분석1'!C251:D251)/2</f>
        <v>5.8145443719840033E-2</v>
      </c>
      <c r="D251" s="4">
        <f>SUM('역당 노선비율 분석1'!E251:G251)/3</f>
        <v>2.4629786102191523E-2</v>
      </c>
      <c r="E251" s="4">
        <f>SUM('역당 노선비율 분석1'!H251:O251)/8</f>
        <v>2.7058352082547241E-2</v>
      </c>
      <c r="F251" s="4">
        <f>SUM('역당 노선비율 분석1'!P251:R251)/3</f>
        <v>1.4795534035103889E-2</v>
      </c>
      <c r="G251" s="4">
        <f>SUM('역당 노선비율 분석1'!S251:V251)/4</f>
        <v>6.7901410346043927E-3</v>
      </c>
      <c r="H251" s="4"/>
      <c r="I251" s="4">
        <f>'역당 노선비율 분석1'!W251</f>
        <v>2.0914364449584069E-2</v>
      </c>
      <c r="K251" t="b">
        <f t="shared" si="27"/>
        <v>0</v>
      </c>
      <c r="L251" t="b">
        <f t="shared" si="28"/>
        <v>0</v>
      </c>
      <c r="M251" t="b">
        <f t="shared" si="29"/>
        <v>0</v>
      </c>
      <c r="O251" t="b">
        <f t="shared" si="30"/>
        <v>0</v>
      </c>
      <c r="P251" t="b">
        <f t="shared" si="31"/>
        <v>0</v>
      </c>
      <c r="Q251" t="b">
        <f t="shared" si="32"/>
        <v>0</v>
      </c>
      <c r="S251" t="b">
        <f t="shared" si="33"/>
        <v>0</v>
      </c>
      <c r="T251" t="b">
        <f t="shared" si="34"/>
        <v>0</v>
      </c>
      <c r="U251" t="b">
        <f t="shared" si="35"/>
        <v>0</v>
      </c>
    </row>
    <row r="252" spans="1:21">
      <c r="A252" t="s">
        <v>151</v>
      </c>
      <c r="B252" t="s">
        <v>319</v>
      </c>
      <c r="C252" s="4">
        <f>SUM('역당 노선비율 분석1'!C252:D252)/2</f>
        <v>3.5520934441000462E-2</v>
      </c>
      <c r="D252" s="4">
        <f>SUM('역당 노선비율 분석1'!E252:G252)/3</f>
        <v>3.7314873805900095E-2</v>
      </c>
      <c r="E252" s="4">
        <f>SUM('역당 노선비율 분석1'!H252:O252)/8</f>
        <v>2.8515180541729222E-2</v>
      </c>
      <c r="F252" s="4">
        <f>SUM('역당 노선비율 분석1'!P252:R252)/3</f>
        <v>2.2686279218309385E-2</v>
      </c>
      <c r="G252" s="4">
        <f>SUM('역당 노선비율 분석1'!S252:V252)/4</f>
        <v>1.9151495979728431E-2</v>
      </c>
      <c r="H252" s="4"/>
      <c r="I252" s="4">
        <f>'역당 노선비율 분석1'!W252</f>
        <v>2.9039016876761942E-2</v>
      </c>
      <c r="K252" t="b">
        <f t="shared" si="27"/>
        <v>0</v>
      </c>
      <c r="L252" t="b">
        <f t="shared" si="28"/>
        <v>0</v>
      </c>
      <c r="M252" t="b">
        <f t="shared" si="29"/>
        <v>0</v>
      </c>
      <c r="O252" t="b">
        <f t="shared" si="30"/>
        <v>0</v>
      </c>
      <c r="P252" t="b">
        <f t="shared" si="31"/>
        <v>0</v>
      </c>
      <c r="Q252" t="b">
        <f t="shared" si="32"/>
        <v>0</v>
      </c>
      <c r="S252" t="b">
        <f t="shared" si="33"/>
        <v>0</v>
      </c>
      <c r="T252" t="b">
        <f t="shared" si="34"/>
        <v>0</v>
      </c>
      <c r="U252" t="b">
        <f t="shared" si="35"/>
        <v>0</v>
      </c>
    </row>
    <row r="253" spans="1:21">
      <c r="B253" t="s">
        <v>320</v>
      </c>
      <c r="C253" s="4">
        <f>SUM('역당 노선비율 분석1'!C253:D253)/2</f>
        <v>4.881423786770879E-2</v>
      </c>
      <c r="D253" s="4">
        <f>SUM('역당 노선비율 분석1'!E253:G253)/3</f>
        <v>1.9949275879636161E-2</v>
      </c>
      <c r="E253" s="4">
        <f>SUM('역당 노선비율 분석1'!H253:O253)/8</f>
        <v>2.533250898018622E-2</v>
      </c>
      <c r="F253" s="4">
        <f>SUM('역당 노선비율 분석1'!P253:R253)/3</f>
        <v>3.2416663081891131E-2</v>
      </c>
      <c r="G253" s="4">
        <f>SUM('역당 노선비율 분석1'!S253:V253)/4</f>
        <v>3.3759043827934376E-2</v>
      </c>
      <c r="H253" s="4"/>
      <c r="I253" s="4">
        <f>'역당 노선비율 분석1'!W253</f>
        <v>2.7109757991390218E-2</v>
      </c>
      <c r="K253" t="b">
        <f t="shared" si="27"/>
        <v>0</v>
      </c>
      <c r="L253" t="b">
        <f t="shared" si="28"/>
        <v>0</v>
      </c>
      <c r="M253" t="b">
        <f t="shared" si="29"/>
        <v>0</v>
      </c>
      <c r="O253" t="b">
        <f t="shared" si="30"/>
        <v>0</v>
      </c>
      <c r="P253" t="b">
        <f t="shared" si="31"/>
        <v>0</v>
      </c>
      <c r="Q253" t="b">
        <f t="shared" si="32"/>
        <v>0</v>
      </c>
      <c r="S253" t="b">
        <f t="shared" si="33"/>
        <v>0</v>
      </c>
      <c r="T253" t="b">
        <f t="shared" si="34"/>
        <v>0</v>
      </c>
      <c r="U253" t="b">
        <f t="shared" si="35"/>
        <v>0</v>
      </c>
    </row>
    <row r="254" spans="1:21">
      <c r="A254" t="s">
        <v>152</v>
      </c>
      <c r="B254" t="s">
        <v>319</v>
      </c>
      <c r="C254" s="4">
        <f>SUM('역당 노선비율 분석1'!C254:D254)/2</f>
        <v>2.429787358915194E-2</v>
      </c>
      <c r="D254" s="4">
        <f>SUM('역당 노선비율 분석1'!E254:G254)/3</f>
        <v>2.7709593299401664E-2</v>
      </c>
      <c r="E254" s="4">
        <f>SUM('역당 노선비율 분석1'!H254:O254)/8</f>
        <v>2.5385027815175865E-2</v>
      </c>
      <c r="F254" s="4">
        <f>SUM('역당 노선비율 분석1'!P254:R254)/3</f>
        <v>2.25101516695108E-2</v>
      </c>
      <c r="G254" s="4">
        <f>SUM('역당 노선비율 분석1'!S254:V254)/4</f>
        <v>2.2324996623153997E-2</v>
      </c>
      <c r="H254" s="4"/>
      <c r="I254" s="4">
        <f>'역당 노선비율 분석1'!W254</f>
        <v>2.5400852660235888E-2</v>
      </c>
      <c r="K254" t="b">
        <f t="shared" si="27"/>
        <v>0</v>
      </c>
      <c r="L254" t="b">
        <f t="shared" si="28"/>
        <v>0</v>
      </c>
      <c r="M254" t="b">
        <f t="shared" si="29"/>
        <v>0</v>
      </c>
      <c r="O254" t="b">
        <f t="shared" si="30"/>
        <v>0</v>
      </c>
      <c r="P254" t="b">
        <f t="shared" si="31"/>
        <v>0</v>
      </c>
      <c r="Q254" t="b">
        <f t="shared" si="32"/>
        <v>0</v>
      </c>
      <c r="S254" t="b">
        <f t="shared" si="33"/>
        <v>0</v>
      </c>
      <c r="T254" t="b">
        <f t="shared" si="34"/>
        <v>0</v>
      </c>
      <c r="U254" t="b">
        <f t="shared" si="35"/>
        <v>0</v>
      </c>
    </row>
    <row r="255" spans="1:21">
      <c r="B255" t="s">
        <v>320</v>
      </c>
      <c r="C255" s="4">
        <f>SUM('역당 노선비율 분석1'!C255:D255)/2</f>
        <v>2.2511235580938531E-2</v>
      </c>
      <c r="D255" s="4">
        <f>SUM('역당 노선비율 분석1'!E255:G255)/3</f>
        <v>2.2675687138453127E-2</v>
      </c>
      <c r="E255" s="4">
        <f>SUM('역당 노선비율 분석1'!H255:O255)/8</f>
        <v>2.4809023596166001E-2</v>
      </c>
      <c r="F255" s="4">
        <f>SUM('역당 노선비율 분석1'!P255:R255)/3</f>
        <v>2.6957002622421122E-2</v>
      </c>
      <c r="G255" s="4">
        <f>SUM('역당 노선비율 분석1'!S255:V255)/4</f>
        <v>2.5270416693206475E-2</v>
      </c>
      <c r="H255" s="4"/>
      <c r="I255" s="4">
        <f>'역당 노선비율 분석1'!W255</f>
        <v>2.4729969433257941E-2</v>
      </c>
      <c r="K255" t="b">
        <f t="shared" si="27"/>
        <v>0</v>
      </c>
      <c r="L255" t="b">
        <f t="shared" si="28"/>
        <v>0</v>
      </c>
      <c r="M255" t="b">
        <f t="shared" si="29"/>
        <v>0</v>
      </c>
      <c r="O255" t="b">
        <f t="shared" si="30"/>
        <v>0</v>
      </c>
      <c r="P255" t="b">
        <f t="shared" si="31"/>
        <v>0</v>
      </c>
      <c r="Q255" t="b">
        <f t="shared" si="32"/>
        <v>0</v>
      </c>
      <c r="S255" t="b">
        <f t="shared" si="33"/>
        <v>0</v>
      </c>
      <c r="T255" t="b">
        <f t="shared" si="34"/>
        <v>0</v>
      </c>
      <c r="U255" t="b">
        <f t="shared" si="35"/>
        <v>0</v>
      </c>
    </row>
    <row r="256" spans="1:21">
      <c r="A256" t="s">
        <v>153</v>
      </c>
      <c r="B256" t="s">
        <v>319</v>
      </c>
      <c r="C256" s="4">
        <f>SUM('역당 노선비율 분석1'!C256:D256)/2</f>
        <v>3.5221315672481421E-2</v>
      </c>
      <c r="D256" s="4">
        <f>SUM('역당 노선비율 분석1'!E256:G256)/3</f>
        <v>3.4264983780390355E-2</v>
      </c>
      <c r="E256" s="4">
        <f>SUM('역당 노선비율 분석1'!H256:O256)/8</f>
        <v>2.6725194649926676E-2</v>
      </c>
      <c r="F256" s="4">
        <f>SUM('역당 노선비율 분석1'!P256:R256)/3</f>
        <v>1.4452553250709483E-2</v>
      </c>
      <c r="G256" s="4">
        <f>SUM('역당 노선비율 분석1'!S256:V256)/4</f>
        <v>1.5535304347773695E-2</v>
      </c>
      <c r="H256" s="4"/>
      <c r="I256" s="4">
        <f>'역당 노선비율 분석1'!W256</f>
        <v>2.562370846713926E-2</v>
      </c>
      <c r="K256" t="b">
        <f t="shared" si="27"/>
        <v>0</v>
      </c>
      <c r="L256" t="b">
        <f t="shared" si="28"/>
        <v>0</v>
      </c>
      <c r="M256" t="b">
        <f t="shared" si="29"/>
        <v>0</v>
      </c>
      <c r="O256" t="b">
        <f t="shared" si="30"/>
        <v>0</v>
      </c>
      <c r="P256" t="b">
        <f t="shared" si="31"/>
        <v>0</v>
      </c>
      <c r="Q256" t="b">
        <f t="shared" si="32"/>
        <v>0</v>
      </c>
      <c r="S256" t="b">
        <f t="shared" si="33"/>
        <v>0</v>
      </c>
      <c r="T256" t="b">
        <f t="shared" si="34"/>
        <v>0</v>
      </c>
      <c r="U256" t="b">
        <f t="shared" si="35"/>
        <v>0</v>
      </c>
    </row>
    <row r="257" spans="1:21">
      <c r="B257" t="s">
        <v>320</v>
      </c>
      <c r="C257" s="4">
        <f>SUM('역당 노선비율 분석1'!C257:D257)/2</f>
        <v>2.0125037553703859E-2</v>
      </c>
      <c r="D257" s="4">
        <f>SUM('역당 노선비율 분석1'!E257:G257)/3</f>
        <v>1.8947283116542143E-2</v>
      </c>
      <c r="E257" s="4">
        <f>SUM('역당 노선비율 분석1'!H257:O257)/8</f>
        <v>2.1150704256294003E-2</v>
      </c>
      <c r="F257" s="4">
        <f>SUM('역당 노선비율 분석1'!P257:R257)/3</f>
        <v>3.0934200626744856E-2</v>
      </c>
      <c r="G257" s="4">
        <f>SUM('역당 노선비율 분석1'!S257:V257)/4</f>
        <v>3.7181310684511408E-2</v>
      </c>
      <c r="H257" s="4"/>
      <c r="I257" s="4">
        <f>'역당 노선비율 분석1'!W257</f>
        <v>2.4764781304415204E-2</v>
      </c>
      <c r="K257" t="b">
        <f t="shared" si="27"/>
        <v>0</v>
      </c>
      <c r="L257" t="b">
        <f t="shared" si="28"/>
        <v>0</v>
      </c>
      <c r="M257" t="b">
        <f t="shared" si="29"/>
        <v>0</v>
      </c>
      <c r="O257" t="b">
        <f t="shared" si="30"/>
        <v>0</v>
      </c>
      <c r="P257" t="b">
        <f t="shared" si="31"/>
        <v>0</v>
      </c>
      <c r="Q257" t="b">
        <f t="shared" si="32"/>
        <v>0</v>
      </c>
      <c r="S257" t="b">
        <f t="shared" si="33"/>
        <v>0</v>
      </c>
      <c r="T257" t="b">
        <f t="shared" si="34"/>
        <v>0</v>
      </c>
      <c r="U257" t="b">
        <f t="shared" si="35"/>
        <v>0</v>
      </c>
    </row>
    <row r="258" spans="1:21">
      <c r="A258" t="s">
        <v>154</v>
      </c>
      <c r="B258" t="s">
        <v>319</v>
      </c>
      <c r="C258" s="4">
        <f>SUM('역당 노선비율 분석1'!C258:D258)/2</f>
        <v>7.9264453283924896E-2</v>
      </c>
      <c r="D258" s="4">
        <f>SUM('역당 노선비율 분석1'!E258:G258)/3</f>
        <v>7.7303601580284043E-2</v>
      </c>
      <c r="E258" s="4">
        <f>SUM('역당 노선비율 분석1'!H258:O258)/8</f>
        <v>4.7867079388734787E-2</v>
      </c>
      <c r="F258" s="4">
        <f>SUM('역당 노선비율 분석1'!P258:R258)/3</f>
        <v>2.8037476128938098E-2</v>
      </c>
      <c r="G258" s="4">
        <f>SUM('역당 노선비율 분석1'!S258:V258)/4</f>
        <v>2.7247771280650809E-2</v>
      </c>
      <c r="H258" s="4"/>
      <c r="I258" s="4">
        <f>'역당 노선비율 분석1'!W258</f>
        <v>5.0924566422751449E-2</v>
      </c>
      <c r="K258" t="b">
        <f t="shared" si="27"/>
        <v>1</v>
      </c>
      <c r="L258" t="b">
        <f t="shared" si="28"/>
        <v>1</v>
      </c>
      <c r="M258" t="b">
        <f t="shared" si="29"/>
        <v>0</v>
      </c>
      <c r="O258" t="b">
        <f t="shared" si="30"/>
        <v>0</v>
      </c>
      <c r="P258" t="b">
        <f t="shared" si="31"/>
        <v>0</v>
      </c>
      <c r="Q258" t="b">
        <f t="shared" si="32"/>
        <v>0</v>
      </c>
      <c r="S258" t="b">
        <f t="shared" si="33"/>
        <v>0</v>
      </c>
      <c r="T258" t="b">
        <f t="shared" si="34"/>
        <v>0</v>
      </c>
      <c r="U258" t="b">
        <f t="shared" si="35"/>
        <v>0</v>
      </c>
    </row>
    <row r="259" spans="1:21">
      <c r="B259" t="s">
        <v>320</v>
      </c>
      <c r="C259" s="4">
        <f>SUM('역당 노선비율 분석1'!C259:D259)/2</f>
        <v>3.587501277351466E-2</v>
      </c>
      <c r="D259" s="4">
        <f>SUM('역당 노선비율 분석1'!E259:G259)/3</f>
        <v>2.016427497397992E-2</v>
      </c>
      <c r="E259" s="4">
        <f>SUM('역당 노선비율 분석1'!H259:O259)/8</f>
        <v>3.9720522674706445E-2</v>
      </c>
      <c r="F259" s="4">
        <f>SUM('역당 노선비율 분석1'!P259:R259)/3</f>
        <v>6.5327336718486617E-2</v>
      </c>
      <c r="G259" s="4">
        <f>SUM('역당 노선비율 분석1'!S259:V259)/4</f>
        <v>7.2427105788593765E-2</v>
      </c>
      <c r="H259" s="4"/>
      <c r="I259" s="4">
        <f>'역당 노선비율 분석1'!W259</f>
        <v>4.5574550208500715E-2</v>
      </c>
      <c r="K259" t="b">
        <f t="shared" si="27"/>
        <v>0</v>
      </c>
      <c r="L259" t="b">
        <f t="shared" si="28"/>
        <v>0</v>
      </c>
      <c r="M259" t="b">
        <f t="shared" si="29"/>
        <v>0</v>
      </c>
      <c r="O259" t="b">
        <f t="shared" si="30"/>
        <v>1</v>
      </c>
      <c r="P259" t="b">
        <f t="shared" si="31"/>
        <v>0</v>
      </c>
      <c r="Q259" t="b">
        <f t="shared" si="32"/>
        <v>0</v>
      </c>
      <c r="S259" t="b">
        <f t="shared" si="33"/>
        <v>0</v>
      </c>
      <c r="T259" t="b">
        <f t="shared" si="34"/>
        <v>0</v>
      </c>
      <c r="U259" t="b">
        <f t="shared" si="35"/>
        <v>0</v>
      </c>
    </row>
    <row r="260" spans="1:21">
      <c r="A260" t="s">
        <v>155</v>
      </c>
      <c r="B260" t="s">
        <v>319</v>
      </c>
      <c r="C260" s="4">
        <f>SUM('역당 노선비율 분석1'!C260:D260)/2</f>
        <v>8.7939519985378412E-2</v>
      </c>
      <c r="D260" s="4">
        <f>SUM('역당 노선비율 분석1'!E260:G260)/3</f>
        <v>7.7208911642395087E-2</v>
      </c>
      <c r="E260" s="4">
        <f>SUM('역당 노선비율 분석1'!H260:O260)/8</f>
        <v>4.2594944156741012E-2</v>
      </c>
      <c r="F260" s="4">
        <f>SUM('역당 노선비율 분석1'!P260:R260)/3</f>
        <v>2.4311698025309938E-2</v>
      </c>
      <c r="G260" s="4">
        <f>SUM('역당 노선비율 분석1'!S260:V260)/4</f>
        <v>2.3371108105140162E-2</v>
      </c>
      <c r="H260" s="4"/>
      <c r="I260" s="4">
        <f>'역당 노선비율 분석1'!W260</f>
        <v>4.7786898987871494E-2</v>
      </c>
      <c r="K260" t="b">
        <f t="shared" ref="K260:K323" si="36">D260&gt;0.05</f>
        <v>1</v>
      </c>
      <c r="L260" t="b">
        <f t="shared" ref="L260:L323" si="37">D260&gt;0.075</f>
        <v>1</v>
      </c>
      <c r="M260" t="b">
        <f t="shared" ref="M260:M323" si="38">D260&gt;0.1</f>
        <v>0</v>
      </c>
      <c r="O260" t="b">
        <f t="shared" ref="O260:O323" si="39">F260&gt;0.05</f>
        <v>0</v>
      </c>
      <c r="P260" t="b">
        <f t="shared" ref="P260:P323" si="40">F260&gt;0.075</f>
        <v>0</v>
      </c>
      <c r="Q260" t="b">
        <f t="shared" ref="Q260:Q323" si="41">F260&gt;0.1</f>
        <v>0</v>
      </c>
      <c r="S260" t="b">
        <f t="shared" ref="S260:S323" si="42">E260&gt;0.05</f>
        <v>0</v>
      </c>
      <c r="T260" t="b">
        <f t="shared" ref="T260:T323" si="43">E260&gt;0.075</f>
        <v>0</v>
      </c>
      <c r="U260" t="b">
        <f t="shared" ref="U260:U323" si="44">E260&gt;0.1</f>
        <v>0</v>
      </c>
    </row>
    <row r="261" spans="1:21">
      <c r="B261" t="s">
        <v>320</v>
      </c>
      <c r="C261" s="4">
        <f>SUM('역당 노선비율 분석1'!C261:D261)/2</f>
        <v>3.457151795758099E-2</v>
      </c>
      <c r="D261" s="4">
        <f>SUM('역당 노선비율 분석1'!E261:G261)/3</f>
        <v>1.606854210438376E-2</v>
      </c>
      <c r="E261" s="4">
        <f>SUM('역당 노선비율 분석1'!H261:O261)/8</f>
        <v>3.7974186656864882E-2</v>
      </c>
      <c r="F261" s="4">
        <f>SUM('역당 노선비율 분석1'!P261:R261)/3</f>
        <v>6.4554916442947544E-2</v>
      </c>
      <c r="G261" s="4">
        <f>SUM('역당 노선비율 분석1'!S261:V261)/4</f>
        <v>7.6696781697906502E-2</v>
      </c>
      <c r="H261" s="4"/>
      <c r="I261" s="4">
        <f>'역당 노선비율 분석1'!W261</f>
        <v>4.4268598588685162E-2</v>
      </c>
      <c r="K261" t="b">
        <f t="shared" si="36"/>
        <v>0</v>
      </c>
      <c r="L261" t="b">
        <f t="shared" si="37"/>
        <v>0</v>
      </c>
      <c r="M261" t="b">
        <f t="shared" si="38"/>
        <v>0</v>
      </c>
      <c r="O261" t="b">
        <f t="shared" si="39"/>
        <v>1</v>
      </c>
      <c r="P261" t="b">
        <f t="shared" si="40"/>
        <v>0</v>
      </c>
      <c r="Q261" t="b">
        <f t="shared" si="41"/>
        <v>0</v>
      </c>
      <c r="S261" t="b">
        <f t="shared" si="42"/>
        <v>0</v>
      </c>
      <c r="T261" t="b">
        <f t="shared" si="43"/>
        <v>0</v>
      </c>
      <c r="U261" t="b">
        <f t="shared" si="44"/>
        <v>0</v>
      </c>
    </row>
    <row r="262" spans="1:21">
      <c r="A262" t="s">
        <v>156</v>
      </c>
      <c r="B262" t="s">
        <v>319</v>
      </c>
      <c r="C262" s="4">
        <f>SUM('역당 노선비율 분석1'!C262:D262)/2</f>
        <v>3.8252215668021609E-2</v>
      </c>
      <c r="D262" s="4">
        <f>SUM('역당 노선비율 분석1'!E262:G262)/3</f>
        <v>3.8262777177838013E-2</v>
      </c>
      <c r="E262" s="4">
        <f>SUM('역당 노선비율 분석1'!H262:O262)/8</f>
        <v>1.6816697999237913E-2</v>
      </c>
      <c r="F262" s="4">
        <f>SUM('역당 노선비율 분석1'!P262:R262)/3</f>
        <v>1.0425444775257772E-2</v>
      </c>
      <c r="G262" s="4">
        <f>SUM('역당 노선비율 분석1'!S262:V262)/4</f>
        <v>9.8102907107937981E-3</v>
      </c>
      <c r="H262" s="4"/>
      <c r="I262" s="4">
        <f>'역당 노선비율 분석1'!W262</f>
        <v>2.1401692385520976E-2</v>
      </c>
      <c r="K262" t="b">
        <f t="shared" si="36"/>
        <v>0</v>
      </c>
      <c r="L262" t="b">
        <f t="shared" si="37"/>
        <v>0</v>
      </c>
      <c r="M262" t="b">
        <f t="shared" si="38"/>
        <v>0</v>
      </c>
      <c r="O262" t="b">
        <f t="shared" si="39"/>
        <v>0</v>
      </c>
      <c r="P262" t="b">
        <f t="shared" si="40"/>
        <v>0</v>
      </c>
      <c r="Q262" t="b">
        <f t="shared" si="41"/>
        <v>0</v>
      </c>
      <c r="S262" t="b">
        <f t="shared" si="42"/>
        <v>0</v>
      </c>
      <c r="T262" t="b">
        <f t="shared" si="43"/>
        <v>0</v>
      </c>
      <c r="U262" t="b">
        <f t="shared" si="44"/>
        <v>0</v>
      </c>
    </row>
    <row r="263" spans="1:21">
      <c r="B263" t="s">
        <v>320</v>
      </c>
      <c r="C263" s="4">
        <f>SUM('역당 노선비율 분석1'!C263:D263)/2</f>
        <v>1.2520215389561684E-2</v>
      </c>
      <c r="D263" s="4">
        <f>SUM('역당 노선비율 분석1'!E263:G263)/3</f>
        <v>8.5595177131708774E-3</v>
      </c>
      <c r="E263" s="4">
        <f>SUM('역당 노선비율 분석1'!H263:O263)/8</f>
        <v>1.3061973574277646E-2</v>
      </c>
      <c r="F263" s="4">
        <f>SUM('역당 노선비율 분석1'!P263:R263)/3</f>
        <v>2.3739044958428063E-2</v>
      </c>
      <c r="G263" s="4">
        <f>SUM('역당 노선비율 분석1'!S263:V263)/4</f>
        <v>2.805974796551176E-2</v>
      </c>
      <c r="H263" s="4"/>
      <c r="I263" s="4">
        <f>'역당 노선비율 분석1'!W263</f>
        <v>1.6490004861400506E-2</v>
      </c>
      <c r="K263" t="b">
        <f t="shared" si="36"/>
        <v>0</v>
      </c>
      <c r="L263" t="b">
        <f t="shared" si="37"/>
        <v>0</v>
      </c>
      <c r="M263" t="b">
        <f t="shared" si="38"/>
        <v>0</v>
      </c>
      <c r="O263" t="b">
        <f t="shared" si="39"/>
        <v>0</v>
      </c>
      <c r="P263" t="b">
        <f t="shared" si="40"/>
        <v>0</v>
      </c>
      <c r="Q263" t="b">
        <f t="shared" si="41"/>
        <v>0</v>
      </c>
      <c r="S263" t="b">
        <f t="shared" si="42"/>
        <v>0</v>
      </c>
      <c r="T263" t="b">
        <f t="shared" si="43"/>
        <v>0</v>
      </c>
      <c r="U263" t="b">
        <f t="shared" si="44"/>
        <v>0</v>
      </c>
    </row>
    <row r="264" spans="1:21">
      <c r="A264" t="s">
        <v>157</v>
      </c>
      <c r="B264" t="s">
        <v>319</v>
      </c>
      <c r="C264" s="4">
        <f>SUM('역당 노선비율 분석1'!C264:D264)/2</f>
        <v>3.6545830911640001E-2</v>
      </c>
      <c r="D264" s="4">
        <f>SUM('역당 노선비율 분석1'!E264:G264)/3</f>
        <v>4.3082960077035881E-2</v>
      </c>
      <c r="E264" s="4">
        <f>SUM('역당 노선비율 분석1'!H264:O264)/8</f>
        <v>3.3428014256358295E-2</v>
      </c>
      <c r="F264" s="4">
        <f>SUM('역당 노선비율 분석1'!P264:R264)/3</f>
        <v>2.4226409447742427E-2</v>
      </c>
      <c r="G264" s="4">
        <f>SUM('역당 노선비율 분석1'!S264:V264)/4</f>
        <v>3.0731849515264541E-2</v>
      </c>
      <c r="H264" s="4"/>
      <c r="I264" s="4">
        <f>'역당 노선비율 분석1'!W264</f>
        <v>3.4125874652791807E-2</v>
      </c>
      <c r="K264" t="b">
        <f t="shared" si="36"/>
        <v>0</v>
      </c>
      <c r="L264" t="b">
        <f t="shared" si="37"/>
        <v>0</v>
      </c>
      <c r="M264" t="b">
        <f t="shared" si="38"/>
        <v>0</v>
      </c>
      <c r="O264" t="b">
        <f t="shared" si="39"/>
        <v>0</v>
      </c>
      <c r="P264" t="b">
        <f t="shared" si="40"/>
        <v>0</v>
      </c>
      <c r="Q264" t="b">
        <f t="shared" si="41"/>
        <v>0</v>
      </c>
      <c r="S264" t="b">
        <f t="shared" si="42"/>
        <v>0</v>
      </c>
      <c r="T264" t="b">
        <f t="shared" si="43"/>
        <v>0</v>
      </c>
      <c r="U264" t="b">
        <f t="shared" si="44"/>
        <v>0</v>
      </c>
    </row>
    <row r="265" spans="1:21">
      <c r="B265" t="s">
        <v>320</v>
      </c>
      <c r="C265" s="4">
        <f>SUM('역당 노선비율 분석1'!C265:D265)/2</f>
        <v>2.925231865402269E-2</v>
      </c>
      <c r="D265" s="4">
        <f>SUM('역당 노선비율 분석1'!E265:G265)/3</f>
        <v>2.1864890009119276E-2</v>
      </c>
      <c r="E265" s="4">
        <f>SUM('역당 노선비율 분석1'!H265:O265)/8</f>
        <v>3.3861444525425652E-2</v>
      </c>
      <c r="F265" s="4">
        <f>SUM('역당 노선비율 분석1'!P265:R265)/3</f>
        <v>4.5614891892194108E-2</v>
      </c>
      <c r="G265" s="4">
        <f>SUM('역당 노선비율 분석1'!S265:V265)/4</f>
        <v>4.4966857437428183E-2</v>
      </c>
      <c r="H265" s="4"/>
      <c r="I265" s="4">
        <f>'역당 노선비율 분석1'!W265</f>
        <v>3.5160789528972995E-2</v>
      </c>
      <c r="K265" t="b">
        <f t="shared" si="36"/>
        <v>0</v>
      </c>
      <c r="L265" t="b">
        <f t="shared" si="37"/>
        <v>0</v>
      </c>
      <c r="M265" t="b">
        <f t="shared" si="38"/>
        <v>0</v>
      </c>
      <c r="O265" t="b">
        <f t="shared" si="39"/>
        <v>0</v>
      </c>
      <c r="P265" t="b">
        <f t="shared" si="40"/>
        <v>0</v>
      </c>
      <c r="Q265" t="b">
        <f t="shared" si="41"/>
        <v>0</v>
      </c>
      <c r="S265" t="b">
        <f t="shared" si="42"/>
        <v>0</v>
      </c>
      <c r="T265" t="b">
        <f t="shared" si="43"/>
        <v>0</v>
      </c>
      <c r="U265" t="b">
        <f t="shared" si="44"/>
        <v>0</v>
      </c>
    </row>
    <row r="266" spans="1:21">
      <c r="A266" t="s">
        <v>158</v>
      </c>
      <c r="B266" t="s">
        <v>319</v>
      </c>
      <c r="C266" s="4">
        <f>SUM('역당 노선비율 분석1'!C266:D266)/2</f>
        <v>2.8787696075311991E-2</v>
      </c>
      <c r="D266" s="4">
        <f>SUM('역당 노선비율 분석1'!E266:G266)/3</f>
        <v>3.5434970037161374E-2</v>
      </c>
      <c r="E266" s="4">
        <f>SUM('역당 노선비율 분석1'!H266:O266)/8</f>
        <v>4.7969933040369339E-2</v>
      </c>
      <c r="F266" s="4">
        <f>SUM('역당 노선비율 분석1'!P266:R266)/3</f>
        <v>6.6460732893227181E-2</v>
      </c>
      <c r="G266" s="4">
        <f>SUM('역당 노선비율 분석1'!S266:V266)/4</f>
        <v>6.6008205791262931E-2</v>
      </c>
      <c r="H266" s="4"/>
      <c r="I266" s="4">
        <f>'역당 노선비율 분석1'!W266</f>
        <v>4.8954131785381119E-2</v>
      </c>
      <c r="K266" t="b">
        <f t="shared" si="36"/>
        <v>0</v>
      </c>
      <c r="L266" t="b">
        <f t="shared" si="37"/>
        <v>0</v>
      </c>
      <c r="M266" t="b">
        <f t="shared" si="38"/>
        <v>0</v>
      </c>
      <c r="O266" t="b">
        <f t="shared" si="39"/>
        <v>1</v>
      </c>
      <c r="P266" t="b">
        <f t="shared" si="40"/>
        <v>0</v>
      </c>
      <c r="Q266" t="b">
        <f t="shared" si="41"/>
        <v>0</v>
      </c>
      <c r="S266" t="b">
        <f t="shared" si="42"/>
        <v>0</v>
      </c>
      <c r="T266" t="b">
        <f t="shared" si="43"/>
        <v>0</v>
      </c>
      <c r="U266" t="b">
        <f t="shared" si="44"/>
        <v>0</v>
      </c>
    </row>
    <row r="267" spans="1:21">
      <c r="B267" t="s">
        <v>320</v>
      </c>
      <c r="C267" s="4">
        <f>SUM('역당 노선비율 분석1'!C267:D267)/2</f>
        <v>4.6210904021373636E-2</v>
      </c>
      <c r="D267" s="4">
        <f>SUM('역당 노선비율 분석1'!E267:G267)/3</f>
        <v>4.8324602158183814E-2</v>
      </c>
      <c r="E267" s="4">
        <f>SUM('역당 노선비율 분석1'!H267:O267)/8</f>
        <v>5.9541150198040162E-2</v>
      </c>
      <c r="F267" s="4">
        <f>SUM('역당 노선비율 분석1'!P267:R267)/3</f>
        <v>4.7909119065200845E-2</v>
      </c>
      <c r="G267" s="4">
        <f>SUM('역당 노선비율 분석1'!S267:V267)/4</f>
        <v>3.4947021525329483E-2</v>
      </c>
      <c r="H267" s="4"/>
      <c r="I267" s="4">
        <f>'역당 노선비율 분석1'!W267</f>
        <v>5.0934778706585984E-2</v>
      </c>
      <c r="K267" t="b">
        <f t="shared" si="36"/>
        <v>0</v>
      </c>
      <c r="L267" t="b">
        <f t="shared" si="37"/>
        <v>0</v>
      </c>
      <c r="M267" t="b">
        <f t="shared" si="38"/>
        <v>0</v>
      </c>
      <c r="O267" t="b">
        <f t="shared" si="39"/>
        <v>0</v>
      </c>
      <c r="P267" t="b">
        <f t="shared" si="40"/>
        <v>0</v>
      </c>
      <c r="Q267" t="b">
        <f t="shared" si="41"/>
        <v>0</v>
      </c>
      <c r="S267" t="b">
        <f t="shared" si="42"/>
        <v>1</v>
      </c>
      <c r="T267" t="b">
        <f t="shared" si="43"/>
        <v>0</v>
      </c>
      <c r="U267" t="b">
        <f t="shared" si="44"/>
        <v>0</v>
      </c>
    </row>
    <row r="268" spans="1:21">
      <c r="A268" t="s">
        <v>159</v>
      </c>
      <c r="B268" t="s">
        <v>319</v>
      </c>
      <c r="C268" s="4">
        <f>SUM('역당 노선비율 분석1'!C268:D268)/2</f>
        <v>8.7725927562910411E-3</v>
      </c>
      <c r="D268" s="4">
        <f>SUM('역당 노선비율 분석1'!E268:G268)/3</f>
        <v>9.2010908241305367E-3</v>
      </c>
      <c r="E268" s="4">
        <f>SUM('역당 노선비율 분석1'!H268:O268)/8</f>
        <v>7.3978771679227969E-3</v>
      </c>
      <c r="F268" s="4">
        <f>SUM('역당 노선비율 분석1'!P268:R268)/3</f>
        <v>9.3433879183609462E-3</v>
      </c>
      <c r="G268" s="4">
        <f>SUM('역당 노선비율 분석1'!S268:V268)/4</f>
        <v>7.0090309810788296E-3</v>
      </c>
      <c r="H268" s="4"/>
      <c r="I268" s="4">
        <f>'역당 노선비율 분석1'!W268</f>
        <v>8.3761132063545352E-3</v>
      </c>
      <c r="K268" t="b">
        <f t="shared" si="36"/>
        <v>0</v>
      </c>
      <c r="L268" t="b">
        <f t="shared" si="37"/>
        <v>0</v>
      </c>
      <c r="M268" t="b">
        <f t="shared" si="38"/>
        <v>0</v>
      </c>
      <c r="O268" t="b">
        <f t="shared" si="39"/>
        <v>0</v>
      </c>
      <c r="P268" t="b">
        <f t="shared" si="40"/>
        <v>0</v>
      </c>
      <c r="Q268" t="b">
        <f t="shared" si="41"/>
        <v>0</v>
      </c>
      <c r="S268" t="b">
        <f t="shared" si="42"/>
        <v>0</v>
      </c>
      <c r="T268" t="b">
        <f t="shared" si="43"/>
        <v>0</v>
      </c>
      <c r="U268" t="b">
        <f t="shared" si="44"/>
        <v>0</v>
      </c>
    </row>
    <row r="269" spans="1:21">
      <c r="B269" t="s">
        <v>320</v>
      </c>
      <c r="C269" s="4">
        <f>SUM('역당 노선비율 분석1'!C269:D269)/2</f>
        <v>8.1160064606279024E-3</v>
      </c>
      <c r="D269" s="4">
        <f>SUM('역당 노선비율 분석1'!E269:G269)/3</f>
        <v>1.0606949894300784E-2</v>
      </c>
      <c r="E269" s="4">
        <f>SUM('역당 노선비율 분석1'!H269:O269)/8</f>
        <v>6.9035617367639423E-3</v>
      </c>
      <c r="F269" s="4">
        <f>SUM('역당 노선비율 분석1'!P269:R269)/3</f>
        <v>7.7450669884965824E-3</v>
      </c>
      <c r="G269" s="4">
        <f>SUM('역당 노선비율 분석1'!S269:V269)/4</f>
        <v>8.1919188526781254E-3</v>
      </c>
      <c r="H269" s="4"/>
      <c r="I269" s="4">
        <f>'역당 노선비율 분석1'!W269</f>
        <v>8.3923797933560928E-3</v>
      </c>
      <c r="K269" t="b">
        <f t="shared" si="36"/>
        <v>0</v>
      </c>
      <c r="L269" t="b">
        <f t="shared" si="37"/>
        <v>0</v>
      </c>
      <c r="M269" t="b">
        <f t="shared" si="38"/>
        <v>0</v>
      </c>
      <c r="O269" t="b">
        <f t="shared" si="39"/>
        <v>0</v>
      </c>
      <c r="P269" t="b">
        <f t="shared" si="40"/>
        <v>0</v>
      </c>
      <c r="Q269" t="b">
        <f t="shared" si="41"/>
        <v>0</v>
      </c>
      <c r="S269" t="b">
        <f t="shared" si="42"/>
        <v>0</v>
      </c>
      <c r="T269" t="b">
        <f t="shared" si="43"/>
        <v>0</v>
      </c>
      <c r="U269" t="b">
        <f t="shared" si="44"/>
        <v>0</v>
      </c>
    </row>
    <row r="270" spans="1:21">
      <c r="A270" t="s">
        <v>160</v>
      </c>
      <c r="B270" t="s">
        <v>319</v>
      </c>
      <c r="C270" s="4">
        <f>SUM('역당 노선비율 분석1'!C270:D270)/2</f>
        <v>4.0816143761780617E-3</v>
      </c>
      <c r="D270" s="4">
        <f>SUM('역당 노선비율 분석1'!E270:G270)/3</f>
        <v>4.5728957416538421E-3</v>
      </c>
      <c r="E270" s="4">
        <f>SUM('역당 노선비율 분석1'!H270:O270)/8</f>
        <v>5.2671668722453291E-3</v>
      </c>
      <c r="F270" s="4">
        <f>SUM('역당 노선비율 분석1'!P270:R270)/3</f>
        <v>5.5020216737565256E-3</v>
      </c>
      <c r="G270" s="4">
        <f>SUM('역당 노선비율 분석1'!S270:V270)/4</f>
        <v>5.2745613547930444E-3</v>
      </c>
      <c r="H270" s="4"/>
      <c r="I270" s="4">
        <f>'역당 노선비율 분석1'!W270</f>
        <v>5.0343226198591683E-3</v>
      </c>
      <c r="K270" t="b">
        <f t="shared" si="36"/>
        <v>0</v>
      </c>
      <c r="L270" t="b">
        <f t="shared" si="37"/>
        <v>0</v>
      </c>
      <c r="M270" t="b">
        <f t="shared" si="38"/>
        <v>0</v>
      </c>
      <c r="O270" t="b">
        <f t="shared" si="39"/>
        <v>0</v>
      </c>
      <c r="P270" t="b">
        <f t="shared" si="40"/>
        <v>0</v>
      </c>
      <c r="Q270" t="b">
        <f t="shared" si="41"/>
        <v>0</v>
      </c>
      <c r="S270" t="b">
        <f t="shared" si="42"/>
        <v>0</v>
      </c>
      <c r="T270" t="b">
        <f t="shared" si="43"/>
        <v>0</v>
      </c>
      <c r="U270" t="b">
        <f t="shared" si="44"/>
        <v>0</v>
      </c>
    </row>
    <row r="271" spans="1:21">
      <c r="B271" t="s">
        <v>320</v>
      </c>
      <c r="C271" s="4">
        <f>SUM('역당 노선비율 분석1'!C271:D271)/2</f>
        <v>6.1118726881251619E-3</v>
      </c>
      <c r="D271" s="4">
        <f>SUM('역당 노선비율 분석1'!E271:G271)/3</f>
        <v>5.9489225151433548E-3</v>
      </c>
      <c r="E271" s="4">
        <f>SUM('역당 노선비율 분석1'!H271:O271)/8</f>
        <v>4.8458982719477772E-3</v>
      </c>
      <c r="F271" s="4">
        <f>SUM('역당 노선비율 분석1'!P271:R271)/3</f>
        <v>3.7901807331916105E-3</v>
      </c>
      <c r="G271" s="4">
        <f>SUM('역당 노선비율 분석1'!S271:V271)/4</f>
        <v>3.2694627482232294E-3</v>
      </c>
      <c r="H271" s="4"/>
      <c r="I271" s="4">
        <f>'역당 노선비율 분석1'!W271</f>
        <v>4.709518391889868E-3</v>
      </c>
      <c r="K271" t="b">
        <f t="shared" si="36"/>
        <v>0</v>
      </c>
      <c r="L271" t="b">
        <f t="shared" si="37"/>
        <v>0</v>
      </c>
      <c r="M271" t="b">
        <f t="shared" si="38"/>
        <v>0</v>
      </c>
      <c r="O271" t="b">
        <f t="shared" si="39"/>
        <v>0</v>
      </c>
      <c r="P271" t="b">
        <f t="shared" si="40"/>
        <v>0</v>
      </c>
      <c r="Q271" t="b">
        <f t="shared" si="41"/>
        <v>0</v>
      </c>
      <c r="S271" t="b">
        <f t="shared" si="42"/>
        <v>0</v>
      </c>
      <c r="T271" t="b">
        <f t="shared" si="43"/>
        <v>0</v>
      </c>
      <c r="U271" t="b">
        <f t="shared" si="44"/>
        <v>0</v>
      </c>
    </row>
    <row r="272" spans="1:21">
      <c r="A272" t="s">
        <v>161</v>
      </c>
      <c r="B272" t="s">
        <v>319</v>
      </c>
      <c r="C272" s="4">
        <f>SUM('역당 노선비율 분석1'!C272:D272)/2</f>
        <v>9.1449640286890167E-3</v>
      </c>
      <c r="D272" s="4">
        <f>SUM('역당 노선비율 분석1'!E272:G272)/3</f>
        <v>6.9281266546693593E-3</v>
      </c>
      <c r="E272" s="4">
        <f>SUM('역당 노선비율 분석1'!H272:O272)/8</f>
        <v>1.1827204858332068E-2</v>
      </c>
      <c r="F272" s="4">
        <f>SUM('역당 노선비율 분석1'!P272:R272)/3</f>
        <v>1.2623570234104603E-2</v>
      </c>
      <c r="G272" s="4">
        <f>SUM('역당 노선비율 분석1'!S272:V272)/4</f>
        <v>9.4828748579013772E-3</v>
      </c>
      <c r="H272" s="4"/>
      <c r="I272" s="4">
        <f>'역당 노선비율 분석1'!W272</f>
        <v>1.040787374315918E-2</v>
      </c>
      <c r="K272" t="b">
        <f t="shared" si="36"/>
        <v>0</v>
      </c>
      <c r="L272" t="b">
        <f t="shared" si="37"/>
        <v>0</v>
      </c>
      <c r="M272" t="b">
        <f t="shared" si="38"/>
        <v>0</v>
      </c>
      <c r="O272" t="b">
        <f t="shared" si="39"/>
        <v>0</v>
      </c>
      <c r="P272" t="b">
        <f t="shared" si="40"/>
        <v>0</v>
      </c>
      <c r="Q272" t="b">
        <f t="shared" si="41"/>
        <v>0</v>
      </c>
      <c r="S272" t="b">
        <f t="shared" si="42"/>
        <v>0</v>
      </c>
      <c r="T272" t="b">
        <f t="shared" si="43"/>
        <v>0</v>
      </c>
      <c r="U272" t="b">
        <f t="shared" si="44"/>
        <v>0</v>
      </c>
    </row>
    <row r="273" spans="1:21">
      <c r="B273" t="s">
        <v>320</v>
      </c>
      <c r="C273" s="4">
        <f>SUM('역당 노선비율 분석1'!C273:D273)/2</f>
        <v>1.1769256066117334E-2</v>
      </c>
      <c r="D273" s="4">
        <f>SUM('역당 노선비율 분석1'!E273:G273)/3</f>
        <v>1.1255574298423034E-2</v>
      </c>
      <c r="E273" s="4">
        <f>SUM('역당 노선비율 분석1'!H273:O273)/8</f>
        <v>1.4164356994518113E-2</v>
      </c>
      <c r="F273" s="4">
        <f>SUM('역당 노선비율 분석1'!P273:R273)/3</f>
        <v>8.8045372938886576E-3</v>
      </c>
      <c r="G273" s="4">
        <f>SUM('역당 노선비율 분석1'!S273:V273)/4</f>
        <v>6.2067815879841308E-3</v>
      </c>
      <c r="H273" s="4"/>
      <c r="I273" s="4">
        <f>'역당 노선비율 분석1'!W273</f>
        <v>1.1057220533843509E-2</v>
      </c>
      <c r="K273" t="b">
        <f t="shared" si="36"/>
        <v>0</v>
      </c>
      <c r="L273" t="b">
        <f t="shared" si="37"/>
        <v>0</v>
      </c>
      <c r="M273" t="b">
        <f t="shared" si="38"/>
        <v>0</v>
      </c>
      <c r="O273" t="b">
        <f t="shared" si="39"/>
        <v>0</v>
      </c>
      <c r="P273" t="b">
        <f t="shared" si="40"/>
        <v>0</v>
      </c>
      <c r="Q273" t="b">
        <f t="shared" si="41"/>
        <v>0</v>
      </c>
      <c r="S273" t="b">
        <f t="shared" si="42"/>
        <v>0</v>
      </c>
      <c r="T273" t="b">
        <f t="shared" si="43"/>
        <v>0</v>
      </c>
      <c r="U273" t="b">
        <f t="shared" si="44"/>
        <v>0</v>
      </c>
    </row>
    <row r="274" spans="1:21">
      <c r="A274" t="s">
        <v>162</v>
      </c>
      <c r="B274" t="s">
        <v>319</v>
      </c>
      <c r="C274" s="4">
        <f>SUM('역당 노선비율 분석1'!C274:D274)/2</f>
        <v>5.0534858194991247E-3</v>
      </c>
      <c r="D274" s="4">
        <f>SUM('역당 노선비율 분석1'!E274:G274)/3</f>
        <v>3.3224341943554462E-3</v>
      </c>
      <c r="E274" s="4">
        <f>SUM('역당 노선비율 분석1'!H274:O274)/8</f>
        <v>3.202509149053723E-3</v>
      </c>
      <c r="F274" s="4">
        <f>SUM('역당 노선비율 분석1'!P274:R274)/3</f>
        <v>3.7923406834267522E-3</v>
      </c>
      <c r="G274" s="4">
        <f>SUM('역당 노선비율 분석1'!S274:V274)/4</f>
        <v>3.5410370381269421E-3</v>
      </c>
      <c r="H274" s="4"/>
      <c r="I274" s="4">
        <f>'역당 노선비율 분석1'!W274</f>
        <v>3.4074072058559745E-3</v>
      </c>
      <c r="K274" t="b">
        <f t="shared" si="36"/>
        <v>0</v>
      </c>
      <c r="L274" t="b">
        <f t="shared" si="37"/>
        <v>0</v>
      </c>
      <c r="M274" t="b">
        <f t="shared" si="38"/>
        <v>0</v>
      </c>
      <c r="O274" t="b">
        <f t="shared" si="39"/>
        <v>0</v>
      </c>
      <c r="P274" t="b">
        <f t="shared" si="40"/>
        <v>0</v>
      </c>
      <c r="Q274" t="b">
        <f t="shared" si="41"/>
        <v>0</v>
      </c>
      <c r="S274" t="b">
        <f t="shared" si="42"/>
        <v>0</v>
      </c>
      <c r="T274" t="b">
        <f t="shared" si="43"/>
        <v>0</v>
      </c>
      <c r="U274" t="b">
        <f t="shared" si="44"/>
        <v>0</v>
      </c>
    </row>
    <row r="275" spans="1:21">
      <c r="B275" t="s">
        <v>320</v>
      </c>
      <c r="C275" s="4">
        <f>SUM('역당 노선비율 분석1'!C275:D275)/2</f>
        <v>4.9891439613650541E-3</v>
      </c>
      <c r="D275" s="4">
        <f>SUM('역당 노선비율 분석1'!E275:G275)/3</f>
        <v>5.841403733662813E-3</v>
      </c>
      <c r="E275" s="4">
        <f>SUM('역당 노선비율 분석1'!H275:O275)/8</f>
        <v>3.8703695927909377E-3</v>
      </c>
      <c r="F275" s="4">
        <f>SUM('역당 노선비율 분석1'!P275:R275)/3</f>
        <v>3.7595515520182053E-3</v>
      </c>
      <c r="G275" s="4">
        <f>SUM('역당 노선비율 분석1'!S275:V275)/4</f>
        <v>3.4932445232668781E-3</v>
      </c>
      <c r="H275" s="4"/>
      <c r="I275" s="4">
        <f>'역당 노선비율 분석1'!W275</f>
        <v>4.321043498899055E-3</v>
      </c>
      <c r="K275" t="b">
        <f t="shared" si="36"/>
        <v>0</v>
      </c>
      <c r="L275" t="b">
        <f t="shared" si="37"/>
        <v>0</v>
      </c>
      <c r="M275" t="b">
        <f t="shared" si="38"/>
        <v>0</v>
      </c>
      <c r="O275" t="b">
        <f t="shared" si="39"/>
        <v>0</v>
      </c>
      <c r="P275" t="b">
        <f t="shared" si="40"/>
        <v>0</v>
      </c>
      <c r="Q275" t="b">
        <f t="shared" si="41"/>
        <v>0</v>
      </c>
      <c r="S275" t="b">
        <f t="shared" si="42"/>
        <v>0</v>
      </c>
      <c r="T275" t="b">
        <f t="shared" si="43"/>
        <v>0</v>
      </c>
      <c r="U275" t="b">
        <f t="shared" si="44"/>
        <v>0</v>
      </c>
    </row>
    <row r="276" spans="1:21">
      <c r="A276" t="s">
        <v>163</v>
      </c>
      <c r="B276" t="s">
        <v>319</v>
      </c>
      <c r="C276" s="4">
        <f>SUM('역당 노선비율 분석1'!C276:D276)/2</f>
        <v>9.7491785871050094E-3</v>
      </c>
      <c r="D276" s="4">
        <f>SUM('역당 노선비율 분석1'!E276:G276)/3</f>
        <v>8.8599583434475215E-3</v>
      </c>
      <c r="E276" s="4">
        <f>SUM('역당 노선비율 분석1'!H276:O276)/8</f>
        <v>4.0620763633340266E-2</v>
      </c>
      <c r="F276" s="4">
        <f>SUM('역당 노선비율 분석1'!P276:R276)/3</f>
        <v>8.3079895853578847E-2</v>
      </c>
      <c r="G276" s="4">
        <f>SUM('역당 노선비율 분석1'!S276:V276)/4</f>
        <v>6.6467017598619463E-2</v>
      </c>
      <c r="H276" s="4"/>
      <c r="I276" s="4">
        <f>'역당 노선비율 분석1'!W276</f>
        <v>4.3103473536618572E-2</v>
      </c>
      <c r="K276" t="b">
        <f t="shared" si="36"/>
        <v>0</v>
      </c>
      <c r="L276" t="b">
        <f t="shared" si="37"/>
        <v>0</v>
      </c>
      <c r="M276" t="b">
        <f t="shared" si="38"/>
        <v>0</v>
      </c>
      <c r="O276" t="b">
        <f t="shared" si="39"/>
        <v>1</v>
      </c>
      <c r="P276" t="b">
        <f t="shared" si="40"/>
        <v>1</v>
      </c>
      <c r="Q276" t="b">
        <f t="shared" si="41"/>
        <v>0</v>
      </c>
      <c r="S276" t="b">
        <f t="shared" si="42"/>
        <v>0</v>
      </c>
      <c r="T276" t="b">
        <f t="shared" si="43"/>
        <v>0</v>
      </c>
      <c r="U276" t="b">
        <f t="shared" si="44"/>
        <v>0</v>
      </c>
    </row>
    <row r="277" spans="1:21">
      <c r="B277" t="s">
        <v>320</v>
      </c>
      <c r="C277" s="4">
        <f>SUM('역당 노선비율 분석1'!C277:D277)/2</f>
        <v>5.2767942604920737E-2</v>
      </c>
      <c r="D277" s="4">
        <f>SUM('역당 노선비율 분석1'!E277:G277)/3</f>
        <v>0.11206151004734349</v>
      </c>
      <c r="E277" s="4">
        <f>SUM('역당 노선비율 분석1'!H277:O277)/8</f>
        <v>4.4911222116478244E-2</v>
      </c>
      <c r="F277" s="4">
        <f>SUM('역당 노선비율 분석1'!P277:R277)/3</f>
        <v>1.8144261097680026E-2</v>
      </c>
      <c r="G277" s="4">
        <f>SUM('역당 노선비율 분석1'!S277:V277)/4</f>
        <v>1.2096794809693053E-2</v>
      </c>
      <c r="H277" s="4"/>
      <c r="I277" s="4">
        <f>'역당 노선비율 분석1'!W277</f>
        <v>5.0149459144537452E-2</v>
      </c>
      <c r="K277" t="b">
        <f t="shared" si="36"/>
        <v>1</v>
      </c>
      <c r="L277" t="b">
        <f t="shared" si="37"/>
        <v>1</v>
      </c>
      <c r="M277" t="b">
        <f t="shared" si="38"/>
        <v>1</v>
      </c>
      <c r="O277" t="b">
        <f t="shared" si="39"/>
        <v>0</v>
      </c>
      <c r="P277" t="b">
        <f t="shared" si="40"/>
        <v>0</v>
      </c>
      <c r="Q277" t="b">
        <f t="shared" si="41"/>
        <v>0</v>
      </c>
      <c r="S277" t="b">
        <f t="shared" si="42"/>
        <v>0</v>
      </c>
      <c r="T277" t="b">
        <f t="shared" si="43"/>
        <v>0</v>
      </c>
      <c r="U277" t="b">
        <f t="shared" si="44"/>
        <v>0</v>
      </c>
    </row>
    <row r="278" spans="1:21">
      <c r="A278" t="s">
        <v>164</v>
      </c>
      <c r="B278" t="s">
        <v>319</v>
      </c>
      <c r="C278" s="4">
        <f>SUM('역당 노선비율 분석1'!C278:D278)/2</f>
        <v>7.3359390373675427E-3</v>
      </c>
      <c r="D278" s="4">
        <f>SUM('역당 노선비율 분석1'!E278:G278)/3</f>
        <v>5.8674986080301389E-3</v>
      </c>
      <c r="E278" s="4">
        <f>SUM('역당 노선비율 분석1'!H278:O278)/8</f>
        <v>2.009759233319133E-2</v>
      </c>
      <c r="F278" s="4">
        <f>SUM('역당 노선비율 분석1'!P278:R278)/3</f>
        <v>3.2060015565558035E-2</v>
      </c>
      <c r="G278" s="4">
        <f>SUM('역당 노선비율 분석1'!S278:V278)/4</f>
        <v>2.7961426924641562E-2</v>
      </c>
      <c r="H278" s="4"/>
      <c r="I278" s="4">
        <f>'역당 노선비율 분석1'!W278</f>
        <v>1.9509537223879093E-2</v>
      </c>
      <c r="K278" t="b">
        <f t="shared" si="36"/>
        <v>0</v>
      </c>
      <c r="L278" t="b">
        <f t="shared" si="37"/>
        <v>0</v>
      </c>
      <c r="M278" t="b">
        <f t="shared" si="38"/>
        <v>0</v>
      </c>
      <c r="O278" t="b">
        <f t="shared" si="39"/>
        <v>0</v>
      </c>
      <c r="P278" t="b">
        <f t="shared" si="40"/>
        <v>0</v>
      </c>
      <c r="Q278" t="b">
        <f t="shared" si="41"/>
        <v>0</v>
      </c>
      <c r="S278" t="b">
        <f t="shared" si="42"/>
        <v>0</v>
      </c>
      <c r="T278" t="b">
        <f t="shared" si="43"/>
        <v>0</v>
      </c>
      <c r="U278" t="b">
        <f t="shared" si="44"/>
        <v>0</v>
      </c>
    </row>
    <row r="279" spans="1:21">
      <c r="B279" t="s">
        <v>320</v>
      </c>
      <c r="C279" s="4">
        <f>SUM('역당 노선비율 분석1'!C279:D279)/2</f>
        <v>2.1607569257008324E-2</v>
      </c>
      <c r="D279" s="4">
        <f>SUM('역당 노선비율 분석1'!E279:G279)/3</f>
        <v>3.3061836957293568E-2</v>
      </c>
      <c r="E279" s="4">
        <f>SUM('역당 노선비율 분석1'!H279:O279)/8</f>
        <v>2.4121151120525972E-2</v>
      </c>
      <c r="F279" s="4">
        <f>SUM('역당 노선비율 분석1'!P279:R279)/3</f>
        <v>1.3977499161304488E-2</v>
      </c>
      <c r="G279" s="4">
        <f>SUM('역당 노선비율 분석1'!S279:V279)/4</f>
        <v>7.4388249489081197E-3</v>
      </c>
      <c r="H279" s="4"/>
      <c r="I279" s="4">
        <f>'역당 노선비율 분석1'!W279</f>
        <v>2.1789086014589319E-2</v>
      </c>
      <c r="K279" t="b">
        <f t="shared" si="36"/>
        <v>0</v>
      </c>
      <c r="L279" t="b">
        <f t="shared" si="37"/>
        <v>0</v>
      </c>
      <c r="M279" t="b">
        <f t="shared" si="38"/>
        <v>0</v>
      </c>
      <c r="O279" t="b">
        <f t="shared" si="39"/>
        <v>0</v>
      </c>
      <c r="P279" t="b">
        <f t="shared" si="40"/>
        <v>0</v>
      </c>
      <c r="Q279" t="b">
        <f t="shared" si="41"/>
        <v>0</v>
      </c>
      <c r="S279" t="b">
        <f t="shared" si="42"/>
        <v>0</v>
      </c>
      <c r="T279" t="b">
        <f t="shared" si="43"/>
        <v>0</v>
      </c>
      <c r="U279" t="b">
        <f t="shared" si="44"/>
        <v>0</v>
      </c>
    </row>
    <row r="280" spans="1:21">
      <c r="A280" t="s">
        <v>165</v>
      </c>
      <c r="B280" t="s">
        <v>319</v>
      </c>
      <c r="C280" s="4">
        <f>SUM('역당 노선비율 분석1'!C280:D280)/2</f>
        <v>1.3964050514166541E-2</v>
      </c>
      <c r="D280" s="4">
        <f>SUM('역당 노선비율 분석1'!E280:G280)/3</f>
        <v>1.5860397514922419E-2</v>
      </c>
      <c r="E280" s="4">
        <f>SUM('역당 노선비율 분석1'!H280:O280)/8</f>
        <v>2.2305169774239575E-2</v>
      </c>
      <c r="F280" s="4">
        <f>SUM('역당 노선비율 분석1'!P280:R280)/3</f>
        <v>2.9143089999330758E-2</v>
      </c>
      <c r="G280" s="4">
        <f>SUM('역당 노선비율 분석1'!S280:V280)/4</f>
        <v>2.7906484293393163E-2</v>
      </c>
      <c r="H280" s="4"/>
      <c r="I280" s="4">
        <f>'역당 노선비율 분석1'!W280</f>
        <v>2.2254760763061633E-2</v>
      </c>
      <c r="K280" t="b">
        <f t="shared" si="36"/>
        <v>0</v>
      </c>
      <c r="L280" t="b">
        <f t="shared" si="37"/>
        <v>0</v>
      </c>
      <c r="M280" t="b">
        <f t="shared" si="38"/>
        <v>0</v>
      </c>
      <c r="O280" t="b">
        <f t="shared" si="39"/>
        <v>0</v>
      </c>
      <c r="P280" t="b">
        <f t="shared" si="40"/>
        <v>0</v>
      </c>
      <c r="Q280" t="b">
        <f t="shared" si="41"/>
        <v>0</v>
      </c>
      <c r="S280" t="b">
        <f t="shared" si="42"/>
        <v>0</v>
      </c>
      <c r="T280" t="b">
        <f t="shared" si="43"/>
        <v>0</v>
      </c>
      <c r="U280" t="b">
        <f t="shared" si="44"/>
        <v>0</v>
      </c>
    </row>
    <row r="281" spans="1:21">
      <c r="B281" t="s">
        <v>320</v>
      </c>
      <c r="C281" s="4">
        <f>SUM('역당 노선비율 분석1'!C281:D281)/2</f>
        <v>2.2896610543144701E-2</v>
      </c>
      <c r="D281" s="4">
        <f>SUM('역당 노선비율 분석1'!E281:G281)/3</f>
        <v>3.0705357747860772E-2</v>
      </c>
      <c r="E281" s="4">
        <f>SUM('역당 노선비율 분석1'!H281:O281)/8</f>
        <v>2.3051208801824569E-2</v>
      </c>
      <c r="F281" s="4">
        <f>SUM('역당 노선비율 분석1'!P281:R281)/3</f>
        <v>1.9281493593772712E-2</v>
      </c>
      <c r="G281" s="4">
        <f>SUM('역당 노선비율 분석1'!S281:V281)/4</f>
        <v>1.5603004175694189E-2</v>
      </c>
      <c r="H281" s="4"/>
      <c r="I281" s="4">
        <f>'역당 노선비율 분석1'!W281</f>
        <v>2.3202778509762972E-2</v>
      </c>
      <c r="K281" t="b">
        <f t="shared" si="36"/>
        <v>0</v>
      </c>
      <c r="L281" t="b">
        <f t="shared" si="37"/>
        <v>0</v>
      </c>
      <c r="M281" t="b">
        <f t="shared" si="38"/>
        <v>0</v>
      </c>
      <c r="O281" t="b">
        <f t="shared" si="39"/>
        <v>0</v>
      </c>
      <c r="P281" t="b">
        <f t="shared" si="40"/>
        <v>0</v>
      </c>
      <c r="Q281" t="b">
        <f t="shared" si="41"/>
        <v>0</v>
      </c>
      <c r="S281" t="b">
        <f t="shared" si="42"/>
        <v>0</v>
      </c>
      <c r="T281" t="b">
        <f t="shared" si="43"/>
        <v>0</v>
      </c>
      <c r="U281" t="b">
        <f t="shared" si="44"/>
        <v>0</v>
      </c>
    </row>
    <row r="282" spans="1:21">
      <c r="A282" t="s">
        <v>166</v>
      </c>
      <c r="B282" t="s">
        <v>319</v>
      </c>
      <c r="C282" s="4">
        <f>SUM('역당 노선비율 분석1'!C282:D282)/2</f>
        <v>1.0525096859043334E-2</v>
      </c>
      <c r="D282" s="4">
        <f>SUM('역당 노선비율 분석1'!E282:G282)/3</f>
        <v>1.1583706468482793E-2</v>
      </c>
      <c r="E282" s="4">
        <f>SUM('역당 노선비율 분석1'!H282:O282)/8</f>
        <v>1.9367012985096795E-2</v>
      </c>
      <c r="F282" s="4">
        <f>SUM('역당 노선비율 분석1'!P282:R282)/3</f>
        <v>2.7540721084244574E-2</v>
      </c>
      <c r="G282" s="4">
        <f>SUM('역당 노선비율 분석1'!S282:V282)/4</f>
        <v>2.6036468248389122E-2</v>
      </c>
      <c r="H282" s="4"/>
      <c r="I282" s="4">
        <f>'역당 노선비율 분석1'!W282</f>
        <v>1.9319908333478103E-2</v>
      </c>
      <c r="K282" t="b">
        <f t="shared" si="36"/>
        <v>0</v>
      </c>
      <c r="L282" t="b">
        <f t="shared" si="37"/>
        <v>0</v>
      </c>
      <c r="M282" t="b">
        <f t="shared" si="38"/>
        <v>0</v>
      </c>
      <c r="O282" t="b">
        <f t="shared" si="39"/>
        <v>0</v>
      </c>
      <c r="P282" t="b">
        <f t="shared" si="40"/>
        <v>0</v>
      </c>
      <c r="Q282" t="b">
        <f t="shared" si="41"/>
        <v>0</v>
      </c>
      <c r="S282" t="b">
        <f t="shared" si="42"/>
        <v>0</v>
      </c>
      <c r="T282" t="b">
        <f t="shared" si="43"/>
        <v>0</v>
      </c>
      <c r="U282" t="b">
        <f t="shared" si="44"/>
        <v>0</v>
      </c>
    </row>
    <row r="283" spans="1:21">
      <c r="B283" t="s">
        <v>320</v>
      </c>
      <c r="C283" s="4">
        <f>SUM('역당 노선비율 분석1'!C283:D283)/2</f>
        <v>2.9043591758748336E-2</v>
      </c>
      <c r="D283" s="4">
        <f>SUM('역당 노선비율 분석1'!E283:G283)/3</f>
        <v>3.2260956593229952E-2</v>
      </c>
      <c r="E283" s="4">
        <f>SUM('역당 노선비율 분석1'!H283:O283)/8</f>
        <v>1.6877557003717712E-2</v>
      </c>
      <c r="F283" s="4">
        <f>SUM('역당 노선비율 분석1'!P283:R283)/3</f>
        <v>1.4800269556509392E-2</v>
      </c>
      <c r="G283" s="4">
        <f>SUM('역당 노선비율 분석1'!S283:V283)/4</f>
        <v>1.1890059175128408E-2</v>
      </c>
      <c r="H283" s="4"/>
      <c r="I283" s="4">
        <f>'역당 노선비율 분석1'!W283</f>
        <v>2.0039429641876473E-2</v>
      </c>
      <c r="K283" t="b">
        <f t="shared" si="36"/>
        <v>0</v>
      </c>
      <c r="L283" t="b">
        <f t="shared" si="37"/>
        <v>0</v>
      </c>
      <c r="M283" t="b">
        <f t="shared" si="38"/>
        <v>0</v>
      </c>
      <c r="O283" t="b">
        <f t="shared" si="39"/>
        <v>0</v>
      </c>
      <c r="P283" t="b">
        <f t="shared" si="40"/>
        <v>0</v>
      </c>
      <c r="Q283" t="b">
        <f t="shared" si="41"/>
        <v>0</v>
      </c>
      <c r="S283" t="b">
        <f t="shared" si="42"/>
        <v>0</v>
      </c>
      <c r="T283" t="b">
        <f t="shared" si="43"/>
        <v>0</v>
      </c>
      <c r="U283" t="b">
        <f t="shared" si="44"/>
        <v>0</v>
      </c>
    </row>
    <row r="284" spans="1:21">
      <c r="A284" t="s">
        <v>167</v>
      </c>
      <c r="B284" t="s">
        <v>319</v>
      </c>
      <c r="C284" s="4">
        <f>SUM('역당 노선비율 분석1'!C284:D284)/2</f>
        <v>1.2586196496633683E-2</v>
      </c>
      <c r="D284" s="4">
        <f>SUM('역당 노선비율 분석1'!E284:G284)/3</f>
        <v>1.0096347708122275E-2</v>
      </c>
      <c r="E284" s="4">
        <f>SUM('역당 노선비율 분석1'!H284:O284)/8</f>
        <v>1.0644397773199534E-2</v>
      </c>
      <c r="F284" s="4">
        <f>SUM('역당 노선비율 분석1'!P284:R284)/3</f>
        <v>9.794376704847868E-3</v>
      </c>
      <c r="G284" s="4">
        <f>SUM('역당 노선비율 분석1'!S284:V284)/4</f>
        <v>8.348969690197312E-3</v>
      </c>
      <c r="H284" s="4"/>
      <c r="I284" s="4">
        <f>'역당 노선비율 분석1'!W284</f>
        <v>1.0106738460527365E-2</v>
      </c>
      <c r="K284" t="b">
        <f t="shared" si="36"/>
        <v>0</v>
      </c>
      <c r="L284" t="b">
        <f t="shared" si="37"/>
        <v>0</v>
      </c>
      <c r="M284" t="b">
        <f t="shared" si="38"/>
        <v>0</v>
      </c>
      <c r="O284" t="b">
        <f t="shared" si="39"/>
        <v>0</v>
      </c>
      <c r="P284" t="b">
        <f t="shared" si="40"/>
        <v>0</v>
      </c>
      <c r="Q284" t="b">
        <f t="shared" si="41"/>
        <v>0</v>
      </c>
      <c r="S284" t="b">
        <f t="shared" si="42"/>
        <v>0</v>
      </c>
      <c r="T284" t="b">
        <f t="shared" si="43"/>
        <v>0</v>
      </c>
      <c r="U284" t="b">
        <f t="shared" si="44"/>
        <v>0</v>
      </c>
    </row>
    <row r="285" spans="1:21">
      <c r="B285" t="s">
        <v>320</v>
      </c>
      <c r="C285" s="4">
        <f>SUM('역당 노선비율 분석1'!C285:D285)/2</f>
        <v>9.2191422405975866E-3</v>
      </c>
      <c r="D285" s="4">
        <f>SUM('역당 노선비율 분석1'!E285:G285)/3</f>
        <v>1.2339051784821276E-2</v>
      </c>
      <c r="E285" s="4">
        <f>SUM('역당 노선비율 분석1'!H285:O285)/8</f>
        <v>9.5510411077386458E-3</v>
      </c>
      <c r="F285" s="4">
        <f>SUM('역당 노선비율 분석1'!P285:R285)/3</f>
        <v>8.6309544111370286E-3</v>
      </c>
      <c r="G285" s="4">
        <f>SUM('역당 노선비율 분석1'!S285:V285)/4</f>
        <v>1.1690793793497713E-2</v>
      </c>
      <c r="H285" s="4"/>
      <c r="I285" s="4">
        <f>'역당 노선비율 분석1'!W285</f>
        <v>1.0043091552182436E-2</v>
      </c>
      <c r="K285" t="b">
        <f t="shared" si="36"/>
        <v>0</v>
      </c>
      <c r="L285" t="b">
        <f t="shared" si="37"/>
        <v>0</v>
      </c>
      <c r="M285" t="b">
        <f t="shared" si="38"/>
        <v>0</v>
      </c>
      <c r="O285" t="b">
        <f t="shared" si="39"/>
        <v>0</v>
      </c>
      <c r="P285" t="b">
        <f t="shared" si="40"/>
        <v>0</v>
      </c>
      <c r="Q285" t="b">
        <f t="shared" si="41"/>
        <v>0</v>
      </c>
      <c r="S285" t="b">
        <f t="shared" si="42"/>
        <v>0</v>
      </c>
      <c r="T285" t="b">
        <f t="shared" si="43"/>
        <v>0</v>
      </c>
      <c r="U285" t="b">
        <f t="shared" si="44"/>
        <v>0</v>
      </c>
    </row>
    <row r="286" spans="1:21">
      <c r="A286" t="s">
        <v>168</v>
      </c>
      <c r="B286" t="s">
        <v>319</v>
      </c>
      <c r="C286" s="4">
        <f>SUM('역당 노선비율 분석1'!C286:D286)/2</f>
        <v>5.5833306919637364E-3</v>
      </c>
      <c r="D286" s="4">
        <f>SUM('역당 노선비율 분석1'!E286:G286)/3</f>
        <v>4.4948395497612448E-3</v>
      </c>
      <c r="E286" s="4">
        <f>SUM('역당 노선비율 분석1'!H286:O286)/8</f>
        <v>6.2047490966309054E-3</v>
      </c>
      <c r="F286" s="4">
        <f>SUM('역당 노선비율 분석1'!P286:R286)/3</f>
        <v>7.9377419433624662E-3</v>
      </c>
      <c r="G286" s="4">
        <f>SUM('역당 노선비율 분석1'!S286:V286)/4</f>
        <v>9.3980617229492136E-3</v>
      </c>
      <c r="H286" s="4"/>
      <c r="I286" s="4">
        <f>'역당 노선비율 분석1'!W286</f>
        <v>6.3137943715382526E-3</v>
      </c>
      <c r="K286" t="b">
        <f t="shared" si="36"/>
        <v>0</v>
      </c>
      <c r="L286" t="b">
        <f t="shared" si="37"/>
        <v>0</v>
      </c>
      <c r="M286" t="b">
        <f t="shared" si="38"/>
        <v>0</v>
      </c>
      <c r="O286" t="b">
        <f t="shared" si="39"/>
        <v>0</v>
      </c>
      <c r="P286" t="b">
        <f t="shared" si="40"/>
        <v>0</v>
      </c>
      <c r="Q286" t="b">
        <f t="shared" si="41"/>
        <v>0</v>
      </c>
      <c r="S286" t="b">
        <f t="shared" si="42"/>
        <v>0</v>
      </c>
      <c r="T286" t="b">
        <f t="shared" si="43"/>
        <v>0</v>
      </c>
      <c r="U286" t="b">
        <f t="shared" si="44"/>
        <v>0</v>
      </c>
    </row>
    <row r="287" spans="1:21">
      <c r="B287" t="s">
        <v>320</v>
      </c>
      <c r="C287" s="4">
        <f>SUM('역당 노선비율 분석1'!C287:D287)/2</f>
        <v>5.9927508803957205E-3</v>
      </c>
      <c r="D287" s="4">
        <f>SUM('역당 노선비율 분석1'!E287:G287)/3</f>
        <v>9.4750435913603468E-3</v>
      </c>
      <c r="E287" s="4">
        <f>SUM('역당 노선비율 분석1'!H287:O287)/8</f>
        <v>5.5303640063683298E-3</v>
      </c>
      <c r="F287" s="4">
        <f>SUM('역당 노선비율 분석1'!P287:R287)/3</f>
        <v>4.8686617856640458E-3</v>
      </c>
      <c r="G287" s="4">
        <f>SUM('역당 노선비율 분석1'!S287:V287)/4</f>
        <v>5.3518868903772963E-3</v>
      </c>
      <c r="H287" s="4"/>
      <c r="I287" s="4">
        <f>'역당 노선비율 분석1'!W287</f>
        <v>6.3656145289503361E-3</v>
      </c>
      <c r="K287" t="b">
        <f t="shared" si="36"/>
        <v>0</v>
      </c>
      <c r="L287" t="b">
        <f t="shared" si="37"/>
        <v>0</v>
      </c>
      <c r="M287" t="b">
        <f t="shared" si="38"/>
        <v>0</v>
      </c>
      <c r="O287" t="b">
        <f t="shared" si="39"/>
        <v>0</v>
      </c>
      <c r="P287" t="b">
        <f t="shared" si="40"/>
        <v>0</v>
      </c>
      <c r="Q287" t="b">
        <f t="shared" si="41"/>
        <v>0</v>
      </c>
      <c r="S287" t="b">
        <f t="shared" si="42"/>
        <v>0</v>
      </c>
      <c r="T287" t="b">
        <f t="shared" si="43"/>
        <v>0</v>
      </c>
      <c r="U287" t="b">
        <f t="shared" si="44"/>
        <v>0</v>
      </c>
    </row>
    <row r="288" spans="1:21">
      <c r="A288" t="s">
        <v>169</v>
      </c>
      <c r="B288" t="s">
        <v>319</v>
      </c>
      <c r="C288" s="4">
        <f>SUM('역당 노선비율 분석1'!C288:D288)/2</f>
        <v>1.3059641939069881E-2</v>
      </c>
      <c r="D288" s="4">
        <f>SUM('역당 노선비율 분석1'!E288:G288)/3</f>
        <v>1.1572683397534931E-2</v>
      </c>
      <c r="E288" s="4">
        <f>SUM('역당 노선비율 분석1'!H288:O288)/8</f>
        <v>2.7160089150602119E-2</v>
      </c>
      <c r="F288" s="4">
        <f>SUM('역당 노선비율 분석1'!P288:R288)/3</f>
        <v>3.6846082803565043E-2</v>
      </c>
      <c r="G288" s="4">
        <f>SUM('역당 노선비율 분석1'!S288:V288)/4</f>
        <v>4.1684219996255045E-2</v>
      </c>
      <c r="H288" s="4"/>
      <c r="I288" s="4">
        <f>'역당 노선비율 분석1'!W288</f>
        <v>2.6363962306130098E-2</v>
      </c>
      <c r="K288" t="b">
        <f t="shared" si="36"/>
        <v>0</v>
      </c>
      <c r="L288" t="b">
        <f t="shared" si="37"/>
        <v>0</v>
      </c>
      <c r="M288" t="b">
        <f t="shared" si="38"/>
        <v>0</v>
      </c>
      <c r="O288" t="b">
        <f t="shared" si="39"/>
        <v>0</v>
      </c>
      <c r="P288" t="b">
        <f t="shared" si="40"/>
        <v>0</v>
      </c>
      <c r="Q288" t="b">
        <f t="shared" si="41"/>
        <v>0</v>
      </c>
      <c r="S288" t="b">
        <f t="shared" si="42"/>
        <v>0</v>
      </c>
      <c r="T288" t="b">
        <f t="shared" si="43"/>
        <v>0</v>
      </c>
      <c r="U288" t="b">
        <f t="shared" si="44"/>
        <v>0</v>
      </c>
    </row>
    <row r="289" spans="1:21">
      <c r="B289" t="s">
        <v>320</v>
      </c>
      <c r="C289" s="4">
        <f>SUM('역당 노선비율 분석1'!C289:D289)/2</f>
        <v>2.7640979543786158E-2</v>
      </c>
      <c r="D289" s="4">
        <f>SUM('역당 노선비율 분석1'!E289:G289)/3</f>
        <v>5.2120488747527172E-2</v>
      </c>
      <c r="E289" s="4">
        <f>SUM('역당 노선비율 분석1'!H289:O289)/8</f>
        <v>2.5234135682344418E-2</v>
      </c>
      <c r="F289" s="4">
        <f>SUM('역당 노선비율 분석1'!P289:R289)/3</f>
        <v>1.7284464370522813E-2</v>
      </c>
      <c r="G289" s="4">
        <f>SUM('역당 노선비율 분석1'!S289:V289)/4</f>
        <v>1.1626131003013697E-2</v>
      </c>
      <c r="H289" s="4"/>
      <c r="I289" s="4">
        <f>'역당 노선비율 분석1'!W289</f>
        <v>2.7826253471258004E-2</v>
      </c>
      <c r="K289" t="b">
        <f t="shared" si="36"/>
        <v>1</v>
      </c>
      <c r="L289" t="b">
        <f t="shared" si="37"/>
        <v>0</v>
      </c>
      <c r="M289" t="b">
        <f t="shared" si="38"/>
        <v>0</v>
      </c>
      <c r="O289" t="b">
        <f t="shared" si="39"/>
        <v>0</v>
      </c>
      <c r="P289" t="b">
        <f t="shared" si="40"/>
        <v>0</v>
      </c>
      <c r="Q289" t="b">
        <f t="shared" si="41"/>
        <v>0</v>
      </c>
      <c r="S289" t="b">
        <f t="shared" si="42"/>
        <v>0</v>
      </c>
      <c r="T289" t="b">
        <f t="shared" si="43"/>
        <v>0</v>
      </c>
      <c r="U289" t="b">
        <f t="shared" si="44"/>
        <v>0</v>
      </c>
    </row>
    <row r="290" spans="1:21">
      <c r="A290" t="s">
        <v>170</v>
      </c>
      <c r="B290" t="s">
        <v>319</v>
      </c>
      <c r="C290" s="4">
        <f>SUM('역당 노선비율 분석1'!C290:D290)/2</f>
        <v>8.725535415519934E-3</v>
      </c>
      <c r="D290" s="4">
        <f>SUM('역당 노선비율 분석1'!E290:G290)/3</f>
        <v>1.2019584896582065E-2</v>
      </c>
      <c r="E290" s="4">
        <f>SUM('역당 노선비율 분석1'!H290:O290)/8</f>
        <v>4.88019860641873E-2</v>
      </c>
      <c r="F290" s="4">
        <f>SUM('역당 노선비율 분석1'!P290:R290)/3</f>
        <v>8.7849147784982137E-2</v>
      </c>
      <c r="G290" s="4">
        <f>SUM('역당 노선비율 분석1'!S290:V290)/4</f>
        <v>0.1112905997060661</v>
      </c>
      <c r="H290" s="4"/>
      <c r="I290" s="4">
        <f>'역당 노선비율 분석1'!W290</f>
        <v>5.1942461236485014E-2</v>
      </c>
      <c r="K290" t="b">
        <f t="shared" si="36"/>
        <v>0</v>
      </c>
      <c r="L290" t="b">
        <f t="shared" si="37"/>
        <v>0</v>
      </c>
      <c r="M290" t="b">
        <f t="shared" si="38"/>
        <v>0</v>
      </c>
      <c r="O290" t="b">
        <f t="shared" si="39"/>
        <v>1</v>
      </c>
      <c r="P290" t="b">
        <f t="shared" si="40"/>
        <v>1</v>
      </c>
      <c r="Q290" t="b">
        <f t="shared" si="41"/>
        <v>0</v>
      </c>
      <c r="S290" t="b">
        <f t="shared" si="42"/>
        <v>0</v>
      </c>
      <c r="T290" t="b">
        <f t="shared" si="43"/>
        <v>0</v>
      </c>
      <c r="U290" t="b">
        <f t="shared" si="44"/>
        <v>0</v>
      </c>
    </row>
    <row r="291" spans="1:21">
      <c r="B291" t="s">
        <v>320</v>
      </c>
      <c r="C291" s="4">
        <f>SUM('역당 노선비율 분석1'!C291:D291)/2</f>
        <v>4.1416378639669051E-2</v>
      </c>
      <c r="D291" s="4">
        <f>SUM('역당 노선비율 분석1'!E291:G291)/3</f>
        <v>9.0631330551341704E-2</v>
      </c>
      <c r="E291" s="4">
        <f>SUM('역당 노선비율 분석1'!H291:O291)/8</f>
        <v>6.3580516973289869E-2</v>
      </c>
      <c r="F291" s="4">
        <f>SUM('역당 노선비율 분석1'!P291:R291)/3</f>
        <v>4.2763340719247221E-2</v>
      </c>
      <c r="G291" s="4">
        <f>SUM('역당 노선비율 분석1'!S291:V291)/4</f>
        <v>1.5557628190794238E-2</v>
      </c>
      <c r="H291" s="4"/>
      <c r="I291" s="4">
        <f>'역당 노선비율 분석1'!W291</f>
        <v>5.9217605061614081E-2</v>
      </c>
      <c r="K291" t="b">
        <f t="shared" si="36"/>
        <v>1</v>
      </c>
      <c r="L291" t="b">
        <f t="shared" si="37"/>
        <v>1</v>
      </c>
      <c r="M291" t="b">
        <f t="shared" si="38"/>
        <v>0</v>
      </c>
      <c r="O291" t="b">
        <f t="shared" si="39"/>
        <v>0</v>
      </c>
      <c r="P291" t="b">
        <f t="shared" si="40"/>
        <v>0</v>
      </c>
      <c r="Q291" t="b">
        <f t="shared" si="41"/>
        <v>0</v>
      </c>
      <c r="S291" t="b">
        <f t="shared" si="42"/>
        <v>1</v>
      </c>
      <c r="T291" t="b">
        <f t="shared" si="43"/>
        <v>0</v>
      </c>
      <c r="U291" t="b">
        <f t="shared" si="44"/>
        <v>0</v>
      </c>
    </row>
    <row r="292" spans="1:21">
      <c r="A292" t="s">
        <v>171</v>
      </c>
      <c r="B292" t="s">
        <v>319</v>
      </c>
      <c r="C292" s="4">
        <f>SUM('역당 노선비율 분석1'!C292:D292)/2</f>
        <v>6.7792512337419043E-3</v>
      </c>
      <c r="D292" s="4">
        <f>SUM('역당 노선비율 분석1'!E292:G292)/3</f>
        <v>3.6720276645217354E-3</v>
      </c>
      <c r="E292" s="4">
        <f>SUM('역당 노선비율 분석1'!H292:O292)/8</f>
        <v>1.9086154579179102E-2</v>
      </c>
      <c r="F292" s="4">
        <f>SUM('역당 노선비율 분석1'!P292:R292)/3</f>
        <v>2.8403841491588169E-2</v>
      </c>
      <c r="G292" s="4">
        <f>SUM('역당 노선비율 분석1'!S292:V292)/4</f>
        <v>3.688838868747827E-2</v>
      </c>
      <c r="H292" s="4"/>
      <c r="I292" s="4">
        <f>'역당 노선비율 분석1'!W292</f>
        <v>1.7938976753298048E-2</v>
      </c>
      <c r="K292" t="b">
        <f t="shared" si="36"/>
        <v>0</v>
      </c>
      <c r="L292" t="b">
        <f t="shared" si="37"/>
        <v>0</v>
      </c>
      <c r="M292" t="b">
        <f t="shared" si="38"/>
        <v>0</v>
      </c>
      <c r="O292" t="b">
        <f t="shared" si="39"/>
        <v>0</v>
      </c>
      <c r="P292" t="b">
        <f t="shared" si="40"/>
        <v>0</v>
      </c>
      <c r="Q292" t="b">
        <f t="shared" si="41"/>
        <v>0</v>
      </c>
      <c r="S292" t="b">
        <f t="shared" si="42"/>
        <v>0</v>
      </c>
      <c r="T292" t="b">
        <f t="shared" si="43"/>
        <v>0</v>
      </c>
      <c r="U292" t="b">
        <f t="shared" si="44"/>
        <v>0</v>
      </c>
    </row>
    <row r="293" spans="1:21">
      <c r="B293" t="s">
        <v>320</v>
      </c>
      <c r="C293" s="4">
        <f>SUM('역당 노선비율 분석1'!C293:D293)/2</f>
        <v>1.2753195849978256E-2</v>
      </c>
      <c r="D293" s="4">
        <f>SUM('역당 노선비율 분석1'!E293:G293)/3</f>
        <v>2.6459664320044138E-2</v>
      </c>
      <c r="E293" s="4">
        <f>SUM('역당 노선비율 분석1'!H293:O293)/8</f>
        <v>3.306408981402751E-2</v>
      </c>
      <c r="F293" s="4">
        <f>SUM('역당 노선비율 분석1'!P293:R293)/3</f>
        <v>1.4287313769228352E-2</v>
      </c>
      <c r="G293" s="4">
        <f>SUM('역당 노선비율 분석1'!S293:V293)/4</f>
        <v>6.1108024280600989E-3</v>
      </c>
      <c r="H293" s="4"/>
      <c r="I293" s="4">
        <f>'역당 노선비율 분석1'!W293</f>
        <v>2.2840212605106661E-2</v>
      </c>
      <c r="K293" t="b">
        <f t="shared" si="36"/>
        <v>0</v>
      </c>
      <c r="L293" t="b">
        <f t="shared" si="37"/>
        <v>0</v>
      </c>
      <c r="M293" t="b">
        <f t="shared" si="38"/>
        <v>0</v>
      </c>
      <c r="O293" t="b">
        <f t="shared" si="39"/>
        <v>0</v>
      </c>
      <c r="P293" t="b">
        <f t="shared" si="40"/>
        <v>0</v>
      </c>
      <c r="Q293" t="b">
        <f t="shared" si="41"/>
        <v>0</v>
      </c>
      <c r="S293" t="b">
        <f t="shared" si="42"/>
        <v>0</v>
      </c>
      <c r="T293" t="b">
        <f t="shared" si="43"/>
        <v>0</v>
      </c>
      <c r="U293" t="b">
        <f t="shared" si="44"/>
        <v>0</v>
      </c>
    </row>
    <row r="294" spans="1:21">
      <c r="A294" t="s">
        <v>172</v>
      </c>
      <c r="B294" t="s">
        <v>319</v>
      </c>
      <c r="C294" s="4">
        <f>SUM('역당 노선비율 분석1'!C294:D294)/2</f>
        <v>1.3978419302052257E-3</v>
      </c>
      <c r="D294" s="4">
        <f>SUM('역당 노선비율 분석1'!E294:G294)/3</f>
        <v>1.3301105651366237E-3</v>
      </c>
      <c r="E294" s="4">
        <f>SUM('역당 노선비율 분석1'!H294:O294)/8</f>
        <v>8.3389093048650137E-3</v>
      </c>
      <c r="F294" s="4">
        <f>SUM('역당 노선비율 분석1'!P294:R294)/3</f>
        <v>1.5756037589841915E-2</v>
      </c>
      <c r="G294" s="4">
        <f>SUM('역당 노선비율 분석1'!S294:V294)/4</f>
        <v>8.5526626558071264E-3</v>
      </c>
      <c r="H294" s="4"/>
      <c r="I294" s="4">
        <f>'역당 노선비율 분석1'!W294</f>
        <v>7.8241801114456947E-3</v>
      </c>
      <c r="K294" t="b">
        <f t="shared" si="36"/>
        <v>0</v>
      </c>
      <c r="L294" t="b">
        <f t="shared" si="37"/>
        <v>0</v>
      </c>
      <c r="M294" t="b">
        <f t="shared" si="38"/>
        <v>0</v>
      </c>
      <c r="O294" t="b">
        <f t="shared" si="39"/>
        <v>0</v>
      </c>
      <c r="P294" t="b">
        <f t="shared" si="40"/>
        <v>0</v>
      </c>
      <c r="Q294" t="b">
        <f t="shared" si="41"/>
        <v>0</v>
      </c>
      <c r="S294" t="b">
        <f t="shared" si="42"/>
        <v>0</v>
      </c>
      <c r="T294" t="b">
        <f t="shared" si="43"/>
        <v>0</v>
      </c>
      <c r="U294" t="b">
        <f t="shared" si="44"/>
        <v>0</v>
      </c>
    </row>
    <row r="295" spans="1:21">
      <c r="B295" t="s">
        <v>320</v>
      </c>
      <c r="C295" s="4">
        <f>SUM('역당 노선비율 분석1'!C295:D295)/2</f>
        <v>8.1582803604195644E-3</v>
      </c>
      <c r="D295" s="4">
        <f>SUM('역당 노선비율 분석1'!E295:G295)/3</f>
        <v>1.725173981583333E-2</v>
      </c>
      <c r="E295" s="4">
        <f>SUM('역당 노선비율 분석1'!H295:O295)/8</f>
        <v>9.7524632069179561E-3</v>
      </c>
      <c r="F295" s="4">
        <f>SUM('역당 노선비율 분석1'!P295:R295)/3</f>
        <v>1.7246271335847356E-3</v>
      </c>
      <c r="G295" s="4">
        <f>SUM('역당 노선비율 분석1'!S295:V295)/4</f>
        <v>9.1045993835121495E-4</v>
      </c>
      <c r="H295" s="4"/>
      <c r="I295" s="4">
        <f>'역당 노선비율 분석1'!W295</f>
        <v>8.4474497212358116E-3</v>
      </c>
      <c r="K295" t="b">
        <f t="shared" si="36"/>
        <v>0</v>
      </c>
      <c r="L295" t="b">
        <f t="shared" si="37"/>
        <v>0</v>
      </c>
      <c r="M295" t="b">
        <f t="shared" si="38"/>
        <v>0</v>
      </c>
      <c r="O295" t="b">
        <f t="shared" si="39"/>
        <v>0</v>
      </c>
      <c r="P295" t="b">
        <f t="shared" si="40"/>
        <v>0</v>
      </c>
      <c r="Q295" t="b">
        <f t="shared" si="41"/>
        <v>0</v>
      </c>
      <c r="S295" t="b">
        <f t="shared" si="42"/>
        <v>0</v>
      </c>
      <c r="T295" t="b">
        <f t="shared" si="43"/>
        <v>0</v>
      </c>
      <c r="U295" t="b">
        <f t="shared" si="44"/>
        <v>0</v>
      </c>
    </row>
    <row r="296" spans="1:21">
      <c r="A296" t="s">
        <v>173</v>
      </c>
      <c r="B296" t="s">
        <v>319</v>
      </c>
      <c r="C296" s="4">
        <f>SUM('역당 노선비율 분석1'!C296:D296)/2</f>
        <v>7.8315469247534149E-4</v>
      </c>
      <c r="D296" s="4">
        <f>SUM('역당 노선비율 분석1'!E296:G296)/3</f>
        <v>5.609487027244944E-4</v>
      </c>
      <c r="E296" s="4">
        <f>SUM('역당 노선비율 분석1'!H296:O296)/8</f>
        <v>2.8064696297505644E-3</v>
      </c>
      <c r="F296" s="4">
        <f>SUM('역당 노선비율 분석1'!P296:R296)/3</f>
        <v>5.1711875704289548E-3</v>
      </c>
      <c r="G296" s="4">
        <f>SUM('역당 노선비율 분석1'!S296:V296)/4</f>
        <v>3.3976388370432946E-3</v>
      </c>
      <c r="H296" s="4"/>
      <c r="I296" s="4">
        <f>'역당 노선비율 분석1'!W296</f>
        <v>2.6661068498099422E-3</v>
      </c>
      <c r="K296" t="b">
        <f t="shared" si="36"/>
        <v>0</v>
      </c>
      <c r="L296" t="b">
        <f t="shared" si="37"/>
        <v>0</v>
      </c>
      <c r="M296" t="b">
        <f t="shared" si="38"/>
        <v>0</v>
      </c>
      <c r="O296" t="b">
        <f t="shared" si="39"/>
        <v>0</v>
      </c>
      <c r="P296" t="b">
        <f t="shared" si="40"/>
        <v>0</v>
      </c>
      <c r="Q296" t="b">
        <f t="shared" si="41"/>
        <v>0</v>
      </c>
      <c r="S296" t="b">
        <f t="shared" si="42"/>
        <v>0</v>
      </c>
      <c r="T296" t="b">
        <f t="shared" si="43"/>
        <v>0</v>
      </c>
      <c r="U296" t="b">
        <f t="shared" si="44"/>
        <v>0</v>
      </c>
    </row>
    <row r="297" spans="1:21">
      <c r="B297" t="s">
        <v>320</v>
      </c>
      <c r="C297" s="4">
        <f>SUM('역당 노선비율 분석1'!C297:D297)/2</f>
        <v>2.3985267746231232E-3</v>
      </c>
      <c r="D297" s="4">
        <f>SUM('역당 노선비율 분석1'!E297:G297)/3</f>
        <v>7.8145253236854787E-3</v>
      </c>
      <c r="E297" s="4">
        <f>SUM('역당 노선비율 분석1'!H297:O297)/8</f>
        <v>3.2588267650315041E-3</v>
      </c>
      <c r="F297" s="4">
        <f>SUM('역당 노선비율 분석1'!P297:R297)/3</f>
        <v>1.0649164332114044E-3</v>
      </c>
      <c r="G297" s="4">
        <f>SUM('역당 노선비율 분석1'!S297:V297)/4</f>
        <v>7.0941256862227945E-4</v>
      </c>
      <c r="H297" s="4"/>
      <c r="I297" s="4">
        <f>'역당 노선비율 분석1'!W297</f>
        <v>3.5072027254123301E-3</v>
      </c>
      <c r="K297" t="b">
        <f t="shared" si="36"/>
        <v>0</v>
      </c>
      <c r="L297" t="b">
        <f t="shared" si="37"/>
        <v>0</v>
      </c>
      <c r="M297" t="b">
        <f t="shared" si="38"/>
        <v>0</v>
      </c>
      <c r="O297" t="b">
        <f t="shared" si="39"/>
        <v>0</v>
      </c>
      <c r="P297" t="b">
        <f t="shared" si="40"/>
        <v>0</v>
      </c>
      <c r="Q297" t="b">
        <f t="shared" si="41"/>
        <v>0</v>
      </c>
      <c r="S297" t="b">
        <f t="shared" si="42"/>
        <v>0</v>
      </c>
      <c r="T297" t="b">
        <f t="shared" si="43"/>
        <v>0</v>
      </c>
      <c r="U297" t="b">
        <f t="shared" si="44"/>
        <v>0</v>
      </c>
    </row>
    <row r="298" spans="1:21">
      <c r="A298" t="s">
        <v>174</v>
      </c>
      <c r="B298" t="s">
        <v>319</v>
      </c>
      <c r="C298" s="4">
        <f>SUM('역당 노선비율 분석1'!C298:D298)/2</f>
        <v>8.2938413338417699E-3</v>
      </c>
      <c r="D298" s="4">
        <f>SUM('역당 노선비율 분석1'!E298:G298)/3</f>
        <v>7.1824629441261416E-3</v>
      </c>
      <c r="E298" s="4">
        <f>SUM('역당 노선비율 분석1'!H298:O298)/8</f>
        <v>7.4629445721801158E-3</v>
      </c>
      <c r="F298" s="4">
        <f>SUM('역당 노선비율 분석1'!P298:R298)/3</f>
        <v>8.2337622092434823E-3</v>
      </c>
      <c r="G298" s="4">
        <f>SUM('역당 노선비율 분석1'!S298:V298)/4</f>
        <v>8.8129343907141135E-3</v>
      </c>
      <c r="H298" s="4"/>
      <c r="I298" s="4">
        <f>'역당 노선비율 분석1'!W298</f>
        <v>7.5311030101388662E-3</v>
      </c>
      <c r="K298" t="b">
        <f t="shared" si="36"/>
        <v>0</v>
      </c>
      <c r="L298" t="b">
        <f t="shared" si="37"/>
        <v>0</v>
      </c>
      <c r="M298" t="b">
        <f t="shared" si="38"/>
        <v>0</v>
      </c>
      <c r="O298" t="b">
        <f t="shared" si="39"/>
        <v>0</v>
      </c>
      <c r="P298" t="b">
        <f t="shared" si="40"/>
        <v>0</v>
      </c>
      <c r="Q298" t="b">
        <f t="shared" si="41"/>
        <v>0</v>
      </c>
      <c r="S298" t="b">
        <f t="shared" si="42"/>
        <v>0</v>
      </c>
      <c r="T298" t="b">
        <f t="shared" si="43"/>
        <v>0</v>
      </c>
      <c r="U298" t="b">
        <f t="shared" si="44"/>
        <v>0</v>
      </c>
    </row>
    <row r="299" spans="1:21">
      <c r="B299" t="s">
        <v>320</v>
      </c>
      <c r="C299" s="4">
        <f>SUM('역당 노선비율 분석1'!C299:D299)/2</f>
        <v>5.3840475247356606E-3</v>
      </c>
      <c r="D299" s="4">
        <f>SUM('역당 노선비율 분석1'!E299:G299)/3</f>
        <v>6.4554093261244656E-3</v>
      </c>
      <c r="E299" s="4">
        <f>SUM('역당 노선비율 분석1'!H299:O299)/8</f>
        <v>6.6337277380859481E-3</v>
      </c>
      <c r="F299" s="4">
        <f>SUM('역당 노선비율 분석1'!P299:R299)/3</f>
        <v>6.5395320755134547E-3</v>
      </c>
      <c r="G299" s="4">
        <f>SUM('역당 노선비율 분석1'!S299:V299)/4</f>
        <v>6.8761666715554618E-3</v>
      </c>
      <c r="H299" s="4"/>
      <c r="I299" s="4">
        <f>'역당 노선비율 분석1'!W299</f>
        <v>6.6990194940614303E-3</v>
      </c>
      <c r="K299" t="b">
        <f t="shared" si="36"/>
        <v>0</v>
      </c>
      <c r="L299" t="b">
        <f t="shared" si="37"/>
        <v>0</v>
      </c>
      <c r="M299" t="b">
        <f t="shared" si="38"/>
        <v>0</v>
      </c>
      <c r="O299" t="b">
        <f t="shared" si="39"/>
        <v>0</v>
      </c>
      <c r="P299" t="b">
        <f t="shared" si="40"/>
        <v>0</v>
      </c>
      <c r="Q299" t="b">
        <f t="shared" si="41"/>
        <v>0</v>
      </c>
      <c r="S299" t="b">
        <f t="shared" si="42"/>
        <v>0</v>
      </c>
      <c r="T299" t="b">
        <f t="shared" si="43"/>
        <v>0</v>
      </c>
      <c r="U299" t="b">
        <f t="shared" si="44"/>
        <v>0</v>
      </c>
    </row>
    <row r="300" spans="1:21">
      <c r="A300" t="s">
        <v>175</v>
      </c>
      <c r="B300" t="s">
        <v>319</v>
      </c>
      <c r="C300" s="4">
        <f>SUM('역당 노선비율 분석1'!C300:D300)/2</f>
        <v>1.6689434926507235E-2</v>
      </c>
      <c r="D300" s="4">
        <f>SUM('역당 노선비율 분석1'!E300:G300)/3</f>
        <v>1.6491687847257464E-2</v>
      </c>
      <c r="E300" s="4">
        <f>SUM('역당 노선비율 분석1'!H300:O300)/8</f>
        <v>1.1806580927759682E-2</v>
      </c>
      <c r="F300" s="4">
        <f>SUM('역당 노선비율 분석1'!P300:R300)/3</f>
        <v>7.6110266104061691E-3</v>
      </c>
      <c r="G300" s="4">
        <f>SUM('역당 노선비율 분석1'!S300:V300)/4</f>
        <v>8.4808637574990721E-3</v>
      </c>
      <c r="H300" s="4"/>
      <c r="I300" s="4">
        <f>'역당 노선비율 분석1'!W300</f>
        <v>1.1933747935483479E-2</v>
      </c>
      <c r="K300" t="b">
        <f t="shared" si="36"/>
        <v>0</v>
      </c>
      <c r="L300" t="b">
        <f t="shared" si="37"/>
        <v>0</v>
      </c>
      <c r="M300" t="b">
        <f t="shared" si="38"/>
        <v>0</v>
      </c>
      <c r="O300" t="b">
        <f t="shared" si="39"/>
        <v>0</v>
      </c>
      <c r="P300" t="b">
        <f t="shared" si="40"/>
        <v>0</v>
      </c>
      <c r="Q300" t="b">
        <f t="shared" si="41"/>
        <v>0</v>
      </c>
      <c r="S300" t="b">
        <f t="shared" si="42"/>
        <v>0</v>
      </c>
      <c r="T300" t="b">
        <f t="shared" si="43"/>
        <v>0</v>
      </c>
      <c r="U300" t="b">
        <f t="shared" si="44"/>
        <v>0</v>
      </c>
    </row>
    <row r="301" spans="1:21">
      <c r="B301" t="s">
        <v>320</v>
      </c>
      <c r="C301" s="4">
        <f>SUM('역당 노선비율 분석1'!C301:D301)/2</f>
        <v>9.7210940088088282E-3</v>
      </c>
      <c r="D301" s="4">
        <f>SUM('역당 노선비율 분석1'!E301:G301)/3</f>
        <v>7.8068504875498266E-3</v>
      </c>
      <c r="E301" s="4">
        <f>SUM('역당 노선비율 분석1'!H301:O301)/8</f>
        <v>1.1553398995447184E-2</v>
      </c>
      <c r="F301" s="4">
        <f>SUM('역당 노선비율 분석1'!P301:R301)/3</f>
        <v>1.5619368719791712E-2</v>
      </c>
      <c r="G301" s="4">
        <f>SUM('역당 노선비율 분석1'!S301:V301)/4</f>
        <v>1.7890251574539016E-2</v>
      </c>
      <c r="H301" s="4"/>
      <c r="I301" s="4">
        <f>'역당 노선비율 분석1'!W301</f>
        <v>1.2487545959799805E-2</v>
      </c>
      <c r="K301" t="b">
        <f t="shared" si="36"/>
        <v>0</v>
      </c>
      <c r="L301" t="b">
        <f t="shared" si="37"/>
        <v>0</v>
      </c>
      <c r="M301" t="b">
        <f t="shared" si="38"/>
        <v>0</v>
      </c>
      <c r="O301" t="b">
        <f t="shared" si="39"/>
        <v>0</v>
      </c>
      <c r="P301" t="b">
        <f t="shared" si="40"/>
        <v>0</v>
      </c>
      <c r="Q301" t="b">
        <f t="shared" si="41"/>
        <v>0</v>
      </c>
      <c r="S301" t="b">
        <f t="shared" si="42"/>
        <v>0</v>
      </c>
      <c r="T301" t="b">
        <f t="shared" si="43"/>
        <v>0</v>
      </c>
      <c r="U301" t="b">
        <f t="shared" si="44"/>
        <v>0</v>
      </c>
    </row>
    <row r="302" spans="1:21">
      <c r="A302" t="s">
        <v>176</v>
      </c>
      <c r="B302" t="s">
        <v>319</v>
      </c>
      <c r="C302" s="4">
        <f>SUM('역당 노선비율 분석1'!C302:D302)/2</f>
        <v>1.8233042717401268E-2</v>
      </c>
      <c r="D302" s="4">
        <f>SUM('역당 노선비율 분석1'!E302:G302)/3</f>
        <v>2.1946041508225083E-2</v>
      </c>
      <c r="E302" s="4">
        <f>SUM('역당 노선비율 분석1'!H302:O302)/8</f>
        <v>1.3706024099566788E-2</v>
      </c>
      <c r="F302" s="4">
        <f>SUM('역당 노선비율 분석1'!P302:R302)/3</f>
        <v>7.9418170437490446E-3</v>
      </c>
      <c r="G302" s="4">
        <f>SUM('역당 노선비율 분석1'!S302:V302)/4</f>
        <v>8.2061243067085149E-3</v>
      </c>
      <c r="H302" s="4"/>
      <c r="I302" s="4">
        <f>'역당 노선비율 분석1'!W302</f>
        <v>1.4309289324919056E-2</v>
      </c>
      <c r="K302" t="b">
        <f t="shared" si="36"/>
        <v>0</v>
      </c>
      <c r="L302" t="b">
        <f t="shared" si="37"/>
        <v>0</v>
      </c>
      <c r="M302" t="b">
        <f t="shared" si="38"/>
        <v>0</v>
      </c>
      <c r="O302" t="b">
        <f t="shared" si="39"/>
        <v>0</v>
      </c>
      <c r="P302" t="b">
        <f t="shared" si="40"/>
        <v>0</v>
      </c>
      <c r="Q302" t="b">
        <f t="shared" si="41"/>
        <v>0</v>
      </c>
      <c r="S302" t="b">
        <f t="shared" si="42"/>
        <v>0</v>
      </c>
      <c r="T302" t="b">
        <f t="shared" si="43"/>
        <v>0</v>
      </c>
      <c r="U302" t="b">
        <f t="shared" si="44"/>
        <v>0</v>
      </c>
    </row>
    <row r="303" spans="1:21">
      <c r="B303" t="s">
        <v>320</v>
      </c>
      <c r="C303" s="4">
        <f>SUM('역당 노선비율 분석1'!C303:D303)/2</f>
        <v>1.1615873701816302E-2</v>
      </c>
      <c r="D303" s="4">
        <f>SUM('역당 노선비율 분석1'!E303:G303)/3</f>
        <v>5.3507639741641405E-3</v>
      </c>
      <c r="E303" s="4">
        <f>SUM('역당 노선비율 분석1'!H303:O303)/8</f>
        <v>1.2027488428295274E-2</v>
      </c>
      <c r="F303" s="4">
        <f>SUM('역당 노선비율 분석1'!P303:R303)/3</f>
        <v>1.5652864424325331E-2</v>
      </c>
      <c r="G303" s="4">
        <f>SUM('역당 노선비율 분석1'!S303:V303)/4</f>
        <v>1.6918991816197406E-2</v>
      </c>
      <c r="H303" s="4"/>
      <c r="I303" s="4">
        <f>'역당 노선비율 분석1'!W303</f>
        <v>1.2048959031758715E-2</v>
      </c>
      <c r="K303" t="b">
        <f t="shared" si="36"/>
        <v>0</v>
      </c>
      <c r="L303" t="b">
        <f t="shared" si="37"/>
        <v>0</v>
      </c>
      <c r="M303" t="b">
        <f t="shared" si="38"/>
        <v>0</v>
      </c>
      <c r="O303" t="b">
        <f t="shared" si="39"/>
        <v>0</v>
      </c>
      <c r="P303" t="b">
        <f t="shared" si="40"/>
        <v>0</v>
      </c>
      <c r="Q303" t="b">
        <f t="shared" si="41"/>
        <v>0</v>
      </c>
      <c r="S303" t="b">
        <f t="shared" si="42"/>
        <v>0</v>
      </c>
      <c r="T303" t="b">
        <f t="shared" si="43"/>
        <v>0</v>
      </c>
      <c r="U303" t="b">
        <f t="shared" si="44"/>
        <v>0</v>
      </c>
    </row>
    <row r="304" spans="1:21">
      <c r="A304" t="s">
        <v>177</v>
      </c>
      <c r="B304" t="s">
        <v>319</v>
      </c>
      <c r="C304" s="4">
        <f>SUM('역당 노선비율 분석1'!C304:D304)/2</f>
        <v>8.1309753332820343E-3</v>
      </c>
      <c r="D304" s="4">
        <f>SUM('역당 노선비율 분석1'!E304:G304)/3</f>
        <v>6.5509870355201652E-3</v>
      </c>
      <c r="E304" s="4">
        <f>SUM('역당 노선비율 분석1'!H304:O304)/8</f>
        <v>9.5751608485598362E-3</v>
      </c>
      <c r="F304" s="4">
        <f>SUM('역당 노선비율 분석1'!P304:R304)/3</f>
        <v>9.4405274061729882E-3</v>
      </c>
      <c r="G304" s="4">
        <f>SUM('역당 노선비율 분석1'!S304:V304)/4</f>
        <v>1.5848367820140732E-2</v>
      </c>
      <c r="H304" s="4"/>
      <c r="I304" s="4">
        <f>'역당 노선비율 분석1'!W304</f>
        <v>8.9464126755820148E-3</v>
      </c>
      <c r="K304" t="b">
        <f t="shared" si="36"/>
        <v>0</v>
      </c>
      <c r="L304" t="b">
        <f t="shared" si="37"/>
        <v>0</v>
      </c>
      <c r="M304" t="b">
        <f t="shared" si="38"/>
        <v>0</v>
      </c>
      <c r="O304" t="b">
        <f t="shared" si="39"/>
        <v>0</v>
      </c>
      <c r="P304" t="b">
        <f t="shared" si="40"/>
        <v>0</v>
      </c>
      <c r="Q304" t="b">
        <f t="shared" si="41"/>
        <v>0</v>
      </c>
      <c r="S304" t="b">
        <f t="shared" si="42"/>
        <v>0</v>
      </c>
      <c r="T304" t="b">
        <f t="shared" si="43"/>
        <v>0</v>
      </c>
      <c r="U304" t="b">
        <f t="shared" si="44"/>
        <v>0</v>
      </c>
    </row>
    <row r="305" spans="1:21">
      <c r="B305" t="s">
        <v>320</v>
      </c>
      <c r="C305" s="4">
        <f>SUM('역당 노선비율 분석1'!C305:D305)/2</f>
        <v>8.0056062115463223E-3</v>
      </c>
      <c r="D305" s="4">
        <f>SUM('역당 노선비율 분석1'!E305:G305)/3</f>
        <v>8.2836112785365981E-3</v>
      </c>
      <c r="E305" s="4">
        <f>SUM('역당 노선비율 분석1'!H305:O305)/8</f>
        <v>9.4431547116797018E-3</v>
      </c>
      <c r="F305" s="4">
        <f>SUM('역당 노선비율 분석1'!P305:R305)/3</f>
        <v>9.8065912629295895E-3</v>
      </c>
      <c r="G305" s="4">
        <f>SUM('역당 노선비율 분석1'!S305:V305)/4</f>
        <v>1.3017025685649818E-2</v>
      </c>
      <c r="H305" s="4"/>
      <c r="I305" s="4">
        <f>'역당 노선비율 분석1'!W305</f>
        <v>9.656269290134769E-3</v>
      </c>
      <c r="K305" t="b">
        <f t="shared" si="36"/>
        <v>0</v>
      </c>
      <c r="L305" t="b">
        <f t="shared" si="37"/>
        <v>0</v>
      </c>
      <c r="M305" t="b">
        <f t="shared" si="38"/>
        <v>0</v>
      </c>
      <c r="O305" t="b">
        <f t="shared" si="39"/>
        <v>0</v>
      </c>
      <c r="P305" t="b">
        <f t="shared" si="40"/>
        <v>0</v>
      </c>
      <c r="Q305" t="b">
        <f t="shared" si="41"/>
        <v>0</v>
      </c>
      <c r="S305" t="b">
        <f t="shared" si="42"/>
        <v>0</v>
      </c>
      <c r="T305" t="b">
        <f t="shared" si="43"/>
        <v>0</v>
      </c>
      <c r="U305" t="b">
        <f t="shared" si="44"/>
        <v>0</v>
      </c>
    </row>
    <row r="306" spans="1:21">
      <c r="A306" t="s">
        <v>178</v>
      </c>
      <c r="B306" t="s">
        <v>319</v>
      </c>
      <c r="C306" s="4">
        <f>SUM('역당 노선비율 분석1'!C306:D306)/2</f>
        <v>1.1710632089303626E-2</v>
      </c>
      <c r="D306" s="4">
        <f>SUM('역당 노선비율 분석1'!E306:G306)/3</f>
        <v>1.1870345815698269E-2</v>
      </c>
      <c r="E306" s="4">
        <f>SUM('역당 노선비율 분석1'!H306:O306)/8</f>
        <v>1.1971238839232658E-2</v>
      </c>
      <c r="F306" s="4">
        <f>SUM('역당 노선비율 분석1'!P306:R306)/3</f>
        <v>9.2288037822410626E-3</v>
      </c>
      <c r="G306" s="4">
        <f>SUM('역당 노선비율 분석1'!S306:V306)/4</f>
        <v>9.481068584964971E-3</v>
      </c>
      <c r="H306" s="4"/>
      <c r="I306" s="4">
        <f>'역당 노선비율 분석1'!W306</f>
        <v>1.1054621283268515E-2</v>
      </c>
      <c r="K306" t="b">
        <f t="shared" si="36"/>
        <v>0</v>
      </c>
      <c r="L306" t="b">
        <f t="shared" si="37"/>
        <v>0</v>
      </c>
      <c r="M306" t="b">
        <f t="shared" si="38"/>
        <v>0</v>
      </c>
      <c r="O306" t="b">
        <f t="shared" si="39"/>
        <v>0</v>
      </c>
      <c r="P306" t="b">
        <f t="shared" si="40"/>
        <v>0</v>
      </c>
      <c r="Q306" t="b">
        <f t="shared" si="41"/>
        <v>0</v>
      </c>
      <c r="S306" t="b">
        <f t="shared" si="42"/>
        <v>0</v>
      </c>
      <c r="T306" t="b">
        <f t="shared" si="43"/>
        <v>0</v>
      </c>
      <c r="U306" t="b">
        <f t="shared" si="44"/>
        <v>0</v>
      </c>
    </row>
    <row r="307" spans="1:21">
      <c r="B307" t="s">
        <v>320</v>
      </c>
      <c r="C307" s="4">
        <f>SUM('역당 노선비율 분석1'!C307:D307)/2</f>
        <v>1.0834022155722146E-2</v>
      </c>
      <c r="D307" s="4">
        <f>SUM('역당 노선비율 분석1'!E307:G307)/3</f>
        <v>1.0886097497022199E-2</v>
      </c>
      <c r="E307" s="4">
        <f>SUM('역당 노선비율 분석1'!H307:O307)/8</f>
        <v>1.1783805981996692E-2</v>
      </c>
      <c r="F307" s="4">
        <f>SUM('역당 노선비율 분석1'!P307:R307)/3</f>
        <v>1.0340365581532953E-2</v>
      </c>
      <c r="G307" s="4">
        <f>SUM('역당 노선비율 분석1'!S307:V307)/4</f>
        <v>1.0434353933225931E-2</v>
      </c>
      <c r="H307" s="4"/>
      <c r="I307" s="4">
        <f>'역당 노선비율 분석1'!W307</f>
        <v>1.1029872157268198E-2</v>
      </c>
      <c r="K307" t="b">
        <f t="shared" si="36"/>
        <v>0</v>
      </c>
      <c r="L307" t="b">
        <f t="shared" si="37"/>
        <v>0</v>
      </c>
      <c r="M307" t="b">
        <f t="shared" si="38"/>
        <v>0</v>
      </c>
      <c r="O307" t="b">
        <f t="shared" si="39"/>
        <v>0</v>
      </c>
      <c r="P307" t="b">
        <f t="shared" si="40"/>
        <v>0</v>
      </c>
      <c r="Q307" t="b">
        <f t="shared" si="41"/>
        <v>0</v>
      </c>
      <c r="S307" t="b">
        <f t="shared" si="42"/>
        <v>0</v>
      </c>
      <c r="T307" t="b">
        <f t="shared" si="43"/>
        <v>0</v>
      </c>
      <c r="U307" t="b">
        <f t="shared" si="44"/>
        <v>0</v>
      </c>
    </row>
    <row r="308" spans="1:21">
      <c r="A308" t="s">
        <v>179</v>
      </c>
      <c r="B308" t="s">
        <v>319</v>
      </c>
      <c r="C308" s="4">
        <f>SUM('역당 노선비율 분석1'!C308:D308)/2</f>
        <v>4.1522927114879968E-2</v>
      </c>
      <c r="D308" s="4">
        <f>SUM('역당 노선비율 분석1'!E308:G308)/3</f>
        <v>3.8149771774670167E-2</v>
      </c>
      <c r="E308" s="4">
        <f>SUM('역당 노선비율 분석1'!H308:O308)/8</f>
        <v>2.6331970154630437E-2</v>
      </c>
      <c r="F308" s="4">
        <f>SUM('역당 노선비율 분석1'!P308:R308)/3</f>
        <v>2.3608577650714956E-2</v>
      </c>
      <c r="G308" s="4">
        <f>SUM('역당 노선비율 분석1'!S308:V308)/4</f>
        <v>2.1135608764045549E-2</v>
      </c>
      <c r="H308" s="4"/>
      <c r="I308" s="4">
        <f>'역당 노선비율 분석1'!W308</f>
        <v>2.8920551146114082E-2</v>
      </c>
      <c r="K308" t="b">
        <f t="shared" si="36"/>
        <v>0</v>
      </c>
      <c r="L308" t="b">
        <f t="shared" si="37"/>
        <v>0</v>
      </c>
      <c r="M308" t="b">
        <f t="shared" si="38"/>
        <v>0</v>
      </c>
      <c r="O308" t="b">
        <f t="shared" si="39"/>
        <v>0</v>
      </c>
      <c r="P308" t="b">
        <f t="shared" si="40"/>
        <v>0</v>
      </c>
      <c r="Q308" t="b">
        <f t="shared" si="41"/>
        <v>0</v>
      </c>
      <c r="S308" t="b">
        <f t="shared" si="42"/>
        <v>0</v>
      </c>
      <c r="T308" t="b">
        <f t="shared" si="43"/>
        <v>0</v>
      </c>
      <c r="U308" t="b">
        <f t="shared" si="44"/>
        <v>0</v>
      </c>
    </row>
    <row r="309" spans="1:21">
      <c r="B309" t="s">
        <v>320</v>
      </c>
      <c r="C309" s="4">
        <f>SUM('역당 노선비율 분석1'!C309:D309)/2</f>
        <v>2.2884388563497254E-2</v>
      </c>
      <c r="D309" s="4">
        <f>SUM('역당 노선비율 분석1'!E309:G309)/3</f>
        <v>2.100645636868206E-2</v>
      </c>
      <c r="E309" s="4">
        <f>SUM('역당 노선비율 분석1'!H309:O309)/8</f>
        <v>2.7084317912029053E-2</v>
      </c>
      <c r="F309" s="4">
        <f>SUM('역당 노선비율 분석1'!P309:R309)/3</f>
        <v>3.1661227423716805E-2</v>
      </c>
      <c r="G309" s="4">
        <f>SUM('역당 노선비율 분석1'!S309:V309)/4</f>
        <v>3.131815719102421E-2</v>
      </c>
      <c r="H309" s="4"/>
      <c r="I309" s="4">
        <f>'역당 노선비율 분석1'!W309</f>
        <v>2.7454038334320734E-2</v>
      </c>
      <c r="K309" t="b">
        <f t="shared" si="36"/>
        <v>0</v>
      </c>
      <c r="L309" t="b">
        <f t="shared" si="37"/>
        <v>0</v>
      </c>
      <c r="M309" t="b">
        <f t="shared" si="38"/>
        <v>0</v>
      </c>
      <c r="O309" t="b">
        <f t="shared" si="39"/>
        <v>0</v>
      </c>
      <c r="P309" t="b">
        <f t="shared" si="40"/>
        <v>0</v>
      </c>
      <c r="Q309" t="b">
        <f t="shared" si="41"/>
        <v>0</v>
      </c>
      <c r="S309" t="b">
        <f t="shared" si="42"/>
        <v>0</v>
      </c>
      <c r="T309" t="b">
        <f t="shared" si="43"/>
        <v>0</v>
      </c>
      <c r="U309" t="b">
        <f t="shared" si="44"/>
        <v>0</v>
      </c>
    </row>
    <row r="310" spans="1:21">
      <c r="A310" t="s">
        <v>180</v>
      </c>
      <c r="B310" t="s">
        <v>319</v>
      </c>
      <c r="C310" s="4">
        <f>SUM('역당 노선비율 분석1'!C310:D310)/2</f>
        <v>3.1667056066588158E-2</v>
      </c>
      <c r="D310" s="4">
        <f>SUM('역당 노선비율 분석1'!E310:G310)/3</f>
        <v>2.9810879689418247E-2</v>
      </c>
      <c r="E310" s="4">
        <f>SUM('역당 노선비율 분석1'!H310:O310)/8</f>
        <v>2.7463076366071988E-2</v>
      </c>
      <c r="F310" s="4">
        <f>SUM('역당 노선비율 분석1'!P310:R310)/3</f>
        <v>3.5311339590432402E-2</v>
      </c>
      <c r="G310" s="4">
        <f>SUM('역당 노선비율 분석1'!S310:V310)/4</f>
        <v>2.5849971154192755E-2</v>
      </c>
      <c r="H310" s="4"/>
      <c r="I310" s="4">
        <f>'역당 노선비율 분석1'!W310</f>
        <v>2.977184044466091E-2</v>
      </c>
      <c r="K310" t="b">
        <f t="shared" si="36"/>
        <v>0</v>
      </c>
      <c r="L310" t="b">
        <f t="shared" si="37"/>
        <v>0</v>
      </c>
      <c r="M310" t="b">
        <f t="shared" si="38"/>
        <v>0</v>
      </c>
      <c r="O310" t="b">
        <f t="shared" si="39"/>
        <v>0</v>
      </c>
      <c r="P310" t="b">
        <f t="shared" si="40"/>
        <v>0</v>
      </c>
      <c r="Q310" t="b">
        <f t="shared" si="41"/>
        <v>0</v>
      </c>
      <c r="S310" t="b">
        <f t="shared" si="42"/>
        <v>0</v>
      </c>
      <c r="T310" t="b">
        <f t="shared" si="43"/>
        <v>0</v>
      </c>
      <c r="U310" t="b">
        <f t="shared" si="44"/>
        <v>0</v>
      </c>
    </row>
    <row r="311" spans="1:21">
      <c r="B311" t="s">
        <v>320</v>
      </c>
      <c r="C311" s="4">
        <f>SUM('역당 노선비율 분석1'!C311:D311)/2</f>
        <v>2.370991401443235E-2</v>
      </c>
      <c r="D311" s="4">
        <f>SUM('역당 노선비율 분석1'!E311:G311)/3</f>
        <v>3.1870937576163605E-2</v>
      </c>
      <c r="E311" s="4">
        <f>SUM('역당 노선비율 분석1'!H311:O311)/8</f>
        <v>2.9893276387601631E-2</v>
      </c>
      <c r="F311" s="4">
        <f>SUM('역당 노선비율 분석1'!P311:R311)/3</f>
        <v>2.972782801349742E-2</v>
      </c>
      <c r="G311" s="4">
        <f>SUM('역당 노선비율 분석1'!S311:V311)/4</f>
        <v>2.6715242571740662E-2</v>
      </c>
      <c r="H311" s="4"/>
      <c r="I311" s="4">
        <f>'역당 노선비율 분석1'!W311</f>
        <v>3.0297896323423928E-2</v>
      </c>
      <c r="K311" t="b">
        <f t="shared" si="36"/>
        <v>0</v>
      </c>
      <c r="L311" t="b">
        <f t="shared" si="37"/>
        <v>0</v>
      </c>
      <c r="M311" t="b">
        <f t="shared" si="38"/>
        <v>0</v>
      </c>
      <c r="O311" t="b">
        <f t="shared" si="39"/>
        <v>0</v>
      </c>
      <c r="P311" t="b">
        <f t="shared" si="40"/>
        <v>0</v>
      </c>
      <c r="Q311" t="b">
        <f t="shared" si="41"/>
        <v>0</v>
      </c>
      <c r="S311" t="b">
        <f t="shared" si="42"/>
        <v>0</v>
      </c>
      <c r="T311" t="b">
        <f t="shared" si="43"/>
        <v>0</v>
      </c>
      <c r="U311" t="b">
        <f t="shared" si="44"/>
        <v>0</v>
      </c>
    </row>
    <row r="312" spans="1:21">
      <c r="A312" t="s">
        <v>181</v>
      </c>
      <c r="B312" t="s">
        <v>319</v>
      </c>
      <c r="C312" s="4">
        <f>SUM('역당 노선비율 분석1'!C312:D312)/2</f>
        <v>2.7395384575855015E-2</v>
      </c>
      <c r="D312" s="4">
        <f>SUM('역당 노선비율 분석1'!E312:G312)/3</f>
        <v>2.3335855017619884E-2</v>
      </c>
      <c r="E312" s="4">
        <f>SUM('역당 노선비율 분석1'!H312:O312)/8</f>
        <v>1.8253828561745195E-2</v>
      </c>
      <c r="F312" s="4">
        <f>SUM('역당 노선비율 분석1'!P312:R312)/3</f>
        <v>1.5549430926721368E-2</v>
      </c>
      <c r="G312" s="4">
        <f>SUM('역당 노선비율 분석1'!S312:V312)/4</f>
        <v>1.9139183804532542E-2</v>
      </c>
      <c r="H312" s="4"/>
      <c r="I312" s="4">
        <f>'역당 노선비율 분석1'!W312</f>
        <v>1.9141424849714917E-2</v>
      </c>
      <c r="K312" t="b">
        <f t="shared" si="36"/>
        <v>0</v>
      </c>
      <c r="L312" t="b">
        <f t="shared" si="37"/>
        <v>0</v>
      </c>
      <c r="M312" t="b">
        <f t="shared" si="38"/>
        <v>0</v>
      </c>
      <c r="O312" t="b">
        <f t="shared" si="39"/>
        <v>0</v>
      </c>
      <c r="P312" t="b">
        <f t="shared" si="40"/>
        <v>0</v>
      </c>
      <c r="Q312" t="b">
        <f t="shared" si="41"/>
        <v>0</v>
      </c>
      <c r="S312" t="b">
        <f t="shared" si="42"/>
        <v>0</v>
      </c>
      <c r="T312" t="b">
        <f t="shared" si="43"/>
        <v>0</v>
      </c>
      <c r="U312" t="b">
        <f t="shared" si="44"/>
        <v>0</v>
      </c>
    </row>
    <row r="313" spans="1:21">
      <c r="B313" t="s">
        <v>320</v>
      </c>
      <c r="C313" s="4">
        <f>SUM('역당 노선비율 분석1'!C313:D313)/2</f>
        <v>1.9594219790413807E-2</v>
      </c>
      <c r="D313" s="4">
        <f>SUM('역당 노선비율 분석1'!E313:G313)/3</f>
        <v>1.1603247799230646E-2</v>
      </c>
      <c r="E313" s="4">
        <f>SUM('역당 노선비율 분석1'!H313:O313)/8</f>
        <v>1.76760688102304E-2</v>
      </c>
      <c r="F313" s="4">
        <f>SUM('역당 노선비율 분석1'!P313:R313)/3</f>
        <v>2.3114128564978822E-2</v>
      </c>
      <c r="G313" s="4">
        <f>SUM('역당 노선비율 분석1'!S313:V313)/4</f>
        <v>3.2064018800735519E-2</v>
      </c>
      <c r="H313" s="4"/>
      <c r="I313" s="4">
        <f>'역당 노선비율 분석1'!W313</f>
        <v>1.9119234070596874E-2</v>
      </c>
      <c r="K313" t="b">
        <f t="shared" si="36"/>
        <v>0</v>
      </c>
      <c r="L313" t="b">
        <f t="shared" si="37"/>
        <v>0</v>
      </c>
      <c r="M313" t="b">
        <f t="shared" si="38"/>
        <v>0</v>
      </c>
      <c r="O313" t="b">
        <f t="shared" si="39"/>
        <v>0</v>
      </c>
      <c r="P313" t="b">
        <f t="shared" si="40"/>
        <v>0</v>
      </c>
      <c r="Q313" t="b">
        <f t="shared" si="41"/>
        <v>0</v>
      </c>
      <c r="S313" t="b">
        <f t="shared" si="42"/>
        <v>0</v>
      </c>
      <c r="T313" t="b">
        <f t="shared" si="43"/>
        <v>0</v>
      </c>
      <c r="U313" t="b">
        <f t="shared" si="44"/>
        <v>0</v>
      </c>
    </row>
    <row r="314" spans="1:21">
      <c r="A314" t="s">
        <v>182</v>
      </c>
      <c r="B314" t="s">
        <v>319</v>
      </c>
      <c r="C314" s="4">
        <f>SUM('역당 노선비율 분석1'!C314:D314)/2</f>
        <v>2.6154215826859471E-2</v>
      </c>
      <c r="D314" s="4">
        <f>SUM('역당 노선비율 분석1'!E314:G314)/3</f>
        <v>2.8447745341640046E-2</v>
      </c>
      <c r="E314" s="4">
        <f>SUM('역당 노선비율 분석1'!H314:O314)/8</f>
        <v>2.888761034342345E-2</v>
      </c>
      <c r="F314" s="4">
        <f>SUM('역당 노선비율 분석1'!P314:R314)/3</f>
        <v>2.081763578067861E-2</v>
      </c>
      <c r="G314" s="4">
        <f>SUM('역당 노선비율 분석1'!S314:V314)/4</f>
        <v>1.975114048160783E-2</v>
      </c>
      <c r="H314" s="4"/>
      <c r="I314" s="4">
        <f>'역당 노선비율 분석1'!W314</f>
        <v>2.6073449171608493E-2</v>
      </c>
      <c r="K314" t="b">
        <f t="shared" si="36"/>
        <v>0</v>
      </c>
      <c r="L314" t="b">
        <f t="shared" si="37"/>
        <v>0</v>
      </c>
      <c r="M314" t="b">
        <f t="shared" si="38"/>
        <v>0</v>
      </c>
      <c r="O314" t="b">
        <f t="shared" si="39"/>
        <v>0</v>
      </c>
      <c r="P314" t="b">
        <f t="shared" si="40"/>
        <v>0</v>
      </c>
      <c r="Q314" t="b">
        <f t="shared" si="41"/>
        <v>0</v>
      </c>
      <c r="S314" t="b">
        <f t="shared" si="42"/>
        <v>0</v>
      </c>
      <c r="T314" t="b">
        <f t="shared" si="43"/>
        <v>0</v>
      </c>
      <c r="U314" t="b">
        <f t="shared" si="44"/>
        <v>0</v>
      </c>
    </row>
    <row r="315" spans="1:21">
      <c r="B315" t="s">
        <v>320</v>
      </c>
      <c r="C315" s="4">
        <f>SUM('역당 노선비율 분석1'!C315:D315)/2</f>
        <v>1.6463371083736071E-2</v>
      </c>
      <c r="D315" s="4">
        <f>SUM('역당 노선비율 분석1'!E315:G315)/3</f>
        <v>1.7570977096196136E-2</v>
      </c>
      <c r="E315" s="4">
        <f>SUM('역당 노선비율 분석1'!H315:O315)/8</f>
        <v>2.6429441798712969E-2</v>
      </c>
      <c r="F315" s="4">
        <f>SUM('역당 노선비율 분석1'!P315:R315)/3</f>
        <v>2.5301499627877606E-2</v>
      </c>
      <c r="G315" s="4">
        <f>SUM('역당 노선비율 분석1'!S315:V315)/4</f>
        <v>2.6988126691752896E-2</v>
      </c>
      <c r="H315" s="4"/>
      <c r="I315" s="4">
        <f>'역당 노선비율 분석1'!W315</f>
        <v>2.4015233205684473E-2</v>
      </c>
      <c r="K315" t="b">
        <f t="shared" si="36"/>
        <v>0</v>
      </c>
      <c r="L315" t="b">
        <f t="shared" si="37"/>
        <v>0</v>
      </c>
      <c r="M315" t="b">
        <f t="shared" si="38"/>
        <v>0</v>
      </c>
      <c r="O315" t="b">
        <f t="shared" si="39"/>
        <v>0</v>
      </c>
      <c r="P315" t="b">
        <f t="shared" si="40"/>
        <v>0</v>
      </c>
      <c r="Q315" t="b">
        <f t="shared" si="41"/>
        <v>0</v>
      </c>
      <c r="S315" t="b">
        <f t="shared" si="42"/>
        <v>0</v>
      </c>
      <c r="T315" t="b">
        <f t="shared" si="43"/>
        <v>0</v>
      </c>
      <c r="U315" t="b">
        <f t="shared" si="44"/>
        <v>0</v>
      </c>
    </row>
    <row r="316" spans="1:21">
      <c r="A316" t="s">
        <v>183</v>
      </c>
      <c r="B316" t="s">
        <v>319</v>
      </c>
      <c r="C316" s="4">
        <f>SUM('역당 노선비율 분석1'!C316:D316)/2</f>
        <v>2.0872819459465761E-2</v>
      </c>
      <c r="D316" s="4">
        <f>SUM('역당 노선비율 분석1'!E316:G316)/3</f>
        <v>2.7975539018421786E-2</v>
      </c>
      <c r="E316" s="4">
        <f>SUM('역당 노선비율 분석1'!H316:O316)/8</f>
        <v>2.6870848284836536E-2</v>
      </c>
      <c r="F316" s="4">
        <f>SUM('역당 노선비율 분석1'!P316:R316)/3</f>
        <v>2.1563043509979604E-2</v>
      </c>
      <c r="G316" s="4">
        <f>SUM('역당 노선비율 분석1'!S316:V316)/4</f>
        <v>2.1957593929705869E-2</v>
      </c>
      <c r="H316" s="4"/>
      <c r="I316" s="4">
        <f>'역당 노선비율 분석1'!W316</f>
        <v>2.5382433960064489E-2</v>
      </c>
      <c r="K316" t="b">
        <f t="shared" si="36"/>
        <v>0</v>
      </c>
      <c r="L316" t="b">
        <f t="shared" si="37"/>
        <v>0</v>
      </c>
      <c r="M316" t="b">
        <f t="shared" si="38"/>
        <v>0</v>
      </c>
      <c r="O316" t="b">
        <f t="shared" si="39"/>
        <v>0</v>
      </c>
      <c r="P316" t="b">
        <f t="shared" si="40"/>
        <v>0</v>
      </c>
      <c r="Q316" t="b">
        <f t="shared" si="41"/>
        <v>0</v>
      </c>
      <c r="S316" t="b">
        <f t="shared" si="42"/>
        <v>0</v>
      </c>
      <c r="T316" t="b">
        <f t="shared" si="43"/>
        <v>0</v>
      </c>
      <c r="U316" t="b">
        <f t="shared" si="44"/>
        <v>0</v>
      </c>
    </row>
    <row r="317" spans="1:21">
      <c r="B317" t="s">
        <v>320</v>
      </c>
      <c r="C317" s="4">
        <f>SUM('역당 노선비율 분석1'!C317:D317)/2</f>
        <v>3.5983024746659133E-2</v>
      </c>
      <c r="D317" s="4">
        <f>SUM('역당 노선비율 분석1'!E317:G317)/3</f>
        <v>2.071680558425219E-2</v>
      </c>
      <c r="E317" s="4">
        <f>SUM('역당 노선비율 분석1'!H317:O317)/8</f>
        <v>2.4124937979027591E-2</v>
      </c>
      <c r="F317" s="4">
        <f>SUM('역당 노선비율 분석1'!P317:R317)/3</f>
        <v>2.1799904412877668E-2</v>
      </c>
      <c r="G317" s="4">
        <f>SUM('역당 노선비율 분석1'!S317:V317)/4</f>
        <v>2.2264931820975047E-2</v>
      </c>
      <c r="H317" s="4"/>
      <c r="I317" s="4">
        <f>'역당 노선비율 분석1'!W317</f>
        <v>2.2620999107099495E-2</v>
      </c>
      <c r="K317" t="b">
        <f t="shared" si="36"/>
        <v>0</v>
      </c>
      <c r="L317" t="b">
        <f t="shared" si="37"/>
        <v>0</v>
      </c>
      <c r="M317" t="b">
        <f t="shared" si="38"/>
        <v>0</v>
      </c>
      <c r="O317" t="b">
        <f t="shared" si="39"/>
        <v>0</v>
      </c>
      <c r="P317" t="b">
        <f t="shared" si="40"/>
        <v>0</v>
      </c>
      <c r="Q317" t="b">
        <f t="shared" si="41"/>
        <v>0</v>
      </c>
      <c r="S317" t="b">
        <f t="shared" si="42"/>
        <v>0</v>
      </c>
      <c r="T317" t="b">
        <f t="shared" si="43"/>
        <v>0</v>
      </c>
      <c r="U317" t="b">
        <f t="shared" si="44"/>
        <v>0</v>
      </c>
    </row>
    <row r="318" spans="1:21">
      <c r="A318" t="s">
        <v>184</v>
      </c>
      <c r="B318" t="s">
        <v>319</v>
      </c>
      <c r="C318" s="4">
        <f>SUM('역당 노선비율 분석1'!C318:D318)/2</f>
        <v>2.2961944265941482E-2</v>
      </c>
      <c r="D318" s="4">
        <f>SUM('역당 노선비율 분석1'!E318:G318)/3</f>
        <v>2.1692479971230305E-2</v>
      </c>
      <c r="E318" s="4">
        <f>SUM('역당 노선비율 분석1'!H318:O318)/8</f>
        <v>3.7781824649215992E-2</v>
      </c>
      <c r="F318" s="4">
        <f>SUM('역당 노선비율 분석1'!P318:R318)/3</f>
        <v>4.0403557103911018E-2</v>
      </c>
      <c r="G318" s="4">
        <f>SUM('역당 노선비율 분석1'!S318:V318)/4</f>
        <v>4.7618134077385646E-2</v>
      </c>
      <c r="H318" s="4"/>
      <c r="I318" s="4">
        <f>'역당 노선비율 분석1'!W318</f>
        <v>3.3434074553456407E-2</v>
      </c>
      <c r="K318" t="b">
        <f t="shared" si="36"/>
        <v>0</v>
      </c>
      <c r="L318" t="b">
        <f t="shared" si="37"/>
        <v>0</v>
      </c>
      <c r="M318" t="b">
        <f t="shared" si="38"/>
        <v>0</v>
      </c>
      <c r="O318" t="b">
        <f t="shared" si="39"/>
        <v>0</v>
      </c>
      <c r="P318" t="b">
        <f t="shared" si="40"/>
        <v>0</v>
      </c>
      <c r="Q318" t="b">
        <f t="shared" si="41"/>
        <v>0</v>
      </c>
      <c r="S318" t="b">
        <f t="shared" si="42"/>
        <v>0</v>
      </c>
      <c r="T318" t="b">
        <f t="shared" si="43"/>
        <v>0</v>
      </c>
      <c r="U318" t="b">
        <f t="shared" si="44"/>
        <v>0</v>
      </c>
    </row>
    <row r="319" spans="1:21">
      <c r="B319" t="s">
        <v>320</v>
      </c>
      <c r="C319" s="4">
        <f>SUM('역당 노선비율 분석1'!C319:D319)/2</f>
        <v>4.5833345564962762E-2</v>
      </c>
      <c r="D319" s="4">
        <f>SUM('역당 노선비율 분석1'!E319:G319)/3</f>
        <v>2.8509572332041277E-2</v>
      </c>
      <c r="E319" s="4">
        <f>SUM('역당 노선비율 분석1'!H319:O319)/8</f>
        <v>4.910530927911988E-2</v>
      </c>
      <c r="F319" s="4">
        <f>SUM('역당 노선비율 분석1'!P319:R319)/3</f>
        <v>4.6063634056607683E-2</v>
      </c>
      <c r="G319" s="4">
        <f>SUM('역당 노선비율 분석1'!S319:V319)/4</f>
        <v>4.0650786662927436E-2</v>
      </c>
      <c r="H319" s="4"/>
      <c r="I319" s="4">
        <f>'역당 노선비율 분석1'!W319</f>
        <v>4.1953315948011216E-2</v>
      </c>
      <c r="K319" t="b">
        <f t="shared" si="36"/>
        <v>0</v>
      </c>
      <c r="L319" t="b">
        <f t="shared" si="37"/>
        <v>0</v>
      </c>
      <c r="M319" t="b">
        <f t="shared" si="38"/>
        <v>0</v>
      </c>
      <c r="O319" t="b">
        <f t="shared" si="39"/>
        <v>0</v>
      </c>
      <c r="P319" t="b">
        <f t="shared" si="40"/>
        <v>0</v>
      </c>
      <c r="Q319" t="b">
        <f t="shared" si="41"/>
        <v>0</v>
      </c>
      <c r="S319" t="b">
        <f t="shared" si="42"/>
        <v>0</v>
      </c>
      <c r="T319" t="b">
        <f t="shared" si="43"/>
        <v>0</v>
      </c>
      <c r="U319" t="b">
        <f t="shared" si="44"/>
        <v>0</v>
      </c>
    </row>
    <row r="320" spans="1:21">
      <c r="A320" t="s">
        <v>185</v>
      </c>
      <c r="B320" t="s">
        <v>319</v>
      </c>
      <c r="C320" s="4">
        <f>SUM('역당 노선비율 분석1'!C320:D320)/2</f>
        <v>3.7311953191022235E-2</v>
      </c>
      <c r="D320" s="4">
        <f>SUM('역당 노선비율 분석1'!E320:G320)/3</f>
        <v>3.8731231577048213E-2</v>
      </c>
      <c r="E320" s="4">
        <f>SUM('역당 노선비율 분석1'!H320:O320)/8</f>
        <v>3.0042554106398084E-2</v>
      </c>
      <c r="F320" s="4">
        <f>SUM('역당 노선비율 분석1'!P320:R320)/3</f>
        <v>2.1787312114664923E-2</v>
      </c>
      <c r="G320" s="4">
        <f>SUM('역당 노선비율 분석1'!S320:V320)/4</f>
        <v>2.1133641557553658E-2</v>
      </c>
      <c r="H320" s="4"/>
      <c r="I320" s="4">
        <f>'역당 노선비율 분석1'!W320</f>
        <v>2.9775607906059605E-2</v>
      </c>
      <c r="K320" t="b">
        <f t="shared" si="36"/>
        <v>0</v>
      </c>
      <c r="L320" t="b">
        <f t="shared" si="37"/>
        <v>0</v>
      </c>
      <c r="M320" t="b">
        <f t="shared" si="38"/>
        <v>0</v>
      </c>
      <c r="O320" t="b">
        <f t="shared" si="39"/>
        <v>0</v>
      </c>
      <c r="P320" t="b">
        <f t="shared" si="40"/>
        <v>0</v>
      </c>
      <c r="Q320" t="b">
        <f t="shared" si="41"/>
        <v>0</v>
      </c>
      <c r="S320" t="b">
        <f t="shared" si="42"/>
        <v>0</v>
      </c>
      <c r="T320" t="b">
        <f t="shared" si="43"/>
        <v>0</v>
      </c>
      <c r="U320" t="b">
        <f t="shared" si="44"/>
        <v>0</v>
      </c>
    </row>
    <row r="321" spans="1:21">
      <c r="B321" t="s">
        <v>320</v>
      </c>
      <c r="C321" s="4">
        <f>SUM('역당 노선비율 분석1'!C321:D321)/2</f>
        <v>2.6452398035280014E-2</v>
      </c>
      <c r="D321" s="4">
        <f>SUM('역당 노선비율 분석1'!E321:G321)/3</f>
        <v>2.179564780516835E-2</v>
      </c>
      <c r="E321" s="4">
        <f>SUM('역당 노선비율 분석1'!H321:O321)/8</f>
        <v>2.400180800950933E-2</v>
      </c>
      <c r="F321" s="4">
        <f>SUM('역당 노선비율 분석1'!P321:R321)/3</f>
        <v>2.6331512201438756E-2</v>
      </c>
      <c r="G321" s="4">
        <f>SUM('역당 노선비율 분석1'!S321:V321)/4</f>
        <v>3.4163784176310885E-2</v>
      </c>
      <c r="H321" s="4"/>
      <c r="I321" s="4">
        <f>'역당 노선비율 분석1'!W321</f>
        <v>2.4735353811492066E-2</v>
      </c>
      <c r="K321" t="b">
        <f t="shared" si="36"/>
        <v>0</v>
      </c>
      <c r="L321" t="b">
        <f t="shared" si="37"/>
        <v>0</v>
      </c>
      <c r="M321" t="b">
        <f t="shared" si="38"/>
        <v>0</v>
      </c>
      <c r="O321" t="b">
        <f t="shared" si="39"/>
        <v>0</v>
      </c>
      <c r="P321" t="b">
        <f t="shared" si="40"/>
        <v>0</v>
      </c>
      <c r="Q321" t="b">
        <f t="shared" si="41"/>
        <v>0</v>
      </c>
      <c r="S321" t="b">
        <f t="shared" si="42"/>
        <v>0</v>
      </c>
      <c r="T321" t="b">
        <f t="shared" si="43"/>
        <v>0</v>
      </c>
      <c r="U321" t="b">
        <f t="shared" si="44"/>
        <v>0</v>
      </c>
    </row>
    <row r="322" spans="1:21">
      <c r="A322" t="s">
        <v>186</v>
      </c>
      <c r="B322" t="s">
        <v>319</v>
      </c>
      <c r="C322" s="4">
        <f>SUM('역당 노선비율 분석1'!C322:D322)/2</f>
        <v>1.6903585570710807E-2</v>
      </c>
      <c r="D322" s="4">
        <f>SUM('역당 노선비율 분석1'!E322:G322)/3</f>
        <v>1.5343788775364848E-2</v>
      </c>
      <c r="E322" s="4">
        <f>SUM('역당 노선비율 분석1'!H322:O322)/8</f>
        <v>1.2649500448881964E-2</v>
      </c>
      <c r="F322" s="4">
        <f>SUM('역당 노선비율 분석1'!P322:R322)/3</f>
        <v>9.4967328064858893E-3</v>
      </c>
      <c r="G322" s="4">
        <f>SUM('역당 노선비율 분석1'!S322:V322)/4</f>
        <v>9.1204298571164223E-3</v>
      </c>
      <c r="H322" s="4"/>
      <c r="I322" s="4">
        <f>'역당 노선비율 분석1'!W322</f>
        <v>1.248866360399962E-2</v>
      </c>
      <c r="K322" t="b">
        <f t="shared" si="36"/>
        <v>0</v>
      </c>
      <c r="L322" t="b">
        <f t="shared" si="37"/>
        <v>0</v>
      </c>
      <c r="M322" t="b">
        <f t="shared" si="38"/>
        <v>0</v>
      </c>
      <c r="O322" t="b">
        <f t="shared" si="39"/>
        <v>0</v>
      </c>
      <c r="P322" t="b">
        <f t="shared" si="40"/>
        <v>0</v>
      </c>
      <c r="Q322" t="b">
        <f t="shared" si="41"/>
        <v>0</v>
      </c>
      <c r="S322" t="b">
        <f t="shared" si="42"/>
        <v>0</v>
      </c>
      <c r="T322" t="b">
        <f t="shared" si="43"/>
        <v>0</v>
      </c>
      <c r="U322" t="b">
        <f t="shared" si="44"/>
        <v>0</v>
      </c>
    </row>
    <row r="323" spans="1:21">
      <c r="B323" t="s">
        <v>320</v>
      </c>
      <c r="C323" s="4">
        <f>SUM('역당 노선비율 분석1'!C323:D323)/2</f>
        <v>1.1837167927046978E-2</v>
      </c>
      <c r="D323" s="4">
        <f>SUM('역당 노선비율 분석1'!E323:G323)/3</f>
        <v>8.1870959023898158E-3</v>
      </c>
      <c r="E323" s="4">
        <f>SUM('역당 노선비율 분석1'!H323:O323)/8</f>
        <v>1.3027143558726926E-2</v>
      </c>
      <c r="F323" s="4">
        <f>SUM('역당 노선비율 분석1'!P323:R323)/3</f>
        <v>1.6711807491653598E-2</v>
      </c>
      <c r="G323" s="4">
        <f>SUM('역당 노선비율 분석1'!S323:V323)/4</f>
        <v>1.613733009571184E-2</v>
      </c>
      <c r="H323" s="4"/>
      <c r="I323" s="4">
        <f>'역당 노선비율 분석1'!W323</f>
        <v>1.3137403095185837E-2</v>
      </c>
      <c r="K323" t="b">
        <f t="shared" si="36"/>
        <v>0</v>
      </c>
      <c r="L323" t="b">
        <f t="shared" si="37"/>
        <v>0</v>
      </c>
      <c r="M323" t="b">
        <f t="shared" si="38"/>
        <v>0</v>
      </c>
      <c r="O323" t="b">
        <f t="shared" si="39"/>
        <v>0</v>
      </c>
      <c r="P323" t="b">
        <f t="shared" si="40"/>
        <v>0</v>
      </c>
      <c r="Q323" t="b">
        <f t="shared" si="41"/>
        <v>0</v>
      </c>
      <c r="S323" t="b">
        <f t="shared" si="42"/>
        <v>0</v>
      </c>
      <c r="T323" t="b">
        <f t="shared" si="43"/>
        <v>0</v>
      </c>
      <c r="U323" t="b">
        <f t="shared" si="44"/>
        <v>0</v>
      </c>
    </row>
    <row r="324" spans="1:21">
      <c r="A324" t="s">
        <v>187</v>
      </c>
      <c r="B324" t="s">
        <v>319</v>
      </c>
      <c r="C324" s="4">
        <f>SUM('역당 노선비율 분석1'!C324:D324)/2</f>
        <v>2.4639383037033911E-2</v>
      </c>
      <c r="D324" s="4">
        <f>SUM('역당 노선비율 분석1'!E324:G324)/3</f>
        <v>2.2295527037843581E-2</v>
      </c>
      <c r="E324" s="4">
        <f>SUM('역당 노선비율 분석1'!H324:O324)/8</f>
        <v>1.5255649450695711E-2</v>
      </c>
      <c r="F324" s="4">
        <f>SUM('역당 노선비율 분석1'!P324:R324)/3</f>
        <v>9.0534608892972115E-3</v>
      </c>
      <c r="G324" s="4">
        <f>SUM('역당 노선비율 분석1'!S324:V324)/4</f>
        <v>1.005205715577441E-2</v>
      </c>
      <c r="H324" s="4"/>
      <c r="I324" s="4">
        <f>'역당 노선비율 분석1'!W324</f>
        <v>1.5658720741737801E-2</v>
      </c>
      <c r="K324" t="b">
        <f t="shared" ref="K324:K387" si="45">D324&gt;0.05</f>
        <v>0</v>
      </c>
      <c r="L324" t="b">
        <f t="shared" ref="L324:L387" si="46">D324&gt;0.075</f>
        <v>0</v>
      </c>
      <c r="M324" t="b">
        <f t="shared" ref="M324:M387" si="47">D324&gt;0.1</f>
        <v>0</v>
      </c>
      <c r="O324" t="b">
        <f t="shared" ref="O324:O387" si="48">F324&gt;0.05</f>
        <v>0</v>
      </c>
      <c r="P324" t="b">
        <f t="shared" ref="P324:P387" si="49">F324&gt;0.075</f>
        <v>0</v>
      </c>
      <c r="Q324" t="b">
        <f t="shared" ref="Q324:Q387" si="50">F324&gt;0.1</f>
        <v>0</v>
      </c>
      <c r="S324" t="b">
        <f t="shared" ref="S324:S387" si="51">E324&gt;0.05</f>
        <v>0</v>
      </c>
      <c r="T324" t="b">
        <f t="shared" ref="T324:T387" si="52">E324&gt;0.075</f>
        <v>0</v>
      </c>
      <c r="U324" t="b">
        <f t="shared" ref="U324:U387" si="53">E324&gt;0.1</f>
        <v>0</v>
      </c>
    </row>
    <row r="325" spans="1:21">
      <c r="B325" t="s">
        <v>320</v>
      </c>
      <c r="C325" s="4">
        <f>SUM('역당 노선비율 분석1'!C325:D325)/2</f>
        <v>9.6745865616293912E-3</v>
      </c>
      <c r="D325" s="4">
        <f>SUM('역당 노선비율 분석1'!E325:G325)/3</f>
        <v>6.9628706701914305E-3</v>
      </c>
      <c r="E325" s="4">
        <f>SUM('역당 노선비율 분석1'!H325:O325)/8</f>
        <v>1.246398126621257E-2</v>
      </c>
      <c r="F325" s="4">
        <f>SUM('역당 노선비율 분석1'!P325:R325)/3</f>
        <v>1.7853169269218854E-2</v>
      </c>
      <c r="G325" s="4">
        <f>SUM('역당 노선비율 분석1'!S325:V325)/4</f>
        <v>2.2544105411389844E-2</v>
      </c>
      <c r="H325" s="4"/>
      <c r="I325" s="4">
        <f>'역당 노선비율 분석1'!W325</f>
        <v>1.3701589974906132E-2</v>
      </c>
      <c r="K325" t="b">
        <f t="shared" si="45"/>
        <v>0</v>
      </c>
      <c r="L325" t="b">
        <f t="shared" si="46"/>
        <v>0</v>
      </c>
      <c r="M325" t="b">
        <f t="shared" si="47"/>
        <v>0</v>
      </c>
      <c r="O325" t="b">
        <f t="shared" si="48"/>
        <v>0</v>
      </c>
      <c r="P325" t="b">
        <f t="shared" si="49"/>
        <v>0</v>
      </c>
      <c r="Q325" t="b">
        <f t="shared" si="50"/>
        <v>0</v>
      </c>
      <c r="S325" t="b">
        <f t="shared" si="51"/>
        <v>0</v>
      </c>
      <c r="T325" t="b">
        <f t="shared" si="52"/>
        <v>0</v>
      </c>
      <c r="U325" t="b">
        <f t="shared" si="53"/>
        <v>0</v>
      </c>
    </row>
    <row r="326" spans="1:21">
      <c r="A326" t="s">
        <v>188</v>
      </c>
      <c r="B326" t="s">
        <v>319</v>
      </c>
      <c r="C326" s="4">
        <f>SUM('역당 노선비율 분석1'!C326:D326)/2</f>
        <v>2.0566154440936926E-2</v>
      </c>
      <c r="D326" s="4">
        <f>SUM('역당 노선비율 분석1'!E326:G326)/3</f>
        <v>2.1719898498332679E-2</v>
      </c>
      <c r="E326" s="4">
        <f>SUM('역당 노선비율 분석1'!H326:O326)/8</f>
        <v>1.855693128326278E-2</v>
      </c>
      <c r="F326" s="4">
        <f>SUM('역당 노선비율 분석1'!P326:R326)/3</f>
        <v>1.0857715409281798E-2</v>
      </c>
      <c r="G326" s="4">
        <f>SUM('역당 노선비율 분석1'!S326:V326)/4</f>
        <v>9.8922372889936536E-3</v>
      </c>
      <c r="H326" s="4"/>
      <c r="I326" s="4">
        <f>'역당 노선비율 분석1'!W326</f>
        <v>1.7149955219535207E-2</v>
      </c>
      <c r="K326" t="b">
        <f t="shared" si="45"/>
        <v>0</v>
      </c>
      <c r="L326" t="b">
        <f t="shared" si="46"/>
        <v>0</v>
      </c>
      <c r="M326" t="b">
        <f t="shared" si="47"/>
        <v>0</v>
      </c>
      <c r="O326" t="b">
        <f t="shared" si="48"/>
        <v>0</v>
      </c>
      <c r="P326" t="b">
        <f t="shared" si="49"/>
        <v>0</v>
      </c>
      <c r="Q326" t="b">
        <f t="shared" si="50"/>
        <v>0</v>
      </c>
      <c r="S326" t="b">
        <f t="shared" si="51"/>
        <v>0</v>
      </c>
      <c r="T326" t="b">
        <f t="shared" si="52"/>
        <v>0</v>
      </c>
      <c r="U326" t="b">
        <f t="shared" si="53"/>
        <v>0</v>
      </c>
    </row>
    <row r="327" spans="1:21">
      <c r="B327" t="s">
        <v>320</v>
      </c>
      <c r="C327" s="4">
        <f>SUM('역당 노선비율 분석1'!C327:D327)/2</f>
        <v>1.9004169843573393E-2</v>
      </c>
      <c r="D327" s="4">
        <f>SUM('역당 노선비율 분석1'!E327:G327)/3</f>
        <v>1.1308485980202643E-2</v>
      </c>
      <c r="E327" s="4">
        <f>SUM('역당 노선비율 분석1'!H327:O327)/8</f>
        <v>1.5656498487173376E-2</v>
      </c>
      <c r="F327" s="4">
        <f>SUM('역당 노선비율 분석1'!P327:R327)/3</f>
        <v>2.0081419701962078E-2</v>
      </c>
      <c r="G327" s="4">
        <f>SUM('역당 노선비율 분석1'!S327:V327)/4</f>
        <v>2.2607826860866213E-2</v>
      </c>
      <c r="H327" s="4"/>
      <c r="I327" s="4">
        <f>'역당 노선비율 분석1'!W327</f>
        <v>1.6507170898939005E-2</v>
      </c>
      <c r="K327" t="b">
        <f t="shared" si="45"/>
        <v>0</v>
      </c>
      <c r="L327" t="b">
        <f t="shared" si="46"/>
        <v>0</v>
      </c>
      <c r="M327" t="b">
        <f t="shared" si="47"/>
        <v>0</v>
      </c>
      <c r="O327" t="b">
        <f t="shared" si="48"/>
        <v>0</v>
      </c>
      <c r="P327" t="b">
        <f t="shared" si="49"/>
        <v>0</v>
      </c>
      <c r="Q327" t="b">
        <f t="shared" si="50"/>
        <v>0</v>
      </c>
      <c r="S327" t="b">
        <f t="shared" si="51"/>
        <v>0</v>
      </c>
      <c r="T327" t="b">
        <f t="shared" si="52"/>
        <v>0</v>
      </c>
      <c r="U327" t="b">
        <f t="shared" si="53"/>
        <v>0</v>
      </c>
    </row>
    <row r="328" spans="1:21">
      <c r="A328" t="s">
        <v>189</v>
      </c>
      <c r="B328" t="s">
        <v>319</v>
      </c>
      <c r="C328" s="4">
        <f>SUM('역당 노선비율 분석1'!C328:D328)/2</f>
        <v>1.3457587029712833E-2</v>
      </c>
      <c r="D328" s="4">
        <f>SUM('역당 노선비율 분석1'!E328:G328)/3</f>
        <v>1.5176911432856323E-2</v>
      </c>
      <c r="E328" s="4">
        <f>SUM('역당 노선비율 분석1'!H328:O328)/8</f>
        <v>1.5508332432624344E-2</v>
      </c>
      <c r="F328" s="4">
        <f>SUM('역당 노선비율 분석1'!P328:R328)/3</f>
        <v>1.0789422677629598E-2</v>
      </c>
      <c r="G328" s="4">
        <f>SUM('역당 노선비율 분석1'!S328:V328)/4</f>
        <v>1.3239542717348812E-2</v>
      </c>
      <c r="H328" s="4"/>
      <c r="I328" s="4">
        <f>'역당 노선비율 분석1'!W328</f>
        <v>1.3956822380730021E-2</v>
      </c>
      <c r="K328" t="b">
        <f t="shared" si="45"/>
        <v>0</v>
      </c>
      <c r="L328" t="b">
        <f t="shared" si="46"/>
        <v>0</v>
      </c>
      <c r="M328" t="b">
        <f t="shared" si="47"/>
        <v>0</v>
      </c>
      <c r="O328" t="b">
        <f t="shared" si="48"/>
        <v>0</v>
      </c>
      <c r="P328" t="b">
        <f t="shared" si="49"/>
        <v>0</v>
      </c>
      <c r="Q328" t="b">
        <f t="shared" si="50"/>
        <v>0</v>
      </c>
      <c r="S328" t="b">
        <f t="shared" si="51"/>
        <v>0</v>
      </c>
      <c r="T328" t="b">
        <f t="shared" si="52"/>
        <v>0</v>
      </c>
      <c r="U328" t="b">
        <f t="shared" si="53"/>
        <v>0</v>
      </c>
    </row>
    <row r="329" spans="1:21">
      <c r="B329" t="s">
        <v>320</v>
      </c>
      <c r="C329" s="4">
        <f>SUM('역당 노선비율 분석1'!C329:D329)/2</f>
        <v>1.854702082332281E-2</v>
      </c>
      <c r="D329" s="4">
        <f>SUM('역당 노선비율 분석1'!E329:G329)/3</f>
        <v>1.0808476665525263E-2</v>
      </c>
      <c r="E329" s="4">
        <f>SUM('역당 노선비율 분석1'!H329:O329)/8</f>
        <v>1.3495781302677637E-2</v>
      </c>
      <c r="F329" s="4">
        <f>SUM('역당 노선비율 분석1'!P329:R329)/3</f>
        <v>1.4048575359570881E-2</v>
      </c>
      <c r="G329" s="4">
        <f>SUM('역당 노선비율 분석1'!S329:V329)/4</f>
        <v>1.7374179479971639E-2</v>
      </c>
      <c r="H329" s="4"/>
      <c r="I329" s="4">
        <f>'역당 노선비율 분석1'!W329</f>
        <v>1.3414991782959018E-2</v>
      </c>
      <c r="K329" t="b">
        <f t="shared" si="45"/>
        <v>0</v>
      </c>
      <c r="L329" t="b">
        <f t="shared" si="46"/>
        <v>0</v>
      </c>
      <c r="M329" t="b">
        <f t="shared" si="47"/>
        <v>0</v>
      </c>
      <c r="O329" t="b">
        <f t="shared" si="48"/>
        <v>0</v>
      </c>
      <c r="P329" t="b">
        <f t="shared" si="49"/>
        <v>0</v>
      </c>
      <c r="Q329" t="b">
        <f t="shared" si="50"/>
        <v>0</v>
      </c>
      <c r="S329" t="b">
        <f t="shared" si="51"/>
        <v>0</v>
      </c>
      <c r="T329" t="b">
        <f t="shared" si="52"/>
        <v>0</v>
      </c>
      <c r="U329" t="b">
        <f t="shared" si="53"/>
        <v>0</v>
      </c>
    </row>
    <row r="330" spans="1:21">
      <c r="A330" t="s">
        <v>350</v>
      </c>
      <c r="B330" t="s">
        <v>319</v>
      </c>
      <c r="C330" s="4">
        <f>SUM('역당 노선비율 분석1'!C330:D330)/2</f>
        <v>2.0746521056044544E-2</v>
      </c>
      <c r="D330" s="4">
        <f>SUM('역당 노선비율 분석1'!E330:G330)/3</f>
        <v>2.1729618191906951E-2</v>
      </c>
      <c r="E330" s="4">
        <f>SUM('역당 노선비율 분석1'!H330:O330)/8</f>
        <v>1.3148230118352516E-2</v>
      </c>
      <c r="F330" s="4">
        <f>SUM('역당 노선비율 분석1'!P330:R330)/3</f>
        <v>8.5806395249867443E-3</v>
      </c>
      <c r="G330" s="4">
        <f>SUM('역당 노선비율 분석1'!S330:V330)/4</f>
        <v>4.7793252818829554E-3</v>
      </c>
      <c r="H330" s="4"/>
      <c r="I330" s="4">
        <f>'역당 노선비율 분석1'!W330</f>
        <v>1.4151317575437659E-2</v>
      </c>
      <c r="K330" t="b">
        <f t="shared" si="45"/>
        <v>0</v>
      </c>
      <c r="L330" t="b">
        <f t="shared" si="46"/>
        <v>0</v>
      </c>
      <c r="M330" t="b">
        <f t="shared" si="47"/>
        <v>0</v>
      </c>
      <c r="O330" t="b">
        <f t="shared" si="48"/>
        <v>0</v>
      </c>
      <c r="P330" t="b">
        <f t="shared" si="49"/>
        <v>0</v>
      </c>
      <c r="Q330" t="b">
        <f t="shared" si="50"/>
        <v>0</v>
      </c>
      <c r="S330" t="b">
        <f t="shared" si="51"/>
        <v>0</v>
      </c>
      <c r="T330" t="b">
        <f t="shared" si="52"/>
        <v>0</v>
      </c>
      <c r="U330" t="b">
        <f t="shared" si="53"/>
        <v>0</v>
      </c>
    </row>
    <row r="331" spans="1:21">
      <c r="B331" t="s">
        <v>320</v>
      </c>
      <c r="C331" s="4">
        <f>SUM('역당 노선비율 분석1'!C331:D331)/2</f>
        <v>1.94813980054061E-2</v>
      </c>
      <c r="D331" s="4">
        <f>SUM('역당 노선비율 분석1'!E331:G331)/3</f>
        <v>6.6076648985729384E-3</v>
      </c>
      <c r="E331" s="4">
        <f>SUM('역당 노선비율 분석1'!H331:O331)/8</f>
        <v>1.0165441549346444E-2</v>
      </c>
      <c r="F331" s="4">
        <f>SUM('역당 노선비율 분석1'!P331:R331)/3</f>
        <v>1.4660484922304895E-2</v>
      </c>
      <c r="G331" s="4">
        <f>SUM('역당 노선비율 분석1'!S331:V331)/4</f>
        <v>2.0504763199551829E-2</v>
      </c>
      <c r="H331" s="4"/>
      <c r="I331" s="4">
        <f>'역당 노선비율 분석1'!W331</f>
        <v>1.1899475897417253E-2</v>
      </c>
      <c r="K331" t="b">
        <f t="shared" si="45"/>
        <v>0</v>
      </c>
      <c r="L331" t="b">
        <f t="shared" si="46"/>
        <v>0</v>
      </c>
      <c r="M331" t="b">
        <f t="shared" si="47"/>
        <v>0</v>
      </c>
      <c r="O331" t="b">
        <f t="shared" si="48"/>
        <v>0</v>
      </c>
      <c r="P331" t="b">
        <f t="shared" si="49"/>
        <v>0</v>
      </c>
      <c r="Q331" t="b">
        <f t="shared" si="50"/>
        <v>0</v>
      </c>
      <c r="S331" t="b">
        <f t="shared" si="51"/>
        <v>0</v>
      </c>
      <c r="T331" t="b">
        <f t="shared" si="52"/>
        <v>0</v>
      </c>
      <c r="U331" t="b">
        <f t="shared" si="53"/>
        <v>0</v>
      </c>
    </row>
    <row r="332" spans="1:21">
      <c r="A332" t="s">
        <v>191</v>
      </c>
      <c r="B332" t="s">
        <v>319</v>
      </c>
      <c r="C332" s="4">
        <f>SUM('역당 노선비율 분석1'!C332:D332)/2</f>
        <v>2.0812227650947444E-2</v>
      </c>
      <c r="D332" s="4">
        <f>SUM('역당 노선비율 분석1'!E332:G332)/3</f>
        <v>2.4092676877496912E-2</v>
      </c>
      <c r="E332" s="4">
        <f>SUM('역당 노선비율 분석1'!H332:O332)/8</f>
        <v>2.1770706535042993E-2</v>
      </c>
      <c r="F332" s="4">
        <f>SUM('역당 노선비율 분석1'!P332:R332)/3</f>
        <v>1.6262593358538989E-2</v>
      </c>
      <c r="G332" s="4">
        <f>SUM('역당 노선비율 분석1'!S332:V332)/4</f>
        <v>1.6088556008428428E-2</v>
      </c>
      <c r="H332" s="4"/>
      <c r="I332" s="4">
        <f>'역당 노선비율 분석1'!W332</f>
        <v>2.060759524404045E-2</v>
      </c>
      <c r="K332" t="b">
        <f t="shared" si="45"/>
        <v>0</v>
      </c>
      <c r="L332" t="b">
        <f t="shared" si="46"/>
        <v>0</v>
      </c>
      <c r="M332" t="b">
        <f t="shared" si="47"/>
        <v>0</v>
      </c>
      <c r="O332" t="b">
        <f t="shared" si="48"/>
        <v>0</v>
      </c>
      <c r="P332" t="b">
        <f t="shared" si="49"/>
        <v>0</v>
      </c>
      <c r="Q332" t="b">
        <f t="shared" si="50"/>
        <v>0</v>
      </c>
      <c r="S332" t="b">
        <f t="shared" si="51"/>
        <v>0</v>
      </c>
      <c r="T332" t="b">
        <f t="shared" si="52"/>
        <v>0</v>
      </c>
      <c r="U332" t="b">
        <f t="shared" si="53"/>
        <v>0</v>
      </c>
    </row>
    <row r="333" spans="1:21">
      <c r="B333" t="s">
        <v>320</v>
      </c>
      <c r="C333" s="4">
        <f>SUM('역당 노선비율 분석1'!C333:D333)/2</f>
        <v>1.4955983823100739E-2</v>
      </c>
      <c r="D333" s="4">
        <f>SUM('역당 노선비율 분석1'!E333:G333)/3</f>
        <v>1.5704152046663155E-2</v>
      </c>
      <c r="E333" s="4">
        <f>SUM('역당 노선비율 분석1'!H333:O333)/8</f>
        <v>2.1121158376307788E-2</v>
      </c>
      <c r="F333" s="4">
        <f>SUM('역당 노선비율 분석1'!P333:R333)/3</f>
        <v>2.3518413892579026E-2</v>
      </c>
      <c r="G333" s="4">
        <f>SUM('역당 노선비율 분석1'!S333:V333)/4</f>
        <v>2.3283616135972667E-2</v>
      </c>
      <c r="H333" s="4"/>
      <c r="I333" s="4">
        <f>'역당 노선비율 분석1'!W333</f>
        <v>2.0761256189302798E-2</v>
      </c>
      <c r="K333" t="b">
        <f t="shared" si="45"/>
        <v>0</v>
      </c>
      <c r="L333" t="b">
        <f t="shared" si="46"/>
        <v>0</v>
      </c>
      <c r="M333" t="b">
        <f t="shared" si="47"/>
        <v>0</v>
      </c>
      <c r="O333" t="b">
        <f t="shared" si="48"/>
        <v>0</v>
      </c>
      <c r="P333" t="b">
        <f t="shared" si="49"/>
        <v>0</v>
      </c>
      <c r="Q333" t="b">
        <f t="shared" si="50"/>
        <v>0</v>
      </c>
      <c r="S333" t="b">
        <f t="shared" si="51"/>
        <v>0</v>
      </c>
      <c r="T333" t="b">
        <f t="shared" si="52"/>
        <v>0</v>
      </c>
      <c r="U333" t="b">
        <f t="shared" si="53"/>
        <v>0</v>
      </c>
    </row>
    <row r="334" spans="1:21">
      <c r="A334" t="s">
        <v>192</v>
      </c>
      <c r="B334" t="s">
        <v>319</v>
      </c>
      <c r="C334" s="4">
        <f>SUM('역당 노선비율 분석1'!C334:D334)/2</f>
        <v>5.6640683875688767E-3</v>
      </c>
      <c r="D334" s="4">
        <f>SUM('역당 노선비율 분석1'!E334:G334)/3</f>
        <v>7.156727426723501E-3</v>
      </c>
      <c r="E334" s="4">
        <f>SUM('역당 노선비율 분석1'!H334:O334)/8</f>
        <v>1.6403785828674775E-2</v>
      </c>
      <c r="F334" s="4">
        <f>SUM('역당 노선비율 분석1'!P334:R334)/3</f>
        <v>1.1626249247074102E-2</v>
      </c>
      <c r="G334" s="4">
        <f>SUM('역당 노선비율 분석1'!S334:V334)/4</f>
        <v>1.1228787403507967E-2</v>
      </c>
      <c r="H334" s="4"/>
      <c r="I334" s="4">
        <f>'역당 노선비율 분석1'!W334</f>
        <v>1.2387046797940371E-2</v>
      </c>
      <c r="K334" t="b">
        <f t="shared" si="45"/>
        <v>0</v>
      </c>
      <c r="L334" t="b">
        <f t="shared" si="46"/>
        <v>0</v>
      </c>
      <c r="M334" t="b">
        <f t="shared" si="47"/>
        <v>0</v>
      </c>
      <c r="O334" t="b">
        <f t="shared" si="48"/>
        <v>0</v>
      </c>
      <c r="P334" t="b">
        <f t="shared" si="49"/>
        <v>0</v>
      </c>
      <c r="Q334" t="b">
        <f t="shared" si="50"/>
        <v>0</v>
      </c>
      <c r="S334" t="b">
        <f t="shared" si="51"/>
        <v>0</v>
      </c>
      <c r="T334" t="b">
        <f t="shared" si="52"/>
        <v>0</v>
      </c>
      <c r="U334" t="b">
        <f t="shared" si="53"/>
        <v>0</v>
      </c>
    </row>
    <row r="335" spans="1:21">
      <c r="B335" t="s">
        <v>320</v>
      </c>
      <c r="C335" s="4">
        <f>SUM('역당 노선비율 분석1'!C335:D335)/2</f>
        <v>8.1085528199515179E-3</v>
      </c>
      <c r="D335" s="4">
        <f>SUM('역당 노선비율 분석1'!E335:G335)/3</f>
        <v>1.737040387465856E-2</v>
      </c>
      <c r="E335" s="4">
        <f>SUM('역당 노선비율 분석1'!H335:O335)/8</f>
        <v>1.3386325061251324E-2</v>
      </c>
      <c r="F335" s="4">
        <f>SUM('역당 노선비율 분석1'!P335:R335)/3</f>
        <v>8.6862588430203468E-3</v>
      </c>
      <c r="G335" s="4">
        <f>SUM('역당 노선비율 분석1'!S335:V335)/4</f>
        <v>6.7455681191516534E-3</v>
      </c>
      <c r="H335" s="4"/>
      <c r="I335" s="4">
        <f>'역당 노선비율 분석1'!W335</f>
        <v>1.2244875764535063E-2</v>
      </c>
      <c r="K335" t="b">
        <f t="shared" si="45"/>
        <v>0</v>
      </c>
      <c r="L335" t="b">
        <f t="shared" si="46"/>
        <v>0</v>
      </c>
      <c r="M335" t="b">
        <f t="shared" si="47"/>
        <v>0</v>
      </c>
      <c r="O335" t="b">
        <f t="shared" si="48"/>
        <v>0</v>
      </c>
      <c r="P335" t="b">
        <f t="shared" si="49"/>
        <v>0</v>
      </c>
      <c r="Q335" t="b">
        <f t="shared" si="50"/>
        <v>0</v>
      </c>
      <c r="S335" t="b">
        <f t="shared" si="51"/>
        <v>0</v>
      </c>
      <c r="T335" t="b">
        <f t="shared" si="52"/>
        <v>0</v>
      </c>
      <c r="U335" t="b">
        <f t="shared" si="53"/>
        <v>0</v>
      </c>
    </row>
    <row r="336" spans="1:21">
      <c r="A336" t="s">
        <v>193</v>
      </c>
      <c r="B336" t="s">
        <v>319</v>
      </c>
      <c r="C336" s="4">
        <f>SUM('역당 노선비율 분석1'!C336:D336)/2</f>
        <v>9.9633299133760934E-3</v>
      </c>
      <c r="D336" s="4">
        <f>SUM('역당 노선비율 분석1'!E336:G336)/3</f>
        <v>1.0511525342414915E-2</v>
      </c>
      <c r="E336" s="4">
        <f>SUM('역당 노선비율 분석1'!H336:O336)/8</f>
        <v>1.1470986058648271E-2</v>
      </c>
      <c r="F336" s="4">
        <f>SUM('역당 노선비율 분석1'!P336:R336)/3</f>
        <v>1.1449092892214879E-2</v>
      </c>
      <c r="G336" s="4">
        <f>SUM('역당 노선비율 분석1'!S336:V336)/4</f>
        <v>1.41822008253043E-2</v>
      </c>
      <c r="H336" s="4"/>
      <c r="I336" s="4">
        <f>'역당 노선비율 분석1'!W336</f>
        <v>1.136036124094318E-2</v>
      </c>
      <c r="K336" t="b">
        <f t="shared" si="45"/>
        <v>0</v>
      </c>
      <c r="L336" t="b">
        <f t="shared" si="46"/>
        <v>0</v>
      </c>
      <c r="M336" t="b">
        <f t="shared" si="47"/>
        <v>0</v>
      </c>
      <c r="O336" t="b">
        <f t="shared" si="48"/>
        <v>0</v>
      </c>
      <c r="P336" t="b">
        <f t="shared" si="49"/>
        <v>0</v>
      </c>
      <c r="Q336" t="b">
        <f t="shared" si="50"/>
        <v>0</v>
      </c>
      <c r="S336" t="b">
        <f t="shared" si="51"/>
        <v>0</v>
      </c>
      <c r="T336" t="b">
        <f t="shared" si="52"/>
        <v>0</v>
      </c>
      <c r="U336" t="b">
        <f t="shared" si="53"/>
        <v>0</v>
      </c>
    </row>
    <row r="337" spans="1:21">
      <c r="B337" t="s">
        <v>320</v>
      </c>
      <c r="C337" s="4">
        <f>SUM('역당 노선비율 분석1'!C337:D337)/2</f>
        <v>1.205772094911178E-2</v>
      </c>
      <c r="D337" s="4">
        <f>SUM('역당 노선비율 분석1'!E337:G337)/3</f>
        <v>1.2696018083190652E-2</v>
      </c>
      <c r="E337" s="4">
        <f>SUM('역당 노선비율 분석1'!H337:O337)/8</f>
        <v>1.178357753466441E-2</v>
      </c>
      <c r="F337" s="4">
        <f>SUM('역당 노선비율 분석1'!P337:R337)/3</f>
        <v>1.0766307043664576E-2</v>
      </c>
      <c r="G337" s="4">
        <f>SUM('역당 노선비율 분석1'!S337:V337)/4</f>
        <v>1.1089177039165577E-2</v>
      </c>
      <c r="H337" s="4"/>
      <c r="I337" s="4">
        <f>'역당 노선비율 분석1'!W337</f>
        <v>1.1808208020815046E-2</v>
      </c>
      <c r="K337" t="b">
        <f t="shared" si="45"/>
        <v>0</v>
      </c>
      <c r="L337" t="b">
        <f t="shared" si="46"/>
        <v>0</v>
      </c>
      <c r="M337" t="b">
        <f t="shared" si="47"/>
        <v>0</v>
      </c>
      <c r="O337" t="b">
        <f t="shared" si="48"/>
        <v>0</v>
      </c>
      <c r="P337" t="b">
        <f t="shared" si="49"/>
        <v>0</v>
      </c>
      <c r="Q337" t="b">
        <f t="shared" si="50"/>
        <v>0</v>
      </c>
      <c r="S337" t="b">
        <f t="shared" si="51"/>
        <v>0</v>
      </c>
      <c r="T337" t="b">
        <f t="shared" si="52"/>
        <v>0</v>
      </c>
      <c r="U337" t="b">
        <f t="shared" si="53"/>
        <v>0</v>
      </c>
    </row>
    <row r="338" spans="1:21">
      <c r="A338" t="s">
        <v>194</v>
      </c>
      <c r="B338" t="s">
        <v>319</v>
      </c>
      <c r="C338" s="4">
        <f>SUM('역당 노선비율 분석1'!C338:D338)/2</f>
        <v>5.5998227812780344E-3</v>
      </c>
      <c r="D338" s="4">
        <f>SUM('역당 노선비율 분석1'!E338:G338)/3</f>
        <v>6.4919059506691147E-3</v>
      </c>
      <c r="E338" s="4">
        <f>SUM('역당 노선비율 분석1'!H338:O338)/8</f>
        <v>8.0237500006696931E-3</v>
      </c>
      <c r="F338" s="4">
        <f>SUM('역당 노선비율 분석1'!P338:R338)/3</f>
        <v>8.2182261800183513E-3</v>
      </c>
      <c r="G338" s="4">
        <f>SUM('역당 노선비율 분석1'!S338:V338)/4</f>
        <v>7.0460256854844106E-3</v>
      </c>
      <c r="H338" s="4"/>
      <c r="I338" s="4">
        <f>'역당 노선비율 분석1'!W338</f>
        <v>7.4660096493058556E-3</v>
      </c>
      <c r="K338" t="b">
        <f t="shared" si="45"/>
        <v>0</v>
      </c>
      <c r="L338" t="b">
        <f t="shared" si="46"/>
        <v>0</v>
      </c>
      <c r="M338" t="b">
        <f t="shared" si="47"/>
        <v>0</v>
      </c>
      <c r="O338" t="b">
        <f t="shared" si="48"/>
        <v>0</v>
      </c>
      <c r="P338" t="b">
        <f t="shared" si="49"/>
        <v>0</v>
      </c>
      <c r="Q338" t="b">
        <f t="shared" si="50"/>
        <v>0</v>
      </c>
      <c r="S338" t="b">
        <f t="shared" si="51"/>
        <v>0</v>
      </c>
      <c r="T338" t="b">
        <f t="shared" si="52"/>
        <v>0</v>
      </c>
      <c r="U338" t="b">
        <f t="shared" si="53"/>
        <v>0</v>
      </c>
    </row>
    <row r="339" spans="1:21">
      <c r="B339" t="s">
        <v>320</v>
      </c>
      <c r="C339" s="4">
        <f>SUM('역당 노선비율 분석1'!C339:D339)/2</f>
        <v>9.6940476935929495E-3</v>
      </c>
      <c r="D339" s="4">
        <f>SUM('역당 노선비율 분석1'!E339:G339)/3</f>
        <v>1.2181451034678492E-2</v>
      </c>
      <c r="E339" s="4">
        <f>SUM('역당 노선비율 분석1'!H339:O339)/8</f>
        <v>6.6794015029011198E-3</v>
      </c>
      <c r="F339" s="4">
        <f>SUM('역당 노선비율 분석1'!P339:R339)/3</f>
        <v>5.5084443825682153E-3</v>
      </c>
      <c r="G339" s="4">
        <f>SUM('역당 노선비율 분석1'!S339:V339)/4</f>
        <v>5.9500975434479131E-3</v>
      </c>
      <c r="H339" s="4"/>
      <c r="I339" s="4">
        <f>'역당 노선비율 분석1'!W339</f>
        <v>7.8104404586658606E-3</v>
      </c>
      <c r="K339" t="b">
        <f t="shared" si="45"/>
        <v>0</v>
      </c>
      <c r="L339" t="b">
        <f t="shared" si="46"/>
        <v>0</v>
      </c>
      <c r="M339" t="b">
        <f t="shared" si="47"/>
        <v>0</v>
      </c>
      <c r="O339" t="b">
        <f t="shared" si="48"/>
        <v>0</v>
      </c>
      <c r="P339" t="b">
        <f t="shared" si="49"/>
        <v>0</v>
      </c>
      <c r="Q339" t="b">
        <f t="shared" si="50"/>
        <v>0</v>
      </c>
      <c r="S339" t="b">
        <f t="shared" si="51"/>
        <v>0</v>
      </c>
      <c r="T339" t="b">
        <f t="shared" si="52"/>
        <v>0</v>
      </c>
      <c r="U339" t="b">
        <f t="shared" si="53"/>
        <v>0</v>
      </c>
    </row>
    <row r="340" spans="1:21">
      <c r="A340" t="s">
        <v>195</v>
      </c>
      <c r="B340" t="s">
        <v>319</v>
      </c>
      <c r="C340" s="4">
        <f>SUM('역당 노선비율 분석1'!C340:D340)/2</f>
        <v>1.2617945956232097E-2</v>
      </c>
      <c r="D340" s="4">
        <f>SUM('역당 노선비율 분석1'!E340:G340)/3</f>
        <v>1.4480249798338868E-2</v>
      </c>
      <c r="E340" s="4">
        <f>SUM('역당 노선비율 분석1'!H340:O340)/8</f>
        <v>1.192305696822467E-2</v>
      </c>
      <c r="F340" s="4">
        <f>SUM('역당 노선비율 분석1'!P340:R340)/3</f>
        <v>8.84699701129045E-3</v>
      </c>
      <c r="G340" s="4">
        <f>SUM('역당 노선비율 분석1'!S340:V340)/4</f>
        <v>6.8480100997440107E-3</v>
      </c>
      <c r="H340" s="4"/>
      <c r="I340" s="4">
        <f>'역당 노선비율 분석1'!W340</f>
        <v>1.156662975252174E-2</v>
      </c>
      <c r="K340" t="b">
        <f t="shared" si="45"/>
        <v>0</v>
      </c>
      <c r="L340" t="b">
        <f t="shared" si="46"/>
        <v>0</v>
      </c>
      <c r="M340" t="b">
        <f t="shared" si="47"/>
        <v>0</v>
      </c>
      <c r="O340" t="b">
        <f t="shared" si="48"/>
        <v>0</v>
      </c>
      <c r="P340" t="b">
        <f t="shared" si="49"/>
        <v>0</v>
      </c>
      <c r="Q340" t="b">
        <f t="shared" si="50"/>
        <v>0</v>
      </c>
      <c r="S340" t="b">
        <f t="shared" si="51"/>
        <v>0</v>
      </c>
      <c r="T340" t="b">
        <f t="shared" si="52"/>
        <v>0</v>
      </c>
      <c r="U340" t="b">
        <f t="shared" si="53"/>
        <v>0</v>
      </c>
    </row>
    <row r="341" spans="1:21">
      <c r="B341" t="s">
        <v>320</v>
      </c>
      <c r="C341" s="4">
        <f>SUM('역당 노선비율 분석1'!C341:D341)/2</f>
        <v>1.0184716611751118E-2</v>
      </c>
      <c r="D341" s="4">
        <f>SUM('역당 노선비율 분석1'!E341:G341)/3</f>
        <v>9.0979513022827717E-3</v>
      </c>
      <c r="E341" s="4">
        <f>SUM('역당 노선비율 분석1'!H341:O341)/8</f>
        <v>1.0293237234232082E-2</v>
      </c>
      <c r="F341" s="4">
        <f>SUM('역당 노선비율 분석1'!P341:R341)/3</f>
        <v>1.1273903241040268E-2</v>
      </c>
      <c r="G341" s="4">
        <f>SUM('역당 노선비율 분석1'!S341:V341)/4</f>
        <v>1.4581989955691408E-2</v>
      </c>
      <c r="H341" s="4"/>
      <c r="I341" s="4">
        <f>'역당 노선비율 분석1'!W341</f>
        <v>1.0816202969521913E-2</v>
      </c>
      <c r="K341" t="b">
        <f t="shared" si="45"/>
        <v>0</v>
      </c>
      <c r="L341" t="b">
        <f t="shared" si="46"/>
        <v>0</v>
      </c>
      <c r="M341" t="b">
        <f t="shared" si="47"/>
        <v>0</v>
      </c>
      <c r="O341" t="b">
        <f t="shared" si="48"/>
        <v>0</v>
      </c>
      <c r="P341" t="b">
        <f t="shared" si="49"/>
        <v>0</v>
      </c>
      <c r="Q341" t="b">
        <f t="shared" si="50"/>
        <v>0</v>
      </c>
      <c r="S341" t="b">
        <f t="shared" si="51"/>
        <v>0</v>
      </c>
      <c r="T341" t="b">
        <f t="shared" si="52"/>
        <v>0</v>
      </c>
      <c r="U341" t="b">
        <f t="shared" si="53"/>
        <v>0</v>
      </c>
    </row>
    <row r="342" spans="1:21">
      <c r="A342" t="s">
        <v>196</v>
      </c>
      <c r="B342" t="s">
        <v>319</v>
      </c>
      <c r="C342" s="4">
        <f>SUM('역당 노선비율 분석1'!C342:D342)/2</f>
        <v>1.7750968615695098E-2</v>
      </c>
      <c r="D342" s="4">
        <f>SUM('역당 노선비율 분석1'!E342:G342)/3</f>
        <v>1.5363318710014458E-2</v>
      </c>
      <c r="E342" s="4">
        <f>SUM('역당 노선비율 분석1'!H342:O342)/8</f>
        <v>1.1372645486664303E-2</v>
      </c>
      <c r="F342" s="4">
        <f>SUM('역당 노선비율 분석1'!P342:R342)/3</f>
        <v>6.9940571109132861E-3</v>
      </c>
      <c r="G342" s="4">
        <f>SUM('역당 노선비율 분석1'!S342:V342)/4</f>
        <v>6.9143819691174311E-3</v>
      </c>
      <c r="H342" s="4"/>
      <c r="I342" s="4">
        <f>'역당 노선비율 분석1'!W342</f>
        <v>1.1352460037176472E-2</v>
      </c>
      <c r="K342" t="b">
        <f t="shared" si="45"/>
        <v>0</v>
      </c>
      <c r="L342" t="b">
        <f t="shared" si="46"/>
        <v>0</v>
      </c>
      <c r="M342" t="b">
        <f t="shared" si="47"/>
        <v>0</v>
      </c>
      <c r="O342" t="b">
        <f t="shared" si="48"/>
        <v>0</v>
      </c>
      <c r="P342" t="b">
        <f t="shared" si="49"/>
        <v>0</v>
      </c>
      <c r="Q342" t="b">
        <f t="shared" si="50"/>
        <v>0</v>
      </c>
      <c r="S342" t="b">
        <f t="shared" si="51"/>
        <v>0</v>
      </c>
      <c r="T342" t="b">
        <f t="shared" si="52"/>
        <v>0</v>
      </c>
      <c r="U342" t="b">
        <f t="shared" si="53"/>
        <v>0</v>
      </c>
    </row>
    <row r="343" spans="1:21">
      <c r="B343" t="s">
        <v>320</v>
      </c>
      <c r="C343" s="4">
        <f>SUM('역당 노선비율 분석1'!C343:D343)/2</f>
        <v>8.9413426064140489E-3</v>
      </c>
      <c r="D343" s="4">
        <f>SUM('역당 노선비율 분석1'!E343:G343)/3</f>
        <v>7.3600711361718864E-3</v>
      </c>
      <c r="E343" s="4">
        <f>SUM('역당 노선비율 분석1'!H343:O343)/8</f>
        <v>9.5312626247322837E-3</v>
      </c>
      <c r="F343" s="4">
        <f>SUM('역당 노선비율 분석1'!P343:R343)/3</f>
        <v>1.19713540555279E-2</v>
      </c>
      <c r="G343" s="4">
        <f>SUM('역당 노선비율 분석1'!S343:V343)/4</f>
        <v>1.4591289823408125E-2</v>
      </c>
      <c r="H343" s="4"/>
      <c r="I343" s="4">
        <f>'역당 노선비율 분석1'!W343</f>
        <v>1.0273713534764879E-2</v>
      </c>
      <c r="K343" t="b">
        <f t="shared" si="45"/>
        <v>0</v>
      </c>
      <c r="L343" t="b">
        <f t="shared" si="46"/>
        <v>0</v>
      </c>
      <c r="M343" t="b">
        <f t="shared" si="47"/>
        <v>0</v>
      </c>
      <c r="O343" t="b">
        <f t="shared" si="48"/>
        <v>0</v>
      </c>
      <c r="P343" t="b">
        <f t="shared" si="49"/>
        <v>0</v>
      </c>
      <c r="Q343" t="b">
        <f t="shared" si="50"/>
        <v>0</v>
      </c>
      <c r="S343" t="b">
        <f t="shared" si="51"/>
        <v>0</v>
      </c>
      <c r="T343" t="b">
        <f t="shared" si="52"/>
        <v>0</v>
      </c>
      <c r="U343" t="b">
        <f t="shared" si="53"/>
        <v>0</v>
      </c>
    </row>
    <row r="344" spans="1:21">
      <c r="A344" t="s">
        <v>197</v>
      </c>
      <c r="B344" t="s">
        <v>319</v>
      </c>
      <c r="C344" s="4">
        <f>SUM('역당 노선비율 분석1'!C344:D344)/2</f>
        <v>1.8345805629974007E-2</v>
      </c>
      <c r="D344" s="4">
        <f>SUM('역당 노선비율 분석1'!E344:G344)/3</f>
        <v>1.3024808932440256E-2</v>
      </c>
      <c r="E344" s="4">
        <f>SUM('역당 노선비율 분석1'!H344:O344)/8</f>
        <v>9.187554053773259E-3</v>
      </c>
      <c r="F344" s="4">
        <f>SUM('역당 노선비율 분석1'!P344:R344)/3</f>
        <v>5.2572479482599112E-3</v>
      </c>
      <c r="G344" s="4">
        <f>SUM('역당 노선비율 분석1'!S344:V344)/4</f>
        <v>4.3502927420158259E-3</v>
      </c>
      <c r="H344" s="4"/>
      <c r="I344" s="4">
        <f>'역당 노선비율 분석1'!W344</f>
        <v>9.2985656646544929E-3</v>
      </c>
      <c r="K344" t="b">
        <f t="shared" si="45"/>
        <v>0</v>
      </c>
      <c r="L344" t="b">
        <f t="shared" si="46"/>
        <v>0</v>
      </c>
      <c r="M344" t="b">
        <f t="shared" si="47"/>
        <v>0</v>
      </c>
      <c r="O344" t="b">
        <f t="shared" si="48"/>
        <v>0</v>
      </c>
      <c r="P344" t="b">
        <f t="shared" si="49"/>
        <v>0</v>
      </c>
      <c r="Q344" t="b">
        <f t="shared" si="50"/>
        <v>0</v>
      </c>
      <c r="S344" t="b">
        <f t="shared" si="51"/>
        <v>0</v>
      </c>
      <c r="T344" t="b">
        <f t="shared" si="52"/>
        <v>0</v>
      </c>
      <c r="U344" t="b">
        <f t="shared" si="53"/>
        <v>0</v>
      </c>
    </row>
    <row r="345" spans="1:21">
      <c r="B345" t="s">
        <v>320</v>
      </c>
      <c r="C345" s="4">
        <f>SUM('역당 노선비율 분석1'!C345:D345)/2</f>
        <v>5.982728007661902E-3</v>
      </c>
      <c r="D345" s="4">
        <f>SUM('역당 노선비율 분석1'!E345:G345)/3</f>
        <v>5.6355662882317968E-3</v>
      </c>
      <c r="E345" s="4">
        <f>SUM('역당 노선비율 분석1'!H345:O345)/8</f>
        <v>1.0811226654878298E-2</v>
      </c>
      <c r="F345" s="4">
        <f>SUM('역당 노선비율 분석1'!P345:R345)/3</f>
        <v>1.0882386323802021E-2</v>
      </c>
      <c r="G345" s="4">
        <f>SUM('역당 노선비율 분석1'!S345:V345)/4</f>
        <v>1.3409885239330056E-2</v>
      </c>
      <c r="H345" s="4"/>
      <c r="I345" s="4">
        <f>'역당 노선비율 분석1'!W345</f>
        <v>9.7277055954192049E-3</v>
      </c>
      <c r="K345" t="b">
        <f t="shared" si="45"/>
        <v>0</v>
      </c>
      <c r="L345" t="b">
        <f t="shared" si="46"/>
        <v>0</v>
      </c>
      <c r="M345" t="b">
        <f t="shared" si="47"/>
        <v>0</v>
      </c>
      <c r="O345" t="b">
        <f t="shared" si="48"/>
        <v>0</v>
      </c>
      <c r="P345" t="b">
        <f t="shared" si="49"/>
        <v>0</v>
      </c>
      <c r="Q345" t="b">
        <f t="shared" si="50"/>
        <v>0</v>
      </c>
      <c r="S345" t="b">
        <f t="shared" si="51"/>
        <v>0</v>
      </c>
      <c r="T345" t="b">
        <f t="shared" si="52"/>
        <v>0</v>
      </c>
      <c r="U345" t="b">
        <f t="shared" si="53"/>
        <v>0</v>
      </c>
    </row>
    <row r="346" spans="1:21">
      <c r="A346" t="s">
        <v>198</v>
      </c>
      <c r="B346" t="s">
        <v>319</v>
      </c>
      <c r="C346" s="4">
        <f>SUM('역당 노선비율 분석1'!C346:D346)/2</f>
        <v>6.0669310803817635E-2</v>
      </c>
      <c r="D346" s="4">
        <f>SUM('역당 노선비율 분석1'!E346:G346)/3</f>
        <v>6.2554218447809576E-2</v>
      </c>
      <c r="E346" s="4">
        <f>SUM('역당 노선비율 분석1'!H346:O346)/8</f>
        <v>4.3745654629905192E-2</v>
      </c>
      <c r="F346" s="4">
        <f>SUM('역당 노선비율 분석1'!P346:R346)/3</f>
        <v>3.1683899103496282E-2</v>
      </c>
      <c r="G346" s="4">
        <f>SUM('역당 노선비율 분석1'!S346:V346)/4</f>
        <v>2.5842222483124743E-2</v>
      </c>
      <c r="H346" s="4"/>
      <c r="I346" s="4">
        <f>'역당 노선비율 분석1'!W346</f>
        <v>4.5706273382140977E-2</v>
      </c>
      <c r="K346" t="b">
        <f t="shared" si="45"/>
        <v>1</v>
      </c>
      <c r="L346" t="b">
        <f t="shared" si="46"/>
        <v>0</v>
      </c>
      <c r="M346" t="b">
        <f t="shared" si="47"/>
        <v>0</v>
      </c>
      <c r="O346" t="b">
        <f t="shared" si="48"/>
        <v>0</v>
      </c>
      <c r="P346" t="b">
        <f t="shared" si="49"/>
        <v>0</v>
      </c>
      <c r="Q346" t="b">
        <f t="shared" si="50"/>
        <v>0</v>
      </c>
      <c r="S346" t="b">
        <f t="shared" si="51"/>
        <v>0</v>
      </c>
      <c r="T346" t="b">
        <f t="shared" si="52"/>
        <v>0</v>
      </c>
      <c r="U346" t="b">
        <f t="shared" si="53"/>
        <v>0</v>
      </c>
    </row>
    <row r="347" spans="1:21">
      <c r="B347" t="s">
        <v>320</v>
      </c>
      <c r="C347" s="4">
        <f>SUM('역당 노선비율 분석1'!C347:D347)/2</f>
        <v>3.8672034857174728E-2</v>
      </c>
      <c r="D347" s="4">
        <f>SUM('역당 노선비율 분석1'!E347:G347)/3</f>
        <v>2.5615767887992136E-2</v>
      </c>
      <c r="E347" s="4">
        <f>SUM('역당 노선비율 분석1'!H347:O347)/8</f>
        <v>4.109327311592309E-2</v>
      </c>
      <c r="F347" s="4">
        <f>SUM('역당 노선비율 분석1'!P347:R347)/3</f>
        <v>5.7387856538745952E-2</v>
      </c>
      <c r="G347" s="4">
        <f>SUM('역당 노선비율 분석1'!S347:V347)/4</f>
        <v>6.6129962161424388E-2</v>
      </c>
      <c r="H347" s="4"/>
      <c r="I347" s="4">
        <f>'역당 노선비율 분석1'!W347</f>
        <v>4.4988172030142375E-2</v>
      </c>
      <c r="K347" t="b">
        <f t="shared" si="45"/>
        <v>0</v>
      </c>
      <c r="L347" t="b">
        <f t="shared" si="46"/>
        <v>0</v>
      </c>
      <c r="M347" t="b">
        <f t="shared" si="47"/>
        <v>0</v>
      </c>
      <c r="O347" t="b">
        <f t="shared" si="48"/>
        <v>1</v>
      </c>
      <c r="P347" t="b">
        <f t="shared" si="49"/>
        <v>0</v>
      </c>
      <c r="Q347" t="b">
        <f t="shared" si="50"/>
        <v>0</v>
      </c>
      <c r="S347" t="b">
        <f t="shared" si="51"/>
        <v>0</v>
      </c>
      <c r="T347" t="b">
        <f t="shared" si="52"/>
        <v>0</v>
      </c>
      <c r="U347" t="b">
        <f t="shared" si="53"/>
        <v>0</v>
      </c>
    </row>
    <row r="348" spans="1:21">
      <c r="A348" t="s">
        <v>199</v>
      </c>
      <c r="B348" t="s">
        <v>319</v>
      </c>
      <c r="C348" s="4">
        <f>SUM('역당 노선비율 분석1'!C348:D348)/2</f>
        <v>1.5521318889270889E-2</v>
      </c>
      <c r="D348" s="4">
        <f>SUM('역당 노선비율 분석1'!E348:G348)/3</f>
        <v>1.4857636012913169E-2</v>
      </c>
      <c r="E348" s="4">
        <f>SUM('역당 노선비율 분석1'!H348:O348)/8</f>
        <v>1.1056342598628231E-2</v>
      </c>
      <c r="F348" s="4">
        <f>SUM('역당 노선비율 분석1'!P348:R348)/3</f>
        <v>7.081200909733837E-3</v>
      </c>
      <c r="G348" s="4">
        <f>SUM('역당 노선비율 분석1'!S348:V348)/4</f>
        <v>6.4548077242597623E-3</v>
      </c>
      <c r="H348" s="4"/>
      <c r="I348" s="4">
        <f>'역당 노선비율 분석1'!W348</f>
        <v>1.1023797691586436E-2</v>
      </c>
      <c r="K348" t="b">
        <f t="shared" si="45"/>
        <v>0</v>
      </c>
      <c r="L348" t="b">
        <f t="shared" si="46"/>
        <v>0</v>
      </c>
      <c r="M348" t="b">
        <f t="shared" si="47"/>
        <v>0</v>
      </c>
      <c r="O348" t="b">
        <f t="shared" si="48"/>
        <v>0</v>
      </c>
      <c r="P348" t="b">
        <f t="shared" si="49"/>
        <v>0</v>
      </c>
      <c r="Q348" t="b">
        <f t="shared" si="50"/>
        <v>0</v>
      </c>
      <c r="S348" t="b">
        <f t="shared" si="51"/>
        <v>0</v>
      </c>
      <c r="T348" t="b">
        <f t="shared" si="52"/>
        <v>0</v>
      </c>
      <c r="U348" t="b">
        <f t="shared" si="53"/>
        <v>0</v>
      </c>
    </row>
    <row r="349" spans="1:21">
      <c r="B349" t="s">
        <v>320</v>
      </c>
      <c r="C349" s="4">
        <f>SUM('역당 노선비율 분석1'!C349:D349)/2</f>
        <v>1.1686948067165588E-2</v>
      </c>
      <c r="D349" s="4">
        <f>SUM('역당 노선비율 분석1'!E349:G349)/3</f>
        <v>7.2125387245901311E-3</v>
      </c>
      <c r="E349" s="4">
        <f>SUM('역당 노선비율 분석1'!H349:O349)/8</f>
        <v>1.1078420124248317E-2</v>
      </c>
      <c r="F349" s="4">
        <f>SUM('역당 노선비율 분석1'!P349:R349)/3</f>
        <v>1.5144451072551987E-2</v>
      </c>
      <c r="G349" s="4">
        <f>SUM('역당 노선비율 분석1'!S349:V349)/4</f>
        <v>1.5381918293548843E-2</v>
      </c>
      <c r="H349" s="4"/>
      <c r="I349" s="4">
        <f>'역당 노선비율 분석1'!W349</f>
        <v>1.1964022479756399E-2</v>
      </c>
      <c r="K349" t="b">
        <f t="shared" si="45"/>
        <v>0</v>
      </c>
      <c r="L349" t="b">
        <f t="shared" si="46"/>
        <v>0</v>
      </c>
      <c r="M349" t="b">
        <f t="shared" si="47"/>
        <v>0</v>
      </c>
      <c r="O349" t="b">
        <f t="shared" si="48"/>
        <v>0</v>
      </c>
      <c r="P349" t="b">
        <f t="shared" si="49"/>
        <v>0</v>
      </c>
      <c r="Q349" t="b">
        <f t="shared" si="50"/>
        <v>0</v>
      </c>
      <c r="S349" t="b">
        <f t="shared" si="51"/>
        <v>0</v>
      </c>
      <c r="T349" t="b">
        <f t="shared" si="52"/>
        <v>0</v>
      </c>
      <c r="U349" t="b">
        <f t="shared" si="53"/>
        <v>0</v>
      </c>
    </row>
    <row r="350" spans="1:21">
      <c r="A350" t="s">
        <v>200</v>
      </c>
      <c r="B350" t="s">
        <v>319</v>
      </c>
      <c r="C350" s="4">
        <f>SUM('역당 노선비율 분석1'!C350:D350)/2</f>
        <v>8.4816075317166503E-3</v>
      </c>
      <c r="D350" s="4">
        <f>SUM('역당 노선비율 분석1'!E350:G350)/3</f>
        <v>9.0671273921363853E-3</v>
      </c>
      <c r="E350" s="4">
        <f>SUM('역당 노선비율 분석1'!H350:O350)/8</f>
        <v>1.5659404312837823E-2</v>
      </c>
      <c r="F350" s="4">
        <f>SUM('역당 노선비율 분석1'!P350:R350)/3</f>
        <v>1.6214279271700761E-2</v>
      </c>
      <c r="G350" s="4">
        <f>SUM('역당 노선비율 분석1'!S350:V350)/4</f>
        <v>1.3287014423951507E-2</v>
      </c>
      <c r="H350" s="4"/>
      <c r="I350" s="4">
        <f>'역당 노선비율 분석1'!W350</f>
        <v>1.3591507967064691E-2</v>
      </c>
      <c r="K350" t="b">
        <f t="shared" si="45"/>
        <v>0</v>
      </c>
      <c r="L350" t="b">
        <f t="shared" si="46"/>
        <v>0</v>
      </c>
      <c r="M350" t="b">
        <f t="shared" si="47"/>
        <v>0</v>
      </c>
      <c r="O350" t="b">
        <f t="shared" si="48"/>
        <v>0</v>
      </c>
      <c r="P350" t="b">
        <f t="shared" si="49"/>
        <v>0</v>
      </c>
      <c r="Q350" t="b">
        <f t="shared" si="50"/>
        <v>0</v>
      </c>
      <c r="S350" t="b">
        <f t="shared" si="51"/>
        <v>0</v>
      </c>
      <c r="T350" t="b">
        <f t="shared" si="52"/>
        <v>0</v>
      </c>
      <c r="U350" t="b">
        <f t="shared" si="53"/>
        <v>0</v>
      </c>
    </row>
    <row r="351" spans="1:21">
      <c r="B351" t="s">
        <v>320</v>
      </c>
      <c r="C351" s="4">
        <f>SUM('역당 노선비율 분석1'!C351:D351)/2</f>
        <v>1.2293243200177877E-2</v>
      </c>
      <c r="D351" s="4">
        <f>SUM('역당 노선비율 분석1'!E351:G351)/3</f>
        <v>1.2318867277544096E-2</v>
      </c>
      <c r="E351" s="4">
        <f>SUM('역당 노선비율 분석1'!H351:O351)/8</f>
        <v>1.4619014603898558E-2</v>
      </c>
      <c r="F351" s="4">
        <f>SUM('역당 노선비율 분석1'!P351:R351)/3</f>
        <v>1.3930496690516192E-2</v>
      </c>
      <c r="G351" s="4">
        <f>SUM('역당 노선비율 분석1'!S351:V351)/4</f>
        <v>1.0728113769093668E-2</v>
      </c>
      <c r="H351" s="4"/>
      <c r="I351" s="4">
        <f>'역당 노선비율 분석1'!W351</f>
        <v>1.3238466023482096E-2</v>
      </c>
      <c r="K351" t="b">
        <f t="shared" si="45"/>
        <v>0</v>
      </c>
      <c r="L351" t="b">
        <f t="shared" si="46"/>
        <v>0</v>
      </c>
      <c r="M351" t="b">
        <f t="shared" si="47"/>
        <v>0</v>
      </c>
      <c r="O351" t="b">
        <f t="shared" si="48"/>
        <v>0</v>
      </c>
      <c r="P351" t="b">
        <f t="shared" si="49"/>
        <v>0</v>
      </c>
      <c r="Q351" t="b">
        <f t="shared" si="50"/>
        <v>0</v>
      </c>
      <c r="S351" t="b">
        <f t="shared" si="51"/>
        <v>0</v>
      </c>
      <c r="T351" t="b">
        <f t="shared" si="52"/>
        <v>0</v>
      </c>
      <c r="U351" t="b">
        <f t="shared" si="53"/>
        <v>0</v>
      </c>
    </row>
    <row r="352" spans="1:21">
      <c r="A352" t="s">
        <v>201</v>
      </c>
      <c r="B352" t="s">
        <v>319</v>
      </c>
      <c r="C352" s="4">
        <f>SUM('역당 노선비율 분석1'!C352:D352)/2</f>
        <v>1.0755130112050277E-2</v>
      </c>
      <c r="D352" s="4">
        <f>SUM('역당 노선비율 분석1'!E352:G352)/3</f>
        <v>9.1545364444094671E-3</v>
      </c>
      <c r="E352" s="4">
        <f>SUM('역당 노선비율 분석1'!H352:O352)/8</f>
        <v>7.397488319626052E-3</v>
      </c>
      <c r="F352" s="4">
        <f>SUM('역당 노선비율 분석1'!P352:R352)/3</f>
        <v>4.3065252487269317E-3</v>
      </c>
      <c r="G352" s="4">
        <f>SUM('역당 노선비율 분석1'!S352:V352)/4</f>
        <v>3.3202365832679928E-3</v>
      </c>
      <c r="H352" s="4"/>
      <c r="I352" s="4">
        <f>'역당 노선비율 분석1'!W352</f>
        <v>7.024732396318443E-3</v>
      </c>
      <c r="K352" t="b">
        <f t="shared" si="45"/>
        <v>0</v>
      </c>
      <c r="L352" t="b">
        <f t="shared" si="46"/>
        <v>0</v>
      </c>
      <c r="M352" t="b">
        <f t="shared" si="47"/>
        <v>0</v>
      </c>
      <c r="O352" t="b">
        <f t="shared" si="48"/>
        <v>0</v>
      </c>
      <c r="P352" t="b">
        <f t="shared" si="49"/>
        <v>0</v>
      </c>
      <c r="Q352" t="b">
        <f t="shared" si="50"/>
        <v>0</v>
      </c>
      <c r="S352" t="b">
        <f t="shared" si="51"/>
        <v>0</v>
      </c>
      <c r="T352" t="b">
        <f t="shared" si="52"/>
        <v>0</v>
      </c>
      <c r="U352" t="b">
        <f t="shared" si="53"/>
        <v>0</v>
      </c>
    </row>
    <row r="353" spans="1:21">
      <c r="B353" t="s">
        <v>320</v>
      </c>
      <c r="C353" s="4">
        <f>SUM('역당 노선비율 분석1'!C353:D353)/2</f>
        <v>1.2504731290618748E-2</v>
      </c>
      <c r="D353" s="4">
        <f>SUM('역당 노선비율 분석1'!E353:G353)/3</f>
        <v>7.756498678138519E-3</v>
      </c>
      <c r="E353" s="4">
        <f>SUM('역당 노선비율 분석1'!H353:O353)/8</f>
        <v>9.7477168705369793E-3</v>
      </c>
      <c r="F353" s="4">
        <f>SUM('역당 노선비율 분석1'!P353:R353)/3</f>
        <v>7.9161657666348834E-3</v>
      </c>
      <c r="G353" s="4">
        <f>SUM('역당 노선비율 분석1'!S353:V353)/4</f>
        <v>9.2562924051869735E-3</v>
      </c>
      <c r="H353" s="4"/>
      <c r="I353" s="4">
        <f>'역당 노선비율 분석1'!W353</f>
        <v>8.7302532111463212E-3</v>
      </c>
      <c r="K353" t="b">
        <f t="shared" si="45"/>
        <v>0</v>
      </c>
      <c r="L353" t="b">
        <f t="shared" si="46"/>
        <v>0</v>
      </c>
      <c r="M353" t="b">
        <f t="shared" si="47"/>
        <v>0</v>
      </c>
      <c r="O353" t="b">
        <f t="shared" si="48"/>
        <v>0</v>
      </c>
      <c r="P353" t="b">
        <f t="shared" si="49"/>
        <v>0</v>
      </c>
      <c r="Q353" t="b">
        <f t="shared" si="50"/>
        <v>0</v>
      </c>
      <c r="S353" t="b">
        <f t="shared" si="51"/>
        <v>0</v>
      </c>
      <c r="T353" t="b">
        <f t="shared" si="52"/>
        <v>0</v>
      </c>
      <c r="U353" t="b">
        <f t="shared" si="53"/>
        <v>0</v>
      </c>
    </row>
    <row r="354" spans="1:21">
      <c r="A354" t="s">
        <v>202</v>
      </c>
      <c r="B354" t="s">
        <v>319</v>
      </c>
      <c r="C354" s="4">
        <f>SUM('역당 노선비율 분석1'!C354:D354)/2</f>
        <v>2.8072650186117949E-2</v>
      </c>
      <c r="D354" s="4">
        <f>SUM('역당 노선비율 분석1'!E354:G354)/3</f>
        <v>2.9129839118940709E-2</v>
      </c>
      <c r="E354" s="4">
        <f>SUM('역당 노선비율 분석1'!H354:O354)/8</f>
        <v>2.4118766576483375E-2</v>
      </c>
      <c r="F354" s="4">
        <f>SUM('역당 노선비율 분석1'!P354:R354)/3</f>
        <v>1.4751215058428932E-2</v>
      </c>
      <c r="G354" s="4">
        <f>SUM('역당 노선비율 분석1'!S354:V354)/4</f>
        <v>1.4261011635874303E-2</v>
      </c>
      <c r="H354" s="4"/>
      <c r="I354" s="4">
        <f>'역당 노선비율 분석1'!W354</f>
        <v>2.2912894348764281E-2</v>
      </c>
      <c r="K354" t="b">
        <f t="shared" si="45"/>
        <v>0</v>
      </c>
      <c r="L354" t="b">
        <f t="shared" si="46"/>
        <v>0</v>
      </c>
      <c r="M354" t="b">
        <f t="shared" si="47"/>
        <v>0</v>
      </c>
      <c r="O354" t="b">
        <f t="shared" si="48"/>
        <v>0</v>
      </c>
      <c r="P354" t="b">
        <f t="shared" si="49"/>
        <v>0</v>
      </c>
      <c r="Q354" t="b">
        <f t="shared" si="50"/>
        <v>0</v>
      </c>
      <c r="S354" t="b">
        <f t="shared" si="51"/>
        <v>0</v>
      </c>
      <c r="T354" t="b">
        <f t="shared" si="52"/>
        <v>0</v>
      </c>
      <c r="U354" t="b">
        <f t="shared" si="53"/>
        <v>0</v>
      </c>
    </row>
    <row r="355" spans="1:21">
      <c r="B355" t="s">
        <v>320</v>
      </c>
      <c r="C355" s="4">
        <f>SUM('역당 노선비율 분석1'!C355:D355)/2</f>
        <v>1.2114808120182325E-2</v>
      </c>
      <c r="D355" s="4">
        <f>SUM('역당 노선비율 분석1'!E355:G355)/3</f>
        <v>1.5778518261244375E-2</v>
      </c>
      <c r="E355" s="4">
        <f>SUM('역당 노선비율 분석1'!H355:O355)/8</f>
        <v>1.8462854606597426E-2</v>
      </c>
      <c r="F355" s="4">
        <f>SUM('역당 노선비율 분석1'!P355:R355)/3</f>
        <v>2.1112857441844116E-2</v>
      </c>
      <c r="G355" s="4">
        <f>SUM('역당 노선비율 분석1'!S355:V355)/4</f>
        <v>1.9592819683920792E-2</v>
      </c>
      <c r="H355" s="4"/>
      <c r="I355" s="4">
        <f>'역당 노선비율 분석1'!W355</f>
        <v>1.7973118269410646E-2</v>
      </c>
      <c r="K355" t="b">
        <f t="shared" si="45"/>
        <v>0</v>
      </c>
      <c r="L355" t="b">
        <f t="shared" si="46"/>
        <v>0</v>
      </c>
      <c r="M355" t="b">
        <f t="shared" si="47"/>
        <v>0</v>
      </c>
      <c r="O355" t="b">
        <f t="shared" si="48"/>
        <v>0</v>
      </c>
      <c r="P355" t="b">
        <f t="shared" si="49"/>
        <v>0</v>
      </c>
      <c r="Q355" t="b">
        <f t="shared" si="50"/>
        <v>0</v>
      </c>
      <c r="S355" t="b">
        <f t="shared" si="51"/>
        <v>0</v>
      </c>
      <c r="T355" t="b">
        <f t="shared" si="52"/>
        <v>0</v>
      </c>
      <c r="U355" t="b">
        <f t="shared" si="53"/>
        <v>0</v>
      </c>
    </row>
    <row r="356" spans="1:21">
      <c r="A356" t="s">
        <v>203</v>
      </c>
      <c r="B356" t="s">
        <v>319</v>
      </c>
      <c r="C356" s="4">
        <f>SUM('역당 노선비율 분석1'!C356:D356)/2</f>
        <v>5.7700774961395862E-2</v>
      </c>
      <c r="D356" s="4">
        <f>SUM('역당 노선비율 분석1'!E356:G356)/3</f>
        <v>5.3402317881342941E-2</v>
      </c>
      <c r="E356" s="4">
        <f>SUM('역당 노선비율 분석1'!H356:O356)/8</f>
        <v>3.7913932414433922E-2</v>
      </c>
      <c r="F356" s="4">
        <f>SUM('역당 노선비율 분석1'!P356:R356)/3</f>
        <v>2.9557258403674274E-2</v>
      </c>
      <c r="G356" s="4">
        <f>SUM('역당 노선비율 분석1'!S356:V356)/4</f>
        <v>3.2135994149649745E-2</v>
      </c>
      <c r="H356" s="4"/>
      <c r="I356" s="4">
        <f>'역당 노선비율 분석1'!W356</f>
        <v>4.0922730974459989E-2</v>
      </c>
      <c r="K356" t="b">
        <f t="shared" si="45"/>
        <v>1</v>
      </c>
      <c r="L356" t="b">
        <f t="shared" si="46"/>
        <v>0</v>
      </c>
      <c r="M356" t="b">
        <f t="shared" si="47"/>
        <v>0</v>
      </c>
      <c r="O356" t="b">
        <f t="shared" si="48"/>
        <v>0</v>
      </c>
      <c r="P356" t="b">
        <f t="shared" si="49"/>
        <v>0</v>
      </c>
      <c r="Q356" t="b">
        <f t="shared" si="50"/>
        <v>0</v>
      </c>
      <c r="S356" t="b">
        <f t="shared" si="51"/>
        <v>0</v>
      </c>
      <c r="T356" t="b">
        <f t="shared" si="52"/>
        <v>0</v>
      </c>
      <c r="U356" t="b">
        <f t="shared" si="53"/>
        <v>0</v>
      </c>
    </row>
    <row r="357" spans="1:21">
      <c r="B357" t="s">
        <v>320</v>
      </c>
      <c r="C357" s="4">
        <f>SUM('역당 노선비율 분석1'!C357:D357)/2</f>
        <v>2.3157312516235873E-2</v>
      </c>
      <c r="D357" s="4">
        <f>SUM('역당 노선비율 분석1'!E357:G357)/3</f>
        <v>2.713866365623464E-2</v>
      </c>
      <c r="E357" s="4">
        <f>SUM('역당 노선비율 분석1'!H357:O357)/8</f>
        <v>3.8377804472847117E-2</v>
      </c>
      <c r="F357" s="4">
        <f>SUM('역당 노선비율 분석1'!P357:R357)/3</f>
        <v>4.9729434727146186E-2</v>
      </c>
      <c r="G357" s="4">
        <f>SUM('역당 노선비율 분석1'!S357:V357)/4</f>
        <v>5.6212200332743267E-2</v>
      </c>
      <c r="H357" s="4"/>
      <c r="I357" s="4">
        <f>'역당 노선비율 분석1'!W357</f>
        <v>4.0503999380204721E-2</v>
      </c>
      <c r="K357" t="b">
        <f t="shared" si="45"/>
        <v>0</v>
      </c>
      <c r="L357" t="b">
        <f t="shared" si="46"/>
        <v>0</v>
      </c>
      <c r="M357" t="b">
        <f t="shared" si="47"/>
        <v>0</v>
      </c>
      <c r="O357" t="b">
        <f t="shared" si="48"/>
        <v>0</v>
      </c>
      <c r="P357" t="b">
        <f t="shared" si="49"/>
        <v>0</v>
      </c>
      <c r="Q357" t="b">
        <f t="shared" si="50"/>
        <v>0</v>
      </c>
      <c r="S357" t="b">
        <f t="shared" si="51"/>
        <v>0</v>
      </c>
      <c r="T357" t="b">
        <f t="shared" si="52"/>
        <v>0</v>
      </c>
      <c r="U357" t="b">
        <f t="shared" si="53"/>
        <v>0</v>
      </c>
    </row>
    <row r="358" spans="1:21">
      <c r="A358" t="s">
        <v>204</v>
      </c>
      <c r="B358" t="s">
        <v>319</v>
      </c>
      <c r="C358" s="4">
        <f>SUM('역당 노선비율 분석1'!C358:D358)/2</f>
        <v>4.5834501853030389E-2</v>
      </c>
      <c r="D358" s="4">
        <f>SUM('역당 노선비율 분석1'!E358:G358)/3</f>
        <v>4.5903369390986402E-2</v>
      </c>
      <c r="E358" s="4">
        <f>SUM('역당 노선비율 분석1'!H358:O358)/8</f>
        <v>2.8059489540234635E-2</v>
      </c>
      <c r="F358" s="4">
        <f>SUM('역당 노선비율 분석1'!P358:R358)/3</f>
        <v>1.9201833254612801E-2</v>
      </c>
      <c r="G358" s="4">
        <f>SUM('역당 노선비율 분석1'!S358:V358)/4</f>
        <v>2.1065584627611433E-2</v>
      </c>
      <c r="H358" s="4"/>
      <c r="I358" s="4">
        <f>'역당 노선비율 분석1'!W358</f>
        <v>3.1042057368765769E-2</v>
      </c>
      <c r="K358" t="b">
        <f t="shared" si="45"/>
        <v>0</v>
      </c>
      <c r="L358" t="b">
        <f t="shared" si="46"/>
        <v>0</v>
      </c>
      <c r="M358" t="b">
        <f t="shared" si="47"/>
        <v>0</v>
      </c>
      <c r="O358" t="b">
        <f t="shared" si="48"/>
        <v>0</v>
      </c>
      <c r="P358" t="b">
        <f t="shared" si="49"/>
        <v>0</v>
      </c>
      <c r="Q358" t="b">
        <f t="shared" si="50"/>
        <v>0</v>
      </c>
      <c r="S358" t="b">
        <f t="shared" si="51"/>
        <v>0</v>
      </c>
      <c r="T358" t="b">
        <f t="shared" si="52"/>
        <v>0</v>
      </c>
      <c r="U358" t="b">
        <f t="shared" si="53"/>
        <v>0</v>
      </c>
    </row>
    <row r="359" spans="1:21">
      <c r="B359" t="s">
        <v>320</v>
      </c>
      <c r="C359" s="4">
        <f>SUM('역당 노선비율 분석1'!C359:D359)/2</f>
        <v>1.8711393559399624E-2</v>
      </c>
      <c r="D359" s="4">
        <f>SUM('역당 노선비율 분석1'!E359:G359)/3</f>
        <v>1.3280090378614417E-2</v>
      </c>
      <c r="E359" s="4">
        <f>SUM('역당 노선비율 분석1'!H359:O359)/8</f>
        <v>2.6208572743565629E-2</v>
      </c>
      <c r="F359" s="4">
        <f>SUM('역당 노선비율 분석1'!P359:R359)/3</f>
        <v>3.8629981220559106E-2</v>
      </c>
      <c r="G359" s="4">
        <f>SUM('역당 노선비율 분석1'!S359:V359)/4</f>
        <v>4.4342258097651292E-2</v>
      </c>
      <c r="H359" s="4"/>
      <c r="I359" s="4">
        <f>'역당 노선비율 분석1'!W359</f>
        <v>2.8840846356487683E-2</v>
      </c>
      <c r="K359" t="b">
        <f t="shared" si="45"/>
        <v>0</v>
      </c>
      <c r="L359" t="b">
        <f t="shared" si="46"/>
        <v>0</v>
      </c>
      <c r="M359" t="b">
        <f t="shared" si="47"/>
        <v>0</v>
      </c>
      <c r="O359" t="b">
        <f t="shared" si="48"/>
        <v>0</v>
      </c>
      <c r="P359" t="b">
        <f t="shared" si="49"/>
        <v>0</v>
      </c>
      <c r="Q359" t="b">
        <f t="shared" si="50"/>
        <v>0</v>
      </c>
      <c r="S359" t="b">
        <f t="shared" si="51"/>
        <v>0</v>
      </c>
      <c r="T359" t="b">
        <f t="shared" si="52"/>
        <v>0</v>
      </c>
      <c r="U359" t="b">
        <f t="shared" si="53"/>
        <v>0</v>
      </c>
    </row>
    <row r="360" spans="1:21">
      <c r="A360" t="s">
        <v>205</v>
      </c>
      <c r="B360" t="s">
        <v>319</v>
      </c>
      <c r="C360" s="4">
        <f>SUM('역당 노선비율 분석1'!C360:D360)/2</f>
        <v>4.9202639409414051E-2</v>
      </c>
      <c r="D360" s="4">
        <f>SUM('역당 노선비율 분석1'!E360:G360)/3</f>
        <v>6.2436526446148076E-2</v>
      </c>
      <c r="E360" s="4">
        <f>SUM('역당 노선비율 분석1'!H360:O360)/8</f>
        <v>4.2419563678626003E-2</v>
      </c>
      <c r="F360" s="4">
        <f>SUM('역당 노선비율 분석1'!P360:R360)/3</f>
        <v>5.1531472945012931E-2</v>
      </c>
      <c r="G360" s="4">
        <f>SUM('역당 노선비율 분석1'!S360:V360)/4</f>
        <v>4.1305585796611435E-2</v>
      </c>
      <c r="H360" s="4"/>
      <c r="I360" s="4">
        <f>'역당 노선비율 분석1'!W360</f>
        <v>4.9463883391038452E-2</v>
      </c>
      <c r="K360" t="b">
        <f t="shared" si="45"/>
        <v>1</v>
      </c>
      <c r="L360" t="b">
        <f t="shared" si="46"/>
        <v>0</v>
      </c>
      <c r="M360" t="b">
        <f t="shared" si="47"/>
        <v>0</v>
      </c>
      <c r="O360" t="b">
        <f t="shared" si="48"/>
        <v>1</v>
      </c>
      <c r="P360" t="b">
        <f t="shared" si="49"/>
        <v>0</v>
      </c>
      <c r="Q360" t="b">
        <f t="shared" si="50"/>
        <v>0</v>
      </c>
      <c r="S360" t="b">
        <f t="shared" si="51"/>
        <v>0</v>
      </c>
      <c r="T360" t="b">
        <f t="shared" si="52"/>
        <v>0</v>
      </c>
      <c r="U360" t="b">
        <f t="shared" si="53"/>
        <v>0</v>
      </c>
    </row>
    <row r="361" spans="1:21">
      <c r="B361" t="s">
        <v>320</v>
      </c>
      <c r="C361" s="4">
        <f>SUM('역당 노선비율 분석1'!C361:D361)/2</f>
        <v>8.8043057202361857E-2</v>
      </c>
      <c r="D361" s="4">
        <f>SUM('역당 노선비율 분석1'!E361:G361)/3</f>
        <v>5.5176206245286442E-2</v>
      </c>
      <c r="E361" s="4">
        <f>SUM('역당 노선비율 분석1'!H361:O361)/8</f>
        <v>4.1051911422640551E-2</v>
      </c>
      <c r="F361" s="4">
        <f>SUM('역당 노선비율 분석1'!P361:R361)/3</f>
        <v>4.8681327835612929E-2</v>
      </c>
      <c r="G361" s="4">
        <f>SUM('역당 노선비율 분석1'!S361:V361)/4</f>
        <v>4.9035219351677185E-2</v>
      </c>
      <c r="H361" s="4"/>
      <c r="I361" s="4">
        <f>'역당 노선비율 분석1'!W361</f>
        <v>4.8638707432903279E-2</v>
      </c>
      <c r="K361" t="b">
        <f t="shared" si="45"/>
        <v>1</v>
      </c>
      <c r="L361" t="b">
        <f t="shared" si="46"/>
        <v>0</v>
      </c>
      <c r="M361" t="b">
        <f t="shared" si="47"/>
        <v>0</v>
      </c>
      <c r="O361" t="b">
        <f t="shared" si="48"/>
        <v>0</v>
      </c>
      <c r="P361" t="b">
        <f t="shared" si="49"/>
        <v>0</v>
      </c>
      <c r="Q361" t="b">
        <f t="shared" si="50"/>
        <v>0</v>
      </c>
      <c r="S361" t="b">
        <f t="shared" si="51"/>
        <v>0</v>
      </c>
      <c r="T361" t="b">
        <f t="shared" si="52"/>
        <v>0</v>
      </c>
      <c r="U361" t="b">
        <f t="shared" si="53"/>
        <v>0</v>
      </c>
    </row>
    <row r="362" spans="1:21">
      <c r="A362" t="s">
        <v>206</v>
      </c>
      <c r="B362" t="s">
        <v>319</v>
      </c>
      <c r="C362" s="4">
        <f>SUM('역당 노선비율 분석1'!C362:D362)/2</f>
        <v>1.3358521064290557E-2</v>
      </c>
      <c r="D362" s="4">
        <f>SUM('역당 노선비율 분석1'!E362:G362)/3</f>
        <v>1.4148622690438392E-2</v>
      </c>
      <c r="E362" s="4">
        <f>SUM('역당 노선비율 분석1'!H362:O362)/8</f>
        <v>4.7850270144246018E-2</v>
      </c>
      <c r="F362" s="4">
        <f>SUM('역당 노선비율 분석1'!P362:R362)/3</f>
        <v>3.9981487962351826E-2</v>
      </c>
      <c r="G362" s="4">
        <f>SUM('역당 노선비율 분석1'!S362:V362)/4</f>
        <v>5.2331758243629782E-2</v>
      </c>
      <c r="H362" s="4"/>
      <c r="I362" s="4">
        <f>'역당 노선비율 분석1'!W362</f>
        <v>3.7150067895408034E-2</v>
      </c>
      <c r="K362" t="b">
        <f t="shared" si="45"/>
        <v>0</v>
      </c>
      <c r="L362" t="b">
        <f t="shared" si="46"/>
        <v>0</v>
      </c>
      <c r="M362" t="b">
        <f t="shared" si="47"/>
        <v>0</v>
      </c>
      <c r="O362" t="b">
        <f t="shared" si="48"/>
        <v>0</v>
      </c>
      <c r="P362" t="b">
        <f t="shared" si="49"/>
        <v>0</v>
      </c>
      <c r="Q362" t="b">
        <f t="shared" si="50"/>
        <v>0</v>
      </c>
      <c r="S362" t="b">
        <f t="shared" si="51"/>
        <v>0</v>
      </c>
      <c r="T362" t="b">
        <f t="shared" si="52"/>
        <v>0</v>
      </c>
      <c r="U362" t="b">
        <f t="shared" si="53"/>
        <v>0</v>
      </c>
    </row>
    <row r="363" spans="1:21">
      <c r="B363" t="s">
        <v>320</v>
      </c>
      <c r="C363" s="4">
        <f>SUM('역당 노선비율 분석1'!C363:D363)/2</f>
        <v>3.0743488598009763E-2</v>
      </c>
      <c r="D363" s="4">
        <f>SUM('역당 노선비율 분석1'!E363:G363)/3</f>
        <v>4.1246402993357335E-2</v>
      </c>
      <c r="E363" s="4">
        <f>SUM('역당 노선비율 분석1'!H363:O363)/8</f>
        <v>5.5211259031332525E-2</v>
      </c>
      <c r="F363" s="4">
        <f>SUM('역당 노선비율 분석1'!P363:R363)/3</f>
        <v>3.6008165632498826E-2</v>
      </c>
      <c r="G363" s="4">
        <f>SUM('역당 노선비율 분석1'!S363:V363)/4</f>
        <v>1.6996254478798212E-2</v>
      </c>
      <c r="H363" s="4"/>
      <c r="I363" s="4">
        <f>'역당 노선비율 분석1'!W363</f>
        <v>4.1604282970137921E-2</v>
      </c>
      <c r="K363" t="b">
        <f t="shared" si="45"/>
        <v>0</v>
      </c>
      <c r="L363" t="b">
        <f t="shared" si="46"/>
        <v>0</v>
      </c>
      <c r="M363" t="b">
        <f t="shared" si="47"/>
        <v>0</v>
      </c>
      <c r="O363" t="b">
        <f t="shared" si="48"/>
        <v>0</v>
      </c>
      <c r="P363" t="b">
        <f t="shared" si="49"/>
        <v>0</v>
      </c>
      <c r="Q363" t="b">
        <f t="shared" si="50"/>
        <v>0</v>
      </c>
      <c r="S363" t="b">
        <f t="shared" si="51"/>
        <v>1</v>
      </c>
      <c r="T363" t="b">
        <f t="shared" si="52"/>
        <v>0</v>
      </c>
      <c r="U363" t="b">
        <f t="shared" si="53"/>
        <v>0</v>
      </c>
    </row>
    <row r="364" spans="1:21">
      <c r="A364" t="s">
        <v>207</v>
      </c>
      <c r="B364" t="s">
        <v>319</v>
      </c>
      <c r="C364" s="4">
        <f>SUM('역당 노선비율 분석1'!C364:D364)/2</f>
        <v>5.065782407016324E-2</v>
      </c>
      <c r="D364" s="4">
        <f>SUM('역당 노선비율 분석1'!E364:G364)/3</f>
        <v>5.3145606391116908E-2</v>
      </c>
      <c r="E364" s="4">
        <f>SUM('역당 노선비율 분석1'!H364:O364)/8</f>
        <v>3.7042256832227033E-2</v>
      </c>
      <c r="F364" s="4">
        <f>SUM('역당 노선비율 분석1'!P364:R364)/3</f>
        <v>3.8064133014961539E-2</v>
      </c>
      <c r="G364" s="4">
        <f>SUM('역당 노선비율 분석1'!S364:V364)/4</f>
        <v>3.0253684553414786E-2</v>
      </c>
      <c r="H364" s="4"/>
      <c r="I364" s="4">
        <f>'역당 노선비율 분석1'!W364</f>
        <v>4.1868144602014504E-2</v>
      </c>
      <c r="K364" t="b">
        <f t="shared" si="45"/>
        <v>1</v>
      </c>
      <c r="L364" t="b">
        <f t="shared" si="46"/>
        <v>0</v>
      </c>
      <c r="M364" t="b">
        <f t="shared" si="47"/>
        <v>0</v>
      </c>
      <c r="O364" t="b">
        <f t="shared" si="48"/>
        <v>0</v>
      </c>
      <c r="P364" t="b">
        <f t="shared" si="49"/>
        <v>0</v>
      </c>
      <c r="Q364" t="b">
        <f t="shared" si="50"/>
        <v>0</v>
      </c>
      <c r="S364" t="b">
        <f t="shared" si="51"/>
        <v>0</v>
      </c>
      <c r="T364" t="b">
        <f t="shared" si="52"/>
        <v>0</v>
      </c>
      <c r="U364" t="b">
        <f t="shared" si="53"/>
        <v>0</v>
      </c>
    </row>
    <row r="365" spans="1:21">
      <c r="B365" t="s">
        <v>320</v>
      </c>
      <c r="C365" s="4">
        <f>SUM('역당 노선비율 분석1'!C365:D365)/2</f>
        <v>5.9010329623334301E-2</v>
      </c>
      <c r="D365" s="4">
        <f>SUM('역당 노선비율 분석1'!E365:G365)/3</f>
        <v>3.2632940592114419E-2</v>
      </c>
      <c r="E365" s="4">
        <f>SUM('역당 노선비율 분석1'!H365:O365)/8</f>
        <v>3.3438861360153539E-2</v>
      </c>
      <c r="F365" s="4">
        <f>SUM('역당 노선비율 분석1'!P365:R365)/3</f>
        <v>3.9406607104367254E-2</v>
      </c>
      <c r="G365" s="4">
        <f>SUM('역당 노선비율 분석1'!S365:V365)/4</f>
        <v>3.8522390335119311E-2</v>
      </c>
      <c r="H365" s="4"/>
      <c r="I365" s="4">
        <f>'역당 노선비율 분석1'!W365</f>
        <v>3.6361008074345197E-2</v>
      </c>
      <c r="K365" t="b">
        <f t="shared" si="45"/>
        <v>0</v>
      </c>
      <c r="L365" t="b">
        <f t="shared" si="46"/>
        <v>0</v>
      </c>
      <c r="M365" t="b">
        <f t="shared" si="47"/>
        <v>0</v>
      </c>
      <c r="O365" t="b">
        <f t="shared" si="48"/>
        <v>0</v>
      </c>
      <c r="P365" t="b">
        <f t="shared" si="49"/>
        <v>0</v>
      </c>
      <c r="Q365" t="b">
        <f t="shared" si="50"/>
        <v>0</v>
      </c>
      <c r="S365" t="b">
        <f t="shared" si="51"/>
        <v>0</v>
      </c>
      <c r="T365" t="b">
        <f t="shared" si="52"/>
        <v>0</v>
      </c>
      <c r="U365" t="b">
        <f t="shared" si="53"/>
        <v>0</v>
      </c>
    </row>
    <row r="366" spans="1:21">
      <c r="A366" t="s">
        <v>208</v>
      </c>
      <c r="B366" t="s">
        <v>319</v>
      </c>
      <c r="C366" s="4">
        <f>SUM('역당 노선비율 분석1'!C366:D366)/2</f>
        <v>3.4207474054902411E-2</v>
      </c>
      <c r="D366" s="4">
        <f>SUM('역당 노선비율 분석1'!E366:G366)/3</f>
        <v>3.7629867836290243E-2</v>
      </c>
      <c r="E366" s="4">
        <f>SUM('역당 노선비율 분석1'!H366:O366)/8</f>
        <v>2.9228273200716762E-2</v>
      </c>
      <c r="F366" s="4">
        <f>SUM('역당 노선비율 분석1'!P366:R366)/3</f>
        <v>2.7963682952948193E-2</v>
      </c>
      <c r="G366" s="4">
        <f>SUM('역당 노선비율 분석1'!S366:V366)/4</f>
        <v>2.5751706658489661E-2</v>
      </c>
      <c r="H366" s="4"/>
      <c r="I366" s="4">
        <f>'역당 노선비율 분석1'!W366</f>
        <v>3.096850948237341E-2</v>
      </c>
      <c r="K366" t="b">
        <f t="shared" si="45"/>
        <v>0</v>
      </c>
      <c r="L366" t="b">
        <f t="shared" si="46"/>
        <v>0</v>
      </c>
      <c r="M366" t="b">
        <f t="shared" si="47"/>
        <v>0</v>
      </c>
      <c r="O366" t="b">
        <f t="shared" si="48"/>
        <v>0</v>
      </c>
      <c r="P366" t="b">
        <f t="shared" si="49"/>
        <v>0</v>
      </c>
      <c r="Q366" t="b">
        <f t="shared" si="50"/>
        <v>0</v>
      </c>
      <c r="S366" t="b">
        <f t="shared" si="51"/>
        <v>0</v>
      </c>
      <c r="T366" t="b">
        <f t="shared" si="52"/>
        <v>0</v>
      </c>
      <c r="U366" t="b">
        <f t="shared" si="53"/>
        <v>0</v>
      </c>
    </row>
    <row r="367" spans="1:21">
      <c r="B367" t="s">
        <v>320</v>
      </c>
      <c r="C367" s="4">
        <f>SUM('역당 노선비율 분석1'!C367:D367)/2</f>
        <v>3.0608619805603945E-2</v>
      </c>
      <c r="D367" s="4">
        <f>SUM('역당 노선비율 분석1'!E367:G367)/3</f>
        <v>2.2634050010250959E-2</v>
      </c>
      <c r="E367" s="4">
        <f>SUM('역당 노선비율 분석1'!H367:O367)/8</f>
        <v>3.3528965241596292E-2</v>
      </c>
      <c r="F367" s="4">
        <f>SUM('역당 노선비율 분석1'!P367:R367)/3</f>
        <v>3.9792228448894996E-2</v>
      </c>
      <c r="G367" s="4">
        <f>SUM('역당 노선비율 분석1'!S367:V367)/4</f>
        <v>3.5285441351641286E-2</v>
      </c>
      <c r="H367" s="4"/>
      <c r="I367" s="4">
        <f>'역당 노선비율 분석1'!W367</f>
        <v>3.3504322925097779E-2</v>
      </c>
      <c r="K367" t="b">
        <f t="shared" si="45"/>
        <v>0</v>
      </c>
      <c r="L367" t="b">
        <f t="shared" si="46"/>
        <v>0</v>
      </c>
      <c r="M367" t="b">
        <f t="shared" si="47"/>
        <v>0</v>
      </c>
      <c r="O367" t="b">
        <f t="shared" si="48"/>
        <v>0</v>
      </c>
      <c r="P367" t="b">
        <f t="shared" si="49"/>
        <v>0</v>
      </c>
      <c r="Q367" t="b">
        <f t="shared" si="50"/>
        <v>0</v>
      </c>
      <c r="S367" t="b">
        <f t="shared" si="51"/>
        <v>0</v>
      </c>
      <c r="T367" t="b">
        <f t="shared" si="52"/>
        <v>0</v>
      </c>
      <c r="U367" t="b">
        <f t="shared" si="53"/>
        <v>0</v>
      </c>
    </row>
    <row r="368" spans="1:21">
      <c r="A368" t="s">
        <v>209</v>
      </c>
      <c r="B368" t="s">
        <v>319</v>
      </c>
      <c r="C368" s="4">
        <f>SUM('역당 노선비율 분석1'!C368:D368)/2</f>
        <v>1.5908810043710978E-2</v>
      </c>
      <c r="D368" s="4">
        <f>SUM('역당 노선비율 분석1'!E368:G368)/3</f>
        <v>1.729697129693096E-2</v>
      </c>
      <c r="E368" s="4">
        <f>SUM('역당 노선비율 분석1'!H368:O368)/8</f>
        <v>1.7262078730387088E-2</v>
      </c>
      <c r="F368" s="4">
        <f>SUM('역당 노선비율 분석1'!P368:R368)/3</f>
        <v>2.0384020482093784E-2</v>
      </c>
      <c r="G368" s="4">
        <f>SUM('역당 노선비율 분석1'!S368:V368)/4</f>
        <v>2.3223210272689282E-2</v>
      </c>
      <c r="H368" s="4"/>
      <c r="I368" s="4">
        <f>'역당 노선비율 분석1'!W368</f>
        <v>1.8096316008596618E-2</v>
      </c>
      <c r="K368" t="b">
        <f t="shared" si="45"/>
        <v>0</v>
      </c>
      <c r="L368" t="b">
        <f t="shared" si="46"/>
        <v>0</v>
      </c>
      <c r="M368" t="b">
        <f t="shared" si="47"/>
        <v>0</v>
      </c>
      <c r="O368" t="b">
        <f t="shared" si="48"/>
        <v>0</v>
      </c>
      <c r="P368" t="b">
        <f t="shared" si="49"/>
        <v>0</v>
      </c>
      <c r="Q368" t="b">
        <f t="shared" si="50"/>
        <v>0</v>
      </c>
      <c r="S368" t="b">
        <f t="shared" si="51"/>
        <v>0</v>
      </c>
      <c r="T368" t="b">
        <f t="shared" si="52"/>
        <v>0</v>
      </c>
      <c r="U368" t="b">
        <f t="shared" si="53"/>
        <v>0</v>
      </c>
    </row>
    <row r="369" spans="1:21">
      <c r="B369" t="s">
        <v>320</v>
      </c>
      <c r="C369" s="4">
        <f>SUM('역당 노선비율 분석1'!C369:D369)/2</f>
        <v>2.3492135752792215E-2</v>
      </c>
      <c r="D369" s="4">
        <f>SUM('역당 노선비율 분석1'!E369:G369)/3</f>
        <v>2.0306526797634072E-2</v>
      </c>
      <c r="E369" s="4">
        <f>SUM('역당 노선비율 분석1'!H369:O369)/8</f>
        <v>1.8094764582259493E-2</v>
      </c>
      <c r="F369" s="4">
        <f>SUM('역당 노선비율 분석1'!P369:R369)/3</f>
        <v>1.8250194325718557E-2</v>
      </c>
      <c r="G369" s="4">
        <f>SUM('역당 노선비율 분석1'!S369:V369)/4</f>
        <v>1.7383000902131233E-2</v>
      </c>
      <c r="H369" s="4"/>
      <c r="I369" s="4">
        <f>'역당 노선비율 분석1'!W369</f>
        <v>1.8600786963639308E-2</v>
      </c>
      <c r="K369" t="b">
        <f t="shared" si="45"/>
        <v>0</v>
      </c>
      <c r="L369" t="b">
        <f t="shared" si="46"/>
        <v>0</v>
      </c>
      <c r="M369" t="b">
        <f t="shared" si="47"/>
        <v>0</v>
      </c>
      <c r="O369" t="b">
        <f t="shared" si="48"/>
        <v>0</v>
      </c>
      <c r="P369" t="b">
        <f t="shared" si="49"/>
        <v>0</v>
      </c>
      <c r="Q369" t="b">
        <f t="shared" si="50"/>
        <v>0</v>
      </c>
      <c r="S369" t="b">
        <f t="shared" si="51"/>
        <v>0</v>
      </c>
      <c r="T369" t="b">
        <f t="shared" si="52"/>
        <v>0</v>
      </c>
      <c r="U369" t="b">
        <f t="shared" si="53"/>
        <v>0</v>
      </c>
    </row>
    <row r="370" spans="1:21">
      <c r="A370" t="s">
        <v>210</v>
      </c>
      <c r="B370" t="s">
        <v>319</v>
      </c>
      <c r="C370" s="4">
        <f>SUM('역당 노선비율 분석1'!C370:D370)/2</f>
        <v>2.0387879990985201E-2</v>
      </c>
      <c r="D370" s="4">
        <f>SUM('역당 노선비율 분석1'!E370:G370)/3</f>
        <v>1.5491416394991903E-2</v>
      </c>
      <c r="E370" s="4">
        <f>SUM('역당 노선비율 분석1'!H370:O370)/8</f>
        <v>1.9779908089456854E-2</v>
      </c>
      <c r="F370" s="4">
        <f>SUM('역당 노선비율 분석1'!P370:R370)/3</f>
        <v>2.884412387711506E-2</v>
      </c>
      <c r="G370" s="4">
        <f>SUM('역당 노선비율 분석1'!S370:V370)/4</f>
        <v>5.0532111541781423E-2</v>
      </c>
      <c r="H370" s="4"/>
      <c r="I370" s="4">
        <f>'역당 노선비율 분석1'!W370</f>
        <v>2.2903902917598182E-2</v>
      </c>
      <c r="K370" t="b">
        <f t="shared" si="45"/>
        <v>0</v>
      </c>
      <c r="L370" t="b">
        <f t="shared" si="46"/>
        <v>0</v>
      </c>
      <c r="M370" t="b">
        <f t="shared" si="47"/>
        <v>0</v>
      </c>
      <c r="O370" t="b">
        <f t="shared" si="48"/>
        <v>0</v>
      </c>
      <c r="P370" t="b">
        <f t="shared" si="49"/>
        <v>0</v>
      </c>
      <c r="Q370" t="b">
        <f t="shared" si="50"/>
        <v>0</v>
      </c>
      <c r="S370" t="b">
        <f t="shared" si="51"/>
        <v>0</v>
      </c>
      <c r="T370" t="b">
        <f t="shared" si="52"/>
        <v>0</v>
      </c>
      <c r="U370" t="b">
        <f t="shared" si="53"/>
        <v>0</v>
      </c>
    </row>
    <row r="371" spans="1:21">
      <c r="B371" t="s">
        <v>320</v>
      </c>
      <c r="C371" s="4">
        <f>SUM('역당 노선비율 분석1'!C371:D371)/2</f>
        <v>1.9110383167758066E-2</v>
      </c>
      <c r="D371" s="4">
        <f>SUM('역당 노선비율 분석1'!E371:G371)/3</f>
        <v>2.8566879007629692E-2</v>
      </c>
      <c r="E371" s="4">
        <f>SUM('역당 노선비율 분석1'!H371:O371)/8</f>
        <v>2.7774682463553271E-2</v>
      </c>
      <c r="F371" s="4">
        <f>SUM('역당 노선비율 분석1'!P371:R371)/3</f>
        <v>2.4237384674887924E-2</v>
      </c>
      <c r="G371" s="4">
        <f>SUM('역당 노선비율 분석1'!S371:V371)/4</f>
        <v>1.9999359110994472E-2</v>
      </c>
      <c r="H371" s="4"/>
      <c r="I371" s="4">
        <f>'역당 노선비율 분석1'!W371</f>
        <v>2.6116224632117279E-2</v>
      </c>
      <c r="K371" t="b">
        <f t="shared" si="45"/>
        <v>0</v>
      </c>
      <c r="L371" t="b">
        <f t="shared" si="46"/>
        <v>0</v>
      </c>
      <c r="M371" t="b">
        <f t="shared" si="47"/>
        <v>0</v>
      </c>
      <c r="O371" t="b">
        <f t="shared" si="48"/>
        <v>0</v>
      </c>
      <c r="P371" t="b">
        <f t="shared" si="49"/>
        <v>0</v>
      </c>
      <c r="Q371" t="b">
        <f t="shared" si="50"/>
        <v>0</v>
      </c>
      <c r="S371" t="b">
        <f t="shared" si="51"/>
        <v>0</v>
      </c>
      <c r="T371" t="b">
        <f t="shared" si="52"/>
        <v>0</v>
      </c>
      <c r="U371" t="b">
        <f t="shared" si="53"/>
        <v>0</v>
      </c>
    </row>
    <row r="372" spans="1:21">
      <c r="A372" t="s">
        <v>211</v>
      </c>
      <c r="B372" t="s">
        <v>319</v>
      </c>
      <c r="C372" s="4">
        <f>SUM('역당 노선비율 분석1'!C372:D372)/2</f>
        <v>2.2477557432702865E-2</v>
      </c>
      <c r="D372" s="4">
        <f>SUM('역당 노선비율 분석1'!E372:G372)/3</f>
        <v>2.2615869597144681E-2</v>
      </c>
      <c r="E372" s="4">
        <f>SUM('역당 노선비율 분석1'!H372:O372)/8</f>
        <v>2.7701754616214585E-2</v>
      </c>
      <c r="F372" s="4">
        <f>SUM('역당 노선비율 분석1'!P372:R372)/3</f>
        <v>3.1955228056677609E-2</v>
      </c>
      <c r="G372" s="4">
        <f>SUM('역당 노선비율 분석1'!S372:V372)/4</f>
        <v>2.249597778303962E-2</v>
      </c>
      <c r="H372" s="4"/>
      <c r="I372" s="4">
        <f>'역당 노선비율 분석1'!W372</f>
        <v>2.6535026726271435E-2</v>
      </c>
      <c r="K372" t="b">
        <f t="shared" si="45"/>
        <v>0</v>
      </c>
      <c r="L372" t="b">
        <f t="shared" si="46"/>
        <v>0</v>
      </c>
      <c r="M372" t="b">
        <f t="shared" si="47"/>
        <v>0</v>
      </c>
      <c r="O372" t="b">
        <f t="shared" si="48"/>
        <v>0</v>
      </c>
      <c r="P372" t="b">
        <f t="shared" si="49"/>
        <v>0</v>
      </c>
      <c r="Q372" t="b">
        <f t="shared" si="50"/>
        <v>0</v>
      </c>
      <c r="S372" t="b">
        <f t="shared" si="51"/>
        <v>0</v>
      </c>
      <c r="T372" t="b">
        <f t="shared" si="52"/>
        <v>0</v>
      </c>
      <c r="U372" t="b">
        <f t="shared" si="53"/>
        <v>0</v>
      </c>
    </row>
    <row r="373" spans="1:21">
      <c r="B373" t="s">
        <v>320</v>
      </c>
      <c r="C373" s="4">
        <f>SUM('역당 노선비율 분석1'!C373:D373)/2</f>
        <v>5.012704006541685E-2</v>
      </c>
      <c r="D373" s="4">
        <f>SUM('역당 노선비율 분석1'!E373:G373)/3</f>
        <v>3.9783040360098866E-2</v>
      </c>
      <c r="E373" s="4">
        <f>SUM('역당 노선비율 분석1'!H373:O373)/8</f>
        <v>2.4709365149670131E-2</v>
      </c>
      <c r="F373" s="4">
        <f>SUM('역당 노선비율 분석1'!P373:R373)/3</f>
        <v>2.0204314436151786E-2</v>
      </c>
      <c r="G373" s="4">
        <f>SUM('역당 노선비율 분석1'!S373:V373)/4</f>
        <v>1.8203014865308502E-2</v>
      </c>
      <c r="H373" s="4"/>
      <c r="I373" s="4">
        <f>'역당 노선비율 분석1'!W373</f>
        <v>2.6396203292011547E-2</v>
      </c>
      <c r="K373" t="b">
        <f t="shared" si="45"/>
        <v>0</v>
      </c>
      <c r="L373" t="b">
        <f t="shared" si="46"/>
        <v>0</v>
      </c>
      <c r="M373" t="b">
        <f t="shared" si="47"/>
        <v>0</v>
      </c>
      <c r="O373" t="b">
        <f t="shared" si="48"/>
        <v>0</v>
      </c>
      <c r="P373" t="b">
        <f t="shared" si="49"/>
        <v>0</v>
      </c>
      <c r="Q373" t="b">
        <f t="shared" si="50"/>
        <v>0</v>
      </c>
      <c r="S373" t="b">
        <f t="shared" si="51"/>
        <v>0</v>
      </c>
      <c r="T373" t="b">
        <f t="shared" si="52"/>
        <v>0</v>
      </c>
      <c r="U373" t="b">
        <f t="shared" si="53"/>
        <v>0</v>
      </c>
    </row>
    <row r="374" spans="1:21">
      <c r="A374" t="s">
        <v>212</v>
      </c>
      <c r="B374" t="s">
        <v>319</v>
      </c>
      <c r="C374" s="4">
        <f>SUM('역당 노선비율 분석1'!C374:D374)/2</f>
        <v>2.1171037165530315E-2</v>
      </c>
      <c r="D374" s="4">
        <f>SUM('역당 노선비율 분석1'!E374:G374)/3</f>
        <v>2.2361849352487959E-2</v>
      </c>
      <c r="E374" s="4">
        <f>SUM('역당 노선비율 분석1'!H374:O374)/8</f>
        <v>2.8882351399231079E-2</v>
      </c>
      <c r="F374" s="4">
        <f>SUM('역당 노선비율 분석1'!P374:R374)/3</f>
        <v>3.0811257807503545E-2</v>
      </c>
      <c r="G374" s="4">
        <f>SUM('역당 노선비율 분석1'!S374:V374)/4</f>
        <v>3.18990149936932E-2</v>
      </c>
      <c r="H374" s="4"/>
      <c r="I374" s="4">
        <f>'역당 노선비율 분석1'!W374</f>
        <v>2.749579650592985E-2</v>
      </c>
      <c r="K374" t="b">
        <f t="shared" si="45"/>
        <v>0</v>
      </c>
      <c r="L374" t="b">
        <f t="shared" si="46"/>
        <v>0</v>
      </c>
      <c r="M374" t="b">
        <f t="shared" si="47"/>
        <v>0</v>
      </c>
      <c r="O374" t="b">
        <f t="shared" si="48"/>
        <v>0</v>
      </c>
      <c r="P374" t="b">
        <f t="shared" si="49"/>
        <v>0</v>
      </c>
      <c r="Q374" t="b">
        <f t="shared" si="50"/>
        <v>0</v>
      </c>
      <c r="S374" t="b">
        <f t="shared" si="51"/>
        <v>0</v>
      </c>
      <c r="T374" t="b">
        <f t="shared" si="52"/>
        <v>0</v>
      </c>
      <c r="U374" t="b">
        <f t="shared" si="53"/>
        <v>0</v>
      </c>
    </row>
    <row r="375" spans="1:21">
      <c r="B375" t="s">
        <v>320</v>
      </c>
      <c r="C375" s="4">
        <f>SUM('역당 노선비율 분석1'!C375:D375)/2</f>
        <v>2.41666692570775E-2</v>
      </c>
      <c r="D375" s="4">
        <f>SUM('역당 노선비율 분석1'!E375:G375)/3</f>
        <v>4.3029744147040638E-2</v>
      </c>
      <c r="E375" s="4">
        <f>SUM('역당 노선비율 분석1'!H375:O375)/8</f>
        <v>2.9923240950485173E-2</v>
      </c>
      <c r="F375" s="4">
        <f>SUM('역당 노선비율 분석1'!P375:R375)/3</f>
        <v>2.39345974036425E-2</v>
      </c>
      <c r="G375" s="4">
        <f>SUM('역당 노선비율 분석1'!S375:V375)/4</f>
        <v>2.2384902815307313E-2</v>
      </c>
      <c r="H375" s="4"/>
      <c r="I375" s="4">
        <f>'역당 노선비율 분석1'!W375</f>
        <v>3.0052827469528306E-2</v>
      </c>
      <c r="K375" t="b">
        <f t="shared" si="45"/>
        <v>0</v>
      </c>
      <c r="L375" t="b">
        <f t="shared" si="46"/>
        <v>0</v>
      </c>
      <c r="M375" t="b">
        <f t="shared" si="47"/>
        <v>0</v>
      </c>
      <c r="O375" t="b">
        <f t="shared" si="48"/>
        <v>0</v>
      </c>
      <c r="P375" t="b">
        <f t="shared" si="49"/>
        <v>0</v>
      </c>
      <c r="Q375" t="b">
        <f t="shared" si="50"/>
        <v>0</v>
      </c>
      <c r="S375" t="b">
        <f t="shared" si="51"/>
        <v>0</v>
      </c>
      <c r="T375" t="b">
        <f t="shared" si="52"/>
        <v>0</v>
      </c>
      <c r="U375" t="b">
        <f t="shared" si="53"/>
        <v>0</v>
      </c>
    </row>
    <row r="376" spans="1:21">
      <c r="A376" t="s">
        <v>213</v>
      </c>
      <c r="B376" t="s">
        <v>319</v>
      </c>
      <c r="C376" s="4">
        <f>SUM('역당 노선비율 분석1'!C376:D376)/2</f>
        <v>2.3722532720254562E-2</v>
      </c>
      <c r="D376" s="4">
        <f>SUM('역당 노선비율 분석1'!E376:G376)/3</f>
        <v>2.632460199172763E-2</v>
      </c>
      <c r="E376" s="4">
        <f>SUM('역당 노선비율 분석1'!H376:O376)/8</f>
        <v>3.7766163618114017E-2</v>
      </c>
      <c r="F376" s="4">
        <f>SUM('역당 노선비율 분석1'!P376:R376)/3</f>
        <v>6.009272715899408E-2</v>
      </c>
      <c r="G376" s="4">
        <f>SUM('역당 노선비율 분석1'!S376:V376)/4</f>
        <v>4.6263453428301488E-2</v>
      </c>
      <c r="H376" s="4"/>
      <c r="I376" s="4">
        <f>'역당 노선비율 분석1'!W376</f>
        <v>3.8989169164482876E-2</v>
      </c>
      <c r="K376" t="b">
        <f t="shared" si="45"/>
        <v>0</v>
      </c>
      <c r="L376" t="b">
        <f t="shared" si="46"/>
        <v>0</v>
      </c>
      <c r="M376" t="b">
        <f t="shared" si="47"/>
        <v>0</v>
      </c>
      <c r="O376" t="b">
        <f t="shared" si="48"/>
        <v>1</v>
      </c>
      <c r="P376" t="b">
        <f t="shared" si="49"/>
        <v>0</v>
      </c>
      <c r="Q376" t="b">
        <f t="shared" si="50"/>
        <v>0</v>
      </c>
      <c r="S376" t="b">
        <f t="shared" si="51"/>
        <v>0</v>
      </c>
      <c r="T376" t="b">
        <f t="shared" si="52"/>
        <v>0</v>
      </c>
      <c r="U376" t="b">
        <f t="shared" si="53"/>
        <v>0</v>
      </c>
    </row>
    <row r="377" spans="1:21">
      <c r="B377" t="s">
        <v>320</v>
      </c>
      <c r="C377" s="4">
        <f>SUM('역당 노선비율 분석1'!C377:D377)/2</f>
        <v>4.2189247303186461E-2</v>
      </c>
      <c r="D377" s="4">
        <f>SUM('역당 노선비율 분석1'!E377:G377)/3</f>
        <v>6.7287475998023441E-2</v>
      </c>
      <c r="E377" s="4">
        <f>SUM('역당 노선비율 분석1'!H377:O377)/8</f>
        <v>3.7786987501780313E-2</v>
      </c>
      <c r="F377" s="4">
        <f>SUM('역당 노선비율 분석1'!P377:R377)/3</f>
        <v>3.2747431169253972E-2</v>
      </c>
      <c r="G377" s="4">
        <f>SUM('역당 노선비율 분석1'!S377:V377)/4</f>
        <v>3.1868093594886113E-2</v>
      </c>
      <c r="H377" s="4"/>
      <c r="I377" s="4">
        <f>'역당 노선비율 분석1'!W377</f>
        <v>4.2207176649842755E-2</v>
      </c>
      <c r="K377" t="b">
        <f t="shared" si="45"/>
        <v>1</v>
      </c>
      <c r="L377" t="b">
        <f t="shared" si="46"/>
        <v>0</v>
      </c>
      <c r="M377" t="b">
        <f t="shared" si="47"/>
        <v>0</v>
      </c>
      <c r="O377" t="b">
        <f t="shared" si="48"/>
        <v>0</v>
      </c>
      <c r="P377" t="b">
        <f t="shared" si="49"/>
        <v>0</v>
      </c>
      <c r="Q377" t="b">
        <f t="shared" si="50"/>
        <v>0</v>
      </c>
      <c r="S377" t="b">
        <f t="shared" si="51"/>
        <v>0</v>
      </c>
      <c r="T377" t="b">
        <f t="shared" si="52"/>
        <v>0</v>
      </c>
      <c r="U377" t="b">
        <f t="shared" si="53"/>
        <v>0</v>
      </c>
    </row>
    <row r="378" spans="1:21">
      <c r="A378" t="s">
        <v>214</v>
      </c>
      <c r="B378" t="s">
        <v>319</v>
      </c>
      <c r="C378" s="4">
        <f>SUM('역당 노선비율 분석1'!C378:D378)/2</f>
        <v>2.084572594692765E-2</v>
      </c>
      <c r="D378" s="4">
        <f>SUM('역당 노선비율 분석1'!E378:G378)/3</f>
        <v>2.3107562721459699E-2</v>
      </c>
      <c r="E378" s="4">
        <f>SUM('역당 노선비율 분석1'!H378:O378)/8</f>
        <v>2.6105637537873143E-2</v>
      </c>
      <c r="F378" s="4">
        <f>SUM('역당 노선비율 분석1'!P378:R378)/3</f>
        <v>3.1955536988290859E-2</v>
      </c>
      <c r="G378" s="4">
        <f>SUM('역당 노선비율 분석1'!S378:V378)/4</f>
        <v>2.0636457649626481E-2</v>
      </c>
      <c r="H378" s="4"/>
      <c r="I378" s="4">
        <f>'역당 노선비율 분석1'!W378</f>
        <v>2.5662554821210444E-2</v>
      </c>
      <c r="K378" t="b">
        <f t="shared" si="45"/>
        <v>0</v>
      </c>
      <c r="L378" t="b">
        <f t="shared" si="46"/>
        <v>0</v>
      </c>
      <c r="M378" t="b">
        <f t="shared" si="47"/>
        <v>0</v>
      </c>
      <c r="O378" t="b">
        <f t="shared" si="48"/>
        <v>0</v>
      </c>
      <c r="P378" t="b">
        <f t="shared" si="49"/>
        <v>0</v>
      </c>
      <c r="Q378" t="b">
        <f t="shared" si="50"/>
        <v>0</v>
      </c>
      <c r="S378" t="b">
        <f t="shared" si="51"/>
        <v>0</v>
      </c>
      <c r="T378" t="b">
        <f t="shared" si="52"/>
        <v>0</v>
      </c>
      <c r="U378" t="b">
        <f t="shared" si="53"/>
        <v>0</v>
      </c>
    </row>
    <row r="379" spans="1:21">
      <c r="B379" t="s">
        <v>320</v>
      </c>
      <c r="C379" s="4">
        <f>SUM('역당 노선비율 분석1'!C379:D379)/2</f>
        <v>2.5979561961780546E-2</v>
      </c>
      <c r="D379" s="4">
        <f>SUM('역당 노선비율 분석1'!E379:G379)/3</f>
        <v>3.688210141744374E-2</v>
      </c>
      <c r="E379" s="4">
        <f>SUM('역당 노선비율 분석1'!H379:O379)/8</f>
        <v>2.5419442035146744E-2</v>
      </c>
      <c r="F379" s="4">
        <f>SUM('역당 노선비율 분석1'!P379:R379)/3</f>
        <v>1.9306892253481322E-2</v>
      </c>
      <c r="G379" s="4">
        <f>SUM('역당 노선비율 분석1'!S379:V379)/4</f>
        <v>2.0109474766610125E-2</v>
      </c>
      <c r="H379" s="4"/>
      <c r="I379" s="4">
        <f>'역당 노선비율 분석1'!W379</f>
        <v>2.6061740595939881E-2</v>
      </c>
      <c r="K379" t="b">
        <f t="shared" si="45"/>
        <v>0</v>
      </c>
      <c r="L379" t="b">
        <f t="shared" si="46"/>
        <v>0</v>
      </c>
      <c r="M379" t="b">
        <f t="shared" si="47"/>
        <v>0</v>
      </c>
      <c r="O379" t="b">
        <f t="shared" si="48"/>
        <v>0</v>
      </c>
      <c r="P379" t="b">
        <f t="shared" si="49"/>
        <v>0</v>
      </c>
      <c r="Q379" t="b">
        <f t="shared" si="50"/>
        <v>0</v>
      </c>
      <c r="S379" t="b">
        <f t="shared" si="51"/>
        <v>0</v>
      </c>
      <c r="T379" t="b">
        <f t="shared" si="52"/>
        <v>0</v>
      </c>
      <c r="U379" t="b">
        <f t="shared" si="53"/>
        <v>0</v>
      </c>
    </row>
    <row r="380" spans="1:21">
      <c r="A380" t="s">
        <v>215</v>
      </c>
      <c r="B380" t="s">
        <v>319</v>
      </c>
      <c r="C380" s="4">
        <f>SUM('역당 노선비율 분석1'!C380:D380)/2</f>
        <v>1.1861333868894715E-2</v>
      </c>
      <c r="D380" s="4">
        <f>SUM('역당 노선비율 분석1'!E380:G380)/3</f>
        <v>1.3731261141217645E-2</v>
      </c>
      <c r="E380" s="4">
        <f>SUM('역당 노선비율 분석1'!H380:O380)/8</f>
        <v>2.7622535830089914E-2</v>
      </c>
      <c r="F380" s="4">
        <f>SUM('역당 노선비율 분석1'!P380:R380)/3</f>
        <v>3.0447351402155459E-2</v>
      </c>
      <c r="G380" s="4">
        <f>SUM('역당 노선비율 분석1'!S380:V380)/4</f>
        <v>3.0870728438996402E-2</v>
      </c>
      <c r="H380" s="4"/>
      <c r="I380" s="4">
        <f>'역당 노선비율 분석1'!W380</f>
        <v>2.3955698309398782E-2</v>
      </c>
      <c r="K380" t="b">
        <f t="shared" si="45"/>
        <v>0</v>
      </c>
      <c r="L380" t="b">
        <f t="shared" si="46"/>
        <v>0</v>
      </c>
      <c r="M380" t="b">
        <f t="shared" si="47"/>
        <v>0</v>
      </c>
      <c r="O380" t="b">
        <f t="shared" si="48"/>
        <v>0</v>
      </c>
      <c r="P380" t="b">
        <f t="shared" si="49"/>
        <v>0</v>
      </c>
      <c r="Q380" t="b">
        <f t="shared" si="50"/>
        <v>0</v>
      </c>
      <c r="S380" t="b">
        <f t="shared" si="51"/>
        <v>0</v>
      </c>
      <c r="T380" t="b">
        <f t="shared" si="52"/>
        <v>0</v>
      </c>
      <c r="U380" t="b">
        <f t="shared" si="53"/>
        <v>0</v>
      </c>
    </row>
    <row r="381" spans="1:21">
      <c r="B381" t="s">
        <v>320</v>
      </c>
      <c r="C381" s="4">
        <f>SUM('역당 노선비율 분석1'!C381:D381)/2</f>
        <v>2.3735015199898971E-2</v>
      </c>
      <c r="D381" s="4">
        <f>SUM('역당 노선비율 분석1'!E381:G381)/3</f>
        <v>2.5462687119119864E-2</v>
      </c>
      <c r="E381" s="4">
        <f>SUM('역당 노선비율 분석1'!H381:O381)/8</f>
        <v>1.8782787779073922E-2</v>
      </c>
      <c r="F381" s="4">
        <f>SUM('역당 노선비율 분석1'!P381:R381)/3</f>
        <v>1.211155643029759E-2</v>
      </c>
      <c r="G381" s="4">
        <f>SUM('역당 노선비율 분석1'!S381:V381)/4</f>
        <v>1.3255196224905419E-2</v>
      </c>
      <c r="H381" s="4"/>
      <c r="I381" s="4">
        <f>'역당 노선비율 분석1'!W381</f>
        <v>1.7724738250921766E-2</v>
      </c>
      <c r="K381" t="b">
        <f t="shared" si="45"/>
        <v>0</v>
      </c>
      <c r="L381" t="b">
        <f t="shared" si="46"/>
        <v>0</v>
      </c>
      <c r="M381" t="b">
        <f t="shared" si="47"/>
        <v>0</v>
      </c>
      <c r="O381" t="b">
        <f t="shared" si="48"/>
        <v>0</v>
      </c>
      <c r="P381" t="b">
        <f t="shared" si="49"/>
        <v>0</v>
      </c>
      <c r="Q381" t="b">
        <f t="shared" si="50"/>
        <v>0</v>
      </c>
      <c r="S381" t="b">
        <f t="shared" si="51"/>
        <v>0</v>
      </c>
      <c r="T381" t="b">
        <f t="shared" si="52"/>
        <v>0</v>
      </c>
      <c r="U381" t="b">
        <f t="shared" si="53"/>
        <v>0</v>
      </c>
    </row>
    <row r="382" spans="1:21">
      <c r="A382" t="s">
        <v>216</v>
      </c>
      <c r="B382" t="s">
        <v>319</v>
      </c>
      <c r="C382" s="4">
        <f>SUM('역당 노선비율 분석1'!C382:D382)/2</f>
        <v>1.1035897316440061E-2</v>
      </c>
      <c r="D382" s="4">
        <f>SUM('역당 노선비율 분석1'!E382:G382)/3</f>
        <v>9.7783585840159736E-3</v>
      </c>
      <c r="E382" s="4">
        <f>SUM('역당 노선비율 분석1'!H382:O382)/8</f>
        <v>1.5569856448143035E-2</v>
      </c>
      <c r="F382" s="4">
        <f>SUM('역당 노선비율 분석1'!P382:R382)/3</f>
        <v>1.6444284634774708E-2</v>
      </c>
      <c r="G382" s="4">
        <f>SUM('역당 노선비율 분석1'!S382:V382)/4</f>
        <v>1.3572214824809551E-2</v>
      </c>
      <c r="H382" s="4"/>
      <c r="I382" s="4">
        <f>'역당 노선비율 분석1'!W382</f>
        <v>1.3750524963193223E-2</v>
      </c>
      <c r="K382" t="b">
        <f t="shared" si="45"/>
        <v>0</v>
      </c>
      <c r="L382" t="b">
        <f t="shared" si="46"/>
        <v>0</v>
      </c>
      <c r="M382" t="b">
        <f t="shared" si="47"/>
        <v>0</v>
      </c>
      <c r="O382" t="b">
        <f t="shared" si="48"/>
        <v>0</v>
      </c>
      <c r="P382" t="b">
        <f t="shared" si="49"/>
        <v>0</v>
      </c>
      <c r="Q382" t="b">
        <f t="shared" si="50"/>
        <v>0</v>
      </c>
      <c r="S382" t="b">
        <f t="shared" si="51"/>
        <v>0</v>
      </c>
      <c r="T382" t="b">
        <f t="shared" si="52"/>
        <v>0</v>
      </c>
      <c r="U382" t="b">
        <f t="shared" si="53"/>
        <v>0</v>
      </c>
    </row>
    <row r="383" spans="1:21">
      <c r="B383" t="s">
        <v>320</v>
      </c>
      <c r="C383" s="4">
        <f>SUM('역당 노선비율 분석1'!C383:D383)/2</f>
        <v>1.4711941387064671E-2</v>
      </c>
      <c r="D383" s="4">
        <f>SUM('역당 노선비율 분석1'!E383:G383)/3</f>
        <v>1.8213521725900197E-2</v>
      </c>
      <c r="E383" s="4">
        <f>SUM('역당 노선비율 분석1'!H383:O383)/8</f>
        <v>1.5380546352017023E-2</v>
      </c>
      <c r="F383" s="4">
        <f>SUM('역당 노선비율 분석1'!P383:R383)/3</f>
        <v>1.2188130175010808E-2</v>
      </c>
      <c r="G383" s="4">
        <f>SUM('역당 노선비율 분석1'!S383:V383)/4</f>
        <v>1.0886322546325648E-2</v>
      </c>
      <c r="H383" s="4"/>
      <c r="I383" s="4">
        <f>'역당 노선비율 분석1'!W383</f>
        <v>1.4386934917086635E-2</v>
      </c>
      <c r="K383" t="b">
        <f t="shared" si="45"/>
        <v>0</v>
      </c>
      <c r="L383" t="b">
        <f t="shared" si="46"/>
        <v>0</v>
      </c>
      <c r="M383" t="b">
        <f t="shared" si="47"/>
        <v>0</v>
      </c>
      <c r="O383" t="b">
        <f t="shared" si="48"/>
        <v>0</v>
      </c>
      <c r="P383" t="b">
        <f t="shared" si="49"/>
        <v>0</v>
      </c>
      <c r="Q383" t="b">
        <f t="shared" si="50"/>
        <v>0</v>
      </c>
      <c r="S383" t="b">
        <f t="shared" si="51"/>
        <v>0</v>
      </c>
      <c r="T383" t="b">
        <f t="shared" si="52"/>
        <v>0</v>
      </c>
      <c r="U383" t="b">
        <f t="shared" si="53"/>
        <v>0</v>
      </c>
    </row>
    <row r="384" spans="1:21">
      <c r="A384" t="s">
        <v>217</v>
      </c>
      <c r="B384" t="s">
        <v>319</v>
      </c>
      <c r="C384" s="4">
        <f>SUM('역당 노선비율 분석1'!C384:D384)/2</f>
        <v>3.4792139972778274E-2</v>
      </c>
      <c r="D384" s="4">
        <f>SUM('역당 노선비율 분석1'!E384:G384)/3</f>
        <v>2.1863318234815035E-2</v>
      </c>
      <c r="E384" s="4">
        <f>SUM('역당 노선비율 분석1'!H384:O384)/8</f>
        <v>3.9888086035872947E-2</v>
      </c>
      <c r="F384" s="4">
        <f>SUM('역당 노선비율 분석1'!P384:R384)/3</f>
        <v>5.4316590032945616E-2</v>
      </c>
      <c r="G384" s="4">
        <f>SUM('역당 노선비율 분석1'!S384:V384)/4</f>
        <v>5.4567453440811486E-2</v>
      </c>
      <c r="H384" s="4"/>
      <c r="I384" s="4">
        <f>'역당 노선비율 분석1'!W384</f>
        <v>3.8974722258227235E-2</v>
      </c>
      <c r="K384" t="b">
        <f t="shared" si="45"/>
        <v>0</v>
      </c>
      <c r="L384" t="b">
        <f t="shared" si="46"/>
        <v>0</v>
      </c>
      <c r="M384" t="b">
        <f t="shared" si="47"/>
        <v>0</v>
      </c>
      <c r="O384" t="b">
        <f t="shared" si="48"/>
        <v>1</v>
      </c>
      <c r="P384" t="b">
        <f t="shared" si="49"/>
        <v>0</v>
      </c>
      <c r="Q384" t="b">
        <f t="shared" si="50"/>
        <v>0</v>
      </c>
      <c r="S384" t="b">
        <f t="shared" si="51"/>
        <v>0</v>
      </c>
      <c r="T384" t="b">
        <f t="shared" si="52"/>
        <v>0</v>
      </c>
      <c r="U384" t="b">
        <f t="shared" si="53"/>
        <v>0</v>
      </c>
    </row>
    <row r="385" spans="1:21">
      <c r="B385" t="s">
        <v>320</v>
      </c>
      <c r="C385" s="4">
        <f>SUM('역당 노선비율 분석1'!C385:D385)/2</f>
        <v>3.1549239047231226E-2</v>
      </c>
      <c r="D385" s="4">
        <f>SUM('역당 노선비율 분석1'!E385:G385)/3</f>
        <v>3.6267526683595806E-2</v>
      </c>
      <c r="E385" s="4">
        <f>SUM('역당 노선비율 분석1'!H385:O385)/8</f>
        <v>5.0122696228425453E-2</v>
      </c>
      <c r="F385" s="4">
        <f>SUM('역당 노선비율 분석1'!P385:R385)/3</f>
        <v>4.3912742853868252E-2</v>
      </c>
      <c r="G385" s="4">
        <f>SUM('역당 노선비율 분석1'!S385:V385)/4</f>
        <v>3.5986222249056926E-2</v>
      </c>
      <c r="H385" s="4"/>
      <c r="I385" s="4">
        <f>'역당 노선비율 분석1'!W385</f>
        <v>4.3483194876694962E-2</v>
      </c>
      <c r="K385" t="b">
        <f t="shared" si="45"/>
        <v>0</v>
      </c>
      <c r="L385" t="b">
        <f t="shared" si="46"/>
        <v>0</v>
      </c>
      <c r="M385" t="b">
        <f t="shared" si="47"/>
        <v>0</v>
      </c>
      <c r="O385" t="b">
        <f t="shared" si="48"/>
        <v>0</v>
      </c>
      <c r="P385" t="b">
        <f t="shared" si="49"/>
        <v>0</v>
      </c>
      <c r="Q385" t="b">
        <f t="shared" si="50"/>
        <v>0</v>
      </c>
      <c r="S385" t="b">
        <f t="shared" si="51"/>
        <v>1</v>
      </c>
      <c r="T385" t="b">
        <f t="shared" si="52"/>
        <v>0</v>
      </c>
      <c r="U385" t="b">
        <f t="shared" si="53"/>
        <v>0</v>
      </c>
    </row>
    <row r="386" spans="1:21">
      <c r="A386" t="s">
        <v>218</v>
      </c>
      <c r="B386" t="s">
        <v>319</v>
      </c>
      <c r="C386" s="4">
        <f>SUM('역당 노선비율 분석1'!C386:D386)/2</f>
        <v>6.5438616587175941E-3</v>
      </c>
      <c r="D386" s="4">
        <f>SUM('역당 노선비율 분석1'!E386:G386)/3</f>
        <v>5.2582658853641074E-3</v>
      </c>
      <c r="E386" s="4">
        <f>SUM('역당 노선비율 분석1'!H386:O386)/8</f>
        <v>1.0405041056913292E-2</v>
      </c>
      <c r="F386" s="4">
        <f>SUM('역당 노선비율 분석1'!P386:R386)/3</f>
        <v>1.5169614313272796E-2</v>
      </c>
      <c r="G386" s="4">
        <f>SUM('역당 노선비율 분석1'!S386:V386)/4</f>
        <v>1.2937638800531091E-2</v>
      </c>
      <c r="H386" s="4"/>
      <c r="I386" s="4">
        <f>'역당 노선비율 분석1'!W386</f>
        <v>1.0124149438394198E-2</v>
      </c>
      <c r="K386" t="b">
        <f t="shared" si="45"/>
        <v>0</v>
      </c>
      <c r="L386" t="b">
        <f t="shared" si="46"/>
        <v>0</v>
      </c>
      <c r="M386" t="b">
        <f t="shared" si="47"/>
        <v>0</v>
      </c>
      <c r="O386" t="b">
        <f t="shared" si="48"/>
        <v>0</v>
      </c>
      <c r="P386" t="b">
        <f t="shared" si="49"/>
        <v>0</v>
      </c>
      <c r="Q386" t="b">
        <f t="shared" si="50"/>
        <v>0</v>
      </c>
      <c r="S386" t="b">
        <f t="shared" si="51"/>
        <v>0</v>
      </c>
      <c r="T386" t="b">
        <f t="shared" si="52"/>
        <v>0</v>
      </c>
      <c r="U386" t="b">
        <f t="shared" si="53"/>
        <v>0</v>
      </c>
    </row>
    <row r="387" spans="1:21">
      <c r="B387" t="s">
        <v>320</v>
      </c>
      <c r="C387" s="4">
        <f>SUM('역당 노선비율 분석1'!C387:D387)/2</f>
        <v>1.8853265938172378E-2</v>
      </c>
      <c r="D387" s="4">
        <f>SUM('역당 노선비율 분석1'!E387:G387)/3</f>
        <v>2.271295710036431E-2</v>
      </c>
      <c r="E387" s="4">
        <f>SUM('역당 노선비율 분석1'!H387:O387)/8</f>
        <v>1.0674327102497203E-2</v>
      </c>
      <c r="F387" s="4">
        <f>SUM('역당 노선비율 분석1'!P387:R387)/3</f>
        <v>6.5425934630660891E-3</v>
      </c>
      <c r="G387" s="4">
        <f>SUM('역당 노선비율 분석1'!S387:V387)/4</f>
        <v>8.3090514471764673E-3</v>
      </c>
      <c r="H387" s="4"/>
      <c r="I387" s="4">
        <f>'역당 노선비율 분석1'!W387</f>
        <v>1.2019766262435011E-2</v>
      </c>
      <c r="K387" t="b">
        <f t="shared" si="45"/>
        <v>0</v>
      </c>
      <c r="L387" t="b">
        <f t="shared" si="46"/>
        <v>0</v>
      </c>
      <c r="M387" t="b">
        <f t="shared" si="47"/>
        <v>0</v>
      </c>
      <c r="O387" t="b">
        <f t="shared" si="48"/>
        <v>0</v>
      </c>
      <c r="P387" t="b">
        <f t="shared" si="49"/>
        <v>0</v>
      </c>
      <c r="Q387" t="b">
        <f t="shared" si="50"/>
        <v>0</v>
      </c>
      <c r="S387" t="b">
        <f t="shared" si="51"/>
        <v>0</v>
      </c>
      <c r="T387" t="b">
        <f t="shared" si="52"/>
        <v>0</v>
      </c>
      <c r="U387" t="b">
        <f t="shared" si="53"/>
        <v>0</v>
      </c>
    </row>
    <row r="388" spans="1:21">
      <c r="A388" t="s">
        <v>219</v>
      </c>
      <c r="B388" t="s">
        <v>319</v>
      </c>
      <c r="C388" s="4">
        <f>SUM('역당 노선비율 분석1'!C388:D388)/2</f>
        <v>7.0577628082270222E-3</v>
      </c>
      <c r="D388" s="4">
        <f>SUM('역당 노선비율 분석1'!E388:G388)/3</f>
        <v>8.5006470885023947E-3</v>
      </c>
      <c r="E388" s="4">
        <f>SUM('역당 노선비율 분석1'!H388:O388)/8</f>
        <v>8.4628268461955196E-3</v>
      </c>
      <c r="F388" s="4">
        <f>SUM('역당 노선비율 분석1'!P388:R388)/3</f>
        <v>7.9075230285008697E-3</v>
      </c>
      <c r="G388" s="4">
        <f>SUM('역당 노선비율 분석1'!S388:V388)/4</f>
        <v>6.0840824098750308E-3</v>
      </c>
      <c r="H388" s="4"/>
      <c r="I388" s="4">
        <f>'역당 노선비율 분석1'!W388</f>
        <v>8.0743051871566395E-3</v>
      </c>
      <c r="K388" t="b">
        <f t="shared" ref="K388:K451" si="54">D388&gt;0.05</f>
        <v>0</v>
      </c>
      <c r="L388" t="b">
        <f t="shared" ref="L388:L451" si="55">D388&gt;0.075</f>
        <v>0</v>
      </c>
      <c r="M388" t="b">
        <f t="shared" ref="M388:M451" si="56">D388&gt;0.1</f>
        <v>0</v>
      </c>
      <c r="O388" t="b">
        <f t="shared" ref="O388:O451" si="57">F388&gt;0.05</f>
        <v>0</v>
      </c>
      <c r="P388" t="b">
        <f t="shared" ref="P388:P451" si="58">F388&gt;0.075</f>
        <v>0</v>
      </c>
      <c r="Q388" t="b">
        <f t="shared" ref="Q388:Q451" si="59">F388&gt;0.1</f>
        <v>0</v>
      </c>
      <c r="S388" t="b">
        <f t="shared" ref="S388:S451" si="60">E388&gt;0.05</f>
        <v>0</v>
      </c>
      <c r="T388" t="b">
        <f t="shared" ref="T388:T451" si="61">E388&gt;0.075</f>
        <v>0</v>
      </c>
      <c r="U388" t="b">
        <f t="shared" ref="U388:U451" si="62">E388&gt;0.1</f>
        <v>0</v>
      </c>
    </row>
    <row r="389" spans="1:21">
      <c r="B389" t="s">
        <v>320</v>
      </c>
      <c r="C389" s="4">
        <f>SUM('역당 노선비율 분석1'!C389:D389)/2</f>
        <v>1.0106942773629456E-2</v>
      </c>
      <c r="D389" s="4">
        <f>SUM('역당 노선비율 분석1'!E389:G389)/3</f>
        <v>8.0890353294997084E-3</v>
      </c>
      <c r="E389" s="4">
        <f>SUM('역당 노선비율 분석1'!H389:O389)/8</f>
        <v>8.1964363316102684E-3</v>
      </c>
      <c r="F389" s="4">
        <f>SUM('역당 노선비율 분석1'!P389:R389)/3</f>
        <v>8.1080256735968428E-3</v>
      </c>
      <c r="G389" s="4">
        <f>SUM('역당 노선비율 분석1'!S389:V389)/4</f>
        <v>8.7471679135957634E-3</v>
      </c>
      <c r="H389" s="4"/>
      <c r="I389" s="4">
        <f>'역당 노선비율 분석1'!W389</f>
        <v>8.2946958583524234E-3</v>
      </c>
      <c r="K389" t="b">
        <f t="shared" si="54"/>
        <v>0</v>
      </c>
      <c r="L389" t="b">
        <f t="shared" si="55"/>
        <v>0</v>
      </c>
      <c r="M389" t="b">
        <f t="shared" si="56"/>
        <v>0</v>
      </c>
      <c r="O389" t="b">
        <f t="shared" si="57"/>
        <v>0</v>
      </c>
      <c r="P389" t="b">
        <f t="shared" si="58"/>
        <v>0</v>
      </c>
      <c r="Q389" t="b">
        <f t="shared" si="59"/>
        <v>0</v>
      </c>
      <c r="S389" t="b">
        <f t="shared" si="60"/>
        <v>0</v>
      </c>
      <c r="T389" t="b">
        <f t="shared" si="61"/>
        <v>0</v>
      </c>
      <c r="U389" t="b">
        <f t="shared" si="62"/>
        <v>0</v>
      </c>
    </row>
    <row r="390" spans="1:21">
      <c r="A390" t="s">
        <v>220</v>
      </c>
      <c r="B390" t="s">
        <v>319</v>
      </c>
      <c r="C390" s="4">
        <f>SUM('역당 노선비율 분석1'!C390:D390)/2</f>
        <v>8.3906789785457569E-3</v>
      </c>
      <c r="D390" s="4">
        <f>SUM('역당 노선비율 분석1'!E390:G390)/3</f>
        <v>8.7316330221660146E-3</v>
      </c>
      <c r="E390" s="4">
        <f>SUM('역당 노선비율 분석1'!H390:O390)/8</f>
        <v>1.1516922988564491E-2</v>
      </c>
      <c r="F390" s="4">
        <f>SUM('역당 노선비율 분석1'!P390:R390)/3</f>
        <v>1.325926926026713E-2</v>
      </c>
      <c r="G390" s="4">
        <f>SUM('역당 노선비율 분석1'!S390:V390)/4</f>
        <v>1.3183594885625314E-2</v>
      </c>
      <c r="H390" s="4"/>
      <c r="I390" s="4">
        <f>'역당 노선비율 분석1'!W390</f>
        <v>1.0984397038161958E-2</v>
      </c>
      <c r="K390" t="b">
        <f t="shared" si="54"/>
        <v>0</v>
      </c>
      <c r="L390" t="b">
        <f t="shared" si="55"/>
        <v>0</v>
      </c>
      <c r="M390" t="b">
        <f t="shared" si="56"/>
        <v>0</v>
      </c>
      <c r="O390" t="b">
        <f t="shared" si="57"/>
        <v>0</v>
      </c>
      <c r="P390" t="b">
        <f t="shared" si="58"/>
        <v>0</v>
      </c>
      <c r="Q390" t="b">
        <f t="shared" si="59"/>
        <v>0</v>
      </c>
      <c r="S390" t="b">
        <f t="shared" si="60"/>
        <v>0</v>
      </c>
      <c r="T390" t="b">
        <f t="shared" si="61"/>
        <v>0</v>
      </c>
      <c r="U390" t="b">
        <f t="shared" si="62"/>
        <v>0</v>
      </c>
    </row>
    <row r="391" spans="1:21">
      <c r="B391" t="s">
        <v>320</v>
      </c>
      <c r="C391" s="4">
        <f>SUM('역당 노선비율 분석1'!C391:D391)/2</f>
        <v>7.6366164351888179E-3</v>
      </c>
      <c r="D391" s="4">
        <f>SUM('역당 노선비율 분석1'!E391:G391)/3</f>
        <v>1.4324115722729028E-2</v>
      </c>
      <c r="E391" s="4">
        <f>SUM('역당 노선비율 분석1'!H391:O391)/8</f>
        <v>1.0917859184069852E-2</v>
      </c>
      <c r="F391" s="4">
        <f>SUM('역당 노선비율 분석1'!P391:R391)/3</f>
        <v>9.7491001474782346E-3</v>
      </c>
      <c r="G391" s="4">
        <f>SUM('역당 노선비율 분석1'!S391:V391)/4</f>
        <v>7.9891454532844217E-3</v>
      </c>
      <c r="H391" s="4"/>
      <c r="I391" s="4">
        <f>'역당 노선비율 분석1'!W391</f>
        <v>1.0994122652698597E-2</v>
      </c>
      <c r="K391" t="b">
        <f t="shared" si="54"/>
        <v>0</v>
      </c>
      <c r="L391" t="b">
        <f t="shared" si="55"/>
        <v>0</v>
      </c>
      <c r="M391" t="b">
        <f t="shared" si="56"/>
        <v>0</v>
      </c>
      <c r="O391" t="b">
        <f t="shared" si="57"/>
        <v>0</v>
      </c>
      <c r="P391" t="b">
        <f t="shared" si="58"/>
        <v>0</v>
      </c>
      <c r="Q391" t="b">
        <f t="shared" si="59"/>
        <v>0</v>
      </c>
      <c r="S391" t="b">
        <f t="shared" si="60"/>
        <v>0</v>
      </c>
      <c r="T391" t="b">
        <f t="shared" si="61"/>
        <v>0</v>
      </c>
      <c r="U391" t="b">
        <f t="shared" si="62"/>
        <v>0</v>
      </c>
    </row>
    <row r="392" spans="1:21">
      <c r="A392" t="s">
        <v>221</v>
      </c>
      <c r="B392" t="s">
        <v>319</v>
      </c>
      <c r="C392" s="4">
        <f>SUM('역당 노선비율 분석1'!C392:D392)/2</f>
        <v>1.1132244862417677E-2</v>
      </c>
      <c r="D392" s="4">
        <f>SUM('역당 노선비율 분석1'!E392:G392)/3</f>
        <v>9.6604299358238506E-3</v>
      </c>
      <c r="E392" s="4">
        <f>SUM('역당 노선비율 분석1'!H392:O392)/8</f>
        <v>9.2164920587111641E-3</v>
      </c>
      <c r="F392" s="4">
        <f>SUM('역당 노선비율 분석1'!P392:R392)/3</f>
        <v>1.4338399005772546E-2</v>
      </c>
      <c r="G392" s="4">
        <f>SUM('역당 노선비율 분석1'!S392:V392)/4</f>
        <v>1.3072825211724261E-2</v>
      </c>
      <c r="H392" s="4"/>
      <c r="I392" s="4">
        <f>'역당 노선비율 분석1'!W392</f>
        <v>1.0603524055058676E-2</v>
      </c>
      <c r="K392" t="b">
        <f t="shared" si="54"/>
        <v>0</v>
      </c>
      <c r="L392" t="b">
        <f t="shared" si="55"/>
        <v>0</v>
      </c>
      <c r="M392" t="b">
        <f t="shared" si="56"/>
        <v>0</v>
      </c>
      <c r="O392" t="b">
        <f t="shared" si="57"/>
        <v>0</v>
      </c>
      <c r="P392" t="b">
        <f t="shared" si="58"/>
        <v>0</v>
      </c>
      <c r="Q392" t="b">
        <f t="shared" si="59"/>
        <v>0</v>
      </c>
      <c r="S392" t="b">
        <f t="shared" si="60"/>
        <v>0</v>
      </c>
      <c r="T392" t="b">
        <f t="shared" si="61"/>
        <v>0</v>
      </c>
      <c r="U392" t="b">
        <f t="shared" si="62"/>
        <v>0</v>
      </c>
    </row>
    <row r="393" spans="1:21">
      <c r="B393" t="s">
        <v>320</v>
      </c>
      <c r="C393" s="4">
        <f>SUM('역당 노선비율 분석1'!C393:D393)/2</f>
        <v>1.1149772676917668E-2</v>
      </c>
      <c r="D393" s="4">
        <f>SUM('역당 노선비율 분석1'!E393:G393)/3</f>
        <v>1.7858404192132905E-2</v>
      </c>
      <c r="E393" s="4">
        <f>SUM('역당 노선비율 분석1'!H393:O393)/8</f>
        <v>1.162368338436383E-2</v>
      </c>
      <c r="F393" s="4">
        <f>SUM('역당 노선비율 분석1'!P393:R393)/3</f>
        <v>9.2816744082440204E-3</v>
      </c>
      <c r="G393" s="4">
        <f>SUM('역당 노선비율 분석1'!S393:V393)/4</f>
        <v>9.1679773455096078E-3</v>
      </c>
      <c r="H393" s="4"/>
      <c r="I393" s="4">
        <f>'역당 노선비율 분석1'!W393</f>
        <v>1.2400104726925801E-2</v>
      </c>
      <c r="K393" t="b">
        <f t="shared" si="54"/>
        <v>0</v>
      </c>
      <c r="L393" t="b">
        <f t="shared" si="55"/>
        <v>0</v>
      </c>
      <c r="M393" t="b">
        <f t="shared" si="56"/>
        <v>0</v>
      </c>
      <c r="O393" t="b">
        <f t="shared" si="57"/>
        <v>0</v>
      </c>
      <c r="P393" t="b">
        <f t="shared" si="58"/>
        <v>0</v>
      </c>
      <c r="Q393" t="b">
        <f t="shared" si="59"/>
        <v>0</v>
      </c>
      <c r="S393" t="b">
        <f t="shared" si="60"/>
        <v>0</v>
      </c>
      <c r="T393" t="b">
        <f t="shared" si="61"/>
        <v>0</v>
      </c>
      <c r="U393" t="b">
        <f t="shared" si="62"/>
        <v>0</v>
      </c>
    </row>
    <row r="394" spans="1:21">
      <c r="A394" t="s">
        <v>222</v>
      </c>
      <c r="B394" t="s">
        <v>319</v>
      </c>
      <c r="C394" s="4">
        <f>SUM('역당 노선비율 분석1'!C394:D394)/2</f>
        <v>2.0383730790994758E-2</v>
      </c>
      <c r="D394" s="4">
        <f>SUM('역당 노선비율 분석1'!E394:G394)/3</f>
        <v>8.7400675342708279E-3</v>
      </c>
      <c r="E394" s="4">
        <f>SUM('역당 노선비율 분석1'!H394:O394)/8</f>
        <v>2.6739271505820315E-2</v>
      </c>
      <c r="F394" s="4">
        <f>SUM('역당 노선비율 분석1'!P394:R394)/3</f>
        <v>3.5024181732266492E-2</v>
      </c>
      <c r="G394" s="4">
        <f>SUM('역당 노선비율 분석1'!S394:V394)/4</f>
        <v>3.7013674212910477E-2</v>
      </c>
      <c r="H394" s="4"/>
      <c r="I394" s="4">
        <f>'역당 노선비율 분석1'!W394</f>
        <v>2.3880736040575803E-2</v>
      </c>
      <c r="K394" t="b">
        <f t="shared" si="54"/>
        <v>0</v>
      </c>
      <c r="L394" t="b">
        <f t="shared" si="55"/>
        <v>0</v>
      </c>
      <c r="M394" t="b">
        <f t="shared" si="56"/>
        <v>0</v>
      </c>
      <c r="O394" t="b">
        <f t="shared" si="57"/>
        <v>0</v>
      </c>
      <c r="P394" t="b">
        <f t="shared" si="58"/>
        <v>0</v>
      </c>
      <c r="Q394" t="b">
        <f t="shared" si="59"/>
        <v>0</v>
      </c>
      <c r="S394" t="b">
        <f t="shared" si="60"/>
        <v>0</v>
      </c>
      <c r="T394" t="b">
        <f t="shared" si="61"/>
        <v>0</v>
      </c>
      <c r="U394" t="b">
        <f t="shared" si="62"/>
        <v>0</v>
      </c>
    </row>
    <row r="395" spans="1:21">
      <c r="B395" t="s">
        <v>320</v>
      </c>
      <c r="C395" s="4">
        <f>SUM('역당 노선비율 분석1'!C395:D395)/2</f>
        <v>3.0713992663905967E-2</v>
      </c>
      <c r="D395" s="4">
        <f>SUM('역당 노선비율 분석1'!E395:G395)/3</f>
        <v>4.0027829069251675E-2</v>
      </c>
      <c r="E395" s="4">
        <f>SUM('역당 노선비율 분석1'!H395:O395)/8</f>
        <v>2.4114913421741081E-2</v>
      </c>
      <c r="F395" s="4">
        <f>SUM('역당 노선비율 분석1'!P395:R395)/3</f>
        <v>1.9872622494582558E-2</v>
      </c>
      <c r="G395" s="4">
        <f>SUM('역당 노선비율 분석1'!S395:V395)/4</f>
        <v>1.2507236350741854E-2</v>
      </c>
      <c r="H395" s="4"/>
      <c r="I395" s="4">
        <f>'역당 노선비율 분석1'!W395</f>
        <v>2.4837581933387545E-2</v>
      </c>
      <c r="K395" t="b">
        <f t="shared" si="54"/>
        <v>0</v>
      </c>
      <c r="L395" t="b">
        <f t="shared" si="55"/>
        <v>0</v>
      </c>
      <c r="M395" t="b">
        <f t="shared" si="56"/>
        <v>0</v>
      </c>
      <c r="O395" t="b">
        <f t="shared" si="57"/>
        <v>0</v>
      </c>
      <c r="P395" t="b">
        <f t="shared" si="58"/>
        <v>0</v>
      </c>
      <c r="Q395" t="b">
        <f t="shared" si="59"/>
        <v>0</v>
      </c>
      <c r="S395" t="b">
        <f t="shared" si="60"/>
        <v>0</v>
      </c>
      <c r="T395" t="b">
        <f t="shared" si="61"/>
        <v>0</v>
      </c>
      <c r="U395" t="b">
        <f t="shared" si="62"/>
        <v>0</v>
      </c>
    </row>
    <row r="396" spans="1:21">
      <c r="A396" t="s">
        <v>223</v>
      </c>
      <c r="B396" t="s">
        <v>319</v>
      </c>
      <c r="C396" s="4">
        <f>SUM('역당 노선비율 분석1'!C396:D396)/2</f>
        <v>1.9723329435950766E-2</v>
      </c>
      <c r="D396" s="4">
        <f>SUM('역당 노선비율 분석1'!E396:G396)/3</f>
        <v>1.5203277244871324E-2</v>
      </c>
      <c r="E396" s="4">
        <f>SUM('역당 노선비율 분석1'!H396:O396)/8</f>
        <v>3.6980187227753439E-2</v>
      </c>
      <c r="F396" s="4">
        <f>SUM('역당 노선비율 분석1'!P396:R396)/3</f>
        <v>3.937811033586841E-2</v>
      </c>
      <c r="G396" s="4">
        <f>SUM('역당 노선비율 분석1'!S396:V396)/4</f>
        <v>3.0301001026533776E-2</v>
      </c>
      <c r="H396" s="4"/>
      <c r="I396" s="4">
        <f>'역당 노선비율 분석1'!W396</f>
        <v>2.9991676359395789E-2</v>
      </c>
      <c r="K396" t="b">
        <f t="shared" si="54"/>
        <v>0</v>
      </c>
      <c r="L396" t="b">
        <f t="shared" si="55"/>
        <v>0</v>
      </c>
      <c r="M396" t="b">
        <f t="shared" si="56"/>
        <v>0</v>
      </c>
      <c r="O396" t="b">
        <f t="shared" si="57"/>
        <v>0</v>
      </c>
      <c r="P396" t="b">
        <f t="shared" si="58"/>
        <v>0</v>
      </c>
      <c r="Q396" t="b">
        <f t="shared" si="59"/>
        <v>0</v>
      </c>
      <c r="S396" t="b">
        <f t="shared" si="60"/>
        <v>0</v>
      </c>
      <c r="T396" t="b">
        <f t="shared" si="61"/>
        <v>0</v>
      </c>
      <c r="U396" t="b">
        <f t="shared" si="62"/>
        <v>0</v>
      </c>
    </row>
    <row r="397" spans="1:21">
      <c r="B397" t="s">
        <v>320</v>
      </c>
      <c r="C397" s="4">
        <f>SUM('역당 노선비율 분석1'!C397:D397)/2</f>
        <v>2.0273357589182223E-2</v>
      </c>
      <c r="D397" s="4">
        <f>SUM('역당 노선비율 분석1'!E397:G397)/3</f>
        <v>3.1455539522047028E-2</v>
      </c>
      <c r="E397" s="4">
        <f>SUM('역당 노선비율 분석1'!H397:O397)/8</f>
        <v>3.826685774254137E-2</v>
      </c>
      <c r="F397" s="4">
        <f>SUM('역당 노선비율 분석1'!P397:R397)/3</f>
        <v>2.1855123251894485E-2</v>
      </c>
      <c r="G397" s="4">
        <f>SUM('역당 노선비율 분석1'!S397:V397)/4</f>
        <v>1.7254570872565739E-2</v>
      </c>
      <c r="H397" s="4"/>
      <c r="I397" s="4">
        <f>'역당 노선비율 분석1'!W397</f>
        <v>2.9452348303950795E-2</v>
      </c>
      <c r="K397" t="b">
        <f t="shared" si="54"/>
        <v>0</v>
      </c>
      <c r="L397" t="b">
        <f t="shared" si="55"/>
        <v>0</v>
      </c>
      <c r="M397" t="b">
        <f t="shared" si="56"/>
        <v>0</v>
      </c>
      <c r="O397" t="b">
        <f t="shared" si="57"/>
        <v>0</v>
      </c>
      <c r="P397" t="b">
        <f t="shared" si="58"/>
        <v>0</v>
      </c>
      <c r="Q397" t="b">
        <f t="shared" si="59"/>
        <v>0</v>
      </c>
      <c r="S397" t="b">
        <f t="shared" si="60"/>
        <v>0</v>
      </c>
      <c r="T397" t="b">
        <f t="shared" si="61"/>
        <v>0</v>
      </c>
      <c r="U397" t="b">
        <f t="shared" si="62"/>
        <v>0</v>
      </c>
    </row>
    <row r="398" spans="1:21">
      <c r="A398" t="s">
        <v>224</v>
      </c>
      <c r="B398" t="s">
        <v>319</v>
      </c>
      <c r="C398" s="4">
        <f>SUM('역당 노선비율 분석1'!C398:D398)/2</f>
        <v>1.4526156862500399E-2</v>
      </c>
      <c r="D398" s="4">
        <f>SUM('역당 노선비율 분석1'!E398:G398)/3</f>
        <v>1.4183220298965732E-2</v>
      </c>
      <c r="E398" s="4">
        <f>SUM('역당 노선비율 분석1'!H398:O398)/8</f>
        <v>9.854526394644153E-3</v>
      </c>
      <c r="F398" s="4">
        <f>SUM('역당 노선비율 분석1'!P398:R398)/3</f>
        <v>5.9660257838028722E-3</v>
      </c>
      <c r="G398" s="4">
        <f>SUM('역당 노선비율 분석1'!S398:V398)/4</f>
        <v>5.1405025918339498E-3</v>
      </c>
      <c r="H398" s="4"/>
      <c r="I398" s="4">
        <f>'역당 노선비율 분석1'!W398</f>
        <v>1.0118592935988184E-2</v>
      </c>
      <c r="K398" t="b">
        <f t="shared" si="54"/>
        <v>0</v>
      </c>
      <c r="L398" t="b">
        <f t="shared" si="55"/>
        <v>0</v>
      </c>
      <c r="M398" t="b">
        <f t="shared" si="56"/>
        <v>0</v>
      </c>
      <c r="O398" t="b">
        <f t="shared" si="57"/>
        <v>0</v>
      </c>
      <c r="P398" t="b">
        <f t="shared" si="58"/>
        <v>0</v>
      </c>
      <c r="Q398" t="b">
        <f t="shared" si="59"/>
        <v>0</v>
      </c>
      <c r="S398" t="b">
        <f t="shared" si="60"/>
        <v>0</v>
      </c>
      <c r="T398" t="b">
        <f t="shared" si="61"/>
        <v>0</v>
      </c>
      <c r="U398" t="b">
        <f t="shared" si="62"/>
        <v>0</v>
      </c>
    </row>
    <row r="399" spans="1:21">
      <c r="B399" t="s">
        <v>320</v>
      </c>
      <c r="C399" s="4">
        <f>SUM('역당 노선비율 분석1'!C399:D399)/2</f>
        <v>8.104943759906268E-3</v>
      </c>
      <c r="D399" s="4">
        <f>SUM('역당 노선비율 분석1'!E399:G399)/3</f>
        <v>1.3011478574681922E-2</v>
      </c>
      <c r="E399" s="4">
        <f>SUM('역당 노선비율 분석1'!H399:O399)/8</f>
        <v>8.2733643814238231E-3</v>
      </c>
      <c r="F399" s="4">
        <f>SUM('역당 노선비율 분석1'!P399:R399)/3</f>
        <v>9.3293370779494473E-3</v>
      </c>
      <c r="G399" s="4">
        <f>SUM('역당 노선비율 분석1'!S399:V399)/4</f>
        <v>9.5726763355957444E-3</v>
      </c>
      <c r="H399" s="4"/>
      <c r="I399" s="4">
        <f>'역당 노선비율 분석1'!W399</f>
        <v>9.1764134303254155E-3</v>
      </c>
      <c r="K399" t="b">
        <f t="shared" si="54"/>
        <v>0</v>
      </c>
      <c r="L399" t="b">
        <f t="shared" si="55"/>
        <v>0</v>
      </c>
      <c r="M399" t="b">
        <f t="shared" si="56"/>
        <v>0</v>
      </c>
      <c r="O399" t="b">
        <f t="shared" si="57"/>
        <v>0</v>
      </c>
      <c r="P399" t="b">
        <f t="shared" si="58"/>
        <v>0</v>
      </c>
      <c r="Q399" t="b">
        <f t="shared" si="59"/>
        <v>0</v>
      </c>
      <c r="S399" t="b">
        <f t="shared" si="60"/>
        <v>0</v>
      </c>
      <c r="T399" t="b">
        <f t="shared" si="61"/>
        <v>0</v>
      </c>
      <c r="U399" t="b">
        <f t="shared" si="62"/>
        <v>0</v>
      </c>
    </row>
    <row r="400" spans="1:21">
      <c r="A400" t="s">
        <v>225</v>
      </c>
      <c r="B400" t="s">
        <v>319</v>
      </c>
      <c r="C400" s="4">
        <f>SUM('역당 노선비율 분석1'!C400:D400)/2</f>
        <v>2.7944927366065627E-2</v>
      </c>
      <c r="D400" s="4">
        <f>SUM('역당 노선비율 분석1'!E400:G400)/3</f>
        <v>2.9415058956117162E-2</v>
      </c>
      <c r="E400" s="4">
        <f>SUM('역당 노선비율 분석1'!H400:O400)/8</f>
        <v>2.4810220675379611E-2</v>
      </c>
      <c r="F400" s="4">
        <f>SUM('역당 노선비율 분석1'!P400:R400)/3</f>
        <v>2.254195596608603E-2</v>
      </c>
      <c r="G400" s="4">
        <f>SUM('역당 노선비율 분석1'!S400:V400)/4</f>
        <v>2.0842831845043278E-2</v>
      </c>
      <c r="H400" s="4"/>
      <c r="I400" s="4">
        <f>'역당 노선비율 분석1'!W400</f>
        <v>2.5325325638823504E-2</v>
      </c>
      <c r="K400" t="b">
        <f t="shared" si="54"/>
        <v>0</v>
      </c>
      <c r="L400" t="b">
        <f t="shared" si="55"/>
        <v>0</v>
      </c>
      <c r="M400" t="b">
        <f t="shared" si="56"/>
        <v>0</v>
      </c>
      <c r="O400" t="b">
        <f t="shared" si="57"/>
        <v>0</v>
      </c>
      <c r="P400" t="b">
        <f t="shared" si="58"/>
        <v>0</v>
      </c>
      <c r="Q400" t="b">
        <f t="shared" si="59"/>
        <v>0</v>
      </c>
      <c r="S400" t="b">
        <f t="shared" si="60"/>
        <v>0</v>
      </c>
      <c r="T400" t="b">
        <f t="shared" si="61"/>
        <v>0</v>
      </c>
      <c r="U400" t="b">
        <f t="shared" si="62"/>
        <v>0</v>
      </c>
    </row>
    <row r="401" spans="1:21">
      <c r="B401" t="s">
        <v>320</v>
      </c>
      <c r="C401" s="4">
        <f>SUM('역당 노선비율 분석1'!C401:D401)/2</f>
        <v>2.1725440814002614E-2</v>
      </c>
      <c r="D401" s="4">
        <f>SUM('역당 노선비율 분석1'!E401:G401)/3</f>
        <v>2.6658803697736554E-2</v>
      </c>
      <c r="E401" s="4">
        <f>SUM('역당 노선비율 분석1'!H401:O401)/8</f>
        <v>2.1902528324785002E-2</v>
      </c>
      <c r="F401" s="4">
        <f>SUM('역당 노선비율 분석1'!P401:R401)/3</f>
        <v>2.4639020932962264E-2</v>
      </c>
      <c r="G401" s="4">
        <f>SUM('역당 노선비율 분석1'!S401:V401)/4</f>
        <v>2.5934948791653249E-2</v>
      </c>
      <c r="H401" s="4"/>
      <c r="I401" s="4">
        <f>'역당 노선비율 분석1'!W401</f>
        <v>2.4113752589566401E-2</v>
      </c>
      <c r="K401" t="b">
        <f t="shared" si="54"/>
        <v>0</v>
      </c>
      <c r="L401" t="b">
        <f t="shared" si="55"/>
        <v>0</v>
      </c>
      <c r="M401" t="b">
        <f t="shared" si="56"/>
        <v>0</v>
      </c>
      <c r="O401" t="b">
        <f t="shared" si="57"/>
        <v>0</v>
      </c>
      <c r="P401" t="b">
        <f t="shared" si="58"/>
        <v>0</v>
      </c>
      <c r="Q401" t="b">
        <f t="shared" si="59"/>
        <v>0</v>
      </c>
      <c r="S401" t="b">
        <f t="shared" si="60"/>
        <v>0</v>
      </c>
      <c r="T401" t="b">
        <f t="shared" si="61"/>
        <v>0</v>
      </c>
      <c r="U401" t="b">
        <f t="shared" si="62"/>
        <v>0</v>
      </c>
    </row>
    <row r="402" spans="1:21">
      <c r="A402" t="s">
        <v>226</v>
      </c>
      <c r="B402" t="s">
        <v>319</v>
      </c>
      <c r="C402" s="4">
        <f>SUM('역당 노선비율 분석1'!C402:D402)/2</f>
        <v>2.2498768034521645E-2</v>
      </c>
      <c r="D402" s="4">
        <f>SUM('역당 노선비율 분석1'!E402:G402)/3</f>
        <v>1.6591760113222598E-2</v>
      </c>
      <c r="E402" s="4">
        <f>SUM('역당 노선비율 분석1'!H402:O402)/8</f>
        <v>4.6128425630268734E-2</v>
      </c>
      <c r="F402" s="4">
        <f>SUM('역당 노선비율 분석1'!P402:R402)/3</f>
        <v>6.2564775167163592E-2</v>
      </c>
      <c r="G402" s="4">
        <f>SUM('역당 노선비율 분석1'!S402:V402)/4</f>
        <v>0.11910712265467795</v>
      </c>
      <c r="H402" s="4"/>
      <c r="I402" s="4">
        <f>'역당 노선비율 분석1'!W402</f>
        <v>4.629788934740698E-2</v>
      </c>
      <c r="K402" t="b">
        <f t="shared" si="54"/>
        <v>0</v>
      </c>
      <c r="L402" t="b">
        <f t="shared" si="55"/>
        <v>0</v>
      </c>
      <c r="M402" t="b">
        <f t="shared" si="56"/>
        <v>0</v>
      </c>
      <c r="O402" t="b">
        <f t="shared" si="57"/>
        <v>1</v>
      </c>
      <c r="P402" t="b">
        <f t="shared" si="58"/>
        <v>0</v>
      </c>
      <c r="Q402" t="b">
        <f t="shared" si="59"/>
        <v>0</v>
      </c>
      <c r="S402" t="b">
        <f t="shared" si="60"/>
        <v>0</v>
      </c>
      <c r="T402" t="b">
        <f t="shared" si="61"/>
        <v>0</v>
      </c>
      <c r="U402" t="b">
        <f t="shared" si="62"/>
        <v>0</v>
      </c>
    </row>
    <row r="403" spans="1:21">
      <c r="B403" t="s">
        <v>320</v>
      </c>
      <c r="C403" s="4">
        <f>SUM('역당 노선비율 분석1'!C403:D403)/2</f>
        <v>3.3076109328276648E-2</v>
      </c>
      <c r="D403" s="4">
        <f>SUM('역당 노선비율 분석1'!E403:G403)/3</f>
        <v>6.2959994727369087E-2</v>
      </c>
      <c r="E403" s="4">
        <f>SUM('역당 노선비율 분석1'!H403:O403)/8</f>
        <v>5.8178601558146428E-2</v>
      </c>
      <c r="F403" s="4">
        <f>SUM('역당 노선비율 분석1'!P403:R403)/3</f>
        <v>3.7375180378792984E-2</v>
      </c>
      <c r="G403" s="4">
        <f>SUM('역당 노선비율 분석1'!S403:V403)/4</f>
        <v>3.9596546900985498E-2</v>
      </c>
      <c r="H403" s="4"/>
      <c r="I403" s="4">
        <f>'역당 노선비율 분석1'!W403</f>
        <v>5.0211605918541014E-2</v>
      </c>
      <c r="K403" t="b">
        <f t="shared" si="54"/>
        <v>1</v>
      </c>
      <c r="L403" t="b">
        <f t="shared" si="55"/>
        <v>0</v>
      </c>
      <c r="M403" t="b">
        <f t="shared" si="56"/>
        <v>0</v>
      </c>
      <c r="O403" t="b">
        <f t="shared" si="57"/>
        <v>0</v>
      </c>
      <c r="P403" t="b">
        <f t="shared" si="58"/>
        <v>0</v>
      </c>
      <c r="Q403" t="b">
        <f t="shared" si="59"/>
        <v>0</v>
      </c>
      <c r="S403" t="b">
        <f t="shared" si="60"/>
        <v>1</v>
      </c>
      <c r="T403" t="b">
        <f t="shared" si="61"/>
        <v>0</v>
      </c>
      <c r="U403" t="b">
        <f t="shared" si="62"/>
        <v>0</v>
      </c>
    </row>
    <row r="404" spans="1:21">
      <c r="A404" t="s">
        <v>227</v>
      </c>
      <c r="B404" t="s">
        <v>319</v>
      </c>
      <c r="C404" s="4">
        <f>SUM('역당 노선비율 분석1'!C404:D404)/2</f>
        <v>2.6554690116847846E-2</v>
      </c>
      <c r="D404" s="4">
        <f>SUM('역당 노선비율 분석1'!E404:G404)/3</f>
        <v>2.8291075173129353E-2</v>
      </c>
      <c r="E404" s="4">
        <f>SUM('역당 노선비율 분석1'!H404:O404)/8</f>
        <v>3.6103996965005339E-2</v>
      </c>
      <c r="F404" s="4">
        <f>SUM('역당 노선비율 분석1'!P404:R404)/3</f>
        <v>3.6985349087194967E-2</v>
      </c>
      <c r="G404" s="4">
        <f>SUM('역당 노선비율 분석1'!S404:V404)/4</f>
        <v>4.8768848118064818E-2</v>
      </c>
      <c r="H404" s="4"/>
      <c r="I404" s="4">
        <f>'역당 노선비율 분석1'!W404</f>
        <v>3.5148514701444582E-2</v>
      </c>
      <c r="K404" t="b">
        <f t="shared" si="54"/>
        <v>0</v>
      </c>
      <c r="L404" t="b">
        <f t="shared" si="55"/>
        <v>0</v>
      </c>
      <c r="M404" t="b">
        <f t="shared" si="56"/>
        <v>0</v>
      </c>
      <c r="O404" t="b">
        <f t="shared" si="57"/>
        <v>0</v>
      </c>
      <c r="P404" t="b">
        <f t="shared" si="58"/>
        <v>0</v>
      </c>
      <c r="Q404" t="b">
        <f t="shared" si="59"/>
        <v>0</v>
      </c>
      <c r="S404" t="b">
        <f t="shared" si="60"/>
        <v>0</v>
      </c>
      <c r="T404" t="b">
        <f t="shared" si="61"/>
        <v>0</v>
      </c>
      <c r="U404" t="b">
        <f t="shared" si="62"/>
        <v>0</v>
      </c>
    </row>
    <row r="405" spans="1:21">
      <c r="B405" t="s">
        <v>320</v>
      </c>
      <c r="C405" s="4">
        <f>SUM('역당 노선비율 분석1'!C405:D405)/2</f>
        <v>2.2731951261963496E-2</v>
      </c>
      <c r="D405" s="4">
        <f>SUM('역당 노선비율 분석1'!E405:G405)/3</f>
        <v>3.8680409878722538E-2</v>
      </c>
      <c r="E405" s="4">
        <f>SUM('역당 노선비율 분석1'!H405:O405)/8</f>
        <v>3.9096446249746987E-2</v>
      </c>
      <c r="F405" s="4">
        <f>SUM('역당 노선비율 분석1'!P405:R405)/3</f>
        <v>2.9987790353506686E-2</v>
      </c>
      <c r="G405" s="4">
        <f>SUM('역당 노선비율 분석1'!S405:V405)/4</f>
        <v>3.2001771844537119E-2</v>
      </c>
      <c r="H405" s="4"/>
      <c r="I405" s="4">
        <f>'역당 노선비율 분석1'!W405</f>
        <v>3.565754463229364E-2</v>
      </c>
      <c r="K405" t="b">
        <f t="shared" si="54"/>
        <v>0</v>
      </c>
      <c r="L405" t="b">
        <f t="shared" si="55"/>
        <v>0</v>
      </c>
      <c r="M405" t="b">
        <f t="shared" si="56"/>
        <v>0</v>
      </c>
      <c r="O405" t="b">
        <f t="shared" si="57"/>
        <v>0</v>
      </c>
      <c r="P405" t="b">
        <f t="shared" si="58"/>
        <v>0</v>
      </c>
      <c r="Q405" t="b">
        <f t="shared" si="59"/>
        <v>0</v>
      </c>
      <c r="S405" t="b">
        <f t="shared" si="60"/>
        <v>0</v>
      </c>
      <c r="T405" t="b">
        <f t="shared" si="61"/>
        <v>0</v>
      </c>
      <c r="U405" t="b">
        <f t="shared" si="62"/>
        <v>0</v>
      </c>
    </row>
    <row r="406" spans="1:21">
      <c r="A406" t="s">
        <v>228</v>
      </c>
      <c r="B406" t="s">
        <v>319</v>
      </c>
      <c r="C406" s="4">
        <f>SUM('역당 노선비율 분석1'!C406:D406)/2</f>
        <v>4.2105943126251891E-2</v>
      </c>
      <c r="D406" s="4">
        <f>SUM('역당 노선비율 분석1'!E406:G406)/3</f>
        <v>4.100471565778286E-2</v>
      </c>
      <c r="E406" s="4">
        <f>SUM('역당 노선비율 분석1'!H406:O406)/8</f>
        <v>3.9627929739711895E-2</v>
      </c>
      <c r="F406" s="4">
        <f>SUM('역당 노선비율 분석1'!P406:R406)/3</f>
        <v>3.5248267036891427E-2</v>
      </c>
      <c r="G406" s="4">
        <f>SUM('역당 노선비율 분석1'!S406:V406)/4</f>
        <v>2.6652870537879146E-2</v>
      </c>
      <c r="H406" s="4"/>
      <c r="I406" s="4">
        <f>'역당 노선비율 분석1'!W406</f>
        <v>3.8627693426142418E-2</v>
      </c>
      <c r="K406" t="b">
        <f t="shared" si="54"/>
        <v>0</v>
      </c>
      <c r="L406" t="b">
        <f t="shared" si="55"/>
        <v>0</v>
      </c>
      <c r="M406" t="b">
        <f t="shared" si="56"/>
        <v>0</v>
      </c>
      <c r="O406" t="b">
        <f t="shared" si="57"/>
        <v>0</v>
      </c>
      <c r="P406" t="b">
        <f t="shared" si="58"/>
        <v>0</v>
      </c>
      <c r="Q406" t="b">
        <f t="shared" si="59"/>
        <v>0</v>
      </c>
      <c r="S406" t="b">
        <f t="shared" si="60"/>
        <v>0</v>
      </c>
      <c r="T406" t="b">
        <f t="shared" si="61"/>
        <v>0</v>
      </c>
      <c r="U406" t="b">
        <f t="shared" si="62"/>
        <v>0</v>
      </c>
    </row>
    <row r="407" spans="1:21">
      <c r="B407" t="s">
        <v>320</v>
      </c>
      <c r="C407" s="4">
        <f>SUM('역당 노선비율 분석1'!C407:D407)/2</f>
        <v>3.6641212784357294E-2</v>
      </c>
      <c r="D407" s="4">
        <f>SUM('역당 노선비율 분석1'!E407:G407)/3</f>
        <v>3.0036677861302322E-2</v>
      </c>
      <c r="E407" s="4">
        <f>SUM('역당 노선비율 분석1'!H407:O407)/8</f>
        <v>3.962004953720398E-2</v>
      </c>
      <c r="F407" s="4">
        <f>SUM('역당 노선비율 분석1'!P407:R407)/3</f>
        <v>3.7724231300979079E-2</v>
      </c>
      <c r="G407" s="4">
        <f>SUM('역당 노선비율 분석1'!S407:V407)/4</f>
        <v>3.7541236932919102E-2</v>
      </c>
      <c r="H407" s="4"/>
      <c r="I407" s="4">
        <f>'역당 노선비율 분석1'!W407</f>
        <v>3.7159372419488024E-2</v>
      </c>
      <c r="K407" t="b">
        <f t="shared" si="54"/>
        <v>0</v>
      </c>
      <c r="L407" t="b">
        <f t="shared" si="55"/>
        <v>0</v>
      </c>
      <c r="M407" t="b">
        <f t="shared" si="56"/>
        <v>0</v>
      </c>
      <c r="O407" t="b">
        <f t="shared" si="57"/>
        <v>0</v>
      </c>
      <c r="P407" t="b">
        <f t="shared" si="58"/>
        <v>0</v>
      </c>
      <c r="Q407" t="b">
        <f t="shared" si="59"/>
        <v>0</v>
      </c>
      <c r="S407" t="b">
        <f t="shared" si="60"/>
        <v>0</v>
      </c>
      <c r="T407" t="b">
        <f t="shared" si="61"/>
        <v>0</v>
      </c>
      <c r="U407" t="b">
        <f t="shared" si="62"/>
        <v>0</v>
      </c>
    </row>
    <row r="408" spans="1:21">
      <c r="A408" t="s">
        <v>229</v>
      </c>
      <c r="B408" t="s">
        <v>319</v>
      </c>
      <c r="C408" s="4">
        <f>SUM('역당 노선비율 분석1'!C408:D408)/2</f>
        <v>3.3044137864921011E-2</v>
      </c>
      <c r="D408" s="4">
        <f>SUM('역당 노선비율 분석1'!E408:G408)/3</f>
        <v>3.1211943456507869E-2</v>
      </c>
      <c r="E408" s="4">
        <f>SUM('역당 노선비율 분석1'!H408:O408)/8</f>
        <v>2.0383424468002426E-2</v>
      </c>
      <c r="F408" s="4">
        <f>SUM('역당 노선비율 분석1'!P408:R408)/3</f>
        <v>1.6549465243923891E-2</v>
      </c>
      <c r="G408" s="4">
        <f>SUM('역당 노선비율 분석1'!S408:V408)/4</f>
        <v>1.3707187029175278E-2</v>
      </c>
      <c r="H408" s="4"/>
      <c r="I408" s="4">
        <f>'역당 노선비율 분석1'!W408</f>
        <v>2.2500096733655522E-2</v>
      </c>
      <c r="K408" t="b">
        <f t="shared" si="54"/>
        <v>0</v>
      </c>
      <c r="L408" t="b">
        <f t="shared" si="55"/>
        <v>0</v>
      </c>
      <c r="M408" t="b">
        <f t="shared" si="56"/>
        <v>0</v>
      </c>
      <c r="O408" t="b">
        <f t="shared" si="57"/>
        <v>0</v>
      </c>
      <c r="P408" t="b">
        <f t="shared" si="58"/>
        <v>0</v>
      </c>
      <c r="Q408" t="b">
        <f t="shared" si="59"/>
        <v>0</v>
      </c>
      <c r="S408" t="b">
        <f t="shared" si="60"/>
        <v>0</v>
      </c>
      <c r="T408" t="b">
        <f t="shared" si="61"/>
        <v>0</v>
      </c>
      <c r="U408" t="b">
        <f t="shared" si="62"/>
        <v>0</v>
      </c>
    </row>
    <row r="409" spans="1:21">
      <c r="B409" t="s">
        <v>320</v>
      </c>
      <c r="C409" s="4">
        <f>SUM('역당 노선비율 분석1'!C409:D409)/2</f>
        <v>2.3730396686922665E-2</v>
      </c>
      <c r="D409" s="4">
        <f>SUM('역당 노선비율 분석1'!E409:G409)/3</f>
        <v>1.4767222154434156E-2</v>
      </c>
      <c r="E409" s="4">
        <f>SUM('역당 노선비율 분석1'!H409:O409)/8</f>
        <v>1.9334572826072316E-2</v>
      </c>
      <c r="F409" s="4">
        <f>SUM('역당 노선비율 분석1'!P409:R409)/3</f>
        <v>2.4973485627277536E-2</v>
      </c>
      <c r="G409" s="4">
        <f>SUM('역당 노선비율 분석1'!S409:V409)/4</f>
        <v>2.6908401838614079E-2</v>
      </c>
      <c r="H409" s="4"/>
      <c r="I409" s="4">
        <f>'역당 노선비율 분석1'!W409</f>
        <v>2.1217070488905518E-2</v>
      </c>
      <c r="K409" t="b">
        <f t="shared" si="54"/>
        <v>0</v>
      </c>
      <c r="L409" t="b">
        <f t="shared" si="55"/>
        <v>0</v>
      </c>
      <c r="M409" t="b">
        <f t="shared" si="56"/>
        <v>0</v>
      </c>
      <c r="O409" t="b">
        <f t="shared" si="57"/>
        <v>0</v>
      </c>
      <c r="P409" t="b">
        <f t="shared" si="58"/>
        <v>0</v>
      </c>
      <c r="Q409" t="b">
        <f t="shared" si="59"/>
        <v>0</v>
      </c>
      <c r="S409" t="b">
        <f t="shared" si="60"/>
        <v>0</v>
      </c>
      <c r="T409" t="b">
        <f t="shared" si="61"/>
        <v>0</v>
      </c>
      <c r="U409" t="b">
        <f t="shared" si="62"/>
        <v>0</v>
      </c>
    </row>
    <row r="410" spans="1:21">
      <c r="A410" t="s">
        <v>230</v>
      </c>
      <c r="B410" t="s">
        <v>319</v>
      </c>
      <c r="C410" s="4">
        <f>SUM('역당 노선비율 분석1'!C410:D410)/2</f>
        <v>4.3504205959288743E-2</v>
      </c>
      <c r="D410" s="4">
        <f>SUM('역당 노선비율 분석1'!E410:G410)/3</f>
        <v>4.3819724979019516E-2</v>
      </c>
      <c r="E410" s="4">
        <f>SUM('역당 노선비율 분석1'!H410:O410)/8</f>
        <v>2.6501685296428063E-2</v>
      </c>
      <c r="F410" s="4">
        <f>SUM('역당 노선비율 분석1'!P410:R410)/3</f>
        <v>2.045284615084874E-2</v>
      </c>
      <c r="G410" s="4">
        <f>SUM('역당 노선비율 분석1'!S410:V410)/4</f>
        <v>1.5769915834907184E-2</v>
      </c>
      <c r="H410" s="4"/>
      <c r="I410" s="4">
        <f>'역당 노선비율 분석1'!W410</f>
        <v>2.9853774072410116E-2</v>
      </c>
      <c r="K410" t="b">
        <f t="shared" si="54"/>
        <v>0</v>
      </c>
      <c r="L410" t="b">
        <f t="shared" si="55"/>
        <v>0</v>
      </c>
      <c r="M410" t="b">
        <f t="shared" si="56"/>
        <v>0</v>
      </c>
      <c r="O410" t="b">
        <f t="shared" si="57"/>
        <v>0</v>
      </c>
      <c r="P410" t="b">
        <f t="shared" si="58"/>
        <v>0</v>
      </c>
      <c r="Q410" t="b">
        <f t="shared" si="59"/>
        <v>0</v>
      </c>
      <c r="S410" t="b">
        <f t="shared" si="60"/>
        <v>0</v>
      </c>
      <c r="T410" t="b">
        <f t="shared" si="61"/>
        <v>0</v>
      </c>
      <c r="U410" t="b">
        <f t="shared" si="62"/>
        <v>0</v>
      </c>
    </row>
    <row r="411" spans="1:21">
      <c r="B411" t="s">
        <v>320</v>
      </c>
      <c r="C411" s="4">
        <f>SUM('역당 노선비율 분석1'!C411:D411)/2</f>
        <v>2.8678931162624655E-2</v>
      </c>
      <c r="D411" s="4">
        <f>SUM('역당 노선비율 분석1'!E411:G411)/3</f>
        <v>1.4871689968662767E-2</v>
      </c>
      <c r="E411" s="4">
        <f>SUM('역당 노선비율 분석1'!H411:O411)/8</f>
        <v>2.4391858136861722E-2</v>
      </c>
      <c r="F411" s="4">
        <f>SUM('역당 노선비율 분석1'!P411:R411)/3</f>
        <v>3.5754829974135149E-2</v>
      </c>
      <c r="G411" s="4">
        <f>SUM('역당 노선비율 분석1'!S411:V411)/4</f>
        <v>3.6708689454968489E-2</v>
      </c>
      <c r="H411" s="4"/>
      <c r="I411" s="4">
        <f>'역당 노선비율 분석1'!W411</f>
        <v>2.7214828560048861E-2</v>
      </c>
      <c r="K411" t="b">
        <f t="shared" si="54"/>
        <v>0</v>
      </c>
      <c r="L411" t="b">
        <f t="shared" si="55"/>
        <v>0</v>
      </c>
      <c r="M411" t="b">
        <f t="shared" si="56"/>
        <v>0</v>
      </c>
      <c r="O411" t="b">
        <f t="shared" si="57"/>
        <v>0</v>
      </c>
      <c r="P411" t="b">
        <f t="shared" si="58"/>
        <v>0</v>
      </c>
      <c r="Q411" t="b">
        <f t="shared" si="59"/>
        <v>0</v>
      </c>
      <c r="S411" t="b">
        <f t="shared" si="60"/>
        <v>0</v>
      </c>
      <c r="T411" t="b">
        <f t="shared" si="61"/>
        <v>0</v>
      </c>
      <c r="U411" t="b">
        <f t="shared" si="62"/>
        <v>0</v>
      </c>
    </row>
    <row r="412" spans="1:21">
      <c r="A412" t="s">
        <v>231</v>
      </c>
      <c r="B412" t="s">
        <v>319</v>
      </c>
      <c r="C412" s="4">
        <f>SUM('역당 노선비율 분석1'!C412:D412)/2</f>
        <v>6.8314399629543221E-2</v>
      </c>
      <c r="D412" s="4">
        <f>SUM('역당 노선비율 분석1'!E412:G412)/3</f>
        <v>6.7500714467616449E-2</v>
      </c>
      <c r="E412" s="4">
        <f>SUM('역당 노선비율 분석1'!H412:O412)/8</f>
        <v>4.6921690460091398E-2</v>
      </c>
      <c r="F412" s="4">
        <f>SUM('역당 노선비율 분석1'!P412:R412)/3</f>
        <v>3.3068428651767894E-2</v>
      </c>
      <c r="G412" s="4">
        <f>SUM('역당 노선비율 분석1'!S412:V412)/4</f>
        <v>3.6092854499985741E-2</v>
      </c>
      <c r="H412" s="4"/>
      <c r="I412" s="4">
        <f>'역당 노선비율 분석1'!W412</f>
        <v>4.943327211414713E-2</v>
      </c>
      <c r="K412" t="b">
        <f t="shared" si="54"/>
        <v>1</v>
      </c>
      <c r="L412" t="b">
        <f t="shared" si="55"/>
        <v>0</v>
      </c>
      <c r="M412" t="b">
        <f t="shared" si="56"/>
        <v>0</v>
      </c>
      <c r="O412" t="b">
        <f t="shared" si="57"/>
        <v>0</v>
      </c>
      <c r="P412" t="b">
        <f t="shared" si="58"/>
        <v>0</v>
      </c>
      <c r="Q412" t="b">
        <f t="shared" si="59"/>
        <v>0</v>
      </c>
      <c r="S412" t="b">
        <f t="shared" si="60"/>
        <v>0</v>
      </c>
      <c r="T412" t="b">
        <f t="shared" si="61"/>
        <v>0</v>
      </c>
      <c r="U412" t="b">
        <f t="shared" si="62"/>
        <v>0</v>
      </c>
    </row>
    <row r="413" spans="1:21">
      <c r="B413" t="s">
        <v>320</v>
      </c>
      <c r="C413" s="4">
        <f>SUM('역당 노선비율 분석1'!C413:D413)/2</f>
        <v>4.915715234039323E-2</v>
      </c>
      <c r="D413" s="4">
        <f>SUM('역당 노선비율 분석1'!E413:G413)/3</f>
        <v>2.5334154150486749E-2</v>
      </c>
      <c r="E413" s="4">
        <f>SUM('역당 노선비율 분석1'!H413:O413)/8</f>
        <v>4.4825165308345391E-2</v>
      </c>
      <c r="F413" s="4">
        <f>SUM('역당 노선비율 분석1'!P413:R413)/3</f>
        <v>6.3675615598912993E-2</v>
      </c>
      <c r="G413" s="4">
        <f>SUM('역당 노선비율 분석1'!S413:V413)/4</f>
        <v>7.0638991196781034E-2</v>
      </c>
      <c r="H413" s="4"/>
      <c r="I413" s="4">
        <f>'역당 노선비율 분석1'!W413</f>
        <v>4.8936637480439811E-2</v>
      </c>
      <c r="K413" t="b">
        <f t="shared" si="54"/>
        <v>0</v>
      </c>
      <c r="L413" t="b">
        <f t="shared" si="55"/>
        <v>0</v>
      </c>
      <c r="M413" t="b">
        <f t="shared" si="56"/>
        <v>0</v>
      </c>
      <c r="O413" t="b">
        <f t="shared" si="57"/>
        <v>1</v>
      </c>
      <c r="P413" t="b">
        <f t="shared" si="58"/>
        <v>0</v>
      </c>
      <c r="Q413" t="b">
        <f t="shared" si="59"/>
        <v>0</v>
      </c>
      <c r="S413" t="b">
        <f t="shared" si="60"/>
        <v>0</v>
      </c>
      <c r="T413" t="b">
        <f t="shared" si="61"/>
        <v>0</v>
      </c>
      <c r="U413" t="b">
        <f t="shared" si="62"/>
        <v>0</v>
      </c>
    </row>
    <row r="414" spans="1:21">
      <c r="A414" t="s">
        <v>232</v>
      </c>
      <c r="B414" t="s">
        <v>319</v>
      </c>
      <c r="C414" s="4">
        <f>SUM('역당 노선비율 분석1'!C414:D414)/2</f>
        <v>2.0992749944740149E-2</v>
      </c>
      <c r="D414" s="4">
        <f>SUM('역당 노선비율 분석1'!E414:G414)/3</f>
        <v>1.9848168013277198E-2</v>
      </c>
      <c r="E414" s="4">
        <f>SUM('역당 노선비율 분석1'!H414:O414)/8</f>
        <v>1.6927640975280725E-2</v>
      </c>
      <c r="F414" s="4">
        <f>SUM('역당 노선비율 분석1'!P414:R414)/3</f>
        <v>1.3894612878084517E-2</v>
      </c>
      <c r="G414" s="4">
        <f>SUM('역당 노선비율 분석1'!S414:V414)/4</f>
        <v>1.1536737453316697E-2</v>
      </c>
      <c r="H414" s="4"/>
      <c r="I414" s="4">
        <f>'역당 노선비율 분석1'!W414</f>
        <v>1.6824584148834251E-2</v>
      </c>
      <c r="K414" t="b">
        <f t="shared" si="54"/>
        <v>0</v>
      </c>
      <c r="L414" t="b">
        <f t="shared" si="55"/>
        <v>0</v>
      </c>
      <c r="M414" t="b">
        <f t="shared" si="56"/>
        <v>0</v>
      </c>
      <c r="O414" t="b">
        <f t="shared" si="57"/>
        <v>0</v>
      </c>
      <c r="P414" t="b">
        <f t="shared" si="58"/>
        <v>0</v>
      </c>
      <c r="Q414" t="b">
        <f t="shared" si="59"/>
        <v>0</v>
      </c>
      <c r="S414" t="b">
        <f t="shared" si="60"/>
        <v>0</v>
      </c>
      <c r="T414" t="b">
        <f t="shared" si="61"/>
        <v>0</v>
      </c>
      <c r="U414" t="b">
        <f t="shared" si="62"/>
        <v>0</v>
      </c>
    </row>
    <row r="415" spans="1:21">
      <c r="B415" t="s">
        <v>320</v>
      </c>
      <c r="C415" s="4">
        <f>SUM('역당 노선비율 분석1'!C415:D415)/2</f>
        <v>2.3660127054470629E-2</v>
      </c>
      <c r="D415" s="4">
        <f>SUM('역당 노선비율 분석1'!E415:G415)/3</f>
        <v>1.3823919255828774E-2</v>
      </c>
      <c r="E415" s="4">
        <f>SUM('역당 노선비율 분석1'!H415:O415)/8</f>
        <v>1.6856116075682936E-2</v>
      </c>
      <c r="F415" s="4">
        <f>SUM('역당 노선비율 분석1'!P415:R415)/3</f>
        <v>1.8907242201289198E-2</v>
      </c>
      <c r="G415" s="4">
        <f>SUM('역당 노선비율 분석1'!S415:V415)/4</f>
        <v>2.4252574966857385E-2</v>
      </c>
      <c r="H415" s="4"/>
      <c r="I415" s="4">
        <f>'역당 노선비율 분석1'!W415</f>
        <v>1.739499960422964E-2</v>
      </c>
      <c r="K415" t="b">
        <f t="shared" si="54"/>
        <v>0</v>
      </c>
      <c r="L415" t="b">
        <f t="shared" si="55"/>
        <v>0</v>
      </c>
      <c r="M415" t="b">
        <f t="shared" si="56"/>
        <v>0</v>
      </c>
      <c r="O415" t="b">
        <f t="shared" si="57"/>
        <v>0</v>
      </c>
      <c r="P415" t="b">
        <f t="shared" si="58"/>
        <v>0</v>
      </c>
      <c r="Q415" t="b">
        <f t="shared" si="59"/>
        <v>0</v>
      </c>
      <c r="S415" t="b">
        <f t="shared" si="60"/>
        <v>0</v>
      </c>
      <c r="T415" t="b">
        <f t="shared" si="61"/>
        <v>0</v>
      </c>
      <c r="U415" t="b">
        <f t="shared" si="62"/>
        <v>0</v>
      </c>
    </row>
    <row r="416" spans="1:21">
      <c r="A416" t="s">
        <v>233</v>
      </c>
      <c r="B416" t="s">
        <v>319</v>
      </c>
      <c r="C416" s="4">
        <f>SUM('역당 노선비율 분석1'!C416:D416)/2</f>
        <v>4.0453193033390178E-2</v>
      </c>
      <c r="D416" s="4">
        <f>SUM('역당 노선비율 분석1'!E416:G416)/3</f>
        <v>5.0728366051289144E-2</v>
      </c>
      <c r="E416" s="4">
        <f>SUM('역당 노선비율 분석1'!H416:O416)/8</f>
        <v>4.0902843876669842E-2</v>
      </c>
      <c r="F416" s="4">
        <f>SUM('역당 노선비율 분석1'!P416:R416)/3</f>
        <v>2.6275133819644306E-2</v>
      </c>
      <c r="G416" s="4">
        <f>SUM('역당 노선비율 분석1'!S416:V416)/4</f>
        <v>1.5953449290721535E-2</v>
      </c>
      <c r="H416" s="4"/>
      <c r="I416" s="4">
        <f>'역당 노선비율 분석1'!W416</f>
        <v>3.8983107525494498E-2</v>
      </c>
      <c r="K416" t="b">
        <f t="shared" si="54"/>
        <v>1</v>
      </c>
      <c r="L416" t="b">
        <f t="shared" si="55"/>
        <v>0</v>
      </c>
      <c r="M416" t="b">
        <f t="shared" si="56"/>
        <v>0</v>
      </c>
      <c r="O416" t="b">
        <f t="shared" si="57"/>
        <v>0</v>
      </c>
      <c r="P416" t="b">
        <f t="shared" si="58"/>
        <v>0</v>
      </c>
      <c r="Q416" t="b">
        <f t="shared" si="59"/>
        <v>0</v>
      </c>
      <c r="S416" t="b">
        <f t="shared" si="60"/>
        <v>0</v>
      </c>
      <c r="T416" t="b">
        <f t="shared" si="61"/>
        <v>0</v>
      </c>
      <c r="U416" t="b">
        <f t="shared" si="62"/>
        <v>0</v>
      </c>
    </row>
    <row r="417" spans="1:21">
      <c r="B417" t="s">
        <v>320</v>
      </c>
      <c r="C417" s="4">
        <f>SUM('역당 노선비율 분석1'!C417:D417)/2</f>
        <v>3.1017610927015035E-2</v>
      </c>
      <c r="D417" s="4">
        <f>SUM('역당 노선비율 분석1'!E417:G417)/3</f>
        <v>3.7092251210234808E-2</v>
      </c>
      <c r="E417" s="4">
        <f>SUM('역당 노선비율 분석1'!H417:O417)/8</f>
        <v>3.1455399571752071E-2</v>
      </c>
      <c r="F417" s="4">
        <f>SUM('역당 노선비율 분석1'!P417:R417)/3</f>
        <v>3.6341183920242007E-2</v>
      </c>
      <c r="G417" s="4">
        <f>SUM('역당 노선비율 분석1'!S417:V417)/4</f>
        <v>4.4858099482535586E-2</v>
      </c>
      <c r="H417" s="4"/>
      <c r="I417" s="4">
        <f>'역당 노선비율 분석1'!W417</f>
        <v>3.5716122844599983E-2</v>
      </c>
      <c r="K417" t="b">
        <f t="shared" si="54"/>
        <v>0</v>
      </c>
      <c r="L417" t="b">
        <f t="shared" si="55"/>
        <v>0</v>
      </c>
      <c r="M417" t="b">
        <f t="shared" si="56"/>
        <v>0</v>
      </c>
      <c r="O417" t="b">
        <f t="shared" si="57"/>
        <v>0</v>
      </c>
      <c r="P417" t="b">
        <f t="shared" si="58"/>
        <v>0</v>
      </c>
      <c r="Q417" t="b">
        <f t="shared" si="59"/>
        <v>0</v>
      </c>
      <c r="S417" t="b">
        <f t="shared" si="60"/>
        <v>0</v>
      </c>
      <c r="T417" t="b">
        <f t="shared" si="61"/>
        <v>0</v>
      </c>
      <c r="U417" t="b">
        <f t="shared" si="62"/>
        <v>0</v>
      </c>
    </row>
    <row r="418" spans="1:21">
      <c r="A418" t="s">
        <v>234</v>
      </c>
      <c r="B418" t="s">
        <v>319</v>
      </c>
      <c r="C418" s="4">
        <f>SUM('역당 노선비율 분석1'!C418:D418)/2</f>
        <v>3.016455213268119E-2</v>
      </c>
      <c r="D418" s="4">
        <f>SUM('역당 노선비율 분석1'!E418:G418)/3</f>
        <v>3.731005475474982E-2</v>
      </c>
      <c r="E418" s="4">
        <f>SUM('역당 노선비율 분석1'!H418:O418)/8</f>
        <v>2.3447059281211879E-2</v>
      </c>
      <c r="F418" s="4">
        <f>SUM('역당 노선비율 분석1'!P418:R418)/3</f>
        <v>1.5787933972444473E-2</v>
      </c>
      <c r="G418" s="4">
        <f>SUM('역당 노선비율 분석1'!S418:V418)/4</f>
        <v>1.3764634343560397E-2</v>
      </c>
      <c r="H418" s="4"/>
      <c r="I418" s="4">
        <f>'역당 노선비율 분석1'!W418</f>
        <v>2.5190050062066132E-2</v>
      </c>
      <c r="K418" t="b">
        <f t="shared" si="54"/>
        <v>0</v>
      </c>
      <c r="L418" t="b">
        <f t="shared" si="55"/>
        <v>0</v>
      </c>
      <c r="M418" t="b">
        <f t="shared" si="56"/>
        <v>0</v>
      </c>
      <c r="O418" t="b">
        <f t="shared" si="57"/>
        <v>0</v>
      </c>
      <c r="P418" t="b">
        <f t="shared" si="58"/>
        <v>0</v>
      </c>
      <c r="Q418" t="b">
        <f t="shared" si="59"/>
        <v>0</v>
      </c>
      <c r="S418" t="b">
        <f t="shared" si="60"/>
        <v>0</v>
      </c>
      <c r="T418" t="b">
        <f t="shared" si="61"/>
        <v>0</v>
      </c>
      <c r="U418" t="b">
        <f t="shared" si="62"/>
        <v>0</v>
      </c>
    </row>
    <row r="419" spans="1:21">
      <c r="B419" t="s">
        <v>320</v>
      </c>
      <c r="C419" s="4">
        <f>SUM('역당 노선비율 분석1'!C419:D419)/2</f>
        <v>3.0134975820599822E-2</v>
      </c>
      <c r="D419" s="4">
        <f>SUM('역당 노선비율 분석1'!E419:G419)/3</f>
        <v>1.1705469622661863E-2</v>
      </c>
      <c r="E419" s="4">
        <f>SUM('역당 노선비율 분석1'!H419:O419)/8</f>
        <v>2.1458654227404193E-2</v>
      </c>
      <c r="F419" s="4">
        <f>SUM('역당 노선비율 분석1'!P419:R419)/3</f>
        <v>3.1250126993405292E-2</v>
      </c>
      <c r="G419" s="4">
        <f>SUM('역당 노선비율 분석1'!S419:V419)/4</f>
        <v>3.6452455535347886E-2</v>
      </c>
      <c r="H419" s="4"/>
      <c r="I419" s="4">
        <f>'역당 노선비율 분석1'!W419</f>
        <v>2.3826005492914661E-2</v>
      </c>
      <c r="K419" t="b">
        <f t="shared" si="54"/>
        <v>0</v>
      </c>
      <c r="L419" t="b">
        <f t="shared" si="55"/>
        <v>0</v>
      </c>
      <c r="M419" t="b">
        <f t="shared" si="56"/>
        <v>0</v>
      </c>
      <c r="O419" t="b">
        <f t="shared" si="57"/>
        <v>0</v>
      </c>
      <c r="P419" t="b">
        <f t="shared" si="58"/>
        <v>0</v>
      </c>
      <c r="Q419" t="b">
        <f t="shared" si="59"/>
        <v>0</v>
      </c>
      <c r="S419" t="b">
        <f t="shared" si="60"/>
        <v>0</v>
      </c>
      <c r="T419" t="b">
        <f t="shared" si="61"/>
        <v>0</v>
      </c>
      <c r="U419" t="b">
        <f t="shared" si="62"/>
        <v>0</v>
      </c>
    </row>
    <row r="420" spans="1:21">
      <c r="A420" t="s">
        <v>235</v>
      </c>
      <c r="B420" t="s">
        <v>319</v>
      </c>
      <c r="C420" s="4">
        <f>SUM('역당 노선비율 분석1'!C420:D420)/2</f>
        <v>2.8951615356071336E-3</v>
      </c>
      <c r="D420" s="4">
        <f>SUM('역당 노선비율 분석1'!E420:G420)/3</f>
        <v>3.6509809560824006E-3</v>
      </c>
      <c r="E420" s="4">
        <f>SUM('역당 노선비율 분석1'!H420:O420)/8</f>
        <v>2.8010933886428689E-3</v>
      </c>
      <c r="F420" s="4">
        <f>SUM('역당 노선비율 분석1'!P420:R420)/3</f>
        <v>1.6156901424845748E-3</v>
      </c>
      <c r="G420" s="4">
        <f>SUM('역당 노선비율 분석1'!S420:V420)/4</f>
        <v>4.4623770509363879E-4</v>
      </c>
      <c r="H420" s="4"/>
      <c r="I420" s="4">
        <f>'역당 노선비율 분석1'!W420</f>
        <v>2.6829517646669819E-3</v>
      </c>
      <c r="K420" t="b">
        <f t="shared" si="54"/>
        <v>0</v>
      </c>
      <c r="L420" t="b">
        <f t="shared" si="55"/>
        <v>0</v>
      </c>
      <c r="M420" t="b">
        <f t="shared" si="56"/>
        <v>0</v>
      </c>
      <c r="O420" t="b">
        <f t="shared" si="57"/>
        <v>0</v>
      </c>
      <c r="P420" t="b">
        <f t="shared" si="58"/>
        <v>0</v>
      </c>
      <c r="Q420" t="b">
        <f t="shared" si="59"/>
        <v>0</v>
      </c>
      <c r="S420" t="b">
        <f t="shared" si="60"/>
        <v>0</v>
      </c>
      <c r="T420" t="b">
        <f t="shared" si="61"/>
        <v>0</v>
      </c>
      <c r="U420" t="b">
        <f t="shared" si="62"/>
        <v>0</v>
      </c>
    </row>
    <row r="421" spans="1:21">
      <c r="B421" t="s">
        <v>320</v>
      </c>
      <c r="C421" s="4">
        <f>SUM('역당 노선비율 분석1'!C421:D421)/2</f>
        <v>1.3455904550151699E-3</v>
      </c>
      <c r="D421" s="4">
        <f>SUM('역당 노선비율 분석1'!E421:G421)/3</f>
        <v>1.4991418773547583E-3</v>
      </c>
      <c r="E421" s="4">
        <f>SUM('역당 노선비율 분석1'!H421:O421)/8</f>
        <v>1.994392268860353E-3</v>
      </c>
      <c r="F421" s="4">
        <f>SUM('역당 노선비율 분석1'!P421:R421)/3</f>
        <v>5.2822625155526872E-4</v>
      </c>
      <c r="G421" s="4">
        <f>SUM('역당 노선비율 분석1'!S421:V421)/4</f>
        <v>5.7645145710287363E-4</v>
      </c>
      <c r="H421" s="4"/>
      <c r="I421" s="4">
        <f>'역당 노선비율 분석1'!W421</f>
        <v>1.2689967231897588E-3</v>
      </c>
      <c r="K421" t="b">
        <f t="shared" si="54"/>
        <v>0</v>
      </c>
      <c r="L421" t="b">
        <f t="shared" si="55"/>
        <v>0</v>
      </c>
      <c r="M421" t="b">
        <f t="shared" si="56"/>
        <v>0</v>
      </c>
      <c r="O421" t="b">
        <f t="shared" si="57"/>
        <v>0</v>
      </c>
      <c r="P421" t="b">
        <f t="shared" si="58"/>
        <v>0</v>
      </c>
      <c r="Q421" t="b">
        <f t="shared" si="59"/>
        <v>0</v>
      </c>
      <c r="S421" t="b">
        <f t="shared" si="60"/>
        <v>0</v>
      </c>
      <c r="T421" t="b">
        <f t="shared" si="61"/>
        <v>0</v>
      </c>
      <c r="U421" t="b">
        <f t="shared" si="62"/>
        <v>0</v>
      </c>
    </row>
    <row r="422" spans="1:21">
      <c r="A422" t="s">
        <v>236</v>
      </c>
      <c r="B422" t="s">
        <v>319</v>
      </c>
      <c r="C422" s="4">
        <f>SUM('역당 노선비율 분석1'!C422:D422)/2</f>
        <v>2.6032774689794001E-2</v>
      </c>
      <c r="D422" s="4">
        <f>SUM('역당 노선비율 분석1'!E422:G422)/3</f>
        <v>2.2479229779538337E-2</v>
      </c>
      <c r="E422" s="4">
        <f>SUM('역당 노선비율 분석1'!H422:O422)/8</f>
        <v>2.0240956702510447E-2</v>
      </c>
      <c r="F422" s="4">
        <f>SUM('역당 노선비율 분석1'!P422:R422)/3</f>
        <v>1.1334870801768629E-2</v>
      </c>
      <c r="G422" s="4">
        <f>SUM('역당 노선비율 분석1'!S422:V422)/4</f>
        <v>6.7715413821483926E-3</v>
      </c>
      <c r="H422" s="4"/>
      <c r="I422" s="4">
        <f>'역당 노선비율 분석1'!W422</f>
        <v>1.8192509020508285E-2</v>
      </c>
      <c r="K422" t="b">
        <f t="shared" si="54"/>
        <v>0</v>
      </c>
      <c r="L422" t="b">
        <f t="shared" si="55"/>
        <v>0</v>
      </c>
      <c r="M422" t="b">
        <f t="shared" si="56"/>
        <v>0</v>
      </c>
      <c r="O422" t="b">
        <f t="shared" si="57"/>
        <v>0</v>
      </c>
      <c r="P422" t="b">
        <f t="shared" si="58"/>
        <v>0</v>
      </c>
      <c r="Q422" t="b">
        <f t="shared" si="59"/>
        <v>0</v>
      </c>
      <c r="S422" t="b">
        <f t="shared" si="60"/>
        <v>0</v>
      </c>
      <c r="T422" t="b">
        <f t="shared" si="61"/>
        <v>0</v>
      </c>
      <c r="U422" t="b">
        <f t="shared" si="62"/>
        <v>0</v>
      </c>
    </row>
    <row r="423" spans="1:21">
      <c r="B423" t="s">
        <v>320</v>
      </c>
      <c r="C423" s="4">
        <f>SUM('역당 노선비율 분석1'!C423:D423)/2</f>
        <v>1.1040487273919659E-2</v>
      </c>
      <c r="D423" s="4">
        <f>SUM('역당 노선비율 분석1'!E423:G423)/3</f>
        <v>1.0770001937918869E-2</v>
      </c>
      <c r="E423" s="4">
        <f>SUM('역당 노선비율 분석1'!H423:O423)/8</f>
        <v>1.6671438345617153E-2</v>
      </c>
      <c r="F423" s="4">
        <f>SUM('역당 노선비율 분석1'!P423:R423)/3</f>
        <v>1.6043285297580149E-2</v>
      </c>
      <c r="G423" s="4">
        <f>SUM('역당 노선비율 분석1'!S423:V423)/4</f>
        <v>2.7273390548601416E-2</v>
      </c>
      <c r="H423" s="4"/>
      <c r="I423" s="4">
        <f>'역당 노선비율 분석1'!W423</f>
        <v>1.5796422106570097E-2</v>
      </c>
      <c r="K423" t="b">
        <f t="shared" si="54"/>
        <v>0</v>
      </c>
      <c r="L423" t="b">
        <f t="shared" si="55"/>
        <v>0</v>
      </c>
      <c r="M423" t="b">
        <f t="shared" si="56"/>
        <v>0</v>
      </c>
      <c r="O423" t="b">
        <f t="shared" si="57"/>
        <v>0</v>
      </c>
      <c r="P423" t="b">
        <f t="shared" si="58"/>
        <v>0</v>
      </c>
      <c r="Q423" t="b">
        <f t="shared" si="59"/>
        <v>0</v>
      </c>
      <c r="S423" t="b">
        <f t="shared" si="60"/>
        <v>0</v>
      </c>
      <c r="T423" t="b">
        <f t="shared" si="61"/>
        <v>0</v>
      </c>
      <c r="U423" t="b">
        <f t="shared" si="62"/>
        <v>0</v>
      </c>
    </row>
    <row r="424" spans="1:21">
      <c r="A424" t="s">
        <v>237</v>
      </c>
      <c r="B424" t="s">
        <v>319</v>
      </c>
      <c r="C424" s="4">
        <f>SUM('역당 노선비율 분석1'!C424:D424)/2</f>
        <v>3.5010363386215944E-2</v>
      </c>
      <c r="D424" s="4">
        <f>SUM('역당 노선비율 분석1'!E424:G424)/3</f>
        <v>3.2171515484212564E-2</v>
      </c>
      <c r="E424" s="4">
        <f>SUM('역당 노선비율 분석1'!H424:O424)/8</f>
        <v>3.0819840840921264E-2</v>
      </c>
      <c r="F424" s="4">
        <f>SUM('역당 노선비율 분석1'!P424:R424)/3</f>
        <v>1.7086285800003789E-2</v>
      </c>
      <c r="G424" s="4">
        <f>SUM('역당 노선비율 분석1'!S424:V424)/4</f>
        <v>1.0998480435267459E-2</v>
      </c>
      <c r="H424" s="4"/>
      <c r="I424" s="4">
        <f>'역당 노선비율 분석1'!W424</f>
        <v>2.6753273607263758E-2</v>
      </c>
      <c r="K424" t="b">
        <f t="shared" si="54"/>
        <v>0</v>
      </c>
      <c r="L424" t="b">
        <f t="shared" si="55"/>
        <v>0</v>
      </c>
      <c r="M424" t="b">
        <f t="shared" si="56"/>
        <v>0</v>
      </c>
      <c r="O424" t="b">
        <f t="shared" si="57"/>
        <v>0</v>
      </c>
      <c r="P424" t="b">
        <f t="shared" si="58"/>
        <v>0</v>
      </c>
      <c r="Q424" t="b">
        <f t="shared" si="59"/>
        <v>0</v>
      </c>
      <c r="S424" t="b">
        <f t="shared" si="60"/>
        <v>0</v>
      </c>
      <c r="T424" t="b">
        <f t="shared" si="61"/>
        <v>0</v>
      </c>
      <c r="U424" t="b">
        <f t="shared" si="62"/>
        <v>0</v>
      </c>
    </row>
    <row r="425" spans="1:21">
      <c r="B425" t="s">
        <v>320</v>
      </c>
      <c r="C425" s="4">
        <f>SUM('역당 노선비율 분석1'!C425:D425)/2</f>
        <v>1.9133989662229924E-2</v>
      </c>
      <c r="D425" s="4">
        <f>SUM('역당 노선비율 분석1'!E425:G425)/3</f>
        <v>1.5772622295825964E-2</v>
      </c>
      <c r="E425" s="4">
        <f>SUM('역당 노선비율 분석1'!H425:O425)/8</f>
        <v>2.9091981286258183E-2</v>
      </c>
      <c r="F425" s="4">
        <f>SUM('역당 노선비율 분석1'!P425:R425)/3</f>
        <v>2.7520499604082288E-2</v>
      </c>
      <c r="G425" s="4">
        <f>SUM('역당 노선비율 분석1'!S425:V425)/4</f>
        <v>3.2669910610316336E-2</v>
      </c>
      <c r="H425" s="4"/>
      <c r="I425" s="4">
        <f>'역당 노선비율 분석1'!W425</f>
        <v>2.5405132413069766E-2</v>
      </c>
      <c r="K425" t="b">
        <f t="shared" si="54"/>
        <v>0</v>
      </c>
      <c r="L425" t="b">
        <f t="shared" si="55"/>
        <v>0</v>
      </c>
      <c r="M425" t="b">
        <f t="shared" si="56"/>
        <v>0</v>
      </c>
      <c r="O425" t="b">
        <f t="shared" si="57"/>
        <v>0</v>
      </c>
      <c r="P425" t="b">
        <f t="shared" si="58"/>
        <v>0</v>
      </c>
      <c r="Q425" t="b">
        <f t="shared" si="59"/>
        <v>0</v>
      </c>
      <c r="S425" t="b">
        <f t="shared" si="60"/>
        <v>0</v>
      </c>
      <c r="T425" t="b">
        <f t="shared" si="61"/>
        <v>0</v>
      </c>
      <c r="U425" t="b">
        <f t="shared" si="62"/>
        <v>0</v>
      </c>
    </row>
    <row r="426" spans="1:21">
      <c r="A426" t="s">
        <v>238</v>
      </c>
      <c r="B426" t="s">
        <v>319</v>
      </c>
      <c r="C426" s="4">
        <f>SUM('역당 노선비율 분석1'!C426:D426)/2</f>
        <v>3.3451139488701591E-2</v>
      </c>
      <c r="D426" s="4">
        <f>SUM('역당 노선비율 분석1'!E426:G426)/3</f>
        <v>3.3515859715981804E-2</v>
      </c>
      <c r="E426" s="4">
        <f>SUM('역당 노선비율 분석1'!H426:O426)/8</f>
        <v>1.9075775146844824E-2</v>
      </c>
      <c r="F426" s="4">
        <f>SUM('역당 노선비율 분석1'!P426:R426)/3</f>
        <v>8.9992900405384182E-3</v>
      </c>
      <c r="G426" s="4">
        <f>SUM('역당 노선비율 분석1'!S426:V426)/4</f>
        <v>7.8333782552176146E-3</v>
      </c>
      <c r="H426" s="4"/>
      <c r="I426" s="4">
        <f>'역당 노선비율 분석1'!W426</f>
        <v>2.047951579428027E-2</v>
      </c>
      <c r="K426" t="b">
        <f t="shared" si="54"/>
        <v>0</v>
      </c>
      <c r="L426" t="b">
        <f t="shared" si="55"/>
        <v>0</v>
      </c>
      <c r="M426" t="b">
        <f t="shared" si="56"/>
        <v>0</v>
      </c>
      <c r="O426" t="b">
        <f t="shared" si="57"/>
        <v>0</v>
      </c>
      <c r="P426" t="b">
        <f t="shared" si="58"/>
        <v>0</v>
      </c>
      <c r="Q426" t="b">
        <f t="shared" si="59"/>
        <v>0</v>
      </c>
      <c r="S426" t="b">
        <f t="shared" si="60"/>
        <v>0</v>
      </c>
      <c r="T426" t="b">
        <f t="shared" si="61"/>
        <v>0</v>
      </c>
      <c r="U426" t="b">
        <f t="shared" si="62"/>
        <v>0</v>
      </c>
    </row>
    <row r="427" spans="1:21">
      <c r="B427" t="s">
        <v>320</v>
      </c>
      <c r="C427" s="4">
        <f>SUM('역당 노선비율 분석1'!C427:D427)/2</f>
        <v>1.5222865565338726E-2</v>
      </c>
      <c r="D427" s="4">
        <f>SUM('역당 노선비율 분석1'!E427:G427)/3</f>
        <v>7.0571845288927527E-3</v>
      </c>
      <c r="E427" s="4">
        <f>SUM('역당 노선비율 분석1'!H427:O427)/8</f>
        <v>1.5354417970745687E-2</v>
      </c>
      <c r="F427" s="4">
        <f>SUM('역당 노선비율 분석1'!P427:R427)/3</f>
        <v>2.542529228459078E-2</v>
      </c>
      <c r="G427" s="4">
        <f>SUM('역당 노선비율 분석1'!S427:V427)/4</f>
        <v>3.1029711982164941E-2</v>
      </c>
      <c r="H427" s="4"/>
      <c r="I427" s="4">
        <f>'역당 노선비율 분석1'!W427</f>
        <v>1.7626019359347524E-2</v>
      </c>
      <c r="K427" t="b">
        <f t="shared" si="54"/>
        <v>0</v>
      </c>
      <c r="L427" t="b">
        <f t="shared" si="55"/>
        <v>0</v>
      </c>
      <c r="M427" t="b">
        <f t="shared" si="56"/>
        <v>0</v>
      </c>
      <c r="O427" t="b">
        <f t="shared" si="57"/>
        <v>0</v>
      </c>
      <c r="P427" t="b">
        <f t="shared" si="58"/>
        <v>0</v>
      </c>
      <c r="Q427" t="b">
        <f t="shared" si="59"/>
        <v>0</v>
      </c>
      <c r="S427" t="b">
        <f t="shared" si="60"/>
        <v>0</v>
      </c>
      <c r="T427" t="b">
        <f t="shared" si="61"/>
        <v>0</v>
      </c>
      <c r="U427" t="b">
        <f t="shared" si="62"/>
        <v>0</v>
      </c>
    </row>
    <row r="428" spans="1:21">
      <c r="A428" t="s">
        <v>239</v>
      </c>
      <c r="B428" t="s">
        <v>319</v>
      </c>
      <c r="C428" s="4">
        <f>SUM('역당 노선비율 분석1'!C428:D428)/2</f>
        <v>2.5285743267076319E-2</v>
      </c>
      <c r="D428" s="4">
        <f>SUM('역당 노선비율 분석1'!E428:G428)/3</f>
        <v>2.5570786072831798E-2</v>
      </c>
      <c r="E428" s="4">
        <f>SUM('역당 노선비율 분석1'!H428:O428)/8</f>
        <v>4.0950859528881507E-2</v>
      </c>
      <c r="F428" s="4">
        <f>SUM('역당 노선비율 분석1'!P428:R428)/3</f>
        <v>3.5048035689001326E-2</v>
      </c>
      <c r="G428" s="4">
        <f>SUM('역당 노선비율 분석1'!S428:V428)/4</f>
        <v>4.2472913355106064E-2</v>
      </c>
      <c r="H428" s="4"/>
      <c r="I428" s="4">
        <f>'역당 노선비율 분석1'!W428</f>
        <v>3.455358905322143E-2</v>
      </c>
      <c r="K428" t="b">
        <f t="shared" si="54"/>
        <v>0</v>
      </c>
      <c r="L428" t="b">
        <f t="shared" si="55"/>
        <v>0</v>
      </c>
      <c r="M428" t="b">
        <f t="shared" si="56"/>
        <v>0</v>
      </c>
      <c r="O428" t="b">
        <f t="shared" si="57"/>
        <v>0</v>
      </c>
      <c r="P428" t="b">
        <f t="shared" si="58"/>
        <v>0</v>
      </c>
      <c r="Q428" t="b">
        <f t="shared" si="59"/>
        <v>0</v>
      </c>
      <c r="S428" t="b">
        <f t="shared" si="60"/>
        <v>0</v>
      </c>
      <c r="T428" t="b">
        <f t="shared" si="61"/>
        <v>0</v>
      </c>
      <c r="U428" t="b">
        <f t="shared" si="62"/>
        <v>0</v>
      </c>
    </row>
    <row r="429" spans="1:21">
      <c r="B429" t="s">
        <v>320</v>
      </c>
      <c r="C429" s="4">
        <f>SUM('역당 노선비율 분석1'!C429:D429)/2</f>
        <v>2.7061596146568632E-2</v>
      </c>
      <c r="D429" s="4">
        <f>SUM('역당 노선비율 분석1'!E429:G429)/3</f>
        <v>2.7552951030754062E-2</v>
      </c>
      <c r="E429" s="4">
        <f>SUM('역당 노선비율 분석1'!H429:O429)/8</f>
        <v>4.7420479312439007E-2</v>
      </c>
      <c r="F429" s="4">
        <f>SUM('역당 노선비율 분석1'!P429:R429)/3</f>
        <v>4.4448993614884337E-2</v>
      </c>
      <c r="G429" s="4">
        <f>SUM('역당 노선비율 분석1'!S429:V429)/4</f>
        <v>3.6068721582417342E-2</v>
      </c>
      <c r="H429" s="4"/>
      <c r="I429" s="4">
        <f>'역당 노선비율 분석1'!W429</f>
        <v>3.9256251298932746E-2</v>
      </c>
      <c r="K429" t="b">
        <f t="shared" si="54"/>
        <v>0</v>
      </c>
      <c r="L429" t="b">
        <f t="shared" si="55"/>
        <v>0</v>
      </c>
      <c r="M429" t="b">
        <f t="shared" si="56"/>
        <v>0</v>
      </c>
      <c r="O429" t="b">
        <f t="shared" si="57"/>
        <v>0</v>
      </c>
      <c r="P429" t="b">
        <f t="shared" si="58"/>
        <v>0</v>
      </c>
      <c r="Q429" t="b">
        <f t="shared" si="59"/>
        <v>0</v>
      </c>
      <c r="S429" t="b">
        <f t="shared" si="60"/>
        <v>0</v>
      </c>
      <c r="T429" t="b">
        <f t="shared" si="61"/>
        <v>0</v>
      </c>
      <c r="U429" t="b">
        <f t="shared" si="62"/>
        <v>0</v>
      </c>
    </row>
    <row r="430" spans="1:21">
      <c r="A430" t="s">
        <v>240</v>
      </c>
      <c r="B430" t="s">
        <v>319</v>
      </c>
      <c r="C430" s="4">
        <f>SUM('역당 노선비율 분석1'!C430:D430)/2</f>
        <v>3.7247756537487207E-2</v>
      </c>
      <c r="D430" s="4">
        <f>SUM('역당 노선비율 분석1'!E430:G430)/3</f>
        <v>3.8145767237730763E-2</v>
      </c>
      <c r="E430" s="4">
        <f>SUM('역당 노선비율 분석1'!H430:O430)/8</f>
        <v>2.7221742159802765E-2</v>
      </c>
      <c r="F430" s="4">
        <f>SUM('역당 노선비율 분석1'!P430:R430)/3</f>
        <v>1.4050994390028521E-2</v>
      </c>
      <c r="G430" s="4">
        <f>SUM('역당 노선비율 분석1'!S430:V430)/4</f>
        <v>1.3057607694591675E-2</v>
      </c>
      <c r="H430" s="4"/>
      <c r="I430" s="4">
        <f>'역당 노선비율 분석1'!W430</f>
        <v>2.6724872047567478E-2</v>
      </c>
      <c r="K430" t="b">
        <f t="shared" si="54"/>
        <v>0</v>
      </c>
      <c r="L430" t="b">
        <f t="shared" si="55"/>
        <v>0</v>
      </c>
      <c r="M430" t="b">
        <f t="shared" si="56"/>
        <v>0</v>
      </c>
      <c r="O430" t="b">
        <f t="shared" si="57"/>
        <v>0</v>
      </c>
      <c r="P430" t="b">
        <f t="shared" si="58"/>
        <v>0</v>
      </c>
      <c r="Q430" t="b">
        <f t="shared" si="59"/>
        <v>0</v>
      </c>
      <c r="S430" t="b">
        <f t="shared" si="60"/>
        <v>0</v>
      </c>
      <c r="T430" t="b">
        <f t="shared" si="61"/>
        <v>0</v>
      </c>
      <c r="U430" t="b">
        <f t="shared" si="62"/>
        <v>0</v>
      </c>
    </row>
    <row r="431" spans="1:21">
      <c r="B431" t="s">
        <v>320</v>
      </c>
      <c r="C431" s="4">
        <f>SUM('역당 노선비율 분석1'!C431:D431)/2</f>
        <v>2.4112577508674644E-2</v>
      </c>
      <c r="D431" s="4">
        <f>SUM('역당 노선비율 분석1'!E431:G431)/3</f>
        <v>1.6756700435523568E-2</v>
      </c>
      <c r="E431" s="4">
        <f>SUM('역당 노선비율 분석1'!H431:O431)/8</f>
        <v>2.3503872140680813E-2</v>
      </c>
      <c r="F431" s="4">
        <f>SUM('역당 노선비율 분석1'!P431:R431)/3</f>
        <v>3.0041030212111196E-2</v>
      </c>
      <c r="G431" s="4">
        <f>SUM('역당 노선비율 분석1'!S431:V431)/4</f>
        <v>3.3102478114933061E-2</v>
      </c>
      <c r="H431" s="4"/>
      <c r="I431" s="4">
        <f>'역당 노선비율 분석1'!W431</f>
        <v>2.4357263847296119E-2</v>
      </c>
      <c r="K431" t="b">
        <f t="shared" si="54"/>
        <v>0</v>
      </c>
      <c r="L431" t="b">
        <f t="shared" si="55"/>
        <v>0</v>
      </c>
      <c r="M431" t="b">
        <f t="shared" si="56"/>
        <v>0</v>
      </c>
      <c r="O431" t="b">
        <f t="shared" si="57"/>
        <v>0</v>
      </c>
      <c r="P431" t="b">
        <f t="shared" si="58"/>
        <v>0</v>
      </c>
      <c r="Q431" t="b">
        <f t="shared" si="59"/>
        <v>0</v>
      </c>
      <c r="S431" t="b">
        <f t="shared" si="60"/>
        <v>0</v>
      </c>
      <c r="T431" t="b">
        <f t="shared" si="61"/>
        <v>0</v>
      </c>
      <c r="U431" t="b">
        <f t="shared" si="62"/>
        <v>0</v>
      </c>
    </row>
    <row r="432" spans="1:21">
      <c r="A432" t="s">
        <v>241</v>
      </c>
      <c r="B432" t="s">
        <v>319</v>
      </c>
      <c r="C432" s="4">
        <f>SUM('역당 노선비율 분석1'!C432:D432)/2</f>
        <v>3.4441256757918357E-2</v>
      </c>
      <c r="D432" s="4">
        <f>SUM('역당 노선비율 분석1'!E432:G432)/3</f>
        <v>4.3422602147847565E-2</v>
      </c>
      <c r="E432" s="4">
        <f>SUM('역당 노선비율 분석1'!H432:O432)/8</f>
        <v>3.8553240495697215E-2</v>
      </c>
      <c r="F432" s="4">
        <f>SUM('역당 노선비율 분석1'!P432:R432)/3</f>
        <v>2.4289528913564798E-2</v>
      </c>
      <c r="G432" s="4">
        <f>SUM('역당 노선비율 분석1'!S432:V432)/4</f>
        <v>2.3125233668893939E-2</v>
      </c>
      <c r="H432" s="4"/>
      <c r="I432" s="4">
        <f>'역당 노선비율 분석1'!W432</f>
        <v>3.5290876774488313E-2</v>
      </c>
      <c r="K432" t="b">
        <f t="shared" si="54"/>
        <v>0</v>
      </c>
      <c r="L432" t="b">
        <f t="shared" si="55"/>
        <v>0</v>
      </c>
      <c r="M432" t="b">
        <f t="shared" si="56"/>
        <v>0</v>
      </c>
      <c r="O432" t="b">
        <f t="shared" si="57"/>
        <v>0</v>
      </c>
      <c r="P432" t="b">
        <f t="shared" si="58"/>
        <v>0</v>
      </c>
      <c r="Q432" t="b">
        <f t="shared" si="59"/>
        <v>0</v>
      </c>
      <c r="S432" t="b">
        <f t="shared" si="60"/>
        <v>0</v>
      </c>
      <c r="T432" t="b">
        <f t="shared" si="61"/>
        <v>0</v>
      </c>
      <c r="U432" t="b">
        <f t="shared" si="62"/>
        <v>0</v>
      </c>
    </row>
    <row r="433" spans="1:21">
      <c r="B433" t="s">
        <v>320</v>
      </c>
      <c r="C433" s="4">
        <f>SUM('역당 노선비율 분석1'!C433:D433)/2</f>
        <v>2.7118053425311883E-2</v>
      </c>
      <c r="D433" s="4">
        <f>SUM('역당 노선비율 분석1'!E433:G433)/3</f>
        <v>2.1708307984203489E-2</v>
      </c>
      <c r="E433" s="4">
        <f>SUM('역당 노선비율 분석1'!H433:O433)/8</f>
        <v>3.7571239686967378E-2</v>
      </c>
      <c r="F433" s="4">
        <f>SUM('역당 노선비율 분석1'!P433:R433)/3</f>
        <v>4.0358860570777012E-2</v>
      </c>
      <c r="G433" s="4">
        <f>SUM('역당 노선비율 분석1'!S433:V433)/4</f>
        <v>4.0574734442618415E-2</v>
      </c>
      <c r="H433" s="4"/>
      <c r="I433" s="4">
        <f>'역당 노선비율 분석1'!W433</f>
        <v>3.3991172103070379E-2</v>
      </c>
      <c r="K433" t="b">
        <f t="shared" si="54"/>
        <v>0</v>
      </c>
      <c r="L433" t="b">
        <f t="shared" si="55"/>
        <v>0</v>
      </c>
      <c r="M433" t="b">
        <f t="shared" si="56"/>
        <v>0</v>
      </c>
      <c r="O433" t="b">
        <f t="shared" si="57"/>
        <v>0</v>
      </c>
      <c r="P433" t="b">
        <f t="shared" si="58"/>
        <v>0</v>
      </c>
      <c r="Q433" t="b">
        <f t="shared" si="59"/>
        <v>0</v>
      </c>
      <c r="S433" t="b">
        <f t="shared" si="60"/>
        <v>0</v>
      </c>
      <c r="T433" t="b">
        <f t="shared" si="61"/>
        <v>0</v>
      </c>
      <c r="U433" t="b">
        <f t="shared" si="62"/>
        <v>0</v>
      </c>
    </row>
    <row r="434" spans="1:21">
      <c r="A434" t="s">
        <v>242</v>
      </c>
      <c r="B434" t="s">
        <v>319</v>
      </c>
      <c r="C434" s="4">
        <f>SUM('역당 노선비율 분석1'!C434:D434)/2</f>
        <v>2.3325521985372237E-2</v>
      </c>
      <c r="D434" s="4">
        <f>SUM('역당 노선비율 분석1'!E434:G434)/3</f>
        <v>2.5761714564509246E-2</v>
      </c>
      <c r="E434" s="4">
        <f>SUM('역당 노선비율 분석1'!H434:O434)/8</f>
        <v>2.5290025627245444E-2</v>
      </c>
      <c r="F434" s="4">
        <f>SUM('역당 노선비율 분석1'!P434:R434)/3</f>
        <v>1.9452877133774551E-2</v>
      </c>
      <c r="G434" s="4">
        <f>SUM('역당 노선비율 분석1'!S434:V434)/4</f>
        <v>2.6423092580208227E-2</v>
      </c>
      <c r="H434" s="4"/>
      <c r="I434" s="4">
        <f>'역당 노선비율 분석1'!W434</f>
        <v>2.4132417503556353E-2</v>
      </c>
      <c r="K434" t="b">
        <f t="shared" si="54"/>
        <v>0</v>
      </c>
      <c r="L434" t="b">
        <f t="shared" si="55"/>
        <v>0</v>
      </c>
      <c r="M434" t="b">
        <f t="shared" si="56"/>
        <v>0</v>
      </c>
      <c r="O434" t="b">
        <f t="shared" si="57"/>
        <v>0</v>
      </c>
      <c r="P434" t="b">
        <f t="shared" si="58"/>
        <v>0</v>
      </c>
      <c r="Q434" t="b">
        <f t="shared" si="59"/>
        <v>0</v>
      </c>
      <c r="S434" t="b">
        <f t="shared" si="60"/>
        <v>0</v>
      </c>
      <c r="T434" t="b">
        <f t="shared" si="61"/>
        <v>0</v>
      </c>
      <c r="U434" t="b">
        <f t="shared" si="62"/>
        <v>0</v>
      </c>
    </row>
    <row r="435" spans="1:21">
      <c r="B435" t="s">
        <v>320</v>
      </c>
      <c r="C435" s="4">
        <f>SUM('역당 노선비율 분석1'!C435:D435)/2</f>
        <v>1.7115867157693844E-2</v>
      </c>
      <c r="D435" s="4">
        <f>SUM('역당 노선비율 분석1'!E435:G435)/3</f>
        <v>2.1457703596477491E-2</v>
      </c>
      <c r="E435" s="4">
        <f>SUM('역당 노선비율 분석1'!H435:O435)/8</f>
        <v>2.4372747253088353E-2</v>
      </c>
      <c r="F435" s="4">
        <f>SUM('역당 노선비율 분석1'!P435:R435)/3</f>
        <v>2.752335005135495E-2</v>
      </c>
      <c r="G435" s="4">
        <f>SUM('역당 노선비율 분석1'!S435:V435)/4</f>
        <v>2.6366776156650697E-2</v>
      </c>
      <c r="H435" s="4"/>
      <c r="I435" s="4">
        <f>'역당 노선비율 분석1'!W435</f>
        <v>2.4387199872502683E-2</v>
      </c>
      <c r="K435" t="b">
        <f t="shared" si="54"/>
        <v>0</v>
      </c>
      <c r="L435" t="b">
        <f t="shared" si="55"/>
        <v>0</v>
      </c>
      <c r="M435" t="b">
        <f t="shared" si="56"/>
        <v>0</v>
      </c>
      <c r="O435" t="b">
        <f t="shared" si="57"/>
        <v>0</v>
      </c>
      <c r="P435" t="b">
        <f t="shared" si="58"/>
        <v>0</v>
      </c>
      <c r="Q435" t="b">
        <f t="shared" si="59"/>
        <v>0</v>
      </c>
      <c r="S435" t="b">
        <f t="shared" si="60"/>
        <v>0</v>
      </c>
      <c r="T435" t="b">
        <f t="shared" si="61"/>
        <v>0</v>
      </c>
      <c r="U435" t="b">
        <f t="shared" si="62"/>
        <v>0</v>
      </c>
    </row>
    <row r="436" spans="1:21">
      <c r="A436" t="s">
        <v>243</v>
      </c>
      <c r="B436" t="s">
        <v>319</v>
      </c>
      <c r="C436" s="4">
        <f>SUM('역당 노선비율 분석1'!C436:D436)/2</f>
        <v>1.5415916540195588E-2</v>
      </c>
      <c r="D436" s="4">
        <f>SUM('역당 노선비율 분석1'!E436:G436)/3</f>
        <v>1.1452475396857072E-2</v>
      </c>
      <c r="E436" s="4">
        <f>SUM('역당 노선비율 분석1'!H436:O436)/8</f>
        <v>1.8088210894063563E-2</v>
      </c>
      <c r="F436" s="4">
        <f>SUM('역당 노선비율 분석1'!P436:R436)/3</f>
        <v>1.4721374557732465E-2</v>
      </c>
      <c r="G436" s="4">
        <f>SUM('역당 노선비율 분석1'!S436:V436)/4</f>
        <v>1.2394563169723496E-2</v>
      </c>
      <c r="H436" s="4"/>
      <c r="I436" s="4">
        <f>'역당 노선비율 분석1'!W436</f>
        <v>1.4891482723336477E-2</v>
      </c>
      <c r="K436" t="b">
        <f t="shared" si="54"/>
        <v>0</v>
      </c>
      <c r="L436" t="b">
        <f t="shared" si="55"/>
        <v>0</v>
      </c>
      <c r="M436" t="b">
        <f t="shared" si="56"/>
        <v>0</v>
      </c>
      <c r="O436" t="b">
        <f t="shared" si="57"/>
        <v>0</v>
      </c>
      <c r="P436" t="b">
        <f t="shared" si="58"/>
        <v>0</v>
      </c>
      <c r="Q436" t="b">
        <f t="shared" si="59"/>
        <v>0</v>
      </c>
      <c r="S436" t="b">
        <f t="shared" si="60"/>
        <v>0</v>
      </c>
      <c r="T436" t="b">
        <f t="shared" si="61"/>
        <v>0</v>
      </c>
      <c r="U436" t="b">
        <f t="shared" si="62"/>
        <v>0</v>
      </c>
    </row>
    <row r="437" spans="1:21">
      <c r="B437" t="s">
        <v>320</v>
      </c>
      <c r="C437" s="4">
        <f>SUM('역당 노선비율 분석1'!C437:D437)/2</f>
        <v>1.7197590287333368E-2</v>
      </c>
      <c r="D437" s="4">
        <f>SUM('역당 노선비율 분석1'!E437:G437)/3</f>
        <v>1.4794729951600048E-2</v>
      </c>
      <c r="E437" s="4">
        <f>SUM('역당 노선비율 분석1'!H437:O437)/8</f>
        <v>1.4412285277486515E-2</v>
      </c>
      <c r="F437" s="4">
        <f>SUM('역당 노선비율 분석1'!P437:R437)/3</f>
        <v>1.0959292847900029E-2</v>
      </c>
      <c r="G437" s="4">
        <f>SUM('역당 노선비율 분석1'!S437:V437)/4</f>
        <v>1.7407098426422678E-2</v>
      </c>
      <c r="H437" s="4"/>
      <c r="I437" s="4">
        <f>'역당 노선비율 분석1'!W437</f>
        <v>1.365190432963225E-2</v>
      </c>
      <c r="K437" t="b">
        <f t="shared" si="54"/>
        <v>0</v>
      </c>
      <c r="L437" t="b">
        <f t="shared" si="55"/>
        <v>0</v>
      </c>
      <c r="M437" t="b">
        <f t="shared" si="56"/>
        <v>0</v>
      </c>
      <c r="O437" t="b">
        <f t="shared" si="57"/>
        <v>0</v>
      </c>
      <c r="P437" t="b">
        <f t="shared" si="58"/>
        <v>0</v>
      </c>
      <c r="Q437" t="b">
        <f t="shared" si="59"/>
        <v>0</v>
      </c>
      <c r="S437" t="b">
        <f t="shared" si="60"/>
        <v>0</v>
      </c>
      <c r="T437" t="b">
        <f t="shared" si="61"/>
        <v>0</v>
      </c>
      <c r="U437" t="b">
        <f t="shared" si="62"/>
        <v>0</v>
      </c>
    </row>
    <row r="438" spans="1:21">
      <c r="A438" t="s">
        <v>244</v>
      </c>
      <c r="B438" t="s">
        <v>319</v>
      </c>
      <c r="C438" s="4">
        <f>SUM('역당 노선비율 분석1'!C438:D438)/2</f>
        <v>2.0281925020478452E-2</v>
      </c>
      <c r="D438" s="4">
        <f>SUM('역당 노선비율 분석1'!E438:G438)/3</f>
        <v>2.0264207359765932E-2</v>
      </c>
      <c r="E438" s="4">
        <f>SUM('역당 노선비율 분석1'!H438:O438)/8</f>
        <v>1.5252024999422503E-2</v>
      </c>
      <c r="F438" s="4">
        <f>SUM('역당 노선비율 분석1'!P438:R438)/3</f>
        <v>1.0267626764133522E-2</v>
      </c>
      <c r="G438" s="4">
        <f>SUM('역당 노선비율 분석1'!S438:V438)/4</f>
        <v>8.704715314741835E-3</v>
      </c>
      <c r="H438" s="4"/>
      <c r="I438" s="4">
        <f>'역당 노선비율 분석1'!W438</f>
        <v>1.5060267638062889E-2</v>
      </c>
      <c r="K438" t="b">
        <f t="shared" si="54"/>
        <v>0</v>
      </c>
      <c r="L438" t="b">
        <f t="shared" si="55"/>
        <v>0</v>
      </c>
      <c r="M438" t="b">
        <f t="shared" si="56"/>
        <v>0</v>
      </c>
      <c r="O438" t="b">
        <f t="shared" si="57"/>
        <v>0</v>
      </c>
      <c r="P438" t="b">
        <f t="shared" si="58"/>
        <v>0</v>
      </c>
      <c r="Q438" t="b">
        <f t="shared" si="59"/>
        <v>0</v>
      </c>
      <c r="S438" t="b">
        <f t="shared" si="60"/>
        <v>0</v>
      </c>
      <c r="T438" t="b">
        <f t="shared" si="61"/>
        <v>0</v>
      </c>
      <c r="U438" t="b">
        <f t="shared" si="62"/>
        <v>0</v>
      </c>
    </row>
    <row r="439" spans="1:21">
      <c r="B439" t="s">
        <v>320</v>
      </c>
      <c r="C439" s="4">
        <f>SUM('역당 노선비율 분석1'!C439:D439)/2</f>
        <v>1.271297408847981E-2</v>
      </c>
      <c r="D439" s="4">
        <f>SUM('역당 노선비율 분석1'!E439:G439)/3</f>
        <v>7.8853437417269866E-3</v>
      </c>
      <c r="E439" s="4">
        <f>SUM('역당 노선비율 분석1'!H439:O439)/8</f>
        <v>1.3966240407451726E-2</v>
      </c>
      <c r="F439" s="4">
        <f>SUM('역당 노선비율 분석1'!P439:R439)/3</f>
        <v>1.8681218428495763E-2</v>
      </c>
      <c r="G439" s="4">
        <f>SUM('역당 노선비율 분석1'!S439:V439)/4</f>
        <v>2.0109907935452413E-2</v>
      </c>
      <c r="H439" s="4"/>
      <c r="I439" s="4">
        <f>'역당 노선비율 분석1'!W439</f>
        <v>1.4505511782194957E-2</v>
      </c>
      <c r="K439" t="b">
        <f t="shared" si="54"/>
        <v>0</v>
      </c>
      <c r="L439" t="b">
        <f t="shared" si="55"/>
        <v>0</v>
      </c>
      <c r="M439" t="b">
        <f t="shared" si="56"/>
        <v>0</v>
      </c>
      <c r="O439" t="b">
        <f t="shared" si="57"/>
        <v>0</v>
      </c>
      <c r="P439" t="b">
        <f t="shared" si="58"/>
        <v>0</v>
      </c>
      <c r="Q439" t="b">
        <f t="shared" si="59"/>
        <v>0</v>
      </c>
      <c r="S439" t="b">
        <f t="shared" si="60"/>
        <v>0</v>
      </c>
      <c r="T439" t="b">
        <f t="shared" si="61"/>
        <v>0</v>
      </c>
      <c r="U439" t="b">
        <f t="shared" si="62"/>
        <v>0</v>
      </c>
    </row>
    <row r="440" spans="1:21">
      <c r="A440" t="s">
        <v>245</v>
      </c>
      <c r="B440" t="s">
        <v>319</v>
      </c>
      <c r="C440" s="4">
        <f>SUM('역당 노선비율 분석1'!C440:D440)/2</f>
        <v>3.1258656133360103E-2</v>
      </c>
      <c r="D440" s="4">
        <f>SUM('역당 노선비율 분석1'!E440:G440)/3</f>
        <v>3.0428660135743173E-2</v>
      </c>
      <c r="E440" s="4">
        <f>SUM('역당 노선비율 분석1'!H440:O440)/8</f>
        <v>2.2718688951160072E-2</v>
      </c>
      <c r="F440" s="4">
        <f>SUM('역당 노선비율 분석1'!P440:R440)/3</f>
        <v>1.5937145725791694E-2</v>
      </c>
      <c r="G440" s="4">
        <f>SUM('역당 노선비율 분석1'!S440:V440)/4</f>
        <v>1.3810936429120138E-2</v>
      </c>
      <c r="H440" s="4"/>
      <c r="I440" s="4">
        <f>'역당 노선비율 분석1'!W440</f>
        <v>2.2819290779517488E-2</v>
      </c>
      <c r="K440" t="b">
        <f t="shared" si="54"/>
        <v>0</v>
      </c>
      <c r="L440" t="b">
        <f t="shared" si="55"/>
        <v>0</v>
      </c>
      <c r="M440" t="b">
        <f t="shared" si="56"/>
        <v>0</v>
      </c>
      <c r="O440" t="b">
        <f t="shared" si="57"/>
        <v>0</v>
      </c>
      <c r="P440" t="b">
        <f t="shared" si="58"/>
        <v>0</v>
      </c>
      <c r="Q440" t="b">
        <f t="shared" si="59"/>
        <v>0</v>
      </c>
      <c r="S440" t="b">
        <f t="shared" si="60"/>
        <v>0</v>
      </c>
      <c r="T440" t="b">
        <f t="shared" si="61"/>
        <v>0</v>
      </c>
      <c r="U440" t="b">
        <f t="shared" si="62"/>
        <v>0</v>
      </c>
    </row>
    <row r="441" spans="1:21">
      <c r="B441" t="s">
        <v>320</v>
      </c>
      <c r="C441" s="4">
        <f>SUM('역당 노선비율 분석1'!C441:D441)/2</f>
        <v>1.799203479827783E-2</v>
      </c>
      <c r="D441" s="4">
        <f>SUM('역당 노선비율 분석1'!E441:G441)/3</f>
        <v>1.2123060093979511E-2</v>
      </c>
      <c r="E441" s="4">
        <f>SUM('역당 노선비율 분석1'!H441:O441)/8</f>
        <v>1.9824636629990539E-2</v>
      </c>
      <c r="F441" s="4">
        <f>SUM('역당 노선비율 분석1'!P441:R441)/3</f>
        <v>2.7837412097072817E-2</v>
      </c>
      <c r="G441" s="4">
        <f>SUM('역당 노선비율 분석1'!S441:V441)/4</f>
        <v>2.9810450417779036E-2</v>
      </c>
      <c r="H441" s="4"/>
      <c r="I441" s="4">
        <f>'역당 노선비율 분석1'!W441</f>
        <v>2.1271268845966227E-2</v>
      </c>
      <c r="K441" t="b">
        <f t="shared" si="54"/>
        <v>0</v>
      </c>
      <c r="L441" t="b">
        <f t="shared" si="55"/>
        <v>0</v>
      </c>
      <c r="M441" t="b">
        <f t="shared" si="56"/>
        <v>0</v>
      </c>
      <c r="O441" t="b">
        <f t="shared" si="57"/>
        <v>0</v>
      </c>
      <c r="P441" t="b">
        <f t="shared" si="58"/>
        <v>0</v>
      </c>
      <c r="Q441" t="b">
        <f t="shared" si="59"/>
        <v>0</v>
      </c>
      <c r="S441" t="b">
        <f t="shared" si="60"/>
        <v>0</v>
      </c>
      <c r="T441" t="b">
        <f t="shared" si="61"/>
        <v>0</v>
      </c>
      <c r="U441" t="b">
        <f t="shared" si="62"/>
        <v>0</v>
      </c>
    </row>
    <row r="442" spans="1:21">
      <c r="A442" t="s">
        <v>246</v>
      </c>
      <c r="B442" t="s">
        <v>319</v>
      </c>
      <c r="C442" s="4">
        <f>SUM('역당 노선비율 분석1'!C442:D442)/2</f>
        <v>3.8564132034920824E-2</v>
      </c>
      <c r="D442" s="4">
        <f>SUM('역당 노선비율 분석1'!E442:G442)/3</f>
        <v>3.9920039086229833E-2</v>
      </c>
      <c r="E442" s="4">
        <f>SUM('역당 노선비율 분석1'!H442:O442)/8</f>
        <v>3.0977894587632081E-2</v>
      </c>
      <c r="F442" s="4">
        <f>SUM('역당 노선비율 분석1'!P442:R442)/3</f>
        <v>2.5738207080415382E-2</v>
      </c>
      <c r="G442" s="4">
        <f>SUM('역당 노선비율 분석1'!S442:V442)/4</f>
        <v>2.5130604087408928E-2</v>
      </c>
      <c r="H442" s="4"/>
      <c r="I442" s="4">
        <f>'역당 노선비율 분석1'!W442</f>
        <v>3.1734393644254955E-2</v>
      </c>
      <c r="K442" t="b">
        <f t="shared" si="54"/>
        <v>0</v>
      </c>
      <c r="L442" t="b">
        <f t="shared" si="55"/>
        <v>0</v>
      </c>
      <c r="M442" t="b">
        <f t="shared" si="56"/>
        <v>0</v>
      </c>
      <c r="O442" t="b">
        <f t="shared" si="57"/>
        <v>0</v>
      </c>
      <c r="P442" t="b">
        <f t="shared" si="58"/>
        <v>0</v>
      </c>
      <c r="Q442" t="b">
        <f t="shared" si="59"/>
        <v>0</v>
      </c>
      <c r="S442" t="b">
        <f t="shared" si="60"/>
        <v>0</v>
      </c>
      <c r="T442" t="b">
        <f t="shared" si="61"/>
        <v>0</v>
      </c>
      <c r="U442" t="b">
        <f t="shared" si="62"/>
        <v>0</v>
      </c>
    </row>
    <row r="443" spans="1:21">
      <c r="B443" t="s">
        <v>320</v>
      </c>
      <c r="C443" s="4">
        <f>SUM('역당 노선비율 분석1'!C443:D443)/2</f>
        <v>3.4583595400500572E-2</v>
      </c>
      <c r="D443" s="4">
        <f>SUM('역당 노선비율 분석1'!E443:G443)/3</f>
        <v>1.8608332626798004E-2</v>
      </c>
      <c r="E443" s="4">
        <f>SUM('역당 노선비율 분석1'!H443:O443)/8</f>
        <v>2.7695526246872378E-2</v>
      </c>
      <c r="F443" s="4">
        <f>SUM('역당 노선비율 분석1'!P443:R443)/3</f>
        <v>3.4602638710608452E-2</v>
      </c>
      <c r="G443" s="4">
        <f>SUM('역당 노선비율 분석1'!S443:V443)/4</f>
        <v>3.7063448561322654E-2</v>
      </c>
      <c r="H443" s="4"/>
      <c r="I443" s="4">
        <f>'역당 노선비율 분석1'!W443</f>
        <v>2.8278452415180365E-2</v>
      </c>
      <c r="K443" t="b">
        <f t="shared" si="54"/>
        <v>0</v>
      </c>
      <c r="L443" t="b">
        <f t="shared" si="55"/>
        <v>0</v>
      </c>
      <c r="M443" t="b">
        <f t="shared" si="56"/>
        <v>0</v>
      </c>
      <c r="O443" t="b">
        <f t="shared" si="57"/>
        <v>0</v>
      </c>
      <c r="P443" t="b">
        <f t="shared" si="58"/>
        <v>0</v>
      </c>
      <c r="Q443" t="b">
        <f t="shared" si="59"/>
        <v>0</v>
      </c>
      <c r="S443" t="b">
        <f t="shared" si="60"/>
        <v>0</v>
      </c>
      <c r="T443" t="b">
        <f t="shared" si="61"/>
        <v>0</v>
      </c>
      <c r="U443" t="b">
        <f t="shared" si="62"/>
        <v>0</v>
      </c>
    </row>
    <row r="444" spans="1:21">
      <c r="A444" t="s">
        <v>351</v>
      </c>
      <c r="B444" t="s">
        <v>319</v>
      </c>
      <c r="C444" s="4">
        <f>SUM('역당 노선비율 분석1'!C444:D444)/2</f>
        <v>3.9335668616394835E-2</v>
      </c>
      <c r="D444" s="4">
        <f>SUM('역당 노선비율 분석1'!E444:G444)/3</f>
        <v>3.7910375496785179E-2</v>
      </c>
      <c r="E444" s="4">
        <f>SUM('역당 노선비율 분석1'!H444:O444)/8</f>
        <v>2.6443988402016151E-2</v>
      </c>
      <c r="F444" s="4">
        <f>SUM('역당 노선비율 분석1'!P444:R444)/3</f>
        <v>1.6678701136482108E-2</v>
      </c>
      <c r="G444" s="4">
        <f>SUM('역당 노선비율 분석1'!S444:V444)/4</f>
        <v>1.9044266791226009E-2</v>
      </c>
      <c r="H444" s="4"/>
      <c r="I444" s="4">
        <f>'역당 노선비율 분석1'!W444</f>
        <v>2.7267226554682774E-2</v>
      </c>
      <c r="K444" t="b">
        <f t="shared" si="54"/>
        <v>0</v>
      </c>
      <c r="L444" t="b">
        <f t="shared" si="55"/>
        <v>0</v>
      </c>
      <c r="M444" t="b">
        <f t="shared" si="56"/>
        <v>0</v>
      </c>
      <c r="O444" t="b">
        <f t="shared" si="57"/>
        <v>0</v>
      </c>
      <c r="P444" t="b">
        <f t="shared" si="58"/>
        <v>0</v>
      </c>
      <c r="Q444" t="b">
        <f t="shared" si="59"/>
        <v>0</v>
      </c>
      <c r="S444" t="b">
        <f t="shared" si="60"/>
        <v>0</v>
      </c>
      <c r="T444" t="b">
        <f t="shared" si="61"/>
        <v>0</v>
      </c>
      <c r="U444" t="b">
        <f t="shared" si="62"/>
        <v>0</v>
      </c>
    </row>
    <row r="445" spans="1:21">
      <c r="B445" t="s">
        <v>320</v>
      </c>
      <c r="C445" s="4">
        <f>SUM('역당 노선비율 분석1'!C445:D445)/2</f>
        <v>1.3669454713766994E-2</v>
      </c>
      <c r="D445" s="4">
        <f>SUM('역당 노선비율 분석1'!E445:G445)/3</f>
        <v>1.5204925268903069E-2</v>
      </c>
      <c r="E445" s="4">
        <f>SUM('역당 노선비율 분석1'!H445:O445)/8</f>
        <v>2.4667301494094816E-2</v>
      </c>
      <c r="F445" s="4">
        <f>SUM('역당 노선비율 분석1'!P445:R445)/3</f>
        <v>3.4823824631160349E-2</v>
      </c>
      <c r="G445" s="4">
        <f>SUM('역당 노선비율 분석1'!S445:V445)/4</f>
        <v>3.6207930167684234E-2</v>
      </c>
      <c r="H445" s="4"/>
      <c r="I445" s="4">
        <f>'역당 노선비율 분석1'!W445</f>
        <v>2.6564668813876532E-2</v>
      </c>
      <c r="K445" t="b">
        <f t="shared" si="54"/>
        <v>0</v>
      </c>
      <c r="L445" t="b">
        <f t="shared" si="55"/>
        <v>0</v>
      </c>
      <c r="M445" t="b">
        <f t="shared" si="56"/>
        <v>0</v>
      </c>
      <c r="O445" t="b">
        <f t="shared" si="57"/>
        <v>0</v>
      </c>
      <c r="P445" t="b">
        <f t="shared" si="58"/>
        <v>0</v>
      </c>
      <c r="Q445" t="b">
        <f t="shared" si="59"/>
        <v>0</v>
      </c>
      <c r="S445" t="b">
        <f t="shared" si="60"/>
        <v>0</v>
      </c>
      <c r="T445" t="b">
        <f t="shared" si="61"/>
        <v>0</v>
      </c>
      <c r="U445" t="b">
        <f t="shared" si="62"/>
        <v>0</v>
      </c>
    </row>
    <row r="446" spans="1:21">
      <c r="A446" t="s">
        <v>248</v>
      </c>
      <c r="B446" t="s">
        <v>319</v>
      </c>
      <c r="C446" s="4">
        <f>SUM('역당 노선비율 분석1'!C446:D446)/2</f>
        <v>3.5146391131846817E-2</v>
      </c>
      <c r="D446" s="4">
        <f>SUM('역당 노선비율 분석1'!E446:G446)/3</f>
        <v>3.6756957869553318E-2</v>
      </c>
      <c r="E446" s="4">
        <f>SUM('역당 노선비율 분석1'!H446:O446)/8</f>
        <v>2.6042095447915338E-2</v>
      </c>
      <c r="F446" s="4">
        <f>SUM('역당 노선비율 분석1'!P446:R446)/3</f>
        <v>1.7112586958298488E-2</v>
      </c>
      <c r="G446" s="4">
        <f>SUM('역당 노선비율 분석1'!S446:V446)/4</f>
        <v>1.9174258495829502E-2</v>
      </c>
      <c r="H446" s="4"/>
      <c r="I446" s="4">
        <f>'역당 노선비율 분석1'!W446</f>
        <v>2.6513641997501607E-2</v>
      </c>
      <c r="K446" t="b">
        <f t="shared" si="54"/>
        <v>0</v>
      </c>
      <c r="L446" t="b">
        <f t="shared" si="55"/>
        <v>0</v>
      </c>
      <c r="M446" t="b">
        <f t="shared" si="56"/>
        <v>0</v>
      </c>
      <c r="O446" t="b">
        <f t="shared" si="57"/>
        <v>0</v>
      </c>
      <c r="P446" t="b">
        <f t="shared" si="58"/>
        <v>0</v>
      </c>
      <c r="Q446" t="b">
        <f t="shared" si="59"/>
        <v>0</v>
      </c>
      <c r="S446" t="b">
        <f t="shared" si="60"/>
        <v>0</v>
      </c>
      <c r="T446" t="b">
        <f t="shared" si="61"/>
        <v>0</v>
      </c>
      <c r="U446" t="b">
        <f t="shared" si="62"/>
        <v>0</v>
      </c>
    </row>
    <row r="447" spans="1:21">
      <c r="B447" t="s">
        <v>320</v>
      </c>
      <c r="C447" s="4">
        <f>SUM('역당 노선비율 분석1'!C447:D447)/2</f>
        <v>1.4058418666432603E-2</v>
      </c>
      <c r="D447" s="4">
        <f>SUM('역당 노선비율 분석1'!E447:G447)/3</f>
        <v>1.1348966857099659E-2</v>
      </c>
      <c r="E447" s="4">
        <f>SUM('역당 노선비율 분석1'!H447:O447)/8</f>
        <v>2.3861727624392381E-2</v>
      </c>
      <c r="F447" s="4">
        <f>SUM('역당 노선비율 분석1'!P447:R447)/3</f>
        <v>3.5549207586072794E-2</v>
      </c>
      <c r="G447" s="4">
        <f>SUM('역당 노선비율 분석1'!S447:V447)/4</f>
        <v>3.6555617766396764E-2</v>
      </c>
      <c r="H447" s="4"/>
      <c r="I447" s="4">
        <f>'역당 노선비율 분석1'!W447</f>
        <v>2.5316939590608704E-2</v>
      </c>
      <c r="K447" t="b">
        <f t="shared" si="54"/>
        <v>0</v>
      </c>
      <c r="L447" t="b">
        <f t="shared" si="55"/>
        <v>0</v>
      </c>
      <c r="M447" t="b">
        <f t="shared" si="56"/>
        <v>0</v>
      </c>
      <c r="O447" t="b">
        <f t="shared" si="57"/>
        <v>0</v>
      </c>
      <c r="P447" t="b">
        <f t="shared" si="58"/>
        <v>0</v>
      </c>
      <c r="Q447" t="b">
        <f t="shared" si="59"/>
        <v>0</v>
      </c>
      <c r="S447" t="b">
        <f t="shared" si="60"/>
        <v>0</v>
      </c>
      <c r="T447" t="b">
        <f t="shared" si="61"/>
        <v>0</v>
      </c>
      <c r="U447" t="b">
        <f t="shared" si="62"/>
        <v>0</v>
      </c>
    </row>
    <row r="448" spans="1:21">
      <c r="A448" t="s">
        <v>249</v>
      </c>
      <c r="B448" t="s">
        <v>319</v>
      </c>
      <c r="C448" s="4">
        <f>SUM('역당 노선비율 분석1'!C448:D448)/2</f>
        <v>1.9502648778001674E-2</v>
      </c>
      <c r="D448" s="4">
        <f>SUM('역당 노선비율 분석1'!E448:G448)/3</f>
        <v>2.1206801449080607E-2</v>
      </c>
      <c r="E448" s="4">
        <f>SUM('역당 노선비율 분석1'!H448:O448)/8</f>
        <v>1.1452835409846495E-2</v>
      </c>
      <c r="F448" s="4">
        <f>SUM('역당 노선비율 분석1'!P448:R448)/3</f>
        <v>6.0218776894903382E-3</v>
      </c>
      <c r="G448" s="4">
        <f>SUM('역당 노선비율 분석1'!S448:V448)/4</f>
        <v>5.225883749354324E-3</v>
      </c>
      <c r="H448" s="4"/>
      <c r="I448" s="4">
        <f>'역당 노선비율 분석1'!W448</f>
        <v>1.2756702021368348E-2</v>
      </c>
      <c r="K448" t="b">
        <f t="shared" si="54"/>
        <v>0</v>
      </c>
      <c r="L448" t="b">
        <f t="shared" si="55"/>
        <v>0</v>
      </c>
      <c r="M448" t="b">
        <f t="shared" si="56"/>
        <v>0</v>
      </c>
      <c r="O448" t="b">
        <f t="shared" si="57"/>
        <v>0</v>
      </c>
      <c r="P448" t="b">
        <f t="shared" si="58"/>
        <v>0</v>
      </c>
      <c r="Q448" t="b">
        <f t="shared" si="59"/>
        <v>0</v>
      </c>
      <c r="S448" t="b">
        <f t="shared" si="60"/>
        <v>0</v>
      </c>
      <c r="T448" t="b">
        <f t="shared" si="61"/>
        <v>0</v>
      </c>
      <c r="U448" t="b">
        <f t="shared" si="62"/>
        <v>0</v>
      </c>
    </row>
    <row r="449" spans="1:21">
      <c r="B449" t="s">
        <v>320</v>
      </c>
      <c r="C449" s="4">
        <f>SUM('역당 노선비율 분석1'!C449:D449)/2</f>
        <v>7.8748490613564856E-3</v>
      </c>
      <c r="D449" s="4">
        <f>SUM('역당 노선비율 분석1'!E449:G449)/3</f>
        <v>5.0158268161470893E-3</v>
      </c>
      <c r="E449" s="4">
        <f>SUM('역당 노선비율 분석1'!H449:O449)/8</f>
        <v>1.0729930671767663E-2</v>
      </c>
      <c r="F449" s="4">
        <f>SUM('역당 노선비율 분석1'!P449:R449)/3</f>
        <v>1.5384879471315794E-2</v>
      </c>
      <c r="G449" s="4">
        <f>SUM('역당 노선비율 분석1'!S449:V449)/4</f>
        <v>1.8512849884753848E-2</v>
      </c>
      <c r="H449" s="4"/>
      <c r="I449" s="4">
        <f>'역당 노선비율 분석1'!W449</f>
        <v>1.157711164737516E-2</v>
      </c>
      <c r="K449" t="b">
        <f t="shared" si="54"/>
        <v>0</v>
      </c>
      <c r="L449" t="b">
        <f t="shared" si="55"/>
        <v>0</v>
      </c>
      <c r="M449" t="b">
        <f t="shared" si="56"/>
        <v>0</v>
      </c>
      <c r="O449" t="b">
        <f t="shared" si="57"/>
        <v>0</v>
      </c>
      <c r="P449" t="b">
        <f t="shared" si="58"/>
        <v>0</v>
      </c>
      <c r="Q449" t="b">
        <f t="shared" si="59"/>
        <v>0</v>
      </c>
      <c r="S449" t="b">
        <f t="shared" si="60"/>
        <v>0</v>
      </c>
      <c r="T449" t="b">
        <f t="shared" si="61"/>
        <v>0</v>
      </c>
      <c r="U449" t="b">
        <f t="shared" si="62"/>
        <v>0</v>
      </c>
    </row>
    <row r="450" spans="1:21">
      <c r="A450" t="s">
        <v>250</v>
      </c>
      <c r="B450" t="s">
        <v>319</v>
      </c>
      <c r="C450" s="4">
        <f>SUM('역당 노선비율 분석1'!C450:D450)/2</f>
        <v>1.8638951690002313E-2</v>
      </c>
      <c r="D450" s="4">
        <f>SUM('역당 노선비율 분석1'!E450:G450)/3</f>
        <v>2.4614790529557385E-2</v>
      </c>
      <c r="E450" s="4">
        <f>SUM('역당 노선비율 분석1'!H450:O450)/8</f>
        <v>1.7857622148888686E-2</v>
      </c>
      <c r="F450" s="4">
        <f>SUM('역당 노선비율 분석1'!P450:R450)/3</f>
        <v>1.0405697167544021E-2</v>
      </c>
      <c r="G450" s="4">
        <f>SUM('역당 노선비율 분석1'!S450:V450)/4</f>
        <v>1.0399536666226474E-2</v>
      </c>
      <c r="H450" s="4"/>
      <c r="I450" s="4">
        <f>'역당 노선비율 분석1'!W450</f>
        <v>1.7347117207629915E-2</v>
      </c>
      <c r="K450" t="b">
        <f t="shared" si="54"/>
        <v>0</v>
      </c>
      <c r="L450" t="b">
        <f t="shared" si="55"/>
        <v>0</v>
      </c>
      <c r="M450" t="b">
        <f t="shared" si="56"/>
        <v>0</v>
      </c>
      <c r="O450" t="b">
        <f t="shared" si="57"/>
        <v>0</v>
      </c>
      <c r="P450" t="b">
        <f t="shared" si="58"/>
        <v>0</v>
      </c>
      <c r="Q450" t="b">
        <f t="shared" si="59"/>
        <v>0</v>
      </c>
      <c r="S450" t="b">
        <f t="shared" si="60"/>
        <v>0</v>
      </c>
      <c r="T450" t="b">
        <f t="shared" si="61"/>
        <v>0</v>
      </c>
      <c r="U450" t="b">
        <f t="shared" si="62"/>
        <v>0</v>
      </c>
    </row>
    <row r="451" spans="1:21">
      <c r="B451" t="s">
        <v>320</v>
      </c>
      <c r="C451" s="4">
        <f>SUM('역당 노선비율 분석1'!C451:D451)/2</f>
        <v>1.1898307585944345E-2</v>
      </c>
      <c r="D451" s="4">
        <f>SUM('역당 노선비율 분석1'!E451:G451)/3</f>
        <v>1.0850272367825107E-2</v>
      </c>
      <c r="E451" s="4">
        <f>SUM('역당 노선비율 분석1'!H451:O451)/8</f>
        <v>1.4995598312231444E-2</v>
      </c>
      <c r="F451" s="4">
        <f>SUM('역당 노선비율 분석1'!P451:R451)/3</f>
        <v>1.8846198895892535E-2</v>
      </c>
      <c r="G451" s="4">
        <f>SUM('역당 노선비율 분석1'!S451:V451)/4</f>
        <v>2.2540469555076516E-2</v>
      </c>
      <c r="H451" s="4"/>
      <c r="I451" s="4">
        <f>'역당 노선비율 분석1'!W451</f>
        <v>1.5827919543163333E-2</v>
      </c>
      <c r="K451" t="b">
        <f t="shared" si="54"/>
        <v>0</v>
      </c>
      <c r="L451" t="b">
        <f t="shared" si="55"/>
        <v>0</v>
      </c>
      <c r="M451" t="b">
        <f t="shared" si="56"/>
        <v>0</v>
      </c>
      <c r="O451" t="b">
        <f t="shared" si="57"/>
        <v>0</v>
      </c>
      <c r="P451" t="b">
        <f t="shared" si="58"/>
        <v>0</v>
      </c>
      <c r="Q451" t="b">
        <f t="shared" si="59"/>
        <v>0</v>
      </c>
      <c r="S451" t="b">
        <f t="shared" si="60"/>
        <v>0</v>
      </c>
      <c r="T451" t="b">
        <f t="shared" si="61"/>
        <v>0</v>
      </c>
      <c r="U451" t="b">
        <f t="shared" si="62"/>
        <v>0</v>
      </c>
    </row>
    <row r="452" spans="1:21">
      <c r="A452" t="s">
        <v>251</v>
      </c>
      <c r="B452" t="s">
        <v>319</v>
      </c>
      <c r="C452" s="4">
        <f>SUM('역당 노선비율 분석1'!C452:D452)/2</f>
        <v>2.1470296914652843E-2</v>
      </c>
      <c r="D452" s="4">
        <f>SUM('역당 노선비율 분석1'!E452:G452)/3</f>
        <v>2.4683765860171101E-2</v>
      </c>
      <c r="E452" s="4">
        <f>SUM('역당 노선비율 분석1'!H452:O452)/8</f>
        <v>1.7737856432855428E-2</v>
      </c>
      <c r="F452" s="4">
        <f>SUM('역당 노선비율 분석1'!P452:R452)/3</f>
        <v>1.7967510884198106E-2</v>
      </c>
      <c r="G452" s="4">
        <f>SUM('역당 노선비율 분석1'!S452:V452)/4</f>
        <v>2.1040323984012805E-2</v>
      </c>
      <c r="H452" s="4"/>
      <c r="I452" s="4">
        <f>'역당 노선비율 분석1'!W452</f>
        <v>1.9983379323423495E-2</v>
      </c>
      <c r="K452" t="b">
        <f t="shared" ref="K452:K515" si="63">D452&gt;0.05</f>
        <v>0</v>
      </c>
      <c r="L452" t="b">
        <f t="shared" ref="L452:L515" si="64">D452&gt;0.075</f>
        <v>0</v>
      </c>
      <c r="M452" t="b">
        <f t="shared" ref="M452:M515" si="65">D452&gt;0.1</f>
        <v>0</v>
      </c>
      <c r="O452" t="b">
        <f t="shared" ref="O452:O515" si="66">F452&gt;0.05</f>
        <v>0</v>
      </c>
      <c r="P452" t="b">
        <f t="shared" ref="P452:P515" si="67">F452&gt;0.075</f>
        <v>0</v>
      </c>
      <c r="Q452" t="b">
        <f t="shared" ref="Q452:Q515" si="68">F452&gt;0.1</f>
        <v>0</v>
      </c>
      <c r="S452" t="b">
        <f t="shared" ref="S452:S515" si="69">E452&gt;0.05</f>
        <v>0</v>
      </c>
      <c r="T452" t="b">
        <f t="shared" ref="T452:T515" si="70">E452&gt;0.075</f>
        <v>0</v>
      </c>
      <c r="U452" t="b">
        <f t="shared" ref="U452:U515" si="71">E452&gt;0.1</f>
        <v>0</v>
      </c>
    </row>
    <row r="453" spans="1:21">
      <c r="B453" t="s">
        <v>320</v>
      </c>
      <c r="C453" s="4">
        <f>SUM('역당 노선비율 분석1'!C453:D453)/2</f>
        <v>1.9730117142363932E-2</v>
      </c>
      <c r="D453" s="4">
        <f>SUM('역당 노선비율 분석1'!E453:G453)/3</f>
        <v>1.1537697347685861E-2</v>
      </c>
      <c r="E453" s="4">
        <f>SUM('역당 노선비율 분석1'!H453:O453)/8</f>
        <v>1.3529155326709013E-2</v>
      </c>
      <c r="F453" s="4">
        <f>SUM('역당 노선비율 분석1'!P453:R453)/3</f>
        <v>1.8847294847812293E-2</v>
      </c>
      <c r="G453" s="4">
        <f>SUM('역당 노선비율 분석1'!S453:V453)/4</f>
        <v>2.1702395107329124E-2</v>
      </c>
      <c r="H453" s="4"/>
      <c r="I453" s="4">
        <f>'역당 노선비율 분석1'!W453</f>
        <v>1.5582562588367809E-2</v>
      </c>
      <c r="K453" t="b">
        <f t="shared" si="63"/>
        <v>0</v>
      </c>
      <c r="L453" t="b">
        <f t="shared" si="64"/>
        <v>0</v>
      </c>
      <c r="M453" t="b">
        <f t="shared" si="65"/>
        <v>0</v>
      </c>
      <c r="O453" t="b">
        <f t="shared" si="66"/>
        <v>0</v>
      </c>
      <c r="P453" t="b">
        <f t="shared" si="67"/>
        <v>0</v>
      </c>
      <c r="Q453" t="b">
        <f t="shared" si="68"/>
        <v>0</v>
      </c>
      <c r="S453" t="b">
        <f t="shared" si="69"/>
        <v>0</v>
      </c>
      <c r="T453" t="b">
        <f t="shared" si="70"/>
        <v>0</v>
      </c>
      <c r="U453" t="b">
        <f t="shared" si="71"/>
        <v>0</v>
      </c>
    </row>
    <row r="454" spans="1:21">
      <c r="A454" t="s">
        <v>252</v>
      </c>
      <c r="B454" t="s">
        <v>319</v>
      </c>
      <c r="C454" s="4">
        <f>SUM('역당 노선비율 분석1'!C454:D454)/2</f>
        <v>1.6363636466434968E-2</v>
      </c>
      <c r="D454" s="4">
        <f>SUM('역당 노선비율 분석1'!E454:G454)/3</f>
        <v>1.6671980152590051E-2</v>
      </c>
      <c r="E454" s="4">
        <f>SUM('역당 노선비율 분석1'!H454:O454)/8</f>
        <v>3.6049945507075659E-2</v>
      </c>
      <c r="F454" s="4">
        <f>SUM('역당 노선비율 분석1'!P454:R454)/3</f>
        <v>3.4675585573965391E-2</v>
      </c>
      <c r="G454" s="4">
        <f>SUM('역당 노선비율 분석1'!S454:V454)/4</f>
        <v>6.1095440656474015E-2</v>
      </c>
      <c r="H454" s="4"/>
      <c r="I454" s="4">
        <f>'역당 노선비율 분석1'!W454</f>
        <v>3.130616938994131E-2</v>
      </c>
      <c r="K454" t="b">
        <f t="shared" si="63"/>
        <v>0</v>
      </c>
      <c r="L454" t="b">
        <f t="shared" si="64"/>
        <v>0</v>
      </c>
      <c r="M454" t="b">
        <f t="shared" si="65"/>
        <v>0</v>
      </c>
      <c r="O454" t="b">
        <f t="shared" si="66"/>
        <v>0</v>
      </c>
      <c r="P454" t="b">
        <f t="shared" si="67"/>
        <v>0</v>
      </c>
      <c r="Q454" t="b">
        <f t="shared" si="68"/>
        <v>0</v>
      </c>
      <c r="S454" t="b">
        <f t="shared" si="69"/>
        <v>0</v>
      </c>
      <c r="T454" t="b">
        <f t="shared" si="70"/>
        <v>0</v>
      </c>
      <c r="U454" t="b">
        <f t="shared" si="71"/>
        <v>0</v>
      </c>
    </row>
    <row r="455" spans="1:21">
      <c r="B455" t="s">
        <v>320</v>
      </c>
      <c r="C455" s="4">
        <f>SUM('역당 노선비율 분석1'!C455:D455)/2</f>
        <v>2.0563388621228647E-2</v>
      </c>
      <c r="D455" s="4">
        <f>SUM('역당 노선비율 분석1'!E455:G455)/3</f>
        <v>3.1856957067463526E-2</v>
      </c>
      <c r="E455" s="4">
        <f>SUM('역당 노선비율 분석1'!H455:O455)/8</f>
        <v>4.6973501928659372E-2</v>
      </c>
      <c r="F455" s="4">
        <f>SUM('역당 노선비율 분석1'!P455:R455)/3</f>
        <v>1.9596271068585875E-2</v>
      </c>
      <c r="G455" s="4">
        <f>SUM('역당 노선비율 분석1'!S455:V455)/4</f>
        <v>1.7517974236919049E-2</v>
      </c>
      <c r="H455" s="4"/>
      <c r="I455" s="4">
        <f>'역당 노선비율 분석1'!W455</f>
        <v>3.2012217774891862E-2</v>
      </c>
      <c r="K455" t="b">
        <f t="shared" si="63"/>
        <v>0</v>
      </c>
      <c r="L455" t="b">
        <f t="shared" si="64"/>
        <v>0</v>
      </c>
      <c r="M455" t="b">
        <f t="shared" si="65"/>
        <v>0</v>
      </c>
      <c r="O455" t="b">
        <f t="shared" si="66"/>
        <v>0</v>
      </c>
      <c r="P455" t="b">
        <f t="shared" si="67"/>
        <v>0</v>
      </c>
      <c r="Q455" t="b">
        <f t="shared" si="68"/>
        <v>0</v>
      </c>
      <c r="S455" t="b">
        <f t="shared" si="69"/>
        <v>0</v>
      </c>
      <c r="T455" t="b">
        <f t="shared" si="70"/>
        <v>0</v>
      </c>
      <c r="U455" t="b">
        <f t="shared" si="71"/>
        <v>0</v>
      </c>
    </row>
    <row r="456" spans="1:21">
      <c r="A456" t="s">
        <v>253</v>
      </c>
      <c r="B456" t="s">
        <v>319</v>
      </c>
      <c r="C456" s="4">
        <f>SUM('역당 노선비율 분석1'!C456:D456)/2</f>
        <v>9.5310042490628355E-3</v>
      </c>
      <c r="D456" s="4">
        <f>SUM('역당 노선비율 분석1'!E456:G456)/3</f>
        <v>9.2119580791724439E-3</v>
      </c>
      <c r="E456" s="4">
        <f>SUM('역당 노선비율 분석1'!H456:O456)/8</f>
        <v>1.7375674942127724E-2</v>
      </c>
      <c r="F456" s="4">
        <f>SUM('역당 노선비율 분석1'!P456:R456)/3</f>
        <v>2.0400430628357825E-2</v>
      </c>
      <c r="G456" s="4">
        <f>SUM('역당 노선비율 분석1'!S456:V456)/4</f>
        <v>4.8089976339309559E-2</v>
      </c>
      <c r="H456" s="4"/>
      <c r="I456" s="4">
        <f>'역당 노선비율 분석1'!W456</f>
        <v>1.7444479011902402E-2</v>
      </c>
      <c r="K456" t="b">
        <f t="shared" si="63"/>
        <v>0</v>
      </c>
      <c r="L456" t="b">
        <f t="shared" si="64"/>
        <v>0</v>
      </c>
      <c r="M456" t="b">
        <f t="shared" si="65"/>
        <v>0</v>
      </c>
      <c r="O456" t="b">
        <f t="shared" si="66"/>
        <v>0</v>
      </c>
      <c r="P456" t="b">
        <f t="shared" si="67"/>
        <v>0</v>
      </c>
      <c r="Q456" t="b">
        <f t="shared" si="68"/>
        <v>0</v>
      </c>
      <c r="S456" t="b">
        <f t="shared" si="69"/>
        <v>0</v>
      </c>
      <c r="T456" t="b">
        <f t="shared" si="70"/>
        <v>0</v>
      </c>
      <c r="U456" t="b">
        <f t="shared" si="71"/>
        <v>0</v>
      </c>
    </row>
    <row r="457" spans="1:21">
      <c r="B457" t="s">
        <v>320</v>
      </c>
      <c r="C457" s="4">
        <f>SUM('역당 노선비율 분석1'!C457:D457)/2</f>
        <v>1.6164415490291583E-2</v>
      </c>
      <c r="D457" s="4">
        <f>SUM('역당 노선비율 분석1'!E457:G457)/3</f>
        <v>1.9043857697168688E-2</v>
      </c>
      <c r="E457" s="4">
        <f>SUM('역당 노선비율 분석1'!H457:O457)/8</f>
        <v>2.218968778925165E-2</v>
      </c>
      <c r="F457" s="4">
        <f>SUM('역당 노선비율 분석1'!P457:R457)/3</f>
        <v>2.0451063221215721E-2</v>
      </c>
      <c r="G457" s="4">
        <f>SUM('역당 노선비율 분석1'!S457:V457)/4</f>
        <v>1.8358933542906946E-2</v>
      </c>
      <c r="H457" s="4"/>
      <c r="I457" s="4">
        <f>'역당 노선비율 분석1'!W457</f>
        <v>1.9973143724149219E-2</v>
      </c>
      <c r="K457" t="b">
        <f t="shared" si="63"/>
        <v>0</v>
      </c>
      <c r="L457" t="b">
        <f t="shared" si="64"/>
        <v>0</v>
      </c>
      <c r="M457" t="b">
        <f t="shared" si="65"/>
        <v>0</v>
      </c>
      <c r="O457" t="b">
        <f t="shared" si="66"/>
        <v>0</v>
      </c>
      <c r="P457" t="b">
        <f t="shared" si="67"/>
        <v>0</v>
      </c>
      <c r="Q457" t="b">
        <f t="shared" si="68"/>
        <v>0</v>
      </c>
      <c r="S457" t="b">
        <f t="shared" si="69"/>
        <v>0</v>
      </c>
      <c r="T457" t="b">
        <f t="shared" si="70"/>
        <v>0</v>
      </c>
      <c r="U457" t="b">
        <f t="shared" si="71"/>
        <v>0</v>
      </c>
    </row>
    <row r="458" spans="1:21">
      <c r="A458" t="s">
        <v>254</v>
      </c>
      <c r="B458" t="s">
        <v>319</v>
      </c>
      <c r="C458" s="4">
        <f>SUM('역당 노선비율 분석1'!C458:D458)/2</f>
        <v>1.7861915892618214E-2</v>
      </c>
      <c r="D458" s="4">
        <f>SUM('역당 노선비율 분석1'!E458:G458)/3</f>
        <v>1.7883650219208989E-2</v>
      </c>
      <c r="E458" s="4">
        <f>SUM('역당 노선비율 분석1'!H458:O458)/8</f>
        <v>1.7734405719110842E-2</v>
      </c>
      <c r="F458" s="4">
        <f>SUM('역당 노선비율 분석1'!P458:R458)/3</f>
        <v>1.4090083397731159E-2</v>
      </c>
      <c r="G458" s="4">
        <f>SUM('역당 노선비율 분석1'!S458:V458)/4</f>
        <v>1.684746705210164E-2</v>
      </c>
      <c r="H458" s="4"/>
      <c r="I458" s="4">
        <f>'역당 노선비율 분석1'!W458</f>
        <v>1.685139994798637E-2</v>
      </c>
      <c r="K458" t="b">
        <f t="shared" si="63"/>
        <v>0</v>
      </c>
      <c r="L458" t="b">
        <f t="shared" si="64"/>
        <v>0</v>
      </c>
      <c r="M458" t="b">
        <f t="shared" si="65"/>
        <v>0</v>
      </c>
      <c r="O458" t="b">
        <f t="shared" si="66"/>
        <v>0</v>
      </c>
      <c r="P458" t="b">
        <f t="shared" si="67"/>
        <v>0</v>
      </c>
      <c r="Q458" t="b">
        <f t="shared" si="68"/>
        <v>0</v>
      </c>
      <c r="S458" t="b">
        <f t="shared" si="69"/>
        <v>0</v>
      </c>
      <c r="T458" t="b">
        <f t="shared" si="70"/>
        <v>0</v>
      </c>
      <c r="U458" t="b">
        <f t="shared" si="71"/>
        <v>0</v>
      </c>
    </row>
    <row r="459" spans="1:21">
      <c r="B459" t="s">
        <v>320</v>
      </c>
      <c r="C459" s="4">
        <f>SUM('역당 노선비율 분석1'!C459:D459)/2</f>
        <v>1.2895584941801343E-2</v>
      </c>
      <c r="D459" s="4">
        <f>SUM('역당 노선비율 분석1'!E459:G459)/3</f>
        <v>9.7423528545545618E-3</v>
      </c>
      <c r="E459" s="4">
        <f>SUM('역당 노선비율 분석1'!H459:O459)/8</f>
        <v>1.9849691145281526E-2</v>
      </c>
      <c r="F459" s="4">
        <f>SUM('역당 노선비율 분석1'!P459:R459)/3</f>
        <v>1.8408405232546238E-2</v>
      </c>
      <c r="G459" s="4">
        <f>SUM('역당 노선비율 분석1'!S459:V459)/4</f>
        <v>1.6513586553023433E-2</v>
      </c>
      <c r="H459" s="4"/>
      <c r="I459" s="4">
        <f>'역당 노선비율 분석1'!W459</f>
        <v>1.6683572983060301E-2</v>
      </c>
      <c r="K459" t="b">
        <f t="shared" si="63"/>
        <v>0</v>
      </c>
      <c r="L459" t="b">
        <f t="shared" si="64"/>
        <v>0</v>
      </c>
      <c r="M459" t="b">
        <f t="shared" si="65"/>
        <v>0</v>
      </c>
      <c r="O459" t="b">
        <f t="shared" si="66"/>
        <v>0</v>
      </c>
      <c r="P459" t="b">
        <f t="shared" si="67"/>
        <v>0</v>
      </c>
      <c r="Q459" t="b">
        <f t="shared" si="68"/>
        <v>0</v>
      </c>
      <c r="S459" t="b">
        <f t="shared" si="69"/>
        <v>0</v>
      </c>
      <c r="T459" t="b">
        <f t="shared" si="70"/>
        <v>0</v>
      </c>
      <c r="U459" t="b">
        <f t="shared" si="71"/>
        <v>0</v>
      </c>
    </row>
    <row r="460" spans="1:21">
      <c r="A460" t="s">
        <v>255</v>
      </c>
      <c r="B460" t="s">
        <v>319</v>
      </c>
      <c r="C460" s="4">
        <f>SUM('역당 노선비율 분석1'!C460:D460)/2</f>
        <v>1.4733932416476652E-2</v>
      </c>
      <c r="D460" s="4">
        <f>SUM('역당 노선비율 분석1'!E460:G460)/3</f>
        <v>1.5921506190290487E-2</v>
      </c>
      <c r="E460" s="4">
        <f>SUM('역당 노선비율 분석1'!H460:O460)/8</f>
        <v>3.6132287490792572E-2</v>
      </c>
      <c r="F460" s="4">
        <f>SUM('역당 노선비율 분석1'!P460:R460)/3</f>
        <v>6.9704838427275082E-2</v>
      </c>
      <c r="G460" s="4">
        <f>SUM('역당 노선비율 분석1'!S460:V460)/4</f>
        <v>5.6547675864409119E-2</v>
      </c>
      <c r="H460" s="4"/>
      <c r="I460" s="4">
        <f>'역당 노선비율 분석1'!W460</f>
        <v>3.9294029452417403E-2</v>
      </c>
      <c r="K460" t="b">
        <f t="shared" si="63"/>
        <v>0</v>
      </c>
      <c r="L460" t="b">
        <f t="shared" si="64"/>
        <v>0</v>
      </c>
      <c r="M460" t="b">
        <f t="shared" si="65"/>
        <v>0</v>
      </c>
      <c r="O460" t="b">
        <f t="shared" si="66"/>
        <v>1</v>
      </c>
      <c r="P460" t="b">
        <f t="shared" si="67"/>
        <v>0</v>
      </c>
      <c r="Q460" t="b">
        <f t="shared" si="68"/>
        <v>0</v>
      </c>
      <c r="S460" t="b">
        <f t="shared" si="69"/>
        <v>0</v>
      </c>
      <c r="T460" t="b">
        <f t="shared" si="70"/>
        <v>0</v>
      </c>
      <c r="U460" t="b">
        <f t="shared" si="71"/>
        <v>0</v>
      </c>
    </row>
    <row r="461" spans="1:21">
      <c r="B461" t="s">
        <v>320</v>
      </c>
      <c r="C461" s="4">
        <f>SUM('역당 노선비율 분석1'!C461:D461)/2</f>
        <v>6.0492525357158294E-2</v>
      </c>
      <c r="D461" s="4">
        <f>SUM('역당 노선비율 분석1'!E461:G461)/3</f>
        <v>9.2724350353735482E-2</v>
      </c>
      <c r="E461" s="4">
        <f>SUM('역당 노선비율 분석1'!H461:O461)/8</f>
        <v>4.2898785862854859E-2</v>
      </c>
      <c r="F461" s="4">
        <f>SUM('역당 노선비율 분석1'!P461:R461)/3</f>
        <v>2.3931611354133363E-2</v>
      </c>
      <c r="G461" s="4">
        <f>SUM('역당 노선비율 분석1'!S461:V461)/4</f>
        <v>1.929460519808137E-2</v>
      </c>
      <c r="H461" s="4"/>
      <c r="I461" s="4">
        <f>'역당 노선비율 분석1'!W461</f>
        <v>4.725051607338418E-2</v>
      </c>
      <c r="K461" t="b">
        <f t="shared" si="63"/>
        <v>1</v>
      </c>
      <c r="L461" t="b">
        <f t="shared" si="64"/>
        <v>1</v>
      </c>
      <c r="M461" t="b">
        <f t="shared" si="65"/>
        <v>0</v>
      </c>
      <c r="O461" t="b">
        <f t="shared" si="66"/>
        <v>0</v>
      </c>
      <c r="P461" t="b">
        <f t="shared" si="67"/>
        <v>0</v>
      </c>
      <c r="Q461" t="b">
        <f t="shared" si="68"/>
        <v>0</v>
      </c>
      <c r="S461" t="b">
        <f t="shared" si="69"/>
        <v>0</v>
      </c>
      <c r="T461" t="b">
        <f t="shared" si="70"/>
        <v>0</v>
      </c>
      <c r="U461" t="b">
        <f t="shared" si="71"/>
        <v>0</v>
      </c>
    </row>
    <row r="462" spans="1:21">
      <c r="A462" t="s">
        <v>256</v>
      </c>
      <c r="B462" t="s">
        <v>319</v>
      </c>
      <c r="C462" s="4">
        <f>SUM('역당 노선비율 분석1'!C462:D462)/2</f>
        <v>1.003331790662142E-2</v>
      </c>
      <c r="D462" s="4">
        <f>SUM('역당 노선비율 분석1'!E462:G462)/3</f>
        <v>1.0995044658097168E-2</v>
      </c>
      <c r="E462" s="4">
        <f>SUM('역당 노선비율 분석1'!H462:O462)/8</f>
        <v>2.6632142678399529E-2</v>
      </c>
      <c r="F462" s="4">
        <f>SUM('역당 노선비율 분석1'!P462:R462)/3</f>
        <v>5.2221028947465054E-2</v>
      </c>
      <c r="G462" s="4">
        <f>SUM('역당 노선비율 분석1'!S462:V462)/4</f>
        <v>4.5632723220152778E-2</v>
      </c>
      <c r="H462" s="4"/>
      <c r="I462" s="4">
        <f>'역당 노선비율 분석1'!W462</f>
        <v>2.9067371905690684E-2</v>
      </c>
      <c r="K462" t="b">
        <f t="shared" si="63"/>
        <v>0</v>
      </c>
      <c r="L462" t="b">
        <f t="shared" si="64"/>
        <v>0</v>
      </c>
      <c r="M462" t="b">
        <f t="shared" si="65"/>
        <v>0</v>
      </c>
      <c r="O462" t="b">
        <f t="shared" si="66"/>
        <v>1</v>
      </c>
      <c r="P462" t="b">
        <f t="shared" si="67"/>
        <v>0</v>
      </c>
      <c r="Q462" t="b">
        <f t="shared" si="68"/>
        <v>0</v>
      </c>
      <c r="S462" t="b">
        <f t="shared" si="69"/>
        <v>0</v>
      </c>
      <c r="T462" t="b">
        <f t="shared" si="70"/>
        <v>0</v>
      </c>
      <c r="U462" t="b">
        <f t="shared" si="71"/>
        <v>0</v>
      </c>
    </row>
    <row r="463" spans="1:21">
      <c r="B463" t="s">
        <v>320</v>
      </c>
      <c r="C463" s="4">
        <f>SUM('역당 노선비율 분석1'!C463:D463)/2</f>
        <v>5.0909840134809439E-2</v>
      </c>
      <c r="D463" s="4">
        <f>SUM('역당 노선비율 분석1'!E463:G463)/3</f>
        <v>6.7788153770547102E-2</v>
      </c>
      <c r="E463" s="4">
        <f>SUM('역당 노선비율 분석1'!H463:O463)/8</f>
        <v>3.4050323735032993E-2</v>
      </c>
      <c r="F463" s="4">
        <f>SUM('역당 노선비율 분석1'!P463:R463)/3</f>
        <v>1.8179848955234515E-2</v>
      </c>
      <c r="G463" s="4">
        <f>SUM('역당 노선비율 분석1'!S463:V463)/4</f>
        <v>1.1892540021252021E-2</v>
      </c>
      <c r="H463" s="4"/>
      <c r="I463" s="4">
        <f>'역당 노선비율 분석1'!W463</f>
        <v>3.599963172227983E-2</v>
      </c>
      <c r="K463" t="b">
        <f t="shared" si="63"/>
        <v>1</v>
      </c>
      <c r="L463" t="b">
        <f t="shared" si="64"/>
        <v>0</v>
      </c>
      <c r="M463" t="b">
        <f t="shared" si="65"/>
        <v>0</v>
      </c>
      <c r="O463" t="b">
        <f t="shared" si="66"/>
        <v>0</v>
      </c>
      <c r="P463" t="b">
        <f t="shared" si="67"/>
        <v>0</v>
      </c>
      <c r="Q463" t="b">
        <f t="shared" si="68"/>
        <v>0</v>
      </c>
      <c r="S463" t="b">
        <f t="shared" si="69"/>
        <v>0</v>
      </c>
      <c r="T463" t="b">
        <f t="shared" si="70"/>
        <v>0</v>
      </c>
      <c r="U463" t="b">
        <f t="shared" si="71"/>
        <v>0</v>
      </c>
    </row>
    <row r="464" spans="1:21">
      <c r="A464" t="s">
        <v>257</v>
      </c>
      <c r="B464" t="s">
        <v>319</v>
      </c>
      <c r="C464" s="4">
        <f>SUM('역당 노선비율 분석1'!C464:D464)/2</f>
        <v>1.0384562749020731E-2</v>
      </c>
      <c r="D464" s="4">
        <f>SUM('역당 노선비율 분석1'!E464:G464)/3</f>
        <v>1.0026237292476215E-2</v>
      </c>
      <c r="E464" s="4">
        <f>SUM('역당 노선비율 분석1'!H464:O464)/8</f>
        <v>3.1794026339926652E-2</v>
      </c>
      <c r="F464" s="4">
        <f>SUM('역당 노선비율 분석1'!P464:R464)/3</f>
        <v>6.8012674742875492E-2</v>
      </c>
      <c r="G464" s="4">
        <f>SUM('역당 노선비율 분석1'!S464:V464)/4</f>
        <v>5.5022289141196799E-2</v>
      </c>
      <c r="H464" s="4"/>
      <c r="I464" s="4">
        <f>'역당 노선비율 분석1'!W464</f>
        <v>3.5258754715274628E-2</v>
      </c>
      <c r="K464" t="b">
        <f t="shared" si="63"/>
        <v>0</v>
      </c>
      <c r="L464" t="b">
        <f t="shared" si="64"/>
        <v>0</v>
      </c>
      <c r="M464" t="b">
        <f t="shared" si="65"/>
        <v>0</v>
      </c>
      <c r="O464" t="b">
        <f t="shared" si="66"/>
        <v>1</v>
      </c>
      <c r="P464" t="b">
        <f t="shared" si="67"/>
        <v>0</v>
      </c>
      <c r="Q464" t="b">
        <f t="shared" si="68"/>
        <v>0</v>
      </c>
      <c r="S464" t="b">
        <f t="shared" si="69"/>
        <v>0</v>
      </c>
      <c r="T464" t="b">
        <f t="shared" si="70"/>
        <v>0</v>
      </c>
      <c r="U464" t="b">
        <f t="shared" si="71"/>
        <v>0</v>
      </c>
    </row>
    <row r="465" spans="1:21">
      <c r="B465" t="s">
        <v>320</v>
      </c>
      <c r="C465" s="4">
        <f>SUM('역당 노선비율 분석1'!C465:D465)/2</f>
        <v>3.840827368332473E-2</v>
      </c>
      <c r="D465" s="4">
        <f>SUM('역당 노선비율 분석1'!E465:G465)/3</f>
        <v>8.7191960969670038E-2</v>
      </c>
      <c r="E465" s="4">
        <f>SUM('역당 노선비율 분석1'!H465:O465)/8</f>
        <v>3.6185682087422226E-2</v>
      </c>
      <c r="F465" s="4">
        <f>SUM('역당 노선비율 분석1'!P465:R465)/3</f>
        <v>1.5962128413025762E-2</v>
      </c>
      <c r="G465" s="4">
        <f>SUM('역당 노선비율 분석1'!S465:V465)/4</f>
        <v>1.0076031755725485E-2</v>
      </c>
      <c r="H465" s="4"/>
      <c r="I465" s="4">
        <f>'역당 노선비율 분석1'!W465</f>
        <v>4.0850667691814002E-2</v>
      </c>
      <c r="K465" t="b">
        <f t="shared" si="63"/>
        <v>1</v>
      </c>
      <c r="L465" t="b">
        <f t="shared" si="64"/>
        <v>1</v>
      </c>
      <c r="M465" t="b">
        <f t="shared" si="65"/>
        <v>0</v>
      </c>
      <c r="O465" t="b">
        <f t="shared" si="66"/>
        <v>0</v>
      </c>
      <c r="P465" t="b">
        <f t="shared" si="67"/>
        <v>0</v>
      </c>
      <c r="Q465" t="b">
        <f t="shared" si="68"/>
        <v>0</v>
      </c>
      <c r="S465" t="b">
        <f t="shared" si="69"/>
        <v>0</v>
      </c>
      <c r="T465" t="b">
        <f t="shared" si="70"/>
        <v>0</v>
      </c>
      <c r="U465" t="b">
        <f t="shared" si="71"/>
        <v>0</v>
      </c>
    </row>
    <row r="466" spans="1:21">
      <c r="A466" t="s">
        <v>258</v>
      </c>
      <c r="B466" t="s">
        <v>319</v>
      </c>
      <c r="C466" s="4">
        <f>SUM('역당 노선비율 분석1'!C466:D466)/2</f>
        <v>1.6547934547136371E-2</v>
      </c>
      <c r="D466" s="4">
        <f>SUM('역당 노선비율 분석1'!E466:G466)/3</f>
        <v>1.4387242914252737E-2</v>
      </c>
      <c r="E466" s="4">
        <f>SUM('역당 노선비율 분석1'!H466:O466)/8</f>
        <v>3.2518985044934653E-2</v>
      </c>
      <c r="F466" s="4">
        <f>SUM('역당 노선비율 분석1'!P466:R466)/3</f>
        <v>5.6810295888603944E-2</v>
      </c>
      <c r="G466" s="4">
        <f>SUM('역당 노선비율 분석1'!S466:V466)/4</f>
        <v>7.2552007845868141E-2</v>
      </c>
      <c r="H466" s="4"/>
      <c r="I466" s="4">
        <f>'역당 노선비율 분석1'!W466</f>
        <v>3.5490159304977155E-2</v>
      </c>
      <c r="K466" t="b">
        <f t="shared" si="63"/>
        <v>0</v>
      </c>
      <c r="L466" t="b">
        <f t="shared" si="64"/>
        <v>0</v>
      </c>
      <c r="M466" t="b">
        <f t="shared" si="65"/>
        <v>0</v>
      </c>
      <c r="O466" t="b">
        <f t="shared" si="66"/>
        <v>1</v>
      </c>
      <c r="P466" t="b">
        <f t="shared" si="67"/>
        <v>0</v>
      </c>
      <c r="Q466" t="b">
        <f t="shared" si="68"/>
        <v>0</v>
      </c>
      <c r="S466" t="b">
        <f t="shared" si="69"/>
        <v>0</v>
      </c>
      <c r="T466" t="b">
        <f t="shared" si="70"/>
        <v>0</v>
      </c>
      <c r="U466" t="b">
        <f t="shared" si="71"/>
        <v>0</v>
      </c>
    </row>
    <row r="467" spans="1:21">
      <c r="B467" t="s">
        <v>320</v>
      </c>
      <c r="C467" s="4">
        <f>SUM('역당 노선비율 분석1'!C467:D467)/2</f>
        <v>3.9929487794087622E-2</v>
      </c>
      <c r="D467" s="4">
        <f>SUM('역당 노선비율 분석1'!E467:G467)/3</f>
        <v>7.273030268128268E-2</v>
      </c>
      <c r="E467" s="4">
        <f>SUM('역당 노선비율 분석1'!H467:O467)/8</f>
        <v>3.7126461468338944E-2</v>
      </c>
      <c r="F467" s="4">
        <f>SUM('역당 노선비율 분석1'!P467:R467)/3</f>
        <v>2.7469243428467943E-2</v>
      </c>
      <c r="G467" s="4">
        <f>SUM('역당 노선비율 분석1'!S467:V467)/4</f>
        <v>1.808965452110484E-2</v>
      </c>
      <c r="H467" s="4"/>
      <c r="I467" s="4">
        <f>'역당 노선비율 분석1'!W467</f>
        <v>4.0948605874998788E-2</v>
      </c>
      <c r="K467" t="b">
        <f t="shared" si="63"/>
        <v>1</v>
      </c>
      <c r="L467" t="b">
        <f t="shared" si="64"/>
        <v>0</v>
      </c>
      <c r="M467" t="b">
        <f t="shared" si="65"/>
        <v>0</v>
      </c>
      <c r="O467" t="b">
        <f t="shared" si="66"/>
        <v>0</v>
      </c>
      <c r="P467" t="b">
        <f t="shared" si="67"/>
        <v>0</v>
      </c>
      <c r="Q467" t="b">
        <f t="shared" si="68"/>
        <v>0</v>
      </c>
      <c r="S467" t="b">
        <f t="shared" si="69"/>
        <v>0</v>
      </c>
      <c r="T467" t="b">
        <f t="shared" si="70"/>
        <v>0</v>
      </c>
      <c r="U467" t="b">
        <f t="shared" si="71"/>
        <v>0</v>
      </c>
    </row>
    <row r="468" spans="1:21">
      <c r="A468" t="s">
        <v>259</v>
      </c>
      <c r="B468" t="s">
        <v>319</v>
      </c>
      <c r="C468" s="4">
        <f>SUM('역당 노선비율 분석1'!C468:D468)/2</f>
        <v>4.716787105187188E-3</v>
      </c>
      <c r="D468" s="4">
        <f>SUM('역당 노선비율 분석1'!E468:G468)/3</f>
        <v>5.3002511842028819E-3</v>
      </c>
      <c r="E468" s="4">
        <f>SUM('역당 노선비율 분석1'!H468:O468)/8</f>
        <v>9.2492054135203672E-3</v>
      </c>
      <c r="F468" s="4">
        <f>SUM('역당 노선비율 분석1'!P468:R468)/3</f>
        <v>1.3394945198136008E-2</v>
      </c>
      <c r="G468" s="4">
        <f>SUM('역당 노선비율 분석1'!S468:V468)/4</f>
        <v>1.1923831015925541E-2</v>
      </c>
      <c r="H468" s="4"/>
      <c r="I468" s="4">
        <f>'역당 노선비율 분석1'!W468</f>
        <v>9.3619820180398106E-3</v>
      </c>
      <c r="K468" t="b">
        <f t="shared" si="63"/>
        <v>0</v>
      </c>
      <c r="L468" t="b">
        <f t="shared" si="64"/>
        <v>0</v>
      </c>
      <c r="M468" t="b">
        <f t="shared" si="65"/>
        <v>0</v>
      </c>
      <c r="O468" t="b">
        <f t="shared" si="66"/>
        <v>0</v>
      </c>
      <c r="P468" t="b">
        <f t="shared" si="67"/>
        <v>0</v>
      </c>
      <c r="Q468" t="b">
        <f t="shared" si="68"/>
        <v>0</v>
      </c>
      <c r="S468" t="b">
        <f t="shared" si="69"/>
        <v>0</v>
      </c>
      <c r="T468" t="b">
        <f t="shared" si="70"/>
        <v>0</v>
      </c>
      <c r="U468" t="b">
        <f t="shared" si="71"/>
        <v>0</v>
      </c>
    </row>
    <row r="469" spans="1:21">
      <c r="B469" t="s">
        <v>320</v>
      </c>
      <c r="C469" s="4">
        <f>SUM('역당 노선비율 분석1'!C469:D469)/2</f>
        <v>3.2965757343044043E-2</v>
      </c>
      <c r="D469" s="4">
        <f>SUM('역당 노선비율 분석1'!E469:G469)/3</f>
        <v>1.1079804868748119E-2</v>
      </c>
      <c r="E469" s="4">
        <f>SUM('역당 노선비율 분석1'!H469:O469)/8</f>
        <v>8.38730067878855E-3</v>
      </c>
      <c r="F469" s="4">
        <f>SUM('역당 노선비율 분석1'!P469:R469)/3</f>
        <v>5.4668727063697971E-3</v>
      </c>
      <c r="G469" s="4">
        <f>SUM('역당 노선비율 분석1'!S469:V469)/4</f>
        <v>4.3032796091652852E-3</v>
      </c>
      <c r="H469" s="4"/>
      <c r="I469" s="4">
        <f>'역당 노선비율 분석1'!W469</f>
        <v>8.4980622346273668E-3</v>
      </c>
      <c r="K469" t="b">
        <f t="shared" si="63"/>
        <v>0</v>
      </c>
      <c r="L469" t="b">
        <f t="shared" si="64"/>
        <v>0</v>
      </c>
      <c r="M469" t="b">
        <f t="shared" si="65"/>
        <v>0</v>
      </c>
      <c r="O469" t="b">
        <f t="shared" si="66"/>
        <v>0</v>
      </c>
      <c r="P469" t="b">
        <f t="shared" si="67"/>
        <v>0</v>
      </c>
      <c r="Q469" t="b">
        <f t="shared" si="68"/>
        <v>0</v>
      </c>
      <c r="S469" t="b">
        <f t="shared" si="69"/>
        <v>0</v>
      </c>
      <c r="T469" t="b">
        <f t="shared" si="70"/>
        <v>0</v>
      </c>
      <c r="U469" t="b">
        <f t="shared" si="71"/>
        <v>0</v>
      </c>
    </row>
    <row r="470" spans="1:21">
      <c r="A470" t="s">
        <v>260</v>
      </c>
      <c r="B470" t="s">
        <v>319</v>
      </c>
      <c r="C470" s="4">
        <f>SUM('역당 노선비율 분석1'!C470:D470)/2</f>
        <v>6.1375787747770458E-3</v>
      </c>
      <c r="D470" s="4">
        <f>SUM('역당 노선비율 분석1'!E470:G470)/3</f>
        <v>1.0026456476618898E-2</v>
      </c>
      <c r="E470" s="4">
        <f>SUM('역당 노선비율 분석1'!H470:O470)/8</f>
        <v>3.2623720527132055E-2</v>
      </c>
      <c r="F470" s="4">
        <f>SUM('역당 노선비율 분석1'!P470:R470)/3</f>
        <v>4.0031400412113283E-2</v>
      </c>
      <c r="G470" s="4">
        <f>SUM('역당 노선비율 분석1'!S470:V470)/4</f>
        <v>3.9623454946084512E-2</v>
      </c>
      <c r="H470" s="4"/>
      <c r="I470" s="4">
        <f>'역당 노선비율 분석1'!W470</f>
        <v>2.7770122806352875E-2</v>
      </c>
      <c r="K470" t="b">
        <f t="shared" si="63"/>
        <v>0</v>
      </c>
      <c r="L470" t="b">
        <f t="shared" si="64"/>
        <v>0</v>
      </c>
      <c r="M470" t="b">
        <f t="shared" si="65"/>
        <v>0</v>
      </c>
      <c r="O470" t="b">
        <f t="shared" si="66"/>
        <v>0</v>
      </c>
      <c r="P470" t="b">
        <f t="shared" si="67"/>
        <v>0</v>
      </c>
      <c r="Q470" t="b">
        <f t="shared" si="68"/>
        <v>0</v>
      </c>
      <c r="S470" t="b">
        <f t="shared" si="69"/>
        <v>0</v>
      </c>
      <c r="T470" t="b">
        <f t="shared" si="70"/>
        <v>0</v>
      </c>
      <c r="U470" t="b">
        <f t="shared" si="71"/>
        <v>0</v>
      </c>
    </row>
    <row r="471" spans="1:21">
      <c r="B471" t="s">
        <v>320</v>
      </c>
      <c r="C471" s="4">
        <f>SUM('역당 노선비율 분석1'!C471:D471)/2</f>
        <v>5.8100132927124799E-2</v>
      </c>
      <c r="D471" s="4">
        <f>SUM('역당 노선비율 분석1'!E471:G471)/3</f>
        <v>3.0476276235728E-2</v>
      </c>
      <c r="E471" s="4">
        <f>SUM('역당 노선비율 분석1'!H471:O471)/8</f>
        <v>3.6400659259925076E-2</v>
      </c>
      <c r="F471" s="4">
        <f>SUM('역당 노선비율 분석1'!P471:R471)/3</f>
        <v>1.9268848846904458E-2</v>
      </c>
      <c r="G471" s="4">
        <f>SUM('역당 노선비율 분석1'!S471:V471)/4</f>
        <v>8.9903503397122855E-3</v>
      </c>
      <c r="H471" s="4"/>
      <c r="I471" s="4">
        <f>'역당 노선비율 분석1'!W471</f>
        <v>2.7777023992970419E-2</v>
      </c>
      <c r="K471" t="b">
        <f t="shared" si="63"/>
        <v>0</v>
      </c>
      <c r="L471" t="b">
        <f t="shared" si="64"/>
        <v>0</v>
      </c>
      <c r="M471" t="b">
        <f t="shared" si="65"/>
        <v>0</v>
      </c>
      <c r="O471" t="b">
        <f t="shared" si="66"/>
        <v>0</v>
      </c>
      <c r="P471" t="b">
        <f t="shared" si="67"/>
        <v>0</v>
      </c>
      <c r="Q471" t="b">
        <f t="shared" si="68"/>
        <v>0</v>
      </c>
      <c r="S471" t="b">
        <f t="shared" si="69"/>
        <v>0</v>
      </c>
      <c r="T471" t="b">
        <f t="shared" si="70"/>
        <v>0</v>
      </c>
      <c r="U471" t="b">
        <f t="shared" si="71"/>
        <v>0</v>
      </c>
    </row>
    <row r="472" spans="1:21">
      <c r="A472" t="s">
        <v>261</v>
      </c>
      <c r="B472" t="s">
        <v>319</v>
      </c>
      <c r="C472" s="4">
        <f>SUM('역당 노선비율 분석1'!C472:D472)/2</f>
        <v>1.0632124646369093E-2</v>
      </c>
      <c r="D472" s="4">
        <f>SUM('역당 노선비율 분석1'!E472:G472)/3</f>
        <v>1.5541590283092141E-2</v>
      </c>
      <c r="E472" s="4">
        <f>SUM('역당 노선비율 분석1'!H472:O472)/8</f>
        <v>2.2360120970529817E-2</v>
      </c>
      <c r="F472" s="4">
        <f>SUM('역당 노선비율 분석1'!P472:R472)/3</f>
        <v>3.037816350716158E-2</v>
      </c>
      <c r="G472" s="4">
        <f>SUM('역당 노선비율 분석1'!S472:V472)/4</f>
        <v>2.6452103874393534E-2</v>
      </c>
      <c r="H472" s="4"/>
      <c r="I472" s="4">
        <f>'역당 노선비율 분석1'!W472</f>
        <v>2.213922538885639E-2</v>
      </c>
      <c r="K472" t="b">
        <f t="shared" si="63"/>
        <v>0</v>
      </c>
      <c r="L472" t="b">
        <f t="shared" si="64"/>
        <v>0</v>
      </c>
      <c r="M472" t="b">
        <f t="shared" si="65"/>
        <v>0</v>
      </c>
      <c r="O472" t="b">
        <f t="shared" si="66"/>
        <v>0</v>
      </c>
      <c r="P472" t="b">
        <f t="shared" si="67"/>
        <v>0</v>
      </c>
      <c r="Q472" t="b">
        <f t="shared" si="68"/>
        <v>0</v>
      </c>
      <c r="S472" t="b">
        <f t="shared" si="69"/>
        <v>0</v>
      </c>
      <c r="T472" t="b">
        <f t="shared" si="70"/>
        <v>0</v>
      </c>
      <c r="U472" t="b">
        <f t="shared" si="71"/>
        <v>0</v>
      </c>
    </row>
    <row r="473" spans="1:21">
      <c r="B473" t="s">
        <v>320</v>
      </c>
      <c r="C473" s="4">
        <f>SUM('역당 노선비율 분석1'!C473:D473)/2</f>
        <v>2.5704727910522543E-2</v>
      </c>
      <c r="D473" s="4">
        <f>SUM('역당 노선비율 분석1'!E473:G473)/3</f>
        <v>3.4325303027004976E-2</v>
      </c>
      <c r="E473" s="4">
        <f>SUM('역당 노선비율 분석1'!H473:O473)/8</f>
        <v>2.1912593955679474E-2</v>
      </c>
      <c r="F473" s="4">
        <f>SUM('역당 노선비율 분석1'!P473:R473)/3</f>
        <v>1.6807727496519435E-2</v>
      </c>
      <c r="G473" s="4">
        <f>SUM('역당 노선비율 분석1'!S473:V473)/4</f>
        <v>1.7296641465506545E-2</v>
      </c>
      <c r="H473" s="4"/>
      <c r="I473" s="4">
        <f>'역당 노선비율 분석1'!W473</f>
        <v>2.3541130268013574E-2</v>
      </c>
      <c r="K473" t="b">
        <f t="shared" si="63"/>
        <v>0</v>
      </c>
      <c r="L473" t="b">
        <f t="shared" si="64"/>
        <v>0</v>
      </c>
      <c r="M473" t="b">
        <f t="shared" si="65"/>
        <v>0</v>
      </c>
      <c r="O473" t="b">
        <f t="shared" si="66"/>
        <v>0</v>
      </c>
      <c r="P473" t="b">
        <f t="shared" si="67"/>
        <v>0</v>
      </c>
      <c r="Q473" t="b">
        <f t="shared" si="68"/>
        <v>0</v>
      </c>
      <c r="S473" t="b">
        <f t="shared" si="69"/>
        <v>0</v>
      </c>
      <c r="T473" t="b">
        <f t="shared" si="70"/>
        <v>0</v>
      </c>
      <c r="U473" t="b">
        <f t="shared" si="71"/>
        <v>0</v>
      </c>
    </row>
    <row r="474" spans="1:21">
      <c r="A474" t="s">
        <v>262</v>
      </c>
      <c r="B474" t="s">
        <v>319</v>
      </c>
      <c r="C474" s="4">
        <f>SUM('역당 노선비율 분석1'!C474:D474)/2</f>
        <v>1.7101058082903558E-2</v>
      </c>
      <c r="D474" s="4">
        <f>SUM('역당 노선비율 분석1'!E474:G474)/3</f>
        <v>2.2635281210577965E-2</v>
      </c>
      <c r="E474" s="4">
        <f>SUM('역당 노선비율 분석1'!H474:O474)/8</f>
        <v>2.6910471461302175E-2</v>
      </c>
      <c r="F474" s="4">
        <f>SUM('역당 노선비율 분석1'!P474:R474)/3</f>
        <v>2.6359740311174332E-2</v>
      </c>
      <c r="G474" s="4">
        <f>SUM('역당 노선비율 분석1'!S474:V474)/4</f>
        <v>3.1768895565782475E-2</v>
      </c>
      <c r="H474" s="4"/>
      <c r="I474" s="4">
        <f>'역당 노선비율 분석1'!W474</f>
        <v>2.5378051222265312E-2</v>
      </c>
      <c r="K474" t="b">
        <f t="shared" si="63"/>
        <v>0</v>
      </c>
      <c r="L474" t="b">
        <f t="shared" si="64"/>
        <v>0</v>
      </c>
      <c r="M474" t="b">
        <f t="shared" si="65"/>
        <v>0</v>
      </c>
      <c r="O474" t="b">
        <f t="shared" si="66"/>
        <v>0</v>
      </c>
      <c r="P474" t="b">
        <f t="shared" si="67"/>
        <v>0</v>
      </c>
      <c r="Q474" t="b">
        <f t="shared" si="68"/>
        <v>0</v>
      </c>
      <c r="S474" t="b">
        <f t="shared" si="69"/>
        <v>0</v>
      </c>
      <c r="T474" t="b">
        <f t="shared" si="70"/>
        <v>0</v>
      </c>
      <c r="U474" t="b">
        <f t="shared" si="71"/>
        <v>0</v>
      </c>
    </row>
    <row r="475" spans="1:21">
      <c r="B475" t="s">
        <v>320</v>
      </c>
      <c r="C475" s="4">
        <f>SUM('역당 노선비율 분석1'!C475:D475)/2</f>
        <v>2.0244224208516935E-2</v>
      </c>
      <c r="D475" s="4">
        <f>SUM('역당 노선비율 분석1'!E475:G475)/3</f>
        <v>2.3064821463181034E-2</v>
      </c>
      <c r="E475" s="4">
        <f>SUM('역당 노선비율 분석1'!H475:O475)/8</f>
        <v>2.4402170897743665E-2</v>
      </c>
      <c r="F475" s="4">
        <f>SUM('역당 노선비율 분석1'!P475:R475)/3</f>
        <v>2.596296136581679E-2</v>
      </c>
      <c r="G475" s="4">
        <f>SUM('역당 노선비율 분석1'!S475:V475)/4</f>
        <v>2.4023295167376703E-2</v>
      </c>
      <c r="H475" s="4"/>
      <c r="I475" s="4">
        <f>'역당 노선비율 분석1'!W475</f>
        <v>2.4603159219811186E-2</v>
      </c>
      <c r="K475" t="b">
        <f t="shared" si="63"/>
        <v>0</v>
      </c>
      <c r="L475" t="b">
        <f t="shared" si="64"/>
        <v>0</v>
      </c>
      <c r="M475" t="b">
        <f t="shared" si="65"/>
        <v>0</v>
      </c>
      <c r="O475" t="b">
        <f t="shared" si="66"/>
        <v>0</v>
      </c>
      <c r="P475" t="b">
        <f t="shared" si="67"/>
        <v>0</v>
      </c>
      <c r="Q475" t="b">
        <f t="shared" si="68"/>
        <v>0</v>
      </c>
      <c r="S475" t="b">
        <f t="shared" si="69"/>
        <v>0</v>
      </c>
      <c r="T475" t="b">
        <f t="shared" si="70"/>
        <v>0</v>
      </c>
      <c r="U475" t="b">
        <f t="shared" si="71"/>
        <v>0</v>
      </c>
    </row>
    <row r="476" spans="1:21">
      <c r="A476" t="s">
        <v>263</v>
      </c>
      <c r="B476" t="s">
        <v>319</v>
      </c>
      <c r="C476" s="4">
        <f>SUM('역당 노선비율 분석1'!C476:D476)/2</f>
        <v>1.8266934280917104E-2</v>
      </c>
      <c r="D476" s="4">
        <f>SUM('역당 노선비율 분석1'!E476:G476)/3</f>
        <v>2.6460625967717321E-2</v>
      </c>
      <c r="E476" s="4">
        <f>SUM('역당 노선비율 분석1'!H476:O476)/8</f>
        <v>1.9246417898137216E-2</v>
      </c>
      <c r="F476" s="4">
        <f>SUM('역당 노선비율 분석1'!P476:R476)/3</f>
        <v>1.2444731090257087E-2</v>
      </c>
      <c r="G476" s="4">
        <f>SUM('역당 노선비율 분석1'!S476:V476)/4</f>
        <v>1.239884206162907E-2</v>
      </c>
      <c r="H476" s="4"/>
      <c r="I476" s="4">
        <f>'역당 노선비율 분석1'!W476</f>
        <v>1.8937342543613293E-2</v>
      </c>
      <c r="K476" t="b">
        <f t="shared" si="63"/>
        <v>0</v>
      </c>
      <c r="L476" t="b">
        <f t="shared" si="64"/>
        <v>0</v>
      </c>
      <c r="M476" t="b">
        <f t="shared" si="65"/>
        <v>0</v>
      </c>
      <c r="O476" t="b">
        <f t="shared" si="66"/>
        <v>0</v>
      </c>
      <c r="P476" t="b">
        <f t="shared" si="67"/>
        <v>0</v>
      </c>
      <c r="Q476" t="b">
        <f t="shared" si="68"/>
        <v>0</v>
      </c>
      <c r="S476" t="b">
        <f t="shared" si="69"/>
        <v>0</v>
      </c>
      <c r="T476" t="b">
        <f t="shared" si="70"/>
        <v>0</v>
      </c>
      <c r="U476" t="b">
        <f t="shared" si="71"/>
        <v>0</v>
      </c>
    </row>
    <row r="477" spans="1:21">
      <c r="B477" t="s">
        <v>320</v>
      </c>
      <c r="C477" s="4">
        <f>SUM('역당 노선비율 분석1'!C477:D477)/2</f>
        <v>1.6257180109883591E-2</v>
      </c>
      <c r="D477" s="4">
        <f>SUM('역당 노선비율 분석1'!E477:G477)/3</f>
        <v>1.1043441721909445E-2</v>
      </c>
      <c r="E477" s="4">
        <f>SUM('역당 노선비율 분석1'!H477:O477)/8</f>
        <v>1.7620224602788455E-2</v>
      </c>
      <c r="F477" s="4">
        <f>SUM('역당 노선비율 분석1'!P477:R477)/3</f>
        <v>2.2116459722624885E-2</v>
      </c>
      <c r="G477" s="4">
        <f>SUM('역당 노선비율 분석1'!S477:V477)/4</f>
        <v>2.2528787086184981E-2</v>
      </c>
      <c r="H477" s="4"/>
      <c r="I477" s="4">
        <f>'역당 노선비율 분석1'!W477</f>
        <v>1.7809027542220024E-2</v>
      </c>
      <c r="K477" t="b">
        <f t="shared" si="63"/>
        <v>0</v>
      </c>
      <c r="L477" t="b">
        <f t="shared" si="64"/>
        <v>0</v>
      </c>
      <c r="M477" t="b">
        <f t="shared" si="65"/>
        <v>0</v>
      </c>
      <c r="O477" t="b">
        <f t="shared" si="66"/>
        <v>0</v>
      </c>
      <c r="P477" t="b">
        <f t="shared" si="67"/>
        <v>0</v>
      </c>
      <c r="Q477" t="b">
        <f t="shared" si="68"/>
        <v>0</v>
      </c>
      <c r="S477" t="b">
        <f t="shared" si="69"/>
        <v>0</v>
      </c>
      <c r="T477" t="b">
        <f t="shared" si="70"/>
        <v>0</v>
      </c>
      <c r="U477" t="b">
        <f t="shared" si="71"/>
        <v>0</v>
      </c>
    </row>
    <row r="478" spans="1:21">
      <c r="A478" t="s">
        <v>264</v>
      </c>
      <c r="B478" t="s">
        <v>319</v>
      </c>
      <c r="C478" s="4">
        <f>SUM('역당 노선비율 분석1'!C478:D478)/2</f>
        <v>1.9866833853601544E-2</v>
      </c>
      <c r="D478" s="4">
        <f>SUM('역당 노선비율 분석1'!E478:G478)/3</f>
        <v>2.8056632379855728E-2</v>
      </c>
      <c r="E478" s="4">
        <f>SUM('역당 노선비율 분석1'!H478:O478)/8</f>
        <v>2.8115118587504703E-2</v>
      </c>
      <c r="F478" s="4">
        <f>SUM('역당 노선비율 분석1'!P478:R478)/3</f>
        <v>2.3821901201976591E-2</v>
      </c>
      <c r="G478" s="4">
        <f>SUM('역당 노선비율 분석1'!S478:V478)/4</f>
        <v>3.5675577970636918E-2</v>
      </c>
      <c r="H478" s="4"/>
      <c r="I478" s="4">
        <f>'역당 노선비율 분석1'!W478</f>
        <v>2.7578071669292239E-2</v>
      </c>
      <c r="K478" t="b">
        <f t="shared" si="63"/>
        <v>0</v>
      </c>
      <c r="L478" t="b">
        <f t="shared" si="64"/>
        <v>0</v>
      </c>
      <c r="M478" t="b">
        <f t="shared" si="65"/>
        <v>0</v>
      </c>
      <c r="O478" t="b">
        <f t="shared" si="66"/>
        <v>0</v>
      </c>
      <c r="P478" t="b">
        <f t="shared" si="67"/>
        <v>0</v>
      </c>
      <c r="Q478" t="b">
        <f t="shared" si="68"/>
        <v>0</v>
      </c>
      <c r="S478" t="b">
        <f t="shared" si="69"/>
        <v>0</v>
      </c>
      <c r="T478" t="b">
        <f t="shared" si="70"/>
        <v>0</v>
      </c>
      <c r="U478" t="b">
        <f t="shared" si="71"/>
        <v>0</v>
      </c>
    </row>
    <row r="479" spans="1:21">
      <c r="B479" t="s">
        <v>320</v>
      </c>
      <c r="C479" s="4">
        <f>SUM('역당 노선비율 분석1'!C479:D479)/2</f>
        <v>1.5435260235415667E-2</v>
      </c>
      <c r="D479" s="4">
        <f>SUM('역당 노선비율 분석1'!E479:G479)/3</f>
        <v>2.1582298814058248E-2</v>
      </c>
      <c r="E479" s="4">
        <f>SUM('역당 노선비율 분석1'!H479:O479)/8</f>
        <v>3.1514271264011573E-2</v>
      </c>
      <c r="F479" s="4">
        <f>SUM('역당 노선비율 분석1'!P479:R479)/3</f>
        <v>2.7081540613839338E-2</v>
      </c>
      <c r="G479" s="4">
        <f>SUM('역당 노선비율 분석1'!S479:V479)/4</f>
        <v>2.7479578141984311E-2</v>
      </c>
      <c r="H479" s="4"/>
      <c r="I479" s="4">
        <f>'역당 노선비율 분석1'!W479</f>
        <v>2.7525959810347743E-2</v>
      </c>
      <c r="K479" t="b">
        <f t="shared" si="63"/>
        <v>0</v>
      </c>
      <c r="L479" t="b">
        <f t="shared" si="64"/>
        <v>0</v>
      </c>
      <c r="M479" t="b">
        <f t="shared" si="65"/>
        <v>0</v>
      </c>
      <c r="O479" t="b">
        <f t="shared" si="66"/>
        <v>0</v>
      </c>
      <c r="P479" t="b">
        <f t="shared" si="67"/>
        <v>0</v>
      </c>
      <c r="Q479" t="b">
        <f t="shared" si="68"/>
        <v>0</v>
      </c>
      <c r="S479" t="b">
        <f t="shared" si="69"/>
        <v>0</v>
      </c>
      <c r="T479" t="b">
        <f t="shared" si="70"/>
        <v>0</v>
      </c>
      <c r="U479" t="b">
        <f t="shared" si="71"/>
        <v>0</v>
      </c>
    </row>
    <row r="480" spans="1:21">
      <c r="A480" t="s">
        <v>265</v>
      </c>
      <c r="B480" t="s">
        <v>319</v>
      </c>
      <c r="C480" s="4">
        <f>SUM('역당 노선비율 분석1'!C480:D480)/2</f>
        <v>1.9475281329793731E-2</v>
      </c>
      <c r="D480" s="4">
        <f>SUM('역당 노선비율 분석1'!E480:G480)/3</f>
        <v>2.669058291329704E-2</v>
      </c>
      <c r="E480" s="4">
        <f>SUM('역당 노선비율 분석1'!H480:O480)/8</f>
        <v>2.6498348606766569E-2</v>
      </c>
      <c r="F480" s="4">
        <f>SUM('역당 노선비율 분석1'!P480:R480)/3</f>
        <v>1.9823850189147649E-2</v>
      </c>
      <c r="G480" s="4">
        <f>SUM('역당 노선비율 분석1'!S480:V480)/4</f>
        <v>2.306345726896037E-2</v>
      </c>
      <c r="H480" s="4"/>
      <c r="I480" s="4">
        <f>'역당 노선비율 분석1'!W480</f>
        <v>2.4646318049573717E-2</v>
      </c>
      <c r="K480" t="b">
        <f t="shared" si="63"/>
        <v>0</v>
      </c>
      <c r="L480" t="b">
        <f t="shared" si="64"/>
        <v>0</v>
      </c>
      <c r="M480" t="b">
        <f t="shared" si="65"/>
        <v>0</v>
      </c>
      <c r="O480" t="b">
        <f t="shared" si="66"/>
        <v>0</v>
      </c>
      <c r="P480" t="b">
        <f t="shared" si="67"/>
        <v>0</v>
      </c>
      <c r="Q480" t="b">
        <f t="shared" si="68"/>
        <v>0</v>
      </c>
      <c r="S480" t="b">
        <f t="shared" si="69"/>
        <v>0</v>
      </c>
      <c r="T480" t="b">
        <f t="shared" si="70"/>
        <v>0</v>
      </c>
      <c r="U480" t="b">
        <f t="shared" si="71"/>
        <v>0</v>
      </c>
    </row>
    <row r="481" spans="1:21">
      <c r="B481" t="s">
        <v>320</v>
      </c>
      <c r="C481" s="4">
        <f>SUM('역당 노선비율 분석1'!C481:D481)/2</f>
        <v>1.9671713991507387E-2</v>
      </c>
      <c r="D481" s="4">
        <f>SUM('역당 노선비율 분석1'!E481:G481)/3</f>
        <v>1.9299721590725804E-2</v>
      </c>
      <c r="E481" s="4">
        <f>SUM('역당 노선비율 분석1'!H481:O481)/8</f>
        <v>2.8623802311082414E-2</v>
      </c>
      <c r="F481" s="4">
        <f>SUM('역당 노선비율 분석1'!P481:R481)/3</f>
        <v>2.5653191843932669E-2</v>
      </c>
      <c r="G481" s="4">
        <f>SUM('역당 노선비율 분석1'!S481:V481)/4</f>
        <v>2.4722405723201873E-2</v>
      </c>
      <c r="H481" s="4"/>
      <c r="I481" s="4">
        <f>'역당 노선비율 분석1'!W481</f>
        <v>2.5209417572016061E-2</v>
      </c>
      <c r="K481" t="b">
        <f t="shared" si="63"/>
        <v>0</v>
      </c>
      <c r="L481" t="b">
        <f t="shared" si="64"/>
        <v>0</v>
      </c>
      <c r="M481" t="b">
        <f t="shared" si="65"/>
        <v>0</v>
      </c>
      <c r="O481" t="b">
        <f t="shared" si="66"/>
        <v>0</v>
      </c>
      <c r="P481" t="b">
        <f t="shared" si="67"/>
        <v>0</v>
      </c>
      <c r="Q481" t="b">
        <f t="shared" si="68"/>
        <v>0</v>
      </c>
      <c r="S481" t="b">
        <f t="shared" si="69"/>
        <v>0</v>
      </c>
      <c r="T481" t="b">
        <f t="shared" si="70"/>
        <v>0</v>
      </c>
      <c r="U481" t="b">
        <f t="shared" si="71"/>
        <v>0</v>
      </c>
    </row>
    <row r="482" spans="1:21">
      <c r="A482" t="s">
        <v>266</v>
      </c>
      <c r="B482" t="s">
        <v>319</v>
      </c>
      <c r="C482" s="4">
        <f>SUM('역당 노선비율 분석1'!C482:D482)/2</f>
        <v>2.3057872478991624E-2</v>
      </c>
      <c r="D482" s="4">
        <f>SUM('역당 노선비율 분석1'!E482:G482)/3</f>
        <v>2.4990870807762421E-2</v>
      </c>
      <c r="E482" s="4">
        <f>SUM('역당 노선비율 분석1'!H482:O482)/8</f>
        <v>2.0403834818358176E-2</v>
      </c>
      <c r="F482" s="4">
        <f>SUM('역당 노선비율 분석1'!P482:R482)/3</f>
        <v>1.2786172685800712E-2</v>
      </c>
      <c r="G482" s="4">
        <f>SUM('역당 노선비율 분석1'!S482:V482)/4</f>
        <v>1.4171346415200098E-2</v>
      </c>
      <c r="H482" s="4"/>
      <c r="I482" s="4">
        <f>'역당 노선비율 분석1'!W482</f>
        <v>1.9319034353258494E-2</v>
      </c>
      <c r="K482" t="b">
        <f t="shared" si="63"/>
        <v>0</v>
      </c>
      <c r="L482" t="b">
        <f t="shared" si="64"/>
        <v>0</v>
      </c>
      <c r="M482" t="b">
        <f t="shared" si="65"/>
        <v>0</v>
      </c>
      <c r="O482" t="b">
        <f t="shared" si="66"/>
        <v>0</v>
      </c>
      <c r="P482" t="b">
        <f t="shared" si="67"/>
        <v>0</v>
      </c>
      <c r="Q482" t="b">
        <f t="shared" si="68"/>
        <v>0</v>
      </c>
      <c r="S482" t="b">
        <f t="shared" si="69"/>
        <v>0</v>
      </c>
      <c r="T482" t="b">
        <f t="shared" si="70"/>
        <v>0</v>
      </c>
      <c r="U482" t="b">
        <f t="shared" si="71"/>
        <v>0</v>
      </c>
    </row>
    <row r="483" spans="1:21">
      <c r="B483" t="s">
        <v>320</v>
      </c>
      <c r="C483" s="4">
        <f>SUM('역당 노선비율 분석1'!C483:D483)/2</f>
        <v>1.5571850052917708E-2</v>
      </c>
      <c r="D483" s="4">
        <f>SUM('역당 노선비율 분석1'!E483:G483)/3</f>
        <v>1.2112401016485525E-2</v>
      </c>
      <c r="E483" s="4">
        <f>SUM('역당 노선비율 분석1'!H483:O483)/8</f>
        <v>1.9737523019170044E-2</v>
      </c>
      <c r="F483" s="4">
        <f>SUM('역당 노선비율 분석1'!P483:R483)/3</f>
        <v>2.2522260883189787E-2</v>
      </c>
      <c r="G483" s="4">
        <f>SUM('역당 노선비율 분석1'!S483:V483)/4</f>
        <v>2.2792317983901137E-2</v>
      </c>
      <c r="H483" s="4"/>
      <c r="I483" s="4">
        <f>'역당 노선비율 분석1'!W483</f>
        <v>1.8878702025635144E-2</v>
      </c>
      <c r="K483" t="b">
        <f t="shared" si="63"/>
        <v>0</v>
      </c>
      <c r="L483" t="b">
        <f t="shared" si="64"/>
        <v>0</v>
      </c>
      <c r="M483" t="b">
        <f t="shared" si="65"/>
        <v>0</v>
      </c>
      <c r="O483" t="b">
        <f t="shared" si="66"/>
        <v>0</v>
      </c>
      <c r="P483" t="b">
        <f t="shared" si="67"/>
        <v>0</v>
      </c>
      <c r="Q483" t="b">
        <f t="shared" si="68"/>
        <v>0</v>
      </c>
      <c r="S483" t="b">
        <f t="shared" si="69"/>
        <v>0</v>
      </c>
      <c r="T483" t="b">
        <f t="shared" si="70"/>
        <v>0</v>
      </c>
      <c r="U483" t="b">
        <f t="shared" si="71"/>
        <v>0</v>
      </c>
    </row>
    <row r="484" spans="1:21">
      <c r="A484" t="s">
        <v>267</v>
      </c>
      <c r="B484" t="s">
        <v>319</v>
      </c>
      <c r="C484" s="4">
        <f>SUM('역당 노선비율 분석1'!C484:D484)/2</f>
        <v>3.0070471045818524E-2</v>
      </c>
      <c r="D484" s="4">
        <f>SUM('역당 노선비율 분석1'!E484:G484)/3</f>
        <v>3.2245089607798059E-2</v>
      </c>
      <c r="E484" s="4">
        <f>SUM('역당 노선비율 분석1'!H484:O484)/8</f>
        <v>2.4614400398993187E-2</v>
      </c>
      <c r="F484" s="4">
        <f>SUM('역당 노선비율 분석1'!P484:R484)/3</f>
        <v>1.7786470694202385E-2</v>
      </c>
      <c r="G484" s="4">
        <f>SUM('역당 노선비율 분석1'!S484:V484)/4</f>
        <v>1.6429579839200278E-2</v>
      </c>
      <c r="H484" s="4"/>
      <c r="I484" s="4">
        <f>'역당 노선비율 분석1'!W484</f>
        <v>2.466444893454588E-2</v>
      </c>
      <c r="K484" t="b">
        <f t="shared" si="63"/>
        <v>0</v>
      </c>
      <c r="L484" t="b">
        <f t="shared" si="64"/>
        <v>0</v>
      </c>
      <c r="M484" t="b">
        <f t="shared" si="65"/>
        <v>0</v>
      </c>
      <c r="O484" t="b">
        <f t="shared" si="66"/>
        <v>0</v>
      </c>
      <c r="P484" t="b">
        <f t="shared" si="67"/>
        <v>0</v>
      </c>
      <c r="Q484" t="b">
        <f t="shared" si="68"/>
        <v>0</v>
      </c>
      <c r="S484" t="b">
        <f t="shared" si="69"/>
        <v>0</v>
      </c>
      <c r="T484" t="b">
        <f t="shared" si="70"/>
        <v>0</v>
      </c>
      <c r="U484" t="b">
        <f t="shared" si="71"/>
        <v>0</v>
      </c>
    </row>
    <row r="485" spans="1:21">
      <c r="B485" t="s">
        <v>320</v>
      </c>
      <c r="C485" s="4">
        <f>SUM('역당 노선비율 분석1'!C485:D485)/2</f>
        <v>1.880115197969897E-2</v>
      </c>
      <c r="D485" s="4">
        <f>SUM('역당 노선비율 분석1'!E485:G485)/3</f>
        <v>1.5744295707208127E-2</v>
      </c>
      <c r="E485" s="4">
        <f>SUM('역당 노선비율 분석1'!H485:O485)/8</f>
        <v>2.2321775610232738E-2</v>
      </c>
      <c r="F485" s="4">
        <f>SUM('역당 노선비율 분석1'!P485:R485)/3</f>
        <v>2.8175588055200998E-2</v>
      </c>
      <c r="G485" s="4">
        <f>SUM('역당 노선비율 분석1'!S485:V485)/4</f>
        <v>2.9104976247222639E-2</v>
      </c>
      <c r="H485" s="4"/>
      <c r="I485" s="4">
        <f>'역당 노선비율 분석1'!W485</f>
        <v>2.3187551351590001E-2</v>
      </c>
      <c r="K485" t="b">
        <f t="shared" si="63"/>
        <v>0</v>
      </c>
      <c r="L485" t="b">
        <f t="shared" si="64"/>
        <v>0</v>
      </c>
      <c r="M485" t="b">
        <f t="shared" si="65"/>
        <v>0</v>
      </c>
      <c r="O485" t="b">
        <f t="shared" si="66"/>
        <v>0</v>
      </c>
      <c r="P485" t="b">
        <f t="shared" si="67"/>
        <v>0</v>
      </c>
      <c r="Q485" t="b">
        <f t="shared" si="68"/>
        <v>0</v>
      </c>
      <c r="S485" t="b">
        <f t="shared" si="69"/>
        <v>0</v>
      </c>
      <c r="T485" t="b">
        <f t="shared" si="70"/>
        <v>0</v>
      </c>
      <c r="U485" t="b">
        <f t="shared" si="71"/>
        <v>0</v>
      </c>
    </row>
    <row r="486" spans="1:21">
      <c r="A486" t="s">
        <v>268</v>
      </c>
      <c r="B486" t="s">
        <v>319</v>
      </c>
      <c r="C486" s="4">
        <f>SUM('역당 노선비율 분석1'!C486:D486)/2</f>
        <v>1.6919042089907896E-2</v>
      </c>
      <c r="D486" s="4">
        <f>SUM('역당 노선비율 분석1'!E486:G486)/3</f>
        <v>1.6404472856652998E-2</v>
      </c>
      <c r="E486" s="4">
        <f>SUM('역당 노선비율 분석1'!H486:O486)/8</f>
        <v>1.805257028965792E-2</v>
      </c>
      <c r="F486" s="4">
        <f>SUM('역당 노선비율 분석1'!P486:R486)/3</f>
        <v>1.4419009270977506E-2</v>
      </c>
      <c r="G486" s="4">
        <f>SUM('역당 노선비율 분석1'!S486:V486)/4</f>
        <v>1.3210093052516077E-2</v>
      </c>
      <c r="H486" s="4"/>
      <c r="I486" s="4">
        <f>'역당 노선비율 분석1'!W486</f>
        <v>1.633514133889459E-2</v>
      </c>
      <c r="K486" t="b">
        <f t="shared" si="63"/>
        <v>0</v>
      </c>
      <c r="L486" t="b">
        <f t="shared" si="64"/>
        <v>0</v>
      </c>
      <c r="M486" t="b">
        <f t="shared" si="65"/>
        <v>0</v>
      </c>
      <c r="O486" t="b">
        <f t="shared" si="66"/>
        <v>0</v>
      </c>
      <c r="P486" t="b">
        <f t="shared" si="67"/>
        <v>0</v>
      </c>
      <c r="Q486" t="b">
        <f t="shared" si="68"/>
        <v>0</v>
      </c>
      <c r="S486" t="b">
        <f t="shared" si="69"/>
        <v>0</v>
      </c>
      <c r="T486" t="b">
        <f t="shared" si="70"/>
        <v>0</v>
      </c>
      <c r="U486" t="b">
        <f t="shared" si="71"/>
        <v>0</v>
      </c>
    </row>
    <row r="487" spans="1:21">
      <c r="B487" t="s">
        <v>320</v>
      </c>
      <c r="C487" s="4">
        <f>SUM('역당 노선비율 분석1'!C487:D487)/2</f>
        <v>1.4529916176862057E-2</v>
      </c>
      <c r="D487" s="4">
        <f>SUM('역당 노선비율 분석1'!E487:G487)/3</f>
        <v>1.9488808929660248E-2</v>
      </c>
      <c r="E487" s="4">
        <f>SUM('역당 노선비율 분석1'!H487:O487)/8</f>
        <v>1.6029061189928407E-2</v>
      </c>
      <c r="F487" s="4">
        <f>SUM('역당 노선비율 분석1'!P487:R487)/3</f>
        <v>1.5929563287148219E-2</v>
      </c>
      <c r="G487" s="4">
        <f>SUM('역당 노선비율 분석1'!S487:V487)/4</f>
        <v>1.6133014212139321E-2</v>
      </c>
      <c r="H487" s="4"/>
      <c r="I487" s="4">
        <f>'역당 노선비율 분석1'!W487</f>
        <v>1.6561621369583921E-2</v>
      </c>
      <c r="K487" t="b">
        <f t="shared" si="63"/>
        <v>0</v>
      </c>
      <c r="L487" t="b">
        <f t="shared" si="64"/>
        <v>0</v>
      </c>
      <c r="M487" t="b">
        <f t="shared" si="65"/>
        <v>0</v>
      </c>
      <c r="O487" t="b">
        <f t="shared" si="66"/>
        <v>0</v>
      </c>
      <c r="P487" t="b">
        <f t="shared" si="67"/>
        <v>0</v>
      </c>
      <c r="Q487" t="b">
        <f t="shared" si="68"/>
        <v>0</v>
      </c>
      <c r="S487" t="b">
        <f t="shared" si="69"/>
        <v>0</v>
      </c>
      <c r="T487" t="b">
        <f t="shared" si="70"/>
        <v>0</v>
      </c>
      <c r="U487" t="b">
        <f t="shared" si="71"/>
        <v>0</v>
      </c>
    </row>
    <row r="488" spans="1:21">
      <c r="A488" t="s">
        <v>269</v>
      </c>
      <c r="B488" t="s">
        <v>319</v>
      </c>
      <c r="C488" s="4">
        <f>SUM('역당 노선비율 분석1'!C488:D488)/2</f>
        <v>4.3506408587012144E-2</v>
      </c>
      <c r="D488" s="4">
        <f>SUM('역당 노선비율 분석1'!E488:G488)/3</f>
        <v>3.0451246390442704E-2</v>
      </c>
      <c r="E488" s="4">
        <f>SUM('역당 노선비율 분석1'!H488:O488)/8</f>
        <v>2.130455294693042E-2</v>
      </c>
      <c r="F488" s="4">
        <f>SUM('역당 노선비율 분석1'!P488:R488)/3</f>
        <v>1.4164368683955193E-2</v>
      </c>
      <c r="G488" s="4">
        <f>SUM('역당 노선비율 분석1'!S488:V488)/4</f>
        <v>1.1635041901362561E-2</v>
      </c>
      <c r="H488" s="4"/>
      <c r="I488" s="4">
        <f>'역당 노선비율 분석1'!W488</f>
        <v>2.2182246939614039E-2</v>
      </c>
      <c r="K488" t="b">
        <f t="shared" si="63"/>
        <v>0</v>
      </c>
      <c r="L488" t="b">
        <f t="shared" si="64"/>
        <v>0</v>
      </c>
      <c r="M488" t="b">
        <f t="shared" si="65"/>
        <v>0</v>
      </c>
      <c r="O488" t="b">
        <f t="shared" si="66"/>
        <v>0</v>
      </c>
      <c r="P488" t="b">
        <f t="shared" si="67"/>
        <v>0</v>
      </c>
      <c r="Q488" t="b">
        <f t="shared" si="68"/>
        <v>0</v>
      </c>
      <c r="S488" t="b">
        <f t="shared" si="69"/>
        <v>0</v>
      </c>
      <c r="T488" t="b">
        <f t="shared" si="70"/>
        <v>0</v>
      </c>
      <c r="U488" t="b">
        <f t="shared" si="71"/>
        <v>0</v>
      </c>
    </row>
    <row r="489" spans="1:21">
      <c r="B489" t="s">
        <v>320</v>
      </c>
      <c r="C489" s="4">
        <f>SUM('역당 노선비율 분석1'!C489:D489)/2</f>
        <v>1.8408061218430957E-2</v>
      </c>
      <c r="D489" s="4">
        <f>SUM('역당 노선비율 분석1'!E489:G489)/3</f>
        <v>1.3122802229049359E-2</v>
      </c>
      <c r="E489" s="4">
        <f>SUM('역당 노선비율 분석1'!H489:O489)/8</f>
        <v>1.9680765362362799E-2</v>
      </c>
      <c r="F489" s="4">
        <f>SUM('역당 노선비율 분석1'!P489:R489)/3</f>
        <v>2.7802436927415717E-2</v>
      </c>
      <c r="G489" s="4">
        <f>SUM('역당 노선비율 분석1'!S489:V489)/4</f>
        <v>2.9862152338546329E-2</v>
      </c>
      <c r="H489" s="4"/>
      <c r="I489" s="4">
        <f>'역당 노선비율 분석1'!W489</f>
        <v>2.128903663071113E-2</v>
      </c>
      <c r="K489" t="b">
        <f t="shared" si="63"/>
        <v>0</v>
      </c>
      <c r="L489" t="b">
        <f t="shared" si="64"/>
        <v>0</v>
      </c>
      <c r="M489" t="b">
        <f t="shared" si="65"/>
        <v>0</v>
      </c>
      <c r="O489" t="b">
        <f t="shared" si="66"/>
        <v>0</v>
      </c>
      <c r="P489" t="b">
        <f t="shared" si="67"/>
        <v>0</v>
      </c>
      <c r="Q489" t="b">
        <f t="shared" si="68"/>
        <v>0</v>
      </c>
      <c r="S489" t="b">
        <f t="shared" si="69"/>
        <v>0</v>
      </c>
      <c r="T489" t="b">
        <f t="shared" si="70"/>
        <v>0</v>
      </c>
      <c r="U489" t="b">
        <f t="shared" si="71"/>
        <v>0</v>
      </c>
    </row>
    <row r="490" spans="1:21">
      <c r="A490" t="s">
        <v>270</v>
      </c>
      <c r="B490" t="s">
        <v>319</v>
      </c>
      <c r="C490" s="4">
        <f>SUM('역당 노선비율 분석1'!C490:D490)/2</f>
        <v>3.0714046185228629E-2</v>
      </c>
      <c r="D490" s="4">
        <f>SUM('역당 노선비율 분석1'!E490:G490)/3</f>
        <v>1.5431911802484309E-2</v>
      </c>
      <c r="E490" s="4">
        <f>SUM('역당 노선비율 분석1'!H490:O490)/8</f>
        <v>1.3652990435518937E-2</v>
      </c>
      <c r="F490" s="4">
        <f>SUM('역당 노선비율 분석1'!P490:R490)/3</f>
        <v>1.1281909003844163E-2</v>
      </c>
      <c r="G490" s="4">
        <f>SUM('역당 노선비율 분석1'!S490:V490)/4</f>
        <v>1.1349646466578274E-2</v>
      </c>
      <c r="H490" s="4"/>
      <c r="I490" s="4">
        <f>'역당 노선비율 분석1'!W490</f>
        <v>1.4036711059562106E-2</v>
      </c>
      <c r="K490" t="b">
        <f t="shared" si="63"/>
        <v>0</v>
      </c>
      <c r="L490" t="b">
        <f t="shared" si="64"/>
        <v>0</v>
      </c>
      <c r="M490" t="b">
        <f t="shared" si="65"/>
        <v>0</v>
      </c>
      <c r="O490" t="b">
        <f t="shared" si="66"/>
        <v>0</v>
      </c>
      <c r="P490" t="b">
        <f t="shared" si="67"/>
        <v>0</v>
      </c>
      <c r="Q490" t="b">
        <f t="shared" si="68"/>
        <v>0</v>
      </c>
      <c r="S490" t="b">
        <f t="shared" si="69"/>
        <v>0</v>
      </c>
      <c r="T490" t="b">
        <f t="shared" si="70"/>
        <v>0</v>
      </c>
      <c r="U490" t="b">
        <f t="shared" si="71"/>
        <v>0</v>
      </c>
    </row>
    <row r="491" spans="1:21">
      <c r="B491" t="s">
        <v>320</v>
      </c>
      <c r="C491" s="4">
        <f>SUM('역당 노선비율 분석1'!C491:D491)/2</f>
        <v>1.2202916629103675E-2</v>
      </c>
      <c r="D491" s="4">
        <f>SUM('역당 노선비율 분석1'!E491:G491)/3</f>
        <v>8.7868315500332778E-3</v>
      </c>
      <c r="E491" s="4">
        <f>SUM('역당 노선비율 분석1'!H491:O491)/8</f>
        <v>1.4576263053130558E-2</v>
      </c>
      <c r="F491" s="4">
        <f>SUM('역당 노선비율 분석1'!P491:R491)/3</f>
        <v>1.6954246016537045E-2</v>
      </c>
      <c r="G491" s="4">
        <f>SUM('역당 노선비율 분석1'!S491:V491)/4</f>
        <v>1.6657324360239638E-2</v>
      </c>
      <c r="H491" s="4"/>
      <c r="I491" s="4">
        <f>'역당 노선비율 분석1'!W491</f>
        <v>1.4285245093130113E-2</v>
      </c>
      <c r="K491" t="b">
        <f t="shared" si="63"/>
        <v>0</v>
      </c>
      <c r="L491" t="b">
        <f t="shared" si="64"/>
        <v>0</v>
      </c>
      <c r="M491" t="b">
        <f t="shared" si="65"/>
        <v>0</v>
      </c>
      <c r="O491" t="b">
        <f t="shared" si="66"/>
        <v>0</v>
      </c>
      <c r="P491" t="b">
        <f t="shared" si="67"/>
        <v>0</v>
      </c>
      <c r="Q491" t="b">
        <f t="shared" si="68"/>
        <v>0</v>
      </c>
      <c r="S491" t="b">
        <f t="shared" si="69"/>
        <v>0</v>
      </c>
      <c r="T491" t="b">
        <f t="shared" si="70"/>
        <v>0</v>
      </c>
      <c r="U491" t="b">
        <f t="shared" si="71"/>
        <v>0</v>
      </c>
    </row>
    <row r="492" spans="1:21">
      <c r="A492" t="s">
        <v>271</v>
      </c>
      <c r="B492" t="s">
        <v>319</v>
      </c>
      <c r="C492" s="4">
        <f>SUM('역당 노선비율 분석1'!C492:D492)/2</f>
        <v>5.3817566072258273E-2</v>
      </c>
      <c r="D492" s="4">
        <f>SUM('역당 노선비율 분석1'!E492:G492)/3</f>
        <v>2.8405039177257119E-2</v>
      </c>
      <c r="E492" s="4">
        <f>SUM('역당 노선비율 분석1'!H492:O492)/8</f>
        <v>2.2332146364620782E-2</v>
      </c>
      <c r="F492" s="4">
        <f>SUM('역당 노선비율 분석1'!P492:R492)/3</f>
        <v>2.7571434997066917E-2</v>
      </c>
      <c r="G492" s="4">
        <f>SUM('역당 노선비율 분석1'!S492:V492)/4</f>
        <v>2.0153013655206574E-2</v>
      </c>
      <c r="H492" s="4"/>
      <c r="I492" s="4">
        <f>'역당 노선비율 분석1'!W492</f>
        <v>2.6251425383626733E-2</v>
      </c>
      <c r="K492" t="b">
        <f t="shared" si="63"/>
        <v>0</v>
      </c>
      <c r="L492" t="b">
        <f t="shared" si="64"/>
        <v>0</v>
      </c>
      <c r="M492" t="b">
        <f t="shared" si="65"/>
        <v>0</v>
      </c>
      <c r="O492" t="b">
        <f t="shared" si="66"/>
        <v>0</v>
      </c>
      <c r="P492" t="b">
        <f t="shared" si="67"/>
        <v>0</v>
      </c>
      <c r="Q492" t="b">
        <f t="shared" si="68"/>
        <v>0</v>
      </c>
      <c r="S492" t="b">
        <f t="shared" si="69"/>
        <v>0</v>
      </c>
      <c r="T492" t="b">
        <f t="shared" si="70"/>
        <v>0</v>
      </c>
      <c r="U492" t="b">
        <f t="shared" si="71"/>
        <v>0</v>
      </c>
    </row>
    <row r="493" spans="1:21">
      <c r="B493" t="s">
        <v>320</v>
      </c>
      <c r="C493" s="4">
        <f>SUM('역당 노선비율 분석1'!C493:D493)/2</f>
        <v>2.3407328737203189E-2</v>
      </c>
      <c r="D493" s="4">
        <f>SUM('역당 노선비율 분석1'!E493:G493)/3</f>
        <v>2.9432775329855748E-2</v>
      </c>
      <c r="E493" s="4">
        <f>SUM('역당 노선비율 분석1'!H493:O493)/8</f>
        <v>2.3489503819907234E-2</v>
      </c>
      <c r="F493" s="4">
        <f>SUM('역당 노선비율 분석1'!P493:R493)/3</f>
        <v>2.897976696505809E-2</v>
      </c>
      <c r="G493" s="4">
        <f>SUM('역당 노선비율 분석1'!S493:V493)/4</f>
        <v>2.734375975419092E-2</v>
      </c>
      <c r="H493" s="4"/>
      <c r="I493" s="4">
        <f>'역당 노선비율 분석1'!W493</f>
        <v>2.72822719504828E-2</v>
      </c>
      <c r="K493" t="b">
        <f t="shared" si="63"/>
        <v>0</v>
      </c>
      <c r="L493" t="b">
        <f t="shared" si="64"/>
        <v>0</v>
      </c>
      <c r="M493" t="b">
        <f t="shared" si="65"/>
        <v>0</v>
      </c>
      <c r="O493" t="b">
        <f t="shared" si="66"/>
        <v>0</v>
      </c>
      <c r="P493" t="b">
        <f t="shared" si="67"/>
        <v>0</v>
      </c>
      <c r="Q493" t="b">
        <f t="shared" si="68"/>
        <v>0</v>
      </c>
      <c r="S493" t="b">
        <f t="shared" si="69"/>
        <v>0</v>
      </c>
      <c r="T493" t="b">
        <f t="shared" si="70"/>
        <v>0</v>
      </c>
      <c r="U493" t="b">
        <f t="shared" si="71"/>
        <v>0</v>
      </c>
    </row>
    <row r="494" spans="1:21">
      <c r="A494" t="s">
        <v>272</v>
      </c>
      <c r="B494" t="s">
        <v>319</v>
      </c>
      <c r="C494" s="4">
        <f>SUM('역당 노선비율 분석1'!C494:D494)/2</f>
        <v>1.7881993951476584E-2</v>
      </c>
      <c r="D494" s="4">
        <f>SUM('역당 노선비율 분석1'!E494:G494)/3</f>
        <v>1.1160098027411768E-2</v>
      </c>
      <c r="E494" s="4">
        <f>SUM('역당 노선비율 분석1'!H494:O494)/8</f>
        <v>3.0815187192092853E-2</v>
      </c>
      <c r="F494" s="4">
        <f>SUM('역당 노선비율 분석1'!P494:R494)/3</f>
        <v>8.5398542807744324E-2</v>
      </c>
      <c r="G494" s="4">
        <f>SUM('역당 노선비율 분석1'!S494:V494)/4</f>
        <v>4.9385137178991449E-2</v>
      </c>
      <c r="H494" s="4"/>
      <c r="I494" s="4">
        <f>'역당 노선비율 분석1'!W494</f>
        <v>3.929135698093307E-2</v>
      </c>
      <c r="K494" t="b">
        <f t="shared" si="63"/>
        <v>0</v>
      </c>
      <c r="L494" t="b">
        <f t="shared" si="64"/>
        <v>0</v>
      </c>
      <c r="M494" t="b">
        <f t="shared" si="65"/>
        <v>0</v>
      </c>
      <c r="O494" t="b">
        <f t="shared" si="66"/>
        <v>1</v>
      </c>
      <c r="P494" t="b">
        <f t="shared" si="67"/>
        <v>1</v>
      </c>
      <c r="Q494" t="b">
        <f t="shared" si="68"/>
        <v>0</v>
      </c>
      <c r="S494" t="b">
        <f t="shared" si="69"/>
        <v>0</v>
      </c>
      <c r="T494" t="b">
        <f t="shared" si="70"/>
        <v>0</v>
      </c>
      <c r="U494" t="b">
        <f t="shared" si="71"/>
        <v>0</v>
      </c>
    </row>
    <row r="495" spans="1:21">
      <c r="B495" t="s">
        <v>320</v>
      </c>
      <c r="C495" s="4">
        <f>SUM('역당 노선비율 분석1'!C495:D495)/2</f>
        <v>4.1574250123943071E-2</v>
      </c>
      <c r="D495" s="4">
        <f>SUM('역당 노선비율 분석1'!E495:G495)/3</f>
        <v>8.556316048259005E-2</v>
      </c>
      <c r="E495" s="4">
        <f>SUM('역당 노선비율 분석1'!H495:O495)/8</f>
        <v>3.2933887712862091E-2</v>
      </c>
      <c r="F495" s="4">
        <f>SUM('역당 노선비율 분석1'!P495:R495)/3</f>
        <v>1.7567246933678633E-2</v>
      </c>
      <c r="G495" s="4">
        <f>SUM('역당 노선비율 분석1'!S495:V495)/4</f>
        <v>1.1551544607964294E-2</v>
      </c>
      <c r="H495" s="4"/>
      <c r="I495" s="4">
        <f>'역당 노선비율 분석1'!W495</f>
        <v>4.1033891241774326E-2</v>
      </c>
      <c r="K495" t="b">
        <f t="shared" si="63"/>
        <v>1</v>
      </c>
      <c r="L495" t="b">
        <f t="shared" si="64"/>
        <v>1</v>
      </c>
      <c r="M495" t="b">
        <f t="shared" si="65"/>
        <v>0</v>
      </c>
      <c r="O495" t="b">
        <f t="shared" si="66"/>
        <v>0</v>
      </c>
      <c r="P495" t="b">
        <f t="shared" si="67"/>
        <v>0</v>
      </c>
      <c r="Q495" t="b">
        <f t="shared" si="68"/>
        <v>0</v>
      </c>
      <c r="S495" t="b">
        <f t="shared" si="69"/>
        <v>0</v>
      </c>
      <c r="T495" t="b">
        <f t="shared" si="70"/>
        <v>0</v>
      </c>
      <c r="U495" t="b">
        <f t="shared" si="71"/>
        <v>0</v>
      </c>
    </row>
    <row r="496" spans="1:21">
      <c r="A496" t="s">
        <v>273</v>
      </c>
      <c r="B496" t="s">
        <v>319</v>
      </c>
      <c r="C496" s="4">
        <f>SUM('역당 노선비율 분석1'!C496:D496)/2</f>
        <v>4.1347337407594935E-2</v>
      </c>
      <c r="D496" s="4">
        <f>SUM('역당 노선비율 분석1'!E496:G496)/3</f>
        <v>4.7093841156046042E-2</v>
      </c>
      <c r="E496" s="4">
        <f>SUM('역당 노선비율 분석1'!H496:O496)/8</f>
        <v>3.4950307115823968E-2</v>
      </c>
      <c r="F496" s="4">
        <f>SUM('역당 노선비율 분석1'!P496:R496)/3</f>
        <v>2.6513676771750368E-2</v>
      </c>
      <c r="G496" s="4">
        <f>SUM('역당 노선비율 분석1'!S496:V496)/4</f>
        <v>2.881974848745171E-2</v>
      </c>
      <c r="H496" s="4"/>
      <c r="I496" s="4">
        <f>'역당 노선비율 분석1'!W496</f>
        <v>3.6398485201241559E-2</v>
      </c>
      <c r="K496" t="b">
        <f t="shared" si="63"/>
        <v>0</v>
      </c>
      <c r="L496" t="b">
        <f t="shared" si="64"/>
        <v>0</v>
      </c>
      <c r="M496" t="b">
        <f t="shared" si="65"/>
        <v>0</v>
      </c>
      <c r="O496" t="b">
        <f t="shared" si="66"/>
        <v>0</v>
      </c>
      <c r="P496" t="b">
        <f t="shared" si="67"/>
        <v>0</v>
      </c>
      <c r="Q496" t="b">
        <f t="shared" si="68"/>
        <v>0</v>
      </c>
      <c r="S496" t="b">
        <f t="shared" si="69"/>
        <v>0</v>
      </c>
      <c r="T496" t="b">
        <f t="shared" si="70"/>
        <v>0</v>
      </c>
      <c r="U496" t="b">
        <f t="shared" si="71"/>
        <v>0</v>
      </c>
    </row>
    <row r="497" spans="1:21">
      <c r="B497" t="s">
        <v>320</v>
      </c>
      <c r="C497" s="4">
        <f>SUM('역당 노선비율 분석1'!C497:D497)/2</f>
        <v>7.202559156899789E-2</v>
      </c>
      <c r="D497" s="4">
        <f>SUM('역당 노선비율 분석1'!E497:G497)/3</f>
        <v>1.9156290227312203E-2</v>
      </c>
      <c r="E497" s="4">
        <f>SUM('역당 노선비율 분석1'!H497:O497)/8</f>
        <v>3.1982450580713931E-2</v>
      </c>
      <c r="F497" s="4">
        <f>SUM('역당 노선비율 분석1'!P497:R497)/3</f>
        <v>4.9395348221231893E-2</v>
      </c>
      <c r="G497" s="4">
        <f>SUM('역당 노선비율 분석1'!S497:V497)/4</f>
        <v>4.8165773083051235E-2</v>
      </c>
      <c r="H497" s="4"/>
      <c r="I497" s="4">
        <f>'역당 노선비율 분석1'!W497</f>
        <v>3.5867234805044328E-2</v>
      </c>
      <c r="K497" t="b">
        <f t="shared" si="63"/>
        <v>0</v>
      </c>
      <c r="L497" t="b">
        <f t="shared" si="64"/>
        <v>0</v>
      </c>
      <c r="M497" t="b">
        <f t="shared" si="65"/>
        <v>0</v>
      </c>
      <c r="O497" t="b">
        <f t="shared" si="66"/>
        <v>0</v>
      </c>
      <c r="P497" t="b">
        <f t="shared" si="67"/>
        <v>0</v>
      </c>
      <c r="Q497" t="b">
        <f t="shared" si="68"/>
        <v>0</v>
      </c>
      <c r="S497" t="b">
        <f t="shared" si="69"/>
        <v>0</v>
      </c>
      <c r="T497" t="b">
        <f t="shared" si="70"/>
        <v>0</v>
      </c>
      <c r="U497" t="b">
        <f t="shared" si="71"/>
        <v>0</v>
      </c>
    </row>
    <row r="498" spans="1:21">
      <c r="A498" t="s">
        <v>274</v>
      </c>
      <c r="B498" t="s">
        <v>319</v>
      </c>
      <c r="C498" s="4">
        <f>SUM('역당 노선비율 분석1'!C498:D498)/2</f>
        <v>6.6734710662762015E-2</v>
      </c>
      <c r="D498" s="4">
        <f>SUM('역당 노선비율 분석1'!E498:G498)/3</f>
        <v>6.2956451663367288E-2</v>
      </c>
      <c r="E498" s="4">
        <f>SUM('역당 노선비율 분석1'!H498:O498)/8</f>
        <v>4.1136944294664947E-2</v>
      </c>
      <c r="F498" s="4">
        <f>SUM('역당 노선비율 분석1'!P498:R498)/3</f>
        <v>2.9018803173625086E-2</v>
      </c>
      <c r="G498" s="4">
        <f>SUM('역당 노선비율 분석1'!S498:V498)/4</f>
        <v>2.1749262934643535E-2</v>
      </c>
      <c r="H498" s="4"/>
      <c r="I498" s="4">
        <f>'역당 노선비율 분석1'!W498</f>
        <v>4.4082259929921506E-2</v>
      </c>
      <c r="K498" t="b">
        <f t="shared" si="63"/>
        <v>1</v>
      </c>
      <c r="L498" t="b">
        <f t="shared" si="64"/>
        <v>0</v>
      </c>
      <c r="M498" t="b">
        <f t="shared" si="65"/>
        <v>0</v>
      </c>
      <c r="O498" t="b">
        <f t="shared" si="66"/>
        <v>0</v>
      </c>
      <c r="P498" t="b">
        <f t="shared" si="67"/>
        <v>0</v>
      </c>
      <c r="Q498" t="b">
        <f t="shared" si="68"/>
        <v>0</v>
      </c>
      <c r="S498" t="b">
        <f t="shared" si="69"/>
        <v>0</v>
      </c>
      <c r="T498" t="b">
        <f t="shared" si="70"/>
        <v>0</v>
      </c>
      <c r="U498" t="b">
        <f t="shared" si="71"/>
        <v>0</v>
      </c>
    </row>
    <row r="499" spans="1:21">
      <c r="B499" t="s">
        <v>320</v>
      </c>
      <c r="C499" s="4">
        <f>SUM('역당 노선비율 분석1'!C499:D499)/2</f>
        <v>4.2836171114678204E-2</v>
      </c>
      <c r="D499" s="4">
        <f>SUM('역당 노선비율 분석1'!E499:G499)/3</f>
        <v>1.8438385285393207E-2</v>
      </c>
      <c r="E499" s="4">
        <f>SUM('역당 노선비율 분석1'!H499:O499)/8</f>
        <v>3.6977087974198714E-2</v>
      </c>
      <c r="F499" s="4">
        <f>SUM('역당 노선비율 분석1'!P499:R499)/3</f>
        <v>5.7627701151311973E-2</v>
      </c>
      <c r="G499" s="4">
        <f>SUM('역당 노선비율 분석1'!S499:V499)/4</f>
        <v>5.7485044840886512E-2</v>
      </c>
      <c r="H499" s="4"/>
      <c r="I499" s="4">
        <f>'역당 노선비율 분석1'!W499</f>
        <v>4.0294428345754633E-2</v>
      </c>
      <c r="K499" t="b">
        <f t="shared" si="63"/>
        <v>0</v>
      </c>
      <c r="L499" t="b">
        <f t="shared" si="64"/>
        <v>0</v>
      </c>
      <c r="M499" t="b">
        <f t="shared" si="65"/>
        <v>0</v>
      </c>
      <c r="O499" t="b">
        <f t="shared" si="66"/>
        <v>1</v>
      </c>
      <c r="P499" t="b">
        <f t="shared" si="67"/>
        <v>0</v>
      </c>
      <c r="Q499" t="b">
        <f t="shared" si="68"/>
        <v>0</v>
      </c>
      <c r="S499" t="b">
        <f t="shared" si="69"/>
        <v>0</v>
      </c>
      <c r="T499" t="b">
        <f t="shared" si="70"/>
        <v>0</v>
      </c>
      <c r="U499" t="b">
        <f t="shared" si="71"/>
        <v>0</v>
      </c>
    </row>
    <row r="500" spans="1:21">
      <c r="A500" t="s">
        <v>275</v>
      </c>
      <c r="B500" t="s">
        <v>319</v>
      </c>
      <c r="C500" s="4">
        <f>SUM('역당 노선비율 분석1'!C500:D500)/2</f>
        <v>8.4713089952935493E-3</v>
      </c>
      <c r="D500" s="4">
        <f>SUM('역당 노선비율 분석1'!E500:G500)/3</f>
        <v>8.4487549380458434E-3</v>
      </c>
      <c r="E500" s="4">
        <f>SUM('역당 노선비율 분석1'!H500:O500)/8</f>
        <v>5.9963822346244663E-3</v>
      </c>
      <c r="F500" s="4">
        <f>SUM('역당 노선비율 분석1'!P500:R500)/3</f>
        <v>4.3710162712294271E-3</v>
      </c>
      <c r="G500" s="4">
        <f>SUM('역당 노선비율 분석1'!S500:V500)/4</f>
        <v>2.8825957596552761E-3</v>
      </c>
      <c r="H500" s="4"/>
      <c r="I500" s="4">
        <f>'역당 노선비율 분석1'!W500</f>
        <v>6.1434879284725059E-3</v>
      </c>
      <c r="K500" t="b">
        <f t="shared" si="63"/>
        <v>0</v>
      </c>
      <c r="L500" t="b">
        <f t="shared" si="64"/>
        <v>0</v>
      </c>
      <c r="M500" t="b">
        <f t="shared" si="65"/>
        <v>0</v>
      </c>
      <c r="O500" t="b">
        <f t="shared" si="66"/>
        <v>0</v>
      </c>
      <c r="P500" t="b">
        <f t="shared" si="67"/>
        <v>0</v>
      </c>
      <c r="Q500" t="b">
        <f t="shared" si="68"/>
        <v>0</v>
      </c>
      <c r="S500" t="b">
        <f t="shared" si="69"/>
        <v>0</v>
      </c>
      <c r="T500" t="b">
        <f t="shared" si="70"/>
        <v>0</v>
      </c>
      <c r="U500" t="b">
        <f t="shared" si="71"/>
        <v>0</v>
      </c>
    </row>
    <row r="501" spans="1:21">
      <c r="B501" t="s">
        <v>320</v>
      </c>
      <c r="C501" s="4">
        <f>SUM('역당 노선비율 분석1'!C501:D501)/2</f>
        <v>9.1424226173248101E-3</v>
      </c>
      <c r="D501" s="4">
        <f>SUM('역당 노선비율 분석1'!E501:G501)/3</f>
        <v>4.5633302928154863E-3</v>
      </c>
      <c r="E501" s="4">
        <f>SUM('역당 노선비율 분석1'!H501:O501)/8</f>
        <v>4.7121126600129411E-3</v>
      </c>
      <c r="F501" s="4">
        <f>SUM('역당 노선비율 분석1'!P501:R501)/3</f>
        <v>6.5746510013251448E-3</v>
      </c>
      <c r="G501" s="4">
        <f>SUM('역당 노선비율 분석1'!S501:V501)/4</f>
        <v>7.3611747755306604E-3</v>
      </c>
      <c r="H501" s="4"/>
      <c r="I501" s="4">
        <f>'역당 노선비율 분석1'!W501</f>
        <v>5.4683318849896674E-3</v>
      </c>
      <c r="K501" t="b">
        <f t="shared" si="63"/>
        <v>0</v>
      </c>
      <c r="L501" t="b">
        <f t="shared" si="64"/>
        <v>0</v>
      </c>
      <c r="M501" t="b">
        <f t="shared" si="65"/>
        <v>0</v>
      </c>
      <c r="O501" t="b">
        <f t="shared" si="66"/>
        <v>0</v>
      </c>
      <c r="P501" t="b">
        <f t="shared" si="67"/>
        <v>0</v>
      </c>
      <c r="Q501" t="b">
        <f t="shared" si="68"/>
        <v>0</v>
      </c>
      <c r="S501" t="b">
        <f t="shared" si="69"/>
        <v>0</v>
      </c>
      <c r="T501" t="b">
        <f t="shared" si="70"/>
        <v>0</v>
      </c>
      <c r="U501" t="b">
        <f t="shared" si="71"/>
        <v>0</v>
      </c>
    </row>
    <row r="502" spans="1:21">
      <c r="A502" t="s">
        <v>276</v>
      </c>
      <c r="B502" t="s">
        <v>319</v>
      </c>
      <c r="C502" s="4">
        <f>SUM('역당 노선비율 분석1'!C502:D502)/2</f>
        <v>1.8522035714709124E-2</v>
      </c>
      <c r="D502" s="4">
        <f>SUM('역당 노선비율 분석1'!E502:G502)/3</f>
        <v>2.0646654508803295E-2</v>
      </c>
      <c r="E502" s="4">
        <f>SUM('역당 노선비율 분석1'!H502:O502)/8</f>
        <v>1.1975061557107149E-2</v>
      </c>
      <c r="F502" s="4">
        <f>SUM('역당 노선비율 분석1'!P502:R502)/3</f>
        <v>7.7906252483127053E-3</v>
      </c>
      <c r="G502" s="4">
        <f>SUM('역당 노선비율 분석1'!S502:V502)/4</f>
        <v>7.4672177220991686E-3</v>
      </c>
      <c r="H502" s="4"/>
      <c r="I502" s="4">
        <f>'역당 노선비율 분석1'!W502</f>
        <v>1.3588417068415112E-2</v>
      </c>
      <c r="K502" t="b">
        <f t="shared" si="63"/>
        <v>0</v>
      </c>
      <c r="L502" t="b">
        <f t="shared" si="64"/>
        <v>0</v>
      </c>
      <c r="M502" t="b">
        <f t="shared" si="65"/>
        <v>0</v>
      </c>
      <c r="O502" t="b">
        <f t="shared" si="66"/>
        <v>0</v>
      </c>
      <c r="P502" t="b">
        <f t="shared" si="67"/>
        <v>0</v>
      </c>
      <c r="Q502" t="b">
        <f t="shared" si="68"/>
        <v>0</v>
      </c>
      <c r="S502" t="b">
        <f t="shared" si="69"/>
        <v>0</v>
      </c>
      <c r="T502" t="b">
        <f t="shared" si="70"/>
        <v>0</v>
      </c>
      <c r="U502" t="b">
        <f t="shared" si="71"/>
        <v>0</v>
      </c>
    </row>
    <row r="503" spans="1:21">
      <c r="B503" t="s">
        <v>320</v>
      </c>
      <c r="C503" s="4">
        <f>SUM('역당 노선비율 분석1'!C503:D503)/2</f>
        <v>1.1889458092914425E-2</v>
      </c>
      <c r="D503" s="4">
        <f>SUM('역당 노선비율 분석1'!E503:G503)/3</f>
        <v>1.1697547075102788E-2</v>
      </c>
      <c r="E503" s="4">
        <f>SUM('역당 노선비율 분석1'!H503:O503)/8</f>
        <v>9.7614417749663715E-3</v>
      </c>
      <c r="F503" s="4">
        <f>SUM('역당 노선비율 분석1'!P503:R503)/3</f>
        <v>1.4693510885418907E-2</v>
      </c>
      <c r="G503" s="4">
        <f>SUM('역당 노선비율 분석1'!S503:V503)/4</f>
        <v>2.4882911717159811E-2</v>
      </c>
      <c r="H503" s="4"/>
      <c r="I503" s="4">
        <f>'역당 노선비율 분석1'!W503</f>
        <v>1.2504751536374963E-2</v>
      </c>
      <c r="K503" t="b">
        <f t="shared" si="63"/>
        <v>0</v>
      </c>
      <c r="L503" t="b">
        <f t="shared" si="64"/>
        <v>0</v>
      </c>
      <c r="M503" t="b">
        <f t="shared" si="65"/>
        <v>0</v>
      </c>
      <c r="O503" t="b">
        <f t="shared" si="66"/>
        <v>0</v>
      </c>
      <c r="P503" t="b">
        <f t="shared" si="67"/>
        <v>0</v>
      </c>
      <c r="Q503" t="b">
        <f t="shared" si="68"/>
        <v>0</v>
      </c>
      <c r="S503" t="b">
        <f t="shared" si="69"/>
        <v>0</v>
      </c>
      <c r="T503" t="b">
        <f t="shared" si="70"/>
        <v>0</v>
      </c>
      <c r="U503" t="b">
        <f t="shared" si="71"/>
        <v>0</v>
      </c>
    </row>
    <row r="504" spans="1:21">
      <c r="A504" t="s">
        <v>277</v>
      </c>
      <c r="B504" t="s">
        <v>319</v>
      </c>
      <c r="C504" s="4">
        <f>SUM('역당 노선비율 분석1'!C504:D504)/2</f>
        <v>0.13272536265149848</v>
      </c>
      <c r="D504" s="4">
        <f>SUM('역당 노선비율 분석1'!E504:G504)/3</f>
        <v>0.148879213584692</v>
      </c>
      <c r="E504" s="4">
        <f>SUM('역당 노선비율 분석1'!H504:O504)/8</f>
        <v>9.6841636882928864E-2</v>
      </c>
      <c r="F504" s="4">
        <f>SUM('역당 노선비율 분석1'!P504:R504)/3</f>
        <v>6.9801535538423179E-2</v>
      </c>
      <c r="G504" s="4">
        <f>SUM('역당 노선비율 분석1'!S504:V504)/4</f>
        <v>6.5845208935129823E-2</v>
      </c>
      <c r="H504" s="4"/>
      <c r="I504" s="4">
        <f>'역당 노선비율 분석1'!W504</f>
        <v>0.10694398099898907</v>
      </c>
      <c r="K504" t="b">
        <f t="shared" si="63"/>
        <v>1</v>
      </c>
      <c r="L504" t="b">
        <f t="shared" si="64"/>
        <v>1</v>
      </c>
      <c r="M504" t="b">
        <f t="shared" si="65"/>
        <v>1</v>
      </c>
      <c r="O504" t="b">
        <f t="shared" si="66"/>
        <v>1</v>
      </c>
      <c r="P504" t="b">
        <f t="shared" si="67"/>
        <v>0</v>
      </c>
      <c r="Q504" t="b">
        <f t="shared" si="68"/>
        <v>0</v>
      </c>
      <c r="S504" t="b">
        <f t="shared" si="69"/>
        <v>1</v>
      </c>
      <c r="T504" t="b">
        <f t="shared" si="70"/>
        <v>1</v>
      </c>
      <c r="U504" t="b">
        <f t="shared" si="71"/>
        <v>0</v>
      </c>
    </row>
    <row r="505" spans="1:21">
      <c r="B505" t="s">
        <v>320</v>
      </c>
      <c r="C505" s="4">
        <f>SUM('역당 노선비율 분석1'!C505:D505)/2</f>
        <v>8.0338610637098268E-2</v>
      </c>
      <c r="D505" s="4">
        <f>SUM('역당 노선비율 분석1'!E505:G505)/3</f>
        <v>7.2197803262513349E-2</v>
      </c>
      <c r="E505" s="4">
        <f>SUM('역당 노선비율 분석1'!H505:O505)/8</f>
        <v>0.12858858487861743</v>
      </c>
      <c r="F505" s="4">
        <f>SUM('역당 노선비율 분석1'!P505:R505)/3</f>
        <v>0.14726736825640205</v>
      </c>
      <c r="G505" s="4">
        <f>SUM('역당 노선비율 분석1'!S505:V505)/4</f>
        <v>0.1294239269336106</v>
      </c>
      <c r="H505" s="4"/>
      <c r="I505" s="4">
        <f>'역당 노선비율 분석1'!W505</f>
        <v>0.12072945449134863</v>
      </c>
      <c r="K505" t="b">
        <f t="shared" si="63"/>
        <v>1</v>
      </c>
      <c r="L505" t="b">
        <f t="shared" si="64"/>
        <v>0</v>
      </c>
      <c r="M505" t="b">
        <f t="shared" si="65"/>
        <v>0</v>
      </c>
      <c r="O505" t="b">
        <f t="shared" si="66"/>
        <v>1</v>
      </c>
      <c r="P505" t="b">
        <f t="shared" si="67"/>
        <v>1</v>
      </c>
      <c r="Q505" t="b">
        <f t="shared" si="68"/>
        <v>1</v>
      </c>
      <c r="S505" t="b">
        <f t="shared" si="69"/>
        <v>1</v>
      </c>
      <c r="T505" t="b">
        <f t="shared" si="70"/>
        <v>1</v>
      </c>
      <c r="U505" t="b">
        <f t="shared" si="71"/>
        <v>1</v>
      </c>
    </row>
    <row r="506" spans="1:21">
      <c r="A506" t="s">
        <v>278</v>
      </c>
      <c r="B506" t="s">
        <v>319</v>
      </c>
      <c r="C506" s="4">
        <f>SUM('역당 노선비율 분석1'!C506:D506)/2</f>
        <v>0.12935481768529092</v>
      </c>
      <c r="D506" s="4">
        <f>SUM('역당 노선비율 분석1'!E506:G506)/3</f>
        <v>0.12715361977544645</v>
      </c>
      <c r="E506" s="4">
        <f>SUM('역당 노선비율 분석1'!H506:O506)/8</f>
        <v>0.11913260641323926</v>
      </c>
      <c r="F506" s="4">
        <f>SUM('역당 노선비율 분석1'!P506:R506)/3</f>
        <v>0.1302655239405589</v>
      </c>
      <c r="G506" s="4">
        <f>SUM('역당 노선비율 분석1'!S506:V506)/4</f>
        <v>0.14252737734688903</v>
      </c>
      <c r="H506" s="4"/>
      <c r="I506" s="4">
        <f>'역당 노선비율 분석1'!W506</f>
        <v>0.12458772035141902</v>
      </c>
      <c r="K506" t="b">
        <f t="shared" si="63"/>
        <v>1</v>
      </c>
      <c r="L506" t="b">
        <f t="shared" si="64"/>
        <v>1</v>
      </c>
      <c r="M506" t="b">
        <f t="shared" si="65"/>
        <v>1</v>
      </c>
      <c r="O506" t="b">
        <f t="shared" si="66"/>
        <v>1</v>
      </c>
      <c r="P506" t="b">
        <f t="shared" si="67"/>
        <v>1</v>
      </c>
      <c r="Q506" t="b">
        <f t="shared" si="68"/>
        <v>1</v>
      </c>
      <c r="S506" t="b">
        <f t="shared" si="69"/>
        <v>1</v>
      </c>
      <c r="T506" t="b">
        <f t="shared" si="70"/>
        <v>1</v>
      </c>
      <c r="U506" t="b">
        <f t="shared" si="71"/>
        <v>1</v>
      </c>
    </row>
    <row r="507" spans="1:21">
      <c r="B507" t="s">
        <v>320</v>
      </c>
      <c r="C507" s="4">
        <f>SUM('역당 노선비율 분석1'!C507:D507)/2</f>
        <v>4.016980316831914E-2</v>
      </c>
      <c r="D507" s="4">
        <f>SUM('역당 노선비율 분석1'!E507:G507)/3</f>
        <v>7.0910280291598057E-2</v>
      </c>
      <c r="E507" s="4">
        <f>SUM('역당 노선비율 분석1'!H507:O507)/8</f>
        <v>6.9290601144989417E-2</v>
      </c>
      <c r="F507" s="4">
        <f>SUM('역당 노선비율 분석1'!P507:R507)/3</f>
        <v>6.637791954635168E-2</v>
      </c>
      <c r="G507" s="4">
        <f>SUM('역당 노선비율 분석1'!S507:V507)/4</f>
        <v>6.4766765960010936E-2</v>
      </c>
      <c r="H507" s="4"/>
      <c r="I507" s="4">
        <f>'역당 노선비율 분석1'!W507</f>
        <v>6.7940403853065462E-2</v>
      </c>
      <c r="K507" t="b">
        <f t="shared" si="63"/>
        <v>1</v>
      </c>
      <c r="L507" t="b">
        <f t="shared" si="64"/>
        <v>0</v>
      </c>
      <c r="M507" t="b">
        <f t="shared" si="65"/>
        <v>0</v>
      </c>
      <c r="O507" t="b">
        <f t="shared" si="66"/>
        <v>1</v>
      </c>
      <c r="P507" t="b">
        <f t="shared" si="67"/>
        <v>0</v>
      </c>
      <c r="Q507" t="b">
        <f t="shared" si="68"/>
        <v>0</v>
      </c>
      <c r="S507" t="b">
        <f t="shared" si="69"/>
        <v>1</v>
      </c>
      <c r="T507" t="b">
        <f t="shared" si="70"/>
        <v>0</v>
      </c>
      <c r="U507" t="b">
        <f t="shared" si="71"/>
        <v>0</v>
      </c>
    </row>
    <row r="508" spans="1:21">
      <c r="A508" t="s">
        <v>279</v>
      </c>
      <c r="B508" t="s">
        <v>319</v>
      </c>
      <c r="C508" s="4">
        <f>SUM('역당 노선비율 분석1'!C508:D508)/2</f>
        <v>5.3183898829433335E-2</v>
      </c>
      <c r="D508" s="4">
        <f>SUM('역당 노선비율 분석1'!E508:G508)/3</f>
        <v>6.9597357665539969E-2</v>
      </c>
      <c r="E508" s="4">
        <f>SUM('역당 노선비율 분석1'!H508:O508)/8</f>
        <v>6.5363078736674796E-2</v>
      </c>
      <c r="F508" s="4">
        <f>SUM('역당 노선비율 분석1'!P508:R508)/3</f>
        <v>6.0720325003375958E-2</v>
      </c>
      <c r="G508" s="4">
        <f>SUM('역당 노선비율 분석1'!S508:V508)/4</f>
        <v>5.43817540981111E-2</v>
      </c>
      <c r="H508" s="4"/>
      <c r="I508" s="4">
        <f>'역당 노선비율 분석1'!W508</f>
        <v>6.4502640666601926E-2</v>
      </c>
      <c r="K508" t="b">
        <f t="shared" si="63"/>
        <v>1</v>
      </c>
      <c r="L508" t="b">
        <f t="shared" si="64"/>
        <v>0</v>
      </c>
      <c r="M508" t="b">
        <f t="shared" si="65"/>
        <v>0</v>
      </c>
      <c r="O508" t="b">
        <f t="shared" si="66"/>
        <v>1</v>
      </c>
      <c r="P508" t="b">
        <f t="shared" si="67"/>
        <v>0</v>
      </c>
      <c r="Q508" t="b">
        <f t="shared" si="68"/>
        <v>0</v>
      </c>
      <c r="S508" t="b">
        <f t="shared" si="69"/>
        <v>1</v>
      </c>
      <c r="T508" t="b">
        <f t="shared" si="70"/>
        <v>0</v>
      </c>
      <c r="U508" t="b">
        <f t="shared" si="71"/>
        <v>0</v>
      </c>
    </row>
    <row r="509" spans="1:21">
      <c r="B509" t="s">
        <v>320</v>
      </c>
      <c r="C509" s="4">
        <f>SUM('역당 노선비율 분석1'!C509:D509)/2</f>
        <v>3.3609228154026075E-2</v>
      </c>
      <c r="D509" s="4">
        <f>SUM('역당 노선비율 분석1'!E509:G509)/3</f>
        <v>8.8191842858853772E-2</v>
      </c>
      <c r="E509" s="4">
        <f>SUM('역당 노선비율 분석1'!H509:O509)/8</f>
        <v>5.1214817796849985E-2</v>
      </c>
      <c r="F509" s="4">
        <f>SUM('역당 노선비율 분석1'!P509:R509)/3</f>
        <v>3.0228927826632238E-2</v>
      </c>
      <c r="G509" s="4">
        <f>SUM('역당 노선비율 분석1'!S509:V509)/4</f>
        <v>2.4170217059518752E-2</v>
      </c>
      <c r="H509" s="4"/>
      <c r="I509" s="4">
        <f>'역당 노선비율 분석1'!W509</f>
        <v>4.9434750308322777E-2</v>
      </c>
      <c r="K509" t="b">
        <f t="shared" si="63"/>
        <v>1</v>
      </c>
      <c r="L509" t="b">
        <f t="shared" si="64"/>
        <v>1</v>
      </c>
      <c r="M509" t="b">
        <f t="shared" si="65"/>
        <v>0</v>
      </c>
      <c r="O509" t="b">
        <f t="shared" si="66"/>
        <v>0</v>
      </c>
      <c r="P509" t="b">
        <f t="shared" si="67"/>
        <v>0</v>
      </c>
      <c r="Q509" t="b">
        <f t="shared" si="68"/>
        <v>0</v>
      </c>
      <c r="S509" t="b">
        <f t="shared" si="69"/>
        <v>1</v>
      </c>
      <c r="T509" t="b">
        <f t="shared" si="70"/>
        <v>0</v>
      </c>
      <c r="U509" t="b">
        <f t="shared" si="71"/>
        <v>0</v>
      </c>
    </row>
    <row r="510" spans="1:21">
      <c r="A510" t="s">
        <v>280</v>
      </c>
      <c r="B510" t="s">
        <v>319</v>
      </c>
      <c r="C510" s="4">
        <f>SUM('역당 노선비율 분석1'!C510:D510)/2</f>
        <v>1.808608743319344E-2</v>
      </c>
      <c r="D510" s="4">
        <f>SUM('역당 노선비율 분석1'!E510:G510)/3</f>
        <v>2.3542073055440899E-2</v>
      </c>
      <c r="E510" s="4">
        <f>SUM('역당 노선비율 분석1'!H510:O510)/8</f>
        <v>5.8306653940232295E-2</v>
      </c>
      <c r="F510" s="4">
        <f>SUM('역당 노선비율 분석1'!P510:R510)/3</f>
        <v>5.6520416536640555E-2</v>
      </c>
      <c r="G510" s="4">
        <f>SUM('역당 노선비율 분석1'!S510:V510)/4</f>
        <v>5.6554958683797611E-2</v>
      </c>
      <c r="H510" s="4"/>
      <c r="I510" s="4">
        <f>'역당 노선비율 분석1'!W510</f>
        <v>4.5382556943793097E-2</v>
      </c>
      <c r="K510" t="b">
        <f t="shared" si="63"/>
        <v>0</v>
      </c>
      <c r="L510" t="b">
        <f t="shared" si="64"/>
        <v>0</v>
      </c>
      <c r="M510" t="b">
        <f t="shared" si="65"/>
        <v>0</v>
      </c>
      <c r="O510" t="b">
        <f t="shared" si="66"/>
        <v>1</v>
      </c>
      <c r="P510" t="b">
        <f t="shared" si="67"/>
        <v>0</v>
      </c>
      <c r="Q510" t="b">
        <f t="shared" si="68"/>
        <v>0</v>
      </c>
      <c r="S510" t="b">
        <f t="shared" si="69"/>
        <v>1</v>
      </c>
      <c r="T510" t="b">
        <f t="shared" si="70"/>
        <v>0</v>
      </c>
      <c r="U510" t="b">
        <f t="shared" si="71"/>
        <v>0</v>
      </c>
    </row>
    <row r="511" spans="1:21">
      <c r="B511" t="s">
        <v>320</v>
      </c>
      <c r="C511" s="4">
        <f>SUM('역당 노선비율 분석1'!C511:D511)/2</f>
        <v>4.5388824571936312E-2</v>
      </c>
      <c r="D511" s="4">
        <f>SUM('역당 노선비율 분석1'!E511:G511)/3</f>
        <v>8.6574287378993461E-2</v>
      </c>
      <c r="E511" s="4">
        <f>SUM('역당 노선비율 분석1'!H511:O511)/8</f>
        <v>6.9743422557642834E-2</v>
      </c>
      <c r="F511" s="4">
        <f>SUM('역당 노선비율 분석1'!P511:R511)/3</f>
        <v>3.9408062735123942E-2</v>
      </c>
      <c r="G511" s="4">
        <f>SUM('역당 노선비율 분석1'!S511:V511)/4</f>
        <v>3.0593085756410461E-2</v>
      </c>
      <c r="H511" s="4"/>
      <c r="I511" s="4">
        <f>'역당 노선비율 분석1'!W511</f>
        <v>5.8913802696475219E-2</v>
      </c>
      <c r="K511" t="b">
        <f t="shared" si="63"/>
        <v>1</v>
      </c>
      <c r="L511" t="b">
        <f t="shared" si="64"/>
        <v>1</v>
      </c>
      <c r="M511" t="b">
        <f t="shared" si="65"/>
        <v>0</v>
      </c>
      <c r="O511" t="b">
        <f t="shared" si="66"/>
        <v>0</v>
      </c>
      <c r="P511" t="b">
        <f t="shared" si="67"/>
        <v>0</v>
      </c>
      <c r="Q511" t="b">
        <f t="shared" si="68"/>
        <v>0</v>
      </c>
      <c r="S511" t="b">
        <f t="shared" si="69"/>
        <v>1</v>
      </c>
      <c r="T511" t="b">
        <f t="shared" si="70"/>
        <v>0</v>
      </c>
      <c r="U511" t="b">
        <f t="shared" si="71"/>
        <v>0</v>
      </c>
    </row>
    <row r="512" spans="1:21">
      <c r="A512" t="s">
        <v>281</v>
      </c>
      <c r="B512" t="s">
        <v>319</v>
      </c>
      <c r="C512" s="4">
        <f>SUM('역당 노선비율 분석1'!C512:D512)/2</f>
        <v>1.1730872843020313E-2</v>
      </c>
      <c r="D512" s="4">
        <f>SUM('역당 노선비율 분석1'!E512:G512)/3</f>
        <v>1.3477392752507306E-2</v>
      </c>
      <c r="E512" s="4">
        <f>SUM('역당 노선비율 분석1'!H512:O512)/8</f>
        <v>4.754261727132212E-2</v>
      </c>
      <c r="F512" s="4">
        <f>SUM('역당 노선비율 분석1'!P512:R512)/3</f>
        <v>8.4773070902773459E-2</v>
      </c>
      <c r="G512" s="4">
        <f>SUM('역당 노선비율 분석1'!S512:V512)/4</f>
        <v>9.4607323155237177E-2</v>
      </c>
      <c r="H512" s="4"/>
      <c r="I512" s="4">
        <f>'역당 노선비율 분석1'!W512</f>
        <v>4.5033052589229926E-2</v>
      </c>
      <c r="K512" t="b">
        <f t="shared" si="63"/>
        <v>0</v>
      </c>
      <c r="L512" t="b">
        <f t="shared" si="64"/>
        <v>0</v>
      </c>
      <c r="M512" t="b">
        <f t="shared" si="65"/>
        <v>0</v>
      </c>
      <c r="O512" t="b">
        <f t="shared" si="66"/>
        <v>1</v>
      </c>
      <c r="P512" t="b">
        <f t="shared" si="67"/>
        <v>1</v>
      </c>
      <c r="Q512" t="b">
        <f t="shared" si="68"/>
        <v>0</v>
      </c>
      <c r="S512" t="b">
        <f t="shared" si="69"/>
        <v>0</v>
      </c>
      <c r="T512" t="b">
        <f t="shared" si="70"/>
        <v>0</v>
      </c>
      <c r="U512" t="b">
        <f t="shared" si="71"/>
        <v>0</v>
      </c>
    </row>
    <row r="513" spans="1:21">
      <c r="B513" t="s">
        <v>320</v>
      </c>
      <c r="C513" s="4">
        <f>SUM('역당 노선비율 분석1'!C513:D513)/2</f>
        <v>3.7527571470757144E-2</v>
      </c>
      <c r="D513" s="4">
        <f>SUM('역당 노선비율 분석1'!E513:G513)/3</f>
        <v>7.2276295667508109E-2</v>
      </c>
      <c r="E513" s="4">
        <f>SUM('역당 노선비율 분석1'!H513:O513)/8</f>
        <v>6.4469210664303944E-2</v>
      </c>
      <c r="F513" s="4">
        <f>SUM('역당 노선비율 분석1'!P513:R513)/3</f>
        <v>5.8207742866607258E-2</v>
      </c>
      <c r="G513" s="4">
        <f>SUM('역당 노선비율 분석1'!S513:V513)/4</f>
        <v>5.2900399405414078E-2</v>
      </c>
      <c r="H513" s="4"/>
      <c r="I513" s="4">
        <f>'역당 노선비율 분석1'!W513</f>
        <v>6.2149070002106128E-2</v>
      </c>
      <c r="K513" t="b">
        <f t="shared" si="63"/>
        <v>1</v>
      </c>
      <c r="L513" t="b">
        <f t="shared" si="64"/>
        <v>0</v>
      </c>
      <c r="M513" t="b">
        <f t="shared" si="65"/>
        <v>0</v>
      </c>
      <c r="O513" t="b">
        <f t="shared" si="66"/>
        <v>1</v>
      </c>
      <c r="P513" t="b">
        <f t="shared" si="67"/>
        <v>0</v>
      </c>
      <c r="Q513" t="b">
        <f t="shared" si="68"/>
        <v>0</v>
      </c>
      <c r="S513" t="b">
        <f t="shared" si="69"/>
        <v>1</v>
      </c>
      <c r="T513" t="b">
        <f t="shared" si="70"/>
        <v>0</v>
      </c>
      <c r="U513" t="b">
        <f t="shared" si="71"/>
        <v>0</v>
      </c>
    </row>
    <row r="514" spans="1:21">
      <c r="A514" t="s">
        <v>282</v>
      </c>
      <c r="B514" t="s">
        <v>319</v>
      </c>
      <c r="C514" s="4">
        <f>SUM('역당 노선비율 분석1'!C514:D514)/2</f>
        <v>3.8988065410082928E-2</v>
      </c>
      <c r="D514" s="4">
        <f>SUM('역당 노선비율 분석1'!E514:G514)/3</f>
        <v>5.312646750040035E-2</v>
      </c>
      <c r="E514" s="4">
        <f>SUM('역당 노선비율 분석1'!H514:O514)/8</f>
        <v>6.1892716894898524E-2</v>
      </c>
      <c r="F514" s="4">
        <f>SUM('역당 노선비율 분석1'!P514:R514)/3</f>
        <v>6.3077832174334589E-2</v>
      </c>
      <c r="G514" s="4">
        <f>SUM('역당 노선비율 분석1'!S514:V514)/4</f>
        <v>7.0505614369563055E-2</v>
      </c>
      <c r="H514" s="4"/>
      <c r="I514" s="4">
        <f>'역당 노선비율 분석1'!W514</f>
        <v>5.8781410640716444E-2</v>
      </c>
      <c r="K514" t="b">
        <f t="shared" si="63"/>
        <v>1</v>
      </c>
      <c r="L514" t="b">
        <f t="shared" si="64"/>
        <v>0</v>
      </c>
      <c r="M514" t="b">
        <f t="shared" si="65"/>
        <v>0</v>
      </c>
      <c r="O514" t="b">
        <f t="shared" si="66"/>
        <v>1</v>
      </c>
      <c r="P514" t="b">
        <f t="shared" si="67"/>
        <v>0</v>
      </c>
      <c r="Q514" t="b">
        <f t="shared" si="68"/>
        <v>0</v>
      </c>
      <c r="S514" t="b">
        <f t="shared" si="69"/>
        <v>1</v>
      </c>
      <c r="T514" t="b">
        <f t="shared" si="70"/>
        <v>0</v>
      </c>
      <c r="U514" t="b">
        <f t="shared" si="71"/>
        <v>0</v>
      </c>
    </row>
    <row r="515" spans="1:21">
      <c r="B515" t="s">
        <v>320</v>
      </c>
      <c r="C515" s="4">
        <f>SUM('역당 노선비율 분석1'!C515:D515)/2</f>
        <v>5.2370317002727818E-2</v>
      </c>
      <c r="D515" s="4">
        <f>SUM('역당 노선비율 분석1'!E515:G515)/3</f>
        <v>6.3685493831306283E-2</v>
      </c>
      <c r="E515" s="4">
        <f>SUM('역당 노선비율 분석1'!H515:O515)/8</f>
        <v>4.4819917853707265E-2</v>
      </c>
      <c r="F515" s="4">
        <f>SUM('역당 노선비율 분석1'!P515:R515)/3</f>
        <v>4.3068469670656001E-2</v>
      </c>
      <c r="G515" s="4">
        <f>SUM('역당 노선비율 분석1'!S515:V515)/4</f>
        <v>4.4845960935695275E-2</v>
      </c>
      <c r="H515" s="4"/>
      <c r="I515" s="4">
        <f>'역당 노선비율 분석1'!W515</f>
        <v>4.7728470582811253E-2</v>
      </c>
      <c r="K515" t="b">
        <f t="shared" si="63"/>
        <v>1</v>
      </c>
      <c r="L515" t="b">
        <f t="shared" si="64"/>
        <v>0</v>
      </c>
      <c r="M515" t="b">
        <f t="shared" si="65"/>
        <v>0</v>
      </c>
      <c r="O515" t="b">
        <f t="shared" si="66"/>
        <v>0</v>
      </c>
      <c r="P515" t="b">
        <f t="shared" si="67"/>
        <v>0</v>
      </c>
      <c r="Q515" t="b">
        <f t="shared" si="68"/>
        <v>0</v>
      </c>
      <c r="S515" t="b">
        <f t="shared" si="69"/>
        <v>0</v>
      </c>
      <c r="T515" t="b">
        <f t="shared" si="70"/>
        <v>0</v>
      </c>
      <c r="U515" t="b">
        <f t="shared" si="71"/>
        <v>0</v>
      </c>
    </row>
    <row r="516" spans="1:21">
      <c r="A516" t="s">
        <v>283</v>
      </c>
      <c r="B516" t="s">
        <v>319</v>
      </c>
      <c r="C516" s="4">
        <f>SUM('역당 노선비율 분석1'!C516:D516)/2</f>
        <v>3.5011408047890907E-2</v>
      </c>
      <c r="D516" s="4">
        <f>SUM('역당 노선비율 분석1'!E516:G516)/3</f>
        <v>4.3625557713827236E-2</v>
      </c>
      <c r="E516" s="4">
        <f>SUM('역당 노선비율 분석1'!H516:O516)/8</f>
        <v>4.9811167308385494E-2</v>
      </c>
      <c r="F516" s="4">
        <f>SUM('역당 노선비율 분석1'!P516:R516)/3</f>
        <v>4.1127749176252094E-2</v>
      </c>
      <c r="G516" s="4">
        <f>SUM('역당 노선비율 분석1'!S516:V516)/4</f>
        <v>3.9067678056803549E-2</v>
      </c>
      <c r="H516" s="4"/>
      <c r="I516" s="4">
        <f>'역당 노선비율 분석1'!W516</f>
        <v>4.4987361867156302E-2</v>
      </c>
      <c r="K516" t="b">
        <f t="shared" ref="K516:K537" si="72">D516&gt;0.05</f>
        <v>0</v>
      </c>
      <c r="L516" t="b">
        <f t="shared" ref="L516:L537" si="73">D516&gt;0.075</f>
        <v>0</v>
      </c>
      <c r="M516" t="b">
        <f t="shared" ref="M516:M537" si="74">D516&gt;0.1</f>
        <v>0</v>
      </c>
      <c r="O516" t="b">
        <f t="shared" ref="O516:O537" si="75">F516&gt;0.05</f>
        <v>0</v>
      </c>
      <c r="P516" t="b">
        <f t="shared" ref="P516:P537" si="76">F516&gt;0.075</f>
        <v>0</v>
      </c>
      <c r="Q516" t="b">
        <f t="shared" ref="Q516:Q537" si="77">F516&gt;0.1</f>
        <v>0</v>
      </c>
      <c r="S516" t="b">
        <f t="shared" ref="S516:S537" si="78">E516&gt;0.05</f>
        <v>0</v>
      </c>
      <c r="T516" t="b">
        <f t="shared" ref="T516:T537" si="79">E516&gt;0.075</f>
        <v>0</v>
      </c>
      <c r="U516" t="b">
        <f t="shared" ref="U516:U537" si="80">E516&gt;0.1</f>
        <v>0</v>
      </c>
    </row>
    <row r="517" spans="1:21">
      <c r="B517" t="s">
        <v>320</v>
      </c>
      <c r="C517" s="4">
        <f>SUM('역당 노선비율 분석1'!C517:D517)/2</f>
        <v>0.18494876631490842</v>
      </c>
      <c r="D517" s="4">
        <f>SUM('역당 노선비율 분석1'!E517:G517)/3</f>
        <v>0.11911884444644892</v>
      </c>
      <c r="E517" s="4">
        <f>SUM('역당 노선비율 분석1'!H517:O517)/8</f>
        <v>7.8696944585456174E-2</v>
      </c>
      <c r="F517" s="4">
        <f>SUM('역당 노선비율 분석1'!P517:R517)/3</f>
        <v>5.1533399012691085E-2</v>
      </c>
      <c r="G517" s="4">
        <f>SUM('역당 노선비율 분석1'!S517:V517)/4</f>
        <v>5.4182204150646895E-2</v>
      </c>
      <c r="H517" s="4"/>
      <c r="I517" s="4">
        <f>'역당 노선비율 분석1'!W517</f>
        <v>7.7752874448450637E-2</v>
      </c>
      <c r="K517" t="b">
        <f t="shared" si="72"/>
        <v>1</v>
      </c>
      <c r="L517" t="b">
        <f t="shared" si="73"/>
        <v>1</v>
      </c>
      <c r="M517" t="b">
        <f t="shared" si="74"/>
        <v>1</v>
      </c>
      <c r="O517" t="b">
        <f t="shared" si="75"/>
        <v>1</v>
      </c>
      <c r="P517" t="b">
        <f t="shared" si="76"/>
        <v>0</v>
      </c>
      <c r="Q517" t="b">
        <f t="shared" si="77"/>
        <v>0</v>
      </c>
      <c r="S517" t="b">
        <f t="shared" si="78"/>
        <v>1</v>
      </c>
      <c r="T517" t="b">
        <f t="shared" si="79"/>
        <v>1</v>
      </c>
      <c r="U517" t="b">
        <f t="shared" si="80"/>
        <v>0</v>
      </c>
    </row>
    <row r="518" spans="1:21">
      <c r="A518" t="s">
        <v>352</v>
      </c>
      <c r="B518" t="s">
        <v>319</v>
      </c>
      <c r="C518" s="4">
        <f>SUM('역당 노선비율 분석1'!C518:D518)/2</f>
        <v>4.0130740349448038E-2</v>
      </c>
      <c r="D518" s="4">
        <f>SUM('역당 노선비율 분석1'!E518:G518)/3</f>
        <v>3.977230059841106E-2</v>
      </c>
      <c r="E518" s="4">
        <f>SUM('역당 노선비율 분석1'!H518:O518)/8</f>
        <v>7.6954958041022634E-2</v>
      </c>
      <c r="F518" s="4">
        <f>SUM('역당 노선비율 분석1'!P518:R518)/3</f>
        <v>9.3647440080121228E-2</v>
      </c>
      <c r="G518" s="4">
        <f>SUM('역당 노선비율 분석1'!S518:V518)/4</f>
        <v>9.8414128667803219E-2</v>
      </c>
      <c r="H518" s="4"/>
      <c r="I518" s="4">
        <f>'역당 노선비율 분석1'!W518</f>
        <v>6.7857447320674294E-2</v>
      </c>
      <c r="K518" t="b">
        <f t="shared" si="72"/>
        <v>0</v>
      </c>
      <c r="L518" t="b">
        <f t="shared" si="73"/>
        <v>0</v>
      </c>
      <c r="M518" t="b">
        <f t="shared" si="74"/>
        <v>0</v>
      </c>
      <c r="O518" t="b">
        <f t="shared" si="75"/>
        <v>1</v>
      </c>
      <c r="P518" t="b">
        <f t="shared" si="76"/>
        <v>1</v>
      </c>
      <c r="Q518" t="b">
        <f t="shared" si="77"/>
        <v>0</v>
      </c>
      <c r="S518" t="b">
        <f t="shared" si="78"/>
        <v>1</v>
      </c>
      <c r="T518" t="b">
        <f t="shared" si="79"/>
        <v>1</v>
      </c>
      <c r="U518" t="b">
        <f t="shared" si="80"/>
        <v>0</v>
      </c>
    </row>
    <row r="519" spans="1:21">
      <c r="B519" t="s">
        <v>320</v>
      </c>
      <c r="C519" s="4">
        <f>SUM('역당 노선비율 분석1'!C519:D519)/2</f>
        <v>3.778088427482898E-2</v>
      </c>
      <c r="D519" s="4">
        <f>SUM('역당 노선비율 분석1'!E519:G519)/3</f>
        <v>5.3049998990918341E-2</v>
      </c>
      <c r="E519" s="4">
        <f>SUM('역당 노선비율 분석1'!H519:O519)/8</f>
        <v>4.1942617081512965E-2</v>
      </c>
      <c r="F519" s="4">
        <f>SUM('역당 노선비율 분석1'!P519:R519)/3</f>
        <v>3.7836028325950115E-2</v>
      </c>
      <c r="G519" s="4">
        <f>SUM('역당 노선비율 분석1'!S519:V519)/4</f>
        <v>3.6332925158251282E-2</v>
      </c>
      <c r="H519" s="4"/>
      <c r="I519" s="4">
        <f>'역당 노선비율 분석1'!W519</f>
        <v>4.1864208047931749E-2</v>
      </c>
      <c r="K519" t="b">
        <f t="shared" si="72"/>
        <v>1</v>
      </c>
      <c r="L519" t="b">
        <f t="shared" si="73"/>
        <v>0</v>
      </c>
      <c r="M519" t="b">
        <f t="shared" si="74"/>
        <v>0</v>
      </c>
      <c r="O519" t="b">
        <f t="shared" si="75"/>
        <v>0</v>
      </c>
      <c r="P519" t="b">
        <f t="shared" si="76"/>
        <v>0</v>
      </c>
      <c r="Q519" t="b">
        <f t="shared" si="77"/>
        <v>0</v>
      </c>
      <c r="S519" t="b">
        <f t="shared" si="78"/>
        <v>0</v>
      </c>
      <c r="T519" t="b">
        <f t="shared" si="79"/>
        <v>0</v>
      </c>
      <c r="U519" t="b">
        <f t="shared" si="80"/>
        <v>0</v>
      </c>
    </row>
    <row r="520" spans="1:21">
      <c r="A520" t="s">
        <v>285</v>
      </c>
      <c r="B520" t="s">
        <v>319</v>
      </c>
      <c r="C520" s="4">
        <f>SUM('역당 노선비율 분석1'!C520:D520)/2</f>
        <v>2.6130329022456798E-2</v>
      </c>
      <c r="D520" s="4">
        <f>SUM('역당 노선비율 분석1'!E520:G520)/3</f>
        <v>3.7005310918838574E-2</v>
      </c>
      <c r="E520" s="4">
        <f>SUM('역당 노선비율 분석1'!H520:O520)/8</f>
        <v>3.854200047243847E-2</v>
      </c>
      <c r="F520" s="4">
        <f>SUM('역당 노선비율 분석1'!P520:R520)/3</f>
        <v>4.4354691869690592E-2</v>
      </c>
      <c r="G520" s="4">
        <f>SUM('역당 노선비율 분석1'!S520:V520)/4</f>
        <v>5.3123699683182972E-2</v>
      </c>
      <c r="H520" s="4"/>
      <c r="I520" s="4">
        <f>'역당 노선비율 분석1'!W520</f>
        <v>4.0264800480880013E-2</v>
      </c>
      <c r="K520" t="b">
        <f t="shared" si="72"/>
        <v>0</v>
      </c>
      <c r="L520" t="b">
        <f t="shared" si="73"/>
        <v>0</v>
      </c>
      <c r="M520" t="b">
        <f t="shared" si="74"/>
        <v>0</v>
      </c>
      <c r="O520" t="b">
        <f t="shared" si="75"/>
        <v>0</v>
      </c>
      <c r="P520" t="b">
        <f t="shared" si="76"/>
        <v>0</v>
      </c>
      <c r="Q520" t="b">
        <f t="shared" si="77"/>
        <v>0</v>
      </c>
      <c r="S520" t="b">
        <f t="shared" si="78"/>
        <v>0</v>
      </c>
      <c r="T520" t="b">
        <f t="shared" si="79"/>
        <v>0</v>
      </c>
      <c r="U520" t="b">
        <f t="shared" si="80"/>
        <v>0</v>
      </c>
    </row>
    <row r="521" spans="1:21">
      <c r="B521" t="s">
        <v>320</v>
      </c>
      <c r="C521" s="4">
        <f>SUM('역당 노선비율 분석1'!C521:D521)/2</f>
        <v>0.14442311253046664</v>
      </c>
      <c r="D521" s="4">
        <f>SUM('역당 노선비율 분석1'!E521:G521)/3</f>
        <v>3.5060655870443123E-2</v>
      </c>
      <c r="E521" s="4">
        <f>SUM('역당 노선비율 분석1'!H521:O521)/8</f>
        <v>2.2557153654555132E-2</v>
      </c>
      <c r="F521" s="4">
        <f>SUM('역당 노선비율 분석1'!P521:R521)/3</f>
        <v>2.0574319024109781E-2</v>
      </c>
      <c r="G521" s="4">
        <f>SUM('역당 노선비율 분석1'!S521:V521)/4</f>
        <v>2.213385074766985E-2</v>
      </c>
      <c r="H521" s="4"/>
      <c r="I521" s="4">
        <f>'역당 노선비율 분석1'!W521</f>
        <v>2.9151774440801501E-2</v>
      </c>
      <c r="K521" t="b">
        <f t="shared" si="72"/>
        <v>0</v>
      </c>
      <c r="L521" t="b">
        <f t="shared" si="73"/>
        <v>0</v>
      </c>
      <c r="M521" t="b">
        <f t="shared" si="74"/>
        <v>0</v>
      </c>
      <c r="O521" t="b">
        <f t="shared" si="75"/>
        <v>0</v>
      </c>
      <c r="P521" t="b">
        <f t="shared" si="76"/>
        <v>0</v>
      </c>
      <c r="Q521" t="b">
        <f t="shared" si="77"/>
        <v>0</v>
      </c>
      <c r="S521" t="b">
        <f t="shared" si="78"/>
        <v>0</v>
      </c>
      <c r="T521" t="b">
        <f t="shared" si="79"/>
        <v>0</v>
      </c>
      <c r="U521" t="b">
        <f t="shared" si="80"/>
        <v>0</v>
      </c>
    </row>
    <row r="522" spans="1:21">
      <c r="A522" t="s">
        <v>286</v>
      </c>
      <c r="B522" t="s">
        <v>319</v>
      </c>
      <c r="C522" s="4">
        <f>SUM('역당 노선비율 분석1'!C522:D522)/2</f>
        <v>2.2356515031601965E-2</v>
      </c>
      <c r="D522" s="4">
        <f>SUM('역당 노선비율 분석1'!E522:G522)/3</f>
        <v>2.7455732318494075E-2</v>
      </c>
      <c r="E522" s="4">
        <f>SUM('역당 노선비율 분석1'!H522:O522)/8</f>
        <v>3.168462809535038E-2</v>
      </c>
      <c r="F522" s="4">
        <f>SUM('역당 노선비율 분석1'!P522:R522)/3</f>
        <v>3.7226465957116962E-2</v>
      </c>
      <c r="G522" s="4">
        <f>SUM('역당 노선비율 분석1'!S522:V522)/4</f>
        <v>2.0272266278847463E-2</v>
      </c>
      <c r="H522" s="4"/>
      <c r="I522" s="4">
        <f>'역당 노선비율 분석1'!W522</f>
        <v>3.1194104274930766E-2</v>
      </c>
      <c r="K522" t="b">
        <f t="shared" si="72"/>
        <v>0</v>
      </c>
      <c r="L522" t="b">
        <f t="shared" si="73"/>
        <v>0</v>
      </c>
      <c r="M522" t="b">
        <f t="shared" si="74"/>
        <v>0</v>
      </c>
      <c r="O522" t="b">
        <f t="shared" si="75"/>
        <v>0</v>
      </c>
      <c r="P522" t="b">
        <f t="shared" si="76"/>
        <v>0</v>
      </c>
      <c r="Q522" t="b">
        <f t="shared" si="77"/>
        <v>0</v>
      </c>
      <c r="S522" t="b">
        <f t="shared" si="78"/>
        <v>0</v>
      </c>
      <c r="T522" t="b">
        <f t="shared" si="79"/>
        <v>0</v>
      </c>
      <c r="U522" t="b">
        <f t="shared" si="80"/>
        <v>0</v>
      </c>
    </row>
    <row r="523" spans="1:21">
      <c r="B523" t="s">
        <v>320</v>
      </c>
      <c r="C523" s="4">
        <f>SUM('역당 노선비율 분석1'!C523:D523)/2</f>
        <v>6.4671284788475253E-2</v>
      </c>
      <c r="D523" s="4">
        <f>SUM('역당 노선비율 분석1'!E523:G523)/3</f>
        <v>5.5088656302546363E-2</v>
      </c>
      <c r="E523" s="4">
        <f>SUM('역당 노선비율 분석1'!H523:O523)/8</f>
        <v>3.0506959935208359E-2</v>
      </c>
      <c r="F523" s="4">
        <f>SUM('역당 노선비율 분석1'!P523:R523)/3</f>
        <v>2.1895213195728531E-2</v>
      </c>
      <c r="G523" s="4">
        <f>SUM('역당 노선비율 분석1'!S523:V523)/4</f>
        <v>1.8551726309305114E-2</v>
      </c>
      <c r="H523" s="4"/>
      <c r="I523" s="4">
        <f>'역당 노선비율 분석1'!W523</f>
        <v>3.1976293986422273E-2</v>
      </c>
      <c r="K523" t="b">
        <f t="shared" si="72"/>
        <v>1</v>
      </c>
      <c r="L523" t="b">
        <f t="shared" si="73"/>
        <v>0</v>
      </c>
      <c r="M523" t="b">
        <f t="shared" si="74"/>
        <v>0</v>
      </c>
      <c r="O523" t="b">
        <f t="shared" si="75"/>
        <v>0</v>
      </c>
      <c r="P523" t="b">
        <f t="shared" si="76"/>
        <v>0</v>
      </c>
      <c r="Q523" t="b">
        <f t="shared" si="77"/>
        <v>0</v>
      </c>
      <c r="S523" t="b">
        <f t="shared" si="78"/>
        <v>0</v>
      </c>
      <c r="T523" t="b">
        <f t="shared" si="79"/>
        <v>0</v>
      </c>
      <c r="U523" t="b">
        <f t="shared" si="80"/>
        <v>0</v>
      </c>
    </row>
    <row r="524" spans="1:21">
      <c r="A524" t="s">
        <v>287</v>
      </c>
      <c r="B524" t="s">
        <v>319</v>
      </c>
      <c r="C524" s="4">
        <f>SUM('역당 노선비율 분석1'!C524:D524)/2</f>
        <v>2.4202103761758971E-2</v>
      </c>
      <c r="D524" s="4">
        <f>SUM('역당 노선비율 분석1'!E524:G524)/3</f>
        <v>2.7429729550871269E-2</v>
      </c>
      <c r="E524" s="4">
        <f>SUM('역당 노선비율 분석1'!H524:O524)/8</f>
        <v>3.9063769670954589E-2</v>
      </c>
      <c r="F524" s="4">
        <f>SUM('역당 노선비율 분석1'!P524:R524)/3</f>
        <v>5.9362153352984372E-2</v>
      </c>
      <c r="G524" s="4">
        <f>SUM('역당 노선비율 분석1'!S524:V524)/4</f>
        <v>5.3145735847542799E-2</v>
      </c>
      <c r="H524" s="4"/>
      <c r="I524" s="4">
        <f>'역당 노선비율 분석1'!W524</f>
        <v>4.037240114238673E-2</v>
      </c>
      <c r="K524" t="b">
        <f t="shared" si="72"/>
        <v>0</v>
      </c>
      <c r="L524" t="b">
        <f t="shared" si="73"/>
        <v>0</v>
      </c>
      <c r="M524" t="b">
        <f t="shared" si="74"/>
        <v>0</v>
      </c>
      <c r="O524" t="b">
        <f t="shared" si="75"/>
        <v>1</v>
      </c>
      <c r="P524" t="b">
        <f t="shared" si="76"/>
        <v>0</v>
      </c>
      <c r="Q524" t="b">
        <f t="shared" si="77"/>
        <v>0</v>
      </c>
      <c r="S524" t="b">
        <f t="shared" si="78"/>
        <v>0</v>
      </c>
      <c r="T524" t="b">
        <f t="shared" si="79"/>
        <v>0</v>
      </c>
      <c r="U524" t="b">
        <f t="shared" si="80"/>
        <v>0</v>
      </c>
    </row>
    <row r="525" spans="1:21">
      <c r="B525" t="s">
        <v>320</v>
      </c>
      <c r="C525" s="4">
        <f>SUM('역당 노선비율 분석1'!C525:D525)/2</f>
        <v>3.2023720673602124E-2</v>
      </c>
      <c r="D525" s="4">
        <f>SUM('역당 노선비율 분석1'!E525:G525)/3</f>
        <v>2.6566807256061198E-2</v>
      </c>
      <c r="E525" s="4">
        <f>SUM('역당 노선비율 분석1'!H525:O525)/8</f>
        <v>4.3402166074287395E-2</v>
      </c>
      <c r="F525" s="4">
        <f>SUM('역당 노선비율 분석1'!P525:R525)/3</f>
        <v>6.0974979127658459E-2</v>
      </c>
      <c r="G525" s="4">
        <f>SUM('역당 노선비율 분석1'!S525:V525)/4</f>
        <v>7.0126556925625846E-2</v>
      </c>
      <c r="H525" s="4"/>
      <c r="I525" s="4">
        <f>'역당 노선비율 분석1'!W525</f>
        <v>4.8609063484628914E-2</v>
      </c>
      <c r="K525" t="b">
        <f t="shared" si="72"/>
        <v>0</v>
      </c>
      <c r="L525" t="b">
        <f t="shared" si="73"/>
        <v>0</v>
      </c>
      <c r="M525" t="b">
        <f t="shared" si="74"/>
        <v>0</v>
      </c>
      <c r="O525" t="b">
        <f t="shared" si="75"/>
        <v>1</v>
      </c>
      <c r="P525" t="b">
        <f t="shared" si="76"/>
        <v>0</v>
      </c>
      <c r="Q525" t="b">
        <f t="shared" si="77"/>
        <v>0</v>
      </c>
      <c r="S525" t="b">
        <f t="shared" si="78"/>
        <v>0</v>
      </c>
      <c r="T525" t="b">
        <f t="shared" si="79"/>
        <v>0</v>
      </c>
      <c r="U525" t="b">
        <f t="shared" si="80"/>
        <v>0</v>
      </c>
    </row>
    <row r="526" spans="1:21">
      <c r="A526" t="s">
        <v>288</v>
      </c>
      <c r="B526" t="s">
        <v>319</v>
      </c>
      <c r="C526" s="4">
        <f>SUM('역당 노선비율 분석1'!C526:D526)/2</f>
        <v>8.4580299289937877E-2</v>
      </c>
      <c r="D526" s="4">
        <f>SUM('역당 노선비율 분석1'!E526:G526)/3</f>
        <v>6.5062433078079782E-2</v>
      </c>
      <c r="E526" s="4">
        <f>SUM('역당 노선비율 분석1'!H526:O526)/8</f>
        <v>4.2799806520317694E-2</v>
      </c>
      <c r="F526" s="4">
        <f>SUM('역당 노선비율 분석1'!P526:R526)/3</f>
        <v>2.6083715674650676E-2</v>
      </c>
      <c r="G526" s="4">
        <f>SUM('역당 노선비율 분석1'!S526:V526)/4</f>
        <v>2.2604783311966851E-2</v>
      </c>
      <c r="H526" s="4"/>
      <c r="I526" s="4">
        <f>'역당 노선비율 분석1'!W526</f>
        <v>4.7157770063320219E-2</v>
      </c>
      <c r="K526" t="b">
        <f t="shared" si="72"/>
        <v>1</v>
      </c>
      <c r="L526" t="b">
        <f t="shared" si="73"/>
        <v>0</v>
      </c>
      <c r="M526" t="b">
        <f t="shared" si="74"/>
        <v>0</v>
      </c>
      <c r="O526" t="b">
        <f t="shared" si="75"/>
        <v>0</v>
      </c>
      <c r="P526" t="b">
        <f t="shared" si="76"/>
        <v>0</v>
      </c>
      <c r="Q526" t="b">
        <f t="shared" si="77"/>
        <v>0</v>
      </c>
      <c r="S526" t="b">
        <f t="shared" si="78"/>
        <v>0</v>
      </c>
      <c r="T526" t="b">
        <f t="shared" si="79"/>
        <v>0</v>
      </c>
      <c r="U526" t="b">
        <f t="shared" si="80"/>
        <v>0</v>
      </c>
    </row>
    <row r="527" spans="1:21">
      <c r="B527" t="s">
        <v>320</v>
      </c>
      <c r="C527" s="4">
        <f>SUM('역당 노선비율 분석1'!C527:D527)/2</f>
        <v>6.1180868335084973E-2</v>
      </c>
      <c r="D527" s="4">
        <f>SUM('역당 노선비율 분석1'!E527:G527)/3</f>
        <v>8.0071099807000848E-2</v>
      </c>
      <c r="E527" s="4">
        <f>SUM('역당 노선비율 분석1'!H527:O527)/8</f>
        <v>8.2657614564897092E-2</v>
      </c>
      <c r="F527" s="4">
        <f>SUM('역당 노선비율 분석1'!P527:R527)/3</f>
        <v>9.7881657274963563E-2</v>
      </c>
      <c r="G527" s="4">
        <f>SUM('역당 노선비율 분석1'!S527:V527)/4</f>
        <v>0.10797886898164646</v>
      </c>
      <c r="H527" s="4"/>
      <c r="I527" s="4">
        <f>'역당 노선비율 분석1'!W527</f>
        <v>8.9845623807443126E-2</v>
      </c>
      <c r="K527" t="b">
        <f t="shared" si="72"/>
        <v>1</v>
      </c>
      <c r="L527" t="b">
        <f t="shared" si="73"/>
        <v>1</v>
      </c>
      <c r="M527" t="b">
        <f t="shared" si="74"/>
        <v>0</v>
      </c>
      <c r="O527" t="b">
        <f t="shared" si="75"/>
        <v>1</v>
      </c>
      <c r="P527" t="b">
        <f t="shared" si="76"/>
        <v>1</v>
      </c>
      <c r="Q527" t="b">
        <f t="shared" si="77"/>
        <v>0</v>
      </c>
      <c r="S527" t="b">
        <f t="shared" si="78"/>
        <v>1</v>
      </c>
      <c r="T527" t="b">
        <f t="shared" si="79"/>
        <v>1</v>
      </c>
      <c r="U527" t="b">
        <f t="shared" si="80"/>
        <v>0</v>
      </c>
    </row>
    <row r="528" spans="1:21">
      <c r="A528" t="s">
        <v>289</v>
      </c>
      <c r="B528" t="s">
        <v>319</v>
      </c>
      <c r="C528" s="4">
        <f>SUM('역당 노선비율 분석1'!C528:D528)/2</f>
        <v>0.13009613448298132</v>
      </c>
      <c r="D528" s="4">
        <f>SUM('역당 노선비율 분석1'!E528:G528)/3</f>
        <v>0.12133150634892285</v>
      </c>
      <c r="E528" s="4">
        <f>SUM('역당 노선비율 분석1'!H528:O528)/8</f>
        <v>8.3718851014299281E-2</v>
      </c>
      <c r="F528" s="4">
        <f>SUM('역당 노선비율 분석1'!P528:R528)/3</f>
        <v>6.9455657392249556E-2</v>
      </c>
      <c r="G528" s="4">
        <f>SUM('역당 노선비율 분석1'!S528:V528)/4</f>
        <v>5.8204664513767108E-2</v>
      </c>
      <c r="H528" s="4"/>
      <c r="I528" s="4">
        <f>'역당 노선비율 분석1'!W528</f>
        <v>9.3558379589420398E-2</v>
      </c>
      <c r="K528" t="b">
        <f t="shared" si="72"/>
        <v>1</v>
      </c>
      <c r="L528" t="b">
        <f t="shared" si="73"/>
        <v>1</v>
      </c>
      <c r="M528" t="b">
        <f t="shared" si="74"/>
        <v>1</v>
      </c>
      <c r="O528" t="b">
        <f t="shared" si="75"/>
        <v>1</v>
      </c>
      <c r="P528" t="b">
        <f t="shared" si="76"/>
        <v>0</v>
      </c>
      <c r="Q528" t="b">
        <f t="shared" si="77"/>
        <v>0</v>
      </c>
      <c r="S528" t="b">
        <f t="shared" si="78"/>
        <v>1</v>
      </c>
      <c r="T528" t="b">
        <f t="shared" si="79"/>
        <v>1</v>
      </c>
      <c r="U528" t="b">
        <f t="shared" si="80"/>
        <v>0</v>
      </c>
    </row>
    <row r="529" spans="1:21">
      <c r="B529" t="s">
        <v>320</v>
      </c>
      <c r="C529" s="4">
        <f>SUM('역당 노선비율 분석1'!C529:D529)/2</f>
        <v>3.9649658921332126E-2</v>
      </c>
      <c r="D529" s="4">
        <f>SUM('역당 노선비율 분석1'!E529:G529)/3</f>
        <v>6.0077095519120348E-2</v>
      </c>
      <c r="E529" s="4">
        <f>SUM('역당 노선비율 분석1'!H529:O529)/8</f>
        <v>7.2405366030172655E-2</v>
      </c>
      <c r="F529" s="4">
        <f>SUM('역당 노선비율 분석1'!P529:R529)/3</f>
        <v>9.7170120301532117E-2</v>
      </c>
      <c r="G529" s="4">
        <f>SUM('역당 노선비율 분석1'!S529:V529)/4</f>
        <v>0.1039636493048311</v>
      </c>
      <c r="H529" s="4"/>
      <c r="I529" s="4">
        <f>'역당 노선비율 분석1'!W529</f>
        <v>8.0553084432764682E-2</v>
      </c>
      <c r="K529" t="b">
        <f t="shared" si="72"/>
        <v>1</v>
      </c>
      <c r="L529" t="b">
        <f t="shared" si="73"/>
        <v>0</v>
      </c>
      <c r="M529" t="b">
        <f t="shared" si="74"/>
        <v>0</v>
      </c>
      <c r="O529" t="b">
        <f t="shared" si="75"/>
        <v>1</v>
      </c>
      <c r="P529" t="b">
        <f t="shared" si="76"/>
        <v>1</v>
      </c>
      <c r="Q529" t="b">
        <f t="shared" si="77"/>
        <v>0</v>
      </c>
      <c r="S529" t="b">
        <f t="shared" si="78"/>
        <v>1</v>
      </c>
      <c r="T529" t="b">
        <f t="shared" si="79"/>
        <v>0</v>
      </c>
      <c r="U529" t="b">
        <f t="shared" si="80"/>
        <v>0</v>
      </c>
    </row>
    <row r="530" spans="1:21">
      <c r="A530" t="s">
        <v>290</v>
      </c>
      <c r="B530" t="s">
        <v>319</v>
      </c>
      <c r="C530" s="4">
        <f>SUM('역당 노선비율 분석1'!C530:D530)/2</f>
        <v>0.12491188792861524</v>
      </c>
      <c r="D530" s="4">
        <f>SUM('역당 노선비율 분석1'!E530:G530)/3</f>
        <v>0.10817853406692657</v>
      </c>
      <c r="E530" s="4">
        <f>SUM('역당 노선비율 분석1'!H530:O530)/8</f>
        <v>7.7070957987847619E-2</v>
      </c>
      <c r="F530" s="4">
        <f>SUM('역당 노선비율 분석1'!P530:R530)/3</f>
        <v>7.2893090562661508E-2</v>
      </c>
      <c r="G530" s="4">
        <f>SUM('역당 노선비율 분석1'!S530:V530)/4</f>
        <v>7.575064039659167E-2</v>
      </c>
      <c r="H530" s="4"/>
      <c r="I530" s="4">
        <f>'역당 노선비율 분석1'!W530</f>
        <v>8.7832006884859967E-2</v>
      </c>
      <c r="K530" t="b">
        <f t="shared" si="72"/>
        <v>1</v>
      </c>
      <c r="L530" t="b">
        <f t="shared" si="73"/>
        <v>1</v>
      </c>
      <c r="M530" t="b">
        <f t="shared" si="74"/>
        <v>1</v>
      </c>
      <c r="O530" t="b">
        <f t="shared" si="75"/>
        <v>1</v>
      </c>
      <c r="P530" t="b">
        <f t="shared" si="76"/>
        <v>0</v>
      </c>
      <c r="Q530" t="b">
        <f t="shared" si="77"/>
        <v>0</v>
      </c>
      <c r="S530" t="b">
        <f t="shared" si="78"/>
        <v>1</v>
      </c>
      <c r="T530" t="b">
        <f t="shared" si="79"/>
        <v>1</v>
      </c>
      <c r="U530" t="b">
        <f t="shared" si="80"/>
        <v>0</v>
      </c>
    </row>
    <row r="531" spans="1:21">
      <c r="B531" t="s">
        <v>320</v>
      </c>
      <c r="C531" s="4">
        <f>SUM('역당 노선비율 분석1'!C531:D531)/2</f>
        <v>3.4541650801212645E-2</v>
      </c>
      <c r="D531" s="4">
        <f>SUM('역당 노선비율 분석1'!E531:G531)/3</f>
        <v>1.6305758916785193E-2</v>
      </c>
      <c r="E531" s="4">
        <f>SUM('역당 노선비율 분석1'!H531:O531)/8</f>
        <v>4.2220378979946717E-2</v>
      </c>
      <c r="F531" s="4">
        <f>SUM('역당 노선비율 분석1'!P531:R531)/3</f>
        <v>5.2595955016228539E-2</v>
      </c>
      <c r="G531" s="4">
        <f>SUM('역당 노선비율 분석1'!S531:V531)/4</f>
        <v>4.5267045731324521E-2</v>
      </c>
      <c r="H531" s="4"/>
      <c r="I531" s="4">
        <f>'역당 노선비율 분석1'!W531</f>
        <v>3.9919233578210249E-2</v>
      </c>
      <c r="K531" t="b">
        <f t="shared" si="72"/>
        <v>0</v>
      </c>
      <c r="L531" t="b">
        <f t="shared" si="73"/>
        <v>0</v>
      </c>
      <c r="M531" t="b">
        <f t="shared" si="74"/>
        <v>0</v>
      </c>
      <c r="O531" t="b">
        <f t="shared" si="75"/>
        <v>1</v>
      </c>
      <c r="P531" t="b">
        <f t="shared" si="76"/>
        <v>0</v>
      </c>
      <c r="Q531" t="b">
        <f t="shared" si="77"/>
        <v>0</v>
      </c>
      <c r="S531" t="b">
        <f t="shared" si="78"/>
        <v>0</v>
      </c>
      <c r="T531" t="b">
        <f t="shared" si="79"/>
        <v>0</v>
      </c>
      <c r="U531" t="b">
        <f t="shared" si="80"/>
        <v>0</v>
      </c>
    </row>
    <row r="532" spans="1:21">
      <c r="A532" t="s">
        <v>291</v>
      </c>
      <c r="B532" t="s">
        <v>319</v>
      </c>
      <c r="C532" s="4">
        <f>SUM('역당 노선비율 분석1'!C532:D532)/2</f>
        <v>5.7718306845974829E-2</v>
      </c>
      <c r="D532" s="4">
        <f>SUM('역당 노선비율 분석1'!E532:G532)/3</f>
        <v>3.6983854705291835E-2</v>
      </c>
      <c r="E532" s="4">
        <f>SUM('역당 노선비율 분석1'!H532:O532)/8</f>
        <v>3.5292653921351627E-2</v>
      </c>
      <c r="F532" s="4">
        <f>SUM('역당 노선비율 분석1'!P532:R532)/3</f>
        <v>2.8327385158081798E-2</v>
      </c>
      <c r="G532" s="4">
        <f>SUM('역당 노선비율 분석1'!S532:V532)/4</f>
        <v>3.5511970919293215E-2</v>
      </c>
      <c r="H532" s="4"/>
      <c r="I532" s="4">
        <f>'역당 노선비율 분석1'!W532</f>
        <v>3.53707505403274E-2</v>
      </c>
      <c r="K532" t="b">
        <f t="shared" si="72"/>
        <v>0</v>
      </c>
      <c r="L532" t="b">
        <f t="shared" si="73"/>
        <v>0</v>
      </c>
      <c r="M532" t="b">
        <f t="shared" si="74"/>
        <v>0</v>
      </c>
      <c r="O532" t="b">
        <f t="shared" si="75"/>
        <v>0</v>
      </c>
      <c r="P532" t="b">
        <f t="shared" si="76"/>
        <v>0</v>
      </c>
      <c r="Q532" t="b">
        <f t="shared" si="77"/>
        <v>0</v>
      </c>
      <c r="S532" t="b">
        <f t="shared" si="78"/>
        <v>0</v>
      </c>
      <c r="T532" t="b">
        <f t="shared" si="79"/>
        <v>0</v>
      </c>
      <c r="U532" t="b">
        <f t="shared" si="80"/>
        <v>0</v>
      </c>
    </row>
    <row r="533" spans="1:21">
      <c r="B533" t="s">
        <v>320</v>
      </c>
      <c r="C533" s="4">
        <f>SUM('역당 노선비율 분석1'!C533:D533)/2</f>
        <v>3.0665831283838419E-2</v>
      </c>
      <c r="D533" s="4">
        <f>SUM('역당 노선비율 분석1'!E533:G533)/3</f>
        <v>2.657730319306097E-2</v>
      </c>
      <c r="E533" s="4">
        <f>SUM('역당 노선비율 분석1'!H533:O533)/8</f>
        <v>3.6910731761431524E-2</v>
      </c>
      <c r="F533" s="4">
        <f>SUM('역당 노선비율 분석1'!P533:R533)/3</f>
        <v>3.6188789369636175E-2</v>
      </c>
      <c r="G533" s="4">
        <f>SUM('역당 노선비율 분석1'!S533:V533)/4</f>
        <v>3.6355451808182816E-2</v>
      </c>
      <c r="H533" s="4"/>
      <c r="I533" s="4">
        <f>'역당 노선비율 분석1'!W533</f>
        <v>3.4124965814679414E-2</v>
      </c>
      <c r="K533" t="b">
        <f t="shared" si="72"/>
        <v>0</v>
      </c>
      <c r="L533" t="b">
        <f t="shared" si="73"/>
        <v>0</v>
      </c>
      <c r="M533" t="b">
        <f t="shared" si="74"/>
        <v>0</v>
      </c>
      <c r="O533" t="b">
        <f t="shared" si="75"/>
        <v>0</v>
      </c>
      <c r="P533" t="b">
        <f t="shared" si="76"/>
        <v>0</v>
      </c>
      <c r="Q533" t="b">
        <f t="shared" si="77"/>
        <v>0</v>
      </c>
      <c r="S533" t="b">
        <f t="shared" si="78"/>
        <v>0</v>
      </c>
      <c r="T533" t="b">
        <f t="shared" si="79"/>
        <v>0</v>
      </c>
      <c r="U533" t="b">
        <f t="shared" si="80"/>
        <v>0</v>
      </c>
    </row>
    <row r="534" spans="1:21">
      <c r="A534" t="s">
        <v>292</v>
      </c>
      <c r="B534" t="s">
        <v>319</v>
      </c>
      <c r="C534" s="4">
        <f>SUM('역당 노선비율 분석1'!C534:D534)/2</f>
        <v>4.8364289752305972E-2</v>
      </c>
      <c r="D534" s="4">
        <f>SUM('역당 노선비율 분석1'!E534:G534)/3</f>
        <v>3.9568590827118555E-2</v>
      </c>
      <c r="E534" s="4">
        <f>SUM('역당 노선비율 분석1'!H534:O534)/8</f>
        <v>3.711281253998918E-2</v>
      </c>
      <c r="F534" s="4">
        <f>SUM('역당 노선비율 분석1'!P534:R534)/3</f>
        <v>2.7786046505541062E-2</v>
      </c>
      <c r="G534" s="4">
        <f>SUM('역당 노선비율 분석1'!S534:V534)/4</f>
        <v>2.6934099847092462E-2</v>
      </c>
      <c r="H534" s="4"/>
      <c r="I534" s="4">
        <f>'역당 노선비율 분석1'!W534</f>
        <v>3.5917061251874355E-2</v>
      </c>
      <c r="K534" t="b">
        <f t="shared" si="72"/>
        <v>0</v>
      </c>
      <c r="L534" t="b">
        <f t="shared" si="73"/>
        <v>0</v>
      </c>
      <c r="M534" t="b">
        <f t="shared" si="74"/>
        <v>0</v>
      </c>
      <c r="O534" t="b">
        <f t="shared" si="75"/>
        <v>0</v>
      </c>
      <c r="P534" t="b">
        <f t="shared" si="76"/>
        <v>0</v>
      </c>
      <c r="Q534" t="b">
        <f t="shared" si="77"/>
        <v>0</v>
      </c>
      <c r="S534" t="b">
        <f t="shared" si="78"/>
        <v>0</v>
      </c>
      <c r="T534" t="b">
        <f t="shared" si="79"/>
        <v>0</v>
      </c>
      <c r="U534" t="b">
        <f t="shared" si="80"/>
        <v>0</v>
      </c>
    </row>
    <row r="535" spans="1:21">
      <c r="B535" t="s">
        <v>320</v>
      </c>
      <c r="C535" s="4">
        <f>SUM('역당 노선비율 분석1'!C535:D535)/2</f>
        <v>2.2510271204610882E-2</v>
      </c>
      <c r="D535" s="4">
        <f>SUM('역당 노선비율 분석1'!E535:G535)/3</f>
        <v>2.5968690609834751E-2</v>
      </c>
      <c r="E535" s="4">
        <f>SUM('역당 노선비율 분석1'!H535:O535)/8</f>
        <v>2.9880919697348133E-2</v>
      </c>
      <c r="F535" s="4">
        <f>SUM('역당 노선비율 분석1'!P535:R535)/3</f>
        <v>1.6178112381065538E-2</v>
      </c>
      <c r="G535" s="4">
        <f>SUM('역당 노선비율 분석1'!S535:V535)/4</f>
        <v>2.0273649172887216E-2</v>
      </c>
      <c r="H535" s="4"/>
      <c r="I535" s="4">
        <f>'역당 노선비율 분석1'!W535</f>
        <v>2.2436677260186701E-2</v>
      </c>
      <c r="K535" t="b">
        <f t="shared" si="72"/>
        <v>0</v>
      </c>
      <c r="L535" t="b">
        <f t="shared" si="73"/>
        <v>0</v>
      </c>
      <c r="M535" t="b">
        <f t="shared" si="74"/>
        <v>0</v>
      </c>
      <c r="O535" t="b">
        <f t="shared" si="75"/>
        <v>0</v>
      </c>
      <c r="P535" t="b">
        <f t="shared" si="76"/>
        <v>0</v>
      </c>
      <c r="Q535" t="b">
        <f t="shared" si="77"/>
        <v>0</v>
      </c>
      <c r="S535" t="b">
        <f t="shared" si="78"/>
        <v>0</v>
      </c>
      <c r="T535" t="b">
        <f t="shared" si="79"/>
        <v>0</v>
      </c>
      <c r="U535" t="b">
        <f t="shared" si="80"/>
        <v>0</v>
      </c>
    </row>
    <row r="536" spans="1:21">
      <c r="A536" t="s">
        <v>293</v>
      </c>
      <c r="B536" t="s">
        <v>319</v>
      </c>
      <c r="C536" s="4">
        <f>SUM('역당 노선비율 분석1'!C536:D536)/2</f>
        <v>2.2428880634508673E-2</v>
      </c>
      <c r="D536" s="4">
        <f>SUM('역당 노선비율 분석1'!E536:G536)/3</f>
        <v>1.7810325539191207E-2</v>
      </c>
      <c r="E536" s="4">
        <f>SUM('역당 노선비율 분석1'!H536:O536)/8</f>
        <v>3.8869084288747191E-2</v>
      </c>
      <c r="F536" s="4">
        <f>SUM('역당 노선비율 분석1'!P536:R536)/3</f>
        <v>3.4576900174543505E-2</v>
      </c>
      <c r="G536" s="4">
        <f>SUM('역당 노선비율 분석1'!S536:V536)/4</f>
        <v>3.2548095888380896E-2</v>
      </c>
      <c r="H536" s="4"/>
      <c r="I536" s="4">
        <f>'역당 노선비율 분석1'!W536</f>
        <v>3.0256554393420062E-2</v>
      </c>
      <c r="K536" t="b">
        <f t="shared" si="72"/>
        <v>0</v>
      </c>
      <c r="L536" t="b">
        <f t="shared" si="73"/>
        <v>0</v>
      </c>
      <c r="M536" t="b">
        <f t="shared" si="74"/>
        <v>0</v>
      </c>
      <c r="O536" t="b">
        <f t="shared" si="75"/>
        <v>0</v>
      </c>
      <c r="P536" t="b">
        <f t="shared" si="76"/>
        <v>0</v>
      </c>
      <c r="Q536" t="b">
        <f t="shared" si="77"/>
        <v>0</v>
      </c>
      <c r="S536" t="b">
        <f t="shared" si="78"/>
        <v>0</v>
      </c>
      <c r="T536" t="b">
        <f t="shared" si="79"/>
        <v>0</v>
      </c>
      <c r="U536" t="b">
        <f t="shared" si="80"/>
        <v>0</v>
      </c>
    </row>
    <row r="537" spans="1:21">
      <c r="B537" t="s">
        <v>320</v>
      </c>
      <c r="C537" s="4">
        <f>SUM('역당 노선비율 분석1'!C537:D537)/2</f>
        <v>2.2510271204610882E-2</v>
      </c>
      <c r="D537" s="4">
        <f>SUM('역당 노선비율 분석1'!E537:G537)/3</f>
        <v>2.5968690609834751E-2</v>
      </c>
      <c r="E537" s="4">
        <f>SUM('역당 노선비율 분석1'!H537:O537)/8</f>
        <v>2.9880919697348133E-2</v>
      </c>
      <c r="F537" s="4">
        <f>SUM('역당 노선비율 분석1'!P537:R537)/3</f>
        <v>1.6178112381065538E-2</v>
      </c>
      <c r="G537" s="4">
        <f>SUM('역당 노선비율 분석1'!S537:V537)/4</f>
        <v>2.0273649172887216E-2</v>
      </c>
      <c r="H537" s="4"/>
      <c r="I537" s="4">
        <f>'역당 노선비율 분석1'!W537</f>
        <v>2.2436677260186701E-2</v>
      </c>
      <c r="K537" t="b">
        <f t="shared" si="72"/>
        <v>0</v>
      </c>
      <c r="L537" t="b">
        <f t="shared" si="73"/>
        <v>0</v>
      </c>
      <c r="M537" t="b">
        <f t="shared" si="74"/>
        <v>0</v>
      </c>
      <c r="O537" t="b">
        <f t="shared" si="75"/>
        <v>0</v>
      </c>
      <c r="P537" t="b">
        <f t="shared" si="76"/>
        <v>0</v>
      </c>
      <c r="Q537" t="b">
        <f t="shared" si="77"/>
        <v>0</v>
      </c>
      <c r="S537" t="b">
        <f t="shared" si="78"/>
        <v>0</v>
      </c>
      <c r="T537" t="b">
        <f t="shared" si="79"/>
        <v>0</v>
      </c>
      <c r="U537" t="b">
        <f t="shared" si="80"/>
        <v>0</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2:AN1078"/>
  <sheetViews>
    <sheetView zoomScale="80" zoomScaleNormal="80" workbookViewId="0">
      <pane xSplit="2" ySplit="2" topLeftCell="C303" activePane="bottomRight" state="frozen"/>
      <selection pane="topRight" activeCell="C1" sqref="C1"/>
      <selection pane="bottomLeft" activeCell="A3" sqref="A3"/>
      <selection pane="bottomRight" activeCell="V290" sqref="C290:V291"/>
    </sheetView>
  </sheetViews>
  <sheetFormatPr defaultRowHeight="16.5"/>
  <cols>
    <col min="3" max="3" width="10.625" bestFit="1" customWidth="1"/>
  </cols>
  <sheetData>
    <row r="2" spans="1:23">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row>
    <row r="3" spans="1:23">
      <c r="A3" t="s">
        <v>0</v>
      </c>
      <c r="B3" t="s">
        <v>319</v>
      </c>
      <c r="C3" s="4">
        <f>base1!C3/호선별!C25</f>
        <v>9.0013338363566266E-3</v>
      </c>
      <c r="D3" s="4">
        <f>base1!D3/호선별!D25</f>
        <v>4.7972514564943629E-3</v>
      </c>
      <c r="E3" s="4">
        <f>base1!E3/호선별!E25</f>
        <v>4.6764074394222456E-3</v>
      </c>
      <c r="F3" s="4">
        <f>base1!F3/호선별!F25</f>
        <v>7.1124360866538679E-3</v>
      </c>
      <c r="G3" s="4">
        <f>base1!G3/호선별!G25</f>
        <v>9.9437148217636027E-3</v>
      </c>
      <c r="H3" s="4">
        <f>base1!H3/호선별!H25</f>
        <v>1.4246310259762267E-2</v>
      </c>
      <c r="I3" s="4">
        <f>base1!I3/호선별!I25</f>
        <v>1.526038785861137E-2</v>
      </c>
      <c r="J3" s="4">
        <f>base1!J3/호선별!J25</f>
        <v>1.4737137414338042E-2</v>
      </c>
      <c r="K3" s="4">
        <f>base1!K3/호선별!K25</f>
        <v>1.4128625737512529E-2</v>
      </c>
      <c r="L3" s="4">
        <f>base1!L3/호선별!L25</f>
        <v>1.4113475059209712E-2</v>
      </c>
      <c r="M3" s="4">
        <f>base1!M3/호선별!M25</f>
        <v>1.214969883054828E-2</v>
      </c>
      <c r="N3" s="4">
        <f>base1!N3/호선별!N25</f>
        <v>1.4361836223264776E-2</v>
      </c>
      <c r="O3" s="4">
        <f>base1!O3/호선별!O25</f>
        <v>1.4154357430356158E-2</v>
      </c>
      <c r="P3" s="4">
        <f>base1!P3/호선별!P25</f>
        <v>1.5111279490762748E-2</v>
      </c>
      <c r="Q3" s="4">
        <f>base1!Q3/호선별!Q25</f>
        <v>1.5379579025510711E-2</v>
      </c>
      <c r="R3" s="4">
        <f>base1!R3/호선별!R25</f>
        <v>1.4187273204761319E-2</v>
      </c>
      <c r="S3" s="4">
        <f>base1!S3/호선별!S25</f>
        <v>1.5566579336840976E-2</v>
      </c>
      <c r="T3" s="4">
        <f>base1!T3/호선별!T25</f>
        <v>1.3064148374821236E-2</v>
      </c>
      <c r="U3" s="4">
        <f>base1!U3/호선별!U25</f>
        <v>1.5768953913529074E-2</v>
      </c>
      <c r="V3" s="4">
        <f>base1!V3/호선별!V25</f>
        <v>1.0883840434016419E-2</v>
      </c>
      <c r="W3" s="4">
        <f>base1!W3/호선별!W25</f>
        <v>1.2488573876874066E-2</v>
      </c>
    </row>
    <row r="4" spans="1:23">
      <c r="B4" t="s">
        <v>320</v>
      </c>
      <c r="C4" s="4">
        <f>base1!C4/호선별!C26</f>
        <v>1.8582957512461428E-2</v>
      </c>
      <c r="D4" s="4">
        <f>base1!D4/호선별!D26</f>
        <v>1.6475890695073353E-2</v>
      </c>
      <c r="E4" s="4">
        <f>base1!E4/호선별!E26</f>
        <v>1.5984369678672849E-2</v>
      </c>
      <c r="F4" s="4">
        <f>base1!F4/호선별!F26</f>
        <v>1.4117546206119241E-2</v>
      </c>
      <c r="G4" s="4">
        <f>base1!G4/호선별!G26</f>
        <v>1.138516470562541E-2</v>
      </c>
      <c r="H4" s="4">
        <f>base1!H4/호선별!H26</f>
        <v>1.1417374373824521E-2</v>
      </c>
      <c r="I4" s="4">
        <f>base1!I4/호선별!I26</f>
        <v>1.2037548192719271E-2</v>
      </c>
      <c r="J4" s="4">
        <f>base1!J4/호선별!J26</f>
        <v>1.090543501906884E-2</v>
      </c>
      <c r="K4" s="4">
        <f>base1!K4/호선별!K26</f>
        <v>1.1299874994043486E-2</v>
      </c>
      <c r="L4" s="4">
        <f>base1!L4/호선별!L26</f>
        <v>1.1175571609261147E-2</v>
      </c>
      <c r="M4" s="4">
        <f>base1!M4/호선별!M26</f>
        <v>1.0981733168940317E-2</v>
      </c>
      <c r="N4" s="4">
        <f>base1!N4/호선별!N26</f>
        <v>1.0868796431576828E-2</v>
      </c>
      <c r="O4" s="4">
        <f>base1!O4/호선별!O26</f>
        <v>1.0329538851953684E-2</v>
      </c>
      <c r="P4" s="4">
        <f>base1!P4/호선별!P26</f>
        <v>8.5092422895690599E-3</v>
      </c>
      <c r="Q4" s="4">
        <f>base1!Q4/호선별!Q26</f>
        <v>7.1635798625734387E-3</v>
      </c>
      <c r="R4" s="4">
        <f>base1!R4/호선별!R26</f>
        <v>8.4913977652617059E-3</v>
      </c>
      <c r="S4" s="4">
        <f>base1!S4/호선별!S26</f>
        <v>8.9513288386192501E-3</v>
      </c>
      <c r="T4" s="4">
        <f>base1!T4/호선별!T26</f>
        <v>7.6171962607758494E-3</v>
      </c>
      <c r="U4" s="4">
        <f>base1!U4/호선별!U26</f>
        <v>6.8799033367381536E-3</v>
      </c>
      <c r="V4" s="4">
        <f>base1!V4/호선별!V26</f>
        <v>8.6634286250418628E-3</v>
      </c>
      <c r="W4" s="4">
        <f>base1!W4/호선별!W26</f>
        <v>1.0751111301256154E-2</v>
      </c>
    </row>
    <row r="5" spans="1:23">
      <c r="A5" t="s">
        <v>1</v>
      </c>
      <c r="B5" t="s">
        <v>319</v>
      </c>
      <c r="C5" s="4">
        <f>base1!C5/호선별!C25</f>
        <v>1.5425704077993349E-3</v>
      </c>
      <c r="D5" s="4">
        <f>base1!D5/호선별!D25</f>
        <v>1.1640504375013175E-3</v>
      </c>
      <c r="E5" s="4">
        <f>base1!E5/호선별!E25</f>
        <v>7.0945914545167258E-4</v>
      </c>
      <c r="F5" s="4">
        <f>base1!F5/호선별!F25</f>
        <v>7.9228447124720909E-4</v>
      </c>
      <c r="G5" s="4">
        <f>base1!G5/호선별!G25</f>
        <v>1.6838807082709521E-3</v>
      </c>
      <c r="H5" s="4">
        <f>base1!H5/호선별!H25</f>
        <v>2.7972214893533819E-3</v>
      </c>
      <c r="I5" s="4">
        <f>base1!I5/호선별!I25</f>
        <v>4.1527627033739996E-3</v>
      </c>
      <c r="J5" s="4">
        <f>base1!J5/호선별!J25</f>
        <v>4.1123773281538344E-3</v>
      </c>
      <c r="K5" s="4">
        <f>base1!K5/호선별!K25</f>
        <v>5.0111402275192325E-3</v>
      </c>
      <c r="L5" s="4">
        <f>base1!L5/호선별!L25</f>
        <v>5.707000316932229E-3</v>
      </c>
      <c r="M5" s="4">
        <f>base1!M5/호선별!M25</f>
        <v>6.2596536761677845E-3</v>
      </c>
      <c r="N5" s="4">
        <f>base1!N5/호선별!N25</f>
        <v>6.11295005426236E-3</v>
      </c>
      <c r="O5" s="4">
        <f>base1!O5/호선별!O25</f>
        <v>6.2794838920463619E-3</v>
      </c>
      <c r="P5" s="4">
        <f>base1!P5/호선별!P25</f>
        <v>8.5965770806036776E-3</v>
      </c>
      <c r="Q5" s="4">
        <f>base1!Q5/호선별!Q25</f>
        <v>8.4507000652757572E-3</v>
      </c>
      <c r="R5" s="4">
        <f>base1!R5/호선별!R25</f>
        <v>9.6442037337713098E-3</v>
      </c>
      <c r="S5" s="4">
        <f>base1!S5/호선별!S25</f>
        <v>1.1463210292913922E-2</v>
      </c>
      <c r="T5" s="4">
        <f>base1!T5/호선별!T25</f>
        <v>1.018760224045839E-2</v>
      </c>
      <c r="U5" s="4">
        <f>base1!U5/호선별!U25</f>
        <v>7.9257889218991677E-3</v>
      </c>
      <c r="V5" s="4">
        <f>base1!V5/호선별!V25</f>
        <v>4.0378618196405805E-3</v>
      </c>
      <c r="W5" s="4">
        <f>base1!W5/호선별!W25</f>
        <v>5.5188903998047009E-3</v>
      </c>
    </row>
    <row r="6" spans="1:23">
      <c r="B6" t="s">
        <v>320</v>
      </c>
      <c r="C6" s="4">
        <f>base1!C6/호선별!C26</f>
        <v>9.8314740090197014E-3</v>
      </c>
      <c r="D6" s="4">
        <f>base1!D6/호선별!D26</f>
        <v>6.6951439337177357E-3</v>
      </c>
      <c r="E6" s="4">
        <f>base1!E6/호선별!E26</f>
        <v>9.8581153406019084E-3</v>
      </c>
      <c r="F6" s="4">
        <f>base1!F6/호선별!F26</f>
        <v>1.0592325155368652E-2</v>
      </c>
      <c r="G6" s="4">
        <f>base1!G6/호선별!G26</f>
        <v>7.8192448418482902E-3</v>
      </c>
      <c r="H6" s="4">
        <f>base1!H6/호선별!H26</f>
        <v>6.9344762751956009E-3</v>
      </c>
      <c r="I6" s="4">
        <f>base1!I6/호선별!I26</f>
        <v>7.5686022542549598E-3</v>
      </c>
      <c r="J6" s="4">
        <f>base1!J6/호선별!J26</f>
        <v>6.551802967192745E-3</v>
      </c>
      <c r="K6" s="4">
        <f>base1!K6/호선별!K26</f>
        <v>6.3908645146562564E-3</v>
      </c>
      <c r="L6" s="4">
        <f>base1!L6/호선별!L26</f>
        <v>5.9707569085174555E-3</v>
      </c>
      <c r="M6" s="4">
        <f>base1!M6/호선별!M26</f>
        <v>5.3424051198784931E-3</v>
      </c>
      <c r="N6" s="4">
        <f>base1!N6/호선별!N26</f>
        <v>4.7416352175282265E-3</v>
      </c>
      <c r="O6" s="4">
        <f>base1!O6/호선별!O26</f>
        <v>4.2178837183624784E-3</v>
      </c>
      <c r="P6" s="4">
        <f>base1!P6/호선별!P26</f>
        <v>3.9819873620308812E-3</v>
      </c>
      <c r="Q6" s="4">
        <f>base1!Q6/호선별!Q26</f>
        <v>3.8284812420159814E-3</v>
      </c>
      <c r="R6" s="4">
        <f>base1!R6/호선별!R26</f>
        <v>3.2687492070319077E-3</v>
      </c>
      <c r="S6" s="4">
        <f>base1!S6/호선별!S26</f>
        <v>2.191592107490232E-3</v>
      </c>
      <c r="T6" s="4">
        <f>base1!T6/호선별!T26</f>
        <v>1.2959507902390295E-3</v>
      </c>
      <c r="U6" s="4">
        <f>base1!U6/호선별!U26</f>
        <v>1.1435151000003848E-3</v>
      </c>
      <c r="V6" s="4">
        <f>base1!V6/호선별!V26</f>
        <v>9.9601779286682263E-4</v>
      </c>
      <c r="W6" s="4">
        <f>base1!W6/호선별!W26</f>
        <v>5.7384423536272497E-3</v>
      </c>
    </row>
    <row r="7" spans="1:23">
      <c r="A7" t="s">
        <v>2</v>
      </c>
      <c r="B7" t="s">
        <v>319</v>
      </c>
      <c r="C7" s="4">
        <f>base1!C7/호선별!C25</f>
        <v>3.7989597313360835E-3</v>
      </c>
      <c r="D7" s="4">
        <f>base1!D7/호선별!D25</f>
        <v>2.039235239941946E-3</v>
      </c>
      <c r="E7" s="4">
        <f>base1!E7/호선별!E25</f>
        <v>1.3519040050562791E-3</v>
      </c>
      <c r="F7" s="4">
        <f>base1!F7/호선별!F25</f>
        <v>1.8716616430520863E-3</v>
      </c>
      <c r="G7" s="4">
        <f>base1!G7/호선별!G25</f>
        <v>2.9931586029147005E-3</v>
      </c>
      <c r="H7" s="4">
        <f>base1!H7/호선별!H25</f>
        <v>5.3278052197971272E-3</v>
      </c>
      <c r="I7" s="4">
        <f>base1!I7/호선별!I25</f>
        <v>7.740670103630728E-3</v>
      </c>
      <c r="J7" s="4">
        <f>base1!J7/호선별!J25</f>
        <v>8.6255097108062836E-3</v>
      </c>
      <c r="K7" s="4">
        <f>base1!K7/호선별!K25</f>
        <v>1.0482870790021892E-2</v>
      </c>
      <c r="L7" s="4">
        <f>base1!L7/호선별!L25</f>
        <v>1.0923477240547121E-2</v>
      </c>
      <c r="M7" s="4">
        <f>base1!M7/호선별!M25</f>
        <v>1.1325167595780068E-2</v>
      </c>
      <c r="N7" s="4">
        <f>base1!N7/호선별!N25</f>
        <v>1.1303603995359115E-2</v>
      </c>
      <c r="O7" s="4">
        <f>base1!O7/호선별!O25</f>
        <v>1.1451666289772941E-2</v>
      </c>
      <c r="P7" s="4">
        <f>base1!P7/호선별!P25</f>
        <v>1.375501932601441E-2</v>
      </c>
      <c r="Q7" s="4">
        <f>base1!Q7/호선별!Q25</f>
        <v>1.541502287605187E-2</v>
      </c>
      <c r="R7" s="4">
        <f>base1!R7/호선별!R25</f>
        <v>1.8029765539837803E-2</v>
      </c>
      <c r="S7" s="4">
        <f>base1!S7/호선별!S25</f>
        <v>2.365424346156841E-2</v>
      </c>
      <c r="T7" s="4">
        <f>base1!T7/호선별!T25</f>
        <v>2.6858638220282744E-2</v>
      </c>
      <c r="U7" s="4">
        <f>base1!U7/호선별!U25</f>
        <v>2.7746851851435099E-2</v>
      </c>
      <c r="V7" s="4">
        <f>base1!V7/호선별!V25</f>
        <v>1.4503827730630919E-2</v>
      </c>
      <c r="W7" s="4">
        <f>base1!W7/호선별!W25</f>
        <v>1.0948224491951004E-2</v>
      </c>
    </row>
    <row r="8" spans="1:23">
      <c r="B8" t="s">
        <v>320</v>
      </c>
      <c r="C8" s="4">
        <f>base1!C8/호선별!C26</f>
        <v>1.1538096368383575E-2</v>
      </c>
      <c r="D8" s="4">
        <f>base1!D8/호선별!D26</f>
        <v>1.0097688699221423E-2</v>
      </c>
      <c r="E8" s="4">
        <f>base1!E8/호선별!E26</f>
        <v>1.3567359003723597E-2</v>
      </c>
      <c r="F8" s="4">
        <f>base1!F8/호선별!F26</f>
        <v>1.4803887921466426E-2</v>
      </c>
      <c r="G8" s="4">
        <f>base1!G8/호선별!G26</f>
        <v>1.4367186891870476E-2</v>
      </c>
      <c r="H8" s="4">
        <f>base1!H8/호선별!H26</f>
        <v>1.2715285571290985E-2</v>
      </c>
      <c r="I8" s="4">
        <f>base1!I8/호선별!I26</f>
        <v>1.3283877295594861E-2</v>
      </c>
      <c r="J8" s="4">
        <f>base1!J8/호선별!J26</f>
        <v>1.2022188190961259E-2</v>
      </c>
      <c r="K8" s="4">
        <f>base1!K8/호선별!K26</f>
        <v>1.1905155156808468E-2</v>
      </c>
      <c r="L8" s="4">
        <f>base1!L8/호선별!L26</f>
        <v>1.1152179809423665E-2</v>
      </c>
      <c r="M8" s="4">
        <f>base1!M8/호선별!M26</f>
        <v>9.840401166057184E-3</v>
      </c>
      <c r="N8" s="4">
        <f>base1!N8/호선별!N26</f>
        <v>9.7745729198395453E-3</v>
      </c>
      <c r="O8" s="4">
        <f>base1!O8/호선별!O26</f>
        <v>1.0301030465057768E-2</v>
      </c>
      <c r="P8" s="4">
        <f>base1!P8/호선별!P26</f>
        <v>1.049304200969798E-2</v>
      </c>
      <c r="Q8" s="4">
        <f>base1!Q8/호선별!Q26</f>
        <v>9.3152422874204742E-3</v>
      </c>
      <c r="R8" s="4">
        <f>base1!R8/호선별!R26</f>
        <v>6.439972266732325E-3</v>
      </c>
      <c r="S8" s="4">
        <f>base1!S8/호선별!S26</f>
        <v>4.1949020683707287E-3</v>
      </c>
      <c r="T8" s="4">
        <f>base1!T8/호선별!T26</f>
        <v>2.7654122978334954E-3</v>
      </c>
      <c r="U8" s="4">
        <f>base1!U8/호선별!U26</f>
        <v>2.2316608952895902E-3</v>
      </c>
      <c r="V8" s="4">
        <f>base1!V8/호선별!V26</f>
        <v>1.5092496686671939E-3</v>
      </c>
      <c r="W8" s="4">
        <f>base1!W8/호선별!W26</f>
        <v>1.0415209247257053E-2</v>
      </c>
    </row>
    <row r="9" spans="1:23">
      <c r="A9" t="s">
        <v>3</v>
      </c>
      <c r="B9" t="s">
        <v>319</v>
      </c>
      <c r="C9" s="4">
        <f>base1!C9/호선별!C25</f>
        <v>3.9597622596466058E-3</v>
      </c>
      <c r="D9" s="4">
        <f>base1!D9/호선별!D25</f>
        <v>1.7521912800573152E-3</v>
      </c>
      <c r="E9" s="4">
        <f>base1!E9/호선별!E25</f>
        <v>1.0319828235228509E-3</v>
      </c>
      <c r="F9" s="4">
        <f>base1!F9/호선별!F25</f>
        <v>1.5723084849904967E-3</v>
      </c>
      <c r="G9" s="4">
        <f>base1!G9/호선별!G25</f>
        <v>2.6377597109304425E-3</v>
      </c>
      <c r="H9" s="4">
        <f>base1!H9/호선별!H25</f>
        <v>5.4078295471926561E-3</v>
      </c>
      <c r="I9" s="4">
        <f>base1!I9/호선별!I25</f>
        <v>7.5645604825664518E-3</v>
      </c>
      <c r="J9" s="4">
        <f>base1!J9/호선별!J25</f>
        <v>9.383580807498057E-3</v>
      </c>
      <c r="K9" s="4">
        <f>base1!K9/호선별!K25</f>
        <v>1.0989726701254775E-2</v>
      </c>
      <c r="L9" s="4">
        <f>base1!L9/호선별!L25</f>
        <v>1.2455270094530171E-2</v>
      </c>
      <c r="M9" s="4">
        <f>base1!M9/호선별!M25</f>
        <v>1.4175360666066922E-2</v>
      </c>
      <c r="N9" s="4">
        <f>base1!N9/호선별!N25</f>
        <v>1.381862689051374E-2</v>
      </c>
      <c r="O9" s="4">
        <f>base1!O9/호선별!O25</f>
        <v>1.214479921977527E-2</v>
      </c>
      <c r="P9" s="4">
        <f>base1!P9/호선별!P25</f>
        <v>1.0068521262846415E-2</v>
      </c>
      <c r="Q9" s="4">
        <f>base1!Q9/호선별!Q25</f>
        <v>1.2269578050804822E-2</v>
      </c>
      <c r="R9" s="4">
        <f>base1!R9/호선별!R25</f>
        <v>1.1430427922623353E-2</v>
      </c>
      <c r="S9" s="4">
        <f>base1!S9/호선별!S25</f>
        <v>1.3297216907004306E-2</v>
      </c>
      <c r="T9" s="4">
        <f>base1!T9/호선별!T25</f>
        <v>1.3794783745449693E-2</v>
      </c>
      <c r="U9" s="4">
        <f>base1!U9/호선별!U25</f>
        <v>1.3944154581979173E-2</v>
      </c>
      <c r="V9" s="4">
        <f>base1!V9/호선별!V25</f>
        <v>1.0229568323678441E-2</v>
      </c>
      <c r="W9" s="4">
        <f>base1!W9/호선별!W25</f>
        <v>8.9996173521828746E-3</v>
      </c>
    </row>
    <row r="10" spans="1:23">
      <c r="B10" t="s">
        <v>320</v>
      </c>
      <c r="C10" s="4">
        <f>base1!C10/호선별!C26</f>
        <v>5.0296700688345596E-3</v>
      </c>
      <c r="D10" s="4">
        <f>base1!D10/호선별!D26</f>
        <v>6.4039917038581405E-3</v>
      </c>
      <c r="E10" s="4">
        <f>base1!E10/호선별!E26</f>
        <v>5.0195995194105341E-3</v>
      </c>
      <c r="F10" s="4">
        <f>base1!F10/호선별!F26</f>
        <v>6.2754778478366713E-3</v>
      </c>
      <c r="G10" s="4">
        <f>base1!G10/호선별!G26</f>
        <v>1.034430362828566E-2</v>
      </c>
      <c r="H10" s="4">
        <f>base1!H10/호선별!H26</f>
        <v>1.3741771017895317E-2</v>
      </c>
      <c r="I10" s="4">
        <f>base1!I10/호선별!I26</f>
        <v>1.487153333360941E-2</v>
      </c>
      <c r="J10" s="4">
        <f>base1!J10/호선별!J26</f>
        <v>1.495810139977459E-2</v>
      </c>
      <c r="K10" s="4">
        <f>base1!K10/호선별!K26</f>
        <v>1.5003526115393163E-2</v>
      </c>
      <c r="L10" s="4">
        <f>base1!L10/호선별!L26</f>
        <v>1.4797541187668512E-2</v>
      </c>
      <c r="M10" s="4">
        <f>base1!M10/호선별!M26</f>
        <v>1.2606668734457078E-2</v>
      </c>
      <c r="N10" s="4">
        <f>base1!N10/호선별!N26</f>
        <v>1.0060970887820793E-2</v>
      </c>
      <c r="O10" s="4">
        <f>base1!O10/호선별!O26</f>
        <v>8.2169768801507413E-3</v>
      </c>
      <c r="P10" s="4">
        <f>base1!P10/호선별!P26</f>
        <v>7.339053543437439E-3</v>
      </c>
      <c r="Q10" s="4">
        <f>base1!Q10/호선별!Q26</f>
        <v>6.7696258197392223E-3</v>
      </c>
      <c r="R10" s="4">
        <f>base1!R10/호선별!R26</f>
        <v>4.6541139736528759E-3</v>
      </c>
      <c r="S10" s="4">
        <f>base1!S10/호선별!S26</f>
        <v>2.8610732927890053E-3</v>
      </c>
      <c r="T10" s="4">
        <f>base1!T10/호선별!T26</f>
        <v>1.9061932869991526E-3</v>
      </c>
      <c r="U10" s="4">
        <f>base1!U10/호선별!U26</f>
        <v>1.7827205868205663E-3</v>
      </c>
      <c r="V10" s="4">
        <f>base1!V10/호선별!V26</f>
        <v>2.4953259239882467E-3</v>
      </c>
      <c r="W10" s="4">
        <f>base1!W10/호선별!W26</f>
        <v>8.6096996542297851E-3</v>
      </c>
    </row>
    <row r="11" spans="1:23">
      <c r="A11" t="s">
        <v>4</v>
      </c>
      <c r="B11" t="s">
        <v>319</v>
      </c>
      <c r="C11" s="4">
        <f>base1!C11/호선별!C25</f>
        <v>1.6281255991440358E-3</v>
      </c>
      <c r="D11" s="4">
        <f>base1!D11/호선별!D25</f>
        <v>1.1492167967819848E-3</v>
      </c>
      <c r="E11" s="4">
        <f>base1!E11/호선별!E25</f>
        <v>7.5007668070155872E-4</v>
      </c>
      <c r="F11" s="4">
        <f>base1!F11/호선별!F25</f>
        <v>9.3880074601457081E-4</v>
      </c>
      <c r="G11" s="4">
        <f>base1!G11/호선별!G25</f>
        <v>2.1363099411879898E-3</v>
      </c>
      <c r="H11" s="4">
        <f>base1!H11/호선별!H25</f>
        <v>4.0333910993478102E-3</v>
      </c>
      <c r="I11" s="4">
        <f>base1!I11/호선별!I25</f>
        <v>5.6182230408783045E-3</v>
      </c>
      <c r="J11" s="4">
        <f>base1!J11/호선별!J25</f>
        <v>6.5588383684125982E-3</v>
      </c>
      <c r="K11" s="4">
        <f>base1!K11/호선별!K25</f>
        <v>7.7573326463262447E-3</v>
      </c>
      <c r="L11" s="4">
        <f>base1!L11/호선별!L25</f>
        <v>8.7535183085254778E-3</v>
      </c>
      <c r="M11" s="4">
        <f>base1!M11/호선별!M25</f>
        <v>9.3401562246541447E-3</v>
      </c>
      <c r="N11" s="4">
        <f>base1!N11/호선별!N25</f>
        <v>9.1817254868149026E-3</v>
      </c>
      <c r="O11" s="4">
        <f>base1!O11/호선별!O25</f>
        <v>8.7213174838329504E-3</v>
      </c>
      <c r="P11" s="4">
        <f>base1!P11/호선별!P25</f>
        <v>8.2108664346324401E-3</v>
      </c>
      <c r="Q11" s="4">
        <f>base1!Q11/호선별!Q25</f>
        <v>8.2523129573856616E-3</v>
      </c>
      <c r="R11" s="4">
        <f>base1!R11/호선별!R25</f>
        <v>6.7090226206430823E-3</v>
      </c>
      <c r="S11" s="4">
        <f>base1!S11/호선별!S25</f>
        <v>6.181811759851631E-3</v>
      </c>
      <c r="T11" s="4">
        <f>base1!T11/호선별!T25</f>
        <v>5.229068589791443E-3</v>
      </c>
      <c r="U11" s="4">
        <f>base1!U11/호선별!U25</f>
        <v>4.6430147896835182E-3</v>
      </c>
      <c r="V11" s="4">
        <f>base1!V11/호선별!V25</f>
        <v>2.5000835749046054E-3</v>
      </c>
      <c r="W11" s="4">
        <f>base1!W11/호선별!W25</f>
        <v>5.8005519477251563E-3</v>
      </c>
    </row>
    <row r="12" spans="1:23">
      <c r="B12" t="s">
        <v>320</v>
      </c>
      <c r="C12" s="4">
        <f>base1!C12/호선별!C26</f>
        <v>7.0662235936387371E-3</v>
      </c>
      <c r="D12" s="4">
        <f>base1!D12/호선별!D26</f>
        <v>4.8437143694823595E-3</v>
      </c>
      <c r="E12" s="4">
        <f>base1!E12/호선별!E26</f>
        <v>7.5256297225475884E-3</v>
      </c>
      <c r="F12" s="4">
        <f>base1!F12/호선별!F26</f>
        <v>7.7234421404395572E-3</v>
      </c>
      <c r="G12" s="4">
        <f>base1!G12/호선별!G26</f>
        <v>8.7566918164537818E-3</v>
      </c>
      <c r="H12" s="4">
        <f>base1!H12/호선별!H26</f>
        <v>9.6262225091812304E-3</v>
      </c>
      <c r="I12" s="4">
        <f>base1!I12/호선별!I26</f>
        <v>1.0088177983122554E-2</v>
      </c>
      <c r="J12" s="4">
        <f>base1!J12/호선별!J26</f>
        <v>9.4571433487662098E-3</v>
      </c>
      <c r="K12" s="4">
        <f>base1!K12/호선별!K26</f>
        <v>8.8790354763615322E-3</v>
      </c>
      <c r="L12" s="4">
        <f>base1!L12/호선별!L26</f>
        <v>8.3514294895964975E-3</v>
      </c>
      <c r="M12" s="4">
        <f>base1!M12/호선별!M26</f>
        <v>7.2119709611582865E-3</v>
      </c>
      <c r="N12" s="4">
        <f>base1!N12/호선별!N26</f>
        <v>5.7928796741335787E-3</v>
      </c>
      <c r="O12" s="4">
        <f>base1!O12/호선별!O26</f>
        <v>4.4993474746999381E-3</v>
      </c>
      <c r="P12" s="4">
        <f>base1!P12/호선별!P26</f>
        <v>3.4062104684265291E-3</v>
      </c>
      <c r="Q12" s="4">
        <f>base1!Q12/호선별!Q26</f>
        <v>2.4081479315357719E-3</v>
      </c>
      <c r="R12" s="4">
        <f>base1!R12/호선별!R26</f>
        <v>1.7831311970821632E-3</v>
      </c>
      <c r="S12" s="4">
        <f>base1!S12/호선별!S26</f>
        <v>1.5381156595937304E-3</v>
      </c>
      <c r="T12" s="4">
        <f>base1!T12/호선별!T26</f>
        <v>1.2880708275294377E-3</v>
      </c>
      <c r="U12" s="4">
        <f>base1!U12/호선별!U26</f>
        <v>1.1229921144703724E-3</v>
      </c>
      <c r="V12" s="4">
        <f>base1!V12/호선별!V26</f>
        <v>9.6308644974645973E-4</v>
      </c>
      <c r="W12" s="4">
        <f>base1!W12/호선별!W26</f>
        <v>5.8307649445820666E-3</v>
      </c>
    </row>
    <row r="13" spans="1:23">
      <c r="A13" t="s">
        <v>5</v>
      </c>
      <c r="B13" t="s">
        <v>319</v>
      </c>
      <c r="C13" s="4">
        <f>base1!C13/호선별!C25</f>
        <v>6.9938791960698216E-3</v>
      </c>
      <c r="D13" s="4">
        <f>base1!D13/호선별!D25</f>
        <v>3.8918788939933382E-3</v>
      </c>
      <c r="E13" s="4">
        <f>base1!E13/호선별!E25</f>
        <v>2.615416074133973E-3</v>
      </c>
      <c r="F13" s="4">
        <f>base1!F13/호선별!F25</f>
        <v>2.4863598602673375E-3</v>
      </c>
      <c r="G13" s="4">
        <f>base1!G13/호선별!G25</f>
        <v>3.6484924289802339E-3</v>
      </c>
      <c r="H13" s="4">
        <f>base1!H13/호선별!H25</f>
        <v>4.2270994712289445E-3</v>
      </c>
      <c r="I13" s="4">
        <f>base1!I13/호선별!I25</f>
        <v>4.146892382671857E-3</v>
      </c>
      <c r="J13" s="4">
        <f>base1!J13/호선별!J25</f>
        <v>4.5684869573611401E-3</v>
      </c>
      <c r="K13" s="4">
        <f>base1!K13/호선별!K25</f>
        <v>4.5995693721334451E-3</v>
      </c>
      <c r="L13" s="4">
        <f>base1!L13/호선별!L25</f>
        <v>4.9692031790911318E-3</v>
      </c>
      <c r="M13" s="4">
        <f>base1!M13/호선별!M25</f>
        <v>4.8186335514692489E-3</v>
      </c>
      <c r="N13" s="4">
        <f>base1!N13/호선별!N25</f>
        <v>4.5163574305694832E-3</v>
      </c>
      <c r="O13" s="4">
        <f>base1!O13/호선별!O25</f>
        <v>3.9587272021993219E-3</v>
      </c>
      <c r="P13" s="4">
        <f>base1!P13/호선별!P25</f>
        <v>2.953370661001408E-3</v>
      </c>
      <c r="Q13" s="4">
        <f>base1!Q13/호선별!Q25</f>
        <v>3.3141969358791209E-3</v>
      </c>
      <c r="R13" s="4">
        <f>base1!R13/호선별!R25</f>
        <v>3.416518509409462E-3</v>
      </c>
      <c r="S13" s="4">
        <f>base1!S13/호선별!S25</f>
        <v>3.2710554207685863E-3</v>
      </c>
      <c r="T13" s="4">
        <f>base1!T13/호선별!T25</f>
        <v>3.3500190153292358E-3</v>
      </c>
      <c r="U13" s="4">
        <f>base1!U13/호선별!U25</f>
        <v>4.0148157245234574E-3</v>
      </c>
      <c r="V13" s="4">
        <f>base1!V13/호선별!V25</f>
        <v>3.2904633870282198E-3</v>
      </c>
      <c r="W13" s="4">
        <f>base1!W13/호선별!W25</f>
        <v>3.7244751472545828E-3</v>
      </c>
    </row>
    <row r="14" spans="1:23">
      <c r="B14" t="s">
        <v>320</v>
      </c>
      <c r="C14" s="4">
        <f>base1!C14/호선별!C26</f>
        <v>7.5385710894849273E-3</v>
      </c>
      <c r="D14" s="4">
        <f>base1!D14/호선별!D26</f>
        <v>3.9712756946932923E-3</v>
      </c>
      <c r="E14" s="4">
        <f>base1!E14/호선별!E26</f>
        <v>2.7282890577166956E-3</v>
      </c>
      <c r="F14" s="4">
        <f>base1!F14/호선별!F26</f>
        <v>2.5332885391075627E-3</v>
      </c>
      <c r="G14" s="4">
        <f>base1!G14/호선별!G26</f>
        <v>3.6884674421977701E-3</v>
      </c>
      <c r="H14" s="4">
        <f>base1!H14/호선별!H26</f>
        <v>5.5657334237799068E-3</v>
      </c>
      <c r="I14" s="4">
        <f>base1!I14/호선별!I26</f>
        <v>6.7081971662378446E-3</v>
      </c>
      <c r="J14" s="4">
        <f>base1!J14/호선별!J26</f>
        <v>6.9283557288254746E-3</v>
      </c>
      <c r="K14" s="4">
        <f>base1!K14/호선별!K26</f>
        <v>6.366546477462029E-3</v>
      </c>
      <c r="L14" s="4">
        <f>base1!L14/호선별!L26</f>
        <v>6.3955687019945969E-3</v>
      </c>
      <c r="M14" s="4">
        <f>base1!M14/호선별!M26</f>
        <v>6.0849883935144965E-3</v>
      </c>
      <c r="N14" s="4">
        <f>base1!N14/호선별!N26</f>
        <v>5.2705486347374014E-3</v>
      </c>
      <c r="O14" s="4">
        <f>base1!O14/호선별!O26</f>
        <v>4.3579368254146383E-3</v>
      </c>
      <c r="P14" s="4">
        <f>base1!P14/호선별!P26</f>
        <v>3.6325168765555314E-3</v>
      </c>
      <c r="Q14" s="4">
        <f>base1!Q14/호선별!Q26</f>
        <v>3.553544169725021E-3</v>
      </c>
      <c r="R14" s="4">
        <f>base1!R14/호선별!R26</f>
        <v>4.4256872184516875E-3</v>
      </c>
      <c r="S14" s="4">
        <f>base1!S14/호선별!S26</f>
        <v>4.3612909421188676E-3</v>
      </c>
      <c r="T14" s="4">
        <f>base1!T14/호선별!T26</f>
        <v>3.8743655114641335E-3</v>
      </c>
      <c r="U14" s="4">
        <f>base1!U14/호선별!U26</f>
        <v>3.6049906770062607E-3</v>
      </c>
      <c r="V14" s="4">
        <f>base1!V14/호선별!V26</f>
        <v>3.6267971659161842E-3</v>
      </c>
      <c r="W14" s="4">
        <f>base1!W14/호선별!W26</f>
        <v>4.4614322101598387E-3</v>
      </c>
    </row>
    <row r="15" spans="1:23">
      <c r="A15" t="s">
        <v>6</v>
      </c>
      <c r="B15" t="s">
        <v>319</v>
      </c>
      <c r="C15" s="4">
        <f>base1!C15/호선별!C25</f>
        <v>3.8030828730876353E-3</v>
      </c>
      <c r="D15" s="4">
        <f>base1!D15/호선별!D25</f>
        <v>2.9625643148926892E-3</v>
      </c>
      <c r="E15" s="4">
        <f>base1!E15/호선별!E25</f>
        <v>2.3177090594763403E-3</v>
      </c>
      <c r="F15" s="4">
        <f>base1!F15/호선별!F25</f>
        <v>2.5775898484021085E-3</v>
      </c>
      <c r="G15" s="4">
        <f>base1!G15/호선별!G25</f>
        <v>3.1097718902596953E-3</v>
      </c>
      <c r="H15" s="4">
        <f>base1!H15/호선별!H25</f>
        <v>3.685574022750339E-3</v>
      </c>
      <c r="I15" s="4">
        <f>base1!I15/호선별!I25</f>
        <v>4.1348256123396755E-3</v>
      </c>
      <c r="J15" s="4">
        <f>base1!J15/호선별!J25</f>
        <v>4.4113221975615327E-3</v>
      </c>
      <c r="K15" s="4">
        <f>base1!K15/호선별!K25</f>
        <v>4.5133721973353511E-3</v>
      </c>
      <c r="L15" s="4">
        <f>base1!L15/호선별!L25</f>
        <v>4.5565252238646079E-3</v>
      </c>
      <c r="M15" s="4">
        <f>base1!M15/호선별!M25</f>
        <v>4.6498176101695552E-3</v>
      </c>
      <c r="N15" s="4">
        <f>base1!N15/호선별!N25</f>
        <v>4.5206918591465346E-3</v>
      </c>
      <c r="O15" s="4">
        <f>base1!O15/호선별!O25</f>
        <v>4.2064523343517254E-3</v>
      </c>
      <c r="P15" s="4">
        <f>base1!P15/호선별!P25</f>
        <v>4.2937297438999473E-3</v>
      </c>
      <c r="Q15" s="4">
        <f>base1!Q15/호선별!Q25</f>
        <v>4.0226801261407262E-3</v>
      </c>
      <c r="R15" s="4">
        <f>base1!R15/호선별!R25</f>
        <v>3.5814368162273361E-3</v>
      </c>
      <c r="S15" s="4">
        <f>base1!S15/호선별!S25</f>
        <v>3.2131239308429128E-3</v>
      </c>
      <c r="T15" s="4">
        <f>base1!T15/호선별!T25</f>
        <v>3.3729432144076828E-3</v>
      </c>
      <c r="U15" s="4">
        <f>base1!U15/호선별!U25</f>
        <v>2.606350983240845E-3</v>
      </c>
      <c r="V15" s="4">
        <f>base1!V15/호선별!V25</f>
        <v>1.3324227648488726E-3</v>
      </c>
      <c r="W15" s="4">
        <f>base1!W15/호선별!W25</f>
        <v>3.7146078491081301E-3</v>
      </c>
    </row>
    <row r="16" spans="1:23">
      <c r="B16" t="s">
        <v>320</v>
      </c>
      <c r="C16" s="4">
        <f>base1!C16/호선별!C26</f>
        <v>4.7258485639686681E-3</v>
      </c>
      <c r="D16" s="4">
        <f>base1!D16/호선별!D26</f>
        <v>3.1382002584400214E-3</v>
      </c>
      <c r="E16" s="4">
        <f>base1!E16/호선별!E26</f>
        <v>4.9017283851814095E-3</v>
      </c>
      <c r="F16" s="4">
        <f>base1!F16/호선별!F26</f>
        <v>4.6826869411852419E-3</v>
      </c>
      <c r="G16" s="4">
        <f>base1!G16/호선별!G26</f>
        <v>4.911423207655332E-3</v>
      </c>
      <c r="H16" s="4">
        <f>base1!H16/호선별!H26</f>
        <v>4.8489572333098611E-3</v>
      </c>
      <c r="I16" s="4">
        <f>base1!I16/호선별!I26</f>
        <v>4.7624902881895151E-3</v>
      </c>
      <c r="J16" s="4">
        <f>base1!J16/호선별!J26</f>
        <v>4.8119171958787219E-3</v>
      </c>
      <c r="K16" s="4">
        <f>base1!K16/호선별!K26</f>
        <v>4.6787622428314853E-3</v>
      </c>
      <c r="L16" s="4">
        <f>base1!L16/호선별!L26</f>
        <v>4.1487027854621075E-3</v>
      </c>
      <c r="M16" s="4">
        <f>base1!M16/호선별!M26</f>
        <v>3.8766930953829035E-3</v>
      </c>
      <c r="N16" s="4">
        <f>base1!N16/호선별!N26</f>
        <v>3.5587432046629047E-3</v>
      </c>
      <c r="O16" s="4">
        <f>base1!O16/호선별!O26</f>
        <v>3.2084379395042979E-3</v>
      </c>
      <c r="P16" s="4">
        <f>base1!P16/호선별!P26</f>
        <v>2.8465549811461884E-3</v>
      </c>
      <c r="Q16" s="4">
        <f>base1!Q16/호선별!Q26</f>
        <v>2.4650766955502169E-3</v>
      </c>
      <c r="R16" s="4">
        <f>base1!R16/호선별!R26</f>
        <v>2.5445104271814073E-3</v>
      </c>
      <c r="S16" s="4">
        <f>base1!S16/호선별!S26</f>
        <v>2.5917105425470092E-3</v>
      </c>
      <c r="T16" s="4">
        <f>base1!T16/호선별!T26</f>
        <v>2.6255429597382396E-3</v>
      </c>
      <c r="U16" s="4">
        <f>base1!U16/호선별!U26</f>
        <v>2.5679385644428159E-3</v>
      </c>
      <c r="V16" s="4">
        <f>base1!V16/호선별!V26</f>
        <v>1.8485046374165921E-3</v>
      </c>
      <c r="W16" s="4">
        <f>base1!W16/호선별!W26</f>
        <v>3.7597351954057356E-3</v>
      </c>
    </row>
    <row r="17" spans="1:23">
      <c r="A17" t="s">
        <v>7</v>
      </c>
      <c r="B17" t="s">
        <v>319</v>
      </c>
      <c r="C17" s="4">
        <f>base1!C17/호선별!C25</f>
        <v>2.7996132493037043E-3</v>
      </c>
      <c r="D17" s="4">
        <f>base1!D17/호선별!D25</f>
        <v>2.7780546434890596E-3</v>
      </c>
      <c r="E17" s="4">
        <f>base1!E17/호선별!E25</f>
        <v>2.358233648421307E-3</v>
      </c>
      <c r="F17" s="4">
        <f>base1!F17/호선별!F25</f>
        <v>2.4809530746600179E-3</v>
      </c>
      <c r="G17" s="4">
        <f>base1!G17/호선별!G25</f>
        <v>3.4036424280326719E-3</v>
      </c>
      <c r="H17" s="4">
        <f>base1!H17/호선별!H25</f>
        <v>4.7488250861251512E-3</v>
      </c>
      <c r="I17" s="4">
        <f>base1!I17/호선별!I25</f>
        <v>5.6369754542323711E-3</v>
      </c>
      <c r="J17" s="4">
        <f>base1!J17/호선별!J25</f>
        <v>5.9624569286355848E-3</v>
      </c>
      <c r="K17" s="4">
        <f>base1!K17/호선별!K25</f>
        <v>6.371981567023329E-3</v>
      </c>
      <c r="L17" s="4">
        <f>base1!L17/호선별!L25</f>
        <v>6.8295842637320185E-3</v>
      </c>
      <c r="M17" s="4">
        <f>base1!M17/호선별!M25</f>
        <v>7.0944122570730187E-3</v>
      </c>
      <c r="N17" s="4">
        <f>base1!N17/호선별!N25</f>
        <v>7.0351290207096651E-3</v>
      </c>
      <c r="O17" s="4">
        <f>base1!O17/호선별!O25</f>
        <v>5.7406568576136626E-3</v>
      </c>
      <c r="P17" s="4">
        <f>base1!P17/호선별!P25</f>
        <v>4.2165584384087273E-3</v>
      </c>
      <c r="Q17" s="4">
        <f>base1!Q17/호선별!Q25</f>
        <v>3.7308590900185195E-3</v>
      </c>
      <c r="R17" s="4">
        <f>base1!R17/호선별!R25</f>
        <v>2.9793417023946242E-3</v>
      </c>
      <c r="S17" s="4">
        <f>base1!S17/호선별!S25</f>
        <v>2.514467486519891E-3</v>
      </c>
      <c r="T17" s="4">
        <f>base1!T17/호선별!T25</f>
        <v>1.9948461698071841E-3</v>
      </c>
      <c r="U17" s="4">
        <f>base1!U17/호선별!U25</f>
        <v>1.5277389752510787E-3</v>
      </c>
      <c r="V17" s="4">
        <f>base1!V17/호선별!V25</f>
        <v>7.187441796048579E-4</v>
      </c>
      <c r="W17" s="4">
        <f>base1!W17/호선별!W25</f>
        <v>4.2848639843105869E-3</v>
      </c>
    </row>
    <row r="18" spans="1:23">
      <c r="B18" t="s">
        <v>320</v>
      </c>
      <c r="C18" s="4">
        <f>base1!C18/호선별!C26</f>
        <v>6.0811773083313553E-3</v>
      </c>
      <c r="D18" s="4">
        <f>base1!D18/호선별!D26</f>
        <v>4.8145312788437523E-3</v>
      </c>
      <c r="E18" s="4">
        <f>base1!E18/호선별!E26</f>
        <v>3.1053896974829365E-3</v>
      </c>
      <c r="F18" s="4">
        <f>base1!F18/호선별!F26</f>
        <v>3.2009156857365105E-3</v>
      </c>
      <c r="G18" s="4">
        <f>base1!G18/호선별!G26</f>
        <v>3.6747473401202106E-3</v>
      </c>
      <c r="H18" s="4">
        <f>base1!H18/호선별!H26</f>
        <v>6.4141360481070244E-3</v>
      </c>
      <c r="I18" s="4">
        <f>base1!I18/호선별!I26</f>
        <v>7.6253042556126225E-3</v>
      </c>
      <c r="J18" s="4">
        <f>base1!J18/호선별!J26</f>
        <v>8.2397610218883002E-3</v>
      </c>
      <c r="K18" s="4">
        <f>base1!K18/호선별!K26</f>
        <v>8.1899775669621051E-3</v>
      </c>
      <c r="L18" s="4">
        <f>base1!L18/호선별!L26</f>
        <v>8.033690875137358E-3</v>
      </c>
      <c r="M18" s="4">
        <f>base1!M18/호선별!M26</f>
        <v>6.9368481355116512E-3</v>
      </c>
      <c r="N18" s="4">
        <f>base1!N18/호선별!N26</f>
        <v>5.6942730731702283E-3</v>
      </c>
      <c r="O18" s="4">
        <f>base1!O18/호선별!O26</f>
        <v>4.2178837183624784E-3</v>
      </c>
      <c r="P18" s="4">
        <f>base1!P18/호선별!P26</f>
        <v>3.0781485171556466E-3</v>
      </c>
      <c r="Q18" s="4">
        <f>base1!Q18/호선별!Q26</f>
        <v>2.573599884708322E-3</v>
      </c>
      <c r="R18" s="4">
        <f>base1!R18/호선별!R26</f>
        <v>2.2875140948658002E-3</v>
      </c>
      <c r="S18" s="4">
        <f>base1!S18/호선별!S26</f>
        <v>2.2059359759167957E-3</v>
      </c>
      <c r="T18" s="4">
        <f>base1!T18/호선별!T26</f>
        <v>2.2189671914721832E-3</v>
      </c>
      <c r="U18" s="4">
        <f>base1!U18/호선별!U26</f>
        <v>2.1286184054409856E-3</v>
      </c>
      <c r="V18" s="4">
        <f>base1!V18/호선별!V26</f>
        <v>1.4197758307552648E-3</v>
      </c>
      <c r="W18" s="4">
        <f>base1!W18/호선별!W26</f>
        <v>4.4533769885598687E-3</v>
      </c>
    </row>
    <row r="19" spans="1:23">
      <c r="A19" t="s">
        <v>8</v>
      </c>
      <c r="B19" t="s">
        <v>319</v>
      </c>
      <c r="C19" s="4">
        <f>base1!C19/호선별!C25</f>
        <v>1.0471749263503805E-2</v>
      </c>
      <c r="D19" s="4">
        <f>base1!D19/호선별!D25</f>
        <v>8.5067025935709958E-3</v>
      </c>
      <c r="E19" s="4">
        <f>base1!E19/호선별!E25</f>
        <v>7.733876139754064E-3</v>
      </c>
      <c r="F19" s="4">
        <f>base1!F19/호선별!F25</f>
        <v>8.9102303770425759E-3</v>
      </c>
      <c r="G19" s="4">
        <f>base1!G19/호선별!G25</f>
        <v>9.5164275652080531E-3</v>
      </c>
      <c r="H19" s="4">
        <f>base1!H19/호선별!H25</f>
        <v>1.072639484465133E-2</v>
      </c>
      <c r="I19" s="4">
        <f>base1!I19/호선별!I25</f>
        <v>1.1479901326431575E-2</v>
      </c>
      <c r="J19" s="4">
        <f>base1!J19/호선별!J25</f>
        <v>1.0809526718386241E-2</v>
      </c>
      <c r="K19" s="4">
        <f>base1!K19/호선별!K25</f>
        <v>1.0764595102540903E-2</v>
      </c>
      <c r="L19" s="4">
        <f>base1!L19/호선별!L25</f>
        <v>1.1062794209964548E-2</v>
      </c>
      <c r="M19" s="4">
        <f>base1!M19/호선별!M25</f>
        <v>1.1299922880631724E-2</v>
      </c>
      <c r="N19" s="4">
        <f>base1!N19/호선별!N25</f>
        <v>1.0599669365102274E-2</v>
      </c>
      <c r="O19" s="4">
        <f>base1!O19/호선별!O25</f>
        <v>9.4897628335298048E-3</v>
      </c>
      <c r="P19" s="4">
        <f>base1!P19/호선별!P25</f>
        <v>7.050087459597211E-3</v>
      </c>
      <c r="Q19" s="4">
        <f>base1!Q19/호선별!Q25</f>
        <v>7.1951016598552119E-3</v>
      </c>
      <c r="R19" s="4">
        <f>base1!R19/호선별!R25</f>
        <v>7.8758261547407886E-3</v>
      </c>
      <c r="S19" s="4">
        <f>base1!S19/호선별!S25</f>
        <v>6.4432393148510922E-3</v>
      </c>
      <c r="T19" s="4">
        <f>base1!T19/호선별!T25</f>
        <v>5.9832159594747185E-3</v>
      </c>
      <c r="U19" s="4">
        <f>base1!U19/호선별!U25</f>
        <v>4.7995823151353858E-3</v>
      </c>
      <c r="V19" s="4">
        <f>base1!V19/호선별!V25</f>
        <v>2.2995038038520869E-3</v>
      </c>
      <c r="W19" s="4">
        <f>base1!W19/호선별!W25</f>
        <v>8.8821787622102265E-3</v>
      </c>
    </row>
    <row r="20" spans="1:23">
      <c r="B20" t="s">
        <v>320</v>
      </c>
      <c r="C20" s="4">
        <f>base1!C20/호선별!C26</f>
        <v>1.2596724424400664E-2</v>
      </c>
      <c r="D20" s="4">
        <f>base1!D20/호선별!D26</f>
        <v>8.4722584183036347E-3</v>
      </c>
      <c r="E20" s="4">
        <f>base1!E20/호선별!E26</f>
        <v>5.99518975585307E-3</v>
      </c>
      <c r="F20" s="4">
        <f>base1!F20/호선별!F26</f>
        <v>4.3873589728961734E-3</v>
      </c>
      <c r="G20" s="4">
        <f>base1!G20/호선별!G26</f>
        <v>6.9311715679164655E-3</v>
      </c>
      <c r="H20" s="4">
        <f>base1!H20/호선별!H26</f>
        <v>1.0636935725149094E-2</v>
      </c>
      <c r="I20" s="4">
        <f>base1!I20/호선별!I26</f>
        <v>1.1547776692228227E-2</v>
      </c>
      <c r="J20" s="4">
        <f>base1!J20/호선별!J26</f>
        <v>1.1967187828389037E-2</v>
      </c>
      <c r="K20" s="4">
        <f>base1!K20/호선별!K26</f>
        <v>1.2112350456370841E-2</v>
      </c>
      <c r="L20" s="4">
        <f>base1!L20/호선별!L26</f>
        <v>1.2505840988114181E-2</v>
      </c>
      <c r="M20" s="4">
        <f>base1!M20/호선별!M26</f>
        <v>1.2056009157147288E-2</v>
      </c>
      <c r="N20" s="4">
        <f>base1!N20/호선별!N26</f>
        <v>1.1066396832198412E-2</v>
      </c>
      <c r="O20" s="4">
        <f>base1!O20/호선별!O26</f>
        <v>9.9103976874720581E-3</v>
      </c>
      <c r="P20" s="4">
        <f>base1!P20/호선별!P26</f>
        <v>8.8354840820614247E-3</v>
      </c>
      <c r="Q20" s="4">
        <f>base1!Q20/호선별!Q26</f>
        <v>8.0504792859751317E-3</v>
      </c>
      <c r="R20" s="4">
        <f>base1!R20/호선별!R26</f>
        <v>8.4680226567135451E-3</v>
      </c>
      <c r="S20" s="4">
        <f>base1!S20/호선별!S26</f>
        <v>8.9413636247650061E-3</v>
      </c>
      <c r="T20" s="4">
        <f>base1!T20/호선별!T26</f>
        <v>8.7920683932271107E-3</v>
      </c>
      <c r="U20" s="4">
        <f>base1!U20/호선별!U26</f>
        <v>8.2900034675294308E-3</v>
      </c>
      <c r="V20" s="4">
        <f>base1!V20/호선별!V26</f>
        <v>7.4027173950189165E-3</v>
      </c>
      <c r="W20" s="4">
        <f>base1!W20/호선별!W26</f>
        <v>8.975350403856398E-3</v>
      </c>
    </row>
    <row r="21" spans="1:23">
      <c r="A21" t="s">
        <v>139</v>
      </c>
      <c r="B21" t="s">
        <v>319</v>
      </c>
      <c r="C21" s="4">
        <f>base1!C21/호선별!C25</f>
        <v>1.432276365945323E-3</v>
      </c>
      <c r="D21" s="4">
        <f>base1!D21/호선별!D25</f>
        <v>7.8956606916588353E-4</v>
      </c>
      <c r="E21" s="4">
        <f>base1!E21/호선별!E25</f>
        <v>5.5423881623586056E-4</v>
      </c>
      <c r="F21" s="4">
        <f>base1!F21/호선별!F25</f>
        <v>5.6763633685858296E-4</v>
      </c>
      <c r="G21" s="4">
        <f>base1!G21/호선별!G25</f>
        <v>8.2513692269789831E-4</v>
      </c>
      <c r="H21" s="4">
        <f>base1!H21/호선별!H25</f>
        <v>1.0594560952715193E-3</v>
      </c>
      <c r="I21" s="4">
        <f>base1!I21/호선별!I25</f>
        <v>1.4305645422193465E-3</v>
      </c>
      <c r="J21" s="4">
        <f>base1!J21/호선별!J25</f>
        <v>2.0208190516268136E-3</v>
      </c>
      <c r="K21" s="4">
        <f>base1!K21/호선별!K25</f>
        <v>2.2666001507211301E-3</v>
      </c>
      <c r="L21" s="4">
        <f>base1!L21/호선별!L25</f>
        <v>2.4075193420242699E-3</v>
      </c>
      <c r="M21" s="4">
        <f>base1!M21/호선별!M25</f>
        <v>2.9015887211273281E-3</v>
      </c>
      <c r="N21" s="4">
        <f>base1!N21/호선별!N25</f>
        <v>3.0639724171022962E-3</v>
      </c>
      <c r="O21" s="4">
        <f>base1!O21/호선별!O25</f>
        <v>2.5892748150194655E-3</v>
      </c>
      <c r="P21" s="4">
        <f>base1!P21/호선별!P25</f>
        <v>1.9507272155549927E-3</v>
      </c>
      <c r="Q21" s="4">
        <f>base1!Q21/호선별!Q25</f>
        <v>1.7660883083536233E-3</v>
      </c>
      <c r="R21" s="4">
        <f>base1!R21/호선별!R25</f>
        <v>1.357254217010607E-3</v>
      </c>
      <c r="S21" s="4">
        <f>base1!S21/호선별!S25</f>
        <v>1.04129511799427E-3</v>
      </c>
      <c r="T21" s="4">
        <f>base1!T21/호선별!T25</f>
        <v>9.4870916186189167E-4</v>
      </c>
      <c r="U21" s="4">
        <f>base1!U21/호선별!U25</f>
        <v>8.4552893621850529E-4</v>
      </c>
      <c r="V21" s="4">
        <f>base1!V21/호선별!V25</f>
        <v>7.4739843261236046E-4</v>
      </c>
      <c r="W21" s="4">
        <f>base1!W21/호선별!W25</f>
        <v>1.6038863234027439E-3</v>
      </c>
    </row>
    <row r="22" spans="1:23">
      <c r="B22" t="s">
        <v>320</v>
      </c>
      <c r="C22" s="4">
        <f>base1!C22/호선별!C26</f>
        <v>1.0206503679088535E-3</v>
      </c>
      <c r="D22" s="4">
        <f>base1!D22/호선별!D26</f>
        <v>1.2677677514632267E-3</v>
      </c>
      <c r="E22" s="4">
        <f>base1!E22/호선별!E26</f>
        <v>1.3645794776931416E-3</v>
      </c>
      <c r="F22" s="4">
        <f>base1!F22/호선별!F26</f>
        <v>2.0560670367925403E-3</v>
      </c>
      <c r="G22" s="4">
        <f>base1!G22/호선별!G26</f>
        <v>2.0145216547077776E-3</v>
      </c>
      <c r="H22" s="4">
        <f>base1!H22/호선별!H26</f>
        <v>2.0875264166940171E-3</v>
      </c>
      <c r="I22" s="4">
        <f>base1!I22/호선별!I26</f>
        <v>2.3802098547441261E-3</v>
      </c>
      <c r="J22" s="4">
        <f>base1!J22/호선별!J26</f>
        <v>2.8142364290446161E-3</v>
      </c>
      <c r="K22" s="4">
        <f>base1!K22/호선별!K26</f>
        <v>3.0345536817859729E-3</v>
      </c>
      <c r="L22" s="4">
        <f>base1!L22/호선별!L26</f>
        <v>2.963796734170574E-3</v>
      </c>
      <c r="M22" s="4">
        <f>base1!M22/호선별!M26</f>
        <v>2.6183580051635891E-3</v>
      </c>
      <c r="N22" s="4">
        <f>base1!N22/호선별!N26</f>
        <v>2.1884470234745661E-3</v>
      </c>
      <c r="O22" s="4">
        <f>base1!O22/호선별!O26</f>
        <v>1.6410423028260408E-3</v>
      </c>
      <c r="P22" s="4">
        <f>base1!P22/호선별!P26</f>
        <v>1.1292785107287525E-3</v>
      </c>
      <c r="Q22" s="4">
        <f>base1!Q22/호선별!Q26</f>
        <v>8.2970831485261833E-4</v>
      </c>
      <c r="R22" s="4">
        <f>base1!R22/호선별!R26</f>
        <v>8.3475109859763635E-4</v>
      </c>
      <c r="S22" s="4">
        <f>base1!S22/호선별!S26</f>
        <v>8.2514990474916422E-4</v>
      </c>
      <c r="T22" s="4">
        <f>base1!T22/호선별!T26</f>
        <v>7.9451239396904026E-4</v>
      </c>
      <c r="U22" s="4">
        <f>base1!U22/호선별!U26</f>
        <v>1.0047711665735293E-3</v>
      </c>
      <c r="V22" s="4">
        <f>base1!V22/호선별!V26</f>
        <v>1.7397690705097336E-3</v>
      </c>
      <c r="W22" s="4">
        <f>base1!W22/호선별!W26</f>
        <v>1.7683511922792384E-3</v>
      </c>
    </row>
    <row r="23" spans="1:23">
      <c r="A23" t="s">
        <v>140</v>
      </c>
      <c r="B23" t="s">
        <v>319</v>
      </c>
      <c r="C23" s="4">
        <f>base1!C23/호선별!C25</f>
        <v>4.5431352782192978E-2</v>
      </c>
      <c r="D23" s="4">
        <f>base1!D23/호선별!D25</f>
        <v>2.9830711725888893E-2</v>
      </c>
      <c r="E23" s="4">
        <f>base1!E23/호선별!E25</f>
        <v>2.4099303832176153E-2</v>
      </c>
      <c r="F23" s="4">
        <f>base1!F23/호선별!F25</f>
        <v>2.9310260929188852E-2</v>
      </c>
      <c r="G23" s="4">
        <f>base1!G23/호선별!G25</f>
        <v>3.9898295020246242E-2</v>
      </c>
      <c r="H23" s="4">
        <f>base1!H23/호선별!H25</f>
        <v>5.6259907135480527E-2</v>
      </c>
      <c r="I23" s="4">
        <f>base1!I23/호선별!I25</f>
        <v>6.7165763506955675E-2</v>
      </c>
      <c r="J23" s="4">
        <f>base1!J23/호선별!J25</f>
        <v>7.1190055482780124E-2</v>
      </c>
      <c r="K23" s="4">
        <f>base1!K23/호선별!K25</f>
        <v>7.6885814492388835E-2</v>
      </c>
      <c r="L23" s="4">
        <f>base1!L23/호선별!L25</f>
        <v>8.1778367238421287E-2</v>
      </c>
      <c r="M23" s="4">
        <f>base1!M23/호선별!M25</f>
        <v>8.4014412013688075E-2</v>
      </c>
      <c r="N23" s="4">
        <f>base1!N23/호선별!N25</f>
        <v>8.4514562742845148E-2</v>
      </c>
      <c r="O23" s="4">
        <f>base1!O23/호선별!O25</f>
        <v>7.8736498358497664E-2</v>
      </c>
      <c r="P23" s="4">
        <f>base1!P23/호선별!P25</f>
        <v>7.6206737113321973E-2</v>
      </c>
      <c r="Q23" s="4">
        <f>base1!Q23/호선별!Q25</f>
        <v>7.9796119095276022E-2</v>
      </c>
      <c r="R23" s="4">
        <f>base1!R23/호선별!R25</f>
        <v>7.9211070421419685E-2</v>
      </c>
      <c r="S23" s="4">
        <f>base1!S23/호선별!S25</f>
        <v>8.6646243029155995E-2</v>
      </c>
      <c r="T23" s="4">
        <f>base1!T23/호선별!T25</f>
        <v>8.4783974691684222E-2</v>
      </c>
      <c r="U23" s="4">
        <f>base1!U23/호선별!U25</f>
        <v>8.3822780992895307E-2</v>
      </c>
      <c r="V23" s="4">
        <f>base1!V23/호선별!V25</f>
        <v>5.0543714450817359E-2</v>
      </c>
      <c r="W23" s="4">
        <f>base1!W23/호선별!W25</f>
        <v>6.5965870134824078E-2</v>
      </c>
    </row>
    <row r="24" spans="1:23">
      <c r="B24" t="s">
        <v>320</v>
      </c>
      <c r="C24" s="4">
        <f>base1!C24/호선별!C26</f>
        <v>8.4011393306432466E-2</v>
      </c>
      <c r="D24" s="4">
        <f>base1!D24/호선별!D26</f>
        <v>6.6180462803096932E-2</v>
      </c>
      <c r="E24" s="4">
        <f>base1!E24/호선별!E26</f>
        <v>7.0050249638883733E-2</v>
      </c>
      <c r="F24" s="4">
        <f>base1!F24/호선별!F26</f>
        <v>7.0372996446948569E-2</v>
      </c>
      <c r="G24" s="4">
        <f>base1!G24/호선별!G26</f>
        <v>7.3892923096681176E-2</v>
      </c>
      <c r="H24" s="4">
        <f>base1!H24/호선별!H26</f>
        <v>8.3988418594427558E-2</v>
      </c>
      <c r="I24" s="4">
        <f>base1!I24/호선별!I26</f>
        <v>9.0873717316313385E-2</v>
      </c>
      <c r="J24" s="4">
        <f>base1!J24/호선별!J26</f>
        <v>8.865612912978979E-2</v>
      </c>
      <c r="K24" s="4">
        <f>base1!K24/호선별!K26</f>
        <v>8.7860646682675334E-2</v>
      </c>
      <c r="L24" s="4">
        <f>base1!L24/호선별!L26</f>
        <v>8.5495079089346088E-2</v>
      </c>
      <c r="M24" s="4">
        <f>base1!M24/호선별!M26</f>
        <v>7.7556075937211283E-2</v>
      </c>
      <c r="N24" s="4">
        <f>base1!N24/호선별!N26</f>
        <v>6.9017263899142478E-2</v>
      </c>
      <c r="O24" s="4">
        <f>base1!O24/호선별!O26</f>
        <v>6.0900475863804121E-2</v>
      </c>
      <c r="P24" s="4">
        <f>base1!P24/호선별!P26</f>
        <v>5.3251518640809431E-2</v>
      </c>
      <c r="Q24" s="4">
        <f>base1!Q24/호선별!Q26</f>
        <v>4.6957485494096202E-2</v>
      </c>
      <c r="R24" s="4">
        <f>base1!R24/호선별!R26</f>
        <v>4.3197849905571052E-2</v>
      </c>
      <c r="S24" s="4">
        <f>base1!S24/호선별!S26</f>
        <v>3.8662462956959791E-2</v>
      </c>
      <c r="T24" s="4">
        <f>base1!T24/호선별!T26</f>
        <v>3.317827991324767E-2</v>
      </c>
      <c r="U24" s="4">
        <f>base1!U24/호선별!U26</f>
        <v>3.0757114314312089E-2</v>
      </c>
      <c r="V24" s="4">
        <f>base1!V24/호선별!V26</f>
        <v>3.0664672559927279E-2</v>
      </c>
      <c r="W24" s="4">
        <f>base1!W24/호선별!W26</f>
        <v>6.4763473491213391E-2</v>
      </c>
    </row>
    <row r="25" spans="1:23">
      <c r="A25" t="s">
        <v>9</v>
      </c>
      <c r="B25" t="s">
        <v>319</v>
      </c>
      <c r="C25" s="4">
        <f>base1!C25/호선별!C25</f>
        <v>1.0488241830510013E-3</v>
      </c>
      <c r="D25" s="4">
        <f>base1!D25/호선별!D25</f>
        <v>7.9997564160050295E-4</v>
      </c>
      <c r="E25" s="4">
        <f>base1!E25/호선별!E25</f>
        <v>7.8028422980044431E-4</v>
      </c>
      <c r="F25" s="4">
        <f>base1!F25/호선별!F25</f>
        <v>8.8678899151035657E-4</v>
      </c>
      <c r="G25" s="4">
        <f>base1!G25/호선별!G25</f>
        <v>1.7972091142822849E-3</v>
      </c>
      <c r="H25" s="4">
        <f>base1!H25/호선별!H25</f>
        <v>3.1242487406893346E-3</v>
      </c>
      <c r="I25" s="4">
        <f>base1!I25/호선별!I25</f>
        <v>4.3570824767013494E-3</v>
      </c>
      <c r="J25" s="4">
        <f>base1!J25/호선별!J25</f>
        <v>4.0644134187332245E-3</v>
      </c>
      <c r="K25" s="4">
        <f>base1!K25/호선별!K25</f>
        <v>4.759295766327996E-3</v>
      </c>
      <c r="L25" s="4">
        <f>base1!L25/호선별!L25</f>
        <v>5.2915471232710962E-3</v>
      </c>
      <c r="M25" s="4">
        <f>base1!M25/호선별!M25</f>
        <v>5.8865497322830324E-3</v>
      </c>
      <c r="N25" s="4">
        <f>base1!N25/호선별!N25</f>
        <v>5.5101130418972891E-3</v>
      </c>
      <c r="O25" s="4">
        <f>base1!O25/호선별!O25</f>
        <v>6.5394460487990655E-3</v>
      </c>
      <c r="P25" s="4">
        <f>base1!P25/호선별!P25</f>
        <v>1.0225927385010925E-2</v>
      </c>
      <c r="Q25" s="4">
        <f>base1!Q25/호선별!Q25</f>
        <v>9.1778897322118639E-3</v>
      </c>
      <c r="R25" s="4">
        <f>base1!R25/호선별!R25</f>
        <v>7.8075661288540864E-3</v>
      </c>
      <c r="S25" s="4">
        <f>base1!S25/호선별!S25</f>
        <v>8.8675316877222434E-3</v>
      </c>
      <c r="T25" s="4">
        <f>base1!T25/호선별!T25</f>
        <v>7.8009873864003073E-3</v>
      </c>
      <c r="U25" s="4">
        <f>base1!U25/호선별!U25</f>
        <v>6.9728810257198327E-3</v>
      </c>
      <c r="V25" s="4">
        <f>base1!V25/호선별!V25</f>
        <v>7.5384563953904858E-3</v>
      </c>
      <c r="W25" s="4">
        <f>base1!W25/호선별!W25</f>
        <v>5.3258229956155007E-3</v>
      </c>
    </row>
    <row r="26" spans="1:23">
      <c r="B26" t="s">
        <v>320</v>
      </c>
      <c r="C26" s="4">
        <f>base1!C26/호선별!C26</f>
        <v>4.215523380014242E-3</v>
      </c>
      <c r="D26" s="4">
        <f>base1!D26/호선별!D26</f>
        <v>5.9000743829473023E-3</v>
      </c>
      <c r="E26" s="4">
        <f>base1!E26/호선별!E26</f>
        <v>1.4158889419043192E-2</v>
      </c>
      <c r="F26" s="4">
        <f>base1!F26/호선별!F26</f>
        <v>1.3073212902065152E-2</v>
      </c>
      <c r="G26" s="4">
        <f>base1!G26/호선별!G26</f>
        <v>7.6172700058221767E-3</v>
      </c>
      <c r="H26" s="4">
        <f>base1!H26/호선별!H26</f>
        <v>5.7951476875830821E-3</v>
      </c>
      <c r="I26" s="4">
        <f>base1!I26/호선별!I26</f>
        <v>6.188004086366705E-3</v>
      </c>
      <c r="J26" s="4">
        <f>base1!J26/호선별!J26</f>
        <v>5.5132486348234032E-3</v>
      </c>
      <c r="K26" s="4">
        <f>base1!K26/호선별!K26</f>
        <v>5.8575544966510693E-3</v>
      </c>
      <c r="L26" s="4">
        <f>base1!L26/호선별!L26</f>
        <v>5.6552460845190281E-3</v>
      </c>
      <c r="M26" s="4">
        <f>base1!M26/호선별!M26</f>
        <v>5.4010446388854244E-3</v>
      </c>
      <c r="N26" s="4">
        <f>base1!N26/호선별!N26</f>
        <v>4.7115627855590378E-3</v>
      </c>
      <c r="O26" s="4">
        <f>base1!O26/호선별!O26</f>
        <v>4.3297678240770071E-3</v>
      </c>
      <c r="P26" s="4">
        <f>base1!P26/호선별!P26</f>
        <v>3.6820945347132449E-3</v>
      </c>
      <c r="Q26" s="4">
        <f>base1!Q26/호선별!Q26</f>
        <v>3.416687770827008E-3</v>
      </c>
      <c r="R26" s="4">
        <f>base1!R26/호선별!R26</f>
        <v>2.9255246965164206E-3</v>
      </c>
      <c r="S26" s="4">
        <f>base1!S26/호선별!S26</f>
        <v>2.1301399553890592E-3</v>
      </c>
      <c r="T26" s="4">
        <f>base1!T26/호선별!T26</f>
        <v>1.6049362511016793E-3</v>
      </c>
      <c r="U26" s="4">
        <f>base1!U26/호선별!U26</f>
        <v>1.5821939157044022E-3</v>
      </c>
      <c r="V26" s="4">
        <f>base1!V26/호선별!V26</f>
        <v>1.759030799504663E-3</v>
      </c>
      <c r="W26" s="4">
        <f>base1!W26/호선별!W26</f>
        <v>5.942624709835192E-3</v>
      </c>
    </row>
    <row r="27" spans="1:23">
      <c r="A27" t="s">
        <v>10</v>
      </c>
      <c r="B27" t="s">
        <v>319</v>
      </c>
      <c r="C27" s="4">
        <f>base1!C27/호선별!C25</f>
        <v>1.270958444915857E-3</v>
      </c>
      <c r="D27" s="4">
        <f>base1!D27/호선별!D25</f>
        <v>6.1364429502081528E-4</v>
      </c>
      <c r="E27" s="4">
        <f>base1!E27/호선별!E25</f>
        <v>5.3072340109118965E-4</v>
      </c>
      <c r="F27" s="4">
        <f>base1!F27/호선별!F25</f>
        <v>7.2983990507816728E-4</v>
      </c>
      <c r="G27" s="4">
        <f>base1!G27/호선별!G25</f>
        <v>1.950714145836097E-3</v>
      </c>
      <c r="H27" s="4">
        <f>base1!H27/호선별!H25</f>
        <v>3.4974756037175507E-3</v>
      </c>
      <c r="I27" s="4">
        <f>base1!I27/호선별!I25</f>
        <v>5.2922571774454454E-3</v>
      </c>
      <c r="J27" s="4">
        <f>base1!J27/호선별!J25</f>
        <v>5.8911143841200242E-3</v>
      </c>
      <c r="K27" s="4">
        <f>base1!K27/호선별!K25</f>
        <v>8.2204014943230343E-3</v>
      </c>
      <c r="L27" s="4">
        <f>base1!L27/호선별!L25</f>
        <v>9.9266115948351708E-3</v>
      </c>
      <c r="M27" s="4">
        <f>base1!M27/호선별!M25</f>
        <v>1.1169297662248756E-2</v>
      </c>
      <c r="N27" s="4">
        <f>base1!N27/호선별!N25</f>
        <v>1.1324807551371179E-2</v>
      </c>
      <c r="O27" s="4">
        <f>base1!O27/호선별!O25</f>
        <v>1.1687253885329927E-2</v>
      </c>
      <c r="P27" s="4">
        <f>base1!P27/호선별!P25</f>
        <v>1.5600638931727391E-2</v>
      </c>
      <c r="Q27" s="4">
        <f>base1!Q27/호선별!Q25</f>
        <v>1.7689435074249943E-2</v>
      </c>
      <c r="R27" s="4">
        <f>base1!R27/호선별!R25</f>
        <v>2.1293350327127054E-2</v>
      </c>
      <c r="S27" s="4">
        <f>base1!S27/호선별!S25</f>
        <v>1.8957645257524872E-2</v>
      </c>
      <c r="T27" s="4">
        <f>base1!T27/호선별!T25</f>
        <v>1.6943922118854329E-2</v>
      </c>
      <c r="U27" s="4">
        <f>base1!U27/호선별!U25</f>
        <v>1.4604503036349064E-2</v>
      </c>
      <c r="V27" s="4">
        <f>base1!V27/호선별!V25</f>
        <v>1.5516278003562679E-2</v>
      </c>
      <c r="W27" s="4">
        <f>base1!W27/호선별!W25</f>
        <v>9.7298793013120399E-3</v>
      </c>
    </row>
    <row r="28" spans="1:23">
      <c r="B28" t="s">
        <v>320</v>
      </c>
      <c r="C28" s="4">
        <f>base1!C28/호선별!C26</f>
        <v>4.3484452883930692E-3</v>
      </c>
      <c r="D28" s="4">
        <f>base1!D28/호선별!D26</f>
        <v>6.7182189356180299E-3</v>
      </c>
      <c r="E28" s="4">
        <f>base1!E28/호선별!E26</f>
        <v>1.3818904413179355E-2</v>
      </c>
      <c r="F28" s="4">
        <f>base1!F28/호선별!F26</f>
        <v>1.8204687275029E-2</v>
      </c>
      <c r="G28" s="4">
        <f>base1!G28/호선별!G26</f>
        <v>1.5113392443639781E-2</v>
      </c>
      <c r="H28" s="4">
        <f>base1!H28/호선별!H26</f>
        <v>1.1317149017325509E-2</v>
      </c>
      <c r="I28" s="4">
        <f>base1!I28/호선별!I26</f>
        <v>1.2616991678503475E-2</v>
      </c>
      <c r="J28" s="4">
        <f>base1!J28/호선별!J26</f>
        <v>1.2053682811987253E-2</v>
      </c>
      <c r="K28" s="4">
        <f>base1!K28/호선별!K26</f>
        <v>1.1846257714124182E-2</v>
      </c>
      <c r="L28" s="4">
        <f>base1!L28/호선별!L26</f>
        <v>1.1627952309689608E-2</v>
      </c>
      <c r="M28" s="4">
        <f>base1!M28/호선별!M26</f>
        <v>1.1264858564239663E-2</v>
      </c>
      <c r="N28" s="4">
        <f>base1!N28/호선별!N26</f>
        <v>1.0050000258132463E-2</v>
      </c>
      <c r="O28" s="4">
        <f>base1!O28/호선별!O26</f>
        <v>9.1557173343662715E-3</v>
      </c>
      <c r="P28" s="4">
        <f>base1!P28/호선별!P26</f>
        <v>7.7508427985201241E-3</v>
      </c>
      <c r="Q28" s="4">
        <f>base1!Q28/호선별!Q26</f>
        <v>5.9264504854423267E-3</v>
      </c>
      <c r="R28" s="4">
        <f>base1!R28/호선별!R26</f>
        <v>3.1795342094064292E-3</v>
      </c>
      <c r="S28" s="4">
        <f>base1!S28/호선별!S26</f>
        <v>1.9142269885471005E-3</v>
      </c>
      <c r="T28" s="4">
        <f>base1!T28/호선별!T26</f>
        <v>1.1562329898881893E-3</v>
      </c>
      <c r="U28" s="4">
        <f>base1!U28/호선별!U26</f>
        <v>1.0731811183402377E-3</v>
      </c>
      <c r="V28" s="4">
        <f>base1!V28/호선별!V26</f>
        <v>3.9623240580859186E-3</v>
      </c>
      <c r="W28" s="4">
        <f>base1!W28/호선별!W26</f>
        <v>9.8794443037050657E-3</v>
      </c>
    </row>
    <row r="29" spans="1:23">
      <c r="A29" t="s">
        <v>11</v>
      </c>
      <c r="B29" t="s">
        <v>319</v>
      </c>
      <c r="C29" s="4">
        <f>base1!C29/호선별!C25</f>
        <v>5.3033910779335639E-4</v>
      </c>
      <c r="D29" s="4">
        <f>base1!D29/호선별!D25</f>
        <v>5.5352901421088809E-4</v>
      </c>
      <c r="E29" s="4">
        <f>base1!E29/호선별!E25</f>
        <v>3.7940681668200283E-4</v>
      </c>
      <c r="F29" s="4">
        <f>base1!F29/호선별!F25</f>
        <v>5.0572483405927676E-4</v>
      </c>
      <c r="G29" s="4">
        <f>base1!G29/호선별!G25</f>
        <v>1.1821782553489871E-3</v>
      </c>
      <c r="H29" s="4">
        <f>base1!H29/호선별!H25</f>
        <v>2.1058773001012927E-3</v>
      </c>
      <c r="I29" s="4">
        <f>base1!I29/호선별!I25</f>
        <v>2.5866915916135293E-3</v>
      </c>
      <c r="J29" s="4">
        <f>base1!J29/호선별!J25</f>
        <v>2.7205189755331273E-3</v>
      </c>
      <c r="K29" s="4">
        <f>base1!K29/호선별!K25</f>
        <v>3.0869879581445245E-3</v>
      </c>
      <c r="L29" s="4">
        <f>base1!L29/호선별!L25</f>
        <v>3.5696504365172535E-3</v>
      </c>
      <c r="M29" s="4">
        <f>base1!M29/호선별!M25</f>
        <v>3.5856557716086022E-3</v>
      </c>
      <c r="N29" s="4">
        <f>base1!N29/호선별!N25</f>
        <v>3.4846462825129003E-3</v>
      </c>
      <c r="O29" s="4">
        <f>base1!O29/호선별!O25</f>
        <v>3.5934072482781861E-3</v>
      </c>
      <c r="P29" s="4">
        <f>base1!P29/호선별!P25</f>
        <v>5.2782838852236573E-3</v>
      </c>
      <c r="Q29" s="4">
        <f>base1!Q29/호선별!Q25</f>
        <v>6.0172828153444305E-3</v>
      </c>
      <c r="R29" s="4">
        <f>base1!R29/호선별!R25</f>
        <v>4.5379890492159994E-3</v>
      </c>
      <c r="S29" s="4">
        <f>base1!S29/호선별!S25</f>
        <v>4.2189644418387908E-3</v>
      </c>
      <c r="T29" s="4">
        <f>base1!T29/호선별!T25</f>
        <v>3.6179088545600642E-3</v>
      </c>
      <c r="U29" s="4">
        <f>base1!U29/호선별!U25</f>
        <v>3.5795129946223718E-3</v>
      </c>
      <c r="V29" s="4">
        <f>base1!V29/호선별!V25</f>
        <v>4.5345355384372923E-3</v>
      </c>
      <c r="W29" s="4">
        <f>base1!W29/호선별!W25</f>
        <v>3.0646558805360893E-3</v>
      </c>
    </row>
    <row r="30" spans="1:23">
      <c r="B30" t="s">
        <v>320</v>
      </c>
      <c r="C30" s="4">
        <f>base1!C30/호선별!C26</f>
        <v>2.4543080939947782E-3</v>
      </c>
      <c r="D30" s="4">
        <f>base1!D30/호선별!D26</f>
        <v>3.8331650215547666E-3</v>
      </c>
      <c r="E30" s="4">
        <f>base1!E30/호선별!E26</f>
        <v>5.6843463219204207E-3</v>
      </c>
      <c r="F30" s="4">
        <f>base1!F30/호선별!F26</f>
        <v>7.006130832342518E-3</v>
      </c>
      <c r="G30" s="4">
        <f>base1!G30/호선별!G26</f>
        <v>6.0606450911994784E-3</v>
      </c>
      <c r="H30" s="4">
        <f>base1!H30/호선별!H26</f>
        <v>5.0517020889459174E-3</v>
      </c>
      <c r="I30" s="4">
        <f>base1!I30/호선별!I26</f>
        <v>4.4143145158079128E-3</v>
      </c>
      <c r="J30" s="4">
        <f>base1!J30/호선별!J26</f>
        <v>3.4628719898823915E-3</v>
      </c>
      <c r="K30" s="4">
        <f>base1!K30/호선별!K26</f>
        <v>3.5258342597849525E-3</v>
      </c>
      <c r="L30" s="4">
        <f>base1!L30/호선별!L26</f>
        <v>3.3508753267193947E-3</v>
      </c>
      <c r="M30" s="4">
        <f>base1!M30/호선별!M26</f>
        <v>2.9617786235359438E-3</v>
      </c>
      <c r="N30" s="4">
        <f>base1!N30/호선별!N26</f>
        <v>2.5346026566993116E-3</v>
      </c>
      <c r="O30" s="4">
        <f>base1!O30/호선별!O26</f>
        <v>2.1819097542124534E-3</v>
      </c>
      <c r="P30" s="4">
        <f>base1!P30/호선별!P26</f>
        <v>1.6969080269435505E-3</v>
      </c>
      <c r="Q30" s="4">
        <f>base1!Q30/호선별!Q26</f>
        <v>1.2438628868532509E-3</v>
      </c>
      <c r="R30" s="4">
        <f>base1!R30/호선별!R26</f>
        <v>8.8838398654424861E-4</v>
      </c>
      <c r="S30" s="4">
        <f>base1!S30/호선별!S26</f>
        <v>6.7597367311290175E-4</v>
      </c>
      <c r="T30" s="4">
        <f>base1!T30/호선별!T26</f>
        <v>5.2492674665434967E-4</v>
      </c>
      <c r="U30" s="4">
        <f>base1!U30/호선별!U26</f>
        <v>6.2701996416173649E-4</v>
      </c>
      <c r="V30" s="4">
        <f>base1!V30/호선별!V26</f>
        <v>7.7978935124632708E-4</v>
      </c>
      <c r="W30" s="4">
        <f>base1!W30/호선별!W26</f>
        <v>3.2984862020509157E-3</v>
      </c>
    </row>
    <row r="31" spans="1:23">
      <c r="A31" t="s">
        <v>12</v>
      </c>
      <c r="B31" t="s">
        <v>319</v>
      </c>
      <c r="C31" s="4">
        <f>base1!C31/호선별!C25</f>
        <v>4.6179187617380693E-4</v>
      </c>
      <c r="D31" s="4">
        <f>base1!D31/호선별!D25</f>
        <v>5.2438221139395366E-4</v>
      </c>
      <c r="E31" s="4">
        <f>base1!E31/호선별!E25</f>
        <v>3.3200420117298235E-4</v>
      </c>
      <c r="F31" s="4">
        <f>base1!F31/호선별!F25</f>
        <v>4.5074315506653506E-4</v>
      </c>
      <c r="G31" s="4">
        <f>base1!G31/호선별!G25</f>
        <v>1.1773772749382506E-3</v>
      </c>
      <c r="H31" s="4">
        <f>base1!H31/호선별!H25</f>
        <v>2.0997723514133864E-3</v>
      </c>
      <c r="I31" s="4">
        <f>base1!I31/호선별!I25</f>
        <v>2.6755617244654094E-3</v>
      </c>
      <c r="J31" s="4">
        <f>base1!J31/호선별!J25</f>
        <v>2.8876385089860687E-3</v>
      </c>
      <c r="K31" s="4">
        <f>base1!K31/호선별!K25</f>
        <v>3.2782465456757592E-3</v>
      </c>
      <c r="L31" s="4">
        <f>base1!L31/호선별!L25</f>
        <v>3.8123450376239074E-3</v>
      </c>
      <c r="M31" s="4">
        <f>base1!M31/호선별!M25</f>
        <v>4.0544307129016938E-3</v>
      </c>
      <c r="N31" s="4">
        <f>base1!N31/호선별!N25</f>
        <v>3.9283980514283464E-3</v>
      </c>
      <c r="O31" s="4">
        <f>base1!O31/호선별!O25</f>
        <v>3.9649949465067917E-3</v>
      </c>
      <c r="P31" s="4">
        <f>base1!P31/호선별!P25</f>
        <v>4.9098601952083914E-3</v>
      </c>
      <c r="Q31" s="4">
        <f>base1!Q31/호선별!Q25</f>
        <v>5.6876550053116546E-3</v>
      </c>
      <c r="R31" s="4">
        <f>base1!R31/호선별!R25</f>
        <v>3.3013622825318945E-3</v>
      </c>
      <c r="S31" s="4">
        <f>base1!S31/호선별!S25</f>
        <v>2.3984707156987379E-3</v>
      </c>
      <c r="T31" s="4">
        <f>base1!T31/호선별!T25</f>
        <v>1.6334961343334555E-3</v>
      </c>
      <c r="U31" s="4">
        <f>base1!U31/호선별!U25</f>
        <v>1.5814284552314933E-3</v>
      </c>
      <c r="V31" s="4">
        <f>base1!V31/호선별!V25</f>
        <v>2.0463912356191469E-3</v>
      </c>
      <c r="W31" s="4">
        <f>base1!W31/호선별!W25</f>
        <v>2.8061886247316733E-3</v>
      </c>
    </row>
    <row r="32" spans="1:23">
      <c r="B32" t="s">
        <v>320</v>
      </c>
      <c r="C32" s="4">
        <f>base1!C32/호선별!C26</f>
        <v>2.2810348920009496E-3</v>
      </c>
      <c r="D32" s="4">
        <f>base1!D32/호선별!D26</f>
        <v>2.9827833338762744E-3</v>
      </c>
      <c r="E32" s="4">
        <f>base1!E32/호선별!E26</f>
        <v>3.8729294079490957E-3</v>
      </c>
      <c r="F32" s="4">
        <f>base1!F32/호선별!F26</f>
        <v>5.6482983174697176E-3</v>
      </c>
      <c r="G32" s="4">
        <f>base1!G32/호선별!G26</f>
        <v>5.5077343108766059E-3</v>
      </c>
      <c r="H32" s="4">
        <f>base1!H32/호선별!H26</f>
        <v>4.754180465576175E-3</v>
      </c>
      <c r="I32" s="4">
        <f>base1!I32/호선별!I26</f>
        <v>4.7026027811376018E-3</v>
      </c>
      <c r="J32" s="4">
        <f>base1!J32/호선별!J26</f>
        <v>3.8573997303445913E-3</v>
      </c>
      <c r="K32" s="4">
        <f>base1!K32/호선별!K26</f>
        <v>3.4928010878737194E-3</v>
      </c>
      <c r="L32" s="4">
        <f>base1!L32/호선별!L26</f>
        <v>3.5332756706902418E-3</v>
      </c>
      <c r="M32" s="4">
        <f>base1!M32/호선별!M26</f>
        <v>3.1924733900761514E-3</v>
      </c>
      <c r="N32" s="4">
        <f>base1!N32/호선별!N26</f>
        <v>2.5497034057997202E-3</v>
      </c>
      <c r="O32" s="4">
        <f>base1!O32/호선별!O26</f>
        <v>1.8520269915597075E-3</v>
      </c>
      <c r="P32" s="4">
        <f>base1!P32/호선별!P26</f>
        <v>1.0945221454818242E-3</v>
      </c>
      <c r="Q32" s="4">
        <f>base1!Q32/호선별!Q26</f>
        <v>7.0439507547827155E-4</v>
      </c>
      <c r="R32" s="4">
        <f>base1!R32/호선별!R26</f>
        <v>5.2165450576644443E-4</v>
      </c>
      <c r="S32" s="4">
        <f>base1!S32/호선별!S26</f>
        <v>4.8723856223706368E-4</v>
      </c>
      <c r="T32" s="4">
        <f>base1!T32/호선별!T26</f>
        <v>4.1460726872006372E-4</v>
      </c>
      <c r="U32" s="4">
        <f>base1!U32/호선별!U26</f>
        <v>4.5257458715663014E-4</v>
      </c>
      <c r="V32" s="4">
        <f>base1!V32/호선별!V26</f>
        <v>4.1443784643928301E-4</v>
      </c>
      <c r="W32" s="4">
        <f>base1!W32/호선별!W26</f>
        <v>2.8825881749758946E-3</v>
      </c>
    </row>
    <row r="33" spans="1:23">
      <c r="A33" t="s">
        <v>13</v>
      </c>
      <c r="B33" t="s">
        <v>319</v>
      </c>
      <c r="C33" s="4">
        <f>base1!C33/호선별!C25</f>
        <v>5.0673412126572203E-3</v>
      </c>
      <c r="D33" s="4">
        <f>base1!D33/호선별!D25</f>
        <v>2.3848330447713106E-3</v>
      </c>
      <c r="E33" s="4">
        <f>base1!E33/호선별!E25</f>
        <v>1.0628409967561739E-3</v>
      </c>
      <c r="F33" s="4">
        <f>base1!F33/호선별!F25</f>
        <v>1.1633727284932347E-3</v>
      </c>
      <c r="G33" s="4">
        <f>base1!G33/호선별!G25</f>
        <v>1.9171072829609415E-3</v>
      </c>
      <c r="H33" s="4">
        <f>base1!H33/호선별!H25</f>
        <v>2.7020172895446813E-3</v>
      </c>
      <c r="I33" s="4">
        <f>base1!I33/호선별!I25</f>
        <v>3.3852182715688626E-3</v>
      </c>
      <c r="J33" s="4">
        <f>base1!J33/호선별!J25</f>
        <v>3.9804011622952386E-3</v>
      </c>
      <c r="K33" s="4">
        <f>base1!K33/호선별!K25</f>
        <v>4.1791860260334745E-3</v>
      </c>
      <c r="L33" s="4">
        <f>base1!L33/호선별!L25</f>
        <v>5.3165242691825872E-3</v>
      </c>
      <c r="M33" s="4">
        <f>base1!M33/호선별!M25</f>
        <v>6.089413674013569E-3</v>
      </c>
      <c r="N33" s="4">
        <f>base1!N33/호선별!N25</f>
        <v>6.9469175418307499E-3</v>
      </c>
      <c r="O33" s="4">
        <f>base1!O33/호선별!O25</f>
        <v>6.0769263141096973E-3</v>
      </c>
      <c r="P33" s="4">
        <f>base1!P33/호선별!P25</f>
        <v>4.7458894062251565E-3</v>
      </c>
      <c r="Q33" s="4">
        <f>base1!Q33/호선별!Q25</f>
        <v>5.0970226180994021E-3</v>
      </c>
      <c r="R33" s="4">
        <f>base1!R33/호선별!R25</f>
        <v>5.3120369000152151E-3</v>
      </c>
      <c r="S33" s="4">
        <f>base1!S33/호선별!S25</f>
        <v>5.0841906435693503E-3</v>
      </c>
      <c r="T33" s="4">
        <f>base1!T33/호선별!T25</f>
        <v>5.4481710309835247E-3</v>
      </c>
      <c r="U33" s="4">
        <f>base1!U33/호선별!U25</f>
        <v>8.29197046499912E-3</v>
      </c>
      <c r="V33" s="4">
        <f>base1!V33/호선별!V25</f>
        <v>1.1693323081478368E-2</v>
      </c>
      <c r="W33" s="4">
        <f>base1!W33/호선별!W25</f>
        <v>4.2572068892984339E-3</v>
      </c>
    </row>
    <row r="34" spans="1:23">
      <c r="B34" t="s">
        <v>320</v>
      </c>
      <c r="C34" s="4">
        <f>base1!C34/호선별!C26</f>
        <v>2.2145739378115355E-3</v>
      </c>
      <c r="D34" s="4">
        <f>base1!D34/호선별!D26</f>
        <v>3.9760264303786473E-3</v>
      </c>
      <c r="E34" s="4">
        <f>base1!E34/호선별!E26</f>
        <v>4.1756537969655939E-3</v>
      </c>
      <c r="F34" s="4">
        <f>base1!F34/호선별!F26</f>
        <v>4.0451238436584932E-3</v>
      </c>
      <c r="G34" s="4">
        <f>base1!G34/호선별!G26</f>
        <v>3.5577064693361319E-3</v>
      </c>
      <c r="H34" s="4">
        <f>base1!H34/호선별!H26</f>
        <v>5.4041397517135452E-3</v>
      </c>
      <c r="I34" s="4">
        <f>base1!I34/호선별!I26</f>
        <v>6.2759240435280236E-3</v>
      </c>
      <c r="J34" s="4">
        <f>base1!J34/호선별!J26</f>
        <v>6.3204327268749595E-3</v>
      </c>
      <c r="K34" s="4">
        <f>base1!K34/호선별!K26</f>
        <v>6.6289844857951039E-3</v>
      </c>
      <c r="L34" s="4">
        <f>base1!L34/호선별!L26</f>
        <v>6.9992999168477206E-3</v>
      </c>
      <c r="M34" s="4">
        <f>base1!M34/호선별!M26</f>
        <v>6.5648666219994501E-3</v>
      </c>
      <c r="N34" s="4">
        <f>base1!N34/호선별!N26</f>
        <v>5.5703694908079034E-3</v>
      </c>
      <c r="O34" s="4">
        <f>base1!O34/호선별!O26</f>
        <v>4.5493502802872194E-3</v>
      </c>
      <c r="P34" s="4">
        <f>base1!P34/호선별!P26</f>
        <v>3.7859302593162875E-3</v>
      </c>
      <c r="Q34" s="4">
        <f>base1!Q34/호선별!Q26</f>
        <v>4.4725370745296337E-3</v>
      </c>
      <c r="R34" s="4">
        <f>base1!R34/호선별!R26</f>
        <v>5.1552503285826022E-3</v>
      </c>
      <c r="S34" s="4">
        <f>base1!S34/호선별!S26</f>
        <v>4.9069618946830902E-3</v>
      </c>
      <c r="T34" s="4">
        <f>base1!T34/호선별!T26</f>
        <v>3.8026881583557307E-3</v>
      </c>
      <c r="U34" s="4">
        <f>base1!U34/호선별!U26</f>
        <v>3.4936107242860889E-3</v>
      </c>
      <c r="V34" s="4">
        <f>base1!V34/호선별!V26</f>
        <v>3.5646625562551224E-3</v>
      </c>
      <c r="W34" s="4">
        <f>base1!W34/호선별!W26</f>
        <v>4.8577449925604225E-3</v>
      </c>
    </row>
    <row r="35" spans="1:23">
      <c r="A35" t="s">
        <v>14</v>
      </c>
      <c r="B35" t="s">
        <v>319</v>
      </c>
      <c r="C35" s="4">
        <f>base1!C35/호선별!C25</f>
        <v>4.0092399606652274E-3</v>
      </c>
      <c r="D35" s="4">
        <f>base1!D35/호선별!D25</f>
        <v>3.2136952498778826E-3</v>
      </c>
      <c r="E35" s="4">
        <f>base1!E35/호선별!E25</f>
        <v>2.6007305579566686E-3</v>
      </c>
      <c r="F35" s="4">
        <f>base1!F35/호선별!F25</f>
        <v>2.9528664606960574E-3</v>
      </c>
      <c r="G35" s="4">
        <f>base1!G35/호선별!G25</f>
        <v>3.1344085002621589E-3</v>
      </c>
      <c r="H35" s="4">
        <f>base1!H35/호선별!H25</f>
        <v>3.1476785437618395E-3</v>
      </c>
      <c r="I35" s="4">
        <f>base1!I35/호선별!I25</f>
        <v>3.1363818995835987E-3</v>
      </c>
      <c r="J35" s="4">
        <f>base1!J35/호선별!J25</f>
        <v>3.0612437283040611E-3</v>
      </c>
      <c r="K35" s="4">
        <f>base1!K35/호선별!K25</f>
        <v>3.1343550957332535E-3</v>
      </c>
      <c r="L35" s="4">
        <f>base1!L35/호선별!L25</f>
        <v>3.2413397297028773E-3</v>
      </c>
      <c r="M35" s="4">
        <f>base1!M35/호선별!M25</f>
        <v>3.2822013495177418E-3</v>
      </c>
      <c r="N35" s="4">
        <f>base1!N35/호선별!N25</f>
        <v>3.3009602282205509E-3</v>
      </c>
      <c r="O35" s="4">
        <f>base1!O35/호선별!O25</f>
        <v>3.0739803747971812E-3</v>
      </c>
      <c r="P35" s="4">
        <f>base1!P35/호선별!P25</f>
        <v>2.8054468353528317E-3</v>
      </c>
      <c r="Q35" s="4">
        <f>base1!Q35/호선별!Q25</f>
        <v>3.4645379352578687E-3</v>
      </c>
      <c r="R35" s="4">
        <f>base1!R35/호선별!R25</f>
        <v>3.1223751154167614E-3</v>
      </c>
      <c r="S35" s="4">
        <f>base1!S35/호선별!S25</f>
        <v>2.7728178492138307E-3</v>
      </c>
      <c r="T35" s="4">
        <f>base1!T35/호선별!T25</f>
        <v>2.2321704102667493E-3</v>
      </c>
      <c r="U35" s="4">
        <f>base1!U35/호선별!U25</f>
        <v>2.378733307635255E-3</v>
      </c>
      <c r="V35" s="4">
        <f>base1!V35/호선별!V25</f>
        <v>2.7269297445473343E-3</v>
      </c>
      <c r="W35" s="4">
        <f>base1!W35/호선별!W25</f>
        <v>3.0224776164674699E-3</v>
      </c>
    </row>
    <row r="36" spans="1:23">
      <c r="B36" t="s">
        <v>320</v>
      </c>
      <c r="C36" s="4">
        <f>base1!C36/호선별!C26</f>
        <v>2.8008544979824354E-3</v>
      </c>
      <c r="D36" s="4">
        <f>base1!D36/호선별!D26</f>
        <v>2.8287237623654863E-3</v>
      </c>
      <c r="E36" s="4">
        <f>base1!E36/호선별!E26</f>
        <v>2.5870756693536358E-3</v>
      </c>
      <c r="F36" s="4">
        <f>base1!F36/호선별!F26</f>
        <v>2.8191384838844925E-3</v>
      </c>
      <c r="G36" s="4">
        <f>base1!G36/호선별!G26</f>
        <v>2.9488886063978982E-3</v>
      </c>
      <c r="H36" s="4">
        <f>base1!H36/호선별!H26</f>
        <v>3.1054088284057299E-3</v>
      </c>
      <c r="I36" s="4">
        <f>base1!I36/호선별!I26</f>
        <v>3.4304710821385829E-3</v>
      </c>
      <c r="J36" s="4">
        <f>base1!J36/호선별!J26</f>
        <v>3.4662519004315224E-3</v>
      </c>
      <c r="K36" s="4">
        <f>base1!K36/호선별!K26</f>
        <v>3.4859133201135049E-3</v>
      </c>
      <c r="L36" s="4">
        <f>base1!L36/호선별!L26</f>
        <v>3.6861577910566466E-3</v>
      </c>
      <c r="M36" s="4">
        <f>base1!M36/호선별!M26</f>
        <v>3.7362342004439494E-3</v>
      </c>
      <c r="N36" s="4">
        <f>base1!N36/호선별!N26</f>
        <v>3.6223728568552239E-3</v>
      </c>
      <c r="O36" s="4">
        <f>base1!O36/호선별!O26</f>
        <v>3.2496167205761772E-3</v>
      </c>
      <c r="P36" s="4">
        <f>base1!P36/호선별!P26</f>
        <v>3.2072064419752882E-3</v>
      </c>
      <c r="Q36" s="4">
        <f>base1!Q36/호선별!Q26</f>
        <v>3.1101819062023845E-3</v>
      </c>
      <c r="R36" s="4">
        <f>base1!R36/호선별!R26</f>
        <v>3.1060324791938806E-3</v>
      </c>
      <c r="S36" s="4">
        <f>base1!S36/호선별!S26</f>
        <v>3.2513775020802382E-3</v>
      </c>
      <c r="T36" s="4">
        <f>base1!T36/호선별!T26</f>
        <v>3.1504697063925893E-3</v>
      </c>
      <c r="U36" s="4">
        <f>base1!U36/호선별!U26</f>
        <v>3.0388983261367491E-3</v>
      </c>
      <c r="V36" s="4">
        <f>base1!V36/호선별!V26</f>
        <v>2.6413422566917422E-3</v>
      </c>
      <c r="W36" s="4">
        <f>base1!W36/호선별!W26</f>
        <v>3.1852186614968578E-3</v>
      </c>
    </row>
    <row r="37" spans="1:23">
      <c r="A37" t="s">
        <v>15</v>
      </c>
      <c r="B37" t="s">
        <v>319</v>
      </c>
      <c r="C37" s="4">
        <f>base1!C37/호선별!C25</f>
        <v>3.9571852960518855E-3</v>
      </c>
      <c r="D37" s="4">
        <f>base1!D37/호선별!D25</f>
        <v>3.3341860508086024E-3</v>
      </c>
      <c r="E37" s="4">
        <f>base1!E37/호선별!E25</f>
        <v>3.0813559006961679E-3</v>
      </c>
      <c r="F37" s="4">
        <f>base1!F37/호선별!F25</f>
        <v>3.9598993180368011E-3</v>
      </c>
      <c r="G37" s="4">
        <f>base1!G37/호선별!G25</f>
        <v>3.1944207553963651E-3</v>
      </c>
      <c r="H37" s="4">
        <f>base1!H37/호선별!H25</f>
        <v>3.223742904440888E-3</v>
      </c>
      <c r="I37" s="4">
        <f>base1!I37/호선별!I25</f>
        <v>2.5765815948487285E-3</v>
      </c>
      <c r="J37" s="4">
        <f>base1!J37/호선별!J25</f>
        <v>2.435902946990076E-3</v>
      </c>
      <c r="K37" s="4">
        <f>base1!K37/호선별!K25</f>
        <v>2.3654652809208614E-3</v>
      </c>
      <c r="L37" s="4">
        <f>base1!L37/호선별!L25</f>
        <v>2.2564076092597496E-3</v>
      </c>
      <c r="M37" s="4">
        <f>base1!M37/호선별!M25</f>
        <v>2.0093498657304805E-3</v>
      </c>
      <c r="N37" s="4">
        <f>base1!N37/호선별!N25</f>
        <v>1.9234319677462284E-3</v>
      </c>
      <c r="O37" s="4">
        <f>base1!O37/호선별!O25</f>
        <v>1.8490840587086677E-3</v>
      </c>
      <c r="P37" s="4">
        <f>base1!P37/호선별!P25</f>
        <v>1.9203109259615723E-3</v>
      </c>
      <c r="Q37" s="4">
        <f>base1!Q37/호선별!Q25</f>
        <v>1.943602926480593E-3</v>
      </c>
      <c r="R37" s="4">
        <f>base1!R37/호선별!R25</f>
        <v>1.8139711077716383E-3</v>
      </c>
      <c r="S37" s="4">
        <f>base1!S37/호선별!S25</f>
        <v>1.6155259603984082E-3</v>
      </c>
      <c r="T37" s="4">
        <f>base1!T37/호선별!T25</f>
        <v>1.3726598948190722E-3</v>
      </c>
      <c r="U37" s="4">
        <f>base1!U37/호선별!U25</f>
        <v>1.2387159662547152E-3</v>
      </c>
      <c r="V37" s="4">
        <f>base1!V37/호선별!V25</f>
        <v>1.2345207337399054E-3</v>
      </c>
      <c r="W37" s="4">
        <f>base1!W37/호선별!W25</f>
        <v>2.4030897062619302E-3</v>
      </c>
    </row>
    <row r="38" spans="1:23">
      <c r="B38" t="s">
        <v>320</v>
      </c>
      <c r="C38" s="4">
        <f>base1!C38/호선별!C26</f>
        <v>1.5380963683835746E-3</v>
      </c>
      <c r="D38" s="4">
        <f>base1!D38/호선별!D26</f>
        <v>1.8466788285500212E-3</v>
      </c>
      <c r="E38" s="4">
        <f>base1!E38/호선별!E26</f>
        <v>1.4714319081074899E-3</v>
      </c>
      <c r="F38" s="4">
        <f>base1!F38/호선별!F26</f>
        <v>2.3977588398416266E-3</v>
      </c>
      <c r="G38" s="4">
        <f>base1!G38/호선별!G26</f>
        <v>1.8636005318546237E-3</v>
      </c>
      <c r="H38" s="4">
        <f>base1!H38/호선별!H26</f>
        <v>2.126526841540557E-3</v>
      </c>
      <c r="I38" s="4">
        <f>base1!I38/호선별!I26</f>
        <v>1.9202228324943242E-3</v>
      </c>
      <c r="J38" s="4">
        <f>base1!J38/호선별!J26</f>
        <v>1.8594116989151101E-3</v>
      </c>
      <c r="K38" s="4">
        <f>base1!K38/호선별!K26</f>
        <v>1.8261018565907715E-3</v>
      </c>
      <c r="L38" s="4">
        <f>base1!L38/호선별!L26</f>
        <v>1.9238362997291564E-3</v>
      </c>
      <c r="M38" s="4">
        <f>base1!M38/호선별!M26</f>
        <v>2.2703842006095197E-3</v>
      </c>
      <c r="N38" s="4">
        <f>base1!N38/호선별!N26</f>
        <v>2.3342918652135532E-3</v>
      </c>
      <c r="O38" s="4">
        <f>base1!O38/호선별!O26</f>
        <v>2.3752463939153146E-3</v>
      </c>
      <c r="P38" s="4">
        <f>base1!P38/호선별!P26</f>
        <v>2.4882437244608973E-3</v>
      </c>
      <c r="Q38" s="4">
        <f>base1!Q38/호선별!Q26</f>
        <v>2.5186824287926975E-3</v>
      </c>
      <c r="R38" s="4">
        <f>base1!R38/호선별!R26</f>
        <v>2.5922995379909796E-3</v>
      </c>
      <c r="S38" s="4">
        <f>base1!S38/호선별!S26</f>
        <v>2.8769270421025754E-3</v>
      </c>
      <c r="T38" s="4">
        <f>base1!T38/호선별!T26</f>
        <v>3.0654570317756465E-3</v>
      </c>
      <c r="U38" s="4">
        <f>base1!U38/호선별!U26</f>
        <v>3.0964054418406383E-3</v>
      </c>
      <c r="V38" s="4">
        <f>base1!V38/호선별!V26</f>
        <v>2.5748582243544059E-3</v>
      </c>
      <c r="W38" s="4">
        <f>base1!W38/호선별!W26</f>
        <v>2.2843180080625008E-3</v>
      </c>
    </row>
    <row r="39" spans="1:23">
      <c r="A39" t="s">
        <v>16</v>
      </c>
      <c r="B39" t="s">
        <v>319</v>
      </c>
      <c r="C39" s="4">
        <f>base1!C39/호선별!C25</f>
        <v>3.4247846173827532E-3</v>
      </c>
      <c r="D39" s="4">
        <f>base1!D39/호선별!D25</f>
        <v>3.2535118644403021E-3</v>
      </c>
      <c r="E39" s="4">
        <f>base1!E39/호선별!E25</f>
        <v>3.0342321241019063E-3</v>
      </c>
      <c r="F39" s="4">
        <f>base1!F39/호선별!F25</f>
        <v>3.5357331795470895E-3</v>
      </c>
      <c r="G39" s="4">
        <f>base1!G39/호선별!G25</f>
        <v>3.4367439245488025E-3</v>
      </c>
      <c r="H39" s="4">
        <f>base1!H39/호선별!H25</f>
        <v>3.4549059615153936E-3</v>
      </c>
      <c r="I39" s="4">
        <f>base1!I39/호선별!I25</f>
        <v>3.4654459878314774E-3</v>
      </c>
      <c r="J39" s="4">
        <f>base1!J39/호선별!J25</f>
        <v>3.4116215949206523E-3</v>
      </c>
      <c r="K39" s="4">
        <f>base1!K39/호선별!K25</f>
        <v>3.5121906351038134E-3</v>
      </c>
      <c r="L39" s="4">
        <f>base1!L39/호선별!L25</f>
        <v>3.3921739386239369E-3</v>
      </c>
      <c r="M39" s="4">
        <f>base1!M39/호선별!M25</f>
        <v>3.3359272817565246E-3</v>
      </c>
      <c r="N39" s="4">
        <f>base1!N39/호선별!N25</f>
        <v>3.4171697727728534E-3</v>
      </c>
      <c r="O39" s="4">
        <f>base1!O39/호선별!O25</f>
        <v>3.5147122364177236E-3</v>
      </c>
      <c r="P39" s="4">
        <f>base1!P39/호선별!P25</f>
        <v>3.1128191239539658E-3</v>
      </c>
      <c r="Q39" s="4">
        <f>base1!Q39/호선별!Q25</f>
        <v>2.9771849903169369E-3</v>
      </c>
      <c r="R39" s="4">
        <f>base1!R39/호선별!R25</f>
        <v>3.0500768055558452E-3</v>
      </c>
      <c r="S39" s="4">
        <f>base1!S39/호선별!S25</f>
        <v>3.2339953221325319E-3</v>
      </c>
      <c r="T39" s="4">
        <f>base1!T39/호선별!T25</f>
        <v>3.6330447039516029E-3</v>
      </c>
      <c r="U39" s="4">
        <f>base1!U39/호선별!U25</f>
        <v>5.3798787903728013E-3</v>
      </c>
      <c r="V39" s="4">
        <f>base1!V39/호선별!V25</f>
        <v>6.8053850892818768E-3</v>
      </c>
      <c r="W39" s="4">
        <f>base1!W39/호선별!W25</f>
        <v>3.3795905583058547E-3</v>
      </c>
    </row>
    <row r="40" spans="1:23">
      <c r="B40" t="s">
        <v>320</v>
      </c>
      <c r="C40" s="4">
        <f>base1!C40/호선별!C26</f>
        <v>2.8317113695703775E-3</v>
      </c>
      <c r="D40" s="4">
        <f>base1!D40/호선별!D26</f>
        <v>3.0326660585724991E-3</v>
      </c>
      <c r="E40" s="4">
        <f>base1!E40/호선별!E26</f>
        <v>2.0815201403782866E-3</v>
      </c>
      <c r="F40" s="4">
        <f>base1!F40/호선별!F26</f>
        <v>1.9405196673515596E-3</v>
      </c>
      <c r="G40" s="4">
        <f>base1!G40/호선별!G26</f>
        <v>1.8483870853332482E-3</v>
      </c>
      <c r="H40" s="4">
        <f>base1!H40/호선별!H26</f>
        <v>2.0283088598498224E-3</v>
      </c>
      <c r="I40" s="4">
        <f>base1!I40/호선별!I26</f>
        <v>2.3872179672714774E-3</v>
      </c>
      <c r="J40" s="4">
        <f>base1!J40/호선별!J26</f>
        <v>2.5753382061401301E-3</v>
      </c>
      <c r="K40" s="4">
        <f>base1!K40/호선별!K26</f>
        <v>2.6727350243412307E-3</v>
      </c>
      <c r="L40" s="4">
        <f>base1!L40/호선별!L26</f>
        <v>2.6212739508360062E-3</v>
      </c>
      <c r="M40" s="4">
        <f>base1!M40/호선별!M26</f>
        <v>2.7893094499861471E-3</v>
      </c>
      <c r="N40" s="4">
        <f>base1!N40/호선별!N26</f>
        <v>2.9510993861610025E-3</v>
      </c>
      <c r="O40" s="4">
        <f>base1!O40/호선별!O26</f>
        <v>3.0768694714092557E-3</v>
      </c>
      <c r="P40" s="4">
        <f>base1!P40/호선별!P26</f>
        <v>3.3493521751547461E-3</v>
      </c>
      <c r="Q40" s="4">
        <f>base1!Q40/호선별!Q26</f>
        <v>3.3518886707736995E-3</v>
      </c>
      <c r="R40" s="4">
        <f>base1!R40/호선별!R26</f>
        <v>3.7089804180222606E-3</v>
      </c>
      <c r="S40" s="4">
        <f>base1!S40/호선별!S26</f>
        <v>4.1014404414650135E-3</v>
      </c>
      <c r="T40" s="4">
        <f>base1!T40/호선별!T26</f>
        <v>4.2129008324877527E-3</v>
      </c>
      <c r="U40" s="4">
        <f>base1!U40/호선별!U26</f>
        <v>4.7143008011232912E-3</v>
      </c>
      <c r="V40" s="4">
        <f>base1!V40/호선별!V26</f>
        <v>4.2487646086234142E-3</v>
      </c>
      <c r="W40" s="4">
        <f>base1!W40/호선별!W26</f>
        <v>2.8831238163099077E-3</v>
      </c>
    </row>
    <row r="41" spans="1:23">
      <c r="A41" t="s">
        <v>17</v>
      </c>
      <c r="B41" t="s">
        <v>319</v>
      </c>
      <c r="C41" s="4">
        <f>base1!C41/호선별!C25</f>
        <v>1.4637153218009058E-3</v>
      </c>
      <c r="D41" s="4">
        <f>base1!D41/호선별!D25</f>
        <v>1.2384788804088464E-3</v>
      </c>
      <c r="E41" s="4">
        <f>base1!E41/호선별!E25</f>
        <v>8.4488191171959957E-4</v>
      </c>
      <c r="F41" s="4">
        <f>base1!F41/호선별!F25</f>
        <v>1.0717619808086525E-3</v>
      </c>
      <c r="G41" s="4">
        <f>base1!G41/호선별!G25</f>
        <v>1.4103511664487274E-3</v>
      </c>
      <c r="H41" s="4">
        <f>base1!H41/호선별!H25</f>
        <v>2.0332779102991637E-3</v>
      </c>
      <c r="I41" s="4">
        <f>base1!I41/호선별!I25</f>
        <v>2.7023042965529476E-3</v>
      </c>
      <c r="J41" s="4">
        <f>base1!J41/호선별!J25</f>
        <v>3.5764786798160178E-3</v>
      </c>
      <c r="K41" s="4">
        <f>base1!K41/호선별!K25</f>
        <v>3.4521555421134472E-3</v>
      </c>
      <c r="L41" s="4">
        <f>base1!L41/호선별!L25</f>
        <v>4.5697076064290061E-3</v>
      </c>
      <c r="M41" s="4">
        <f>base1!M41/호선별!M25</f>
        <v>5.2757570857707966E-3</v>
      </c>
      <c r="N41" s="4">
        <f>base1!N41/호선별!N25</f>
        <v>6.4129627998253105E-3</v>
      </c>
      <c r="O41" s="4">
        <f>base1!O41/호선별!O25</f>
        <v>6.6021234918737697E-3</v>
      </c>
      <c r="P41" s="4">
        <f>base1!P41/호선별!P25</f>
        <v>4.1459517997362314E-3</v>
      </c>
      <c r="Q41" s="4">
        <f>base1!Q41/호선별!Q25</f>
        <v>3.2404540357254324E-3</v>
      </c>
      <c r="R41" s="4">
        <f>base1!R41/호선별!R25</f>
        <v>3.8233430530052129E-3</v>
      </c>
      <c r="S41" s="4">
        <f>base1!S41/호선별!S25</f>
        <v>4.8697237189715328E-3</v>
      </c>
      <c r="T41" s="4">
        <f>base1!T41/호선별!T25</f>
        <v>4.6427381133619279E-3</v>
      </c>
      <c r="U41" s="4">
        <f>base1!U41/호선별!U25</f>
        <v>5.5965656736470491E-3</v>
      </c>
      <c r="V41" s="4">
        <f>base1!V41/호선별!V25</f>
        <v>8.0494572406909493E-3</v>
      </c>
      <c r="W41" s="4">
        <f>base1!W41/호선별!W25</f>
        <v>3.5638688338556143E-3</v>
      </c>
    </row>
    <row r="42" spans="1:23">
      <c r="B42" t="s">
        <v>320</v>
      </c>
      <c r="C42" s="4">
        <f>base1!C42/호선별!C26</f>
        <v>1.851412295276525E-3</v>
      </c>
      <c r="D42" s="4">
        <f>base1!D42/호선별!D26</f>
        <v>3.1419329793356573E-3</v>
      </c>
      <c r="E42" s="4">
        <f>base1!E42/호선별!E26</f>
        <v>4.9246356904805505E-3</v>
      </c>
      <c r="F42" s="4">
        <f>base1!F42/호선별!F26</f>
        <v>5.7901064526927398E-3</v>
      </c>
      <c r="G42" s="4">
        <f>base1!G42/호선별!G26</f>
        <v>7.5993498724963851E-3</v>
      </c>
      <c r="H42" s="4">
        <f>base1!H42/호선별!H26</f>
        <v>9.6708149067079724E-3</v>
      </c>
      <c r="I42" s="4">
        <f>base1!I42/호선별!I26</f>
        <v>5.0877304195725117E-3</v>
      </c>
      <c r="J42" s="4">
        <f>base1!J42/호선별!J26</f>
        <v>6.235474066253621E-3</v>
      </c>
      <c r="K42" s="4">
        <f>base1!K42/호선별!K26</f>
        <v>4.7990873286017652E-3</v>
      </c>
      <c r="L42" s="4">
        <f>base1!L42/호선별!L26</f>
        <v>4.0885524430228663E-3</v>
      </c>
      <c r="M42" s="4">
        <f>base1!M42/호선별!M26</f>
        <v>2.9830268257172786E-3</v>
      </c>
      <c r="N42" s="4">
        <f>base1!N42/호선별!N26</f>
        <v>2.6434054899612284E-3</v>
      </c>
      <c r="O42" s="4">
        <f>base1!O42/호선별!O26</f>
        <v>2.9422465332896506E-3</v>
      </c>
      <c r="P42" s="4">
        <f>base1!P42/호선별!P26</f>
        <v>2.7215707450213241E-3</v>
      </c>
      <c r="Q42" s="4">
        <f>base1!Q42/호선별!Q26</f>
        <v>2.0790804369330736E-3</v>
      </c>
      <c r="R42" s="4">
        <f>base1!R42/호선별!R26</f>
        <v>2.015323941993889E-3</v>
      </c>
      <c r="S42" s="4">
        <f>base1!S42/호선별!S26</f>
        <v>1.8671187048724914E-3</v>
      </c>
      <c r="T42" s="4">
        <f>base1!T42/호선별!T26</f>
        <v>1.7936007428986382E-3</v>
      </c>
      <c r="U42" s="4">
        <f>base1!U42/호선별!U26</f>
        <v>1.9225334257437765E-3</v>
      </c>
      <c r="V42" s="4">
        <f>base1!V42/호선별!V26</f>
        <v>1.7963115653013E-3</v>
      </c>
      <c r="W42" s="4">
        <f>base1!W42/호선별!W26</f>
        <v>4.1183195997413265E-3</v>
      </c>
    </row>
    <row r="43" spans="1:23">
      <c r="A43" t="s">
        <v>18</v>
      </c>
      <c r="B43" t="s">
        <v>319</v>
      </c>
      <c r="C43" s="4">
        <f>base1!C43/호선별!C25</f>
        <v>3.0944178845396615E-3</v>
      </c>
      <c r="D43" s="4">
        <f>base1!D43/호선별!D25</f>
        <v>3.861691133932942E-3</v>
      </c>
      <c r="E43" s="4">
        <f>base1!E43/호선별!E25</f>
        <v>4.0933552686612945E-3</v>
      </c>
      <c r="F43" s="4">
        <f>base1!F43/호선별!F25</f>
        <v>4.6690259036052369E-3</v>
      </c>
      <c r="G43" s="4">
        <f>base1!G43/호선별!G25</f>
        <v>4.0956153151275104E-3</v>
      </c>
      <c r="H43" s="4">
        <f>base1!H43/호선별!H25</f>
        <v>3.9017222060248585E-3</v>
      </c>
      <c r="I43" s="4">
        <f>base1!I43/호선별!I25</f>
        <v>3.8166868431763392E-3</v>
      </c>
      <c r="J43" s="4">
        <f>base1!J43/호선별!J25</f>
        <v>3.5770819994313712E-3</v>
      </c>
      <c r="K43" s="4">
        <f>base1!K43/호선별!K25</f>
        <v>3.5758058024468156E-3</v>
      </c>
      <c r="L43" s="4">
        <f>base1!L43/호선별!L25</f>
        <v>3.9864912493956916E-3</v>
      </c>
      <c r="M43" s="4">
        <f>base1!M43/호선별!M25</f>
        <v>3.5591164556834204E-3</v>
      </c>
      <c r="N43" s="4">
        <f>base1!N43/호선별!N25</f>
        <v>3.3603536143979877E-3</v>
      </c>
      <c r="O43" s="4">
        <f>base1!O43/호선별!O25</f>
        <v>3.5514233102186218E-3</v>
      </c>
      <c r="P43" s="4">
        <f>base1!P43/호선별!P25</f>
        <v>3.8287325109070116E-3</v>
      </c>
      <c r="Q43" s="4">
        <f>base1!Q43/호선별!Q25</f>
        <v>3.6313209430820989E-3</v>
      </c>
      <c r="R43" s="4">
        <f>base1!R43/호선별!R25</f>
        <v>2.7808144515332972E-3</v>
      </c>
      <c r="S43" s="4">
        <f>base1!S43/호선별!S25</f>
        <v>3.0569898690801845E-3</v>
      </c>
      <c r="T43" s="4">
        <f>base1!T43/호선별!T25</f>
        <v>2.3050576073366841E-3</v>
      </c>
      <c r="U43" s="4">
        <f>base1!U43/호선별!U25</f>
        <v>1.9939051187936006E-3</v>
      </c>
      <c r="V43" s="4">
        <f>base1!V43/호선별!V25</f>
        <v>1.8983442617470498E-3</v>
      </c>
      <c r="W43" s="4">
        <f>base1!W43/호선별!W25</f>
        <v>3.6316979787904269E-3</v>
      </c>
    </row>
    <row r="44" spans="1:23">
      <c r="B44" t="s">
        <v>320</v>
      </c>
      <c r="C44" s="4">
        <f>base1!C44/호선별!C26</f>
        <v>2.6774270116306669E-3</v>
      </c>
      <c r="D44" s="4">
        <f>base1!D44/호선별!D26</f>
        <v>3.6780874352542593E-3</v>
      </c>
      <c r="E44" s="4">
        <f>base1!E44/호선별!E26</f>
        <v>3.7976832595297653E-3</v>
      </c>
      <c r="F44" s="4">
        <f>base1!F44/호선별!F26</f>
        <v>4.8883057187797977E-3</v>
      </c>
      <c r="G44" s="4">
        <f>base1!G44/호선별!G26</f>
        <v>3.2891844715324681E-3</v>
      </c>
      <c r="H44" s="4">
        <f>base1!H44/호선별!H26</f>
        <v>2.8081739728657413E-3</v>
      </c>
      <c r="I44" s="4">
        <f>base1!I44/호선별!I26</f>
        <v>3.046299095411948E-3</v>
      </c>
      <c r="J44" s="4">
        <f>base1!J44/호선별!J26</f>
        <v>3.230272691183104E-3</v>
      </c>
      <c r="K44" s="4">
        <f>base1!K44/호선별!K26</f>
        <v>3.3640420007644018E-3</v>
      </c>
      <c r="L44" s="4">
        <f>base1!L44/호선별!L26</f>
        <v>3.5229721398094458E-3</v>
      </c>
      <c r="M44" s="4">
        <f>base1!M44/호선별!M26</f>
        <v>3.7035340451389079E-3</v>
      </c>
      <c r="N44" s="4">
        <f>base1!N44/호선별!N26</f>
        <v>3.7079437684242045E-3</v>
      </c>
      <c r="O44" s="4">
        <f>base1!O44/호선별!O26</f>
        <v>3.3974756954688861E-3</v>
      </c>
      <c r="P44" s="4">
        <f>base1!P44/호선별!P26</f>
        <v>3.6731670892757545E-3</v>
      </c>
      <c r="Q44" s="4">
        <f>base1!Q44/호선별!Q26</f>
        <v>3.6993202828004123E-3</v>
      </c>
      <c r="R44" s="4">
        <f>base1!R44/호선별!R26</f>
        <v>3.8109218636350711E-3</v>
      </c>
      <c r="S44" s="4">
        <f>base1!S44/호선별!S26</f>
        <v>3.9661551139892129E-3</v>
      </c>
      <c r="T44" s="4">
        <f>base1!T44/호선별!T26</f>
        <v>4.4452081946762976E-3</v>
      </c>
      <c r="U44" s="4">
        <f>base1!U44/호선별!U26</f>
        <v>4.238637855245397E-3</v>
      </c>
      <c r="V44" s="4">
        <f>base1!V44/호선별!V26</f>
        <v>3.8740929123672104E-3</v>
      </c>
      <c r="W44" s="4">
        <f>base1!W44/호선별!W26</f>
        <v>3.7401568179278879E-3</v>
      </c>
    </row>
    <row r="45" spans="1:23">
      <c r="A45" t="s">
        <v>19</v>
      </c>
      <c r="B45" t="s">
        <v>319</v>
      </c>
      <c r="C45" s="4">
        <f>base1!C45/호선별!C25</f>
        <v>4.0880950466636564E-3</v>
      </c>
      <c r="D45" s="4">
        <f>base1!D45/호선별!D25</f>
        <v>3.409395211648728E-3</v>
      </c>
      <c r="E45" s="4">
        <f>base1!E45/호선별!E25</f>
        <v>3.0350686408461831E-3</v>
      </c>
      <c r="F45" s="4">
        <f>base1!F45/호선별!F25</f>
        <v>3.2748367360164342E-3</v>
      </c>
      <c r="G45" s="4">
        <f>base1!G45/호선별!G25</f>
        <v>3.865168255412158E-3</v>
      </c>
      <c r="H45" s="4">
        <f>base1!H45/호선별!H25</f>
        <v>4.2010296903454529E-3</v>
      </c>
      <c r="I45" s="4">
        <f>base1!I45/호선별!I25</f>
        <v>3.9554547019964312E-3</v>
      </c>
      <c r="J45" s="4">
        <f>base1!J45/호선별!J25</f>
        <v>3.6689374108689536E-3</v>
      </c>
      <c r="K45" s="4">
        <f>base1!K45/호선별!K25</f>
        <v>4.1265864720831996E-3</v>
      </c>
      <c r="L45" s="4">
        <f>base1!L45/호선별!L25</f>
        <v>4.2473636622490417E-3</v>
      </c>
      <c r="M45" s="4">
        <f>base1!M45/호선별!M25</f>
        <v>4.0228424539468432E-3</v>
      </c>
      <c r="N45" s="4">
        <f>base1!N45/호선별!N25</f>
        <v>3.9265237039355673E-3</v>
      </c>
      <c r="O45" s="4">
        <f>base1!O45/호선별!O25</f>
        <v>4.5021306848565231E-3</v>
      </c>
      <c r="P45" s="4">
        <f>base1!P45/호선별!P25</f>
        <v>6.4780861574590771E-3</v>
      </c>
      <c r="Q45" s="4">
        <f>base1!Q45/호선별!Q25</f>
        <v>6.6614747989299896E-3</v>
      </c>
      <c r="R45" s="4">
        <f>base1!R45/호선별!R25</f>
        <v>4.9379094298880955E-3</v>
      </c>
      <c r="S45" s="4">
        <f>base1!S45/호선별!S25</f>
        <v>4.6151195034321397E-3</v>
      </c>
      <c r="T45" s="4">
        <f>base1!T45/호선별!T25</f>
        <v>3.8711036943816315E-3</v>
      </c>
      <c r="U45" s="4">
        <f>base1!U45/호선별!U25</f>
        <v>4.3324516899165694E-3</v>
      </c>
      <c r="V45" s="4">
        <f>base1!V45/호선별!V25</f>
        <v>4.8568958847716968E-3</v>
      </c>
      <c r="W45" s="4">
        <f>base1!W45/호선별!W25</f>
        <v>4.3841715845355693E-3</v>
      </c>
    </row>
    <row r="46" spans="1:23">
      <c r="B46" t="s">
        <v>320</v>
      </c>
      <c r="C46" s="4">
        <f>base1!C46/호선별!C26</f>
        <v>6.5392831711369569E-3</v>
      </c>
      <c r="D46" s="4">
        <f>base1!D46/호선별!D26</f>
        <v>7.8807918254769731E-3</v>
      </c>
      <c r="E46" s="4">
        <f>base1!E46/호선별!E26</f>
        <v>7.7003341711897721E-3</v>
      </c>
      <c r="F46" s="4">
        <f>base1!F46/호선별!F26</f>
        <v>1.0842798528310464E-2</v>
      </c>
      <c r="G46" s="4">
        <f>base1!G46/호선별!G26</f>
        <v>5.4152402893877533E-3</v>
      </c>
      <c r="H46" s="4">
        <f>base1!H46/호선별!H26</f>
        <v>3.834516035555196E-3</v>
      </c>
      <c r="I46" s="4">
        <f>base1!I46/호선별!I26</f>
        <v>4.2483496691374514E-3</v>
      </c>
      <c r="J46" s="4">
        <f>base1!J46/호선별!J26</f>
        <v>3.6486134377869085E-3</v>
      </c>
      <c r="K46" s="4">
        <f>base1!K46/호선별!K26</f>
        <v>3.3487202316651488E-3</v>
      </c>
      <c r="L46" s="4">
        <f>base1!L46/호선별!L26</f>
        <v>3.4096333001206905E-3</v>
      </c>
      <c r="M46" s="4">
        <f>base1!M46/호선별!M26</f>
        <v>3.6563464792556837E-3</v>
      </c>
      <c r="N46" s="4">
        <f>base1!N46/호선별!N26</f>
        <v>3.6853571778894057E-3</v>
      </c>
      <c r="O46" s="4">
        <f>base1!O46/호선별!O26</f>
        <v>3.6637802302029615E-3</v>
      </c>
      <c r="P46" s="4">
        <f>base1!P46/호선별!P26</f>
        <v>3.4097641117560155E-3</v>
      </c>
      <c r="Q46" s="4">
        <f>base1!Q46/호선별!Q26</f>
        <v>3.1673730147514581E-3</v>
      </c>
      <c r="R46" s="4">
        <f>base1!R46/호선별!R26</f>
        <v>3.3419912138161435E-3</v>
      </c>
      <c r="S46" s="4">
        <f>base1!S46/호선별!S26</f>
        <v>3.465478611857789E-3</v>
      </c>
      <c r="T46" s="4">
        <f>base1!T46/호선별!T26</f>
        <v>3.4753666304188384E-3</v>
      </c>
      <c r="U46" s="4">
        <f>base1!U46/호선별!U26</f>
        <v>3.9600810828953311E-3</v>
      </c>
      <c r="V46" s="4">
        <f>base1!V46/호선별!V26</f>
        <v>7.4915698868342354E-3</v>
      </c>
      <c r="W46" s="4">
        <f>base1!W46/호선별!W26</f>
        <v>4.8578273989195019E-3</v>
      </c>
    </row>
    <row r="47" spans="1:23">
      <c r="A47" t="s">
        <v>20</v>
      </c>
      <c r="B47" t="s">
        <v>319</v>
      </c>
      <c r="C47" s="4">
        <f>base1!C47/호선별!C25</f>
        <v>1.2202438013717693E-2</v>
      </c>
      <c r="D47" s="4">
        <f>base1!D47/호선별!D25</f>
        <v>8.7901032031035102E-3</v>
      </c>
      <c r="E47" s="4">
        <f>base1!E47/호선별!E25</f>
        <v>8.3925866027196091E-3</v>
      </c>
      <c r="F47" s="4">
        <f>base1!F47/호선별!F25</f>
        <v>1.0851114106250344E-2</v>
      </c>
      <c r="G47" s="4">
        <f>base1!G47/호선별!G25</f>
        <v>1.0635561367268684E-2</v>
      </c>
      <c r="H47" s="4">
        <f>base1!H47/호선별!H25</f>
        <v>8.6736470979961421E-3</v>
      </c>
      <c r="I47" s="4">
        <f>base1!I47/호선별!I25</f>
        <v>8.0676143538472786E-3</v>
      </c>
      <c r="J47" s="4">
        <f>base1!J47/호선별!J25</f>
        <v>8.7318447930123527E-3</v>
      </c>
      <c r="K47" s="4">
        <f>base1!K47/호선별!K25</f>
        <v>8.8185493015481477E-3</v>
      </c>
      <c r="L47" s="4">
        <f>base1!L47/호선별!L25</f>
        <v>8.7064780170588354E-3</v>
      </c>
      <c r="M47" s="4">
        <f>base1!M47/호선별!M25</f>
        <v>8.5582173554439069E-3</v>
      </c>
      <c r="N47" s="4">
        <f>base1!N47/호선별!N25</f>
        <v>8.5109433778365901E-3</v>
      </c>
      <c r="O47" s="4">
        <f>base1!O47/호선별!O25</f>
        <v>8.5838250610881222E-3</v>
      </c>
      <c r="P47" s="4">
        <f>base1!P47/호선별!P25</f>
        <v>7.4916707142700318E-3</v>
      </c>
      <c r="Q47" s="4">
        <f>base1!Q47/호선별!Q25</f>
        <v>8.7417334602748285E-3</v>
      </c>
      <c r="R47" s="4">
        <f>base1!R47/호선별!R25</f>
        <v>1.0443914227890526E-2</v>
      </c>
      <c r="S47" s="4">
        <f>base1!S47/호선별!S25</f>
        <v>1.2511462541338066E-2</v>
      </c>
      <c r="T47" s="4">
        <f>base1!T47/호선별!T25</f>
        <v>1.502857589585125E-2</v>
      </c>
      <c r="U47" s="4">
        <f>base1!U47/호선별!U25</f>
        <v>2.0848235914789973E-2</v>
      </c>
      <c r="V47" s="4">
        <f>base1!V47/호선별!V25</f>
        <v>2.2899523861829193E-2</v>
      </c>
      <c r="W47" s="4">
        <f>base1!W47/호선별!W25</f>
        <v>9.7450009698407669E-3</v>
      </c>
    </row>
    <row r="48" spans="1:23">
      <c r="B48" t="s">
        <v>320</v>
      </c>
      <c r="C48" s="4">
        <f>base1!C48/호선별!C26</f>
        <v>5.6657963446475196E-3</v>
      </c>
      <c r="D48" s="4">
        <f>base1!D48/호선별!D26</f>
        <v>8.9466533103126251E-3</v>
      </c>
      <c r="E48" s="4">
        <f>base1!E48/호선별!E26</f>
        <v>5.3946703979477371E-3</v>
      </c>
      <c r="F48" s="4">
        <f>base1!F48/호선별!F26</f>
        <v>5.4140039910327035E-3</v>
      </c>
      <c r="G48" s="4">
        <f>base1!G48/호선별!G26</f>
        <v>5.8333767336562316E-3</v>
      </c>
      <c r="H48" s="4">
        <f>base1!H48/호선별!H26</f>
        <v>7.6139726477976299E-3</v>
      </c>
      <c r="I48" s="4">
        <f>base1!I48/호선별!I26</f>
        <v>7.9669497413210107E-3</v>
      </c>
      <c r="J48" s="4">
        <f>base1!J48/호선별!J26</f>
        <v>9.3540560770177146E-3</v>
      </c>
      <c r="K48" s="4">
        <f>base1!K48/호선별!K26</f>
        <v>9.5651414852922969E-3</v>
      </c>
      <c r="L48" s="4">
        <f>base1!L48/호선별!L26</f>
        <v>9.5704485823176928E-3</v>
      </c>
      <c r="M48" s="4">
        <f>base1!M48/호선별!M26</f>
        <v>1.0091516282745688E-2</v>
      </c>
      <c r="N48" s="4">
        <f>base1!N48/호선별!N26</f>
        <v>1.1040841718336181E-2</v>
      </c>
      <c r="O48" s="4">
        <f>base1!O48/호선별!O26</f>
        <v>1.2230776749464677E-2</v>
      </c>
      <c r="P48" s="4">
        <f>base1!P48/호선별!P26</f>
        <v>1.4587705867541845E-2</v>
      </c>
      <c r="Q48" s="4">
        <f>base1!Q48/호선별!Q26</f>
        <v>1.5363158292395927E-2</v>
      </c>
      <c r="R48" s="4">
        <f>base1!R48/호선별!R26</f>
        <v>1.5321604483034152E-2</v>
      </c>
      <c r="S48" s="4">
        <f>base1!S48/호선별!S26</f>
        <v>1.4841072202655004E-2</v>
      </c>
      <c r="T48" s="4">
        <f>base1!T48/호선별!T26</f>
        <v>1.411907472265562E-2</v>
      </c>
      <c r="U48" s="4">
        <f>base1!U48/호선별!U26</f>
        <v>1.3562486718849208E-2</v>
      </c>
      <c r="V48" s="4">
        <f>base1!V48/호선별!V26</f>
        <v>1.1015223600713057E-2</v>
      </c>
      <c r="W48" s="4">
        <f>base1!W48/호선별!W26</f>
        <v>1.044044619472499E-2</v>
      </c>
    </row>
    <row r="49" spans="1:23">
      <c r="A49" t="s">
        <v>21</v>
      </c>
      <c r="B49" t="s">
        <v>319</v>
      </c>
      <c r="C49" s="4">
        <f>base1!C49/호선별!C25</f>
        <v>6.9614094547763503E-3</v>
      </c>
      <c r="D49" s="4">
        <f>base1!D49/호선별!D25</f>
        <v>6.6316783587851719E-3</v>
      </c>
      <c r="E49" s="4">
        <f>base1!E49/호선별!E25</f>
        <v>7.2538084748440829E-3</v>
      </c>
      <c r="F49" s="4">
        <f>base1!F49/호선별!F25</f>
        <v>9.4595902555102192E-3</v>
      </c>
      <c r="G49" s="4">
        <f>base1!G49/호선별!G25</f>
        <v>8.2343131123618924E-3</v>
      </c>
      <c r="H49" s="4">
        <f>base1!H49/호선별!H25</f>
        <v>6.5895496148354873E-3</v>
      </c>
      <c r="I49" s="4">
        <f>base1!I49/호선별!I25</f>
        <v>5.8628197368009102E-3</v>
      </c>
      <c r="J49" s="4">
        <f>base1!J49/호선별!J25</f>
        <v>5.4155476973175654E-3</v>
      </c>
      <c r="K49" s="4">
        <f>base1!K49/호선별!K25</f>
        <v>5.2753772537772886E-3</v>
      </c>
      <c r="L49" s="4">
        <f>base1!L49/호선별!L25</f>
        <v>5.0396942353302283E-3</v>
      </c>
      <c r="M49" s="4">
        <f>base1!M49/호선별!M25</f>
        <v>4.5655390995973924E-3</v>
      </c>
      <c r="N49" s="4">
        <f>base1!N49/호선별!N25</f>
        <v>4.2326280788500502E-3</v>
      </c>
      <c r="O49" s="4">
        <f>base1!O49/호선별!O25</f>
        <v>4.0266775095326923E-3</v>
      </c>
      <c r="P49" s="4">
        <f>base1!P49/호선별!P25</f>
        <v>3.8930662457305047E-3</v>
      </c>
      <c r="Q49" s="4">
        <f>base1!Q49/호선별!Q25</f>
        <v>3.5275492251088175E-3</v>
      </c>
      <c r="R49" s="4">
        <f>base1!R49/호선별!R25</f>
        <v>3.4430930233042855E-3</v>
      </c>
      <c r="S49" s="4">
        <f>base1!S49/호선별!S25</f>
        <v>3.3639063538134307E-3</v>
      </c>
      <c r="T49" s="4">
        <f>base1!T49/호선별!T25</f>
        <v>3.2242298203859613E-3</v>
      </c>
      <c r="U49" s="4">
        <f>base1!U49/호선별!U25</f>
        <v>3.6958937835619532E-3</v>
      </c>
      <c r="V49" s="4">
        <f>base1!V49/호선별!V25</f>
        <v>4.6563161137191788E-3</v>
      </c>
      <c r="W49" s="4">
        <f>base1!W49/호선별!W25</f>
        <v>5.3286753681087351E-3</v>
      </c>
    </row>
    <row r="50" spans="1:23">
      <c r="B50" t="s">
        <v>320</v>
      </c>
      <c r="C50" s="4">
        <f>base1!C50/호선별!C26</f>
        <v>3.5651554711606929E-3</v>
      </c>
      <c r="D50" s="4">
        <f>base1!D50/호선별!D26</f>
        <v>3.6543337568274857E-3</v>
      </c>
      <c r="E50" s="4">
        <f>base1!E50/호선별!E26</f>
        <v>2.7919365705415243E-3</v>
      </c>
      <c r="F50" s="4">
        <f>base1!F50/호선별!F26</f>
        <v>3.5177955928398061E-3</v>
      </c>
      <c r="G50" s="4">
        <f>base1!G50/호선별!G26</f>
        <v>3.5899067089059144E-3</v>
      </c>
      <c r="H50" s="4">
        <f>base1!H50/호선별!H26</f>
        <v>3.9447782660955973E-3</v>
      </c>
      <c r="I50" s="4">
        <f>base1!I50/호선별!I26</f>
        <v>4.3088742773282141E-3</v>
      </c>
      <c r="J50" s="4">
        <f>base1!J50/호선별!J26</f>
        <v>4.5470551146650018E-3</v>
      </c>
      <c r="K50" s="4">
        <f>base1!K50/호선별!K26</f>
        <v>4.5816306607435612E-3</v>
      </c>
      <c r="L50" s="4">
        <f>base1!L50/호선별!L26</f>
        <v>4.745472155125505E-3</v>
      </c>
      <c r="M50" s="4">
        <f>base1!M50/호선별!M26</f>
        <v>5.1640030067585836E-3</v>
      </c>
      <c r="N50" s="4">
        <f>base1!N50/호선별!N26</f>
        <v>5.3657995136784393E-3</v>
      </c>
      <c r="O50" s="4">
        <f>base1!O50/호선별!O26</f>
        <v>5.4087876423835543E-3</v>
      </c>
      <c r="P50" s="4">
        <f>base1!P50/호선별!P26</f>
        <v>6.106372679243386E-3</v>
      </c>
      <c r="Q50" s="4">
        <f>base1!Q50/호선별!Q26</f>
        <v>6.5085930077835872E-3</v>
      </c>
      <c r="R50" s="4">
        <f>base1!R50/호선별!R26</f>
        <v>7.0898002843711814E-3</v>
      </c>
      <c r="S50" s="4">
        <f>base1!S50/호선별!S26</f>
        <v>8.1480722067316831E-3</v>
      </c>
      <c r="T50" s="4">
        <f>base1!T50/호선별!T26</f>
        <v>8.3104814414755174E-3</v>
      </c>
      <c r="U50" s="4">
        <f>base1!U50/호선별!U26</f>
        <v>7.9875032120610163E-3</v>
      </c>
      <c r="V50" s="4">
        <f>base1!V50/호선별!V26</f>
        <v>6.8143026415286604E-3</v>
      </c>
      <c r="W50" s="4">
        <f>base1!W50/호선별!W26</f>
        <v>5.2363953453317454E-3</v>
      </c>
    </row>
    <row r="51" spans="1:23">
      <c r="A51" t="s">
        <v>22</v>
      </c>
      <c r="B51" t="s">
        <v>319</v>
      </c>
      <c r="C51" s="4">
        <f>base1!C51/호선별!C25</f>
        <v>6.2182131540591302E-3</v>
      </c>
      <c r="D51" s="4">
        <f>base1!D51/호선별!D25</f>
        <v>9.2790928682197574E-3</v>
      </c>
      <c r="E51" s="4">
        <f>base1!E51/호선별!E25</f>
        <v>1.1515582448019779E-2</v>
      </c>
      <c r="F51" s="4">
        <f>base1!F51/호선별!F25</f>
        <v>1.4572429490375427E-2</v>
      </c>
      <c r="G51" s="4">
        <f>base1!G51/호선별!G25</f>
        <v>1.541190516800273E-2</v>
      </c>
      <c r="H51" s="4">
        <f>base1!H51/호선별!H25</f>
        <v>1.6918462800320163E-2</v>
      </c>
      <c r="I51" s="4">
        <f>base1!I51/호선별!I25</f>
        <v>1.7014146168376452E-2</v>
      </c>
      <c r="J51" s="4">
        <f>base1!J51/호선별!J25</f>
        <v>1.529626386786697E-2</v>
      </c>
      <c r="K51" s="4">
        <f>base1!K51/호선별!K25</f>
        <v>1.3989415923261932E-2</v>
      </c>
      <c r="L51" s="4">
        <f>base1!L51/호선별!L25</f>
        <v>1.4511721774576263E-2</v>
      </c>
      <c r="M51" s="4">
        <f>base1!M51/호선별!M25</f>
        <v>1.3911132647514257E-2</v>
      </c>
      <c r="N51" s="4">
        <f>base1!N51/호선별!N25</f>
        <v>1.3701714465651644E-2</v>
      </c>
      <c r="O51" s="4">
        <f>base1!O51/호선별!O25</f>
        <v>1.3125154019867556E-2</v>
      </c>
      <c r="P51" s="4">
        <f>base1!P51/호선별!P25</f>
        <v>1.0869045911018567E-2</v>
      </c>
      <c r="Q51" s="4">
        <f>base1!Q51/호선별!Q25</f>
        <v>1.3003364212147199E-2</v>
      </c>
      <c r="R51" s="4">
        <f>base1!R51/호선별!R25</f>
        <v>1.5523814933000962E-2</v>
      </c>
      <c r="S51" s="4">
        <f>base1!S51/호선별!S25</f>
        <v>1.2476275516279283E-2</v>
      </c>
      <c r="T51" s="4">
        <f>base1!T51/호선별!T25</f>
        <v>1.0706776569587581E-2</v>
      </c>
      <c r="U51" s="4">
        <f>base1!U51/호선별!U25</f>
        <v>1.0389075123156273E-2</v>
      </c>
      <c r="V51" s="4">
        <f>base1!V51/호선별!V25</f>
        <v>8.9090848309160281E-3</v>
      </c>
      <c r="W51" s="4">
        <f>base1!W51/호선별!W25</f>
        <v>1.3362389319161545E-2</v>
      </c>
    </row>
    <row r="52" spans="1:23">
      <c r="B52" t="s">
        <v>320</v>
      </c>
      <c r="C52" s="4">
        <f>base1!C52/호선별!C26</f>
        <v>1.1661523854735343E-2</v>
      </c>
      <c r="D52" s="4">
        <f>base1!D52/호선별!D26</f>
        <v>1.7079234127113398E-2</v>
      </c>
      <c r="E52" s="4">
        <f>base1!E52/호선별!E26</f>
        <v>9.6374512984165103E-3</v>
      </c>
      <c r="F52" s="4">
        <f>base1!F52/호선별!F26</f>
        <v>5.5023850510439861E-3</v>
      </c>
      <c r="G52" s="4">
        <f>base1!G52/호선별!G26</f>
        <v>8.8293056900343343E-3</v>
      </c>
      <c r="H52" s="4">
        <f>base1!H52/호선별!H26</f>
        <v>1.17464404584672E-2</v>
      </c>
      <c r="I52" s="4">
        <f>base1!I52/호선별!I26</f>
        <v>1.3085420290843041E-2</v>
      </c>
      <c r="J52" s="4">
        <f>base1!J52/호선별!J26</f>
        <v>1.3419934835324613E-2</v>
      </c>
      <c r="K52" s="4">
        <f>base1!K52/호선별!K26</f>
        <v>1.4019137592438412E-2</v>
      </c>
      <c r="L52" s="4">
        <f>base1!L52/호선별!L26</f>
        <v>1.5229314826335379E-2</v>
      </c>
      <c r="M52" s="4">
        <f>base1!M52/호선별!M26</f>
        <v>1.6744549146263794E-2</v>
      </c>
      <c r="N52" s="4">
        <f>base1!N52/호선별!N26</f>
        <v>1.7341467947692039E-2</v>
      </c>
      <c r="O52" s="4">
        <f>base1!O52/호선별!O26</f>
        <v>1.62922037254579E-2</v>
      </c>
      <c r="P52" s="4">
        <f>base1!P52/호선별!P26</f>
        <v>1.5353732690615044E-2</v>
      </c>
      <c r="Q52" s="4">
        <f>base1!Q52/호선별!Q26</f>
        <v>1.4431135609038083E-2</v>
      </c>
      <c r="R52" s="4">
        <f>base1!R52/호선별!R26</f>
        <v>1.5291476565349855E-2</v>
      </c>
      <c r="S52" s="4">
        <f>base1!S52/호선별!S26</f>
        <v>1.5641611048945958E-2</v>
      </c>
      <c r="T52" s="4">
        <f>base1!T52/호선별!T26</f>
        <v>1.4408966427721952E-2</v>
      </c>
      <c r="U52" s="4">
        <f>base1!U52/호선별!U26</f>
        <v>1.3042571085422224E-2</v>
      </c>
      <c r="V52" s="4">
        <f>base1!V52/호선별!V26</f>
        <v>8.2154380893856068E-3</v>
      </c>
      <c r="W52" s="4">
        <f>base1!W52/호선별!W26</f>
        <v>1.3051567221304955E-2</v>
      </c>
    </row>
    <row r="53" spans="1:23">
      <c r="A53" t="s">
        <v>23</v>
      </c>
      <c r="B53" t="s">
        <v>319</v>
      </c>
      <c r="C53" s="4">
        <f>base1!C53/호선별!C25</f>
        <v>1.4142376207822837E-3</v>
      </c>
      <c r="D53" s="4">
        <f>base1!D53/호선별!D25</f>
        <v>3.2355553519905836E-3</v>
      </c>
      <c r="E53" s="4">
        <f>base1!E53/호선별!E25</f>
        <v>4.0374945394045861E-3</v>
      </c>
      <c r="F53" s="4">
        <f>base1!F53/호선별!F25</f>
        <v>4.1876696807338788E-3</v>
      </c>
      <c r="G53" s="4">
        <f>base1!G53/호선별!G25</f>
        <v>3.8147579610994247E-3</v>
      </c>
      <c r="H53" s="4">
        <f>base1!H53/호선별!H25</f>
        <v>3.9786115597698398E-3</v>
      </c>
      <c r="I53" s="4">
        <f>base1!I53/호선별!I25</f>
        <v>3.977631469093414E-3</v>
      </c>
      <c r="J53" s="4">
        <f>base1!J53/호선별!J25</f>
        <v>3.6550610597158215E-3</v>
      </c>
      <c r="K53" s="4">
        <f>base1!K53/호선별!K25</f>
        <v>3.3801409695584901E-3</v>
      </c>
      <c r="L53" s="4">
        <f>base1!L53/호선별!L25</f>
        <v>3.3462437425311395E-3</v>
      </c>
      <c r="M53" s="4">
        <f>base1!M53/호선별!M25</f>
        <v>3.2891921937126677E-3</v>
      </c>
      <c r="N53" s="4">
        <f>base1!N53/호선별!N25</f>
        <v>3.4414191434606828E-3</v>
      </c>
      <c r="O53" s="4">
        <f>base1!O53/호선별!O25</f>
        <v>4.2543060646992384E-3</v>
      </c>
      <c r="P53" s="4">
        <f>base1!P53/호선별!P25</f>
        <v>3.5602376380212083E-3</v>
      </c>
      <c r="Q53" s="4">
        <f>base1!Q53/호선별!Q25</f>
        <v>2.8389539732064182E-3</v>
      </c>
      <c r="R53" s="4">
        <f>base1!R53/호선별!R25</f>
        <v>2.798661061354821E-3</v>
      </c>
      <c r="S53" s="4">
        <f>base1!S53/호선별!S25</f>
        <v>2.35953754348541E-3</v>
      </c>
      <c r="T53" s="4">
        <f>base1!T53/호선별!T25</f>
        <v>1.8825763743204299E-3</v>
      </c>
      <c r="U53" s="4">
        <f>base1!U53/호선별!U25</f>
        <v>1.8350871360970449E-3</v>
      </c>
      <c r="V53" s="4">
        <f>base1!V53/호선별!V25</f>
        <v>2.4499386321414755E-3</v>
      </c>
      <c r="W53" s="4">
        <f>base1!W53/호선별!W25</f>
        <v>3.4055075696199813E-3</v>
      </c>
    </row>
    <row r="54" spans="1:23">
      <c r="B54" t="s">
        <v>320</v>
      </c>
      <c r="C54" s="4">
        <f>base1!C54/호선별!C26</f>
        <v>4.801803940185141E-3</v>
      </c>
      <c r="D54" s="4">
        <f>base1!D54/호선별!D26</f>
        <v>1.0616536903714804E-2</v>
      </c>
      <c r="E54" s="4">
        <f>base1!E54/호선별!E26</f>
        <v>4.2730823359594097E-3</v>
      </c>
      <c r="F54" s="4">
        <f>base1!F54/호선별!F26</f>
        <v>2.5567119347936129E-3</v>
      </c>
      <c r="G54" s="4">
        <f>base1!G54/호선별!G26</f>
        <v>2.3794577031653118E-3</v>
      </c>
      <c r="H54" s="4">
        <f>base1!H54/호선별!H26</f>
        <v>3.1102838815115475E-3</v>
      </c>
      <c r="I54" s="4">
        <f>base1!I54/호선별!I26</f>
        <v>3.1496687551903833E-3</v>
      </c>
      <c r="J54" s="4">
        <f>base1!J54/호선별!J26</f>
        <v>3.3187648946512607E-3</v>
      </c>
      <c r="K54" s="4">
        <f>base1!K54/호선별!K26</f>
        <v>3.2456848486398979E-3</v>
      </c>
      <c r="L54" s="4">
        <f>base1!L54/호선별!L26</f>
        <v>3.3681407027899178E-3</v>
      </c>
      <c r="M54" s="4">
        <f>base1!M54/호선별!M26</f>
        <v>3.1779859794979683E-3</v>
      </c>
      <c r="N54" s="4">
        <f>base1!N54/호선별!N26</f>
        <v>3.1559274957537208E-3</v>
      </c>
      <c r="O54" s="4">
        <f>base1!O54/호선별!O26</f>
        <v>3.062502149441869E-3</v>
      </c>
      <c r="P54" s="4">
        <f>base1!P54/호선별!P26</f>
        <v>3.073034737730288E-3</v>
      </c>
      <c r="Q54" s="4">
        <f>base1!Q54/호선별!Q26</f>
        <v>3.088144965293567E-3</v>
      </c>
      <c r="R54" s="4">
        <f>base1!R54/호선별!R26</f>
        <v>3.2709568561725675E-3</v>
      </c>
      <c r="S54" s="4">
        <f>base1!S54/호선별!S26</f>
        <v>3.4138406855221599E-3</v>
      </c>
      <c r="T54" s="4">
        <f>base1!T54/호선별!T26</f>
        <v>3.4550605726671978E-3</v>
      </c>
      <c r="U54" s="4">
        <f>base1!U54/호선별!U26</f>
        <v>3.7433070482345743E-3</v>
      </c>
      <c r="V54" s="4">
        <f>base1!V54/호선별!V26</f>
        <v>3.5590704413856265E-3</v>
      </c>
      <c r="W54" s="4">
        <f>base1!W54/호선별!W26</f>
        <v>3.2971951690920118E-3</v>
      </c>
    </row>
    <row r="55" spans="1:23">
      <c r="A55" t="s">
        <v>24</v>
      </c>
      <c r="B55" t="s">
        <v>319</v>
      </c>
      <c r="C55" s="4">
        <f>base1!C55/호선별!C25</f>
        <v>8.0926964728583878E-3</v>
      </c>
      <c r="D55" s="4">
        <f>base1!D55/호선별!D25</f>
        <v>1.290318551133251E-2</v>
      </c>
      <c r="E55" s="4">
        <f>base1!E55/호선별!E25</f>
        <v>1.6562287966241901E-2</v>
      </c>
      <c r="F55" s="4">
        <f>base1!F55/호선별!F25</f>
        <v>1.8754083170222289E-2</v>
      </c>
      <c r="G55" s="4">
        <f>base1!G55/호선별!G25</f>
        <v>1.8892868648966211E-2</v>
      </c>
      <c r="H55" s="4">
        <f>base1!H55/호선별!H25</f>
        <v>1.6998487127715692E-2</v>
      </c>
      <c r="I55" s="4">
        <f>base1!I55/호선별!I25</f>
        <v>1.6656056605545758E-2</v>
      </c>
      <c r="J55" s="4">
        <f>base1!J55/호선별!J25</f>
        <v>1.5797471638321958E-2</v>
      </c>
      <c r="K55" s="4">
        <f>base1!K55/호선별!K25</f>
        <v>1.6366309903077747E-2</v>
      </c>
      <c r="L55" s="4">
        <f>base1!L55/호선별!L25</f>
        <v>1.6591207933629618E-2</v>
      </c>
      <c r="M55" s="4">
        <f>base1!M55/호선별!M25</f>
        <v>1.6919396472653048E-2</v>
      </c>
      <c r="N55" s="4">
        <f>base1!N55/호선별!N25</f>
        <v>1.6614919056303523E-2</v>
      </c>
      <c r="O55" s="4">
        <f>base1!O55/호선별!O25</f>
        <v>1.6268278558056674E-2</v>
      </c>
      <c r="P55" s="4">
        <f>base1!P55/호선별!P25</f>
        <v>1.545679978765491E-2</v>
      </c>
      <c r="Q55" s="4">
        <f>base1!Q55/호선별!Q25</f>
        <v>1.7778044700602839E-2</v>
      </c>
      <c r="R55" s="4">
        <f>base1!R55/호선별!R25</f>
        <v>2.1412544837978838E-2</v>
      </c>
      <c r="S55" s="4">
        <f>base1!S55/호선별!S25</f>
        <v>1.7995821975594923E-2</v>
      </c>
      <c r="T55" s="4">
        <f>base1!T55/호선별!T25</f>
        <v>1.7530105645289753E-2</v>
      </c>
      <c r="U55" s="4">
        <f>base1!U55/호선별!U25</f>
        <v>1.6654348092367766E-2</v>
      </c>
      <c r="V55" s="4">
        <f>base1!V55/호선별!V25</f>
        <v>1.2875311018037853E-2</v>
      </c>
      <c r="W55" s="4">
        <f>base1!W55/호선별!W25</f>
        <v>1.7001668603789256E-2</v>
      </c>
    </row>
    <row r="56" spans="1:23">
      <c r="B56" t="s">
        <v>320</v>
      </c>
      <c r="C56" s="4">
        <f>base1!C56/호선별!C26</f>
        <v>1.0652741514360313E-2</v>
      </c>
      <c r="D56" s="4">
        <f>base1!D56/호선별!D26</f>
        <v>1.3018373130924845E-2</v>
      </c>
      <c r="E56" s="4">
        <f>base1!E56/호선별!E26</f>
        <v>1.1722306046528217E-2</v>
      </c>
      <c r="F56" s="4">
        <f>base1!F56/호선별!F26</f>
        <v>1.035845341596721E-2</v>
      </c>
      <c r="G56" s="4">
        <f>base1!G56/호선별!G26</f>
        <v>1.4243705973172441E-2</v>
      </c>
      <c r="H56" s="4">
        <f>base1!H56/호선별!H26</f>
        <v>1.4026961624585638E-2</v>
      </c>
      <c r="I56" s="4">
        <f>base1!I56/호선별!I26</f>
        <v>1.5318937608366922E-2</v>
      </c>
      <c r="J56" s="4">
        <f>base1!J56/호선별!J26</f>
        <v>1.5739782530409977E-2</v>
      </c>
      <c r="K56" s="4">
        <f>base1!K56/호선별!K26</f>
        <v>1.5437174350908715E-2</v>
      </c>
      <c r="L56" s="4">
        <f>base1!L56/호선별!L26</f>
        <v>1.5980915633018306E-2</v>
      </c>
      <c r="M56" s="4">
        <f>base1!M56/호선별!M26</f>
        <v>1.6076334580262461E-2</v>
      </c>
      <c r="N56" s="4">
        <f>base1!N56/호선별!N26</f>
        <v>1.6948590338618164E-2</v>
      </c>
      <c r="O56" s="4">
        <f>base1!O56/호선별!O26</f>
        <v>1.7308437215481774E-2</v>
      </c>
      <c r="P56" s="4">
        <f>base1!P56/호선별!P26</f>
        <v>1.8191273552096196E-2</v>
      </c>
      <c r="Q56" s="4">
        <f>base1!Q56/호선별!Q26</f>
        <v>1.7027472020080901E-2</v>
      </c>
      <c r="R56" s="4">
        <f>base1!R56/호선별!R26</f>
        <v>1.6699047685091575E-2</v>
      </c>
      <c r="S56" s="4">
        <f>base1!S56/호선별!S26</f>
        <v>1.8121590405854471E-2</v>
      </c>
      <c r="T56" s="4">
        <f>base1!T56/호선별!T26</f>
        <v>1.8739309012131507E-2</v>
      </c>
      <c r="U56" s="4">
        <f>base1!U56/호선별!U26</f>
        <v>1.8300303440892306E-2</v>
      </c>
      <c r="V56" s="4">
        <f>base1!V56/호선별!V26</f>
        <v>1.4235039073349285E-2</v>
      </c>
      <c r="W56" s="4">
        <f>base1!W56/호선별!W26</f>
        <v>1.548666139769563E-2</v>
      </c>
    </row>
    <row r="57" spans="1:23">
      <c r="A57" t="s">
        <v>25</v>
      </c>
      <c r="B57" t="s">
        <v>319</v>
      </c>
      <c r="C57" s="4">
        <f>base1!C57/호선별!C25</f>
        <v>4.2854904580192019E-3</v>
      </c>
      <c r="D57" s="4">
        <f>base1!D57/호선별!D25</f>
        <v>4.1560217945218062E-3</v>
      </c>
      <c r="E57" s="4">
        <f>base1!E57/호선별!E25</f>
        <v>4.9969792450901118E-3</v>
      </c>
      <c r="F57" s="4">
        <f>base1!F57/호선별!F25</f>
        <v>5.7111647914385756E-3</v>
      </c>
      <c r="G57" s="4">
        <f>base1!G57/호선별!G25</f>
        <v>5.0459567532738269E-3</v>
      </c>
      <c r="H57" s="4">
        <f>base1!H57/호선별!H25</f>
        <v>4.5211269999275655E-3</v>
      </c>
      <c r="I57" s="4">
        <f>base1!I57/호선별!I25</f>
        <v>4.1631988290666971E-3</v>
      </c>
      <c r="J57" s="4">
        <f>base1!J57/호선별!J25</f>
        <v>4.0386215051768596E-3</v>
      </c>
      <c r="K57" s="4">
        <f>base1!K57/호선별!K25</f>
        <v>3.7874432747545964E-3</v>
      </c>
      <c r="L57" s="4">
        <f>base1!L57/호선별!L25</f>
        <v>3.6411128262084638E-3</v>
      </c>
      <c r="M57" s="4">
        <f>base1!M57/호선별!M25</f>
        <v>3.5508310107116563E-3</v>
      </c>
      <c r="N57" s="4">
        <f>base1!N57/호선별!N25</f>
        <v>3.9620191595800712E-3</v>
      </c>
      <c r="O57" s="4">
        <f>base1!O57/호선별!O25</f>
        <v>4.9449517945795553E-3</v>
      </c>
      <c r="P57" s="4">
        <f>base1!P57/호선별!P25</f>
        <v>4.0155337522709191E-3</v>
      </c>
      <c r="Q57" s="4">
        <f>base1!Q57/호선별!Q25</f>
        <v>3.7020117338836321E-3</v>
      </c>
      <c r="R57" s="4">
        <f>base1!R57/호선별!R25</f>
        <v>4.201639074331521E-3</v>
      </c>
      <c r="S57" s="4">
        <f>base1!S57/호선별!S25</f>
        <v>4.5800662693431639E-3</v>
      </c>
      <c r="T57" s="4">
        <f>base1!T57/호선별!T25</f>
        <v>5.6680082221460693E-3</v>
      </c>
      <c r="U57" s="4">
        <f>base1!U57/호선별!U25</f>
        <v>8.415102625672766E-3</v>
      </c>
      <c r="V57" s="4">
        <f>base1!V57/호선별!V25</f>
        <v>9.0595196592054179E-3</v>
      </c>
      <c r="W57" s="4">
        <f>base1!W57/호선별!W25</f>
        <v>4.5383430001806613E-3</v>
      </c>
    </row>
    <row r="58" spans="1:23">
      <c r="B58" t="s">
        <v>320</v>
      </c>
      <c r="C58" s="4">
        <f>base1!C58/호선별!C26</f>
        <v>3.3396629480180393E-3</v>
      </c>
      <c r="D58" s="4">
        <f>base1!D58/호선별!D26</f>
        <v>1.0625359698559034E-2</v>
      </c>
      <c r="E58" s="4">
        <f>base1!E58/호선별!E26</f>
        <v>3.564985632915072E-3</v>
      </c>
      <c r="F58" s="4">
        <f>base1!F58/호선별!F26</f>
        <v>1.8770712424390878E-3</v>
      </c>
      <c r="G58" s="4">
        <f>base1!G58/호선별!G26</f>
        <v>2.6966067294207337E-3</v>
      </c>
      <c r="H58" s="4">
        <f>base1!H58/호선별!H26</f>
        <v>2.9484034416154322E-3</v>
      </c>
      <c r="I58" s="4">
        <f>base1!I58/호선별!I26</f>
        <v>3.2740627525508735E-3</v>
      </c>
      <c r="J58" s="4">
        <f>base1!J58/호선별!J26</f>
        <v>3.376684270879551E-3</v>
      </c>
      <c r="K58" s="4">
        <f>base1!K58/호선별!K26</f>
        <v>3.4677802172345725E-3</v>
      </c>
      <c r="L58" s="4">
        <f>base1!L58/호선별!L26</f>
        <v>3.7628773250474382E-3</v>
      </c>
      <c r="M58" s="4">
        <f>base1!M58/호선별!M26</f>
        <v>3.9676188436783564E-3</v>
      </c>
      <c r="N58" s="4">
        <f>base1!N58/호선별!N26</f>
        <v>4.331591799647907E-3</v>
      </c>
      <c r="O58" s="4">
        <f>base1!O58/호선별!O26</f>
        <v>4.7792274317654026E-3</v>
      </c>
      <c r="P58" s="4">
        <f>base1!P58/호선별!P26</f>
        <v>5.5090139029794699E-3</v>
      </c>
      <c r="Q58" s="4">
        <f>base1!Q58/호선별!Q26</f>
        <v>5.9579318295977807E-3</v>
      </c>
      <c r="R58" s="4">
        <f>base1!R58/호선별!R26</f>
        <v>6.1298624933267308E-3</v>
      </c>
      <c r="S58" s="4">
        <f>base1!S58/호선별!S26</f>
        <v>5.7686509168978165E-3</v>
      </c>
      <c r="T58" s="4">
        <f>base1!T58/호선별!T26</f>
        <v>5.2077461245737247E-3</v>
      </c>
      <c r="U58" s="4">
        <f>base1!U58/호선별!U26</f>
        <v>5.0174423998895178E-3</v>
      </c>
      <c r="V58" s="4">
        <f>base1!V58/호선별!V26</f>
        <v>4.8440141691763871E-3</v>
      </c>
      <c r="W58" s="4">
        <f>base1!W58/호선별!W26</f>
        <v>4.2534110910581345E-3</v>
      </c>
    </row>
    <row r="59" spans="1:23">
      <c r="A59" t="s">
        <v>26</v>
      </c>
      <c r="B59" t="s">
        <v>319</v>
      </c>
      <c r="C59" s="4">
        <f>base1!C59/호선별!C25</f>
        <v>1.2864202264841764E-3</v>
      </c>
      <c r="D59" s="4">
        <f>base1!D59/호선별!D25</f>
        <v>2.6099400486699559E-3</v>
      </c>
      <c r="E59" s="4">
        <f>base1!E59/호선별!E25</f>
        <v>2.7137532647389601E-3</v>
      </c>
      <c r="F59" s="4">
        <f>base1!F59/호선별!F25</f>
        <v>3.1051702806205498E-3</v>
      </c>
      <c r="G59" s="4">
        <f>base1!G59/호선별!G25</f>
        <v>3.6176650810797154E-3</v>
      </c>
      <c r="H59" s="4">
        <f>base1!H59/호선별!H25</f>
        <v>3.2900723469419238E-3</v>
      </c>
      <c r="I59" s="4">
        <f>base1!I59/호선별!I25</f>
        <v>3.075558854530844E-3</v>
      </c>
      <c r="J59" s="4">
        <f>base1!J59/호선별!J25</f>
        <v>3.4793442217440915E-3</v>
      </c>
      <c r="K59" s="4">
        <f>base1!K59/호선별!K25</f>
        <v>3.4975949473584492E-3</v>
      </c>
      <c r="L59" s="4">
        <f>base1!L59/호선별!L25</f>
        <v>3.9626241988580451E-3</v>
      </c>
      <c r="M59" s="4">
        <f>base1!M59/호선별!M25</f>
        <v>4.1838907905855077E-3</v>
      </c>
      <c r="N59" s="4">
        <f>base1!N59/호선별!N25</f>
        <v>4.5272520753712612E-3</v>
      </c>
      <c r="O59" s="4">
        <f>base1!O59/호선별!O25</f>
        <v>4.1187039140471388E-3</v>
      </c>
      <c r="P59" s="4">
        <f>base1!P59/호선별!P25</f>
        <v>2.8797005111468408E-3</v>
      </c>
      <c r="Q59" s="4">
        <f>base1!Q59/호선별!Q25</f>
        <v>3.4716267053661004E-3</v>
      </c>
      <c r="R59" s="4">
        <f>base1!R59/호선별!R25</f>
        <v>8.4469176690295401E-3</v>
      </c>
      <c r="S59" s="4">
        <f>base1!S59/호선별!S25</f>
        <v>6.7295519902343297E-3</v>
      </c>
      <c r="T59" s="4">
        <f>base1!T59/호선별!T25</f>
        <v>7.6934199907245163E-3</v>
      </c>
      <c r="U59" s="4">
        <f>base1!U59/호선별!U25</f>
        <v>7.3165579963729056E-3</v>
      </c>
      <c r="V59" s="4">
        <f>base1!V59/호선별!V25</f>
        <v>1.788502958551623E-3</v>
      </c>
      <c r="W59" s="4">
        <f>base1!W59/호선별!W25</f>
        <v>4.1288842463910753E-3</v>
      </c>
    </row>
    <row r="60" spans="1:23">
      <c r="B60" t="s">
        <v>320</v>
      </c>
      <c r="C60" s="4">
        <f>base1!C60/호선별!C26</f>
        <v>2.869689057678614E-3</v>
      </c>
      <c r="D60" s="4">
        <f>base1!D60/호선별!D26</f>
        <v>5.0693743145367081E-3</v>
      </c>
      <c r="E60" s="4">
        <f>base1!E60/호선별!E26</f>
        <v>4.8849103635693813E-3</v>
      </c>
      <c r="F60" s="4">
        <f>base1!F60/호선별!F26</f>
        <v>3.0839194464592789E-3</v>
      </c>
      <c r="G60" s="4">
        <f>base1!G60/호선별!G26</f>
        <v>3.0155291022031872E-3</v>
      </c>
      <c r="H60" s="4">
        <f>base1!H60/호선별!H26</f>
        <v>3.6547126062994578E-3</v>
      </c>
      <c r="I60" s="4">
        <f>base1!I60/호선별!I26</f>
        <v>3.4884472857739457E-3</v>
      </c>
      <c r="J60" s="4">
        <f>base1!J60/호선별!J26</f>
        <v>4.2152093516594135E-3</v>
      </c>
      <c r="K60" s="4">
        <f>base1!K60/호선별!K26</f>
        <v>3.7389333602846531E-3</v>
      </c>
      <c r="L60" s="4">
        <f>base1!L60/호선별!L26</f>
        <v>4.3191287557066242E-3</v>
      </c>
      <c r="M60" s="4">
        <f>base1!M60/호선별!M26</f>
        <v>6.8897985449672666E-3</v>
      </c>
      <c r="N60" s="4">
        <f>base1!N60/호선별!N26</f>
        <v>8.7527555640452455E-3</v>
      </c>
      <c r="O60" s="4">
        <f>base1!O60/호선별!O26</f>
        <v>6.489956902559239E-3</v>
      </c>
      <c r="P60" s="4">
        <f>base1!P60/호선별!P26</f>
        <v>6.1325482959630178E-3</v>
      </c>
      <c r="Q60" s="4">
        <f>base1!Q60/호선별!Q26</f>
        <v>4.99337842394597E-3</v>
      </c>
      <c r="R60" s="4">
        <f>base1!R60/호선별!R26</f>
        <v>3.3425106606727695E-3</v>
      </c>
      <c r="S60" s="4">
        <f>base1!S60/호선별!S26</f>
        <v>3.4328651846984443E-3</v>
      </c>
      <c r="T60" s="4">
        <f>base1!T60/호선별!T26</f>
        <v>3.6773664437243373E-3</v>
      </c>
      <c r="U60" s="4">
        <f>base1!U60/호선별!U26</f>
        <v>3.4066018168828066E-3</v>
      </c>
      <c r="V60" s="4">
        <f>base1!V60/호선별!V26</f>
        <v>2.344338822511866E-3</v>
      </c>
      <c r="W60" s="4">
        <f>base1!W60/호선별!W26</f>
        <v>4.5399380015757468E-3</v>
      </c>
    </row>
    <row r="61" spans="1:23">
      <c r="A61" t="s">
        <v>27</v>
      </c>
      <c r="B61" t="s">
        <v>319</v>
      </c>
      <c r="C61" s="4">
        <f>base1!C61/호선별!C25</f>
        <v>3.5876487165690512E-3</v>
      </c>
      <c r="D61" s="4">
        <f>base1!D61/호선별!D25</f>
        <v>3.8070408786511903E-3</v>
      </c>
      <c r="E61" s="4">
        <f>base1!E61/호선별!E25</f>
        <v>3.0569110225023006E-3</v>
      </c>
      <c r="F61" s="4">
        <f>base1!F61/호선별!F25</f>
        <v>3.3887599933199544E-3</v>
      </c>
      <c r="G61" s="4">
        <f>base1!G61/호선별!G25</f>
        <v>5.2743823475530794E-3</v>
      </c>
      <c r="H61" s="4">
        <f>base1!H61/호선별!H25</f>
        <v>7.1371800120019991E-3</v>
      </c>
      <c r="I61" s="4">
        <f>base1!I61/호선별!I25</f>
        <v>9.8329502405526976E-3</v>
      </c>
      <c r="J61" s="4">
        <f>base1!J61/호선별!J25</f>
        <v>1.1266692156920416E-2</v>
      </c>
      <c r="K61" s="4">
        <f>base1!K61/호선별!K25</f>
        <v>1.3444693840991548E-2</v>
      </c>
      <c r="L61" s="4">
        <f>base1!L61/호선별!L25</f>
        <v>1.5555905235598317E-2</v>
      </c>
      <c r="M61" s="4">
        <f>base1!M61/호선별!M25</f>
        <v>1.7280978469623939E-2</v>
      </c>
      <c r="N61" s="4">
        <f>base1!N61/호선별!N25</f>
        <v>1.8088859065937671E-2</v>
      </c>
      <c r="O61" s="4">
        <f>base1!O61/호선별!O25</f>
        <v>1.9336289652561026E-2</v>
      </c>
      <c r="P61" s="4">
        <f>base1!P61/호선별!P25</f>
        <v>2.4231716983500587E-2</v>
      </c>
      <c r="Q61" s="4">
        <f>base1!Q61/호선별!Q25</f>
        <v>2.3646266433393622E-2</v>
      </c>
      <c r="R61" s="4">
        <f>base1!R61/호선별!R25</f>
        <v>2.4934058730717846E-2</v>
      </c>
      <c r="S61" s="4">
        <f>base1!S61/호선별!S25</f>
        <v>2.3543330747599858E-2</v>
      </c>
      <c r="T61" s="4">
        <f>base1!T61/호선별!T25</f>
        <v>2.1715535377035477E-2</v>
      </c>
      <c r="U61" s="4">
        <f>base1!U61/호선별!U25</f>
        <v>1.5642606813934444E-2</v>
      </c>
      <c r="V61" s="4">
        <f>base1!V61/호선별!V25</f>
        <v>1.4229224472642353E-2</v>
      </c>
      <c r="W61" s="4">
        <f>base1!W61/호선별!W25</f>
        <v>1.4692679894373508E-2</v>
      </c>
    </row>
    <row r="62" spans="1:23">
      <c r="B62" t="s">
        <v>320</v>
      </c>
      <c r="C62" s="4">
        <f>base1!C62/호선별!C26</f>
        <v>1.3745549489674816E-2</v>
      </c>
      <c r="D62" s="4">
        <f>base1!D62/호선별!D26</f>
        <v>1.5292618171156791E-2</v>
      </c>
      <c r="E62" s="4">
        <f>base1!E62/호선별!E26</f>
        <v>2.2575004389358659E-2</v>
      </c>
      <c r="F62" s="4">
        <f>base1!F62/호선별!F26</f>
        <v>2.4354173816688383E-2</v>
      </c>
      <c r="G62" s="4">
        <f>base1!G62/호선별!G26</f>
        <v>2.3111091946524082E-2</v>
      </c>
      <c r="H62" s="4">
        <f>base1!H62/호선별!H26</f>
        <v>1.8352854336424262E-2</v>
      </c>
      <c r="I62" s="4">
        <f>base1!I62/호선별!I26</f>
        <v>1.9329170726859132E-2</v>
      </c>
      <c r="J62" s="4">
        <f>base1!J62/호선별!J26</f>
        <v>1.9243367079179629E-2</v>
      </c>
      <c r="K62" s="4">
        <f>base1!K62/호선별!K26</f>
        <v>1.930360169810183E-2</v>
      </c>
      <c r="L62" s="4">
        <f>base1!L62/호선별!L26</f>
        <v>1.8776096476693691E-2</v>
      </c>
      <c r="M62" s="4">
        <f>base1!M62/호선별!M26</f>
        <v>1.6602434547258762E-2</v>
      </c>
      <c r="N62" s="4">
        <f>base1!N62/호선별!N26</f>
        <v>1.5066933747721981E-2</v>
      </c>
      <c r="O62" s="4">
        <f>base1!O62/호선별!O26</f>
        <v>1.3393964186225833E-2</v>
      </c>
      <c r="P62" s="4">
        <f>base1!P62/호선별!P26</f>
        <v>1.1330575070498649E-2</v>
      </c>
      <c r="Q62" s="4">
        <f>base1!Q62/호선별!Q26</f>
        <v>9.0429286604758012E-3</v>
      </c>
      <c r="R62" s="4">
        <f>base1!R62/호선별!R26</f>
        <v>6.7544973384192379E-3</v>
      </c>
      <c r="S62" s="4">
        <f>base1!S62/호선별!S26</f>
        <v>5.5497181882818445E-3</v>
      </c>
      <c r="T62" s="4">
        <f>base1!T62/호선별!T26</f>
        <v>4.7157030684574792E-3</v>
      </c>
      <c r="U62" s="4">
        <f>base1!U62/호선별!U26</f>
        <v>3.9855210337085764E-3</v>
      </c>
      <c r="V62" s="4">
        <f>base1!V62/호선별!V26</f>
        <v>9.2213974197981989E-3</v>
      </c>
      <c r="W62" s="4">
        <f>base1!W62/호선별!W26</f>
        <v>1.5433049193918164E-2</v>
      </c>
    </row>
    <row r="63" spans="1:23">
      <c r="A63" t="s">
        <v>28</v>
      </c>
      <c r="B63" t="s">
        <v>319</v>
      </c>
      <c r="C63" s="4">
        <f>base1!C63/호선별!C25</f>
        <v>4.5426714247722476E-3</v>
      </c>
      <c r="D63" s="4">
        <f>base1!D63/호선별!D25</f>
        <v>4.9062917277470017E-3</v>
      </c>
      <c r="E63" s="4">
        <f>base1!E63/호선별!E25</f>
        <v>3.706977479110318E-3</v>
      </c>
      <c r="F63" s="4">
        <f>base1!F63/호선별!F25</f>
        <v>4.3528431734419911E-3</v>
      </c>
      <c r="G63" s="4">
        <f>base1!G63/호선별!G25</f>
        <v>6.8291419510931707E-3</v>
      </c>
      <c r="H63" s="4">
        <f>base1!H63/호선별!H25</f>
        <v>9.2988268433603812E-3</v>
      </c>
      <c r="I63" s="4">
        <f>base1!I63/호선별!I25</f>
        <v>1.0885205226411747E-2</v>
      </c>
      <c r="J63" s="4">
        <f>base1!J63/호선별!J25</f>
        <v>1.1146028233849699E-2</v>
      </c>
      <c r="K63" s="4">
        <f>base1!K63/호선별!K25</f>
        <v>1.2454252501817921E-2</v>
      </c>
      <c r="L63" s="4">
        <f>base1!L63/호선별!L25</f>
        <v>1.2756522226607099E-2</v>
      </c>
      <c r="M63" s="4">
        <f>base1!M63/호선별!M25</f>
        <v>1.3462035638029104E-2</v>
      </c>
      <c r="N63" s="4">
        <f>base1!N63/호선별!N25</f>
        <v>1.3331062248954582E-2</v>
      </c>
      <c r="O63" s="4">
        <f>base1!O63/호선별!O25</f>
        <v>1.7656733154168703E-2</v>
      </c>
      <c r="P63" s="4">
        <f>base1!P63/호선별!P25</f>
        <v>2.2795440824306248E-2</v>
      </c>
      <c r="Q63" s="4">
        <f>base1!Q63/호선별!Q25</f>
        <v>2.069743652350961E-2</v>
      </c>
      <c r="R63" s="4">
        <f>base1!R63/호선별!R25</f>
        <v>1.6596044461767091E-2</v>
      </c>
      <c r="S63" s="4">
        <f>base1!S63/호선별!S25</f>
        <v>1.7112935365850068E-2</v>
      </c>
      <c r="T63" s="4">
        <f>base1!T63/호선별!T25</f>
        <v>1.6548185784762932E-2</v>
      </c>
      <c r="U63" s="4">
        <f>base1!U63/호선별!U25</f>
        <v>1.3891751077567153E-2</v>
      </c>
      <c r="V63" s="4">
        <f>base1!V63/호선별!V25</f>
        <v>1.492409010807429E-2</v>
      </c>
      <c r="W63" s="4">
        <f>base1!W63/호선별!W25</f>
        <v>1.2921192803491495E-2</v>
      </c>
    </row>
    <row r="64" spans="1:23">
      <c r="B64" t="s">
        <v>320</v>
      </c>
      <c r="C64" s="4">
        <f>base1!C64/호선별!C26</f>
        <v>1.4846902444813672E-2</v>
      </c>
      <c r="D64" s="4">
        <f>base1!D64/호선별!D26</f>
        <v>1.5216267061927876E-2</v>
      </c>
      <c r="E64" s="4">
        <f>base1!E64/호선별!E26</f>
        <v>2.1895759292355644E-2</v>
      </c>
      <c r="F64" s="4">
        <f>base1!F64/호선별!F26</f>
        <v>2.4738365801600819E-2</v>
      </c>
      <c r="G64" s="4">
        <f>base1!G64/호선별!G26</f>
        <v>2.3278066522148259E-2</v>
      </c>
      <c r="H64" s="4">
        <f>base1!H64/호선별!H26</f>
        <v>1.4355167405739055E-2</v>
      </c>
      <c r="I64" s="4">
        <f>base1!I64/호선별!I26</f>
        <v>1.2694240191589054E-2</v>
      </c>
      <c r="J64" s="4">
        <f>base1!J64/호선별!J26</f>
        <v>1.1631654890238942E-2</v>
      </c>
      <c r="K64" s="4">
        <f>base1!K64/호선별!K26</f>
        <v>1.1634142580447371E-2</v>
      </c>
      <c r="L64" s="4">
        <f>base1!L64/호선별!L26</f>
        <v>1.1057081004131995E-2</v>
      </c>
      <c r="M64" s="4">
        <f>base1!M64/호선별!M26</f>
        <v>9.9291193089311985E-3</v>
      </c>
      <c r="N64" s="4">
        <f>base1!N64/호선별!N26</f>
        <v>9.4129293388195093E-3</v>
      </c>
      <c r="O64" s="4">
        <f>base1!O64/호선별!O26</f>
        <v>9.286720159864174E-3</v>
      </c>
      <c r="P64" s="4">
        <f>base1!P64/호선별!P26</f>
        <v>7.7141796002671301E-3</v>
      </c>
      <c r="Q64" s="4">
        <f>base1!Q64/호선별!Q26</f>
        <v>6.3225032845535736E-3</v>
      </c>
      <c r="R64" s="4">
        <f>base1!R64/호선별!R26</f>
        <v>5.9010461529830733E-3</v>
      </c>
      <c r="S64" s="4">
        <f>base1!S64/호선별!S26</f>
        <v>5.4496130854733002E-3</v>
      </c>
      <c r="T64" s="4">
        <f>base1!T64/호선별!T26</f>
        <v>5.0787875040763653E-3</v>
      </c>
      <c r="U64" s="4">
        <f>base1!U64/호선별!U26</f>
        <v>4.8511207046567084E-3</v>
      </c>
      <c r="V64" s="4">
        <f>base1!V64/호선별!V26</f>
        <v>5.8499734995889792E-3</v>
      </c>
      <c r="W64" s="4">
        <f>base1!W64/호선별!W26</f>
        <v>1.2460219188554196E-2</v>
      </c>
    </row>
    <row r="65" spans="1:23">
      <c r="A65" t="s">
        <v>29</v>
      </c>
      <c r="B65" t="s">
        <v>319</v>
      </c>
      <c r="C65" s="4">
        <f>base1!C65/호선별!C25</f>
        <v>3.2114120317399452E-3</v>
      </c>
      <c r="D65" s="4">
        <f>base1!D65/호선별!D25</f>
        <v>3.1491559007832421E-3</v>
      </c>
      <c r="E65" s="4">
        <f>base1!E65/호선별!E25</f>
        <v>2.0260435546384853E-3</v>
      </c>
      <c r="F65" s="4">
        <f>base1!F65/호선별!F25</f>
        <v>2.5159068013326891E-3</v>
      </c>
      <c r="G65" s="4">
        <f>base1!G65/호선별!G25</f>
        <v>4.2042690823178627E-3</v>
      </c>
      <c r="H65" s="4">
        <f>base1!H65/호선별!H25</f>
        <v>6.3437016811873697E-3</v>
      </c>
      <c r="I65" s="4">
        <f>base1!I65/호선별!I25</f>
        <v>8.0250545287567452E-3</v>
      </c>
      <c r="J65" s="4">
        <f>base1!J65/호선별!J25</f>
        <v>8.0191734973759365E-3</v>
      </c>
      <c r="K65" s="4">
        <f>base1!K65/호선별!K25</f>
        <v>9.2032695992891617E-3</v>
      </c>
      <c r="L65" s="4">
        <f>base1!L65/호선별!L25</f>
        <v>9.6879410894587011E-3</v>
      </c>
      <c r="M65" s="4">
        <f>base1!M65/호선별!M25</f>
        <v>1.0455584253977888E-2</v>
      </c>
      <c r="N65" s="4">
        <f>base1!N65/호선별!N25</f>
        <v>9.7332522365651455E-3</v>
      </c>
      <c r="O65" s="4">
        <f>base1!O65/호선별!O25</f>
        <v>1.2996018589532688E-2</v>
      </c>
      <c r="P65" s="4">
        <f>base1!P65/호선별!P25</f>
        <v>1.9714715627021599E-2</v>
      </c>
      <c r="Q65" s="4">
        <f>base1!Q65/호선별!Q25</f>
        <v>1.6934284147442479E-2</v>
      </c>
      <c r="R65" s="4">
        <f>base1!R65/호선별!R25</f>
        <v>1.3316436805805958E-2</v>
      </c>
      <c r="S65" s="4">
        <f>base1!S65/호선별!S25</f>
        <v>1.4684629263884761E-2</v>
      </c>
      <c r="T65" s="4">
        <f>base1!T65/호선별!T25</f>
        <v>1.3727627598149371E-2</v>
      </c>
      <c r="U65" s="4">
        <f>base1!U65/호선별!U25</f>
        <v>1.0901214893268851E-2</v>
      </c>
      <c r="V65" s="4">
        <f>base1!V65/호선별!V25</f>
        <v>1.3534358837210414E-2</v>
      </c>
      <c r="W65" s="4">
        <f>base1!W65/호선별!W25</f>
        <v>1.0001489306929781E-2</v>
      </c>
    </row>
    <row r="66" spans="1:23">
      <c r="B66" t="s">
        <v>320</v>
      </c>
      <c r="C66" s="4">
        <f>base1!C66/호선별!C26</f>
        <v>1.773795395205317E-2</v>
      </c>
      <c r="D66" s="4">
        <f>base1!D66/호선별!D26</f>
        <v>1.1527660140513188E-2</v>
      </c>
      <c r="E66" s="4">
        <f>base1!E66/호선별!E26</f>
        <v>2.1250150238576685E-2</v>
      </c>
      <c r="F66" s="4">
        <f>base1!F66/호선별!F26</f>
        <v>2.6199249183576939E-2</v>
      </c>
      <c r="G66" s="4">
        <f>base1!G66/호선별!G26</f>
        <v>2.2175231650390145E-2</v>
      </c>
      <c r="H66" s="4">
        <f>base1!H66/호선별!H26</f>
        <v>1.2948714584710716E-2</v>
      </c>
      <c r="I66" s="4">
        <f>base1!I66/호선별!I26</f>
        <v>1.1390094160362817E-2</v>
      </c>
      <c r="J66" s="4">
        <f>base1!J66/호선별!J26</f>
        <v>9.1102416205872203E-3</v>
      </c>
      <c r="K66" s="4">
        <f>base1!K66/호선별!K26</f>
        <v>9.191234092594933E-3</v>
      </c>
      <c r="L66" s="4">
        <f>base1!L66/호선별!L26</f>
        <v>9.300328988956285E-3</v>
      </c>
      <c r="M66" s="4">
        <f>base1!M66/호선별!M26</f>
        <v>8.2534088187213774E-3</v>
      </c>
      <c r="N66" s="4">
        <f>base1!N66/호선별!N26</f>
        <v>7.9151157207832772E-3</v>
      </c>
      <c r="O66" s="4">
        <f>base1!O66/호선별!O26</f>
        <v>7.377450137473777E-3</v>
      </c>
      <c r="P66" s="4">
        <f>base1!P66/호선별!P26</f>
        <v>6.1301214175916614E-3</v>
      </c>
      <c r="Q66" s="4">
        <f>base1!Q66/호선별!Q26</f>
        <v>5.2041285334310889E-3</v>
      </c>
      <c r="R66" s="4">
        <f>base1!R66/호선별!R26</f>
        <v>4.5968449577098837E-3</v>
      </c>
      <c r="S66" s="4">
        <f>base1!S66/호선별!S26</f>
        <v>3.9521132217400501E-3</v>
      </c>
      <c r="T66" s="4">
        <f>base1!T66/호선별!T26</f>
        <v>3.1939610390397601E-3</v>
      </c>
      <c r="U66" s="4">
        <f>base1!U66/호선별!U26</f>
        <v>3.0010590715657884E-3</v>
      </c>
      <c r="V66" s="4">
        <f>base1!V66/호선별!V26</f>
        <v>3.094924907217494E-3</v>
      </c>
      <c r="W66" s="4">
        <f>base1!W66/호선별!W26</f>
        <v>1.120142085044324E-2</v>
      </c>
    </row>
    <row r="67" spans="1:23">
      <c r="A67" t="s">
        <v>30</v>
      </c>
      <c r="B67" t="s">
        <v>319</v>
      </c>
      <c r="C67" s="4">
        <f>base1!C67/호선별!C25</f>
        <v>8.2029905147123997E-3</v>
      </c>
      <c r="D67" s="4">
        <f>base1!D67/호선별!D25</f>
        <v>7.7512278741284912E-3</v>
      </c>
      <c r="E67" s="4">
        <f>base1!E67/호선별!E25</f>
        <v>5.5597691213785799E-3</v>
      </c>
      <c r="F67" s="4">
        <f>base1!F67/호선별!F25</f>
        <v>6.7769869232701735E-3</v>
      </c>
      <c r="G67" s="4">
        <f>base1!G67/호선별!G25</f>
        <v>9.0196524342865802E-3</v>
      </c>
      <c r="H67" s="4">
        <f>base1!H67/호선별!H25</f>
        <v>1.2121293120531323E-2</v>
      </c>
      <c r="I67" s="4">
        <f>base1!I67/호선별!I25</f>
        <v>1.559630065434508E-2</v>
      </c>
      <c r="J67" s="4">
        <f>base1!J67/호선별!J25</f>
        <v>1.6812707721058192E-2</v>
      </c>
      <c r="K67" s="4">
        <f>base1!K67/호선별!K25</f>
        <v>2.000807169071352E-2</v>
      </c>
      <c r="L67" s="4">
        <f>base1!L67/호선별!L25</f>
        <v>1.9644386497465929E-2</v>
      </c>
      <c r="M67" s="4">
        <f>base1!M67/호선별!M25</f>
        <v>2.1012147368549151E-2</v>
      </c>
      <c r="N67" s="4">
        <f>base1!N67/호선별!N25</f>
        <v>2.0428513323799153E-2</v>
      </c>
      <c r="O67" s="4">
        <f>base1!O67/호선별!O25</f>
        <v>2.2717488986429141E-2</v>
      </c>
      <c r="P67" s="4">
        <f>base1!P67/호선별!P25</f>
        <v>2.5077391951237073E-2</v>
      </c>
      <c r="Q67" s="4">
        <f>base1!Q67/호선별!Q25</f>
        <v>2.6170262412485688E-2</v>
      </c>
      <c r="R67" s="4">
        <f>base1!R67/호선별!R25</f>
        <v>2.7353902701846459E-2</v>
      </c>
      <c r="S67" s="4">
        <f>base1!S67/호선별!S25</f>
        <v>3.4609315651161987E-2</v>
      </c>
      <c r="T67" s="4">
        <f>base1!T67/호선별!T25</f>
        <v>4.179257831993835E-2</v>
      </c>
      <c r="U67" s="4">
        <f>base1!U67/호선별!U25</f>
        <v>4.1802886307864481E-2</v>
      </c>
      <c r="V67" s="4">
        <f>base1!V67/호선별!V25</f>
        <v>4.6983423514635157E-2</v>
      </c>
      <c r="W67" s="4">
        <f>base1!W67/호선별!W25</f>
        <v>1.9862680100795203E-2</v>
      </c>
    </row>
    <row r="68" spans="1:23">
      <c r="B68" t="s">
        <v>320</v>
      </c>
      <c r="C68" s="4">
        <f>base1!C68/호선별!C26</f>
        <v>3.1146451459767386E-2</v>
      </c>
      <c r="D68" s="4">
        <f>base1!D68/호선별!D26</f>
        <v>3.081870106742244E-2</v>
      </c>
      <c r="E68" s="4">
        <f>base1!E68/호선별!E26</f>
        <v>3.1444915977309008E-2</v>
      </c>
      <c r="F68" s="4">
        <f>base1!F68/호선별!F26</f>
        <v>2.492249300995766E-2</v>
      </c>
      <c r="G68" s="4">
        <f>base1!G68/호선별!G26</f>
        <v>2.8391931235968396E-2</v>
      </c>
      <c r="H68" s="4">
        <f>base1!H68/호선별!H26</f>
        <v>2.2582966593125055E-2</v>
      </c>
      <c r="I68" s="4">
        <f>base1!I68/호선별!I26</f>
        <v>2.1352922494416605E-2</v>
      </c>
      <c r="J68" s="4">
        <f>base1!J68/호선별!J26</f>
        <v>1.9613313652011785E-2</v>
      </c>
      <c r="K68" s="4">
        <f>base1!K68/호선별!K26</f>
        <v>2.1512326082106972E-2</v>
      </c>
      <c r="L68" s="4">
        <f>base1!L68/호선별!L26</f>
        <v>2.0836524179045291E-2</v>
      </c>
      <c r="M68" s="4">
        <f>base1!M68/호선별!M26</f>
        <v>1.9457558233871512E-2</v>
      </c>
      <c r="N68" s="4">
        <f>base1!N68/호선별!N26</f>
        <v>1.9525784851754525E-2</v>
      </c>
      <c r="O68" s="4">
        <f>base1!O68/호선별!O26</f>
        <v>2.1211371135756035E-2</v>
      </c>
      <c r="P68" s="4">
        <f>base1!P68/호선별!P26</f>
        <v>2.3427783683663338E-2</v>
      </c>
      <c r="Q68" s="4">
        <f>base1!Q68/호선별!Q26</f>
        <v>2.1044229189782136E-2</v>
      </c>
      <c r="R68" s="4">
        <f>base1!R68/호선별!R26</f>
        <v>1.6537499712680957E-2</v>
      </c>
      <c r="S68" s="4">
        <f>base1!S68/호선별!S26</f>
        <v>1.2927600154551407E-2</v>
      </c>
      <c r="T68" s="4">
        <f>base1!T68/호선별!T26</f>
        <v>1.1143024960084957E-2</v>
      </c>
      <c r="U68" s="4">
        <f>base1!U68/호선별!U26</f>
        <v>1.0892147007855599E-2</v>
      </c>
      <c r="V68" s="4">
        <f>base1!V68/호선별!V26</f>
        <v>1.0736239203334889E-2</v>
      </c>
      <c r="W68" s="4">
        <f>base1!W68/호선별!W26</f>
        <v>2.1324375945226692E-2</v>
      </c>
    </row>
    <row r="69" spans="1:23">
      <c r="A69" t="s">
        <v>31</v>
      </c>
      <c r="B69" t="s">
        <v>319</v>
      </c>
      <c r="C69" s="4">
        <f>base1!C69/호선별!C25</f>
        <v>1.9579769392681834E-3</v>
      </c>
      <c r="D69" s="4">
        <f>base1!D69/호선별!D25</f>
        <v>3.5644978409245572E-3</v>
      </c>
      <c r="E69" s="4">
        <f>base1!E69/호선별!E25</f>
        <v>2.9900826292650735E-3</v>
      </c>
      <c r="F69" s="4">
        <f>base1!F69/호선별!F25</f>
        <v>3.4815891715639325E-3</v>
      </c>
      <c r="G69" s="4">
        <f>base1!G69/호선별!G25</f>
        <v>5.1071060827158387E-3</v>
      </c>
      <c r="H69" s="4">
        <f>base1!H69/호선별!H25</f>
        <v>7.2371691715931129E-3</v>
      </c>
      <c r="I69" s="4">
        <f>base1!I69/호선별!I25</f>
        <v>8.4129848884899969E-3</v>
      </c>
      <c r="J69" s="4">
        <f>base1!J69/호선별!J25</f>
        <v>7.9493392518987602E-3</v>
      </c>
      <c r="K69" s="4">
        <f>base1!K69/호선별!K25</f>
        <v>9.4067830567198061E-3</v>
      </c>
      <c r="L69" s="4">
        <f>base1!L69/호선별!L25</f>
        <v>1.00527461816882E-2</v>
      </c>
      <c r="M69" s="4">
        <f>base1!M69/호선별!M25</f>
        <v>1.0774703345468489E-2</v>
      </c>
      <c r="N69" s="4">
        <f>base1!N69/호선별!N25</f>
        <v>9.91389247618173E-3</v>
      </c>
      <c r="O69" s="4">
        <f>base1!O69/호선별!O25</f>
        <v>1.0670884427470906E-2</v>
      </c>
      <c r="P69" s="4">
        <f>base1!P69/호선별!P25</f>
        <v>1.2143904207214729E-2</v>
      </c>
      <c r="Q69" s="4">
        <f>base1!Q69/호선별!Q25</f>
        <v>9.967106137594996E-3</v>
      </c>
      <c r="R69" s="4">
        <f>base1!R69/호선별!R25</f>
        <v>9.5785490523840992E-3</v>
      </c>
      <c r="S69" s="4">
        <f>base1!S69/호선별!S25</f>
        <v>1.1288746868287874E-2</v>
      </c>
      <c r="T69" s="4">
        <f>base1!T69/호선별!T25</f>
        <v>1.5909541110436447E-2</v>
      </c>
      <c r="U69" s="4">
        <f>base1!U69/호선별!U25</f>
        <v>1.0782905140976679E-2</v>
      </c>
      <c r="V69" s="4">
        <f>base1!V69/호선별!V25</f>
        <v>1.2225814616534459E-2</v>
      </c>
      <c r="W69" s="4">
        <f>base1!W69/호선별!W25</f>
        <v>8.6826696364095107E-3</v>
      </c>
    </row>
    <row r="70" spans="1:23">
      <c r="B70" t="s">
        <v>320</v>
      </c>
      <c r="C70" s="4">
        <f>base1!C70/호선별!C26</f>
        <v>1.2570614763826251E-2</v>
      </c>
      <c r="D70" s="4">
        <f>base1!D70/호선별!D26</f>
        <v>1.2187673062514252E-2</v>
      </c>
      <c r="E70" s="4">
        <f>base1!E70/호선별!E26</f>
        <v>1.5791687344859189E-2</v>
      </c>
      <c r="F70" s="4">
        <f>base1!F70/호선별!F26</f>
        <v>1.1996702613731E-2</v>
      </c>
      <c r="G70" s="4">
        <f>base1!G70/호선별!G26</f>
        <v>1.599623901201825E-2</v>
      </c>
      <c r="H70" s="4">
        <f>base1!H70/호선별!H26</f>
        <v>1.3132245995753255E-2</v>
      </c>
      <c r="I70" s="4">
        <f>base1!I70/호선별!I26</f>
        <v>1.1480881072648962E-2</v>
      </c>
      <c r="J70" s="4">
        <f>base1!J70/호선별!J26</f>
        <v>1.0546089074777141E-2</v>
      </c>
      <c r="K70" s="4">
        <f>base1!K70/호선별!K26</f>
        <v>1.0915846799739276E-2</v>
      </c>
      <c r="L70" s="4">
        <f>base1!L70/호선별!L26</f>
        <v>1.027178486673079E-2</v>
      </c>
      <c r="M70" s="4">
        <f>base1!M70/호선별!M26</f>
        <v>9.6774522908873364E-3</v>
      </c>
      <c r="N70" s="4">
        <f>base1!N70/호선별!N26</f>
        <v>8.5297291157930607E-3</v>
      </c>
      <c r="O70" s="4">
        <f>base1!O70/호선별!O26</f>
        <v>7.9697910652000385E-3</v>
      </c>
      <c r="P70" s="4">
        <f>base1!P70/호선별!P26</f>
        <v>7.5202893532412473E-3</v>
      </c>
      <c r="Q70" s="4">
        <f>base1!Q70/호선별!Q26</f>
        <v>6.1301172924924686E-3</v>
      </c>
      <c r="R70" s="4">
        <f>base1!R70/호선별!R26</f>
        <v>5.3808201260723493E-3</v>
      </c>
      <c r="S70" s="4">
        <f>base1!S70/호선별!S26</f>
        <v>5.2744669025805227E-3</v>
      </c>
      <c r="T70" s="4">
        <f>base1!T70/호선별!T26</f>
        <v>4.9892286971269656E-3</v>
      </c>
      <c r="U70" s="4">
        <f>base1!U70/호선별!U26</f>
        <v>4.5558890065635071E-3</v>
      </c>
      <c r="V70" s="4">
        <f>base1!V70/호선별!V26</f>
        <v>4.1984355747979535E-3</v>
      </c>
      <c r="W70" s="4">
        <f>base1!W70/호선별!W26</f>
        <v>9.6476214812227148E-3</v>
      </c>
    </row>
    <row r="71" spans="1:23">
      <c r="A71" t="s">
        <v>32</v>
      </c>
      <c r="B71" t="s">
        <v>319</v>
      </c>
      <c r="C71" s="4">
        <f>base1!C71/호선별!C25</f>
        <v>9.2976846497494156E-4</v>
      </c>
      <c r="D71" s="4">
        <f>base1!D71/호선별!D25</f>
        <v>1.591363385942445E-3</v>
      </c>
      <c r="E71" s="4">
        <f>base1!E71/호선별!E25</f>
        <v>1.3150972683080985E-3</v>
      </c>
      <c r="F71" s="4">
        <f>base1!F71/호선별!F25</f>
        <v>1.8150046220401751E-3</v>
      </c>
      <c r="G71" s="4">
        <f>base1!G71/호선별!G25</f>
        <v>2.4021326460350852E-3</v>
      </c>
      <c r="H71" s="4">
        <f>base1!H71/호선별!H25</f>
        <v>2.9625500997664113E-3</v>
      </c>
      <c r="I71" s="4">
        <f>base1!I71/호선별!I25</f>
        <v>3.4416385760950106E-3</v>
      </c>
      <c r="J71" s="4">
        <f>base1!J71/호선별!J25</f>
        <v>3.581606896546523E-3</v>
      </c>
      <c r="K71" s="4">
        <f>base1!K71/호선별!K25</f>
        <v>3.7594911557705499E-3</v>
      </c>
      <c r="L71" s="4">
        <f>base1!L71/호선별!L25</f>
        <v>4.2740059512212988E-3</v>
      </c>
      <c r="M71" s="4">
        <f>base1!M71/호선별!M25</f>
        <v>4.4315479191946441E-3</v>
      </c>
      <c r="N71" s="4">
        <f>base1!N71/호선별!N25</f>
        <v>4.0805716384983478E-3</v>
      </c>
      <c r="O71" s="4">
        <f>base1!O71/호선별!O25</f>
        <v>4.4785520276998479E-3</v>
      </c>
      <c r="P71" s="4">
        <f>base1!P71/호선별!P25</f>
        <v>6.4616015496698374E-3</v>
      </c>
      <c r="Q71" s="4">
        <f>base1!Q71/호선별!Q25</f>
        <v>4.7019221397058752E-3</v>
      </c>
      <c r="R71" s="4">
        <f>base1!R71/호선별!R25</f>
        <v>3.8861318554429813E-3</v>
      </c>
      <c r="S71" s="4">
        <f>base1!S71/호선별!S25</f>
        <v>4.2736849484891386E-3</v>
      </c>
      <c r="T71" s="4">
        <f>base1!T71/호선별!T25</f>
        <v>3.9833734898683856E-3</v>
      </c>
      <c r="U71" s="4">
        <f>base1!U71/호선별!U25</f>
        <v>3.3387140694407518E-3</v>
      </c>
      <c r="V71" s="4">
        <f>base1!V71/호선별!V25</f>
        <v>3.5340245375919919E-3</v>
      </c>
      <c r="W71" s="4">
        <f>base1!W71/호선별!W25</f>
        <v>3.6643910807403952E-3</v>
      </c>
    </row>
    <row r="72" spans="1:23">
      <c r="B72" t="s">
        <v>320</v>
      </c>
      <c r="C72" s="4">
        <f>base1!C72/호선별!C26</f>
        <v>8.1224780441490618E-3</v>
      </c>
      <c r="D72" s="4">
        <f>base1!D72/호선별!D26</f>
        <v>5.4148206665146428E-3</v>
      </c>
      <c r="E72" s="4">
        <f>base1!E72/호선별!E26</f>
        <v>6.3686658219960293E-3</v>
      </c>
      <c r="F72" s="4">
        <f>base1!F72/호선별!F26</f>
        <v>6.9222171209930069E-3</v>
      </c>
      <c r="G72" s="4">
        <f>base1!G72/호선별!G26</f>
        <v>6.9351849311092206E-3</v>
      </c>
      <c r="H72" s="4">
        <f>base1!H72/호선별!H26</f>
        <v>4.8425049571403974E-3</v>
      </c>
      <c r="I72" s="4">
        <f>base1!I72/호선별!I26</f>
        <v>4.3690803349495525E-3</v>
      </c>
      <c r="J72" s="4">
        <f>base1!J72/호선별!J26</f>
        <v>4.0303896975410229E-3</v>
      </c>
      <c r="K72" s="4">
        <f>base1!K72/호선별!K26</f>
        <v>4.1538862261653363E-3</v>
      </c>
      <c r="L72" s="4">
        <f>base1!L72/호선별!L26</f>
        <v>3.6456398520524355E-3</v>
      </c>
      <c r="M72" s="4">
        <f>base1!M72/호선별!M26</f>
        <v>3.184332845084601E-3</v>
      </c>
      <c r="N72" s="4">
        <f>base1!N72/호선별!N26</f>
        <v>2.8561066396832198E-3</v>
      </c>
      <c r="O72" s="4">
        <f>base1!O72/호선별!O26</f>
        <v>2.9014071377760561E-3</v>
      </c>
      <c r="P72" s="4">
        <f>base1!P72/호선별!P26</f>
        <v>2.6597720207792793E-3</v>
      </c>
      <c r="Q72" s="4">
        <f>base1!Q72/호선별!Q26</f>
        <v>2.1826190799332317E-3</v>
      </c>
      <c r="R72" s="4">
        <f>base1!R72/호선별!R26</f>
        <v>1.8057271353453847E-3</v>
      </c>
      <c r="S72" s="4">
        <f>base1!S72/호선별!S26</f>
        <v>1.8319384802052351E-3</v>
      </c>
      <c r="T72" s="4">
        <f>base1!T72/호선별!T26</f>
        <v>1.819362159449227E-3</v>
      </c>
      <c r="U72" s="4">
        <f>base1!U72/호선별!U26</f>
        <v>1.7029802367924968E-3</v>
      </c>
      <c r="V72" s="4">
        <f>base1!V72/호선별!V26</f>
        <v>1.5390742813045036E-3</v>
      </c>
      <c r="W72" s="4">
        <f>base1!W72/호선별!W26</f>
        <v>3.9172892867681552E-3</v>
      </c>
    </row>
    <row r="73" spans="1:23">
      <c r="A73" t="s">
        <v>33</v>
      </c>
      <c r="B73" t="s">
        <v>319</v>
      </c>
      <c r="C73" s="4">
        <f>base1!C73/호선별!C25</f>
        <v>2.1002253296967224E-3</v>
      </c>
      <c r="D73" s="4">
        <f>base1!D73/호선별!D25</f>
        <v>3.583495310617738E-3</v>
      </c>
      <c r="E73" s="4">
        <f>base1!E73/호선별!E25</f>
        <v>3.2847224158603573E-3</v>
      </c>
      <c r="F73" s="4">
        <f>base1!F73/호선별!F25</f>
        <v>4.0351374050794997E-3</v>
      </c>
      <c r="G73" s="4">
        <f>base1!G73/호선별!G25</f>
        <v>4.6435587899002536E-3</v>
      </c>
      <c r="H73" s="4">
        <f>base1!H73/호선별!H25</f>
        <v>4.5038021455429669E-3</v>
      </c>
      <c r="I73" s="4">
        <f>base1!I73/호선별!I25</f>
        <v>4.5320506465179869E-3</v>
      </c>
      <c r="J73" s="4">
        <f>base1!J73/호선별!J25</f>
        <v>4.8653202081151009E-3</v>
      </c>
      <c r="K73" s="4">
        <f>base1!K73/호선별!K25</f>
        <v>5.175272867070875E-3</v>
      </c>
      <c r="L73" s="4">
        <f>base1!L73/호선별!L25</f>
        <v>4.9721171794474724E-3</v>
      </c>
      <c r="M73" s="4">
        <f>base1!M73/호선별!M25</f>
        <v>4.9976768389059642E-3</v>
      </c>
      <c r="N73" s="4">
        <f>base1!N73/호선별!N25</f>
        <v>4.968778056639033E-3</v>
      </c>
      <c r="O73" s="4">
        <f>base1!O73/호선별!O25</f>
        <v>4.9816628683804539E-3</v>
      </c>
      <c r="P73" s="4">
        <f>base1!P73/호선별!P25</f>
        <v>5.3861632432780186E-3</v>
      </c>
      <c r="Q73" s="4">
        <f>base1!Q73/호선별!Q25</f>
        <v>4.9427434131049698E-3</v>
      </c>
      <c r="R73" s="4">
        <f>base1!R73/호선별!R25</f>
        <v>4.3698140617737602E-3</v>
      </c>
      <c r="S73" s="4">
        <f>base1!S73/호선별!S25</f>
        <v>4.7406154331094651E-3</v>
      </c>
      <c r="T73" s="4">
        <f>base1!T73/호선별!T25</f>
        <v>4.8960799031775876E-3</v>
      </c>
      <c r="U73" s="4">
        <f>base1!U73/호선별!U25</f>
        <v>4.3154125136353593E-3</v>
      </c>
      <c r="V73" s="4">
        <f>base1!V73/호선별!V25</f>
        <v>4.880774428944616E-3</v>
      </c>
      <c r="W73" s="4">
        <f>base1!W73/호선별!W25</f>
        <v>4.6169606640432343E-3</v>
      </c>
    </row>
    <row r="74" spans="1:23">
      <c r="B74" t="s">
        <v>320</v>
      </c>
      <c r="C74" s="4">
        <f>base1!C74/호선별!C26</f>
        <v>6.8312366484690242E-3</v>
      </c>
      <c r="D74" s="4">
        <f>base1!D74/호선별!D26</f>
        <v>4.3119713109858729E-3</v>
      </c>
      <c r="E74" s="4">
        <f>base1!E74/호선별!E26</f>
        <v>4.3523880068368154E-3</v>
      </c>
      <c r="F74" s="4">
        <f>base1!F74/호선별!F26</f>
        <v>5.0461117917780865E-3</v>
      </c>
      <c r="G74" s="4">
        <f>base1!G74/호선별!G26</f>
        <v>6.6945698075993685E-3</v>
      </c>
      <c r="H74" s="4">
        <f>base1!H74/호선별!H26</f>
        <v>5.6557785223226532E-3</v>
      </c>
      <c r="I74" s="4">
        <f>base1!I74/호선별!I26</f>
        <v>4.8378274978585437E-3</v>
      </c>
      <c r="J74" s="4">
        <f>base1!J74/호선별!J26</f>
        <v>4.7811907363411671E-3</v>
      </c>
      <c r="K74" s="4">
        <f>base1!K74/호선별!K26</f>
        <v>4.8087864301416591E-3</v>
      </c>
      <c r="L74" s="4">
        <f>base1!L74/호선별!L26</f>
        <v>4.5795017658024142E-3</v>
      </c>
      <c r="M74" s="4">
        <f>base1!M74/호선별!M26</f>
        <v>4.2910330379189341E-3</v>
      </c>
      <c r="N74" s="4">
        <f>base1!N74/호선별!N26</f>
        <v>4.4738227869013259E-3</v>
      </c>
      <c r="O74" s="4">
        <f>base1!O74/호선별!O26</f>
        <v>4.7118028341861717E-3</v>
      </c>
      <c r="P74" s="4">
        <f>base1!P74/호선별!P26</f>
        <v>4.1104385672576836E-3</v>
      </c>
      <c r="Q74" s="4">
        <f>base1!Q74/호선별!Q26</f>
        <v>3.9154047311563168E-3</v>
      </c>
      <c r="R74" s="4">
        <f>base1!R74/호선별!R26</f>
        <v>3.9311738109439401E-3</v>
      </c>
      <c r="S74" s="4">
        <f>base1!S74/호선별!S26</f>
        <v>4.2468419708837591E-3</v>
      </c>
      <c r="T74" s="4">
        <f>base1!T74/호선별!T26</f>
        <v>4.4870326121349002E-3</v>
      </c>
      <c r="U74" s="4">
        <f>base1!U74/호선별!U26</f>
        <v>4.3012757173317897E-3</v>
      </c>
      <c r="V74" s="4">
        <f>base1!V74/호선별!V26</f>
        <v>4.0232159755537594E-3</v>
      </c>
      <c r="W74" s="4">
        <f>base1!W74/호선별!W26</f>
        <v>4.6914901631185807E-3</v>
      </c>
    </row>
    <row r="75" spans="1:23">
      <c r="A75" t="s">
        <v>34</v>
      </c>
      <c r="B75" t="s">
        <v>319</v>
      </c>
      <c r="C75" s="4">
        <f>base1!C75/호선별!C25</f>
        <v>6.8016377119037167E-3</v>
      </c>
      <c r="D75" s="4">
        <f>base1!D75/호선별!D25</f>
        <v>6.8104627653497608E-3</v>
      </c>
      <c r="E75" s="4">
        <f>base1!E75/호선별!E25</f>
        <v>7.1774995585050516E-3</v>
      </c>
      <c r="F75" s="4">
        <f>base1!F75/호선별!F25</f>
        <v>8.549879539101227E-3</v>
      </c>
      <c r="G75" s="4">
        <f>base1!G75/호선별!G25</f>
        <v>9.218008730203852E-3</v>
      </c>
      <c r="H75" s="4">
        <f>base1!H75/호선별!H25</f>
        <v>8.5805878801588666E-3</v>
      </c>
      <c r="I75" s="4">
        <f>base1!I75/호선별!I25</f>
        <v>8.3337355590110719E-3</v>
      </c>
      <c r="J75" s="4">
        <f>base1!J75/호선별!J25</f>
        <v>8.1933820363092828E-3</v>
      </c>
      <c r="K75" s="4">
        <f>base1!K75/호선별!K25</f>
        <v>8.5840544314504576E-3</v>
      </c>
      <c r="L75" s="4">
        <f>base1!L75/호선별!L25</f>
        <v>8.3218299700218747E-3</v>
      </c>
      <c r="M75" s="4">
        <f>base1!M75/호선별!M25</f>
        <v>8.4678542212206047E-3</v>
      </c>
      <c r="N75" s="4">
        <f>base1!N75/호선별!N25</f>
        <v>7.9421960604964398E-3</v>
      </c>
      <c r="O75" s="4">
        <f>base1!O75/호선별!O25</f>
        <v>8.0448985386505426E-3</v>
      </c>
      <c r="P75" s="4">
        <f>base1!P75/호선별!P25</f>
        <v>8.379651312616072E-3</v>
      </c>
      <c r="Q75" s="4">
        <f>base1!Q75/호선별!Q25</f>
        <v>8.8601749941665323E-3</v>
      </c>
      <c r="R75" s="4">
        <f>base1!R75/호선별!R25</f>
        <v>9.4207954429398298E-3</v>
      </c>
      <c r="S75" s="4">
        <f>base1!S75/호선별!S25</f>
        <v>1.031996645592805E-2</v>
      </c>
      <c r="T75" s="4">
        <f>base1!T75/호선별!T25</f>
        <v>1.2364225552958132E-2</v>
      </c>
      <c r="U75" s="4">
        <f>base1!U75/호선별!U25</f>
        <v>1.5291213989871013E-2</v>
      </c>
      <c r="V75" s="4">
        <f>base1!V75/호선별!V25</f>
        <v>1.9217452350365104E-2</v>
      </c>
      <c r="W75" s="4">
        <f>base1!W75/호선별!W25</f>
        <v>8.8008520268648451E-3</v>
      </c>
    </row>
    <row r="76" spans="1:23">
      <c r="B76" t="s">
        <v>320</v>
      </c>
      <c r="C76" s="4">
        <f>base1!C76/호선별!C26</f>
        <v>9.7270353667220505E-3</v>
      </c>
      <c r="D76" s="4">
        <f>base1!D76/호선별!D26</f>
        <v>1.1659323386650161E-2</v>
      </c>
      <c r="E76" s="4">
        <f>base1!E76/호선별!E26</f>
        <v>1.000295330258825E-2</v>
      </c>
      <c r="F76" s="4">
        <f>base1!F76/호선별!F26</f>
        <v>7.1861529094966476E-3</v>
      </c>
      <c r="G76" s="4">
        <f>base1!G76/호선별!G26</f>
        <v>7.3672281455107362E-3</v>
      </c>
      <c r="H76" s="4">
        <f>base1!H76/호선별!H26</f>
        <v>8.173026531902992E-3</v>
      </c>
      <c r="I76" s="4">
        <f>base1!I76/호선별!I26</f>
        <v>8.1047228625973529E-3</v>
      </c>
      <c r="J76" s="4">
        <f>base1!J76/호선별!J26</f>
        <v>7.9970219915416196E-3</v>
      </c>
      <c r="K76" s="4">
        <f>base1!K76/호선별!K26</f>
        <v>7.7789605683729725E-3</v>
      </c>
      <c r="L76" s="4">
        <f>base1!L76/호선별!L26</f>
        <v>7.7199901308882589E-3</v>
      </c>
      <c r="M76" s="4">
        <f>base1!M76/호선별!M26</f>
        <v>8.4257400169323333E-3</v>
      </c>
      <c r="N76" s="4">
        <f>base1!N76/호선별!N26</f>
        <v>8.9895920990815652E-3</v>
      </c>
      <c r="O76" s="4">
        <f>base1!O76/호선별!O26</f>
        <v>1.0361441094432447E-2</v>
      </c>
      <c r="P76" s="4">
        <f>base1!P76/호선별!P26</f>
        <v>1.2229906855541366E-2</v>
      </c>
      <c r="Q76" s="4">
        <f>base1!Q76/호선별!Q26</f>
        <v>1.1843981256707275E-2</v>
      </c>
      <c r="R76" s="4">
        <f>base1!R76/호선별!R26</f>
        <v>1.1555355049068898E-2</v>
      </c>
      <c r="S76" s="4">
        <f>base1!S76/호선별!S26</f>
        <v>1.2459990043845431E-2</v>
      </c>
      <c r="T76" s="4">
        <f>base1!T76/호선별!T26</f>
        <v>1.3247732692268059E-2</v>
      </c>
      <c r="U76" s="4">
        <f>base1!U76/호선별!U26</f>
        <v>1.2466858585085519E-2</v>
      </c>
      <c r="V76" s="4">
        <f>base1!V76/호선별!V26</f>
        <v>1.380941699717101E-2</v>
      </c>
      <c r="W76" s="4">
        <f>base1!W76/호선별!W26</f>
        <v>9.7133954901609219E-3</v>
      </c>
    </row>
    <row r="77" spans="1:23">
      <c r="A77" t="s">
        <v>35</v>
      </c>
      <c r="B77" t="s">
        <v>319</v>
      </c>
      <c r="C77" s="4">
        <f>base1!C77/호선별!C25</f>
        <v>6.8908006522810251E-3</v>
      </c>
      <c r="D77" s="4">
        <f>base1!D77/호선별!D25</f>
        <v>8.5038399611514753E-3</v>
      </c>
      <c r="E77" s="4">
        <f>base1!E77/호선별!E25</f>
        <v>9.6278429951017295E-3</v>
      </c>
      <c r="F77" s="4">
        <f>base1!F77/호선별!F25</f>
        <v>1.0759579510475722E-2</v>
      </c>
      <c r="G77" s="4">
        <f>base1!G77/호선별!G25</f>
        <v>9.3169341949829749E-3</v>
      </c>
      <c r="H77" s="4">
        <f>base1!H77/호선별!H25</f>
        <v>7.4782321454588173E-3</v>
      </c>
      <c r="I77" s="4">
        <f>base1!I77/호선별!I25</f>
        <v>6.7352146189248703E-3</v>
      </c>
      <c r="J77" s="4">
        <f>base1!J77/호선별!J25</f>
        <v>6.6255051859091686E-3</v>
      </c>
      <c r="K77" s="4">
        <f>base1!K77/호선별!K25</f>
        <v>6.4932910095107429E-3</v>
      </c>
      <c r="L77" s="4">
        <f>base1!L77/호선별!L25</f>
        <v>5.9699541586115375E-3</v>
      </c>
      <c r="M77" s="4">
        <f>base1!M77/호선별!M25</f>
        <v>5.356022333934762E-3</v>
      </c>
      <c r="N77" s="4">
        <f>base1!N77/호선별!N25</f>
        <v>5.4613800070850331E-3</v>
      </c>
      <c r="O77" s="4">
        <f>base1!O77/호선별!O25</f>
        <v>5.3027106601297742E-3</v>
      </c>
      <c r="P77" s="4">
        <f>base1!P77/호선별!P25</f>
        <v>4.727216576163009E-3</v>
      </c>
      <c r="Q77" s="4">
        <f>base1!Q77/호선별!Q25</f>
        <v>4.5562085319255565E-3</v>
      </c>
      <c r="R77" s="4">
        <f>base1!R77/호선별!R25</f>
        <v>4.4012084629926444E-3</v>
      </c>
      <c r="S77" s="4">
        <f>base1!S77/호선별!S25</f>
        <v>4.547555063680488E-3</v>
      </c>
      <c r="T77" s="4">
        <f>base1!T77/호선별!T25</f>
        <v>4.0187884384447047E-3</v>
      </c>
      <c r="U77" s="4">
        <f>base1!U77/호선별!U25</f>
        <v>4.8651670691234371E-3</v>
      </c>
      <c r="V77" s="4">
        <f>base1!V77/호선별!V25</f>
        <v>5.0431485293204641E-3</v>
      </c>
      <c r="W77" s="4">
        <f>base1!W77/호선별!W25</f>
        <v>6.4836746882819185E-3</v>
      </c>
    </row>
    <row r="78" spans="1:23">
      <c r="B78" t="s">
        <v>320</v>
      </c>
      <c r="C78" s="4">
        <f>base1!C78/호선별!C26</f>
        <v>4.7021125089010208E-3</v>
      </c>
      <c r="D78" s="4">
        <f>base1!D78/호선별!D26</f>
        <v>4.3642294035247742E-3</v>
      </c>
      <c r="E78" s="4">
        <f>base1!E78/호선별!E26</f>
        <v>4.0151576769266745E-3</v>
      </c>
      <c r="F78" s="4">
        <f>base1!F78/호선별!F26</f>
        <v>3.8899740320266639E-3</v>
      </c>
      <c r="G78" s="4">
        <f>base1!G78/호선별!G26</f>
        <v>4.7037549959371696E-3</v>
      </c>
      <c r="H78" s="4">
        <f>base1!H78/호선별!H26</f>
        <v>5.5304609807201683E-3</v>
      </c>
      <c r="I78" s="4">
        <f>base1!I78/호선별!I26</f>
        <v>4.6065597844559426E-3</v>
      </c>
      <c r="J78" s="4">
        <f>base1!J78/호선별!J26</f>
        <v>5.2863337311385627E-3</v>
      </c>
      <c r="K78" s="4">
        <f>base1!K78/호선별!K26</f>
        <v>4.729366250865715E-3</v>
      </c>
      <c r="L78" s="4">
        <f>base1!L78/호선별!L26</f>
        <v>5.0079337187782132E-3</v>
      </c>
      <c r="M78" s="4">
        <f>base1!M78/호선별!M26</f>
        <v>5.4589942811981559E-3</v>
      </c>
      <c r="N78" s="4">
        <f>base1!N78/호선별!N26</f>
        <v>5.7358323997542581E-3</v>
      </c>
      <c r="O78" s="4">
        <f>base1!O78/호선별!O26</f>
        <v>5.8907151351478542E-3</v>
      </c>
      <c r="P78" s="4">
        <f>base1!P78/호선별!P26</f>
        <v>6.7886721985047829E-3</v>
      </c>
      <c r="Q78" s="4">
        <f>base1!Q78/호선별!Q26</f>
        <v>7.5348848272513711E-3</v>
      </c>
      <c r="R78" s="4">
        <f>base1!R78/호선별!R26</f>
        <v>8.7464461718649664E-3</v>
      </c>
      <c r="S78" s="4">
        <f>base1!S78/호선별!S26</f>
        <v>1.0310523613102685E-2</v>
      </c>
      <c r="T78" s="4">
        <f>base1!T78/호선별!T26</f>
        <v>1.1327597932782705E-2</v>
      </c>
      <c r="U78" s="4">
        <f>base1!U78/호선별!U26</f>
        <v>1.1781690161922081E-2</v>
      </c>
      <c r="V78" s="4">
        <f>base1!V78/호선별!V26</f>
        <v>1.0343548470276978E-2</v>
      </c>
      <c r="W78" s="4">
        <f>base1!W78/호선별!W26</f>
        <v>6.2601089425801419E-3</v>
      </c>
    </row>
    <row r="79" spans="1:23">
      <c r="A79" t="s">
        <v>36</v>
      </c>
      <c r="B79" t="s">
        <v>319</v>
      </c>
      <c r="C79" s="4">
        <f>base1!C79/호선별!C25</f>
        <v>1.730431053854416E-2</v>
      </c>
      <c r="D79" s="4">
        <f>base1!D79/호선별!D25</f>
        <v>1.2981517543903023E-2</v>
      </c>
      <c r="E79" s="4">
        <f>base1!E79/호선별!E25</f>
        <v>1.3949753227560438E-2</v>
      </c>
      <c r="F79" s="4">
        <f>base1!F79/호선별!F25</f>
        <v>1.4999641705263628E-2</v>
      </c>
      <c r="G79" s="4">
        <f>base1!G79/호선별!G25</f>
        <v>1.393636174123979E-2</v>
      </c>
      <c r="H79" s="4">
        <f>base1!H79/호선별!H25</f>
        <v>1.1762586135463531E-2</v>
      </c>
      <c r="I79" s="4">
        <f>base1!I79/호선별!I25</f>
        <v>1.0985163742812118E-2</v>
      </c>
      <c r="J79" s="4">
        <f>base1!J79/호선별!J25</f>
        <v>1.1041955600201207E-2</v>
      </c>
      <c r="K79" s="4">
        <f>base1!K79/호선별!K25</f>
        <v>1.1031723727314549E-2</v>
      </c>
      <c r="L79" s="4">
        <f>base1!L79/호선별!L25</f>
        <v>1.0684390449405461E-2</v>
      </c>
      <c r="M79" s="4">
        <f>base1!M79/호선별!M25</f>
        <v>1.0407166184924141E-2</v>
      </c>
      <c r="N79" s="4">
        <f>base1!N79/호선별!N25</f>
        <v>1.0504311936407138E-2</v>
      </c>
      <c r="O79" s="4">
        <f>base1!O79/호선별!O25</f>
        <v>1.0071071246046471E-2</v>
      </c>
      <c r="P79" s="4">
        <f>base1!P79/호선별!P25</f>
        <v>8.4482885512429506E-3</v>
      </c>
      <c r="Q79" s="4">
        <f>base1!Q79/호선별!Q25</f>
        <v>8.2886429041903499E-3</v>
      </c>
      <c r="R79" s="4">
        <f>base1!R79/호선별!R25</f>
        <v>8.7387162529726989E-3</v>
      </c>
      <c r="S79" s="4">
        <f>base1!S79/호선별!S25</f>
        <v>8.9610515756161149E-3</v>
      </c>
      <c r="T79" s="4">
        <f>base1!T79/호선별!T25</f>
        <v>9.4626979195995432E-3</v>
      </c>
      <c r="U79" s="4">
        <f>base1!U79/호선별!U25</f>
        <v>1.0725679228183183E-2</v>
      </c>
      <c r="V79" s="4">
        <f>base1!V79/호선별!V25</f>
        <v>1.1421107677907093E-2</v>
      </c>
      <c r="W79" s="4">
        <f>base1!W79/호선별!W25</f>
        <v>1.1038920383835169E-2</v>
      </c>
    </row>
    <row r="80" spans="1:23">
      <c r="B80" t="s">
        <v>320</v>
      </c>
      <c r="C80" s="4">
        <f>base1!C80/호선별!C26</f>
        <v>7.690481841917873E-3</v>
      </c>
      <c r="D80" s="4">
        <f>base1!D80/호선별!D26</f>
        <v>7.689744383273067E-3</v>
      </c>
      <c r="E80" s="4">
        <f>base1!E80/호선별!E26</f>
        <v>6.3693907367206861E-3</v>
      </c>
      <c r="F80" s="4">
        <f>base1!F80/호선별!F26</f>
        <v>6.1170077094967685E-3</v>
      </c>
      <c r="G80" s="4">
        <f>base1!G80/호선별!G26</f>
        <v>9.4073233238188628E-3</v>
      </c>
      <c r="H80" s="4">
        <f>base1!H80/호선별!H26</f>
        <v>1.1880504418877181E-2</v>
      </c>
      <c r="I80" s="4">
        <f>base1!I80/호선별!I26</f>
        <v>1.0073365381644288E-2</v>
      </c>
      <c r="J80" s="4">
        <f>base1!J80/호선별!J26</f>
        <v>1.0957055471091933E-2</v>
      </c>
      <c r="K80" s="4">
        <f>base1!K80/호선별!K26</f>
        <v>9.805088823387936E-3</v>
      </c>
      <c r="L80" s="4">
        <f>base1!L80/호선별!L26</f>
        <v>1.0080612597820887E-2</v>
      </c>
      <c r="M80" s="4">
        <f>base1!M80/호선별!M26</f>
        <v>1.056297801556141E-2</v>
      </c>
      <c r="N80" s="4">
        <f>base1!N80/호선별!N26</f>
        <v>1.0664871785605502E-2</v>
      </c>
      <c r="O80" s="4">
        <f>base1!O80/호선별!O26</f>
        <v>1.1189768113686016E-2</v>
      </c>
      <c r="P80" s="4">
        <f>base1!P80/호선별!P26</f>
        <v>1.2799963250127519E-2</v>
      </c>
      <c r="Q80" s="4">
        <f>base1!Q80/호선별!Q26</f>
        <v>1.3048405015187999E-2</v>
      </c>
      <c r="R80" s="4">
        <f>base1!R80/호선별!R26</f>
        <v>1.365976412697411E-2</v>
      </c>
      <c r="S80" s="4">
        <f>base1!S80/호선별!S26</f>
        <v>1.560341106250469E-2</v>
      </c>
      <c r="T80" s="4">
        <f>base1!T80/호선별!T26</f>
        <v>1.687357630289122E-2</v>
      </c>
      <c r="U80" s="4">
        <f>base1!U80/호선별!U26</f>
        <v>1.6905809330347809E-2</v>
      </c>
      <c r="V80" s="4">
        <f>base1!V80/호선별!V26</f>
        <v>2.3954134716532592E-2</v>
      </c>
      <c r="W80" s="4">
        <f>base1!W80/호선별!W26</f>
        <v>1.1152526410723045E-2</v>
      </c>
    </row>
    <row r="81" spans="1:23">
      <c r="A81" t="s">
        <v>37</v>
      </c>
      <c r="B81" t="s">
        <v>319</v>
      </c>
      <c r="C81" s="4">
        <f>base1!C81/호선별!C25</f>
        <v>1.1570566540292372E-2</v>
      </c>
      <c r="D81" s="4">
        <f>base1!D81/호선별!D25</f>
        <v>9.6298954592664316E-3</v>
      </c>
      <c r="E81" s="4">
        <f>base1!E81/호선별!E25</f>
        <v>8.9719209212837745E-3</v>
      </c>
      <c r="F81" s="4">
        <f>base1!F81/호선별!F25</f>
        <v>1.0046188417949402E-2</v>
      </c>
      <c r="G81" s="4">
        <f>base1!G81/호선별!G25</f>
        <v>9.0396144054680633E-3</v>
      </c>
      <c r="H81" s="4">
        <f>base1!H81/호선별!H25</f>
        <v>6.7212185081584391E-3</v>
      </c>
      <c r="I81" s="4">
        <f>base1!I81/호선별!I25</f>
        <v>5.7049733356988553E-3</v>
      </c>
      <c r="J81" s="4">
        <f>base1!J81/호선별!J25</f>
        <v>5.3176590897264474E-3</v>
      </c>
      <c r="K81" s="4">
        <f>base1!K81/호선별!K25</f>
        <v>5.0090748000080967E-3</v>
      </c>
      <c r="L81" s="4">
        <f>base1!L81/호선별!L25</f>
        <v>4.2412581376929E-3</v>
      </c>
      <c r="M81" s="4">
        <f>base1!M81/호선별!M25</f>
        <v>3.9459431678026576E-3</v>
      </c>
      <c r="N81" s="4">
        <f>base1!N81/호선별!N25</f>
        <v>4.0160237967157685E-3</v>
      </c>
      <c r="O81" s="4">
        <f>base1!O81/호선별!O25</f>
        <v>3.4938197553928221E-3</v>
      </c>
      <c r="P81" s="4">
        <f>base1!P81/호선별!P25</f>
        <v>2.8786064000103869E-3</v>
      </c>
      <c r="Q81" s="4">
        <f>base1!Q81/호선별!Q25</f>
        <v>2.9467623519357756E-3</v>
      </c>
      <c r="R81" s="4">
        <f>base1!R81/호선별!R25</f>
        <v>2.8423005817213198E-3</v>
      </c>
      <c r="S81" s="4">
        <f>base1!S81/호선별!S25</f>
        <v>2.7429824629472597E-3</v>
      </c>
      <c r="T81" s="4">
        <f>base1!T81/호선별!T25</f>
        <v>2.7232772905242527E-3</v>
      </c>
      <c r="U81" s="4">
        <f>base1!U81/호선별!U25</f>
        <v>2.449461963896879E-3</v>
      </c>
      <c r="V81" s="4">
        <f>base1!V81/호선별!V25</f>
        <v>3.0254115467088201E-3</v>
      </c>
      <c r="W81" s="4">
        <f>base1!W81/호선별!W25</f>
        <v>5.2979611848741693E-3</v>
      </c>
    </row>
    <row r="82" spans="1:23">
      <c r="B82" t="s">
        <v>320</v>
      </c>
      <c r="C82" s="4">
        <f>base1!C82/호선별!C26</f>
        <v>5.7892238309992881E-3</v>
      </c>
      <c r="D82" s="4">
        <f>base1!D82/호선별!D26</f>
        <v>2.8850539140632637E-3</v>
      </c>
      <c r="E82" s="4">
        <f>base1!E82/호선별!E26</f>
        <v>2.739162778586541E-3</v>
      </c>
      <c r="F82" s="4">
        <f>base1!F82/호선별!F26</f>
        <v>2.1885782572329546E-3</v>
      </c>
      <c r="G82" s="4">
        <f>base1!G82/호선별!G26</f>
        <v>2.8119675877055191E-3</v>
      </c>
      <c r="H82" s="4">
        <f>base1!H82/호선별!H26</f>
        <v>3.2285756112850595E-3</v>
      </c>
      <c r="I82" s="4">
        <f>base1!I82/호선별!I26</f>
        <v>3.3885816822591861E-3</v>
      </c>
      <c r="J82" s="4">
        <f>base1!J82/호선별!J26</f>
        <v>3.5748699348967777E-3</v>
      </c>
      <c r="K82" s="4">
        <f>base1!K82/호선별!K26</f>
        <v>3.6835500848249685E-3</v>
      </c>
      <c r="L82" s="4">
        <f>base1!L82/호선별!L26</f>
        <v>3.8462802304203673E-3</v>
      </c>
      <c r="M82" s="4">
        <f>base1!M82/호선별!M26</f>
        <v>4.6587373159271001E-3</v>
      </c>
      <c r="N82" s="4">
        <f>base1!N82/호선별!N26</f>
        <v>5.1012137388422247E-3</v>
      </c>
      <c r="O82" s="4">
        <f>base1!O82/호선별!O26</f>
        <v>5.2454300603291771E-3</v>
      </c>
      <c r="P82" s="4">
        <f>base1!P82/호선별!P26</f>
        <v>6.3179444686891524E-3</v>
      </c>
      <c r="Q82" s="4">
        <f>base1!Q82/호선별!Q26</f>
        <v>6.5797758248461961E-3</v>
      </c>
      <c r="R82" s="4">
        <f>base1!R82/호선별!R26</f>
        <v>6.8908521382835064E-3</v>
      </c>
      <c r="S82" s="4">
        <f>base1!S82/호선별!S26</f>
        <v>7.7333079270709409E-3</v>
      </c>
      <c r="T82" s="4">
        <f>base1!T82/호선별!T26</f>
        <v>8.8390450939958322E-3</v>
      </c>
      <c r="U82" s="4">
        <f>base1!U82/호선별!U26</f>
        <v>8.0302594319152099E-3</v>
      </c>
      <c r="V82" s="4">
        <f>base1!V82/호선별!V26</f>
        <v>7.2610504849916959E-3</v>
      </c>
      <c r="W82" s="4">
        <f>base1!W82/호선별!W26</f>
        <v>4.784753560006216E-3</v>
      </c>
    </row>
    <row r="83" spans="1:23">
      <c r="A83" t="s">
        <v>38</v>
      </c>
      <c r="B83" t="s">
        <v>319</v>
      </c>
      <c r="C83" s="4">
        <f>base1!C83/호선별!C25</f>
        <v>2.5603164098980141E-2</v>
      </c>
      <c r="D83" s="4">
        <f>base1!D83/호선별!D25</f>
        <v>2.5068332337050504E-2</v>
      </c>
      <c r="E83" s="4">
        <f>base1!E83/호선별!E25</f>
        <v>2.6088261811151699E-2</v>
      </c>
      <c r="F83" s="4">
        <f>base1!F83/호선별!F25</f>
        <v>2.829408984265264E-2</v>
      </c>
      <c r="G83" s="4">
        <f>base1!G83/호선별!G25</f>
        <v>2.3858219467975565E-2</v>
      </c>
      <c r="H83" s="4">
        <f>base1!H83/호선별!H25</f>
        <v>1.7918684393457673E-2</v>
      </c>
      <c r="I83" s="4">
        <f>base1!I83/호선별!I25</f>
        <v>1.603461793343839E-2</v>
      </c>
      <c r="J83" s="4">
        <f>base1!J83/호선별!J25</f>
        <v>1.5153578778835849E-2</v>
      </c>
      <c r="K83" s="4">
        <f>base1!K83/호선별!K25</f>
        <v>1.4027557484634252E-2</v>
      </c>
      <c r="L83" s="4">
        <f>base1!L83/호선별!L25</f>
        <v>1.2944822154395396E-2</v>
      </c>
      <c r="M83" s="4">
        <f>base1!M83/호선별!M25</f>
        <v>1.2054675133528361E-2</v>
      </c>
      <c r="N83" s="4">
        <f>base1!N83/호선별!N25</f>
        <v>1.1813309366676726E-2</v>
      </c>
      <c r="O83" s="4">
        <f>base1!O83/호선별!O25</f>
        <v>1.1217968966308686E-2</v>
      </c>
      <c r="P83" s="4">
        <f>base1!P83/호선별!P25</f>
        <v>9.1989217315928025E-3</v>
      </c>
      <c r="Q83" s="4">
        <f>base1!Q83/호선별!Q25</f>
        <v>9.9975287759761586E-3</v>
      </c>
      <c r="R83" s="4">
        <f>base1!R83/호선별!R25</f>
        <v>1.0690770619217438E-2</v>
      </c>
      <c r="S83" s="4">
        <f>base1!S83/호선별!S25</f>
        <v>1.0803620811774033E-2</v>
      </c>
      <c r="T83" s="4">
        <f>base1!T83/호선별!T25</f>
        <v>1.1589358234107798E-2</v>
      </c>
      <c r="U83" s="4">
        <f>base1!U83/호선별!U25</f>
        <v>1.4547277123555568E-2</v>
      </c>
      <c r="V83" s="4">
        <f>base1!V83/호선별!V25</f>
        <v>1.5330025359013911E-2</v>
      </c>
      <c r="W83" s="4">
        <f>base1!W83/호선별!W25</f>
        <v>1.5813341562905647E-2</v>
      </c>
    </row>
    <row r="84" spans="1:23">
      <c r="B84" t="s">
        <v>320</v>
      </c>
      <c r="C84" s="4">
        <f>base1!C84/호선별!C26</f>
        <v>1.1675765487775932E-2</v>
      </c>
      <c r="D84" s="4">
        <f>base1!D84/호선별!D26</f>
        <v>9.2758114256550582E-3</v>
      </c>
      <c r="E84" s="4">
        <f>base1!E84/호선별!E26</f>
        <v>7.3905056178716413E-3</v>
      </c>
      <c r="F84" s="4">
        <f>base1!F84/호선별!F26</f>
        <v>5.1545355511908352E-3</v>
      </c>
      <c r="G84" s="4">
        <f>base1!G84/호선별!G26</f>
        <v>6.9587984401270611E-3</v>
      </c>
      <c r="H84" s="4">
        <f>base1!H84/호선별!H26</f>
        <v>9.0964189437107729E-3</v>
      </c>
      <c r="I84" s="4">
        <f>base1!I84/호선별!I26</f>
        <v>1.0331232067593883E-2</v>
      </c>
      <c r="J84" s="4">
        <f>base1!J84/호선별!J26</f>
        <v>1.1625970495224494E-2</v>
      </c>
      <c r="K84" s="4">
        <f>base1!K84/호선별!K26</f>
        <v>1.1950839330728259E-2</v>
      </c>
      <c r="L84" s="4">
        <f>base1!L84/호선별!L26</f>
        <v>1.2502220828615523E-2</v>
      </c>
      <c r="M84" s="4">
        <f>base1!M84/호선별!M26</f>
        <v>1.3691154897738199E-2</v>
      </c>
      <c r="N84" s="4">
        <f>base1!N84/호선별!N26</f>
        <v>1.535681650395717E-2</v>
      </c>
      <c r="O84" s="4">
        <f>base1!O84/호선별!O26</f>
        <v>1.6483390923291624E-2</v>
      </c>
      <c r="P84" s="4">
        <f>base1!P84/호선별!P26</f>
        <v>2.0513796153484455E-2</v>
      </c>
      <c r="Q84" s="4">
        <f>base1!Q84/호선별!Q26</f>
        <v>2.3395360909125251E-2</v>
      </c>
      <c r="R84" s="4">
        <f>base1!R84/호선별!R26</f>
        <v>2.4633858143478755E-2</v>
      </c>
      <c r="S84" s="4">
        <f>base1!S84/호선별!S26</f>
        <v>2.6530117065594813E-2</v>
      </c>
      <c r="T84" s="4">
        <f>base1!T84/호선별!T26</f>
        <v>2.8288611514201513E-2</v>
      </c>
      <c r="U84" s="4">
        <f>base1!U84/호선별!U26</f>
        <v>2.8360414410385316E-2</v>
      </c>
      <c r="V84" s="4">
        <f>base1!V84/호선별!V26</f>
        <v>2.284006116530975E-2</v>
      </c>
      <c r="W84" s="4">
        <f>base1!W84/호선별!W26</f>
        <v>1.5187409571896904E-2</v>
      </c>
    </row>
    <row r="85" spans="1:23">
      <c r="A85" t="s">
        <v>39</v>
      </c>
      <c r="B85" t="s">
        <v>319</v>
      </c>
      <c r="C85" s="4">
        <f>base1!C85/호선별!C25</f>
        <v>1.332187099926402E-2</v>
      </c>
      <c r="D85" s="4">
        <f>base1!D85/호선별!D25</f>
        <v>9.2124716046381935E-3</v>
      </c>
      <c r="E85" s="4">
        <f>base1!E85/호선별!E25</f>
        <v>8.1893130338603383E-3</v>
      </c>
      <c r="F85" s="4">
        <f>base1!F85/호선별!F25</f>
        <v>8.9168555932092903E-3</v>
      </c>
      <c r="G85" s="4">
        <f>base1!G85/호선별!G25</f>
        <v>9.1248949785535157E-3</v>
      </c>
      <c r="H85" s="4">
        <f>base1!H85/호선별!H25</f>
        <v>6.6162793901717257E-3</v>
      </c>
      <c r="I85" s="4">
        <f>base1!I85/호선별!I25</f>
        <v>5.5177753310860873E-3</v>
      </c>
      <c r="J85" s="4">
        <f>base1!J85/호선별!J25</f>
        <v>4.9864366208973322E-3</v>
      </c>
      <c r="K85" s="4">
        <f>base1!K85/호선별!K25</f>
        <v>4.7484178481026779E-3</v>
      </c>
      <c r="L85" s="4">
        <f>base1!L85/호선별!L25</f>
        <v>4.3979203473266401E-3</v>
      </c>
      <c r="M85" s="4">
        <f>base1!M85/호선별!M25</f>
        <v>3.8217909533038792E-3</v>
      </c>
      <c r="N85" s="4">
        <f>base1!N85/호선별!N25</f>
        <v>3.6330711745973434E-3</v>
      </c>
      <c r="O85" s="4">
        <f>base1!O85/호선별!O25</f>
        <v>3.4139308874737936E-3</v>
      </c>
      <c r="P85" s="4">
        <f>base1!P85/호선별!P25</f>
        <v>3.1077132719838476E-3</v>
      </c>
      <c r="Q85" s="4">
        <f>base1!Q85/호선별!Q25</f>
        <v>3.2214521936297555E-3</v>
      </c>
      <c r="R85" s="4">
        <f>base1!R85/호선별!R25</f>
        <v>3.3745724629676331E-3</v>
      </c>
      <c r="S85" s="4">
        <f>base1!S85/호선별!S25</f>
        <v>3.0210000982025718E-3</v>
      </c>
      <c r="T85" s="4">
        <f>base1!T85/호선별!T25</f>
        <v>2.5960185956400523E-3</v>
      </c>
      <c r="U85" s="4">
        <f>base1!U85/호선별!U25</f>
        <v>2.576773545167802E-3</v>
      </c>
      <c r="V85" s="4">
        <f>base1!V85/호선별!V25</f>
        <v>2.6147005869346157E-3</v>
      </c>
      <c r="W85" s="4">
        <f>base1!W85/호선별!W25</f>
        <v>5.1676050323902932E-3</v>
      </c>
    </row>
    <row r="86" spans="1:23">
      <c r="B86" t="s">
        <v>320</v>
      </c>
      <c r="C86" s="4">
        <f>base1!C86/호선별!C26</f>
        <v>5.596961784951341E-3</v>
      </c>
      <c r="D86" s="4">
        <f>base1!D86/호선별!D26</f>
        <v>3.3465539520691492E-3</v>
      </c>
      <c r="E86" s="4">
        <f>base1!E86/호선별!E26</f>
        <v>2.7564157490333626E-3</v>
      </c>
      <c r="F86" s="4">
        <f>base1!F86/호선별!F26</f>
        <v>2.5377558877693351E-3</v>
      </c>
      <c r="G86" s="4">
        <f>base1!G86/호선별!G26</f>
        <v>2.8535012300491516E-3</v>
      </c>
      <c r="H86" s="4">
        <f>base1!H86/호선별!H26</f>
        <v>3.4485265367063538E-3</v>
      </c>
      <c r="I86" s="4">
        <f>base1!I86/호선별!I26</f>
        <v>3.5314516126463301E-3</v>
      </c>
      <c r="J86" s="4">
        <f>base1!J86/호선별!J26</f>
        <v>3.8982659215295386E-3</v>
      </c>
      <c r="K86" s="4">
        <f>base1!K86/호선별!K26</f>
        <v>3.8875123505407107E-3</v>
      </c>
      <c r="L86" s="4">
        <f>base1!L86/호선별!L26</f>
        <v>4.1367284117357775E-3</v>
      </c>
      <c r="M86" s="4">
        <f>base1!M86/호선별!M26</f>
        <v>4.5511165516320274E-3</v>
      </c>
      <c r="N86" s="4">
        <f>base1!N86/호선별!N26</f>
        <v>5.0861129897418157E-3</v>
      </c>
      <c r="O86" s="4">
        <f>base1!O86/호선별!O26</f>
        <v>5.4299426755166349E-3</v>
      </c>
      <c r="P86" s="4">
        <f>base1!P86/호선별!P26</f>
        <v>6.4687576246234548E-3</v>
      </c>
      <c r="Q86" s="4">
        <f>base1!Q86/호선별!Q26</f>
        <v>6.7287875205153426E-3</v>
      </c>
      <c r="R86" s="4">
        <f>base1!R86/호선별!R26</f>
        <v>7.2000528796900042E-3</v>
      </c>
      <c r="S86" s="4">
        <f>base1!S86/호선별!S26</f>
        <v>8.6633945534670721E-3</v>
      </c>
      <c r="T86" s="4">
        <f>base1!T86/호선별!T26</f>
        <v>1.0624614336440463E-2</v>
      </c>
      <c r="U86" s="4">
        <f>base1!U86/호선별!U26</f>
        <v>9.4168436417866805E-3</v>
      </c>
      <c r="V86" s="4">
        <f>base1!V86/호선별!V26</f>
        <v>6.890728211411767E-3</v>
      </c>
      <c r="W86" s="4">
        <f>base1!W86/호선별!W26</f>
        <v>5.1012763852285774E-3</v>
      </c>
    </row>
    <row r="87" spans="1:23">
      <c r="A87" t="s">
        <v>40</v>
      </c>
      <c r="B87" t="s">
        <v>319</v>
      </c>
      <c r="C87" s="4">
        <f>base1!C87/호선별!C25</f>
        <v>2.5245481552033017E-2</v>
      </c>
      <c r="D87" s="4">
        <f>base1!D87/호선별!D25</f>
        <v>1.6049218540385369E-2</v>
      </c>
      <c r="E87" s="4">
        <f>base1!E87/호선별!E25</f>
        <v>1.4352303674167434E-2</v>
      </c>
      <c r="F87" s="4">
        <f>base1!F87/호선별!F25</f>
        <v>1.4915798452395195E-2</v>
      </c>
      <c r="G87" s="4">
        <f>base1!G87/호선별!G25</f>
        <v>1.5071540925199462E-2</v>
      </c>
      <c r="H87" s="4">
        <f>base1!H87/호선별!H25</f>
        <v>1.2402285758788198E-2</v>
      </c>
      <c r="I87" s="4">
        <f>base1!I87/호선별!I25</f>
        <v>1.0932004727564939E-2</v>
      </c>
      <c r="J87" s="4">
        <f>base1!J87/호선별!J25</f>
        <v>1.0121289867171646E-2</v>
      </c>
      <c r="K87" s="4">
        <f>base1!K87/호선별!K25</f>
        <v>1.0497879563269483E-2</v>
      </c>
      <c r="L87" s="4">
        <f>base1!L87/호선별!L25</f>
        <v>9.6699020396337348E-3</v>
      </c>
      <c r="M87" s="4">
        <f>base1!M87/호선별!M25</f>
        <v>9.050295110720084E-3</v>
      </c>
      <c r="N87" s="4">
        <f>base1!N87/호선별!N25</f>
        <v>8.9650040579623211E-3</v>
      </c>
      <c r="O87" s="4">
        <f>base1!O87/호선별!O25</f>
        <v>8.7429063808920158E-3</v>
      </c>
      <c r="P87" s="4">
        <f>base1!P87/호선별!P25</f>
        <v>1.2410940265251927E-2</v>
      </c>
      <c r="Q87" s="4">
        <f>base1!Q87/호선별!Q25</f>
        <v>1.2981704081260934E-2</v>
      </c>
      <c r="R87" s="4">
        <f>base1!R87/호선별!R25</f>
        <v>1.0990254969434099E-2</v>
      </c>
      <c r="S87" s="4">
        <f>base1!S87/호선별!S25</f>
        <v>1.0342978502734553E-2</v>
      </c>
      <c r="T87" s="4">
        <f>base1!T87/호선별!T25</f>
        <v>8.9652721895960574E-3</v>
      </c>
      <c r="U87" s="4">
        <f>base1!U87/호선별!U25</f>
        <v>1.0242152414467354E-2</v>
      </c>
      <c r="V87" s="4">
        <f>base1!V87/호선별!V25</f>
        <v>1.0454026638903879E-2</v>
      </c>
      <c r="W87" s="4">
        <f>base1!W87/호선별!W25</f>
        <v>1.1810098183369679E-2</v>
      </c>
    </row>
    <row r="88" spans="1:23">
      <c r="B88" t="s">
        <v>320</v>
      </c>
      <c r="C88" s="4">
        <f>base1!C88/호선별!C26</f>
        <v>1.7578922383099927E-2</v>
      </c>
      <c r="D88" s="4">
        <f>base1!D88/호선별!D26</f>
        <v>8.9015213213017551E-3</v>
      </c>
      <c r="E88" s="4">
        <f>base1!E88/호선별!E26</f>
        <v>1.0922725105232246E-2</v>
      </c>
      <c r="F88" s="4">
        <f>base1!F88/호선별!F26</f>
        <v>1.5963225268772901E-2</v>
      </c>
      <c r="G88" s="4">
        <f>base1!G88/호선별!G26</f>
        <v>1.0988121751625833E-2</v>
      </c>
      <c r="H88" s="4">
        <f>base1!H88/호선별!H26</f>
        <v>9.0762018117131176E-3</v>
      </c>
      <c r="I88" s="4">
        <f>base1!I88/호선별!I26</f>
        <v>8.9211679720338083E-3</v>
      </c>
      <c r="J88" s="4">
        <f>base1!J88/호선별!J26</f>
        <v>8.8300163096047234E-3</v>
      </c>
      <c r="K88" s="4">
        <f>base1!K88/호선별!K26</f>
        <v>9.3788906223885339E-3</v>
      </c>
      <c r="L88" s="4">
        <f>base1!L88/호선별!L26</f>
        <v>9.4809192531778042E-3</v>
      </c>
      <c r="M88" s="4">
        <f>base1!M88/호선별!M26</f>
        <v>9.8278454102227585E-3</v>
      </c>
      <c r="N88" s="4">
        <f>base1!N88/호선별!N26</f>
        <v>9.8527870562057623E-3</v>
      </c>
      <c r="O88" s="4">
        <f>base1!O88/호선별!O26</f>
        <v>1.0462238605243009E-2</v>
      </c>
      <c r="P88" s="4">
        <f>base1!P88/호선별!P26</f>
        <v>1.2791035804690029E-2</v>
      </c>
      <c r="Q88" s="4">
        <f>base1!Q88/호선별!Q26</f>
        <v>1.3041671505465861E-2</v>
      </c>
      <c r="R88" s="4">
        <f>base1!R88/호선별!R26</f>
        <v>1.302240283389427E-2</v>
      </c>
      <c r="S88" s="4">
        <f>base1!S88/호선별!S26</f>
        <v>1.488274491513639E-2</v>
      </c>
      <c r="T88" s="4">
        <f>base1!T88/호선별!T26</f>
        <v>1.8344856263418668E-2</v>
      </c>
      <c r="U88" s="4">
        <f>base1!U88/호선별!U26</f>
        <v>1.657316593988219E-2</v>
      </c>
      <c r="V88" s="4">
        <f>base1!V88/호선별!V26</f>
        <v>1.1954698898788313E-2</v>
      </c>
      <c r="W88" s="4">
        <f>base1!W88/호선별!W26</f>
        <v>1.2059902830541692E-2</v>
      </c>
    </row>
    <row r="89" spans="1:23">
      <c r="A89" t="s">
        <v>41</v>
      </c>
      <c r="B89" t="s">
        <v>319</v>
      </c>
      <c r="C89" s="4">
        <f>base1!C89/호선별!C25</f>
        <v>2.334522859728656E-2</v>
      </c>
      <c r="D89" s="4">
        <f>base1!D89/호선별!D25</f>
        <v>1.2217975405823688E-2</v>
      </c>
      <c r="E89" s="4">
        <f>base1!E89/호선별!E25</f>
        <v>1.0410450882525166E-2</v>
      </c>
      <c r="F89" s="4">
        <f>base1!F89/호선별!F25</f>
        <v>1.0597071334616289E-2</v>
      </c>
      <c r="G89" s="4">
        <f>base1!G89/호선별!G25</f>
        <v>1.0731454633893658E-2</v>
      </c>
      <c r="H89" s="4">
        <f>base1!H89/호선별!H25</f>
        <v>8.4817537108600599E-3</v>
      </c>
      <c r="I89" s="4">
        <f>base1!I89/호선별!I25</f>
        <v>6.7973421796892119E-3</v>
      </c>
      <c r="J89" s="4">
        <f>base1!J89/호선별!J25</f>
        <v>6.45717901322552E-3</v>
      </c>
      <c r="K89" s="4">
        <f>base1!K89/호선별!K25</f>
        <v>6.1891223847040499E-3</v>
      </c>
      <c r="L89" s="4">
        <f>base1!L89/호선별!L25</f>
        <v>5.71282831764491E-3</v>
      </c>
      <c r="M89" s="4">
        <f>base1!M89/호선별!M25</f>
        <v>5.1402123844358433E-3</v>
      </c>
      <c r="N89" s="4">
        <f>base1!N89/호선별!N25</f>
        <v>4.8294906085818877E-3</v>
      </c>
      <c r="O89" s="4">
        <f>base1!O89/호선별!O25</f>
        <v>4.6751403253436838E-3</v>
      </c>
      <c r="P89" s="4">
        <f>base1!P89/호선별!P25</f>
        <v>5.1992161204292503E-3</v>
      </c>
      <c r="Q89" s="4">
        <f>base1!Q89/호선별!Q25</f>
        <v>5.0660092488758884E-3</v>
      </c>
      <c r="R89" s="4">
        <f>base1!R89/호선별!R25</f>
        <v>4.9333500770139833E-3</v>
      </c>
      <c r="S89" s="4">
        <f>base1!S89/호선별!S25</f>
        <v>4.7307149013438767E-3</v>
      </c>
      <c r="T89" s="4">
        <f>base1!T89/호선별!T25</f>
        <v>4.1459001833348127E-3</v>
      </c>
      <c r="U89" s="4">
        <f>base1!U89/호선별!U25</f>
        <v>4.9031033483910354E-3</v>
      </c>
      <c r="V89" s="4">
        <f>base1!V89/호선별!V25</f>
        <v>5.5302708304480093E-3</v>
      </c>
      <c r="W89" s="4">
        <f>base1!W89/호선별!W25</f>
        <v>6.9605668032632368E-3</v>
      </c>
    </row>
    <row r="90" spans="1:23">
      <c r="B90" t="s">
        <v>320</v>
      </c>
      <c r="C90" s="4">
        <f>base1!C90/호선별!C26</f>
        <v>9.6297175409446947E-3</v>
      </c>
      <c r="D90" s="4">
        <f>base1!D90/호선별!D26</f>
        <v>5.3547577939212299E-3</v>
      </c>
      <c r="E90" s="4">
        <f>base1!E90/호선별!E26</f>
        <v>4.2883055451771934E-3</v>
      </c>
      <c r="F90" s="4">
        <f>base1!F90/호선별!F26</f>
        <v>4.9746945827662363E-3</v>
      </c>
      <c r="G90" s="4">
        <f>base1!G90/호선별!G26</f>
        <v>4.0081364872021318E-3</v>
      </c>
      <c r="H90" s="4">
        <f>base1!H90/호선별!H26</f>
        <v>4.9392890996823617E-3</v>
      </c>
      <c r="I90" s="4">
        <f>base1!I90/호선별!I26</f>
        <v>5.4645757432023696E-3</v>
      </c>
      <c r="J90" s="4">
        <f>base1!J90/호선별!J26</f>
        <v>5.6607356406036639E-3</v>
      </c>
      <c r="K90" s="4">
        <f>base1!K90/호선별!K26</f>
        <v>5.5889315540026997E-3</v>
      </c>
      <c r="L90" s="4">
        <f>base1!L90/호선별!L26</f>
        <v>5.6908907318904307E-3</v>
      </c>
      <c r="M90" s="4">
        <f>base1!M90/호선별!M26</f>
        <v>6.2357954388664386E-3</v>
      </c>
      <c r="N90" s="4">
        <f>base1!N90/호선별!N26</f>
        <v>6.9677695806379999E-3</v>
      </c>
      <c r="O90" s="4">
        <f>base1!O90/호선별!O26</f>
        <v>7.4472504339610007E-3</v>
      </c>
      <c r="P90" s="4">
        <f>base1!P90/호선별!P26</f>
        <v>9.2635680919232188E-3</v>
      </c>
      <c r="Q90" s="4">
        <f>base1!Q90/호선별!Q26</f>
        <v>9.0874397831844853E-3</v>
      </c>
      <c r="R90" s="4">
        <f>base1!R90/호선별!R26</f>
        <v>9.1688863280158864E-3</v>
      </c>
      <c r="S90" s="4">
        <f>base1!S90/호선별!S26</f>
        <v>1.0939238014452278E-2</v>
      </c>
      <c r="T90" s="4">
        <f>base1!T90/호선별!T26</f>
        <v>1.3816453847058411E-2</v>
      </c>
      <c r="U90" s="4">
        <f>base1!U90/호선별!U26</f>
        <v>1.1928557777121233E-2</v>
      </c>
      <c r="V90" s="4">
        <f>base1!V90/호선별!V26</f>
        <v>9.4096652870712168E-3</v>
      </c>
      <c r="W90" s="4">
        <f>base1!W90/호선별!W26</f>
        <v>7.1554677683664377E-3</v>
      </c>
    </row>
    <row r="91" spans="1:23">
      <c r="A91" t="s">
        <v>42</v>
      </c>
      <c r="B91" t="s">
        <v>319</v>
      </c>
      <c r="C91" s="4">
        <f>base1!C91/호선별!C25</f>
        <v>2.1089354666468756E-2</v>
      </c>
      <c r="D91" s="4">
        <f>base1!D91/호선별!D25</f>
        <v>1.5828535604771436E-2</v>
      </c>
      <c r="E91" s="4">
        <f>base1!E91/호선별!E25</f>
        <v>1.6168567418602273E-2</v>
      </c>
      <c r="F91" s="4">
        <f>base1!F91/호선별!F25</f>
        <v>1.349175773610119E-2</v>
      </c>
      <c r="G91" s="4">
        <f>base1!G91/호선별!G25</f>
        <v>1.3262076676710824E-2</v>
      </c>
      <c r="H91" s="4">
        <f>base1!H91/호선별!H25</f>
        <v>1.2186797569966424E-2</v>
      </c>
      <c r="I91" s="4">
        <f>base1!I91/호선별!I25</f>
        <v>1.0909012638148214E-2</v>
      </c>
      <c r="J91" s="4">
        <f>base1!J91/호선별!J25</f>
        <v>1.0427474571963587E-2</v>
      </c>
      <c r="K91" s="4">
        <f>base1!K91/호선별!K25</f>
        <v>9.7212788190821822E-3</v>
      </c>
      <c r="L91" s="4">
        <f>base1!L91/호선별!L25</f>
        <v>9.0374252003860914E-3</v>
      </c>
      <c r="M91" s="4">
        <f>base1!M91/호선별!M25</f>
        <v>8.5601592566091639E-3</v>
      </c>
      <c r="N91" s="4">
        <f>base1!N91/호선별!N25</f>
        <v>8.3725931035258348E-3</v>
      </c>
      <c r="O91" s="4">
        <f>base1!O91/호선별!O25</f>
        <v>8.8326445612942114E-3</v>
      </c>
      <c r="P91" s="4">
        <f>base1!P91/호선별!P25</f>
        <v>8.2116687827991728E-3</v>
      </c>
      <c r="Q91" s="4">
        <f>base1!Q91/호선별!Q25</f>
        <v>8.5088870532474929E-3</v>
      </c>
      <c r="R91" s="4">
        <f>base1!R91/호선별!R25</f>
        <v>9.0916101654289535E-3</v>
      </c>
      <c r="S91" s="4">
        <f>base1!S91/호선별!S25</f>
        <v>9.4170112007124097E-3</v>
      </c>
      <c r="T91" s="4">
        <f>base1!T91/호선별!T25</f>
        <v>8.5986319543349954E-3</v>
      </c>
      <c r="U91" s="4">
        <f>base1!U91/호선별!U25</f>
        <v>9.2561306474018955E-3</v>
      </c>
      <c r="V91" s="4">
        <f>base1!V91/호선별!V25</f>
        <v>8.8183463630589366E-3</v>
      </c>
      <c r="W91" s="4">
        <f>base1!W91/호선별!W25</f>
        <v>1.0645313451341716E-2</v>
      </c>
    </row>
    <row r="92" spans="1:23">
      <c r="B92" t="s">
        <v>320</v>
      </c>
      <c r="C92" s="4">
        <f>base1!C92/호선별!C26</f>
        <v>1.3327794920484215E-2</v>
      </c>
      <c r="D92" s="4">
        <f>base1!D92/호선별!D26</f>
        <v>1.0707140219999783E-2</v>
      </c>
      <c r="E92" s="4">
        <f>base1!E92/호선별!E26</f>
        <v>6.8813255152730107E-3</v>
      </c>
      <c r="F92" s="4">
        <f>base1!F92/호선별!F26</f>
        <v>6.5216649808462427E-3</v>
      </c>
      <c r="G92" s="4">
        <f>base1!G92/호선별!G26</f>
        <v>6.8562243436424497E-3</v>
      </c>
      <c r="H92" s="4">
        <f>base1!H92/호선별!H26</f>
        <v>8.1766111297749168E-3</v>
      </c>
      <c r="I92" s="4">
        <f>base1!I92/호선별!I26</f>
        <v>7.4999546065438573E-3</v>
      </c>
      <c r="J92" s="4">
        <f>base1!J92/호선별!J26</f>
        <v>8.2807808453709362E-3</v>
      </c>
      <c r="K92" s="4">
        <f>base1!K92/호선별!K26</f>
        <v>8.7433886214919997E-3</v>
      </c>
      <c r="L92" s="4">
        <f>base1!L92/호선별!L26</f>
        <v>8.7705325700180616E-3</v>
      </c>
      <c r="M92" s="4">
        <f>base1!M92/호선별!M26</f>
        <v>9.3024353199206589E-3</v>
      </c>
      <c r="N92" s="4">
        <f>base1!N92/호선별!N26</f>
        <v>9.9575888362872286E-3</v>
      </c>
      <c r="O92" s="4">
        <f>base1!O92/호선별!O26</f>
        <v>1.0657159044217865E-2</v>
      </c>
      <c r="P92" s="4">
        <f>base1!P92/호선별!P26</f>
        <v>1.1830251992315462E-2</v>
      </c>
      <c r="Q92" s="4">
        <f>base1!Q92/호선별!Q26</f>
        <v>1.2341299046185231E-2</v>
      </c>
      <c r="R92" s="4">
        <f>base1!R92/호선별!R26</f>
        <v>1.2755017564446148E-2</v>
      </c>
      <c r="S92" s="4">
        <f>base1!S92/호선별!S26</f>
        <v>1.4008070917293405E-2</v>
      </c>
      <c r="T92" s="4">
        <f>base1!T92/호선별!T26</f>
        <v>1.5824783573793424E-2</v>
      </c>
      <c r="U92" s="4">
        <f>base1!U92/호선별!U26</f>
        <v>1.866266240415659E-2</v>
      </c>
      <c r="V92" s="4">
        <f>base1!V92/호선별!V26</f>
        <v>2.8943543872315864E-2</v>
      </c>
      <c r="W92" s="4">
        <f>base1!W92/호선별!W26</f>
        <v>1.0266609980247882E-2</v>
      </c>
    </row>
    <row r="93" spans="1:23">
      <c r="A93" t="s">
        <v>43</v>
      </c>
      <c r="B93" t="s">
        <v>319</v>
      </c>
      <c r="C93" s="4">
        <f>base1!C93/호선별!C25</f>
        <v>2.3414291221625053E-3</v>
      </c>
      <c r="D93" s="4">
        <f>base1!D93/호선별!D25</f>
        <v>3.8531032366743811E-3</v>
      </c>
      <c r="E93" s="4">
        <f>base1!E93/호선별!E25</f>
        <v>4.4073278866798649E-3</v>
      </c>
      <c r="F93" s="4">
        <f>base1!F93/호선별!F25</f>
        <v>4.1280427352334403E-3</v>
      </c>
      <c r="G93" s="4">
        <f>base1!G93/호선별!G25</f>
        <v>4.0641562592782102E-3</v>
      </c>
      <c r="H93" s="4">
        <f>base1!H93/호선별!H25</f>
        <v>4.1670399760290015E-3</v>
      </c>
      <c r="I93" s="4">
        <f>base1!I93/호선별!I25</f>
        <v>3.9525195416453595E-3</v>
      </c>
      <c r="J93" s="4">
        <f>base1!J93/호선별!J25</f>
        <v>3.8339453256681574E-3</v>
      </c>
      <c r="K93" s="4">
        <f>base1!K93/호선별!K25</f>
        <v>3.6307461742430447E-3</v>
      </c>
      <c r="L93" s="4">
        <f>base1!L93/호선별!L25</f>
        <v>3.4854219500268365E-3</v>
      </c>
      <c r="M93" s="4">
        <f>base1!M93/호선별!M25</f>
        <v>3.3875818527523667E-3</v>
      </c>
      <c r="N93" s="4">
        <f>base1!N93/호선별!N25</f>
        <v>3.3696082051435845E-3</v>
      </c>
      <c r="O93" s="4">
        <f>base1!O93/호선별!O25</f>
        <v>3.5413750217256931E-3</v>
      </c>
      <c r="P93" s="4">
        <f>base1!P93/호선별!P25</f>
        <v>4.9137260545571958E-3</v>
      </c>
      <c r="Q93" s="4">
        <f>base1!Q93/호선별!Q25</f>
        <v>4.4658267130456017E-3</v>
      </c>
      <c r="R93" s="4">
        <f>base1!R93/호선별!R25</f>
        <v>3.8097952616078521E-3</v>
      </c>
      <c r="S93" s="4">
        <f>base1!S93/호선별!S25</f>
        <v>3.6526272666531625E-3</v>
      </c>
      <c r="T93" s="4">
        <f>base1!T93/호선별!T25</f>
        <v>3.4101215629131132E-3</v>
      </c>
      <c r="U93" s="4">
        <f>base1!U93/호선별!U25</f>
        <v>3.441913608804303E-3</v>
      </c>
      <c r="V93" s="4">
        <f>base1!V93/호선별!V25</f>
        <v>3.5579030817649111E-3</v>
      </c>
      <c r="W93" s="4">
        <f>base1!W93/호선별!W25</f>
        <v>3.9219644111940606E-3</v>
      </c>
    </row>
    <row r="94" spans="1:23">
      <c r="B94" t="s">
        <v>320</v>
      </c>
      <c r="C94" s="4">
        <f>base1!C94/호선별!C26</f>
        <v>3.7431758841680513E-3</v>
      </c>
      <c r="D94" s="4">
        <f>base1!D94/호선별!D26</f>
        <v>2.941044727497801E-3</v>
      </c>
      <c r="E94" s="4">
        <f>base1!E94/호선별!E26</f>
        <v>3.8775688621868966E-3</v>
      </c>
      <c r="F94" s="4">
        <f>base1!F94/호선별!F26</f>
        <v>6.3386847944431014E-3</v>
      </c>
      <c r="G94" s="4">
        <f>base1!G94/호선별!G26</f>
        <v>3.7834814824355628E-3</v>
      </c>
      <c r="H94" s="4">
        <f>base1!H94/호선별!H26</f>
        <v>3.1234752016802299E-3</v>
      </c>
      <c r="I94" s="4">
        <f>base1!I94/호선별!I26</f>
        <v>3.194584385479318E-3</v>
      </c>
      <c r="J94" s="4">
        <f>base1!J94/호선별!J26</f>
        <v>3.4630256221800794E-3</v>
      </c>
      <c r="K94" s="4">
        <f>base1!K94/호선별!K26</f>
        <v>3.6048327389939447E-3</v>
      </c>
      <c r="L94" s="4">
        <f>base1!L94/호선별!L26</f>
        <v>3.5399590420723799E-3</v>
      </c>
      <c r="M94" s="4">
        <f>base1!M94/호선별!M26</f>
        <v>3.5055394339037417E-3</v>
      </c>
      <c r="N94" s="4">
        <f>base1!N94/호선별!N26</f>
        <v>3.43832441055452E-3</v>
      </c>
      <c r="O94" s="4">
        <f>base1!O94/호선별!O26</f>
        <v>3.5790469691512105E-3</v>
      </c>
      <c r="P94" s="4">
        <f>base1!P94/호선별!P26</f>
        <v>3.5011187475920817E-3</v>
      </c>
      <c r="Q94" s="4">
        <f>base1!Q94/호선별!Q26</f>
        <v>3.7140990249178336E-3</v>
      </c>
      <c r="R94" s="4">
        <f>base1!R94/호선별!R26</f>
        <v>3.7817029779498705E-3</v>
      </c>
      <c r="S94" s="4">
        <f>base1!S94/호선별!S26</f>
        <v>4.0159811832604338E-3</v>
      </c>
      <c r="T94" s="4">
        <f>base1!T94/호선별!T26</f>
        <v>3.9343744582525635E-3</v>
      </c>
      <c r="U94" s="4">
        <f>base1!U94/호선별!U26</f>
        <v>3.880340732867262E-3</v>
      </c>
      <c r="V94" s="4">
        <f>base1!V94/호선별!V26</f>
        <v>3.3291723856396977E-3</v>
      </c>
      <c r="W94" s="4">
        <f>base1!W94/호선별!W26</f>
        <v>3.9123517724200061E-3</v>
      </c>
    </row>
    <row r="95" spans="1:23">
      <c r="A95" t="s">
        <v>44</v>
      </c>
      <c r="B95" t="s">
        <v>319</v>
      </c>
      <c r="C95" s="4">
        <f>base1!C95/호선별!C25</f>
        <v>3.9113153440658716E-3</v>
      </c>
      <c r="D95" s="4">
        <f>base1!D95/호선별!D25</f>
        <v>5.2976916512886925E-3</v>
      </c>
      <c r="E95" s="4">
        <f>base1!E95/호선별!E25</f>
        <v>5.0286739350677116E-3</v>
      </c>
      <c r="F95" s="4">
        <f>base1!F95/호선별!F25</f>
        <v>4.506822335385653E-3</v>
      </c>
      <c r="G95" s="4">
        <f>base1!G95/호선별!G25</f>
        <v>5.1463983171300244E-3</v>
      </c>
      <c r="H95" s="4">
        <f>base1!H95/호선별!H25</f>
        <v>5.2162661572829477E-3</v>
      </c>
      <c r="I95" s="4">
        <f>base1!I95/호선별!I25</f>
        <v>5.0108079126704999E-3</v>
      </c>
      <c r="J95" s="4">
        <f>base1!J95/호선별!J25</f>
        <v>4.5874915252447782E-3</v>
      </c>
      <c r="K95" s="4">
        <f>base1!K95/호선별!K25</f>
        <v>4.757918814653905E-3</v>
      </c>
      <c r="L95" s="4">
        <f>base1!L95/호선별!L25</f>
        <v>4.7677208687384376E-3</v>
      </c>
      <c r="M95" s="4">
        <f>base1!M95/호선별!M25</f>
        <v>4.4694797219560021E-3</v>
      </c>
      <c r="N95" s="4">
        <f>base1!N95/호선별!N25</f>
        <v>3.9498359008770072E-3</v>
      </c>
      <c r="O95" s="4">
        <f>base1!O95/호선별!O25</f>
        <v>4.3631459420384877E-3</v>
      </c>
      <c r="P95" s="4">
        <f>base1!P95/호선별!P25</f>
        <v>5.2874014780274403E-3</v>
      </c>
      <c r="Q95" s="4">
        <f>base1!Q95/호선별!Q25</f>
        <v>4.4440681270189455E-3</v>
      </c>
      <c r="R95" s="4">
        <f>base1!R95/호선별!R25</f>
        <v>3.9232580145607491E-3</v>
      </c>
      <c r="S95" s="4">
        <f>base1!S95/호선별!S25</f>
        <v>3.7965863501636132E-3</v>
      </c>
      <c r="T95" s="4">
        <f>base1!T95/호선별!T25</f>
        <v>3.3563378650752177E-3</v>
      </c>
      <c r="U95" s="4">
        <f>base1!U95/호선별!U25</f>
        <v>3.6058754937744316E-3</v>
      </c>
      <c r="V95" s="4">
        <f>base1!V95/호선별!V25</f>
        <v>3.8516091750918132E-3</v>
      </c>
      <c r="W95" s="4">
        <f>base1!W95/호선별!W25</f>
        <v>4.555081922969907E-3</v>
      </c>
    </row>
    <row r="96" spans="1:23">
      <c r="B96" t="s">
        <v>320</v>
      </c>
      <c r="C96" s="4">
        <f>base1!C96/호선별!C26</f>
        <v>5.5684785188701638E-3</v>
      </c>
      <c r="D96" s="4">
        <f>base1!D96/호선별!D26</f>
        <v>4.790438262153739E-3</v>
      </c>
      <c r="E96" s="4">
        <f>base1!E96/호선별!E26</f>
        <v>4.5265125236992748E-3</v>
      </c>
      <c r="F96" s="4">
        <f>base1!F96/호선별!F26</f>
        <v>5.3587658285256514E-3</v>
      </c>
      <c r="G96" s="4">
        <f>base1!G96/호선별!G26</f>
        <v>4.3345255822036651E-3</v>
      </c>
      <c r="H96" s="4">
        <f>base1!H96/호선별!H26</f>
        <v>3.9357450794583471E-3</v>
      </c>
      <c r="I96" s="4">
        <f>base1!I96/호선별!I26</f>
        <v>4.1835246282594489E-3</v>
      </c>
      <c r="J96" s="4">
        <f>base1!J96/호선별!J26</f>
        <v>4.3390369835957579E-3</v>
      </c>
      <c r="K96" s="4">
        <f>base1!K96/호선별!K26</f>
        <v>4.608619465028484E-3</v>
      </c>
      <c r="L96" s="4">
        <f>base1!L96/호선별!L26</f>
        <v>4.5403761958361481E-3</v>
      </c>
      <c r="M96" s="4">
        <f>base1!M96/호선별!M26</f>
        <v>4.3121432647614298E-3</v>
      </c>
      <c r="N96" s="4">
        <f>base1!N96/호선별!N26</f>
        <v>4.4018038296532247E-3</v>
      </c>
      <c r="O96" s="4">
        <f>base1!O96/호선별!O26</f>
        <v>4.4964061331948038E-3</v>
      </c>
      <c r="P96" s="4">
        <f>base1!P96/호선별!P26</f>
        <v>4.2854338326780038E-3</v>
      </c>
      <c r="Q96" s="4">
        <f>base1!Q96/호선별!Q26</f>
        <v>4.4400063522356649E-3</v>
      </c>
      <c r="R96" s="4">
        <f>base1!R96/호선별!R26</f>
        <v>4.5689246891662478E-3</v>
      </c>
      <c r="S96" s="4">
        <f>base1!S96/호선별!S26</f>
        <v>5.0428511745136935E-3</v>
      </c>
      <c r="T96" s="4">
        <f>base1!T96/호선별!T26</f>
        <v>5.1257642048450859E-3</v>
      </c>
      <c r="U96" s="4">
        <f>base1!U96/호선별!U26</f>
        <v>5.2585874798671646E-3</v>
      </c>
      <c r="V96" s="4">
        <f>base1!V96/호선별!V26</f>
        <v>4.8166749409255197E-3</v>
      </c>
      <c r="W96" s="4">
        <f>base1!W96/호선별!W26</f>
        <v>4.603226085348403E-3</v>
      </c>
    </row>
    <row r="97" spans="1:23">
      <c r="A97" t="s">
        <v>45</v>
      </c>
      <c r="B97" t="s">
        <v>319</v>
      </c>
      <c r="C97" s="4">
        <f>base1!C97/호선별!C25</f>
        <v>7.840154040575838E-3</v>
      </c>
      <c r="D97" s="4">
        <f>base1!D97/호선별!D25</f>
        <v>1.141071306351895E-2</v>
      </c>
      <c r="E97" s="4">
        <f>base1!E97/호선별!E25</f>
        <v>1.1898893009508407E-2</v>
      </c>
      <c r="F97" s="4">
        <f>base1!F97/호선별!F25</f>
        <v>1.1393239553271574E-2</v>
      </c>
      <c r="G97" s="4">
        <f>base1!G97/호선별!G25</f>
        <v>1.2014706161047625E-2</v>
      </c>
      <c r="H97" s="4">
        <f>base1!H97/호선별!H25</f>
        <v>1.1156051233389383E-2</v>
      </c>
      <c r="I97" s="4">
        <f>base1!I97/호선별!I25</f>
        <v>1.0060914361152565E-2</v>
      </c>
      <c r="J97" s="4">
        <f>base1!J97/호선별!J25</f>
        <v>9.1710614729897579E-3</v>
      </c>
      <c r="K97" s="4">
        <f>base1!K97/호선별!K25</f>
        <v>8.1149269960876669E-3</v>
      </c>
      <c r="L97" s="4">
        <f>base1!L97/호선별!L25</f>
        <v>7.2880536531296086E-3</v>
      </c>
      <c r="M97" s="4">
        <f>base1!M97/호선별!M25</f>
        <v>6.8471435086969335E-3</v>
      </c>
      <c r="N97" s="4">
        <f>base1!N97/호선별!N25</f>
        <v>7.1628189436552404E-3</v>
      </c>
      <c r="O97" s="4">
        <f>base1!O97/호선별!O25</f>
        <v>7.4492638534310873E-3</v>
      </c>
      <c r="P97" s="4">
        <f>base1!P97/호선별!P25</f>
        <v>7.6692084813452955E-3</v>
      </c>
      <c r="Q97" s="4">
        <f>base1!Q97/호선별!Q25</f>
        <v>7.2556515711963577E-3</v>
      </c>
      <c r="R97" s="4">
        <f>base1!R97/호선별!R25</f>
        <v>6.2704128741535234E-3</v>
      </c>
      <c r="S97" s="4">
        <f>base1!S97/호선별!S25</f>
        <v>5.6309943371634121E-3</v>
      </c>
      <c r="T97" s="4">
        <f>base1!T97/호선별!T25</f>
        <v>5.3661729342798477E-3</v>
      </c>
      <c r="U97" s="4">
        <f>base1!U97/호선별!U25</f>
        <v>5.4631457084262586E-3</v>
      </c>
      <c r="V97" s="4">
        <f>base1!V97/호선별!V25</f>
        <v>5.2986489519706963E-3</v>
      </c>
      <c r="W97" s="4">
        <f>base1!W97/호선별!W25</f>
        <v>8.5097530838292145E-3</v>
      </c>
    </row>
    <row r="98" spans="1:23">
      <c r="B98" t="s">
        <v>320</v>
      </c>
      <c r="C98" s="4">
        <f>base1!C98/호선별!C26</f>
        <v>1.2824590553050083E-2</v>
      </c>
      <c r="D98" s="4">
        <f>base1!D98/호선별!D26</f>
        <v>8.8221161677036839E-3</v>
      </c>
      <c r="E98" s="4">
        <f>base1!E98/호선별!E26</f>
        <v>7.5746339579343585E-3</v>
      </c>
      <c r="F98" s="4">
        <f>base1!F98/호선별!F26</f>
        <v>7.029373119299037E-3</v>
      </c>
      <c r="G98" s="4">
        <f>base1!G98/호선별!G26</f>
        <v>5.373986649127336E-3</v>
      </c>
      <c r="H98" s="4">
        <f>base1!H98/호선별!H26</f>
        <v>5.5450861400376207E-3</v>
      </c>
      <c r="I98" s="4">
        <f>base1!I98/호선별!I26</f>
        <v>5.9623110079290425E-3</v>
      </c>
      <c r="J98" s="4">
        <f>base1!J98/호선별!J26</f>
        <v>6.473911392265044E-3</v>
      </c>
      <c r="K98" s="4">
        <f>base1!K98/호선별!K26</f>
        <v>7.0970715601117278E-3</v>
      </c>
      <c r="L98" s="4">
        <f>base1!L98/호선별!L26</f>
        <v>7.1456379027357826E-3</v>
      </c>
      <c r="M98" s="4">
        <f>base1!M98/호선별!M26</f>
        <v>7.7067505262379422E-3</v>
      </c>
      <c r="N98" s="4">
        <f>base1!N98/호선별!N26</f>
        <v>8.1189113005229758E-3</v>
      </c>
      <c r="O98" s="4">
        <f>base1!O98/호선별!O26</f>
        <v>8.5732185878302676E-3</v>
      </c>
      <c r="P98" s="4">
        <f>base1!P98/호선별!P26</f>
        <v>8.9664488398871322E-3</v>
      </c>
      <c r="Q98" s="4">
        <f>base1!Q98/호선별!Q26</f>
        <v>9.3526701076941804E-3</v>
      </c>
      <c r="R98" s="4">
        <f>base1!R98/호선별!R26</f>
        <v>1.0389196855944012E-2</v>
      </c>
      <c r="S98" s="4">
        <f>base1!S98/호선별!S26</f>
        <v>1.1201957288791444E-2</v>
      </c>
      <c r="T98" s="4">
        <f>base1!T98/호선별!T26</f>
        <v>1.221409373761179E-2</v>
      </c>
      <c r="U98" s="4">
        <f>base1!U98/호선별!U26</f>
        <v>1.2306095198433753E-2</v>
      </c>
      <c r="V98" s="4">
        <f>base1!V98/호선별!V26</f>
        <v>8.7914259209436515E-3</v>
      </c>
      <c r="W98" s="4">
        <f>base1!W98/호선별!W26</f>
        <v>8.1662641688292036E-3</v>
      </c>
    </row>
    <row r="99" spans="1:23">
      <c r="A99" t="s">
        <v>46</v>
      </c>
      <c r="B99" t="s">
        <v>319</v>
      </c>
      <c r="C99" s="4">
        <f>base1!C99/호선별!C25</f>
        <v>5.8131144769691607E-3</v>
      </c>
      <c r="D99" s="4">
        <f>base1!D99/호선별!D25</f>
        <v>6.5921219835336177E-3</v>
      </c>
      <c r="E99" s="4">
        <f>base1!E99/호선별!E25</f>
        <v>6.4224967236427514E-3</v>
      </c>
      <c r="F99" s="4">
        <f>base1!F99/호선별!F25</f>
        <v>6.1849819752236718E-3</v>
      </c>
      <c r="G99" s="4">
        <f>base1!G99/호선별!G25</f>
        <v>6.3059614279126477E-3</v>
      </c>
      <c r="H99" s="4">
        <f>base1!H99/호선별!H25</f>
        <v>6.7698930990485028E-3</v>
      </c>
      <c r="I99" s="4">
        <f>base1!I99/호선별!I25</f>
        <v>6.0138174304171319E-3</v>
      </c>
      <c r="J99" s="4">
        <f>base1!J99/호선별!J25</f>
        <v>5.6244471141337427E-3</v>
      </c>
      <c r="K99" s="4">
        <f>base1!K99/호선별!K25</f>
        <v>5.6713885552458487E-3</v>
      </c>
      <c r="L99" s="4">
        <f>base1!L99/호선별!L25</f>
        <v>5.3106962684699053E-3</v>
      </c>
      <c r="M99" s="4">
        <f>base1!M99/호선별!M25</f>
        <v>4.8036161824579265E-3</v>
      </c>
      <c r="N99" s="4">
        <f>base1!N99/호선별!N25</f>
        <v>4.6592764268938878E-3</v>
      </c>
      <c r="O99" s="4">
        <f>base1!O99/호선별!O25</f>
        <v>4.874116335104651E-3</v>
      </c>
      <c r="P99" s="4">
        <f>base1!P99/호선별!P25</f>
        <v>6.176476187509934E-3</v>
      </c>
      <c r="Q99" s="4">
        <f>base1!Q99/호선별!Q25</f>
        <v>6.4521591704563694E-3</v>
      </c>
      <c r="R99" s="4">
        <f>base1!R99/호선별!R25</f>
        <v>5.1248428977266804E-3</v>
      </c>
      <c r="S99" s="4">
        <f>base1!S99/호선별!S25</f>
        <v>5.2195871050122649E-3</v>
      </c>
      <c r="T99" s="4">
        <f>base1!T99/호선별!T25</f>
        <v>5.609228224509025E-3</v>
      </c>
      <c r="U99" s="4">
        <f>base1!U99/호선별!U25</f>
        <v>6.3453249483439687E-3</v>
      </c>
      <c r="V99" s="4">
        <f>base1!V99/호선별!V25</f>
        <v>6.026944549244722E-3</v>
      </c>
      <c r="W99" s="4">
        <f>base1!W99/호선별!W25</f>
        <v>5.7754947424735834E-3</v>
      </c>
    </row>
    <row r="100" spans="1:23">
      <c r="B100" t="s">
        <v>320</v>
      </c>
      <c r="C100" s="4">
        <f>base1!C100/호선별!C26</f>
        <v>9.2451934488488006E-3</v>
      </c>
      <c r="D100" s="4">
        <f>base1!D100/호선별!D26</f>
        <v>5.5607361197076806E-3</v>
      </c>
      <c r="E100" s="4">
        <f>base1!E100/호선별!E26</f>
        <v>4.6961425692688642E-3</v>
      </c>
      <c r="F100" s="4">
        <f>base1!F100/호선별!F26</f>
        <v>5.8703376198751137E-3</v>
      </c>
      <c r="G100" s="4">
        <f>base1!G100/호선별!G26</f>
        <v>5.4969075636589404E-3</v>
      </c>
      <c r="H100" s="4">
        <f>base1!H100/호선별!H26</f>
        <v>4.7706696157870281E-3</v>
      </c>
      <c r="I100" s="4">
        <f>base1!I100/호선별!I26</f>
        <v>4.6449451280716637E-3</v>
      </c>
      <c r="J100" s="4">
        <f>base1!J100/호선별!J26</f>
        <v>4.5286192389424693E-3</v>
      </c>
      <c r="K100" s="4">
        <f>base1!K100/호선별!K26</f>
        <v>4.6568338393499862E-3</v>
      </c>
      <c r="L100" s="4">
        <f>base1!L100/호선별!L26</f>
        <v>4.7187386695969535E-3</v>
      </c>
      <c r="M100" s="4">
        <f>base1!M100/호선별!M26</f>
        <v>4.6719829484557244E-3</v>
      </c>
      <c r="N100" s="4">
        <f>base1!N100/호선별!N26</f>
        <v>4.8035870087093889E-3</v>
      </c>
      <c r="O100" s="4">
        <f>base1!O100/호선별!O26</f>
        <v>4.911022156899301E-3</v>
      </c>
      <c r="P100" s="4">
        <f>base1!P100/호선별!P26</f>
        <v>4.8667578768454567E-3</v>
      </c>
      <c r="Q100" s="4">
        <f>base1!Q100/호선별!Q26</f>
        <v>5.1343448872198339E-3</v>
      </c>
      <c r="R100" s="4">
        <f>base1!R100/호선별!R26</f>
        <v>5.2460236667779582E-3</v>
      </c>
      <c r="S100" s="4">
        <f>base1!S100/호선별!S26</f>
        <v>5.4500660497394018E-3</v>
      </c>
      <c r="T100" s="4">
        <f>base1!T100/호선별!T26</f>
        <v>5.5161254344587131E-3</v>
      </c>
      <c r="U100" s="4">
        <f>base1!U100/호선별!U26</f>
        <v>5.542274998599734E-3</v>
      </c>
      <c r="V100" s="4">
        <f>base1!V100/호선별!V26</f>
        <v>5.3410910464648824E-3</v>
      </c>
      <c r="W100" s="4">
        <f>base1!W100/호선별!W26</f>
        <v>5.1126759315678364E-3</v>
      </c>
    </row>
    <row r="101" spans="1:23">
      <c r="A101" t="s">
        <v>47</v>
      </c>
      <c r="B101" t="s">
        <v>319</v>
      </c>
      <c r="C101" s="4">
        <f>base1!C101/호선별!C25</f>
        <v>1.7126500050508486E-2</v>
      </c>
      <c r="D101" s="4">
        <f>base1!D101/호선별!D25</f>
        <v>1.0244840950841575E-2</v>
      </c>
      <c r="E101" s="4">
        <f>base1!E101/호선별!E25</f>
        <v>8.5821970647556901E-3</v>
      </c>
      <c r="F101" s="4">
        <f>base1!F101/호선별!F25</f>
        <v>8.3969665038970357E-3</v>
      </c>
      <c r="G101" s="4">
        <f>base1!G101/호선별!G25</f>
        <v>7.8719654329410423E-3</v>
      </c>
      <c r="H101" s="4">
        <f>base1!H101/호선별!H25</f>
        <v>8.1020919019175637E-3</v>
      </c>
      <c r="I101" s="4">
        <f>base1!I101/호선별!I25</f>
        <v>8.1284373989000316E-3</v>
      </c>
      <c r="J101" s="4">
        <f>base1!J101/호선별!J25</f>
        <v>8.4273192171626325E-3</v>
      </c>
      <c r="K101" s="4">
        <f>base1!K101/호선별!K25</f>
        <v>9.3040624618326209E-3</v>
      </c>
      <c r="L101" s="4">
        <f>base1!L101/호선별!L25</f>
        <v>9.5301687844511155E-3</v>
      </c>
      <c r="M101" s="4">
        <f>base1!M101/호선별!M25</f>
        <v>9.4389342639268937E-3</v>
      </c>
      <c r="N101" s="4">
        <f>base1!N101/호선별!N25</f>
        <v>9.5144221667831878E-3</v>
      </c>
      <c r="O101" s="4">
        <f>base1!O101/호선별!O25</f>
        <v>1.005027825302645E-2</v>
      </c>
      <c r="P101" s="4">
        <f>base1!P101/호선별!P25</f>
        <v>1.037618531441727E-2</v>
      </c>
      <c r="Q101" s="4">
        <f>base1!Q101/호선별!Q25</f>
        <v>1.1254210187941018E-2</v>
      </c>
      <c r="R101" s="4">
        <f>base1!R101/호선별!R25</f>
        <v>1.2550986591855069E-2</v>
      </c>
      <c r="S101" s="4">
        <f>base1!S101/호선별!S25</f>
        <v>1.6091039938477561E-2</v>
      </c>
      <c r="T101" s="4">
        <f>base1!T101/호선별!T25</f>
        <v>2.5154018288808463E-2</v>
      </c>
      <c r="U101" s="4">
        <f>base1!U101/호선별!U25</f>
        <v>2.8157721045536717E-2</v>
      </c>
      <c r="V101" s="4">
        <f>base1!V101/호선별!V25</f>
        <v>2.9953245810509423E-2</v>
      </c>
      <c r="W101" s="4">
        <f>base1!W101/호선별!W25</f>
        <v>1.1110680070770228E-2</v>
      </c>
    </row>
    <row r="102" spans="1:23">
      <c r="B102" t="s">
        <v>320</v>
      </c>
      <c r="C102" s="4">
        <f>base1!C102/호선별!C26</f>
        <v>7.932589603607881E-3</v>
      </c>
      <c r="D102" s="4">
        <f>base1!D102/호선별!D26</f>
        <v>5.7236184860626985E-3</v>
      </c>
      <c r="E102" s="4">
        <f>base1!E102/호선별!E26</f>
        <v>6.6006385338860663E-3</v>
      </c>
      <c r="F102" s="4">
        <f>base1!F102/호선별!F26</f>
        <v>8.5473057510775212E-3</v>
      </c>
      <c r="G102" s="4">
        <f>base1!G102/호선별!G26</f>
        <v>1.0388917293544664E-2</v>
      </c>
      <c r="H102" s="4">
        <f>base1!H102/호선별!H26</f>
        <v>1.008175320674541E-2</v>
      </c>
      <c r="I102" s="4">
        <f>base1!I102/호선별!I26</f>
        <v>9.7420727894422139E-3</v>
      </c>
      <c r="J102" s="4">
        <f>base1!J102/호선별!J26</f>
        <v>1.1139570640745005E-2</v>
      </c>
      <c r="K102" s="4">
        <f>base1!K102/호선별!K26</f>
        <v>1.2151568562597369E-2</v>
      </c>
      <c r="L102" s="4">
        <f>base1!L102/호선별!L26</f>
        <v>1.1875376287732504E-2</v>
      </c>
      <c r="M102" s="4">
        <f>base1!M102/호선별!M26</f>
        <v>1.2170942614400873E-2</v>
      </c>
      <c r="N102" s="4">
        <f>base1!N102/호선별!N26</f>
        <v>1.2862482511525615E-2</v>
      </c>
      <c r="O102" s="4">
        <f>base1!O102/호선별!O26</f>
        <v>1.5926459222146402E-2</v>
      </c>
      <c r="P102" s="4">
        <f>base1!P102/호선별!P26</f>
        <v>1.477310204026798E-2</v>
      </c>
      <c r="Q102" s="4">
        <f>base1!Q102/호선별!Q26</f>
        <v>1.5590960796631916E-2</v>
      </c>
      <c r="R102" s="4">
        <f>base1!R102/호선별!R26</f>
        <v>1.415271919391198E-2</v>
      </c>
      <c r="S102" s="4">
        <f>base1!S102/호선별!S26</f>
        <v>1.2516006624753381E-2</v>
      </c>
      <c r="T102" s="4">
        <f>base1!T102/호선별!T26</f>
        <v>1.1188183207920695E-2</v>
      </c>
      <c r="U102" s="4">
        <f>base1!U102/호선별!U26</f>
        <v>1.2297543954462916E-2</v>
      </c>
      <c r="V102" s="4">
        <f>base1!V102/호선별!V26</f>
        <v>1.4397210404564657E-2</v>
      </c>
      <c r="W102" s="4">
        <f>base1!W102/호선별!W26</f>
        <v>1.1798777680210175E-2</v>
      </c>
    </row>
    <row r="103" spans="1:23">
      <c r="A103" t="s">
        <v>48</v>
      </c>
      <c r="B103" t="s">
        <v>319</v>
      </c>
      <c r="C103" s="4">
        <f>base1!C103/호선별!C25</f>
        <v>8.2875149206192138E-3</v>
      </c>
      <c r="D103" s="4">
        <f>base1!D103/호선별!D25</f>
        <v>6.2610975801127202E-3</v>
      </c>
      <c r="E103" s="4">
        <f>base1!E103/호선별!E25</f>
        <v>5.374713028283561E-3</v>
      </c>
      <c r="F103" s="4">
        <f>base1!F103/호선별!F25</f>
        <v>5.6590768850243991E-3</v>
      </c>
      <c r="G103" s="4">
        <f>base1!G103/호선별!G25</f>
        <v>6.25567747518967E-3</v>
      </c>
      <c r="H103" s="4">
        <f>base1!H103/호선별!H25</f>
        <v>8.0591922624890337E-3</v>
      </c>
      <c r="I103" s="4">
        <f>base1!I103/호선별!I25</f>
        <v>9.5663398419970572E-3</v>
      </c>
      <c r="J103" s="4">
        <f>base1!J103/호선별!J25</f>
        <v>1.0677248892719968E-2</v>
      </c>
      <c r="K103" s="4">
        <f>base1!K103/호선별!K25</f>
        <v>1.1601781720388206E-2</v>
      </c>
      <c r="L103" s="4">
        <f>base1!L103/호선별!L25</f>
        <v>1.1569275224280895E-2</v>
      </c>
      <c r="M103" s="4">
        <f>base1!M103/호선별!M25</f>
        <v>1.2434640461530356E-2</v>
      </c>
      <c r="N103" s="4">
        <f>base1!N103/호선별!N25</f>
        <v>1.2537041792326047E-2</v>
      </c>
      <c r="O103" s="4">
        <f>base1!O103/호선별!O25</f>
        <v>1.2875240151607781E-2</v>
      </c>
      <c r="P103" s="4">
        <f>base1!P103/호선별!P25</f>
        <v>1.0795959287103443E-2</v>
      </c>
      <c r="Q103" s="4">
        <f>base1!Q103/호선별!Q25</f>
        <v>1.1945168363212827E-2</v>
      </c>
      <c r="R103" s="4">
        <f>base1!R103/호선별!R25</f>
        <v>1.678050285233116E-2</v>
      </c>
      <c r="S103" s="4">
        <f>base1!S103/호선별!S25</f>
        <v>1.8867470143876134E-2</v>
      </c>
      <c r="T103" s="4">
        <f>base1!T103/호선별!T25</f>
        <v>2.4141091979528101E-2</v>
      </c>
      <c r="U103" s="4">
        <f>base1!U103/호선별!U25</f>
        <v>3.022460527783663E-2</v>
      </c>
      <c r="V103" s="4">
        <f>base1!V103/호선별!V25</f>
        <v>3.0471410219061763E-2</v>
      </c>
      <c r="W103" s="4">
        <f>base1!W103/호선별!W25</f>
        <v>1.1671785412878359E-2</v>
      </c>
    </row>
    <row r="104" spans="1:23">
      <c r="B104" t="s">
        <v>320</v>
      </c>
      <c r="C104" s="4">
        <f>base1!C104/호선별!C26</f>
        <v>9.9169238072632331E-3</v>
      </c>
      <c r="D104" s="4">
        <f>base1!D104/호선별!D26</f>
        <v>7.5546877545036974E-3</v>
      </c>
      <c r="E104" s="4">
        <f>base1!E104/호선별!E26</f>
        <v>7.7155573804075558E-3</v>
      </c>
      <c r="F104" s="4">
        <f>base1!F104/호선별!F26</f>
        <v>8.203199164968018E-3</v>
      </c>
      <c r="G104" s="4">
        <f>base1!G104/호선별!G26</f>
        <v>1.2909122710539633E-2</v>
      </c>
      <c r="H104" s="4">
        <f>base1!H104/호선별!H26</f>
        <v>1.4997670728302824E-2</v>
      </c>
      <c r="I104" s="4">
        <f>base1!I104/호선별!I26</f>
        <v>1.4070697202074784E-2</v>
      </c>
      <c r="J104" s="4">
        <f>base1!J104/호선별!J26</f>
        <v>1.4222817223040911E-2</v>
      </c>
      <c r="K104" s="4">
        <f>base1!K104/호선별!K26</f>
        <v>1.4064962333047186E-2</v>
      </c>
      <c r="L104" s="4">
        <f>base1!L104/호선별!L26</f>
        <v>1.3551510135611174E-2</v>
      </c>
      <c r="M104" s="4">
        <f>base1!M104/호선별!M26</f>
        <v>1.3459218353148431E-2</v>
      </c>
      <c r="N104" s="4">
        <f>base1!N104/호선별!N26</f>
        <v>1.3727742528355852E-2</v>
      </c>
      <c r="O104" s="4">
        <f>base1!O104/호선별!O26</f>
        <v>1.5462066649893478E-2</v>
      </c>
      <c r="P104" s="4">
        <f>base1!P104/호선별!P26</f>
        <v>1.6162489907869629E-2</v>
      </c>
      <c r="Q104" s="4">
        <f>base1!Q104/호선별!Q26</f>
        <v>1.5427782496092815E-2</v>
      </c>
      <c r="R104" s="4">
        <f>base1!R104/호선별!R26</f>
        <v>1.2923188484278746E-2</v>
      </c>
      <c r="S104" s="4">
        <f>base1!S104/호선별!S26</f>
        <v>1.1081770770185712E-2</v>
      </c>
      <c r="T104" s="4">
        <f>base1!T104/호선별!T26</f>
        <v>1.0012856462236187E-2</v>
      </c>
      <c r="U104" s="4">
        <f>base1!U104/호선별!U26</f>
        <v>1.0254437988730316E-2</v>
      </c>
      <c r="V104" s="4">
        <f>base1!V104/호선별!V26</f>
        <v>9.4829841264712691E-3</v>
      </c>
      <c r="W104" s="4">
        <f>base1!W104/호선별!W26</f>
        <v>1.2652480091482047E-2</v>
      </c>
    </row>
    <row r="105" spans="1:23">
      <c r="A105" t="s">
        <v>49</v>
      </c>
      <c r="B105" t="s">
        <v>319</v>
      </c>
      <c r="C105" s="4">
        <f>base1!C105/호선별!C25</f>
        <v>4.2391051133142434E-3</v>
      </c>
      <c r="D105" s="4">
        <f>base1!D105/호선별!D25</f>
        <v>3.4944934663017416E-3</v>
      </c>
      <c r="E105" s="4">
        <f>base1!E105/호선별!E25</f>
        <v>3.2848153621652773E-3</v>
      </c>
      <c r="F105" s="4">
        <f>base1!F105/호선별!F25</f>
        <v>3.9719313198108355E-3</v>
      </c>
      <c r="G105" s="4">
        <f>base1!G105/호선별!G25</f>
        <v>3.9076190295702492E-3</v>
      </c>
      <c r="H105" s="4">
        <f>base1!H105/호선별!H25</f>
        <v>3.7177487523217369E-3</v>
      </c>
      <c r="I105" s="4">
        <f>base1!I105/호선별!I25</f>
        <v>4.2090199434361986E-3</v>
      </c>
      <c r="J105" s="4">
        <f>base1!J105/호선별!J25</f>
        <v>5.9428490411365942E-3</v>
      </c>
      <c r="K105" s="4">
        <f>base1!K105/호선별!K25</f>
        <v>5.9930444663134968E-3</v>
      </c>
      <c r="L105" s="4">
        <f>base1!L105/호선별!L25</f>
        <v>6.2570525746719532E-3</v>
      </c>
      <c r="M105" s="4">
        <f>base1!M105/호선별!M25</f>
        <v>6.898409699459724E-3</v>
      </c>
      <c r="N105" s="4">
        <f>base1!N105/호선별!N25</f>
        <v>7.4883696738073059E-3</v>
      </c>
      <c r="O105" s="4">
        <f>base1!O105/호선별!O25</f>
        <v>7.9762518152830097E-3</v>
      </c>
      <c r="P105" s="4">
        <f>base1!P105/호선별!P25</f>
        <v>5.6359852861016741E-3</v>
      </c>
      <c r="Q105" s="4">
        <f>base1!Q105/호선별!Q25</f>
        <v>5.8472507878872607E-3</v>
      </c>
      <c r="R105" s="4">
        <f>base1!R105/호선별!R25</f>
        <v>6.8538797748148644E-3</v>
      </c>
      <c r="S105" s="4">
        <f>base1!S105/호선별!S25</f>
        <v>7.8924630997815725E-3</v>
      </c>
      <c r="T105" s="4">
        <f>base1!T105/호선별!T25</f>
        <v>7.3948176027283322E-3</v>
      </c>
      <c r="U105" s="4">
        <f>base1!U105/호선별!U25</f>
        <v>5.1741226994298948E-3</v>
      </c>
      <c r="V105" s="4">
        <f>base1!V105/호선별!V25</f>
        <v>4.3148529320464393E-3</v>
      </c>
      <c r="W105" s="4">
        <f>base1!W105/호선별!W25</f>
        <v>5.665917236501429E-3</v>
      </c>
    </row>
    <row r="106" spans="1:23">
      <c r="B106" t="s">
        <v>320</v>
      </c>
      <c r="C106" s="4">
        <f>base1!C106/호선별!C26</f>
        <v>2.3403750296700689E-3</v>
      </c>
      <c r="D106" s="4">
        <f>base1!D106/호선별!D26</f>
        <v>2.9271318587049764E-3</v>
      </c>
      <c r="E106" s="4">
        <f>base1!E106/호선별!E26</f>
        <v>3.4887246038812223E-3</v>
      </c>
      <c r="F106" s="4">
        <f>base1!F106/호선별!F26</f>
        <v>3.7005343009369057E-3</v>
      </c>
      <c r="G106" s="4">
        <f>base1!G106/호선별!G26</f>
        <v>8.2267412069545794E-3</v>
      </c>
      <c r="H106" s="4">
        <f>base1!H106/호선별!H26</f>
        <v>8.4665334056561806E-3</v>
      </c>
      <c r="I106" s="4">
        <f>base1!I106/호선별!I26</f>
        <v>6.8920008447961104E-3</v>
      </c>
      <c r="J106" s="4">
        <f>base1!J106/호선별!J26</f>
        <v>8.1717019140126173E-3</v>
      </c>
      <c r="K106" s="4">
        <f>base1!K106/호선별!K26</f>
        <v>7.7251235264921116E-3</v>
      </c>
      <c r="L106" s="4">
        <f>base1!L106/호선별!L26</f>
        <v>6.7676097089336071E-3</v>
      </c>
      <c r="M106" s="4">
        <f>base1!M106/호선별!M26</f>
        <v>6.8359881628197302E-3</v>
      </c>
      <c r="N106" s="4">
        <f>base1!N106/호선별!N26</f>
        <v>6.4231100831702798E-3</v>
      </c>
      <c r="O106" s="4">
        <f>base1!O106/호선별!O26</f>
        <v>6.0430992508176927E-3</v>
      </c>
      <c r="P106" s="4">
        <f>base1!P106/호선별!P26</f>
        <v>5.6587869681831915E-3</v>
      </c>
      <c r="Q106" s="4">
        <f>base1!Q106/호선별!Q26</f>
        <v>5.0889592827290551E-3</v>
      </c>
      <c r="R106" s="4">
        <f>base1!R106/호선별!R26</f>
        <v>4.856308662594463E-3</v>
      </c>
      <c r="S106" s="4">
        <f>base1!S106/호선별!S26</f>
        <v>4.6268789901433467E-3</v>
      </c>
      <c r="T106" s="4">
        <f>base1!T106/호선별!T26</f>
        <v>4.6306903938405364E-3</v>
      </c>
      <c r="U106" s="4">
        <f>base1!U106/호선별!U26</f>
        <v>4.4190691030300908E-3</v>
      </c>
      <c r="V106" s="4">
        <f>base1!V106/호선별!V26</f>
        <v>4.357500175530272E-3</v>
      </c>
      <c r="W106" s="4">
        <f>base1!W106/호선별!W26</f>
        <v>5.8005836155693904E-3</v>
      </c>
    </row>
    <row r="107" spans="1:23">
      <c r="A107" t="s">
        <v>50</v>
      </c>
      <c r="B107" t="s">
        <v>319</v>
      </c>
      <c r="C107" s="4">
        <f>base1!C107/호선별!C25</f>
        <v>4.2906443852086416E-3</v>
      </c>
      <c r="D107" s="4">
        <f>base1!D107/호선별!D25</f>
        <v>3.8564863477156324E-3</v>
      </c>
      <c r="E107" s="4">
        <f>base1!E107/호선별!E25</f>
        <v>3.5871696920688916E-3</v>
      </c>
      <c r="F107" s="4">
        <f>base1!F107/호선별!F25</f>
        <v>4.2030523665462531E-3</v>
      </c>
      <c r="G107" s="4">
        <f>base1!G107/호선별!G25</f>
        <v>4.2056588398051813E-3</v>
      </c>
      <c r="H107" s="4">
        <f>base1!H107/호선별!H25</f>
        <v>3.8517276262293016E-3</v>
      </c>
      <c r="I107" s="4">
        <f>base1!I107/호선별!I25</f>
        <v>3.6242707757172228E-3</v>
      </c>
      <c r="J107" s="4">
        <f>base1!J107/호선별!J25</f>
        <v>3.4535523081877261E-3</v>
      </c>
      <c r="K107" s="4">
        <f>base1!K107/호선별!K25</f>
        <v>2.9276746494522003E-3</v>
      </c>
      <c r="L107" s="4">
        <f>base1!L107/호선별!L25</f>
        <v>2.7964690086348769E-3</v>
      </c>
      <c r="M107" s="4">
        <f>base1!M107/호선별!M25</f>
        <v>2.7621602174618602E-3</v>
      </c>
      <c r="N107" s="4">
        <f>base1!N107/호선별!N25</f>
        <v>3.1856878574146375E-3</v>
      </c>
      <c r="O107" s="4">
        <f>base1!O107/호선별!O25</f>
        <v>2.4590450166309123E-3</v>
      </c>
      <c r="P107" s="4">
        <f>base1!P107/호선별!P25</f>
        <v>2.0176138763635452E-3</v>
      </c>
      <c r="Q107" s="4">
        <f>base1!Q107/호선별!Q25</f>
        <v>2.0190195640209475E-3</v>
      </c>
      <c r="R107" s="4">
        <f>base1!R107/호선별!R25</f>
        <v>2.0209657282563159E-3</v>
      </c>
      <c r="S107" s="4">
        <f>base1!S107/호선별!S25</f>
        <v>1.7933341592695868E-3</v>
      </c>
      <c r="T107" s="4">
        <f>base1!T107/호선별!T25</f>
        <v>1.7989618276817345E-3</v>
      </c>
      <c r="U107" s="4">
        <f>base1!U107/호선별!U25</f>
        <v>1.9141746335532245E-3</v>
      </c>
      <c r="V107" s="4">
        <f>base1!V107/호선별!V25</f>
        <v>2.0201248370289361E-3</v>
      </c>
      <c r="W107" s="4">
        <f>base1!W107/호선별!W25</f>
        <v>2.9306830835033751E-3</v>
      </c>
    </row>
    <row r="108" spans="1:23">
      <c r="B108" t="s">
        <v>320</v>
      </c>
      <c r="C108" s="4">
        <f>base1!C108/호선별!C26</f>
        <v>2.1979586992641824E-3</v>
      </c>
      <c r="D108" s="4">
        <f>base1!D108/호선별!D26</f>
        <v>2.0156692836433526E-3</v>
      </c>
      <c r="E108" s="4">
        <f>base1!E108/호선별!E26</f>
        <v>3.5033678813192809E-3</v>
      </c>
      <c r="F108" s="4">
        <f>base1!F108/호선별!F26</f>
        <v>1.9728777603611552E-3</v>
      </c>
      <c r="G108" s="4">
        <f>base1!G108/호선별!G26</f>
        <v>1.8249602443708849E-3</v>
      </c>
      <c r="H108" s="4">
        <f>base1!H108/호선별!H26</f>
        <v>2.2200131540403506E-3</v>
      </c>
      <c r="I108" s="4">
        <f>base1!I108/호선별!I26</f>
        <v>2.2156784856360769E-3</v>
      </c>
      <c r="J108" s="4">
        <f>base1!J108/호선별!J26</f>
        <v>2.3591775632934341E-3</v>
      </c>
      <c r="K108" s="4">
        <f>base1!K108/호선별!K26</f>
        <v>2.3192098015465427E-3</v>
      </c>
      <c r="L108" s="4">
        <f>base1!L108/호선별!L26</f>
        <v>2.4167349391618271E-3</v>
      </c>
      <c r="M108" s="4">
        <f>base1!M108/호선별!M26</f>
        <v>2.7039027152442881E-3</v>
      </c>
      <c r="N108" s="4">
        <f>base1!N108/호선별!N26</f>
        <v>2.8869534690421739E-3</v>
      </c>
      <c r="O108" s="4">
        <f>base1!O108/호선별!O26</f>
        <v>2.8228959452928581E-3</v>
      </c>
      <c r="P108" s="4">
        <f>base1!P108/호선별!P26</f>
        <v>3.0644539892029916E-3</v>
      </c>
      <c r="Q108" s="4">
        <f>base1!Q108/호선별!Q26</f>
        <v>3.2566576047034527E-3</v>
      </c>
      <c r="R108" s="4">
        <f>base1!R108/호선별!R26</f>
        <v>3.5218496879228216E-3</v>
      </c>
      <c r="S108" s="4">
        <f>base1!S108/호선별!S26</f>
        <v>3.8945867599450945E-3</v>
      </c>
      <c r="T108" s="4">
        <f>base1!T108/호선별!T26</f>
        <v>4.090003721767003E-3</v>
      </c>
      <c r="U108" s="4">
        <f>base1!U108/호선별!U26</f>
        <v>3.9177524252396803E-3</v>
      </c>
      <c r="V108" s="4">
        <f>base1!V108/호선별!V26</f>
        <v>3.3608610365668391E-3</v>
      </c>
      <c r="W108" s="4">
        <f>base1!W108/호선별!W26</f>
        <v>2.7813725644371375E-3</v>
      </c>
    </row>
    <row r="109" spans="1:23">
      <c r="A109" t="s">
        <v>51</v>
      </c>
      <c r="B109" t="s">
        <v>319</v>
      </c>
      <c r="C109" s="4">
        <f>base1!C109/호선별!C25</f>
        <v>2.0780634427821311E-3</v>
      </c>
      <c r="D109" s="4">
        <f>base1!D109/호선별!D25</f>
        <v>2.0259630350878059E-3</v>
      </c>
      <c r="E109" s="4">
        <f>base1!E109/호선별!E25</f>
        <v>1.8189591872775099E-3</v>
      </c>
      <c r="F109" s="4">
        <f>base1!F109/호선별!F25</f>
        <v>2.1848744487268047E-3</v>
      </c>
      <c r="G109" s="4">
        <f>base1!G109/호선별!G25</f>
        <v>2.3469213713116152E-3</v>
      </c>
      <c r="H109" s="4">
        <f>base1!H109/호선별!H25</f>
        <v>2.3334103876856914E-3</v>
      </c>
      <c r="I109" s="4">
        <f>base1!I109/호선별!I25</f>
        <v>2.6294144811680113E-3</v>
      </c>
      <c r="J109" s="4">
        <f>base1!J109/호선별!J25</f>
        <v>2.4927658207371511E-3</v>
      </c>
      <c r="K109" s="4">
        <f>base1!K109/호선별!K25</f>
        <v>2.4407845374936369E-3</v>
      </c>
      <c r="L109" s="4">
        <f>base1!L109/호선별!L25</f>
        <v>2.4578899196124435E-3</v>
      </c>
      <c r="M109" s="4">
        <f>base1!M109/호선별!M25</f>
        <v>2.2667165001659033E-3</v>
      </c>
      <c r="N109" s="4">
        <f>base1!N109/호선별!N25</f>
        <v>2.5429038141097132E-3</v>
      </c>
      <c r="O109" s="4">
        <f>base1!O109/호선별!O25</f>
        <v>2.1779914028435461E-3</v>
      </c>
      <c r="P109" s="4">
        <f>base1!P109/호선별!P25</f>
        <v>3.485692199257478E-3</v>
      </c>
      <c r="Q109" s="4">
        <f>base1!Q109/호선별!Q25</f>
        <v>2.7490644300284242E-3</v>
      </c>
      <c r="R109" s="4">
        <f>base1!R109/호선별!R25</f>
        <v>2.1600911245292145E-3</v>
      </c>
      <c r="S109" s="4">
        <f>base1!S109/호선별!S25</f>
        <v>2.1862782375876096E-3</v>
      </c>
      <c r="T109" s="4">
        <f>base1!T109/호선별!T25</f>
        <v>2.1075568152762159E-3</v>
      </c>
      <c r="U109" s="4">
        <f>base1!U109/호선별!U25</f>
        <v>2.0279834713560194E-3</v>
      </c>
      <c r="V109" s="4">
        <f>base1!V109/호선별!V25</f>
        <v>1.8338721924801688E-3</v>
      </c>
      <c r="W109" s="4">
        <f>base1!W109/호선별!W25</f>
        <v>2.4023117864910479E-3</v>
      </c>
    </row>
    <row r="110" spans="1:23">
      <c r="B110" t="s">
        <v>320</v>
      </c>
      <c r="C110" s="4">
        <f>base1!C110/호선별!C26</f>
        <v>3.4013766911939235E-3</v>
      </c>
      <c r="D110" s="4">
        <f>base1!D110/호선별!D26</f>
        <v>2.7306550042892354E-3</v>
      </c>
      <c r="E110" s="4">
        <f>base1!E110/호선별!E26</f>
        <v>4.9834987661226474E-3</v>
      </c>
      <c r="F110" s="4">
        <f>base1!F110/호선별!F26</f>
        <v>4.228043660485124E-3</v>
      </c>
      <c r="G110" s="4">
        <f>base1!G110/호선별!G26</f>
        <v>2.8186876377026913E-3</v>
      </c>
      <c r="H110" s="4">
        <f>base1!H110/호선별!H26</f>
        <v>2.3080508777748193E-3</v>
      </c>
      <c r="I110" s="4">
        <f>base1!I110/호선별!I26</f>
        <v>2.3911998493892908E-3</v>
      </c>
      <c r="J110" s="4">
        <f>base1!J110/호선별!J26</f>
        <v>2.1550002396663842E-3</v>
      </c>
      <c r="K110" s="4">
        <f>base1!K110/호선별!K26</f>
        <v>2.2203914191908109E-3</v>
      </c>
      <c r="L110" s="4">
        <f>base1!L110/호선별!L26</f>
        <v>2.1947913145133309E-3</v>
      </c>
      <c r="M110" s="4">
        <f>base1!M110/호선별!M26</f>
        <v>2.2107788542307101E-3</v>
      </c>
      <c r="N110" s="4">
        <f>base1!N110/호선별!N26</f>
        <v>2.1375949282133621E-3</v>
      </c>
      <c r="O110" s="4">
        <f>base1!O110/호선별!O26</f>
        <v>2.0873343119704453E-3</v>
      </c>
      <c r="P110" s="4">
        <f>base1!P110/호선별!P26</f>
        <v>2.0066817162017101E-3</v>
      </c>
      <c r="Q110" s="4">
        <f>base1!Q110/호선별!Q26</f>
        <v>1.8754136298829314E-3</v>
      </c>
      <c r="R110" s="4">
        <f>base1!R110/호선별!R26</f>
        <v>1.9657167671861264E-3</v>
      </c>
      <c r="S110" s="4">
        <f>base1!S110/호선별!S26</f>
        <v>2.2288861653992978E-3</v>
      </c>
      <c r="T110" s="4">
        <f>base1!T110/호선별!T26</f>
        <v>2.3474711987362964E-3</v>
      </c>
      <c r="U110" s="4">
        <f>base1!U110/호선별!U26</f>
        <v>2.2579559704999186E-3</v>
      </c>
      <c r="V110" s="4">
        <f>base1!V110/호선별!V26</f>
        <v>2.2088853734507511E-3</v>
      </c>
      <c r="W110" s="4">
        <f>base1!W110/호선별!W26</f>
        <v>2.5815577452603811E-3</v>
      </c>
    </row>
    <row r="111" spans="1:23">
      <c r="A111" t="s">
        <v>52</v>
      </c>
      <c r="B111" t="s">
        <v>319</v>
      </c>
      <c r="C111" s="4">
        <f>base1!C111/호선별!C25</f>
        <v>1.485361815996553E-3</v>
      </c>
      <c r="D111" s="4">
        <f>base1!D111/호선별!D25</f>
        <v>1.1533806257558326E-3</v>
      </c>
      <c r="E111" s="4">
        <f>base1!E111/호선별!E25</f>
        <v>1.0720426809432192E-3</v>
      </c>
      <c r="F111" s="4">
        <f>base1!F111/호선별!F25</f>
        <v>1.2173644326564672E-3</v>
      </c>
      <c r="G111" s="4">
        <f>base1!G111/호선별!G25</f>
        <v>8.7365209316428829E-4</v>
      </c>
      <c r="H111" s="4">
        <f>base1!H111/호선별!H25</f>
        <v>7.1873395904107425E-4</v>
      </c>
      <c r="I111" s="4">
        <f>base1!I111/호선별!I25</f>
        <v>6.5127946900992481E-4</v>
      </c>
      <c r="J111" s="4">
        <f>base1!J111/호선별!J25</f>
        <v>6.2518995141014647E-4</v>
      </c>
      <c r="K111" s="4">
        <f>base1!K111/호선별!K25</f>
        <v>6.1191732396602286E-4</v>
      </c>
      <c r="L111" s="4">
        <f>base1!L111/호선별!L25</f>
        <v>5.4797082891376613E-4</v>
      </c>
      <c r="M111" s="4">
        <f>base1!M111/호선별!M25</f>
        <v>4.8547529131430332E-4</v>
      </c>
      <c r="N111" s="4">
        <f>base1!N111/호선별!N25</f>
        <v>4.6565820523730174E-4</v>
      </c>
      <c r="O111" s="4">
        <f>base1!O111/호선별!O25</f>
        <v>4.4152776565958607E-4</v>
      </c>
      <c r="P111" s="4">
        <f>base1!P111/호선별!P25</f>
        <v>3.1634399992005693E-4</v>
      </c>
      <c r="Q111" s="4">
        <f>base1!Q111/호선별!Q25</f>
        <v>3.2933244461159938E-4</v>
      </c>
      <c r="R111" s="4">
        <f>base1!R111/호선별!R25</f>
        <v>3.2397458851188976E-4</v>
      </c>
      <c r="S111" s="4">
        <f>base1!S111/호선별!S25</f>
        <v>2.6463853827478687E-4</v>
      </c>
      <c r="T111" s="4">
        <f>base1!T111/호선별!T25</f>
        <v>2.1631039130432227E-4</v>
      </c>
      <c r="U111" s="4">
        <f>base1!U111/호선별!U25</f>
        <v>2.1540090770585496E-4</v>
      </c>
      <c r="V111" s="4">
        <f>base1!V111/호선별!V25</f>
        <v>2.5311256823293998E-4</v>
      </c>
      <c r="W111" s="4">
        <f>base1!W111/호선별!W25</f>
        <v>6.0865398213889377E-4</v>
      </c>
    </row>
    <row r="112" spans="1:23">
      <c r="B112" t="s">
        <v>320</v>
      </c>
      <c r="C112" s="4">
        <f>base1!C112/호선별!C26</f>
        <v>3.3467837645383337E-4</v>
      </c>
      <c r="D112" s="4">
        <f>base1!D112/호선별!D26</f>
        <v>4.0143716541247244E-4</v>
      </c>
      <c r="E112" s="4">
        <f>base1!E112/호선별!E26</f>
        <v>2.6314404505026049E-4</v>
      </c>
      <c r="F112" s="4">
        <f>base1!F112/호선별!F26</f>
        <v>2.3960684916993341E-4</v>
      </c>
      <c r="G112" s="4">
        <f>base1!G112/호선별!G26</f>
        <v>2.7869540682716015E-4</v>
      </c>
      <c r="H112" s="4">
        <f>base1!H112/호선별!H26</f>
        <v>4.3402311033263204E-4</v>
      </c>
      <c r="I112" s="4">
        <f>base1!I112/호선별!I26</f>
        <v>4.6619875835359051E-4</v>
      </c>
      <c r="J112" s="4">
        <f>base1!J112/호선별!J26</f>
        <v>4.8716801596792648E-4</v>
      </c>
      <c r="K112" s="4">
        <f>base1!K112/호선별!K26</f>
        <v>5.3541851833994677E-4</v>
      </c>
      <c r="L112" s="4">
        <f>base1!L112/호선별!L26</f>
        <v>5.1072096311837194E-4</v>
      </c>
      <c r="M112" s="4">
        <f>base1!M112/호선별!M26</f>
        <v>6.1964724672970847E-4</v>
      </c>
      <c r="N112" s="4">
        <f>base1!N112/호선별!N26</f>
        <v>7.5968383935900552E-4</v>
      </c>
      <c r="O112" s="4">
        <f>base1!O112/호선별!O26</f>
        <v>7.6418314873775723E-4</v>
      </c>
      <c r="P112" s="4">
        <f>base1!P112/호선별!P26</f>
        <v>9.2308052339099044E-4</v>
      </c>
      <c r="Q112" s="4">
        <f>base1!Q112/호선별!Q26</f>
        <v>9.3779426311967529E-4</v>
      </c>
      <c r="R112" s="4">
        <f>base1!R112/호선별!R26</f>
        <v>9.5747041847547799E-4</v>
      </c>
      <c r="S112" s="4">
        <f>base1!S112/호선별!S26</f>
        <v>1.1221434752233831E-3</v>
      </c>
      <c r="T112" s="4">
        <f>base1!T112/호선별!T26</f>
        <v>1.1582029805655874E-3</v>
      </c>
      <c r="U112" s="4">
        <f>base1!U112/호선별!U26</f>
        <v>1.2444197788562797E-3</v>
      </c>
      <c r="V112" s="4">
        <f>base1!V112/호선별!V26</f>
        <v>9.9788183115665429E-4</v>
      </c>
      <c r="W112" s="4">
        <f>base1!W112/호선별!W26</f>
        <v>6.529124501793471E-4</v>
      </c>
    </row>
    <row r="113" spans="1:23">
      <c r="A113" t="s">
        <v>53</v>
      </c>
      <c r="B113" t="s">
        <v>319</v>
      </c>
      <c r="C113" s="4">
        <f>base1!C113/호선별!C25</f>
        <v>1.02923925973113E-3</v>
      </c>
      <c r="D113" s="4">
        <f>base1!D113/호선별!D25</f>
        <v>7.1487738694748918E-4</v>
      </c>
      <c r="E113" s="4">
        <f>base1!E113/호선별!E25</f>
        <v>9.0994432516335315E-4</v>
      </c>
      <c r="F113" s="4">
        <f>base1!F113/호선별!F25</f>
        <v>8.5960275965383474E-4</v>
      </c>
      <c r="G113" s="4">
        <f>base1!G113/호선별!G25</f>
        <v>6.0643963082987473E-4</v>
      </c>
      <c r="H113" s="4">
        <f>base1!H113/호선별!H25</f>
        <v>5.126506911709407E-4</v>
      </c>
      <c r="I113" s="4">
        <f>base1!I113/호선별!I25</f>
        <v>5.1903418874776929E-4</v>
      </c>
      <c r="J113" s="4">
        <f>base1!J113/호선별!J25</f>
        <v>4.7104178968730698E-4</v>
      </c>
      <c r="K113" s="4">
        <f>base1!K113/호선별!K25</f>
        <v>4.444800003965621E-4</v>
      </c>
      <c r="L113" s="4">
        <f>base1!L113/호선별!L25</f>
        <v>4.6554624740584587E-4</v>
      </c>
      <c r="M113" s="4">
        <f>base1!M113/호선별!M25</f>
        <v>3.7413962450622311E-4</v>
      </c>
      <c r="N113" s="4">
        <f>base1!N113/호선별!N25</f>
        <v>3.2016198111032597E-4</v>
      </c>
      <c r="O113" s="4">
        <f>base1!O113/호선별!O25</f>
        <v>3.1527748746625241E-4</v>
      </c>
      <c r="P113" s="4">
        <f>base1!P113/호선별!P25</f>
        <v>2.3151391647365939E-4</v>
      </c>
      <c r="Q113" s="4">
        <f>base1!Q113/호선별!Q25</f>
        <v>2.2693909860380766E-4</v>
      </c>
      <c r="R113" s="4">
        <f>base1!R113/호선별!R25</f>
        <v>1.9266522573746882E-4</v>
      </c>
      <c r="S113" s="4">
        <f>base1!S113/호선별!S25</f>
        <v>1.510500049101286E-4</v>
      </c>
      <c r="T113" s="4">
        <f>base1!T113/호선별!T25</f>
        <v>1.0198329590027151E-4</v>
      </c>
      <c r="U113" s="4">
        <f>base1!U113/호선별!U25</f>
        <v>1.0898642942132064E-4</v>
      </c>
      <c r="V113" s="4">
        <f>base1!V113/호선별!V25</f>
        <v>8.8350613439799804E-5</v>
      </c>
      <c r="W113" s="4">
        <f>base1!W113/호선별!W25</f>
        <v>4.4059601619779085E-4</v>
      </c>
    </row>
    <row r="114" spans="1:23">
      <c r="B114" t="s">
        <v>320</v>
      </c>
      <c r="C114" s="4">
        <f>base1!C114/호선별!C26</f>
        <v>2.7296463327794923E-4</v>
      </c>
      <c r="D114" s="4">
        <f>base1!D114/호선별!D26</f>
        <v>2.5993310964155019E-4</v>
      </c>
      <c r="E114" s="4">
        <f>base1!E114/호선별!E26</f>
        <v>1.7470444864218398E-4</v>
      </c>
      <c r="F114" s="4">
        <f>base1!F114/호선별!F26</f>
        <v>1.5019950635797286E-4</v>
      </c>
      <c r="G114" s="4">
        <f>base1!G114/호선별!G26</f>
        <v>2.1504159990950333E-4</v>
      </c>
      <c r="H114" s="4">
        <f>base1!H114/호선별!H26</f>
        <v>2.9780839119949678E-4</v>
      </c>
      <c r="I114" s="4">
        <f>base1!I114/호선별!I26</f>
        <v>4.0662980187110233E-4</v>
      </c>
      <c r="J114" s="4">
        <f>base1!J114/호선별!J26</f>
        <v>4.3032406582345069E-4</v>
      </c>
      <c r="K114" s="4">
        <f>base1!K114/호선별!K26</f>
        <v>4.1467173250271541E-4</v>
      </c>
      <c r="L114" s="4">
        <f>base1!L114/호선별!L26</f>
        <v>4.4778588260323997E-4</v>
      </c>
      <c r="M114" s="4">
        <f>base1!M114/호선별!M26</f>
        <v>5.1809739734358839E-4</v>
      </c>
      <c r="N114" s="4">
        <f>base1!N114/호선별!N26</f>
        <v>6.2364803122370274E-4</v>
      </c>
      <c r="O114" s="4">
        <f>base1!O114/호선별!O26</f>
        <v>6.0693450673250443E-4</v>
      </c>
      <c r="P114" s="4">
        <f>base1!P114/호선별!P26</f>
        <v>7.3421738156291831E-4</v>
      </c>
      <c r="Q114" s="4">
        <f>base1!Q114/호선별!Q26</f>
        <v>7.0255866373587013E-4</v>
      </c>
      <c r="R114" s="4">
        <f>base1!R114/호선별!R26</f>
        <v>7.6384660266821665E-4</v>
      </c>
      <c r="S114" s="4">
        <f>base1!S114/호선별!S26</f>
        <v>8.0084082246835626E-4</v>
      </c>
      <c r="T114" s="4">
        <f>base1!T114/호선별!T26</f>
        <v>7.622348544085967E-4</v>
      </c>
      <c r="U114" s="4">
        <f>base1!U114/호선별!U26</f>
        <v>7.4182041447024406E-4</v>
      </c>
      <c r="V114" s="4">
        <f>base1!V114/호선별!V26</f>
        <v>5.3684302747157499E-4</v>
      </c>
      <c r="W114" s="4">
        <f>base1!W114/호선별!W26</f>
        <v>4.90880946640303E-4</v>
      </c>
    </row>
    <row r="115" spans="1:23">
      <c r="A115" t="s">
        <v>54</v>
      </c>
      <c r="B115" t="s">
        <v>319</v>
      </c>
      <c r="C115" s="4">
        <f>base1!C115/호선별!C25</f>
        <v>4.4426852372971156E-4</v>
      </c>
      <c r="D115" s="4">
        <f>base1!D115/호선별!D25</f>
        <v>4.0519260701756124E-4</v>
      </c>
      <c r="E115" s="4">
        <f>base1!E115/호선별!E25</f>
        <v>3.0458504122168623E-4</v>
      </c>
      <c r="F115" s="4">
        <f>base1!F115/호선별!F25</f>
        <v>3.5882779974210396E-4</v>
      </c>
      <c r="G115" s="4">
        <f>base1!G115/호선별!G25</f>
        <v>5.0966197307660726E-4</v>
      </c>
      <c r="H115" s="4">
        <f>base1!H115/호선별!H25</f>
        <v>8.4858786761897269E-4</v>
      </c>
      <c r="I115" s="4">
        <f>base1!I115/호선별!I25</f>
        <v>1.1015004539714677E-3</v>
      </c>
      <c r="J115" s="4">
        <f>base1!J115/호선별!J25</f>
        <v>1.2796409041649416E-3</v>
      </c>
      <c r="K115" s="4">
        <f>base1!K115/호선별!K25</f>
        <v>1.427761190864917E-3</v>
      </c>
      <c r="L115" s="4">
        <f>base1!L115/호선별!L25</f>
        <v>1.6139399116475092E-3</v>
      </c>
      <c r="M115" s="4">
        <f>base1!M115/호선별!M25</f>
        <v>1.816583810059281E-3</v>
      </c>
      <c r="N115" s="4">
        <f>base1!N115/호선별!N25</f>
        <v>1.7258054539763346E-3</v>
      </c>
      <c r="O115" s="4">
        <f>base1!O115/호선별!O25</f>
        <v>1.6729902900702116E-3</v>
      </c>
      <c r="P115" s="4">
        <f>base1!P115/호선별!P25</f>
        <v>1.5397061319604524E-3</v>
      </c>
      <c r="Q115" s="4">
        <f>base1!Q115/호선별!Q25</f>
        <v>1.3106348288997342E-3</v>
      </c>
      <c r="R115" s="4">
        <f>base1!R115/호선별!R25</f>
        <v>9.4534925164084592E-4</v>
      </c>
      <c r="S115" s="4">
        <f>base1!S115/호선별!S25</f>
        <v>7.3611791586849205E-4</v>
      </c>
      <c r="T115" s="4">
        <f>base1!T115/호선별!T25</f>
        <v>7.3651337039216253E-4</v>
      </c>
      <c r="U115" s="4">
        <f>base1!U115/호선별!U25</f>
        <v>4.5073443672180395E-4</v>
      </c>
      <c r="V115" s="4">
        <f>base1!V115/호선별!V25</f>
        <v>4.3458950394712333E-4</v>
      </c>
      <c r="W115" s="4">
        <f>base1!W115/호선별!W25</f>
        <v>1.0657500861085535E-3</v>
      </c>
    </row>
    <row r="116" spans="1:23">
      <c r="B116" t="s">
        <v>320</v>
      </c>
      <c r="C116" s="4">
        <f>base1!C116/호선별!C26</f>
        <v>6.3849988131972461E-4</v>
      </c>
      <c r="D116" s="4">
        <f>base1!D116/호선별!D26</f>
        <v>6.6985373163501319E-4</v>
      </c>
      <c r="E116" s="4">
        <f>base1!E116/호선별!E26</f>
        <v>1.2380093667681401E-3</v>
      </c>
      <c r="F116" s="4">
        <f>base1!F116/호선별!F26</f>
        <v>1.448447249214969E-3</v>
      </c>
      <c r="G116" s="4">
        <f>base1!G116/호선별!G26</f>
        <v>1.4826110306260679E-3</v>
      </c>
      <c r="H116" s="4">
        <f>base1!H116/호선별!H26</f>
        <v>1.5724913944558888E-3</v>
      </c>
      <c r="I116" s="4">
        <f>base1!I116/호선별!I26</f>
        <v>1.5151857834703472E-3</v>
      </c>
      <c r="J116" s="4">
        <f>base1!J116/호선별!J26</f>
        <v>1.4787108652448101E-3</v>
      </c>
      <c r="K116" s="4">
        <f>base1!K116/호선별!K26</f>
        <v>1.4062291565956492E-3</v>
      </c>
      <c r="L116" s="4">
        <f>base1!L116/호선별!L26</f>
        <v>1.3622938667257774E-3</v>
      </c>
      <c r="M116" s="4">
        <f>base1!M116/호선별!M26</f>
        <v>1.2717186980867787E-3</v>
      </c>
      <c r="N116" s="4">
        <f>base1!N116/호선별!N26</f>
        <v>1.0016830236604217E-3</v>
      </c>
      <c r="O116" s="4">
        <f>base1!O116/호선별!O26</f>
        <v>7.8794013781768749E-4</v>
      </c>
      <c r="P116" s="4">
        <f>base1!P116/호선별!P26</f>
        <v>5.8245080912558271E-4</v>
      </c>
      <c r="Q116" s="4">
        <f>base1!Q116/호선별!Q26</f>
        <v>4.2298683799980131E-4</v>
      </c>
      <c r="R116" s="4">
        <f>base1!R116/호선별!R26</f>
        <v>3.8529970590217593E-4</v>
      </c>
      <c r="S116" s="4">
        <f>base1!S116/호선별!S26</f>
        <v>3.7127971011494874E-4</v>
      </c>
      <c r="T116" s="4">
        <f>base1!T116/호선별!T26</f>
        <v>3.8778508795856835E-4</v>
      </c>
      <c r="U116" s="4">
        <f>base1!U116/호선별!U26</f>
        <v>4.1730070577692112E-4</v>
      </c>
      <c r="V116" s="4">
        <f>base1!V116/호선별!V26</f>
        <v>5.5548341036989351E-4</v>
      </c>
      <c r="W116" s="4">
        <f>base1!W116/호선별!W26</f>
        <v>1.0086813039130729E-3</v>
      </c>
    </row>
    <row r="117" spans="1:23">
      <c r="A117" t="s">
        <v>55</v>
      </c>
      <c r="B117" t="s">
        <v>319</v>
      </c>
      <c r="C117" s="4">
        <f>base1!C117/호선별!C25</f>
        <v>2.0203394582604052E-4</v>
      </c>
      <c r="D117" s="4">
        <f>base1!D117/호선별!D25</f>
        <v>1.4339186028688262E-4</v>
      </c>
      <c r="E117" s="4">
        <f>base1!E117/호선별!E25</f>
        <v>1.633066577438214E-4</v>
      </c>
      <c r="F117" s="4">
        <f>base1!F117/호선별!F25</f>
        <v>1.2641217053732863E-4</v>
      </c>
      <c r="G117" s="4">
        <f>base1!G117/호선별!G25</f>
        <v>1.5085185816893134E-4</v>
      </c>
      <c r="H117" s="4">
        <f>base1!H117/호선별!H25</f>
        <v>1.7638351749653543E-4</v>
      </c>
      <c r="I117" s="4">
        <f>base1!I117/호선별!I25</f>
        <v>1.4137689024326609E-4</v>
      </c>
      <c r="J117" s="4">
        <f>base1!J117/호선별!J25</f>
        <v>1.4117678999273753E-4</v>
      </c>
      <c r="K117" s="4">
        <f>base1!K117/호선별!K25</f>
        <v>1.3852133841355064E-4</v>
      </c>
      <c r="L117" s="4">
        <f>base1!L117/호선별!L25</f>
        <v>1.1739258578400764E-4</v>
      </c>
      <c r="M117" s="4">
        <f>base1!M117/호선별!M25</f>
        <v>1.2324599395499114E-4</v>
      </c>
      <c r="N117" s="4">
        <f>base1!N117/호선별!N25</f>
        <v>1.469019847465601E-4</v>
      </c>
      <c r="O117" s="4">
        <f>base1!O117/호선별!O25</f>
        <v>1.9131543338516991E-4</v>
      </c>
      <c r="P117" s="4">
        <f>base1!P117/호선별!P25</f>
        <v>1.5908375924040679E-4</v>
      </c>
      <c r="Q117" s="4">
        <f>base1!Q117/호선별!Q25</f>
        <v>1.0918675069484715E-4</v>
      </c>
      <c r="R117" s="4">
        <f>base1!R117/호선별!R25</f>
        <v>9.9784694330561937E-5</v>
      </c>
      <c r="S117" s="4">
        <f>base1!S117/호선별!S25</f>
        <v>9.5660543410754602E-5</v>
      </c>
      <c r="T117" s="4">
        <f>base1!T117/호선별!T25</f>
        <v>7.2593297081749461E-5</v>
      </c>
      <c r="U117" s="4">
        <f>base1!U117/호선별!U25</f>
        <v>6.3655790635461614E-5</v>
      </c>
      <c r="V117" s="4">
        <f>base1!V117/호선별!V25</f>
        <v>1.3133199295105376E-4</v>
      </c>
      <c r="W117" s="4">
        <f>base1!W117/호선별!W25</f>
        <v>1.3596536346339435E-4</v>
      </c>
    </row>
    <row r="118" spans="1:23">
      <c r="B118" t="s">
        <v>320</v>
      </c>
      <c r="C118" s="4">
        <f>base1!C118/호선별!C26</f>
        <v>4.6997389033942561E-4</v>
      </c>
      <c r="D118" s="4">
        <f>base1!D118/호선별!D26</f>
        <v>3.956684149373989E-4</v>
      </c>
      <c r="E118" s="4">
        <f>base1!E118/호선별!E26</f>
        <v>3.0533408202526097E-4</v>
      </c>
      <c r="F118" s="4">
        <f>base1!F118/호선별!F26</f>
        <v>2.7691524745338485E-4</v>
      </c>
      <c r="G118" s="4">
        <f>base1!G118/호선별!G26</f>
        <v>1.2292091453160411E-4</v>
      </c>
      <c r="H118" s="4">
        <f>base1!H118/호선별!H26</f>
        <v>1.3105289819756382E-4</v>
      </c>
      <c r="I118" s="4">
        <f>base1!I118/호선별!I26</f>
        <v>1.2710167720060309E-4</v>
      </c>
      <c r="J118" s="4">
        <f>base1!J118/호선별!J26</f>
        <v>1.278220716762267E-4</v>
      </c>
      <c r="K118" s="4">
        <f>base1!K118/호선별!K26</f>
        <v>1.3030532068814143E-4</v>
      </c>
      <c r="L118" s="4">
        <f>base1!L118/호선별!L26</f>
        <v>1.3046497885548379E-4</v>
      </c>
      <c r="M118" s="4">
        <f>base1!M118/호선별!M26</f>
        <v>1.2955884317060706E-4</v>
      </c>
      <c r="N118" s="4">
        <f>base1!N118/호선별!N26</f>
        <v>1.4545764304410452E-4</v>
      </c>
      <c r="O118" s="4">
        <f>base1!O118/호선별!O26</f>
        <v>1.5804054164125046E-4</v>
      </c>
      <c r="P118" s="4">
        <f>base1!P118/호선별!P26</f>
        <v>1.3365165887970962E-4</v>
      </c>
      <c r="Q118" s="4">
        <f>base1!Q118/호선별!Q26</f>
        <v>1.2321448309731653E-4</v>
      </c>
      <c r="R118" s="4">
        <f>base1!R118/호선별!R26</f>
        <v>1.4375691757118598E-4</v>
      </c>
      <c r="S118" s="4">
        <f>base1!S118/호선별!S26</f>
        <v>1.4887425545886111E-4</v>
      </c>
      <c r="T118" s="4">
        <f>base1!T118/호선별!T26</f>
        <v>1.4517315914978839E-4</v>
      </c>
      <c r="U118" s="4">
        <f>base1!U118/호선별!U26</f>
        <v>1.3938527672466833E-4</v>
      </c>
      <c r="V118" s="4">
        <f>base1!V118/호선별!V26</f>
        <v>2.0193748139845123E-4</v>
      </c>
      <c r="W118" s="4">
        <f>base1!W118/호선별!W26</f>
        <v>1.6635097019410063E-4</v>
      </c>
    </row>
    <row r="119" spans="1:23">
      <c r="A119" t="s">
        <v>56</v>
      </c>
      <c r="B119" t="s">
        <v>319</v>
      </c>
      <c r="C119" s="4">
        <f>base1!C119/호선별!C25</f>
        <v>3.0217475111685601E-3</v>
      </c>
      <c r="D119" s="4">
        <f>base1!D119/호선별!D25</f>
        <v>3.6881115135856631E-3</v>
      </c>
      <c r="E119" s="4">
        <f>base1!E119/호선별!E25</f>
        <v>3.6419150656665645E-3</v>
      </c>
      <c r="F119" s="4">
        <f>base1!F119/호선별!F25</f>
        <v>2.8308711009365391E-3</v>
      </c>
      <c r="G119" s="4">
        <f>base1!G119/호선별!G25</f>
        <v>2.9973278753766559E-3</v>
      </c>
      <c r="H119" s="4">
        <f>base1!H119/호선별!H25</f>
        <v>2.7841865989116361E-3</v>
      </c>
      <c r="I119" s="4">
        <f>base1!I119/호선별!I25</f>
        <v>2.3944385886183611E-3</v>
      </c>
      <c r="J119" s="4">
        <f>base1!J119/호선별!J25</f>
        <v>2.2220261433472323E-3</v>
      </c>
      <c r="K119" s="4">
        <f>base1!K119/호선별!K25</f>
        <v>1.8675595555695699E-3</v>
      </c>
      <c r="L119" s="4">
        <f>base1!L119/호선별!L25</f>
        <v>1.6548746785580084E-3</v>
      </c>
      <c r="M119" s="4">
        <f>base1!M119/호선별!M25</f>
        <v>1.4190119114922877E-3</v>
      </c>
      <c r="N119" s="4">
        <f>base1!N119/호선별!N25</f>
        <v>1.3774111137560237E-3</v>
      </c>
      <c r="O119" s="4">
        <f>base1!O119/호선별!O25</f>
        <v>1.3223945608713875E-3</v>
      </c>
      <c r="P119" s="4">
        <f>base1!P119/호선별!P25</f>
        <v>9.7142480768626198E-4</v>
      </c>
      <c r="Q119" s="4">
        <f>base1!Q119/호선별!Q25</f>
        <v>8.1392864562155221E-4</v>
      </c>
      <c r="R119" s="4">
        <f>base1!R119/호선별!R25</f>
        <v>7.7678346252368262E-4</v>
      </c>
      <c r="S119" s="4">
        <f>base1!S119/호선별!S25</f>
        <v>7.8655711148507173E-4</v>
      </c>
      <c r="T119" s="4">
        <f>base1!T119/호선별!T25</f>
        <v>7.4121577020312603E-4</v>
      </c>
      <c r="U119" s="4">
        <f>base1!U119/호선별!U25</f>
        <v>6.2980653462055205E-4</v>
      </c>
      <c r="V119" s="4">
        <f>base1!V119/호선별!V25</f>
        <v>6.2561785733047427E-4</v>
      </c>
      <c r="W119" s="4">
        <f>base1!W119/호선별!W25</f>
        <v>1.8328745142053098E-3</v>
      </c>
    </row>
    <row r="120" spans="1:23">
      <c r="B120" t="s">
        <v>320</v>
      </c>
      <c r="C120" s="4">
        <f>base1!C120/호선별!C26</f>
        <v>3.1426536909565628E-3</v>
      </c>
      <c r="D120" s="4">
        <f>base1!D120/호선별!D26</f>
        <v>1.1384798731689308E-3</v>
      </c>
      <c r="E120" s="4">
        <f>base1!E120/호선별!E26</f>
        <v>9.5195801641873858E-4</v>
      </c>
      <c r="F120" s="4">
        <f>base1!F120/호선별!F26</f>
        <v>8.8773462258600927E-4</v>
      </c>
      <c r="G120" s="4">
        <f>base1!G120/호선별!G26</f>
        <v>9.3623363224489052E-4</v>
      </c>
      <c r="H120" s="4">
        <f>base1!H120/호선별!H26</f>
        <v>1.1166739290619553E-3</v>
      </c>
      <c r="I120" s="4">
        <f>base1!I120/호선별!I26</f>
        <v>1.3428499254113842E-3</v>
      </c>
      <c r="J120" s="4">
        <f>base1!J120/호선별!J26</f>
        <v>1.6182089915453073E-3</v>
      </c>
      <c r="K120" s="4">
        <f>base1!K120/호선별!K26</f>
        <v>1.8031894862863842E-3</v>
      </c>
      <c r="L120" s="4">
        <f>base1!L120/호선별!L26</f>
        <v>1.7807007626283694E-3</v>
      </c>
      <c r="M120" s="4">
        <f>base1!M120/호선별!M26</f>
        <v>1.8726012987342695E-3</v>
      </c>
      <c r="N120" s="4">
        <f>base1!N120/호선별!N26</f>
        <v>2.1166861986897196E-3</v>
      </c>
      <c r="O120" s="4">
        <f>base1!O120/호선별!O26</f>
        <v>2.1923175779998516E-3</v>
      </c>
      <c r="P120" s="4">
        <f>base1!P120/호선별!P26</f>
        <v>2.1389465874406444E-3</v>
      </c>
      <c r="Q120" s="4">
        <f>base1!Q120/호선별!Q26</f>
        <v>2.4630653874513964E-3</v>
      </c>
      <c r="R120" s="4">
        <f>base1!R120/호선별!R26</f>
        <v>2.7078764635902167E-3</v>
      </c>
      <c r="S120" s="4">
        <f>base1!S120/호선별!S26</f>
        <v>2.8455215196528361E-3</v>
      </c>
      <c r="T120" s="4">
        <f>base1!T120/호선별!T26</f>
        <v>3.30700819637352E-3</v>
      </c>
      <c r="U120" s="4">
        <f>base1!U120/호선별!U26</f>
        <v>3.532305103254133E-3</v>
      </c>
      <c r="V120" s="4">
        <f>base1!V120/호선별!V26</f>
        <v>3.8206571480586971E-3</v>
      </c>
      <c r="W120" s="4">
        <f>base1!W120/호선별!W26</f>
        <v>1.8866798567200634E-3</v>
      </c>
    </row>
    <row r="121" spans="1:23">
      <c r="A121" t="s">
        <v>57</v>
      </c>
      <c r="B121" t="s">
        <v>319</v>
      </c>
      <c r="C121" s="4">
        <f>base1!C121/호선별!C25</f>
        <v>6.6377428272795308E-3</v>
      </c>
      <c r="D121" s="4">
        <f>base1!D121/호선별!D25</f>
        <v>5.9652054836586629E-3</v>
      </c>
      <c r="E121" s="4">
        <f>base1!E121/호선별!E25</f>
        <v>6.2087202223275618E-3</v>
      </c>
      <c r="F121" s="4">
        <f>base1!F121/호선별!F25</f>
        <v>4.9571085789924139E-3</v>
      </c>
      <c r="G121" s="4">
        <f>base1!G121/호선별!G25</f>
        <v>4.2286530091408137E-3</v>
      </c>
      <c r="H121" s="4">
        <f>base1!H121/호선별!H25</f>
        <v>3.7778082475216795E-3</v>
      </c>
      <c r="I121" s="4">
        <f>base1!I121/호선별!I25</f>
        <v>3.3844029492491206E-3</v>
      </c>
      <c r="J121" s="4">
        <f>base1!J121/호선별!J25</f>
        <v>3.1877900176244742E-3</v>
      </c>
      <c r="K121" s="4">
        <f>base1!K121/호선별!K25</f>
        <v>2.6565528648236905E-3</v>
      </c>
      <c r="L121" s="4">
        <f>base1!L121/호선별!L25</f>
        <v>2.3130224733257957E-3</v>
      </c>
      <c r="M121" s="4">
        <f>base1!M121/호선별!M25</f>
        <v>2.0453397673265809E-3</v>
      </c>
      <c r="N121" s="4">
        <f>base1!N121/호선별!N25</f>
        <v>2.035424230439778E-3</v>
      </c>
      <c r="O121" s="4">
        <f>base1!O121/호선별!O25</f>
        <v>1.7430298455060722E-3</v>
      </c>
      <c r="P121" s="4">
        <f>base1!P121/호선별!P25</f>
        <v>1.3005334375316153E-3</v>
      </c>
      <c r="Q121" s="4">
        <f>base1!Q121/호선별!Q25</f>
        <v>1.3118162905844395E-3</v>
      </c>
      <c r="R121" s="4">
        <f>base1!R121/호선별!R25</f>
        <v>1.3057986631456304E-3</v>
      </c>
      <c r="S121" s="4">
        <f>base1!S121/호선별!S25</f>
        <v>1.1832473369576416E-3</v>
      </c>
      <c r="T121" s="4">
        <f>base1!T121/호선별!T25</f>
        <v>1.0714124069292213E-3</v>
      </c>
      <c r="U121" s="4">
        <f>base1!U121/호선별!U25</f>
        <v>1.2004581930950184E-3</v>
      </c>
      <c r="V121" s="4">
        <f>base1!V121/호선별!V25</f>
        <v>1.1437822658828137E-3</v>
      </c>
      <c r="W121" s="4">
        <f>base1!W121/호선별!W25</f>
        <v>2.8259846357433322E-3</v>
      </c>
    </row>
    <row r="122" spans="1:23">
      <c r="B122" t="s">
        <v>320</v>
      </c>
      <c r="C122" s="4">
        <f>base1!C122/호선별!C26</f>
        <v>3.0121053880845005E-3</v>
      </c>
      <c r="D122" s="4">
        <f>base1!D122/호선별!D26</f>
        <v>1.4123258516033055E-3</v>
      </c>
      <c r="E122" s="4">
        <f>base1!E122/호선별!E26</f>
        <v>9.7602518527732988E-4</v>
      </c>
      <c r="F122" s="4">
        <f>base1!F122/호선별!F26</f>
        <v>8.8175803451147577E-4</v>
      </c>
      <c r="G122" s="4">
        <f>base1!G122/호선별!G26</f>
        <v>1.1493152175718853E-3</v>
      </c>
      <c r="H122" s="4">
        <f>base1!H122/호선별!H26</f>
        <v>1.5051009544637061E-3</v>
      </c>
      <c r="I122" s="4">
        <f>base1!I122/호선별!I26</f>
        <v>1.7735302952740792E-3</v>
      </c>
      <c r="J122" s="4">
        <f>base1!J122/호선별!J26</f>
        <v>1.885221924926656E-3</v>
      </c>
      <c r="K122" s="4">
        <f>base1!K122/호선별!K26</f>
        <v>2.0600048270600999E-3</v>
      </c>
      <c r="L122" s="4">
        <f>base1!L122/호선별!L26</f>
        <v>2.3226107921967185E-3</v>
      </c>
      <c r="M122" s="4">
        <f>base1!M122/호선별!M26</f>
        <v>2.7233572380207052E-3</v>
      </c>
      <c r="N122" s="4">
        <f>base1!N122/호선별!N26</f>
        <v>3.0276356615160636E-3</v>
      </c>
      <c r="O122" s="4">
        <f>base1!O122/호선별!O26</f>
        <v>3.457886324843566E-3</v>
      </c>
      <c r="P122" s="4">
        <f>base1!P122/호선별!P26</f>
        <v>3.7899172737835165E-3</v>
      </c>
      <c r="Q122" s="4">
        <f>base1!Q122/호선별!Q26</f>
        <v>4.3914726133293409E-3</v>
      </c>
      <c r="R122" s="4">
        <f>base1!R122/호선별!R26</f>
        <v>4.7176163518753787E-3</v>
      </c>
      <c r="S122" s="4">
        <f>base1!S122/호선별!S26</f>
        <v>4.8905041930147174E-3</v>
      </c>
      <c r="T122" s="4">
        <f>base1!T122/호선별!T26</f>
        <v>5.3624661616216724E-3</v>
      </c>
      <c r="U122" s="4">
        <f>base1!U122/호선별!U26</f>
        <v>5.2008665830640044E-3</v>
      </c>
      <c r="V122" s="4">
        <f>base1!V122/호선별!V26</f>
        <v>5.2988395118953599E-3</v>
      </c>
      <c r="W122" s="4">
        <f>base1!W122/호선별!W26</f>
        <v>2.8086078661127404E-3</v>
      </c>
    </row>
    <row r="123" spans="1:23">
      <c r="A123" t="s">
        <v>141</v>
      </c>
      <c r="B123" t="s">
        <v>319</v>
      </c>
      <c r="C123" s="4">
        <f>base1!C123/호선별!C25</f>
        <v>4.6127648345486294E-4</v>
      </c>
      <c r="D123" s="4">
        <f>base1!D123/호선별!D25</f>
        <v>3.055209509560802E-4</v>
      </c>
      <c r="E123" s="4">
        <f>base1!E123/호선별!E25</f>
        <v>3.8117279647547611E-4</v>
      </c>
      <c r="F123" s="4">
        <f>base1!F123/호선별!F25</f>
        <v>3.8807013316760646E-4</v>
      </c>
      <c r="G123" s="4">
        <f>base1!G123/호선별!G25</f>
        <v>3.3872180213643626E-4</v>
      </c>
      <c r="H123" s="4">
        <f>base1!H123/호선별!H25</f>
        <v>4.2157145669190649E-4</v>
      </c>
      <c r="I123" s="4">
        <f>base1!I123/호선별!I25</f>
        <v>4.9604209933104429E-4</v>
      </c>
      <c r="J123" s="4">
        <f>base1!J123/호선별!J25</f>
        <v>5.2172063737700766E-4</v>
      </c>
      <c r="K123" s="4">
        <f>base1!K123/호선별!K25</f>
        <v>5.422435692570203E-4</v>
      </c>
      <c r="L123" s="4">
        <f>base1!L123/호선별!L25</f>
        <v>5.3700863709705616E-4</v>
      </c>
      <c r="M123" s="4">
        <f>base1!M123/호선별!M25</f>
        <v>6.1105156666760307E-4</v>
      </c>
      <c r="N123" s="4">
        <f>base1!N123/호선별!N25</f>
        <v>5.5902413972135946E-4</v>
      </c>
      <c r="O123" s="4">
        <f>base1!O123/호선별!O25</f>
        <v>5.7961711643369726E-4</v>
      </c>
      <c r="P123" s="4">
        <f>base1!P123/호선별!P25</f>
        <v>4.4420912140031053E-4</v>
      </c>
      <c r="Q123" s="4">
        <f>base1!Q123/호선별!Q25</f>
        <v>3.4912192783041301E-4</v>
      </c>
      <c r="R123" s="4">
        <f>base1!R123/호선별!R25</f>
        <v>3.2032710621260026E-4</v>
      </c>
      <c r="S123" s="4">
        <f>base1!S123/호선별!S25</f>
        <v>3.0664890279363572E-4</v>
      </c>
      <c r="T123" s="4">
        <f>base1!T123/호선별!T25</f>
        <v>2.7420868897681068E-4</v>
      </c>
      <c r="U123" s="4">
        <f>base1!U123/호선별!U25</f>
        <v>2.5783810146282938E-4</v>
      </c>
      <c r="V123" s="4">
        <f>base1!V123/호선별!V25</f>
        <v>2.984818021614858E-4</v>
      </c>
      <c r="W123" s="4">
        <f>base1!W123/호선별!W25</f>
        <v>4.320116032875299E-4</v>
      </c>
    </row>
    <row r="124" spans="1:23">
      <c r="B124" t="s">
        <v>320</v>
      </c>
      <c r="C124" s="4">
        <f>base1!C124/호선별!C26</f>
        <v>4.0826014716354141E-4</v>
      </c>
      <c r="D124" s="4">
        <f>base1!D124/호선별!D26</f>
        <v>5.3140372023324756E-4</v>
      </c>
      <c r="E124" s="4">
        <f>base1!E124/호선별!E26</f>
        <v>4.4306787970997029E-4</v>
      </c>
      <c r="F124" s="4">
        <f>base1!F124/호선별!F26</f>
        <v>3.3305895360809338E-4</v>
      </c>
      <c r="G124" s="4">
        <f>base1!G124/호선별!G26</f>
        <v>3.5532264360046837E-4</v>
      </c>
      <c r="H124" s="4">
        <f>base1!H124/호선별!H26</f>
        <v>4.7632136522134246E-4</v>
      </c>
      <c r="I124" s="4">
        <f>base1!I124/호선별!I26</f>
        <v>5.4902190640410879E-4</v>
      </c>
      <c r="J124" s="4">
        <f>base1!J124/호선별!J26</f>
        <v>6.1191744169039771E-4</v>
      </c>
      <c r="K124" s="4">
        <f>base1!K124/호선별!K26</f>
        <v>6.6895687287471951E-4</v>
      </c>
      <c r="L124" s="4">
        <f>base1!L124/호선별!L26</f>
        <v>7.0690576056487851E-4</v>
      </c>
      <c r="M124" s="4">
        <f>base1!M124/호선별!M26</f>
        <v>6.9360202834786125E-4</v>
      </c>
      <c r="N124" s="4">
        <f>base1!N124/호선별!N26</f>
        <v>6.2248643513905598E-4</v>
      </c>
      <c r="O124" s="4">
        <f>base1!O124/호선별!O26</f>
        <v>5.9301969884283101E-4</v>
      </c>
      <c r="P124" s="4">
        <f>base1!P124/호선별!P26</f>
        <v>5.7482347710131909E-4</v>
      </c>
      <c r="Q124" s="4">
        <f>base1!Q124/호선별!Q26</f>
        <v>4.7396912589599402E-4</v>
      </c>
      <c r="R124" s="4">
        <f>base1!R124/호선별!R26</f>
        <v>5.02305110357134E-4</v>
      </c>
      <c r="S124" s="4">
        <f>base1!S124/호선별!S26</f>
        <v>4.7229074145569729E-4</v>
      </c>
      <c r="T124" s="4">
        <f>base1!T124/호선별!T26</f>
        <v>4.77950045885629E-4</v>
      </c>
      <c r="U124" s="4">
        <f>base1!U124/호선별!U26</f>
        <v>4.1473533258566957E-4</v>
      </c>
      <c r="V124" s="4">
        <f>base1!V124/호선별!V26</f>
        <v>3.8088515722230958E-4</v>
      </c>
      <c r="W124" s="4">
        <f>base1!W124/호선별!W26</f>
        <v>5.1197010736793197E-4</v>
      </c>
    </row>
    <row r="125" spans="1:23">
      <c r="A125" t="s">
        <v>142</v>
      </c>
      <c r="B125" t="s">
        <v>319</v>
      </c>
      <c r="C125" s="4">
        <f>base1!C125/호선별!C25</f>
        <v>0.31379221839457228</v>
      </c>
      <c r="D125" s="4">
        <f>base1!D125/호선별!D25</f>
        <v>0.28084662093568002</v>
      </c>
      <c r="E125" s="4">
        <f>base1!E125/호선별!E25</f>
        <v>0.27519439719673944</v>
      </c>
      <c r="F125" s="4">
        <f>base1!F125/호선별!F25</f>
        <v>0.29812932071658643</v>
      </c>
      <c r="G125" s="4">
        <f>base1!G125/호선별!G25</f>
        <v>0.30566452517672033</v>
      </c>
      <c r="H125" s="4">
        <f>base1!H125/호선별!H25</f>
        <v>0.29880951850599696</v>
      </c>
      <c r="I125" s="4">
        <f>base1!I125/호선별!I25</f>
        <v>0.30130872277475712</v>
      </c>
      <c r="J125" s="4">
        <f>base1!J125/호선별!J25</f>
        <v>0.30029690866570585</v>
      </c>
      <c r="K125" s="4">
        <f>base1!K125/호선별!K25</f>
        <v>0.31067210525859223</v>
      </c>
      <c r="L125" s="4">
        <f>base1!L125/호선별!L25</f>
        <v>0.31402946859179404</v>
      </c>
      <c r="M125" s="4">
        <f>base1!M125/호선별!M25</f>
        <v>0.31662892689635386</v>
      </c>
      <c r="N125" s="4">
        <f>base1!N125/호선별!N25</f>
        <v>0.31563086319325084</v>
      </c>
      <c r="O125" s="4">
        <f>base1!O125/호선별!O25</f>
        <v>0.3289204765515229</v>
      </c>
      <c r="P125" s="4">
        <f>base1!P125/호선별!P25</f>
        <v>0.35089318492031846</v>
      </c>
      <c r="Q125" s="4">
        <f>base1!Q125/호선별!Q25</f>
        <v>0.35101069124369516</v>
      </c>
      <c r="R125" s="4">
        <f>base1!R125/호선별!R25</f>
        <v>0.35601732970947281</v>
      </c>
      <c r="S125" s="4">
        <f>base1!S125/호선별!S25</f>
        <v>0.36349133422509472</v>
      </c>
      <c r="T125" s="4">
        <f>base1!T125/호선별!T25</f>
        <v>0.37981635953138232</v>
      </c>
      <c r="U125" s="4">
        <f>base1!U125/호선별!U25</f>
        <v>0.38990972130015988</v>
      </c>
      <c r="V125" s="4">
        <f>base1!V125/호선별!V25</f>
        <v>0.41160162947185436</v>
      </c>
      <c r="W125" s="4">
        <f>base1!W125/호선별!W25</f>
        <v>0.32340912421416884</v>
      </c>
    </row>
    <row r="126" spans="1:23">
      <c r="B126" t="s">
        <v>320</v>
      </c>
      <c r="C126" s="4">
        <f>base1!C126/호선별!C26</f>
        <v>0.3324780441490624</v>
      </c>
      <c r="D126" s="4">
        <f>base1!D126/호선별!D26</f>
        <v>0.321638379429043</v>
      </c>
      <c r="E126" s="4">
        <f>base1!E126/호선별!E26</f>
        <v>0.33689324456317582</v>
      </c>
      <c r="F126" s="4">
        <f>base1!F126/호선별!F26</f>
        <v>0.34313336816657897</v>
      </c>
      <c r="G126" s="4">
        <f>base1!G126/호선별!G26</f>
        <v>0.34363059661163881</v>
      </c>
      <c r="H126" s="4">
        <f>base1!H126/호선별!H26</f>
        <v>0.31932787929597922</v>
      </c>
      <c r="I126" s="4">
        <f>base1!I126/호선별!I26</f>
        <v>0.31174601071158142</v>
      </c>
      <c r="J126" s="4">
        <f>base1!J126/호선별!J26</f>
        <v>0.31473419768912442</v>
      </c>
      <c r="K126" s="4">
        <f>base1!K126/호선별!K26</f>
        <v>0.31741757626199718</v>
      </c>
      <c r="L126" s="4">
        <f>base1!L126/호선별!L26</f>
        <v>0.31708712498628516</v>
      </c>
      <c r="M126" s="4">
        <f>base1!M126/호선별!M26</f>
        <v>0.32012444823662001</v>
      </c>
      <c r="N126" s="4">
        <f>base1!N126/호선별!N26</f>
        <v>0.32387118673818655</v>
      </c>
      <c r="O126" s="4">
        <f>base1!O126/호선별!O26</f>
        <v>0.32880555289075042</v>
      </c>
      <c r="P126" s="4">
        <f>base1!P126/호선별!P26</f>
        <v>0.33984912617210639</v>
      </c>
      <c r="Q126" s="4">
        <f>base1!Q126/호선별!Q26</f>
        <v>0.33188148952930491</v>
      </c>
      <c r="R126" s="4">
        <f>base1!R126/호선별!R26</f>
        <v>0.32249702259554869</v>
      </c>
      <c r="S126" s="4">
        <f>base1!S126/호선별!S26</f>
        <v>0.33006751130410072</v>
      </c>
      <c r="T126" s="4">
        <f>base1!T126/호선별!T26</f>
        <v>0.33882218197379732</v>
      </c>
      <c r="U126" s="4">
        <f>base1!U126/호선별!U26</f>
        <v>0.33248775782535023</v>
      </c>
      <c r="V126" s="4">
        <f>base1!V126/호선별!V26</f>
        <v>0.32607186861761056</v>
      </c>
      <c r="W126" s="4">
        <f>base1!W126/호선별!W26</f>
        <v>0.32950979959254173</v>
      </c>
    </row>
    <row r="127" spans="1:23">
      <c r="A127" t="s">
        <v>58</v>
      </c>
      <c r="B127" t="s">
        <v>319</v>
      </c>
      <c r="C127" s="4">
        <f>base1!C127/호선별!C25</f>
        <v>8.5915966247961627E-4</v>
      </c>
      <c r="D127" s="4">
        <f>base1!D127/호선별!D25</f>
        <v>1.0214392951470312E-3</v>
      </c>
      <c r="E127" s="4">
        <f>base1!E127/호선별!E25</f>
        <v>1.0534534199592896E-3</v>
      </c>
      <c r="F127" s="4">
        <f>base1!F127/호선별!F25</f>
        <v>8.8587516859080966E-4</v>
      </c>
      <c r="G127" s="4">
        <f>base1!G127/호선별!G25</f>
        <v>9.4162386845313671E-4</v>
      </c>
      <c r="H127" s="4">
        <f>base1!H127/호선별!H25</f>
        <v>1.0241463920495747E-3</v>
      </c>
      <c r="I127" s="4">
        <f>base1!I127/호선별!I25</f>
        <v>8.4646763235616412E-4</v>
      </c>
      <c r="J127" s="4">
        <f>base1!J127/호선별!J25</f>
        <v>8.2519040389985795E-4</v>
      </c>
      <c r="K127" s="4">
        <f>base1!K127/호선별!K25</f>
        <v>7.9642884829421163E-4</v>
      </c>
      <c r="L127" s="4">
        <f>base1!L127/호선별!L25</f>
        <v>7.6319056951778012E-4</v>
      </c>
      <c r="M127" s="4">
        <f>base1!M127/호선별!M25</f>
        <v>6.488539093512768E-4</v>
      </c>
      <c r="N127" s="4">
        <f>base1!N127/호선별!N25</f>
        <v>6.4196401627683358E-4</v>
      </c>
      <c r="O127" s="4">
        <f>base1!O127/호선별!O25</f>
        <v>6.5662083221119157E-4</v>
      </c>
      <c r="P127" s="4">
        <f>base1!P127/호선별!P25</f>
        <v>4.6879015159930967E-4</v>
      </c>
      <c r="Q127" s="4">
        <f>base1!Q127/호선별!Q25</f>
        <v>4.6569281405466821E-4</v>
      </c>
      <c r="R127" s="4">
        <f>base1!R127/호선별!R25</f>
        <v>3.7204319452752599E-4</v>
      </c>
      <c r="S127" s="4">
        <f>base1!S127/호선별!S25</f>
        <v>2.8243273725888528E-4</v>
      </c>
      <c r="T127" s="4">
        <f>base1!T127/호선별!T25</f>
        <v>1.950026421608938E-4</v>
      </c>
      <c r="U127" s="4">
        <f>base1!U127/호선별!U25</f>
        <v>1.7553566508566687E-4</v>
      </c>
      <c r="V127" s="4">
        <f>base1!V127/호선별!V25</f>
        <v>3.9638383327045317E-4</v>
      </c>
      <c r="W127" s="4">
        <f>base1!W127/호선별!W25</f>
        <v>6.784279265009118E-4</v>
      </c>
    </row>
    <row r="128" spans="1:23">
      <c r="B128" t="s">
        <v>320</v>
      </c>
      <c r="C128" s="4">
        <f>base1!C128/호선별!C26</f>
        <v>6.9784001898884405E-4</v>
      </c>
      <c r="D128" s="4">
        <f>base1!D128/호선별!D26</f>
        <v>1.0091919948746349E-3</v>
      </c>
      <c r="E128" s="4">
        <f>base1!E128/호선별!E26</f>
        <v>5.932702106587692E-4</v>
      </c>
      <c r="F128" s="4">
        <f>base1!F128/호선별!F26</f>
        <v>3.0873001427438637E-4</v>
      </c>
      <c r="G128" s="4">
        <f>base1!G128/호선별!G26</f>
        <v>4.9457701298631E-4</v>
      </c>
      <c r="H128" s="4">
        <f>base1!H128/호선별!H26</f>
        <v>7.5075817829589077E-4</v>
      </c>
      <c r="I128" s="4">
        <f>base1!I128/호선별!I26</f>
        <v>6.9523661777021607E-4</v>
      </c>
      <c r="J128" s="4">
        <f>base1!J128/호선별!J26</f>
        <v>7.0010238056317914E-4</v>
      </c>
      <c r="K128" s="4">
        <f>base1!K128/호선별!K26</f>
        <v>6.8160787488327692E-4</v>
      </c>
      <c r="L128" s="4">
        <f>base1!L128/호선별!L26</f>
        <v>6.8755183093743757E-4</v>
      </c>
      <c r="M128" s="4">
        <f>base1!M128/호선별!M26</f>
        <v>7.8825311079198945E-4</v>
      </c>
      <c r="N128" s="4">
        <f>base1!N128/호선별!N26</f>
        <v>9.0630307848775678E-4</v>
      </c>
      <c r="O128" s="4">
        <f>base1!O128/호선별!O26</f>
        <v>8.0377813053764103E-4</v>
      </c>
      <c r="P128" s="4">
        <f>base1!P128/호선별!P26</f>
        <v>7.6221315706106758E-4</v>
      </c>
      <c r="Q128" s="4">
        <f>base1!Q128/호선별!Q26</f>
        <v>7.483815091176969E-4</v>
      </c>
      <c r="R128" s="4">
        <f>base1!R128/호선별!R26</f>
        <v>9.3058904364509362E-4</v>
      </c>
      <c r="S128" s="4">
        <f>base1!S128/호선별!S26</f>
        <v>9.9108581423120118E-4</v>
      </c>
      <c r="T128" s="4">
        <f>base1!T128/호선별!T26</f>
        <v>9.9348145238623464E-4</v>
      </c>
      <c r="U128" s="4">
        <f>base1!U128/호선별!U26</f>
        <v>9.1006613959649242E-4</v>
      </c>
      <c r="V128" s="4">
        <f>base1!V128/호선별!V26</f>
        <v>5.3311495089191122E-4</v>
      </c>
      <c r="W128" s="4">
        <f>base1!W128/호선별!W26</f>
        <v>7.1632414349062212E-4</v>
      </c>
    </row>
    <row r="129" spans="1:23">
      <c r="A129" t="s">
        <v>59</v>
      </c>
      <c r="B129" t="s">
        <v>319</v>
      </c>
      <c r="C129" s="4">
        <f>base1!C129/호선별!C25</f>
        <v>2.1497030307153445E-3</v>
      </c>
      <c r="D129" s="4">
        <f>base1!D129/호선별!D25</f>
        <v>3.3323643756325442E-3</v>
      </c>
      <c r="E129" s="4">
        <f>base1!E129/호선별!E25</f>
        <v>4.3503518017641209E-3</v>
      </c>
      <c r="F129" s="4">
        <f>base1!F129/호선별!F25</f>
        <v>3.6899407972206381E-3</v>
      </c>
      <c r="G129" s="4">
        <f>base1!G129/호선별!G25</f>
        <v>3.1357982577494771E-3</v>
      </c>
      <c r="H129" s="4">
        <f>base1!H129/호선별!H25</f>
        <v>2.9886198806499033E-3</v>
      </c>
      <c r="I129" s="4">
        <f>base1!I129/호선별!I25</f>
        <v>2.3588905354776095E-3</v>
      </c>
      <c r="J129" s="4">
        <f>base1!J129/호선별!J25</f>
        <v>2.1733080844074308E-3</v>
      </c>
      <c r="K129" s="4">
        <f>base1!K129/호선별!K25</f>
        <v>1.9654608195974373E-3</v>
      </c>
      <c r="L129" s="4">
        <f>base1!L129/호선별!L25</f>
        <v>2.1290241651111454E-3</v>
      </c>
      <c r="M129" s="4">
        <f>base1!M129/호선별!M25</f>
        <v>2.1562870539016095E-3</v>
      </c>
      <c r="N129" s="4">
        <f>base1!N129/호선별!N25</f>
        <v>2.526971860421091E-3</v>
      </c>
      <c r="O129" s="4">
        <f>base1!O129/호선별!O25</f>
        <v>3.0725875427288544E-3</v>
      </c>
      <c r="P129" s="4">
        <f>base1!P129/호선별!P25</f>
        <v>2.29471575685612E-3</v>
      </c>
      <c r="Q129" s="4">
        <f>base1!Q129/호선별!Q25</f>
        <v>1.3935340571098887E-3</v>
      </c>
      <c r="R129" s="4">
        <f>base1!R129/호선별!R25</f>
        <v>1.0715781926412566E-3</v>
      </c>
      <c r="S129" s="4">
        <f>base1!S129/호선별!S25</f>
        <v>6.7912296273145499E-4</v>
      </c>
      <c r="T129" s="4">
        <f>base1!T129/호선별!T25</f>
        <v>4.5642668165164741E-4</v>
      </c>
      <c r="U129" s="4">
        <f>base1!U129/호선별!U25</f>
        <v>3.1924343485360292E-4</v>
      </c>
      <c r="V129" s="4">
        <f>base1!V129/호선별!V25</f>
        <v>2.8654253007502639E-4</v>
      </c>
      <c r="W129" s="4">
        <f>base1!W129/호선별!W25</f>
        <v>2.3604201244432797E-3</v>
      </c>
    </row>
    <row r="130" spans="1:23">
      <c r="B130" t="s">
        <v>320</v>
      </c>
      <c r="C130" s="4">
        <f>base1!C130/호선별!C26</f>
        <v>2.8388321860906719E-3</v>
      </c>
      <c r="D130" s="4">
        <f>base1!D130/호선별!D26</f>
        <v>7.2340130957422553E-3</v>
      </c>
      <c r="E130" s="4">
        <f>base1!E130/호선별!E26</f>
        <v>2.8654429236216797E-3</v>
      </c>
      <c r="F130" s="4">
        <f>base1!F130/호선별!F26</f>
        <v>1.4259293971765753E-3</v>
      </c>
      <c r="G130" s="4">
        <f>base1!G130/호선별!G26</f>
        <v>2.3624709101169048E-3</v>
      </c>
      <c r="H130" s="4">
        <f>base1!H130/호선별!H26</f>
        <v>2.9473997542112931E-3</v>
      </c>
      <c r="I130" s="4">
        <f>base1!I130/호선별!I26</f>
        <v>2.1094418707328162E-3</v>
      </c>
      <c r="J130" s="4">
        <f>base1!J130/호선별!J26</f>
        <v>1.451671580851762E-3</v>
      </c>
      <c r="K130" s="4">
        <f>base1!K130/호선별!K26</f>
        <v>1.1453373818413983E-3</v>
      </c>
      <c r="L130" s="4">
        <f>base1!L130/호선별!L26</f>
        <v>1.0834023484253142E-3</v>
      </c>
      <c r="M130" s="4">
        <f>base1!M130/호선별!M26</f>
        <v>1.0491644765381215E-3</v>
      </c>
      <c r="N130" s="4">
        <f>base1!N130/호선별!N26</f>
        <v>1.0029736859766959E-3</v>
      </c>
      <c r="O130" s="4">
        <f>base1!O130/호선별!O26</f>
        <v>9.5039269171663925E-4</v>
      </c>
      <c r="P130" s="4">
        <f>base1!P130/호선별!P26</f>
        <v>9.3790181630177541E-4</v>
      </c>
      <c r="Q130" s="4">
        <f>base1!Q130/호선별!Q26</f>
        <v>1.0187712761417585E-3</v>
      </c>
      <c r="R130" s="4">
        <f>base1!R130/호선별!R26</f>
        <v>1.1369393074396868E-3</v>
      </c>
      <c r="S130" s="4">
        <f>base1!S130/호선별!S26</f>
        <v>1.1896351508725827E-3</v>
      </c>
      <c r="T130" s="4">
        <f>base1!T130/호선별!T26</f>
        <v>1.1669921697416705E-3</v>
      </c>
      <c r="U130" s="4">
        <f>base1!U130/호선별!U26</f>
        <v>1.5678705820532477E-3</v>
      </c>
      <c r="V130" s="4">
        <f>base1!V130/호선별!V26</f>
        <v>3.0228487600106623E-3</v>
      </c>
      <c r="W130" s="4">
        <f>base1!W130/호선별!W26</f>
        <v>1.6012173616738875E-3</v>
      </c>
    </row>
    <row r="131" spans="1:23">
      <c r="A131" t="s">
        <v>60</v>
      </c>
      <c r="B131" t="s">
        <v>319</v>
      </c>
      <c r="C131" s="4">
        <f>base1!C131/호선별!C25</f>
        <v>1.1306685468193054E-2</v>
      </c>
      <c r="D131" s="4">
        <f>base1!D131/호선별!D25</f>
        <v>1.2734029959269946E-2</v>
      </c>
      <c r="E131" s="4">
        <f>base1!E131/호선별!E25</f>
        <v>1.3082285363745364E-2</v>
      </c>
      <c r="F131" s="4">
        <f>base1!F131/호선별!F25</f>
        <v>1.3012381462888852E-2</v>
      </c>
      <c r="G131" s="4">
        <f>base1!G131/호선별!G25</f>
        <v>1.1388683583805535E-2</v>
      </c>
      <c r="H131" s="4">
        <f>base1!H131/호선별!H25</f>
        <v>1.0443587221649403E-2</v>
      </c>
      <c r="I131" s="4">
        <f>base1!I131/호선별!I25</f>
        <v>9.5466090418593001E-3</v>
      </c>
      <c r="J131" s="4">
        <f>base1!J131/호선별!J25</f>
        <v>8.9431574882899434E-3</v>
      </c>
      <c r="K131" s="4">
        <f>base1!K131/호선별!K25</f>
        <v>8.1022590406860297E-3</v>
      </c>
      <c r="L131" s="4">
        <f>base1!L131/호선별!L25</f>
        <v>7.5099339659766865E-3</v>
      </c>
      <c r="M131" s="4">
        <f>base1!M131/호선별!M25</f>
        <v>6.9302568785699426E-3</v>
      </c>
      <c r="N131" s="4">
        <f>base1!N131/호선별!N25</f>
        <v>6.9036904027785324E-3</v>
      </c>
      <c r="O131" s="4">
        <f>base1!O131/호선별!O25</f>
        <v>6.4827378860171899E-3</v>
      </c>
      <c r="P131" s="4">
        <f>base1!P131/호선별!P25</f>
        <v>4.9914079452454269E-3</v>
      </c>
      <c r="Q131" s="4">
        <f>base1!Q131/호선별!Q25</f>
        <v>4.912222319583417E-3</v>
      </c>
      <c r="R131" s="4">
        <f>base1!R131/호선별!R25</f>
        <v>5.0060391885498236E-3</v>
      </c>
      <c r="S131" s="4">
        <f>base1!S131/호선별!S25</f>
        <v>4.7198778327896514E-3</v>
      </c>
      <c r="T131" s="4">
        <f>base1!T131/호선별!T25</f>
        <v>4.5697039662979007E-3</v>
      </c>
      <c r="U131" s="4">
        <f>base1!U131/호선별!U25</f>
        <v>5.1098239210102363E-3</v>
      </c>
      <c r="V131" s="4">
        <f>base1!V131/호선별!V25</f>
        <v>5.0574756558242158E-3</v>
      </c>
      <c r="W131" s="4">
        <f>base1!W131/호선별!W25</f>
        <v>8.0896695836952109E-3</v>
      </c>
    </row>
    <row r="132" spans="1:23">
      <c r="B132" t="s">
        <v>320</v>
      </c>
      <c r="C132" s="4">
        <f>base1!C132/호선별!C26</f>
        <v>5.6990268217422266E-3</v>
      </c>
      <c r="D132" s="4">
        <f>base1!D132/호선별!D26</f>
        <v>7.1274608810850135E-3</v>
      </c>
      <c r="E132" s="4">
        <f>base1!E132/호선별!E26</f>
        <v>5.3661087577962768E-3</v>
      </c>
      <c r="F132" s="4">
        <f>base1!F132/호선별!F26</f>
        <v>2.570838415697056E-3</v>
      </c>
      <c r="G132" s="4">
        <f>base1!G132/호선별!G26</f>
        <v>3.8002816074284925E-3</v>
      </c>
      <c r="H132" s="4">
        <f>base1!H132/호선별!H26</f>
        <v>5.0514153211161632E-3</v>
      </c>
      <c r="I132" s="4">
        <f>base1!I132/호선별!I26</f>
        <v>5.5091728229218796E-3</v>
      </c>
      <c r="J132" s="4">
        <f>base1!J132/호선별!J26</f>
        <v>6.0346766531757029E-3</v>
      </c>
      <c r="K132" s="4">
        <f>base1!K132/호선별!K26</f>
        <v>6.0775413649109839E-3</v>
      </c>
      <c r="L132" s="4">
        <f>base1!L132/호선별!L26</f>
        <v>6.6119428504913111E-3</v>
      </c>
      <c r="M132" s="4">
        <f>base1!M132/호선별!M26</f>
        <v>7.3568450669401157E-3</v>
      </c>
      <c r="N132" s="4">
        <f>base1!N132/호선별!N26</f>
        <v>7.9734536574788718E-3</v>
      </c>
      <c r="O132" s="4">
        <f>base1!O132/호선별!O26</f>
        <v>8.4965174516579214E-3</v>
      </c>
      <c r="P132" s="4">
        <f>base1!P132/호선별!P26</f>
        <v>9.071151306765661E-3</v>
      </c>
      <c r="Q132" s="4">
        <f>base1!Q132/호선별!Q26</f>
        <v>1.0614284974723978E-2</v>
      </c>
      <c r="R132" s="4">
        <f>base1!R132/호선별!R26</f>
        <v>1.1566912741628821E-2</v>
      </c>
      <c r="S132" s="4">
        <f>base1!S132/호선별!S26</f>
        <v>1.1608266235484948E-2</v>
      </c>
      <c r="T132" s="4">
        <f>base1!T132/호선별!T26</f>
        <v>1.1451404269969948E-2</v>
      </c>
      <c r="U132" s="4">
        <f>base1!U132/호선별!U26</f>
        <v>1.1514036225634834E-2</v>
      </c>
      <c r="V132" s="4">
        <f>base1!V132/호선별!V26</f>
        <v>1.0269608284780313E-2</v>
      </c>
      <c r="W132" s="4">
        <f>base1!W132/호선별!W26</f>
        <v>7.3594921790528121E-3</v>
      </c>
    </row>
    <row r="133" spans="1:23">
      <c r="A133" t="s">
        <v>61</v>
      </c>
      <c r="B133" t="s">
        <v>319</v>
      </c>
      <c r="C133" s="4">
        <f>base1!C133/호선별!C25</f>
        <v>4.9302467494181214E-3</v>
      </c>
      <c r="D133" s="4">
        <f>base1!D133/호선별!D25</f>
        <v>5.2110319607704854E-3</v>
      </c>
      <c r="E133" s="4">
        <f>base1!E133/호선별!E25</f>
        <v>5.5908131872217416E-3</v>
      </c>
      <c r="F133" s="4">
        <f>base1!F133/호선별!F25</f>
        <v>5.6973051438254469E-3</v>
      </c>
      <c r="G133" s="4">
        <f>base1!G133/호선별!G25</f>
        <v>4.9012956330029504E-3</v>
      </c>
      <c r="H133" s="4">
        <f>base1!H133/호선별!H25</f>
        <v>4.7044404591779403E-3</v>
      </c>
      <c r="I133" s="4">
        <f>base1!I133/호선별!I25</f>
        <v>4.3042495903820666E-3</v>
      </c>
      <c r="J133" s="4">
        <f>base1!J133/호선별!J25</f>
        <v>4.1437499481522203E-3</v>
      </c>
      <c r="K133" s="4">
        <f>base1!K133/호선별!K25</f>
        <v>4.1706489256541105E-3</v>
      </c>
      <c r="L133" s="4">
        <f>base1!L133/호선별!L25</f>
        <v>4.2931550964201088E-3</v>
      </c>
      <c r="M133" s="4">
        <f>base1!M133/호선별!M25</f>
        <v>4.0291859977533498E-3</v>
      </c>
      <c r="N133" s="4">
        <f>base1!N133/호선별!N25</f>
        <v>3.8540098853086769E-3</v>
      </c>
      <c r="O133" s="4">
        <f>base1!O133/호선별!O25</f>
        <v>3.5428673417989003E-3</v>
      </c>
      <c r="P133" s="4">
        <f>base1!P133/호선별!P25</f>
        <v>3.0944380568615395E-3</v>
      </c>
      <c r="Q133" s="4">
        <f>base1!Q133/호선별!Q25</f>
        <v>2.7861820179562484E-3</v>
      </c>
      <c r="R133" s="4">
        <f>base1!R133/호선별!R25</f>
        <v>2.7309221043680162E-3</v>
      </c>
      <c r="S133" s="4">
        <f>base1!S133/호선별!S25</f>
        <v>2.4776749698234468E-3</v>
      </c>
      <c r="T133" s="4">
        <f>base1!T133/호선별!T25</f>
        <v>2.3047637073484988E-3</v>
      </c>
      <c r="U133" s="4">
        <f>base1!U133/호선별!U25</f>
        <v>2.4057387945715112E-3</v>
      </c>
      <c r="V133" s="4">
        <f>base1!V133/호선별!V25</f>
        <v>2.2589102787581245E-3</v>
      </c>
      <c r="W133" s="4">
        <f>base1!W133/호선별!W25</f>
        <v>3.9640539651133689E-3</v>
      </c>
    </row>
    <row r="134" spans="1:23">
      <c r="B134" t="s">
        <v>320</v>
      </c>
      <c r="C134" s="4">
        <f>base1!C134/호선별!C26</f>
        <v>2.9456444338950868E-3</v>
      </c>
      <c r="D134" s="4">
        <f>base1!D134/호선별!D26</f>
        <v>2.6977391927549923E-3</v>
      </c>
      <c r="E134" s="4">
        <f>base1!E134/호선별!E26</f>
        <v>1.9839466184395399E-3</v>
      </c>
      <c r="F134" s="4">
        <f>base1!F134/호선별!F26</f>
        <v>2.63187205754911E-3</v>
      </c>
      <c r="G134" s="4">
        <f>base1!G134/호선별!G26</f>
        <v>4.2010579225376108E-3</v>
      </c>
      <c r="H134" s="4">
        <f>base1!H134/호선별!H26</f>
        <v>4.9629474456370642E-3</v>
      </c>
      <c r="I134" s="4">
        <f>base1!I134/호선별!I26</f>
        <v>4.209167949098167E-3</v>
      </c>
      <c r="J134" s="4">
        <f>base1!J134/호선별!J26</f>
        <v>4.3550147425552863E-3</v>
      </c>
      <c r="K134" s="4">
        <f>base1!K134/호선별!K26</f>
        <v>4.4213846353018341E-3</v>
      </c>
      <c r="L134" s="4">
        <f>base1!L134/호선별!L26</f>
        <v>4.5168451590948712E-3</v>
      </c>
      <c r="M134" s="4">
        <f>base1!M134/호선별!M26</f>
        <v>4.4650199401959694E-3</v>
      </c>
      <c r="N134" s="4">
        <f>base1!N134/호선별!N26</f>
        <v>4.6927191157414335E-3</v>
      </c>
      <c r="O134" s="4">
        <f>base1!O134/호선별!O26</f>
        <v>4.5596449755551894E-3</v>
      </c>
      <c r="P134" s="4">
        <f>base1!P134/호선별!P26</f>
        <v>4.6299638871830917E-3</v>
      </c>
      <c r="Q134" s="4">
        <f>base1!Q134/호선별!Q26</f>
        <v>4.9924164939856644E-3</v>
      </c>
      <c r="R134" s="4">
        <f>base1!R134/호선별!R26</f>
        <v>5.2536855079131882E-3</v>
      </c>
      <c r="S134" s="4">
        <f>base1!S134/호선별!S26</f>
        <v>5.0020843905645125E-3</v>
      </c>
      <c r="T134" s="4">
        <f>base1!T134/호선별!T26</f>
        <v>4.7982911391637783E-3</v>
      </c>
      <c r="U134" s="4">
        <f>base1!U134/호선별!U26</f>
        <v>4.7645393594519681E-3</v>
      </c>
      <c r="V134" s="4">
        <f>base1!V134/호선별!V26</f>
        <v>4.2369590327878117E-3</v>
      </c>
      <c r="W134" s="4">
        <f>base1!W134/호선별!W26</f>
        <v>4.2483980375474959E-3</v>
      </c>
    </row>
    <row r="135" spans="1:23">
      <c r="A135" t="s">
        <v>62</v>
      </c>
      <c r="B135" t="s">
        <v>319</v>
      </c>
      <c r="C135" s="4">
        <f>base1!C135/호선별!C25</f>
        <v>5.6832355117952781E-3</v>
      </c>
      <c r="D135" s="4">
        <f>base1!D135/호선별!D25</f>
        <v>6.4109954231712394E-3</v>
      </c>
      <c r="E135" s="4">
        <f>base1!E135/호선별!E25</f>
        <v>7.8217103979031314E-3</v>
      </c>
      <c r="F135" s="4">
        <f>base1!F135/호선별!F25</f>
        <v>8.221817110983869E-3</v>
      </c>
      <c r="G135" s="4">
        <f>base1!G135/호선별!G25</f>
        <v>6.5466421563982538E-3</v>
      </c>
      <c r="H135" s="4">
        <f>base1!H135/호선별!H25</f>
        <v>5.2809456136521174E-3</v>
      </c>
      <c r="I135" s="4">
        <f>base1!I135/호선별!I25</f>
        <v>4.4704122791454897E-3</v>
      </c>
      <c r="J135" s="4">
        <f>base1!J135/호선별!J25</f>
        <v>3.9651673420075615E-3</v>
      </c>
      <c r="K135" s="4">
        <f>base1!K135/호선별!K25</f>
        <v>3.4272327168124008E-3</v>
      </c>
      <c r="L135" s="4">
        <f>base1!L135/호선별!L25</f>
        <v>3.0082197011956284E-3</v>
      </c>
      <c r="M135" s="4">
        <f>base1!M135/호선별!M25</f>
        <v>2.6084911052511725E-3</v>
      </c>
      <c r="N135" s="4">
        <f>base1!N135/호선별!N25</f>
        <v>2.3554690648318055E-3</v>
      </c>
      <c r="O135" s="4">
        <f>base1!O135/호선별!O25</f>
        <v>2.1709277544970321E-3</v>
      </c>
      <c r="P135" s="4">
        <f>base1!P135/호선별!P25</f>
        <v>1.8230079755595997E-3</v>
      </c>
      <c r="Q135" s="4">
        <f>base1!Q135/호선별!Q25</f>
        <v>1.7378316830610884E-3</v>
      </c>
      <c r="R135" s="4">
        <f>base1!R135/호선별!R25</f>
        <v>1.6314667255821903E-3</v>
      </c>
      <c r="S135" s="4">
        <f>base1!S135/호선별!S25</f>
        <v>1.4239372916372884E-3</v>
      </c>
      <c r="T135" s="4">
        <f>base1!T135/호선별!T25</f>
        <v>1.1631092032430099E-3</v>
      </c>
      <c r="U135" s="4">
        <f>base1!U135/호선별!U25</f>
        <v>1.3875676382962237E-3</v>
      </c>
      <c r="V135" s="4">
        <f>base1!V135/호선별!V25</f>
        <v>1.3180956383451214E-3</v>
      </c>
      <c r="W135" s="4">
        <f>base1!W135/호선별!W25</f>
        <v>3.7705088908894166E-3</v>
      </c>
    </row>
    <row r="136" spans="1:23">
      <c r="B136" t="s">
        <v>320</v>
      </c>
      <c r="C136" s="4">
        <f>base1!C136/호선별!C26</f>
        <v>1.5618324234512224E-3</v>
      </c>
      <c r="D136" s="4">
        <f>base1!D136/호선별!D26</f>
        <v>2.4021755654732818E-3</v>
      </c>
      <c r="E136" s="4">
        <f>base1!E136/호선별!E26</f>
        <v>1.5716151230549995E-3</v>
      </c>
      <c r="F136" s="4">
        <f>base1!F136/호선별!F26</f>
        <v>1.3417742075210229E-3</v>
      </c>
      <c r="G136" s="4">
        <f>base1!G136/호선별!G26</f>
        <v>1.3158231230573688E-3</v>
      </c>
      <c r="H136" s="4">
        <f>base1!H136/호선별!H26</f>
        <v>1.9739663561114456E-3</v>
      </c>
      <c r="I136" s="4">
        <f>base1!I136/호선별!I26</f>
        <v>2.1003631795042015E-3</v>
      </c>
      <c r="J136" s="4">
        <f>base1!J136/호선별!J26</f>
        <v>2.2719144182067794E-3</v>
      </c>
      <c r="K136" s="4">
        <f>base1!K136/호선별!K26</f>
        <v>2.4523264560143638E-3</v>
      </c>
      <c r="L136" s="4">
        <f>base1!L136/호선별!L26</f>
        <v>2.6111096568590046E-3</v>
      </c>
      <c r="M136" s="4">
        <f>base1!M136/호선별!M26</f>
        <v>2.8609186508440228E-3</v>
      </c>
      <c r="N136" s="4">
        <f>base1!N136/호선별!N26</f>
        <v>3.3164858878982338E-3</v>
      </c>
      <c r="O136" s="4">
        <f>base1!O136/호선별!O26</f>
        <v>3.5086810300668453E-3</v>
      </c>
      <c r="P136" s="4">
        <f>base1!P136/호선별!P26</f>
        <v>3.7790829953399602E-3</v>
      </c>
      <c r="Q136" s="4">
        <f>base1!Q136/호선별!Q26</f>
        <v>4.4625679822137398E-3</v>
      </c>
      <c r="R136" s="4">
        <f>base1!R136/호선별!R26</f>
        <v>4.9679897367690068E-3</v>
      </c>
      <c r="S136" s="4">
        <f>base1!S136/호선별!S26</f>
        <v>5.2886597829183857E-3</v>
      </c>
      <c r="T136" s="4">
        <f>base1!T136/호선별!T26</f>
        <v>5.6193226384054834E-3</v>
      </c>
      <c r="U136" s="4">
        <f>base1!U136/호선별!U26</f>
        <v>5.84092719428127E-3</v>
      </c>
      <c r="V136" s="4">
        <f>base1!V136/호선별!V26</f>
        <v>4.357500175530272E-3</v>
      </c>
      <c r="W136" s="4">
        <f>base1!W136/호선별!W26</f>
        <v>3.0876289307575763E-3</v>
      </c>
    </row>
    <row r="137" spans="1:23">
      <c r="A137" t="s">
        <v>63</v>
      </c>
      <c r="B137" t="s">
        <v>319</v>
      </c>
      <c r="C137" s="4">
        <f>base1!C137/호선별!C25</f>
        <v>6.6238272238680427E-3</v>
      </c>
      <c r="D137" s="4">
        <f>base1!D137/호선별!D25</f>
        <v>7.8386682825792951E-3</v>
      </c>
      <c r="E137" s="4">
        <f>base1!E137/호선별!E25</f>
        <v>8.2743589028618173E-3</v>
      </c>
      <c r="F137" s="4">
        <f>base1!F137/호선별!F25</f>
        <v>8.3228706955037705E-3</v>
      </c>
      <c r="G137" s="4">
        <f>base1!G137/호선별!G25</f>
        <v>7.8487185804258976E-3</v>
      </c>
      <c r="H137" s="4">
        <f>base1!H137/호선별!H25</f>
        <v>7.2196793185953269E-3</v>
      </c>
      <c r="I137" s="4">
        <f>base1!I137/호선별!I25</f>
        <v>6.3207047515680282E-3</v>
      </c>
      <c r="J137" s="4">
        <f>base1!J137/호선별!J25</f>
        <v>5.7874942401830469E-3</v>
      </c>
      <c r="K137" s="4">
        <f>base1!K137/호선별!K25</f>
        <v>5.3696984434525186E-3</v>
      </c>
      <c r="L137" s="4">
        <f>base1!L137/호선별!L25</f>
        <v>4.8562509748025003E-3</v>
      </c>
      <c r="M137" s="4">
        <f>base1!M137/호선별!M25</f>
        <v>4.3703133024502001E-3</v>
      </c>
      <c r="N137" s="4">
        <f>base1!N137/호선별!N25</f>
        <v>4.157888472575485E-3</v>
      </c>
      <c r="O137" s="4">
        <f>base1!O137/호선별!O25</f>
        <v>3.6366845304011963E-3</v>
      </c>
      <c r="P137" s="4">
        <f>base1!P137/호선별!P25</f>
        <v>2.8338937249006348E-3</v>
      </c>
      <c r="Q137" s="4">
        <f>base1!Q137/호선별!Q25</f>
        <v>2.7665894450182192E-3</v>
      </c>
      <c r="R137" s="4">
        <f>base1!R137/호선별!R25</f>
        <v>2.7848527355075108E-3</v>
      </c>
      <c r="S137" s="4">
        <f>base1!S137/호선별!S25</f>
        <v>2.4879768744984509E-3</v>
      </c>
      <c r="T137" s="4">
        <f>base1!T137/호선별!T25</f>
        <v>2.1786806124170395E-3</v>
      </c>
      <c r="U137" s="4">
        <f>base1!U137/호선별!U25</f>
        <v>2.2578516042062974E-3</v>
      </c>
      <c r="V137" s="4">
        <f>base1!V137/호선별!V25</f>
        <v>1.958040622179347E-3</v>
      </c>
      <c r="W137" s="4">
        <f>base1!W137/호선별!W25</f>
        <v>5.0066302306788013E-3</v>
      </c>
    </row>
    <row r="138" spans="1:23">
      <c r="B138" t="s">
        <v>320</v>
      </c>
      <c r="C138" s="4">
        <f>base1!C138/호선별!C26</f>
        <v>2.9788749109897934E-3</v>
      </c>
      <c r="D138" s="4">
        <f>base1!D138/호선별!D26</f>
        <v>2.9800686277703576E-3</v>
      </c>
      <c r="E138" s="4">
        <f>base1!E138/호선별!E26</f>
        <v>2.4721041940231362E-3</v>
      </c>
      <c r="F138" s="4">
        <f>base1!F138/호선별!F26</f>
        <v>2.5432495192317852E-3</v>
      </c>
      <c r="G138" s="4">
        <f>base1!G138/호선별!G26</f>
        <v>2.8486478606067497E-3</v>
      </c>
      <c r="H138" s="4">
        <f>base1!H138/호선별!H26</f>
        <v>3.7219596623767632E-3</v>
      </c>
      <c r="I138" s="4">
        <f>base1!I138/호선별!I26</f>
        <v>3.9471601057460472E-3</v>
      </c>
      <c r="J138" s="4">
        <f>base1!J138/호선별!J26</f>
        <v>4.2858802085957888E-3</v>
      </c>
      <c r="K138" s="4">
        <f>base1!K138/호선별!K26</f>
        <v>4.190855265368121E-3</v>
      </c>
      <c r="L138" s="4">
        <f>base1!L138/호선별!L26</f>
        <v>4.3258121270887623E-3</v>
      </c>
      <c r="M138" s="4">
        <f>base1!M138/호선별!M26</f>
        <v>4.8185127583036322E-3</v>
      </c>
      <c r="N138" s="4">
        <f>base1!N138/호선별!N26</f>
        <v>5.5569466027186511E-3</v>
      </c>
      <c r="O138" s="4">
        <f>base1!O138/호선별!O26</f>
        <v>5.5943184142458668E-3</v>
      </c>
      <c r="P138" s="4">
        <f>base1!P138/호선별!P26</f>
        <v>5.674475003369461E-3</v>
      </c>
      <c r="Q138" s="4">
        <f>base1!Q138/호선별!Q26</f>
        <v>6.2557803245796538E-3</v>
      </c>
      <c r="R138" s="4">
        <f>base1!R138/호선별!R26</f>
        <v>6.7038512698982238E-3</v>
      </c>
      <c r="S138" s="4">
        <f>base1!S138/호선별!S26</f>
        <v>6.8364386801889583E-3</v>
      </c>
      <c r="T138" s="4">
        <f>base1!T138/호선별!T26</f>
        <v>7.1659168579073004E-3</v>
      </c>
      <c r="U138" s="4">
        <f>base1!U138/호선별!U26</f>
        <v>7.4789179768953943E-3</v>
      </c>
      <c r="V138" s="4">
        <f>base1!V138/호선별!V26</f>
        <v>4.6203295743965644E-3</v>
      </c>
      <c r="W138" s="4">
        <f>base1!W138/호선별!W26</f>
        <v>4.740425806018315E-3</v>
      </c>
    </row>
    <row r="139" spans="1:23">
      <c r="A139" t="s">
        <v>64</v>
      </c>
      <c r="B139" t="s">
        <v>319</v>
      </c>
      <c r="C139" s="4">
        <f>base1!C139/호선별!C25</f>
        <v>1.4941234922186007E-3</v>
      </c>
      <c r="D139" s="4">
        <f>base1!D139/호선별!D25</f>
        <v>1.6179077956507246E-3</v>
      </c>
      <c r="E139" s="4">
        <f>base1!E139/호선별!E25</f>
        <v>1.9845895026443226E-3</v>
      </c>
      <c r="F139" s="4">
        <f>base1!F139/호선별!F25</f>
        <v>1.8134054319309679E-3</v>
      </c>
      <c r="G139" s="4">
        <f>base1!G139/호선별!G25</f>
        <v>1.7493256517646762E-3</v>
      </c>
      <c r="H139" s="4">
        <f>base1!H139/호선별!H25</f>
        <v>1.5759017545457531E-3</v>
      </c>
      <c r="I139" s="4">
        <f>base1!I139/호선별!I25</f>
        <v>1.3190284488786383E-3</v>
      </c>
      <c r="J139" s="4">
        <f>base1!J139/호선별!J25</f>
        <v>1.1509829961907907E-3</v>
      </c>
      <c r="K139" s="4">
        <f>base1!K139/호선별!K25</f>
        <v>9.9402141352626454E-4</v>
      </c>
      <c r="L139" s="4">
        <f>base1!L139/호선별!L25</f>
        <v>8.5366334248606973E-4</v>
      </c>
      <c r="M139" s="4">
        <f>base1!M139/호선별!M25</f>
        <v>7.6886340136417264E-4</v>
      </c>
      <c r="N139" s="4">
        <f>base1!N139/호선별!N25</f>
        <v>7.220923715931391E-4</v>
      </c>
      <c r="O139" s="4">
        <f>base1!O139/호선별!O25</f>
        <v>6.5015411189396014E-4</v>
      </c>
      <c r="P139" s="4">
        <f>base1!P139/호선별!P25</f>
        <v>5.3735444948375824E-4</v>
      </c>
      <c r="Q139" s="4">
        <f>base1!Q139/호선별!Q25</f>
        <v>4.9788764496288738E-4</v>
      </c>
      <c r="R139" s="4">
        <f>base1!R139/호선별!R25</f>
        <v>5.0582763457646476E-4</v>
      </c>
      <c r="S139" s="4">
        <f>base1!S139/호선별!S25</f>
        <v>4.1689266191316271E-4</v>
      </c>
      <c r="T139" s="4">
        <f>base1!T139/호선별!T25</f>
        <v>3.6796278520789604E-4</v>
      </c>
      <c r="U139" s="4">
        <f>base1!U139/호선별!U25</f>
        <v>4.0861873685692782E-4</v>
      </c>
      <c r="V139" s="4">
        <f>base1!V139/호선별!V25</f>
        <v>5.8263647781922037E-4</v>
      </c>
      <c r="W139" s="4">
        <f>base1!W139/호선별!W25</f>
        <v>1.0157243857547196E-3</v>
      </c>
    </row>
    <row r="140" spans="1:23">
      <c r="B140" t="s">
        <v>320</v>
      </c>
      <c r="C140" s="4">
        <f>base1!C140/호선별!C26</f>
        <v>8.4262995490149534E-4</v>
      </c>
      <c r="D140" s="4">
        <f>base1!D140/호선별!D26</f>
        <v>5.2936769065380985E-4</v>
      </c>
      <c r="E140" s="4">
        <f>base1!E140/호선별!E26</f>
        <v>4.7568904231950674E-4</v>
      </c>
      <c r="F140" s="4">
        <f>base1!F140/호선별!F26</f>
        <v>5.0698370353466891E-4</v>
      </c>
      <c r="G140" s="4">
        <f>base1!G140/호선별!G26</f>
        <v>4.5117669008790757E-4</v>
      </c>
      <c r="H140" s="4">
        <f>base1!H140/호선별!H26</f>
        <v>5.7410919516744585E-4</v>
      </c>
      <c r="I140" s="4">
        <f>base1!I140/호선별!I26</f>
        <v>7.1498675307457051E-4</v>
      </c>
      <c r="J140" s="4">
        <f>base1!J140/호선별!J26</f>
        <v>7.3866408728280998E-4</v>
      </c>
      <c r="K140" s="4">
        <f>base1!K140/호선별!K26</f>
        <v>7.8886025857804706E-4</v>
      </c>
      <c r="L140" s="4">
        <f>base1!L140/호선별!L26</f>
        <v>8.8610365574845126E-4</v>
      </c>
      <c r="M140" s="4">
        <f>base1!M140/호선별!M26</f>
        <v>1.0334352879103801E-3</v>
      </c>
      <c r="N140" s="4">
        <f>base1!N140/호선별!N26</f>
        <v>1.0862214053763829E-3</v>
      </c>
      <c r="O140" s="4">
        <f>base1!O140/호선별!O26</f>
        <v>1.1748396742622663E-3</v>
      </c>
      <c r="P140" s="4">
        <f>base1!P140/호선별!P26</f>
        <v>1.1493002572924445E-3</v>
      </c>
      <c r="Q140" s="4">
        <f>base1!Q140/호선별!Q26</f>
        <v>1.2890735949876104E-3</v>
      </c>
      <c r="R140" s="4">
        <f>base1!R140/호선별!R26</f>
        <v>1.473151285390726E-3</v>
      </c>
      <c r="S140" s="4">
        <f>base1!S140/호선별!S26</f>
        <v>1.5837140623813327E-3</v>
      </c>
      <c r="T140" s="4">
        <f>base1!T140/호선별!T26</f>
        <v>1.7219233897902354E-3</v>
      </c>
      <c r="U140" s="4">
        <f>base1!U140/호선별!U26</f>
        <v>1.6694166042069555E-3</v>
      </c>
      <c r="V140" s="4">
        <f>base1!V140/호선별!V26</f>
        <v>1.277487574631433E-3</v>
      </c>
      <c r="W140" s="4">
        <f>base1!W140/호선별!W26</f>
        <v>9.6867301658022816E-4</v>
      </c>
    </row>
    <row r="141" spans="1:23">
      <c r="A141" t="s">
        <v>65</v>
      </c>
      <c r="B141" t="s">
        <v>319</v>
      </c>
      <c r="C141" s="4">
        <f>base1!C141/호선별!C25</f>
        <v>3.5247708048578856E-3</v>
      </c>
      <c r="D141" s="4">
        <f>base1!D141/호선별!D25</f>
        <v>2.2601784148667432E-3</v>
      </c>
      <c r="E141" s="4">
        <f>base1!E141/호선별!E25</f>
        <v>1.9061428212921395E-3</v>
      </c>
      <c r="F141" s="4">
        <f>base1!F141/호선별!F25</f>
        <v>1.8893288861633274E-3</v>
      </c>
      <c r="G141" s="4">
        <f>base1!G141/호선별!G25</f>
        <v>2.1464172683684879E-3</v>
      </c>
      <c r="H141" s="4">
        <f>base1!H141/호선별!H25</f>
        <v>2.5119388871536535E-3</v>
      </c>
      <c r="I141" s="4">
        <f>base1!I141/호선별!I25</f>
        <v>2.5834303023345613E-3</v>
      </c>
      <c r="J141" s="4">
        <f>base1!J141/호선별!J25</f>
        <v>2.4158425697795695E-3</v>
      </c>
      <c r="K141" s="4">
        <f>base1!K141/호선별!K25</f>
        <v>2.3059809686001315E-3</v>
      </c>
      <c r="L141" s="4">
        <f>base1!L141/호선별!L25</f>
        <v>2.1388762615540116E-3</v>
      </c>
      <c r="M141" s="4">
        <f>base1!M141/호선별!M25</f>
        <v>2.0493530297347792E-3</v>
      </c>
      <c r="N141" s="4">
        <f>base1!N141/호선별!N25</f>
        <v>2.1134439448267073E-3</v>
      </c>
      <c r="O141" s="4">
        <f>base1!O141/호선별!O25</f>
        <v>1.7575550942186228E-3</v>
      </c>
      <c r="P141" s="4">
        <f>base1!P141/호선별!P25</f>
        <v>1.4596171967720219E-3</v>
      </c>
      <c r="Q141" s="4">
        <f>base1!Q141/호선별!Q25</f>
        <v>1.260028886738191E-3</v>
      </c>
      <c r="R141" s="4">
        <f>base1!R141/호선별!R25</f>
        <v>1.199240073116388E-3</v>
      </c>
      <c r="S141" s="4">
        <f>base1!S141/호선별!S25</f>
        <v>1.1683965393092586E-3</v>
      </c>
      <c r="T141" s="4">
        <f>base1!T141/호선별!T25</f>
        <v>1.149883703774675E-3</v>
      </c>
      <c r="U141" s="4">
        <f>base1!U141/호선별!U25</f>
        <v>1.0538569782981978E-3</v>
      </c>
      <c r="V141" s="4">
        <f>base1!V141/호선별!V25</f>
        <v>1.0530437980257219E-3</v>
      </c>
      <c r="W141" s="4">
        <f>base1!W141/호선별!W25</f>
        <v>1.8486171537792145E-3</v>
      </c>
    </row>
    <row r="142" spans="1:23">
      <c r="B142" t="s">
        <v>320</v>
      </c>
      <c r="C142" s="4">
        <f>base1!C142/호선별!C26</f>
        <v>2.0887728459530026E-3</v>
      </c>
      <c r="D142" s="4">
        <f>base1!D142/호선별!D26</f>
        <v>2.5799888154108435E-3</v>
      </c>
      <c r="E142" s="4">
        <f>base1!E142/호선별!E26</f>
        <v>3.0395674404841387E-3</v>
      </c>
      <c r="F142" s="4">
        <f>base1!F142/호선별!F26</f>
        <v>1.9542839307959397E-3</v>
      </c>
      <c r="G142" s="4">
        <f>base1!G142/호선별!G26</f>
        <v>1.9567478915376462E-3</v>
      </c>
      <c r="H142" s="4">
        <f>base1!H142/호선별!H26</f>
        <v>2.107743548691672E-3</v>
      </c>
      <c r="I142" s="4">
        <f>base1!I142/호선별!I26</f>
        <v>2.0887360837201865E-3</v>
      </c>
      <c r="J142" s="4">
        <f>base1!J142/호선별!J26</f>
        <v>1.9087276664728852E-3</v>
      </c>
      <c r="K142" s="4">
        <f>base1!K142/호선별!K26</f>
        <v>2.0181159537428764E-3</v>
      </c>
      <c r="L142" s="4">
        <f>base1!L142/호선별!L26</f>
        <v>2.0051506515451675E-3</v>
      </c>
      <c r="M142" s="4">
        <f>base1!M142/호선별!M26</f>
        <v>2.034860297209918E-3</v>
      </c>
      <c r="N142" s="4">
        <f>base1!N142/호선별!N26</f>
        <v>1.952255819596384E-3</v>
      </c>
      <c r="O142" s="4">
        <f>base1!O142/호선별!O26</f>
        <v>1.9296331558874796E-3</v>
      </c>
      <c r="P142" s="4">
        <f>base1!P142/호선별!P26</f>
        <v>1.8242324672122232E-3</v>
      </c>
      <c r="Q142" s="4">
        <f>base1!Q142/호선별!Q26</f>
        <v>1.6533827054087747E-3</v>
      </c>
      <c r="R142" s="4">
        <f>base1!R142/호선별!R26</f>
        <v>1.8013118370640655E-3</v>
      </c>
      <c r="S142" s="4">
        <f>base1!S142/호선별!S26</f>
        <v>1.8918807514194012E-3</v>
      </c>
      <c r="T142" s="4">
        <f>base1!T142/호선별!T26</f>
        <v>1.9272570334728694E-3</v>
      </c>
      <c r="U142" s="4">
        <f>base1!U142/호선별!U26</f>
        <v>1.9492560631526471E-3</v>
      </c>
      <c r="V142" s="4">
        <f>base1!V142/호선별!V26</f>
        <v>3.5012852544008392E-3</v>
      </c>
      <c r="W142" s="4">
        <f>base1!W142/호선별!W26</f>
        <v>2.0089159560205501E-3</v>
      </c>
    </row>
    <row r="143" spans="1:23">
      <c r="A143" t="s">
        <v>66</v>
      </c>
      <c r="B143" t="s">
        <v>319</v>
      </c>
      <c r="C143" s="4">
        <f>base1!C143/호선별!C25</f>
        <v>1.8961298129949059E-3</v>
      </c>
      <c r="D143" s="4">
        <f>base1!D143/호선별!D25</f>
        <v>2.1696151346855541E-3</v>
      </c>
      <c r="E143" s="4">
        <f>base1!E143/호선별!E25</f>
        <v>1.9890509252804655E-3</v>
      </c>
      <c r="F143" s="4">
        <f>base1!F143/호선별!F25</f>
        <v>2.4349573210428214E-3</v>
      </c>
      <c r="G143" s="4">
        <f>base1!G143/호선별!G25</f>
        <v>3.2444520249398298E-3</v>
      </c>
      <c r="H143" s="4">
        <f>base1!H143/호선별!H25</f>
        <v>3.680294067128366E-3</v>
      </c>
      <c r="I143" s="4">
        <f>base1!I143/호선별!I25</f>
        <v>4.4446480938416426E-3</v>
      </c>
      <c r="J143" s="4">
        <f>base1!J143/호선별!J25</f>
        <v>4.8288193713862098E-3</v>
      </c>
      <c r="K143" s="4">
        <f>base1!K143/호선별!K25</f>
        <v>4.9468365843391851E-3</v>
      </c>
      <c r="L143" s="4">
        <f>base1!L143/호선별!L25</f>
        <v>5.2481146417694474E-3</v>
      </c>
      <c r="M143" s="4">
        <f>base1!M143/호선별!M25</f>
        <v>5.7186400115271253E-3</v>
      </c>
      <c r="N143" s="4">
        <f>base1!N143/호선별!N25</f>
        <v>6.4007795411222465E-3</v>
      </c>
      <c r="O143" s="4">
        <f>base1!O143/호선별!O25</f>
        <v>6.6089881642105233E-3</v>
      </c>
      <c r="P143" s="4">
        <f>base1!P143/호선별!P25</f>
        <v>6.4602886163060928E-3</v>
      </c>
      <c r="Q143" s="4">
        <f>base1!Q143/호선별!Q25</f>
        <v>5.0290885712288482E-3</v>
      </c>
      <c r="R143" s="4">
        <f>base1!R143/호선별!R25</f>
        <v>4.698608537609711E-3</v>
      </c>
      <c r="S143" s="4">
        <f>base1!S143/호선별!S25</f>
        <v>5.3446816617801745E-3</v>
      </c>
      <c r="T143" s="4">
        <f>base1!T143/호선별!T25</f>
        <v>5.3394280353549926E-3</v>
      </c>
      <c r="U143" s="4">
        <f>base1!U143/호선별!U25</f>
        <v>4.9786544130341337E-3</v>
      </c>
      <c r="V143" s="4">
        <f>base1!V143/호선별!V25</f>
        <v>4.0545768005616238E-3</v>
      </c>
      <c r="W143" s="4">
        <f>base1!W143/호선별!W25</f>
        <v>4.6458324057151853E-3</v>
      </c>
    </row>
    <row r="144" spans="1:23">
      <c r="B144" t="s">
        <v>320</v>
      </c>
      <c r="C144" s="4">
        <f>base1!C144/호선별!C26</f>
        <v>3.3990030856871586E-3</v>
      </c>
      <c r="D144" s="4">
        <f>base1!D144/호선별!D26</f>
        <v>5.0004886470990653E-3</v>
      </c>
      <c r="E144" s="4">
        <f>base1!E144/호선별!E26</f>
        <v>7.9530394442049804E-3</v>
      </c>
      <c r="F144" s="4">
        <f>base1!F144/호선별!F26</f>
        <v>8.0927228399539138E-3</v>
      </c>
      <c r="G144" s="4">
        <f>base1!G144/호선별!G26</f>
        <v>7.5066691829520542E-3</v>
      </c>
      <c r="H144" s="4">
        <f>base1!H144/호선별!H26</f>
        <v>7.1289048637687919E-3</v>
      </c>
      <c r="I144" s="4">
        <f>base1!I144/호선별!I26</f>
        <v>6.5664421628436878E-3</v>
      </c>
      <c r="J144" s="4">
        <f>base1!J144/호선별!J26</f>
        <v>6.0947468815716211E-3</v>
      </c>
      <c r="K144" s="4">
        <f>base1!K144/호선별!K26</f>
        <v>5.6264628599614203E-3</v>
      </c>
      <c r="L144" s="4">
        <f>base1!L144/호선별!L26</f>
        <v>5.1035894716850621E-3</v>
      </c>
      <c r="M144" s="4">
        <f>base1!M144/호선별!M26</f>
        <v>4.6372131630680862E-3</v>
      </c>
      <c r="N144" s="4">
        <f>base1!N144/호선별!N26</f>
        <v>4.0093134192742347E-3</v>
      </c>
      <c r="O144" s="4">
        <f>base1!O144/호선별!O26</f>
        <v>3.6592550894258319E-3</v>
      </c>
      <c r="P144" s="4">
        <f>base1!P144/호선별!P26</f>
        <v>3.2642380837021685E-3</v>
      </c>
      <c r="Q144" s="4">
        <f>base1!Q144/호선별!Q26</f>
        <v>2.5840062179152633E-3</v>
      </c>
      <c r="R144" s="4">
        <f>base1!R144/호선별!R26</f>
        <v>2.4639961644044106E-3</v>
      </c>
      <c r="S144" s="4">
        <f>base1!S144/호선별!S26</f>
        <v>2.4952291538672807E-3</v>
      </c>
      <c r="T144" s="4">
        <f>base1!T144/호선별!T26</f>
        <v>2.5273465013571721E-3</v>
      </c>
      <c r="U144" s="4">
        <f>base1!U144/호선별!U26</f>
        <v>2.5803378682005317E-3</v>
      </c>
      <c r="V144" s="4">
        <f>base1!V144/호선별!V26</f>
        <v>2.0448500039455478E-3</v>
      </c>
      <c r="W144" s="4">
        <f>base1!W144/호선별!W26</f>
        <v>4.9757646331547011E-3</v>
      </c>
    </row>
    <row r="145" spans="1:23">
      <c r="A145" t="s">
        <v>67</v>
      </c>
      <c r="B145" t="s">
        <v>319</v>
      </c>
      <c r="C145" s="4">
        <f>base1!C145/호선별!C25</f>
        <v>1.4915465286238808E-3</v>
      </c>
      <c r="D145" s="4">
        <f>base1!D145/호선별!D25</f>
        <v>1.1546818223101599E-3</v>
      </c>
      <c r="E145" s="4">
        <f>base1!E145/호선별!E25</f>
        <v>9.076206675403619E-4</v>
      </c>
      <c r="F145" s="4">
        <f>base1!F145/호선별!F25</f>
        <v>1.2673962375016629E-3</v>
      </c>
      <c r="G145" s="4">
        <f>base1!G145/호선별!G25</f>
        <v>2.4861498032229738E-3</v>
      </c>
      <c r="H145" s="4">
        <f>base1!H145/호선별!H25</f>
        <v>3.1694583607024783E-3</v>
      </c>
      <c r="I145" s="4">
        <f>base1!I145/호선별!I25</f>
        <v>4.4606284113085856E-3</v>
      </c>
      <c r="J145" s="4">
        <f>base1!J145/호선별!J25</f>
        <v>6.4083101243818802E-3</v>
      </c>
      <c r="K145" s="4">
        <f>base1!K145/호선별!K25</f>
        <v>6.8982524968608941E-3</v>
      </c>
      <c r="L145" s="4">
        <f>base1!L145/호선별!L25</f>
        <v>6.7385564430768067E-3</v>
      </c>
      <c r="M145" s="4">
        <f>base1!M145/호선별!M25</f>
        <v>7.5028588021654533E-3</v>
      </c>
      <c r="N145" s="4">
        <f>base1!N145/호선별!N25</f>
        <v>7.7330891683332738E-3</v>
      </c>
      <c r="O145" s="4">
        <f>base1!O145/호선별!O25</f>
        <v>6.3162944538521408E-3</v>
      </c>
      <c r="P145" s="4">
        <f>base1!P145/호선별!P25</f>
        <v>6.9673726576812908E-3</v>
      </c>
      <c r="Q145" s="4">
        <f>base1!Q145/호선별!Q25</f>
        <v>6.0767497201412637E-3</v>
      </c>
      <c r="R145" s="4">
        <f>base1!R145/호선별!R25</f>
        <v>5.5880731497364436E-3</v>
      </c>
      <c r="S145" s="4">
        <f>base1!S145/호선별!S25</f>
        <v>6.4761518934231838E-3</v>
      </c>
      <c r="T145" s="4">
        <f>base1!T145/호선별!T25</f>
        <v>6.6018754346046076E-3</v>
      </c>
      <c r="U145" s="4">
        <f>base1!U145/호선별!U25</f>
        <v>5.6502551536274639E-3</v>
      </c>
      <c r="V145" s="4">
        <f>base1!V145/호선별!V25</f>
        <v>4.2097873376855961E-3</v>
      </c>
      <c r="W145" s="4">
        <f>base1!W145/호선별!W25</f>
        <v>5.0591466390709867E-3</v>
      </c>
    </row>
    <row r="146" spans="1:23">
      <c r="B146" t="s">
        <v>320</v>
      </c>
      <c r="C146" s="4">
        <f>base1!C146/호선별!C26</f>
        <v>3.6102539757892236E-3</v>
      </c>
      <c r="D146" s="4">
        <f>base1!D146/호선별!D26</f>
        <v>5.533249720385271E-3</v>
      </c>
      <c r="E146" s="4">
        <f>base1!E146/호선별!E26</f>
        <v>1.4411739675003331E-2</v>
      </c>
      <c r="F146" s="4">
        <f>base1!F146/호선별!F26</f>
        <v>9.0722192188357909E-3</v>
      </c>
      <c r="G146" s="4">
        <f>base1!G146/호선별!G26</f>
        <v>7.9509391549873135E-3</v>
      </c>
      <c r="H146" s="4">
        <f>base1!H146/호선별!H26</f>
        <v>8.282141691124378E-3</v>
      </c>
      <c r="I146" s="4">
        <f>base1!I146/호선별!I26</f>
        <v>8.7493099398289823E-3</v>
      </c>
      <c r="J146" s="4">
        <f>base1!J146/호선별!J26</f>
        <v>8.2274704380732797E-3</v>
      </c>
      <c r="K146" s="4">
        <f>base1!K146/호선별!K26</f>
        <v>7.3873417728636285E-3</v>
      </c>
      <c r="L146" s="4">
        <f>base1!L146/호선별!L26</f>
        <v>6.8691134117998265E-3</v>
      </c>
      <c r="M146" s="4">
        <f>base1!M146/호선별!M26</f>
        <v>5.9955803739462823E-3</v>
      </c>
      <c r="N146" s="4">
        <f>base1!N146/호선별!N26</f>
        <v>4.8621830778682387E-3</v>
      </c>
      <c r="O146" s="4">
        <f>base1!O146/호선별!O26</f>
        <v>4.2591756279537858E-3</v>
      </c>
      <c r="P146" s="4">
        <f>base1!P146/호선별!P26</f>
        <v>3.2458631474618967E-3</v>
      </c>
      <c r="Q146" s="4">
        <f>base1!Q146/호선별!Q26</f>
        <v>2.3080197674857877E-3</v>
      </c>
      <c r="R146" s="4">
        <f>base1!R146/호선별!R26</f>
        <v>1.6536590680681863E-3</v>
      </c>
      <c r="S146" s="4">
        <f>base1!S146/호선별!S26</f>
        <v>1.3748975357083055E-3</v>
      </c>
      <c r="T146" s="4">
        <f>base1!T146/호선별!T26</f>
        <v>1.2320018620958033E-3</v>
      </c>
      <c r="U146" s="4">
        <f>base1!U146/호선별!U26</f>
        <v>1.1903331607407259E-3</v>
      </c>
      <c r="V146" s="4">
        <f>base1!V146/호선별!V26</f>
        <v>8.7734068841419425E-4</v>
      </c>
      <c r="W146" s="4">
        <f>base1!W146/호선별!W26</f>
        <v>5.7711782797713745E-3</v>
      </c>
    </row>
    <row r="147" spans="1:23">
      <c r="A147" t="s">
        <v>68</v>
      </c>
      <c r="B147" t="s">
        <v>319</v>
      </c>
      <c r="C147" s="4">
        <f>base1!C147/호선별!C25</f>
        <v>4.6797658880113469E-4</v>
      </c>
      <c r="D147" s="4">
        <f>base1!D147/호선별!D25</f>
        <v>3.9348183802861433E-4</v>
      </c>
      <c r="E147" s="4">
        <f>base1!E147/호선별!E25</f>
        <v>2.3952262777793268E-4</v>
      </c>
      <c r="F147" s="4">
        <f>base1!F147/호선별!F25</f>
        <v>2.9821087941215598E-4</v>
      </c>
      <c r="G147" s="4">
        <f>base1!G147/호선별!G25</f>
        <v>6.3423478057624395E-4</v>
      </c>
      <c r="H147" s="4">
        <f>base1!H147/호선별!H25</f>
        <v>1.1510303255901134E-3</v>
      </c>
      <c r="I147" s="4">
        <f>base1!I147/호선별!I25</f>
        <v>1.6469510858788782E-3</v>
      </c>
      <c r="J147" s="4">
        <f>base1!J147/호선별!J25</f>
        <v>1.8672742095193278E-3</v>
      </c>
      <c r="K147" s="4">
        <f>base1!K147/호선별!K25</f>
        <v>2.0311414144515761E-3</v>
      </c>
      <c r="L147" s="4">
        <f>base1!L147/호선별!L25</f>
        <v>2.2039556028456185E-3</v>
      </c>
      <c r="M147" s="4">
        <f>base1!M147/호선별!M25</f>
        <v>2.5046641229487538E-3</v>
      </c>
      <c r="N147" s="4">
        <f>base1!N147/호선별!N25</f>
        <v>2.7745028761862276E-3</v>
      </c>
      <c r="O147" s="4">
        <f>base1!O147/호선별!O25</f>
        <v>2.957678897091896E-3</v>
      </c>
      <c r="P147" s="4">
        <f>base1!P147/호선별!P25</f>
        <v>3.1543953471392166E-3</v>
      </c>
      <c r="Q147" s="4">
        <f>base1!Q147/호선별!Q25</f>
        <v>4.1871986657359373E-3</v>
      </c>
      <c r="R147" s="4">
        <f>base1!R147/호선별!R25</f>
        <v>2.9334876392035567E-3</v>
      </c>
      <c r="S147" s="4">
        <f>base1!S147/호선별!S25</f>
        <v>2.6580251971209255E-3</v>
      </c>
      <c r="T147" s="4">
        <f>base1!T147/호선별!T25</f>
        <v>2.4433375517778303E-3</v>
      </c>
      <c r="U147" s="4">
        <f>base1!U147/호선별!U25</f>
        <v>2.1720127350160537E-3</v>
      </c>
      <c r="V147" s="4">
        <f>base1!V147/호선별!V25</f>
        <v>2.1084754504687359E-3</v>
      </c>
      <c r="W147" s="4">
        <f>base1!W147/호선별!W25</f>
        <v>2.0417664442600866E-3</v>
      </c>
    </row>
    <row r="148" spans="1:23">
      <c r="B148" t="s">
        <v>320</v>
      </c>
      <c r="C148" s="4">
        <f>base1!C148/호선별!C26</f>
        <v>8.0227866128649422E-4</v>
      </c>
      <c r="D148" s="4">
        <f>base1!D148/호선별!D26</f>
        <v>1.1856478917592382E-3</v>
      </c>
      <c r="E148" s="4">
        <f>base1!E148/호선별!E26</f>
        <v>1.4373609160486405E-3</v>
      </c>
      <c r="F148" s="4">
        <f>base1!F148/호선별!F26</f>
        <v>2.216287892851246E-3</v>
      </c>
      <c r="G148" s="4">
        <f>base1!G148/호선별!G26</f>
        <v>4.5841941064041518E-3</v>
      </c>
      <c r="H148" s="4">
        <f>base1!H148/호선별!H26</f>
        <v>4.8848032120291079E-3</v>
      </c>
      <c r="I148" s="4">
        <f>base1!I148/호선별!I26</f>
        <v>3.6201679462312124E-3</v>
      </c>
      <c r="J148" s="4">
        <f>base1!J148/호선별!J26</f>
        <v>3.4224666955905074E-3</v>
      </c>
      <c r="K148" s="4">
        <f>base1!K148/호선별!K26</f>
        <v>3.2794208539960509E-3</v>
      </c>
      <c r="L148" s="4">
        <f>base1!L148/호선별!L26</f>
        <v>3.2698394487109725E-3</v>
      </c>
      <c r="M148" s="4">
        <f>base1!M148/호선별!M26</f>
        <v>2.8496046730591561E-3</v>
      </c>
      <c r="N148" s="4">
        <f>base1!N148/호선별!N26</f>
        <v>2.2341364694706736E-3</v>
      </c>
      <c r="O148" s="4">
        <f>base1!O148/호선별!O26</f>
        <v>1.8062099411912706E-3</v>
      </c>
      <c r="P148" s="4">
        <f>base1!P148/호선별!P26</f>
        <v>1.4967772355341798E-3</v>
      </c>
      <c r="Q148" s="4">
        <f>base1!Q148/호선별!Q26</f>
        <v>1.1537038151191604E-3</v>
      </c>
      <c r="R148" s="4">
        <f>base1!R148/호선별!R26</f>
        <v>8.5734703686085796E-4</v>
      </c>
      <c r="S148" s="4">
        <f>base1!S148/호선별!S26</f>
        <v>5.8296501047328875E-4</v>
      </c>
      <c r="T148" s="4">
        <f>base1!T148/호선별!T26</f>
        <v>4.3279179804989106E-4</v>
      </c>
      <c r="U148" s="4">
        <f>base1!U148/호선별!U26</f>
        <v>4.2563816864848872E-4</v>
      </c>
      <c r="V148" s="4">
        <f>base1!V148/호선별!V26</f>
        <v>4.7657245610034491E-4</v>
      </c>
      <c r="W148" s="4">
        <f>base1!W148/호선별!W26</f>
        <v>2.2382253845509912E-3</v>
      </c>
    </row>
    <row r="149" spans="1:23">
      <c r="A149" t="s">
        <v>69</v>
      </c>
      <c r="B149" t="s">
        <v>319</v>
      </c>
      <c r="C149" s="4">
        <f>base1!C149/호선별!C25</f>
        <v>3.2933594740520381E-4</v>
      </c>
      <c r="D149" s="4">
        <f>base1!D149/호선별!D25</f>
        <v>2.7325127640875999E-4</v>
      </c>
      <c r="E149" s="4">
        <f>base1!E149/호선별!E25</f>
        <v>1.8189591872775097E-4</v>
      </c>
      <c r="F149" s="4">
        <f>base1!F149/호선별!F25</f>
        <v>2.2373431146907924E-4</v>
      </c>
      <c r="G149" s="4">
        <f>base1!G149/호선별!G25</f>
        <v>6.9475240206947524E-4</v>
      </c>
      <c r="H149" s="4">
        <f>base1!H149/호선별!H25</f>
        <v>1.2739542924141722E-3</v>
      </c>
      <c r="I149" s="4">
        <f>base1!I149/호선별!I25</f>
        <v>1.6308077039479865E-3</v>
      </c>
      <c r="J149" s="4">
        <f>base1!J149/호선별!J25</f>
        <v>1.6402752042425435E-3</v>
      </c>
      <c r="K149" s="4">
        <f>base1!K149/호선별!K25</f>
        <v>2.0020877341282565E-3</v>
      </c>
      <c r="L149" s="4">
        <f>base1!L149/호선별!L25</f>
        <v>2.3005339003700502E-3</v>
      </c>
      <c r="M149" s="4">
        <f>base1!M149/호선별!M25</f>
        <v>2.40135498095707E-3</v>
      </c>
      <c r="N149" s="4">
        <f>base1!N149/호선별!N25</f>
        <v>2.3503146092266631E-3</v>
      </c>
      <c r="O149" s="4">
        <f>base1!O149/호선별!O25</f>
        <v>2.3709981323116842E-3</v>
      </c>
      <c r="P149" s="4">
        <f>base1!P149/호선별!P25</f>
        <v>3.0854663455426169E-3</v>
      </c>
      <c r="Q149" s="4">
        <f>base1!Q149/호선별!Q25</f>
        <v>3.7930827387463312E-3</v>
      </c>
      <c r="R149" s="4">
        <f>base1!R149/호선별!R25</f>
        <v>2.6459878736845616E-3</v>
      </c>
      <c r="S149" s="4">
        <f>base1!S149/호선별!S25</f>
        <v>2.2000587074775505E-3</v>
      </c>
      <c r="T149" s="4">
        <f>base1!T149/호선별!T25</f>
        <v>1.7623712791526745E-3</v>
      </c>
      <c r="U149" s="4">
        <f>base1!U149/호선별!U25</f>
        <v>1.7627510103749293E-3</v>
      </c>
      <c r="V149" s="4">
        <f>base1!V149/호선별!V25</f>
        <v>2.2923402406002111E-3</v>
      </c>
      <c r="W149" s="4">
        <f>base1!W149/호선별!W25</f>
        <v>1.8442294133171335E-3</v>
      </c>
    </row>
    <row r="150" spans="1:23">
      <c r="B150" t="s">
        <v>320</v>
      </c>
      <c r="C150" s="4">
        <f>base1!C150/호선별!C26</f>
        <v>1.3956800379776881E-3</v>
      </c>
      <c r="D150" s="4">
        <f>base1!D150/호선별!D26</f>
        <v>1.6661508725065424E-3</v>
      </c>
      <c r="E150" s="4">
        <f>base1!E150/호선별!E26</f>
        <v>2.8510896120734837E-3</v>
      </c>
      <c r="F150" s="4">
        <f>base1!F150/호선별!F26</f>
        <v>4.396716257255291E-3</v>
      </c>
      <c r="G150" s="4">
        <f>base1!G150/호선별!G26</f>
        <v>4.0909237698061804E-3</v>
      </c>
      <c r="H150" s="4">
        <f>base1!H150/호선별!H26</f>
        <v>3.3888788281175282E-3</v>
      </c>
      <c r="I150" s="4">
        <f>base1!I150/호선별!I26</f>
        <v>3.0169924430248417E-3</v>
      </c>
      <c r="J150" s="4">
        <f>base1!J150/호선별!J26</f>
        <v>2.4639547903164949E-3</v>
      </c>
      <c r="K150" s="4">
        <f>base1!K150/호선별!K26</f>
        <v>2.2648104929097459E-3</v>
      </c>
      <c r="L150" s="4">
        <f>base1!L150/호선별!L26</f>
        <v>2.2570302105094902E-3</v>
      </c>
      <c r="M150" s="4">
        <f>base1!M150/호선별!M26</f>
        <v>2.0256159495076489E-3</v>
      </c>
      <c r="N150" s="4">
        <f>base1!N150/호선별!N26</f>
        <v>1.7359408153888249E-3</v>
      </c>
      <c r="O150" s="4">
        <f>base1!O150/호선별!O26</f>
        <v>1.4282475577815227E-3</v>
      </c>
      <c r="P150" s="4">
        <f>base1!P150/호선별!P26</f>
        <v>1.094695493936921E-3</v>
      </c>
      <c r="Q150" s="4">
        <f>base1!Q150/호선별!Q26</f>
        <v>7.0133438924093578E-4</v>
      </c>
      <c r="R150" s="4">
        <f>base1!R150/호선별!R26</f>
        <v>5.2360243147879114E-4</v>
      </c>
      <c r="S150" s="4">
        <f>base1!S150/호선별!S26</f>
        <v>3.7248761482455413E-4</v>
      </c>
      <c r="T150" s="4">
        <f>base1!T150/호선별!T26</f>
        <v>2.5321957091784593E-4</v>
      </c>
      <c r="U150" s="4">
        <f>base1!U150/호선별!U26</f>
        <v>2.7043309057776907E-4</v>
      </c>
      <c r="V150" s="4">
        <f>base1!V150/호선별!V26</f>
        <v>4.1195246205284053E-4</v>
      </c>
      <c r="W150" s="4">
        <f>base1!W150/호선별!W26</f>
        <v>2.0894475704304831E-3</v>
      </c>
    </row>
    <row r="151" spans="1:23">
      <c r="A151" t="s">
        <v>70</v>
      </c>
      <c r="B151" t="s">
        <v>319</v>
      </c>
      <c r="C151" s="4">
        <f>base1!C151/호선별!C25</f>
        <v>7.875200745464029E-4</v>
      </c>
      <c r="D151" s="4">
        <f>base1!D151/호선별!D25</f>
        <v>9.9905871441259954E-4</v>
      </c>
      <c r="E151" s="4">
        <f>base1!E151/호선별!E25</f>
        <v>8.0909758432553516E-4</v>
      </c>
      <c r="F151" s="4">
        <f>base1!F151/호선별!F25</f>
        <v>8.6843638120945527E-4</v>
      </c>
      <c r="G151" s="4">
        <f>base1!G151/호선별!G25</f>
        <v>1.1751031263226386E-3</v>
      </c>
      <c r="H151" s="4">
        <f>base1!H151/호선별!H25</f>
        <v>1.5275571608820628E-3</v>
      </c>
      <c r="I151" s="4">
        <f>base1!I151/호선별!I25</f>
        <v>1.9158443869297962E-3</v>
      </c>
      <c r="J151" s="4">
        <f>base1!J151/호선별!J25</f>
        <v>2.3751184957432028E-3</v>
      </c>
      <c r="K151" s="4">
        <f>base1!K151/호선별!K25</f>
        <v>2.809807586150014E-3</v>
      </c>
      <c r="L151" s="4">
        <f>base1!L151/호선별!L25</f>
        <v>2.8627972072220583E-3</v>
      </c>
      <c r="M151" s="4">
        <f>base1!M151/호선별!M25</f>
        <v>3.4322455795532825E-3</v>
      </c>
      <c r="N151" s="4">
        <f>base1!N151/호선별!N25</f>
        <v>3.3293097340488342E-3</v>
      </c>
      <c r="O151" s="4">
        <f>base1!O151/호선별!O25</f>
        <v>3.9738493789411551E-3</v>
      </c>
      <c r="P151" s="4">
        <f>base1!P151/호선별!P25</f>
        <v>3.1356495763346388E-3</v>
      </c>
      <c r="Q151" s="4">
        <f>base1!Q151/호선별!Q25</f>
        <v>3.4691653268562979E-3</v>
      </c>
      <c r="R151" s="4">
        <f>base1!R151/호선별!R25</f>
        <v>4.0158780115177066E-3</v>
      </c>
      <c r="S151" s="4">
        <f>base1!S151/호선별!S25</f>
        <v>3.8343154036486939E-3</v>
      </c>
      <c r="T151" s="4">
        <f>base1!T151/호선별!T25</f>
        <v>3.6809504020257938E-3</v>
      </c>
      <c r="U151" s="4">
        <f>base1!U151/호선별!U25</f>
        <v>3.6505631447760938E-3</v>
      </c>
      <c r="V151" s="4">
        <f>base1!V151/호선별!V25</f>
        <v>2.9561637686073556E-3</v>
      </c>
      <c r="W151" s="4">
        <f>base1!W151/호선별!W25</f>
        <v>2.6121522327576898E-3</v>
      </c>
    </row>
    <row r="152" spans="1:23">
      <c r="B152" t="s">
        <v>320</v>
      </c>
      <c r="C152" s="4">
        <f>base1!C152/호선별!C26</f>
        <v>3.3277949204842156E-3</v>
      </c>
      <c r="D152" s="4">
        <f>base1!D152/호선별!D26</f>
        <v>2.8097208196240673E-3</v>
      </c>
      <c r="E152" s="4">
        <f>base1!E152/호선별!E26</f>
        <v>2.5109596232647173E-3</v>
      </c>
      <c r="F152" s="4">
        <f>base1!F152/호선별!F26</f>
        <v>4.1670703882095801E-3</v>
      </c>
      <c r="G152" s="4">
        <f>base1!G152/호선별!G26</f>
        <v>4.3967793787052442E-3</v>
      </c>
      <c r="H152" s="4">
        <f>base1!H152/호선별!H26</f>
        <v>5.6864626801063278E-3</v>
      </c>
      <c r="I152" s="4">
        <f>base1!I152/호선별!I26</f>
        <v>5.0539640592134538E-3</v>
      </c>
      <c r="J152" s="4">
        <f>base1!J152/호선별!J26</f>
        <v>4.3613136667604848E-3</v>
      </c>
      <c r="K152" s="4">
        <f>base1!K152/호선별!K26</f>
        <v>4.6212704670370412E-3</v>
      </c>
      <c r="L152" s="4">
        <f>base1!L152/호선별!L26</f>
        <v>3.5508195205683538E-3</v>
      </c>
      <c r="M152" s="4">
        <f>base1!M152/호선별!M26</f>
        <v>3.1421123913996109E-3</v>
      </c>
      <c r="N152" s="4">
        <f>base1!N152/호선별!N26</f>
        <v>2.3739151983231716E-3</v>
      </c>
      <c r="O152" s="4">
        <f>base1!O152/호선별!O26</f>
        <v>2.6628190903018995E-3</v>
      </c>
      <c r="P152" s="4">
        <f>base1!P152/호선별!P26</f>
        <v>2.2335948439235515E-3</v>
      </c>
      <c r="Q152" s="4">
        <f>base1!Q152/호선별!Q26</f>
        <v>1.6393035487170303E-3</v>
      </c>
      <c r="R152" s="4">
        <f>base1!R152/호선별!R26</f>
        <v>1.3274464421071932E-3</v>
      </c>
      <c r="S152" s="4">
        <f>base1!S152/호선별!S26</f>
        <v>1.2763023137867676E-3</v>
      </c>
      <c r="T152" s="4">
        <f>base1!T152/호선별!T26</f>
        <v>1.2035127661457405E-3</v>
      </c>
      <c r="U152" s="4">
        <f>base1!U152/호선별!U26</f>
        <v>1.0988348502527533E-3</v>
      </c>
      <c r="V152" s="4">
        <f>base1!V152/호선별!V26</f>
        <v>1.169994699917796E-3</v>
      </c>
      <c r="W152" s="4">
        <f>base1!W152/호선별!W26</f>
        <v>3.050072232607331E-3</v>
      </c>
    </row>
    <row r="153" spans="1:23">
      <c r="A153" t="s">
        <v>71</v>
      </c>
      <c r="B153" t="s">
        <v>319</v>
      </c>
      <c r="C153" s="4">
        <f>base1!C153/호선별!C25</f>
        <v>4.0463482364291939E-3</v>
      </c>
      <c r="D153" s="4">
        <f>base1!D153/호선별!D25</f>
        <v>3.5324884056881028E-3</v>
      </c>
      <c r="E153" s="4">
        <f>base1!E153/호선별!E25</f>
        <v>3.4799096561916182E-3</v>
      </c>
      <c r="F153" s="4">
        <f>base1!F153/호선별!F25</f>
        <v>4.0988765537179001E-3</v>
      </c>
      <c r="G153" s="4">
        <f>base1!G153/호선별!G25</f>
        <v>4.2621335304262138E-3</v>
      </c>
      <c r="H153" s="4">
        <f>base1!H153/호선별!H25</f>
        <v>4.1797448692443744E-3</v>
      </c>
      <c r="I153" s="4">
        <f>base1!I153/호선별!I25</f>
        <v>3.7530917022364618E-3</v>
      </c>
      <c r="J153" s="4">
        <f>base1!J153/호선별!J25</f>
        <v>3.4728585358790405E-3</v>
      </c>
      <c r="K153" s="4">
        <f>base1!K153/호선별!K25</f>
        <v>3.3988675123261271E-3</v>
      </c>
      <c r="L153" s="4">
        <f>base1!L153/호선별!L25</f>
        <v>3.2134485834350458E-3</v>
      </c>
      <c r="M153" s="4">
        <f>base1!M153/호선별!M25</f>
        <v>2.9083206451668863E-3</v>
      </c>
      <c r="N153" s="4">
        <f>base1!N153/호선별!N25</f>
        <v>2.7648968452857348E-3</v>
      </c>
      <c r="O153" s="4">
        <f>base1!O153/호선별!O25</f>
        <v>2.6567276823284331E-3</v>
      </c>
      <c r="P153" s="4">
        <f>base1!P153/호선별!P25</f>
        <v>2.4438066343835801E-3</v>
      </c>
      <c r="Q153" s="4">
        <f>base1!Q153/호선별!Q25</f>
        <v>2.582182967063802E-3</v>
      </c>
      <c r="R153" s="4">
        <f>base1!R153/호선별!R25</f>
        <v>2.5421648953797863E-3</v>
      </c>
      <c r="S153" s="4">
        <f>base1!S153/호선별!S25</f>
        <v>2.3547210685724209E-3</v>
      </c>
      <c r="T153" s="4">
        <f>base1!T153/호선별!T25</f>
        <v>2.1448821137757391E-3</v>
      </c>
      <c r="U153" s="4">
        <f>base1!U153/호선별!U25</f>
        <v>2.2234517577517801E-3</v>
      </c>
      <c r="V153" s="4">
        <f>base1!V153/호선별!V25</f>
        <v>2.4308357968031405E-3</v>
      </c>
      <c r="W153" s="4">
        <f>base1!W153/호선별!W25</f>
        <v>3.1238733171300836E-3</v>
      </c>
    </row>
    <row r="154" spans="1:23">
      <c r="B154" t="s">
        <v>320</v>
      </c>
      <c r="C154" s="4">
        <f>base1!C154/호선별!C26</f>
        <v>2.8056017089959648E-3</v>
      </c>
      <c r="D154" s="4">
        <f>base1!D154/호선별!D26</f>
        <v>2.1276509105124281E-3</v>
      </c>
      <c r="E154" s="4">
        <f>base1!E154/호선별!E26</f>
        <v>1.9452361721428899E-3</v>
      </c>
      <c r="F154" s="4">
        <f>base1!F154/호선별!F26</f>
        <v>2.1753573199771682E-3</v>
      </c>
      <c r="G154" s="4">
        <f>base1!G154/호선별!G26</f>
        <v>2.3968178323246726E-3</v>
      </c>
      <c r="H154" s="4">
        <f>base1!H154/호선별!H26</f>
        <v>2.5601198001285581E-3</v>
      </c>
      <c r="I154" s="4">
        <f>base1!I154/호선별!I26</f>
        <v>2.7087947671060857E-3</v>
      </c>
      <c r="J154" s="4">
        <f>base1!J154/호선별!J26</f>
        <v>2.6154362358366385E-3</v>
      </c>
      <c r="K154" s="4">
        <f>base1!K154/호선별!K26</f>
        <v>2.6827152592590925E-3</v>
      </c>
      <c r="L154" s="4">
        <f>base1!L154/호선별!L26</f>
        <v>2.7275117084312401E-3</v>
      </c>
      <c r="M154" s="4">
        <f>base1!M154/호선별!M26</f>
        <v>3.1410085886888922E-3</v>
      </c>
      <c r="N154" s="4">
        <f>base1!N154/호선별!N26</f>
        <v>3.268473249732833E-3</v>
      </c>
      <c r="O154" s="4">
        <f>base1!O154/호선별!O26</f>
        <v>3.3345762386667848E-3</v>
      </c>
      <c r="P154" s="4">
        <f>base1!P154/호선별!P26</f>
        <v>3.3139890903149784E-3</v>
      </c>
      <c r="Q154" s="4">
        <f>base1!Q154/호선별!Q26</f>
        <v>3.234270871081797E-3</v>
      </c>
      <c r="R154" s="4">
        <f>base1!R154/호선별!R26</f>
        <v>3.4861377165297989E-3</v>
      </c>
      <c r="S154" s="4">
        <f>base1!S154/호선별!S26</f>
        <v>3.7777219792907756E-3</v>
      </c>
      <c r="T154" s="4">
        <f>base1!T154/호선별!T26</f>
        <v>3.8442095003255032E-3</v>
      </c>
      <c r="U154" s="4">
        <f>base1!U154/호선별!U26</f>
        <v>3.6060595825026156E-3</v>
      </c>
      <c r="V154" s="4">
        <f>base1!V154/호선별!V26</f>
        <v>5.1733276003800149E-3</v>
      </c>
      <c r="W154" s="4">
        <f>base1!W154/호선별!W26</f>
        <v>2.9415979952730339E-3</v>
      </c>
    </row>
    <row r="155" spans="1:23">
      <c r="A155" t="s">
        <v>72</v>
      </c>
      <c r="B155" t="s">
        <v>319</v>
      </c>
      <c r="C155" s="4">
        <f>base1!C155/호선별!C25</f>
        <v>3.7479358521606294E-3</v>
      </c>
      <c r="D155" s="4">
        <f>base1!D155/호선별!D25</f>
        <v>4.1206292482441004E-3</v>
      </c>
      <c r="E155" s="4">
        <f>base1!E155/호선별!E25</f>
        <v>3.6197938450956884E-3</v>
      </c>
      <c r="F155" s="4">
        <f>base1!F155/호선별!F25</f>
        <v>4.7879751869662653E-3</v>
      </c>
      <c r="G155" s="4">
        <f>base1!G155/호선별!G25</f>
        <v>4.7407154724227896E-3</v>
      </c>
      <c r="H155" s="4">
        <f>base1!H155/호선별!H25</f>
        <v>3.5822848908954922E-3</v>
      </c>
      <c r="I155" s="4">
        <f>base1!I155/호선별!I25</f>
        <v>3.0329990294403106E-3</v>
      </c>
      <c r="J155" s="4">
        <f>base1!J155/호선별!J25</f>
        <v>2.6149380428462507E-3</v>
      </c>
      <c r="K155" s="4">
        <f>base1!K155/호선별!K25</f>
        <v>2.458271823754592E-3</v>
      </c>
      <c r="L155" s="4">
        <f>base1!L155/호선별!L25</f>
        <v>2.2258799864790383E-3</v>
      </c>
      <c r="M155" s="4">
        <f>base1!M155/호선별!M25</f>
        <v>1.8964606779901944E-3</v>
      </c>
      <c r="N155" s="4">
        <f>base1!N155/호선별!N25</f>
        <v>1.7050704848374659E-3</v>
      </c>
      <c r="O155" s="4">
        <f>base1!O155/호선별!O25</f>
        <v>1.5383830194669174E-3</v>
      </c>
      <c r="P155" s="4">
        <f>base1!P155/호선별!P25</f>
        <v>1.1841929533553434E-3</v>
      </c>
      <c r="Q155" s="4">
        <f>base1!Q155/호선별!Q25</f>
        <v>1.2999032185969945E-3</v>
      </c>
      <c r="R155" s="4">
        <f>base1!R155/호선별!R25</f>
        <v>1.2637223494788268E-3</v>
      </c>
      <c r="S155" s="4">
        <f>base1!S155/호선별!S25</f>
        <v>1.168664121248869E-3</v>
      </c>
      <c r="T155" s="4">
        <f>base1!T155/호선별!T25</f>
        <v>9.8030341059180282E-4</v>
      </c>
      <c r="U155" s="4">
        <f>base1!U155/호선별!U25</f>
        <v>9.9373762047581739E-4</v>
      </c>
      <c r="V155" s="4">
        <f>base1!V155/호선별!V25</f>
        <v>9.8140816550696536E-4</v>
      </c>
      <c r="W155" s="4">
        <f>base1!W155/호선별!W25</f>
        <v>2.4340973153749871E-3</v>
      </c>
    </row>
    <row r="156" spans="1:23">
      <c r="B156" t="s">
        <v>320</v>
      </c>
      <c r="C156" s="4">
        <f>base1!C156/호선별!C26</f>
        <v>2.0128174697365297E-3</v>
      </c>
      <c r="D156" s="4">
        <f>base1!D156/호선별!D26</f>
        <v>1.4306501178182451E-3</v>
      </c>
      <c r="E156" s="4">
        <f>base1!E156/호선별!E26</f>
        <v>7.640601197878088E-4</v>
      </c>
      <c r="F156" s="4">
        <f>base1!F156/호선별!F26</f>
        <v>6.0303169976277775E-4</v>
      </c>
      <c r="G156" s="4">
        <f>base1!G156/호선별!G26</f>
        <v>8.288061663178774E-4</v>
      </c>
      <c r="H156" s="4">
        <f>base1!H156/호선별!H26</f>
        <v>1.2368296497288682E-3</v>
      </c>
      <c r="I156" s="4">
        <f>base1!I156/호선별!I26</f>
        <v>1.5392363514619401E-3</v>
      </c>
      <c r="J156" s="4">
        <f>base1!J156/호선별!J26</f>
        <v>1.7094665763718443E-3</v>
      </c>
      <c r="K156" s="4">
        <f>base1!K156/호선별!K26</f>
        <v>1.671478498708403E-3</v>
      </c>
      <c r="L156" s="4">
        <f>base1!L156/호선별!L26</f>
        <v>1.8331930753589111E-3</v>
      </c>
      <c r="M156" s="4">
        <f>base1!M156/호선별!M26</f>
        <v>2.3036362572699206E-3</v>
      </c>
      <c r="N156" s="4">
        <f>base1!N156/호선별!N26</f>
        <v>2.53770024625837E-3</v>
      </c>
      <c r="O156" s="4">
        <f>base1!O156/호선별!O26</f>
        <v>2.6172282969723188E-3</v>
      </c>
      <c r="P156" s="4">
        <f>base1!P156/호선별!P26</f>
        <v>2.8073782302942894E-3</v>
      </c>
      <c r="Q156" s="4">
        <f>base1!Q156/호선별!Q26</f>
        <v>2.9142105388346865E-3</v>
      </c>
      <c r="R156" s="4">
        <f>base1!R156/호선별!R26</f>
        <v>3.3425106606727695E-3</v>
      </c>
      <c r="S156" s="4">
        <f>base1!S156/호선별!S26</f>
        <v>3.9516602574739485E-3</v>
      </c>
      <c r="T156" s="4">
        <f>base1!T156/호선별!T26</f>
        <v>4.1004598261316534E-3</v>
      </c>
      <c r="U156" s="4">
        <f>base1!U156/호선별!U26</f>
        <v>3.5765577908032226E-3</v>
      </c>
      <c r="V156" s="4">
        <f>base1!V156/호선별!V26</f>
        <v>2.7680968604003086E-3</v>
      </c>
      <c r="W156" s="4">
        <f>base1!W156/호선별!W26</f>
        <v>2.1222384341473273E-3</v>
      </c>
    </row>
    <row r="157" spans="1:23">
      <c r="A157" t="s">
        <v>73</v>
      </c>
      <c r="B157" t="s">
        <v>319</v>
      </c>
      <c r="C157" s="4">
        <f>base1!C157/호선별!C25</f>
        <v>1.5863787889095734E-3</v>
      </c>
      <c r="D157" s="4">
        <f>base1!D157/호선별!D25</f>
        <v>2.5857377927594656E-3</v>
      </c>
      <c r="E157" s="4">
        <f>base1!E157/호선별!E25</f>
        <v>2.7661749807136415E-3</v>
      </c>
      <c r="F157" s="4">
        <f>base1!F157/호선별!F25</f>
        <v>3.3650005974117337E-3</v>
      </c>
      <c r="G157" s="4">
        <f>base1!G157/호선별!G25</f>
        <v>3.4784366491683563E-3</v>
      </c>
      <c r="H157" s="4">
        <f>base1!H157/호선별!H25</f>
        <v>2.9744299999158509E-3</v>
      </c>
      <c r="I157" s="4">
        <f>base1!I157/호선별!I25</f>
        <v>2.5819627221590259E-3</v>
      </c>
      <c r="J157" s="4">
        <f>base1!J157/호선별!J25</f>
        <v>2.3630521034361317E-3</v>
      </c>
      <c r="K157" s="4">
        <f>base1!K157/호선별!K25</f>
        <v>2.1673219350191722E-3</v>
      </c>
      <c r="L157" s="4">
        <f>base1!L157/호선별!L25</f>
        <v>1.9422506184618852E-3</v>
      </c>
      <c r="M157" s="4">
        <f>base1!M157/호선별!M25</f>
        <v>1.7600097561114544E-3</v>
      </c>
      <c r="N157" s="4">
        <f>base1!N157/호선별!N25</f>
        <v>1.6234192221832775E-3</v>
      </c>
      <c r="O157" s="4">
        <f>base1!O157/호선별!O25</f>
        <v>1.6571716972942148E-3</v>
      </c>
      <c r="P157" s="4">
        <f>base1!P157/호선별!P25</f>
        <v>1.4589607300901496E-3</v>
      </c>
      <c r="Q157" s="4">
        <f>base1!Q157/호선별!Q25</f>
        <v>1.3870360178440096E-3</v>
      </c>
      <c r="R157" s="4">
        <f>base1!R157/호선별!R25</f>
        <v>1.2420979901330393E-3</v>
      </c>
      <c r="S157" s="4">
        <f>base1!S157/호선별!S25</f>
        <v>1.1051134105913747E-3</v>
      </c>
      <c r="T157" s="4">
        <f>base1!T157/호선별!T25</f>
        <v>9.3474891242309368E-4</v>
      </c>
      <c r="U157" s="4">
        <f>base1!U157/호선별!U25</f>
        <v>1.0027394494545696E-3</v>
      </c>
      <c r="V157" s="4">
        <f>base1!V157/호선별!V25</f>
        <v>1.2058664807324028E-3</v>
      </c>
      <c r="W157" s="4">
        <f>base1!W157/호선별!W25</f>
        <v>2.0453830888089246E-3</v>
      </c>
    </row>
    <row r="158" spans="1:23">
      <c r="B158" t="s">
        <v>320</v>
      </c>
      <c r="C158" s="4">
        <f>base1!C158/호선별!C26</f>
        <v>1.9748397816282933E-3</v>
      </c>
      <c r="D158" s="4">
        <f>base1!D158/호선별!D26</f>
        <v>1.5443284360035182E-3</v>
      </c>
      <c r="E158" s="4">
        <f>base1!E158/호선별!E26</f>
        <v>1.1533393269282767E-3</v>
      </c>
      <c r="F158" s="4">
        <f>base1!F158/호선별!F26</f>
        <v>1.1155694043364071E-3</v>
      </c>
      <c r="G158" s="4">
        <f>base1!G158/호선별!G26</f>
        <v>1.0014741176341019E-3</v>
      </c>
      <c r="H158" s="4">
        <f>base1!H158/호선별!H26</f>
        <v>1.2190500442841221E-3</v>
      </c>
      <c r="I158" s="4">
        <f>base1!I158/호선별!I26</f>
        <v>1.4839678276666903E-3</v>
      </c>
      <c r="J158" s="4">
        <f>base1!J158/호선별!J26</f>
        <v>1.6331113244210213E-3</v>
      </c>
      <c r="K158" s="4">
        <f>base1!K158/호선별!K26</f>
        <v>1.7043711039306522E-3</v>
      </c>
      <c r="L158" s="4">
        <f>base1!L158/호선별!L26</f>
        <v>1.8932041808943575E-3</v>
      </c>
      <c r="M158" s="4">
        <f>base1!M158/호선별!M26</f>
        <v>2.1880129233221371E-3</v>
      </c>
      <c r="N158" s="4">
        <f>base1!N158/호선별!N26</f>
        <v>2.3833370332319733E-3</v>
      </c>
      <c r="O158" s="4">
        <f>base1!O158/호선별!O26</f>
        <v>2.4923344115235424E-3</v>
      </c>
      <c r="P158" s="4">
        <f>base1!P158/호선별!P26</f>
        <v>2.3942888617983775E-3</v>
      </c>
      <c r="Q158" s="4">
        <f>base1!Q158/호선별!Q26</f>
        <v>2.4761826141828352E-3</v>
      </c>
      <c r="R158" s="4">
        <f>base1!R158/호선별!R26</f>
        <v>2.8126748669144688E-3</v>
      </c>
      <c r="S158" s="4">
        <f>base1!S158/호선별!S26</f>
        <v>3.1760344458186037E-3</v>
      </c>
      <c r="T158" s="4">
        <f>base1!T158/호선별!T26</f>
        <v>3.3126150929168835E-3</v>
      </c>
      <c r="U158" s="4">
        <f>base1!U158/호선별!U26</f>
        <v>3.1192800194626315E-3</v>
      </c>
      <c r="V158" s="4">
        <f>base1!V158/호선별!V26</f>
        <v>2.0976644221574504E-3</v>
      </c>
      <c r="W158" s="4">
        <f>base1!W158/호선별!W26</f>
        <v>2.0020212906442757E-3</v>
      </c>
    </row>
    <row r="159" spans="1:23">
      <c r="A159" t="s">
        <v>74</v>
      </c>
      <c r="B159" t="s">
        <v>319</v>
      </c>
      <c r="C159" s="4">
        <f>base1!C159/호선별!C25</f>
        <v>2.4625464111143408E-3</v>
      </c>
      <c r="D159" s="4">
        <f>base1!D159/호선별!D25</f>
        <v>3.0606745350889772E-3</v>
      </c>
      <c r="E159" s="4">
        <f>base1!E159/호선별!E25</f>
        <v>2.2629636858786679E-3</v>
      </c>
      <c r="F159" s="4">
        <f>base1!F159/호선별!F25</f>
        <v>3.2506965805584021E-3</v>
      </c>
      <c r="G159" s="4">
        <f>base1!G159/호선별!G25</f>
        <v>4.1360446238495018E-3</v>
      </c>
      <c r="H159" s="4">
        <f>base1!H159/호선별!H25</f>
        <v>5.8904504907636253E-3</v>
      </c>
      <c r="I159" s="4">
        <f>base1!I159/호선별!I25</f>
        <v>7.2503352605378778E-3</v>
      </c>
      <c r="J159" s="4">
        <f>base1!J159/호선별!J25</f>
        <v>7.9893091764159339E-3</v>
      </c>
      <c r="K159" s="4">
        <f>base1!K159/호선별!K25</f>
        <v>8.77861770299951E-3</v>
      </c>
      <c r="L159" s="4">
        <f>base1!L159/호선별!L25</f>
        <v>9.6825293745112107E-3</v>
      </c>
      <c r="M159" s="4">
        <f>base1!M159/호선별!M25</f>
        <v>1.0327677697226279E-2</v>
      </c>
      <c r="N159" s="4">
        <f>base1!N159/호선별!N25</f>
        <v>1.0086098152080806E-2</v>
      </c>
      <c r="O159" s="4">
        <f>base1!O159/호선별!O25</f>
        <v>1.0226073557650265E-2</v>
      </c>
      <c r="P159" s="4">
        <f>base1!P159/호선별!P25</f>
        <v>1.0412874507859693E-2</v>
      </c>
      <c r="Q159" s="4">
        <f>base1!Q159/호선별!Q25</f>
        <v>1.3014588098151899E-2</v>
      </c>
      <c r="R159" s="4">
        <f>base1!R159/호선별!R25</f>
        <v>1.4491968243976965E-2</v>
      </c>
      <c r="S159" s="4">
        <f>base1!S159/호선별!S25</f>
        <v>1.1923852601953402E-2</v>
      </c>
      <c r="T159" s="4">
        <f>base1!T159/호선별!T25</f>
        <v>1.1518087486972884E-2</v>
      </c>
      <c r="U159" s="4">
        <f>base1!U159/호선별!U25</f>
        <v>1.0246331835064631E-2</v>
      </c>
      <c r="V159" s="4">
        <f>base1!V159/호선별!V25</f>
        <v>8.7061172054462184E-3</v>
      </c>
      <c r="W159" s="4">
        <f>base1!W159/호선별!W25</f>
        <v>8.4673769278890542E-3</v>
      </c>
    </row>
    <row r="160" spans="1:23">
      <c r="B160" t="s">
        <v>320</v>
      </c>
      <c r="C160" s="4">
        <f>base1!C160/호선별!C26</f>
        <v>4.8943745549489678E-3</v>
      </c>
      <c r="D160" s="4">
        <f>base1!D160/호선별!D26</f>
        <v>8.4159282666058568E-3</v>
      </c>
      <c r="E160" s="4">
        <f>base1!E160/호선별!E26</f>
        <v>1.0501839616096761E-2</v>
      </c>
      <c r="F160" s="4">
        <f>base1!F160/호선별!F26</f>
        <v>1.2041979796113829E-2</v>
      </c>
      <c r="G160" s="4">
        <f>base1!G160/호선별!G26</f>
        <v>1.739410274545776E-2</v>
      </c>
      <c r="H160" s="4">
        <f>base1!H160/호선별!H26</f>
        <v>1.3003057088449092E-2</v>
      </c>
      <c r="I160" s="4">
        <f>base1!I160/호선별!I26</f>
        <v>1.2678631213687227E-2</v>
      </c>
      <c r="J160" s="4">
        <f>base1!J160/호선별!J26</f>
        <v>1.0340989957363964E-2</v>
      </c>
      <c r="K160" s="4">
        <f>base1!K160/호선별!K26</f>
        <v>1.0823072785009855E-2</v>
      </c>
      <c r="L160" s="4">
        <f>base1!L160/호선별!L26</f>
        <v>1.0782505829849161E-2</v>
      </c>
      <c r="M160" s="4">
        <f>base1!M160/호선별!M26</f>
        <v>1.0170990077917434E-2</v>
      </c>
      <c r="N160" s="4">
        <f>base1!N160/호선별!N26</f>
        <v>9.6174993159489717E-3</v>
      </c>
      <c r="O160" s="4">
        <f>base1!O160/호선별!O26</f>
        <v>9.5876420215432901E-3</v>
      </c>
      <c r="P160" s="4">
        <f>base1!P160/호선별!P26</f>
        <v>8.8269033335341279E-3</v>
      </c>
      <c r="Q160" s="4">
        <f>base1!Q160/호선별!Q26</f>
        <v>7.5617314179617159E-3</v>
      </c>
      <c r="R160" s="4">
        <f>base1!R160/호선별!R26</f>
        <v>5.764042044548022E-3</v>
      </c>
      <c r="S160" s="4">
        <f>base1!S160/호선별!S26</f>
        <v>4.4627549377257176E-3</v>
      </c>
      <c r="T160" s="4">
        <f>base1!T160/호선별!T26</f>
        <v>3.7652583354851692E-3</v>
      </c>
      <c r="U160" s="4">
        <f>base1!U160/호선별!U26</f>
        <v>3.2637960425698029E-3</v>
      </c>
      <c r="V160" s="4">
        <f>base1!V160/호선별!V26</f>
        <v>3.4559269893482637E-3</v>
      </c>
      <c r="W160" s="4">
        <f>base1!W160/호선별!W26</f>
        <v>9.7382341402266429E-3</v>
      </c>
    </row>
    <row r="161" spans="1:23">
      <c r="A161" t="s">
        <v>75</v>
      </c>
      <c r="B161" t="s">
        <v>319</v>
      </c>
      <c r="C161" s="4">
        <f>base1!C161/호선별!C25</f>
        <v>2.7475585846903623E-3</v>
      </c>
      <c r="D161" s="4">
        <f>base1!D161/호선별!D25</f>
        <v>2.1513983829249701E-3</v>
      </c>
      <c r="E161" s="4">
        <f>base1!E161/호선별!E25</f>
        <v>1.5669817546403442E-3</v>
      </c>
      <c r="F161" s="4">
        <f>base1!F161/호선별!F25</f>
        <v>2.069885064683813E-3</v>
      </c>
      <c r="G161" s="4">
        <f>base1!G161/호선별!G25</f>
        <v>2.7929071831510857E-3</v>
      </c>
      <c r="H161" s="4">
        <f>base1!H161/호선별!H25</f>
        <v>3.4770157756824054E-3</v>
      </c>
      <c r="I161" s="4">
        <f>base1!I161/호선별!I25</f>
        <v>4.1286291627096357E-3</v>
      </c>
      <c r="J161" s="4">
        <f>base1!J161/호선별!J25</f>
        <v>4.2962389809328375E-3</v>
      </c>
      <c r="K161" s="4">
        <f>base1!K161/호선별!K25</f>
        <v>4.836542755244499E-3</v>
      </c>
      <c r="L161" s="4">
        <f>base1!L161/호선별!L25</f>
        <v>5.1612496787661515E-3</v>
      </c>
      <c r="M161" s="4">
        <f>base1!M161/호선별!M25</f>
        <v>5.5196598721271029E-3</v>
      </c>
      <c r="N161" s="4">
        <f>base1!N161/호선별!N25</f>
        <v>5.2962031342838776E-3</v>
      </c>
      <c r="O161" s="4">
        <f>base1!O161/호선별!O25</f>
        <v>5.3939411606051778E-3</v>
      </c>
      <c r="P161" s="4">
        <f>base1!P161/호선별!P25</f>
        <v>7.0573815338402374E-3</v>
      </c>
      <c r="Q161" s="4">
        <f>base1!Q161/호선별!Q25</f>
        <v>7.5623393335177728E-3</v>
      </c>
      <c r="R161" s="4">
        <f>base1!R161/호선별!R25</f>
        <v>6.2546505399315938E-3</v>
      </c>
      <c r="S161" s="4">
        <f>base1!S161/호선별!S25</f>
        <v>6.5771640756261485E-3</v>
      </c>
      <c r="T161" s="4">
        <f>base1!T161/호선별!T25</f>
        <v>6.8844602732446971E-3</v>
      </c>
      <c r="U161" s="4">
        <f>base1!U161/호선별!U25</f>
        <v>6.8745038947377558E-3</v>
      </c>
      <c r="V161" s="4">
        <f>base1!V161/호선별!V25</f>
        <v>5.9911267329853437E-3</v>
      </c>
      <c r="W161" s="4">
        <f>base1!W161/호선별!W25</f>
        <v>4.8482348471549719E-3</v>
      </c>
    </row>
    <row r="162" spans="1:23">
      <c r="B162" t="s">
        <v>320</v>
      </c>
      <c r="C162" s="4">
        <f>base1!C162/호선별!C26</f>
        <v>3.3918822691668643E-3</v>
      </c>
      <c r="D162" s="4">
        <f>base1!D162/호선별!D26</f>
        <v>5.4565592728931167E-3</v>
      </c>
      <c r="E162" s="4">
        <f>base1!E162/호선별!E26</f>
        <v>5.8523815550957665E-3</v>
      </c>
      <c r="F162" s="4">
        <f>base1!F162/호선별!F26</f>
        <v>8.694607517762994E-3</v>
      </c>
      <c r="G162" s="4">
        <f>base1!G162/호선별!G26</f>
        <v>9.2535088461058145E-3</v>
      </c>
      <c r="H162" s="4">
        <f>base1!H162/호선별!H26</f>
        <v>6.5943696291073939E-3</v>
      </c>
      <c r="I162" s="4">
        <f>base1!I162/호선별!I26</f>
        <v>5.8896814781001262E-3</v>
      </c>
      <c r="J162" s="4">
        <f>base1!J162/호선별!J26</f>
        <v>5.1411512098236177E-3</v>
      </c>
      <c r="K162" s="4">
        <f>base1!K162/호선별!K26</f>
        <v>5.2335789642512206E-3</v>
      </c>
      <c r="L162" s="4">
        <f>base1!L162/호선별!L26</f>
        <v>5.3238622534880235E-3</v>
      </c>
      <c r="M162" s="4">
        <f>base1!M162/호선별!M26</f>
        <v>5.1227483804454728E-3</v>
      </c>
      <c r="N162" s="4">
        <f>base1!N162/호선별!N26</f>
        <v>4.721500885394349E-3</v>
      </c>
      <c r="O162" s="4">
        <f>base1!O162/호선별!O26</f>
        <v>4.7090877497198936E-3</v>
      </c>
      <c r="P162" s="4">
        <f>base1!P162/호선별!P26</f>
        <v>4.578912767157055E-3</v>
      </c>
      <c r="Q162" s="4">
        <f>base1!Q162/호선별!Q26</f>
        <v>4.4302996044544001E-3</v>
      </c>
      <c r="R162" s="4">
        <f>base1!R162/호선별!R26</f>
        <v>3.762873029397186E-3</v>
      </c>
      <c r="S162" s="4">
        <f>base1!S162/호선별!S26</f>
        <v>3.1417601496835515E-3</v>
      </c>
      <c r="T162" s="4">
        <f>base1!T162/호선별!T26</f>
        <v>2.7244971068413836E-3</v>
      </c>
      <c r="U162" s="4">
        <f>base1!U162/호선별!U26</f>
        <v>2.3763906994960326E-3</v>
      </c>
      <c r="V162" s="4">
        <f>base1!V162/호선별!V26</f>
        <v>2.1144407667659372E-3</v>
      </c>
      <c r="W162" s="4">
        <f>base1!W162/호선별!W26</f>
        <v>5.4529111866151742E-3</v>
      </c>
    </row>
    <row r="163" spans="1:23">
      <c r="A163" t="s">
        <v>76</v>
      </c>
      <c r="B163" t="s">
        <v>319</v>
      </c>
      <c r="C163" s="4">
        <f>base1!C163/호선별!C25</f>
        <v>6.1640969185700121E-4</v>
      </c>
      <c r="D163" s="4">
        <f>base1!D163/호선별!D25</f>
        <v>1.4516148760076791E-3</v>
      </c>
      <c r="E163" s="4">
        <f>base1!E163/호선별!E25</f>
        <v>1.6022084042048908E-3</v>
      </c>
      <c r="F163" s="4">
        <f>base1!F163/호선별!F25</f>
        <v>1.9863464194552292E-3</v>
      </c>
      <c r="G163" s="4">
        <f>base1!G163/호선별!G25</f>
        <v>2.0889318450294059E-3</v>
      </c>
      <c r="H163" s="4">
        <f>base1!H163/호선별!H25</f>
        <v>2.0025881682464459E-3</v>
      </c>
      <c r="I163" s="4">
        <f>base1!I163/호선별!I25</f>
        <v>1.8804593982529926E-3</v>
      </c>
      <c r="J163" s="4">
        <f>base1!J163/호선별!J25</f>
        <v>1.7515876732752788E-3</v>
      </c>
      <c r="K163" s="4">
        <f>base1!K163/호선별!K25</f>
        <v>1.6380217114986067E-3</v>
      </c>
      <c r="L163" s="4">
        <f>base1!L163/호선별!L25</f>
        <v>1.3834563596531397E-3</v>
      </c>
      <c r="M163" s="4">
        <f>base1!M163/호선별!M25</f>
        <v>1.4938398363935322E-3</v>
      </c>
      <c r="N163" s="4">
        <f>base1!N163/호선별!N25</f>
        <v>1.4692541409021985E-3</v>
      </c>
      <c r="O163" s="4">
        <f>base1!O163/호선별!O25</f>
        <v>1.3419936978328428E-3</v>
      </c>
      <c r="P163" s="4">
        <f>base1!P163/호선별!P25</f>
        <v>1.0683630543760834E-3</v>
      </c>
      <c r="Q163" s="4">
        <f>base1!Q163/호선별!Q25</f>
        <v>1.1089987013766982E-3</v>
      </c>
      <c r="R163" s="4">
        <f>base1!R163/호선별!R25</f>
        <v>9.4860593226521158E-4</v>
      </c>
      <c r="S163" s="4">
        <f>base1!S163/호선별!S25</f>
        <v>7.5217283224512216E-4</v>
      </c>
      <c r="T163" s="4">
        <f>base1!T163/호선별!T25</f>
        <v>7.7516121883851904E-4</v>
      </c>
      <c r="U163" s="4">
        <f>base1!U163/호선별!U25</f>
        <v>6.1115988887885117E-4</v>
      </c>
      <c r="V163" s="4">
        <f>base1!V163/호선별!V25</f>
        <v>6.0651502199213919E-4</v>
      </c>
      <c r="W163" s="4">
        <f>base1!W163/호선별!W25</f>
        <v>1.4165850789187666E-3</v>
      </c>
    </row>
    <row r="164" spans="1:23">
      <c r="B164" t="s">
        <v>320</v>
      </c>
      <c r="C164" s="4">
        <f>base1!C164/호선별!C26</f>
        <v>1.2888677901732731E-3</v>
      </c>
      <c r="D164" s="4">
        <f>base1!D164/호선별!D26</f>
        <v>1.5304155672106938E-3</v>
      </c>
      <c r="E164" s="4">
        <f>base1!E164/호선별!E26</f>
        <v>1.1692874508707168E-3</v>
      </c>
      <c r="F164" s="4">
        <f>base1!F164/호선별!F26</f>
        <v>7.7194577483898682E-4</v>
      </c>
      <c r="G164" s="4">
        <f>base1!G164/호선별!G26</f>
        <v>9.8962069611131234E-4</v>
      </c>
      <c r="H164" s="4">
        <f>base1!H164/호선별!H26</f>
        <v>9.4002494593351026E-4</v>
      </c>
      <c r="I164" s="4">
        <f>base1!I164/호선별!I26</f>
        <v>1.201732023156078E-3</v>
      </c>
      <c r="J164" s="4">
        <f>base1!J164/호선별!J26</f>
        <v>1.3757772257940025E-3</v>
      </c>
      <c r="K164" s="4">
        <f>base1!K164/호선별!K26</f>
        <v>1.4330773941915876E-3</v>
      </c>
      <c r="L164" s="4">
        <f>base1!L164/호선별!L26</f>
        <v>1.4766073647410945E-3</v>
      </c>
      <c r="M164" s="4">
        <f>base1!M164/호선별!M26</f>
        <v>1.46543607381791E-3</v>
      </c>
      <c r="N164" s="4">
        <f>base1!N164/호선별!N26</f>
        <v>1.5540864950257874E-3</v>
      </c>
      <c r="O164" s="4">
        <f>base1!O164/호선별!O26</f>
        <v>1.5434123905594703E-3</v>
      </c>
      <c r="P164" s="4">
        <f>base1!P164/호선별!P26</f>
        <v>1.4390521999869121E-3</v>
      </c>
      <c r="Q164" s="4">
        <f>base1!Q164/호선별!Q26</f>
        <v>1.4479669347944408E-3</v>
      </c>
      <c r="R164" s="4">
        <f>base1!R164/호선별!R26</f>
        <v>1.5776899652866652E-3</v>
      </c>
      <c r="S164" s="4">
        <f>base1!S164/호선별!S26</f>
        <v>1.7565954239436006E-3</v>
      </c>
      <c r="T164" s="4">
        <f>base1!T164/호선별!T26</f>
        <v>1.9092240418874572E-3</v>
      </c>
      <c r="U164" s="4">
        <f>base1!U164/호선별!U26</f>
        <v>1.8385174537302877E-3</v>
      </c>
      <c r="V164" s="4">
        <f>base1!V164/호선별!V26</f>
        <v>1.4365521753637515E-3</v>
      </c>
      <c r="W164" s="4">
        <f>base1!W164/호선별!W26</f>
        <v>1.3536892605904018E-3</v>
      </c>
    </row>
    <row r="165" spans="1:23">
      <c r="A165" t="s">
        <v>77</v>
      </c>
      <c r="B165" t="s">
        <v>319</v>
      </c>
      <c r="C165" s="4">
        <f>base1!C165/호선별!C25</f>
        <v>5.3147297177503312E-3</v>
      </c>
      <c r="D165" s="4">
        <f>base1!D165/호선별!D25</f>
        <v>3.6605261466339215E-3</v>
      </c>
      <c r="E165" s="4">
        <f>base1!E165/호선별!E25</f>
        <v>4.140293152645717E-3</v>
      </c>
      <c r="F165" s="4">
        <f>base1!F165/호선별!F25</f>
        <v>5.3711465134571468E-3</v>
      </c>
      <c r="G165" s="4">
        <f>base1!G165/호선별!G25</f>
        <v>8.4738567665396929E-3</v>
      </c>
      <c r="H165" s="4">
        <f>base1!H165/호선별!H25</f>
        <v>1.1162321180690476E-2</v>
      </c>
      <c r="I165" s="4">
        <f>base1!I165/호선별!I25</f>
        <v>1.3216048674090231E-2</v>
      </c>
      <c r="J165" s="4">
        <f>base1!J165/호선별!J25</f>
        <v>1.4348901241858013E-2</v>
      </c>
      <c r="K165" s="4">
        <f>base1!K165/호선별!K25</f>
        <v>1.5152802392701385E-2</v>
      </c>
      <c r="L165" s="4">
        <f>base1!L165/호선별!L25</f>
        <v>1.6352398666331418E-2</v>
      </c>
      <c r="M165" s="4">
        <f>base1!M165/호선별!M25</f>
        <v>1.6601571981939282E-2</v>
      </c>
      <c r="N165" s="4">
        <f>base1!N165/호선별!N25</f>
        <v>1.7038170149516699E-2</v>
      </c>
      <c r="O165" s="4">
        <f>base1!O165/호선별!O25</f>
        <v>1.6236840348514438E-2</v>
      </c>
      <c r="P165" s="4">
        <f>base1!P165/호선별!P25</f>
        <v>1.32720057296412E-2</v>
      </c>
      <c r="Q165" s="4">
        <f>base1!Q165/호선별!Q25</f>
        <v>1.6571969230799524E-2</v>
      </c>
      <c r="R165" s="4">
        <f>base1!R165/호선별!R25</f>
        <v>2.1632956982635902E-2</v>
      </c>
      <c r="S165" s="4">
        <f>base1!S165/호선별!S25</f>
        <v>1.9365573924461085E-2</v>
      </c>
      <c r="T165" s="4">
        <f>base1!T165/호선별!T25</f>
        <v>1.4375970972085967E-2</v>
      </c>
      <c r="U165" s="4">
        <f>base1!U165/호선별!U25</f>
        <v>1.3398257953196276E-2</v>
      </c>
      <c r="V165" s="4">
        <f>base1!V165/호선별!V25</f>
        <v>9.2338330316677261E-3</v>
      </c>
      <c r="W165" s="4">
        <f>base1!W165/호선별!W25</f>
        <v>1.3099015709714461E-2</v>
      </c>
    </row>
    <row r="166" spans="1:23">
      <c r="B166" t="s">
        <v>320</v>
      </c>
      <c r="C166" s="4">
        <f>base1!C166/호선별!C26</f>
        <v>1.2511274626157132E-2</v>
      </c>
      <c r="D166" s="4">
        <f>base1!D166/호선별!D26</f>
        <v>1.7227864286412355E-2</v>
      </c>
      <c r="E166" s="4">
        <f>base1!E166/호선별!E26</f>
        <v>9.8542008010887635E-3</v>
      </c>
      <c r="F166" s="4">
        <f>base1!F166/호선별!F26</f>
        <v>6.3205739214899697E-3</v>
      </c>
      <c r="G166" s="4">
        <f>base1!G166/호선별!G26</f>
        <v>1.1539165851393935E-2</v>
      </c>
      <c r="H166" s="4">
        <f>base1!H166/호선별!H26</f>
        <v>1.4471738528534044E-2</v>
      </c>
      <c r="I166" s="4">
        <f>base1!I166/호선별!I26</f>
        <v>1.7831186674137741E-2</v>
      </c>
      <c r="J166" s="4">
        <f>base1!J166/호선별!J26</f>
        <v>1.8472593841680075E-2</v>
      </c>
      <c r="K166" s="4">
        <f>base1!K166/호선별!K26</f>
        <v>1.8458795897308162E-2</v>
      </c>
      <c r="L166" s="4">
        <f>base1!L166/호선별!L26</f>
        <v>1.9428699844778699E-2</v>
      </c>
      <c r="M166" s="4">
        <f>base1!M166/호선별!M26</f>
        <v>2.0294930565290484E-2</v>
      </c>
      <c r="N166" s="4">
        <f>base1!N166/호선별!N26</f>
        <v>1.954411225664562E-2</v>
      </c>
      <c r="O166" s="4">
        <f>base1!O166/호선별!O26</f>
        <v>1.7961867543699283E-2</v>
      </c>
      <c r="P166" s="4">
        <f>base1!P166/호선별!P26</f>
        <v>1.5156462148714772E-2</v>
      </c>
      <c r="Q166" s="4">
        <f>base1!Q166/호선별!Q26</f>
        <v>1.2578545953667856E-2</v>
      </c>
      <c r="R166" s="4">
        <f>base1!R166/호선별!R26</f>
        <v>1.1196027685998011E-2</v>
      </c>
      <c r="S166" s="4">
        <f>base1!S166/호선별!S26</f>
        <v>1.0467853201528784E-2</v>
      </c>
      <c r="T166" s="4">
        <f>base1!T166/호선별!T26</f>
        <v>7.6199239401753228E-3</v>
      </c>
      <c r="U166" s="4">
        <f>base1!U166/호선별!U26</f>
        <v>6.0532118258573367E-3</v>
      </c>
      <c r="V166" s="4">
        <f>base1!V166/호선별!V26</f>
        <v>3.6112635135009188E-3</v>
      </c>
      <c r="W166" s="4">
        <f>base1!W166/호선별!W26</f>
        <v>1.354395208399845E-2</v>
      </c>
    </row>
    <row r="167" spans="1:23">
      <c r="A167" t="s">
        <v>78</v>
      </c>
      <c r="B167" t="s">
        <v>319</v>
      </c>
      <c r="C167" s="4">
        <f>base1!C167/호선별!C25</f>
        <v>7.2618834099206912E-4</v>
      </c>
      <c r="D167" s="4">
        <f>base1!D167/호선별!D25</f>
        <v>8.9600394730986719E-4</v>
      </c>
      <c r="E167" s="4">
        <f>base1!E167/호선별!E25</f>
        <v>9.4972534366896243E-4</v>
      </c>
      <c r="F167" s="4">
        <f>base1!F167/호선별!F25</f>
        <v>9.3400317568694924E-4</v>
      </c>
      <c r="G167" s="4">
        <f>base1!G167/호선별!G25</f>
        <v>1.4419365638877835E-3</v>
      </c>
      <c r="H167" s="4">
        <f>base1!H167/호선별!H25</f>
        <v>2.2566860325538966E-3</v>
      </c>
      <c r="I167" s="4">
        <f>base1!I167/호선별!I25</f>
        <v>2.6191414199392619E-3</v>
      </c>
      <c r="J167" s="4">
        <f>base1!J167/호선별!J25</f>
        <v>2.592916876885845E-3</v>
      </c>
      <c r="K167" s="4">
        <f>base1!K167/호선별!K25</f>
        <v>3.0886403001534339E-3</v>
      </c>
      <c r="L167" s="4">
        <f>base1!L167/호선별!L25</f>
        <v>3.3058640233075624E-3</v>
      </c>
      <c r="M167" s="4">
        <f>base1!M167/호선별!M25</f>
        <v>3.6822329895607278E-3</v>
      </c>
      <c r="N167" s="4">
        <f>base1!N167/호선별!N25</f>
        <v>3.0404259267242592E-3</v>
      </c>
      <c r="O167" s="4">
        <f>base1!O167/호선별!O25</f>
        <v>3.4300479442644321E-3</v>
      </c>
      <c r="P167" s="4">
        <f>base1!P167/호선별!P25</f>
        <v>4.4058396650152641E-3</v>
      </c>
      <c r="Q167" s="4">
        <f>base1!Q167/호선별!Q25</f>
        <v>3.3146892115810812E-3</v>
      </c>
      <c r="R167" s="4">
        <f>base1!R167/호선별!R25</f>
        <v>3.0938465931473185E-3</v>
      </c>
      <c r="S167" s="4">
        <f>base1!S167/호선별!S25</f>
        <v>3.4028395260267586E-3</v>
      </c>
      <c r="T167" s="4">
        <f>base1!T167/호선별!T25</f>
        <v>4.7016650609930646E-3</v>
      </c>
      <c r="U167" s="4">
        <f>base1!U167/호선별!U25</f>
        <v>2.8465069206382683E-3</v>
      </c>
      <c r="V167" s="4">
        <f>base1!V167/호선별!V25</f>
        <v>4.730339600655227E-3</v>
      </c>
      <c r="W167" s="4">
        <f>base1!W167/호선별!W25</f>
        <v>2.7765662587193973E-3</v>
      </c>
    </row>
    <row r="168" spans="1:23">
      <c r="B168" t="s">
        <v>320</v>
      </c>
      <c r="C168" s="4">
        <f>base1!C168/호선별!C26</f>
        <v>1.1393306432470923E-3</v>
      </c>
      <c r="D168" s="4">
        <f>base1!D168/호선별!D26</f>
        <v>2.4174457873190648E-3</v>
      </c>
      <c r="E168" s="4">
        <f>base1!E168/호선별!E26</f>
        <v>5.0654141300088161E-3</v>
      </c>
      <c r="F168" s="4">
        <f>base1!F168/호선별!F26</f>
        <v>3.771347814183651E-3</v>
      </c>
      <c r="G168" s="4">
        <f>base1!G168/호선별!G26</f>
        <v>3.8002816074284925E-3</v>
      </c>
      <c r="H168" s="4">
        <f>base1!H168/호선별!H26</f>
        <v>2.7988540183987373E-3</v>
      </c>
      <c r="I168" s="4">
        <f>base1!I168/호선별!I26</f>
        <v>2.1935392210610345E-3</v>
      </c>
      <c r="J168" s="4">
        <f>base1!J168/호선별!J26</f>
        <v>2.1566901949409498E-3</v>
      </c>
      <c r="K168" s="4">
        <f>base1!K168/호선별!K26</f>
        <v>2.0959898994399964E-3</v>
      </c>
      <c r="L168" s="4">
        <f>base1!L168/호선별!L26</f>
        <v>1.9192414819039366E-3</v>
      </c>
      <c r="M168" s="4">
        <f>base1!M168/호선별!M26</f>
        <v>1.969459986599835E-3</v>
      </c>
      <c r="N168" s="4">
        <f>base1!N168/호선별!N26</f>
        <v>1.6928326940252661E-3</v>
      </c>
      <c r="O168" s="4">
        <f>base1!O168/호선별!O26</f>
        <v>1.8288356450769183E-3</v>
      </c>
      <c r="P168" s="4">
        <f>base1!P168/호선별!P26</f>
        <v>1.6878072330509632E-3</v>
      </c>
      <c r="Q168" s="4">
        <f>base1!Q168/호선별!Q26</f>
        <v>1.2505089483971798E-3</v>
      </c>
      <c r="R168" s="4">
        <f>base1!R168/호선별!R26</f>
        <v>1.1109669646083974E-3</v>
      </c>
      <c r="S168" s="4">
        <f>base1!S168/호선별!S26</f>
        <v>1.0665798585815364E-3</v>
      </c>
      <c r="T168" s="4">
        <f>base1!T168/호선별!T26</f>
        <v>9.7923690441120313E-4</v>
      </c>
      <c r="U168" s="4">
        <f>base1!U168/호선별!U26</f>
        <v>9.915167384187296E-4</v>
      </c>
      <c r="V168" s="4">
        <f>base1!V168/호선별!V26</f>
        <v>1.1675093155313534E-3</v>
      </c>
      <c r="W168" s="4">
        <f>base1!W168/호선별!W26</f>
        <v>2.2502567129765224E-3</v>
      </c>
    </row>
    <row r="169" spans="1:23">
      <c r="A169" t="s">
        <v>79</v>
      </c>
      <c r="B169" t="s">
        <v>319</v>
      </c>
      <c r="C169" s="4">
        <f>base1!C169/호선별!C25</f>
        <v>1.6276102064250917E-3</v>
      </c>
      <c r="D169" s="4">
        <f>base1!D169/호선별!D25</f>
        <v>2.7174188840574016E-3</v>
      </c>
      <c r="E169" s="4">
        <f>base1!E169/호선별!E25</f>
        <v>2.8668358289416205E-3</v>
      </c>
      <c r="F169" s="4">
        <f>base1!F169/호선별!F25</f>
        <v>3.4926311985084583E-3</v>
      </c>
      <c r="G169" s="4">
        <f>base1!G169/호선별!G25</f>
        <v>5.6249802591266003E-3</v>
      </c>
      <c r="H169" s="4">
        <f>base1!H169/호선별!H25</f>
        <v>7.3506882174655319E-3</v>
      </c>
      <c r="I169" s="4">
        <f>base1!I169/호선별!I25</f>
        <v>8.1361014287056072E-3</v>
      </c>
      <c r="J169" s="4">
        <f>base1!J169/호선별!J25</f>
        <v>8.5404416450414293E-3</v>
      </c>
      <c r="K169" s="4">
        <f>base1!K169/호선별!K25</f>
        <v>8.5376511600335925E-3</v>
      </c>
      <c r="L169" s="4">
        <f>base1!L169/호선별!L25</f>
        <v>8.6509732483666339E-3</v>
      </c>
      <c r="M169" s="4">
        <f>base1!M169/호선별!M25</f>
        <v>8.4758807460370011E-3</v>
      </c>
      <c r="N169" s="4">
        <f>base1!N169/호선별!N25</f>
        <v>8.1476714043923464E-3</v>
      </c>
      <c r="O169" s="4">
        <f>base1!O169/호선별!O25</f>
        <v>8.5334841306185967E-3</v>
      </c>
      <c r="P169" s="4">
        <f>base1!P169/호선별!P25</f>
        <v>1.0215278036616107E-2</v>
      </c>
      <c r="Q169" s="4">
        <f>base1!Q169/호선별!Q25</f>
        <v>9.919256939364433E-3</v>
      </c>
      <c r="R169" s="4">
        <f>base1!R169/호선별!R25</f>
        <v>9.3903129122957663E-3</v>
      </c>
      <c r="S169" s="4">
        <f>base1!S169/호선별!S25</f>
        <v>8.5903167982857628E-3</v>
      </c>
      <c r="T169" s="4">
        <f>base1!T169/호선별!T25</f>
        <v>8.3014990662797373E-3</v>
      </c>
      <c r="U169" s="4">
        <f>base1!U169/호선별!U25</f>
        <v>6.0704476705999303E-3</v>
      </c>
      <c r="V169" s="4">
        <f>base1!V169/호선별!V25</f>
        <v>3.7943006690768079E-3</v>
      </c>
      <c r="W169" s="4">
        <f>base1!W169/호선별!W25</f>
        <v>7.4045338051348508E-3</v>
      </c>
    </row>
    <row r="170" spans="1:23">
      <c r="B170" t="s">
        <v>320</v>
      </c>
      <c r="C170" s="4">
        <f>base1!C170/호선별!C26</f>
        <v>2.8245905530500832E-3</v>
      </c>
      <c r="D170" s="4">
        <f>base1!D170/호선별!D26</f>
        <v>1.0055610754579709E-2</v>
      </c>
      <c r="E170" s="4">
        <f>base1!E170/호선별!E26</f>
        <v>8.9036926141193382E-3</v>
      </c>
      <c r="F170" s="4">
        <f>base1!F170/호선별!F26</f>
        <v>1.1029521628457252E-2</v>
      </c>
      <c r="G170" s="4">
        <f>base1!G170/호선별!G26</f>
        <v>9.5638444883363264E-3</v>
      </c>
      <c r="H170" s="4">
        <f>base1!H170/호선별!H26</f>
        <v>9.1471768495772262E-3</v>
      </c>
      <c r="I170" s="4">
        <f>base1!I170/호선별!I26</f>
        <v>9.034890525318558E-3</v>
      </c>
      <c r="J170" s="4">
        <f>base1!J170/호선별!J26</f>
        <v>8.4500836374228616E-3</v>
      </c>
      <c r="K170" s="4">
        <f>base1!K170/호선별!K26</f>
        <v>8.5100479177786081E-3</v>
      </c>
      <c r="L170" s="4">
        <f>base1!L170/호선별!L26</f>
        <v>9.1800283040778027E-3</v>
      </c>
      <c r="M170" s="4">
        <f>base1!M170/호선별!M26</f>
        <v>8.8200735353365887E-3</v>
      </c>
      <c r="N170" s="4">
        <f>base1!N170/호선별!N26</f>
        <v>8.6977733493719643E-3</v>
      </c>
      <c r="O170" s="4">
        <f>base1!O170/호선별!O26</f>
        <v>8.068552262660891E-3</v>
      </c>
      <c r="P170" s="4">
        <f>base1!P170/호선별!P26</f>
        <v>6.7847718582651024E-3</v>
      </c>
      <c r="Q170" s="4">
        <f>base1!Q170/호선별!Q26</f>
        <v>5.8477471250536935E-3</v>
      </c>
      <c r="R170" s="4">
        <f>base1!R170/호선별!R26</f>
        <v>4.8948775916989274E-3</v>
      </c>
      <c r="S170" s="4">
        <f>base1!S170/호선별!S26</f>
        <v>4.5168086734805575E-3</v>
      </c>
      <c r="T170" s="4">
        <f>base1!T170/호선별!T26</f>
        <v>3.3989916072335634E-3</v>
      </c>
      <c r="U170" s="4">
        <f>base1!U170/호선별!U26</f>
        <v>2.8582532972527847E-3</v>
      </c>
      <c r="V170" s="4">
        <f>base1!V170/호선별!V26</f>
        <v>2.1498574942727423E-3</v>
      </c>
      <c r="W170" s="4">
        <f>base1!W170/호선별!W26</f>
        <v>7.7877648943828594E-3</v>
      </c>
    </row>
    <row r="171" spans="1:23">
      <c r="A171" t="s">
        <v>80</v>
      </c>
      <c r="B171" t="s">
        <v>319</v>
      </c>
      <c r="C171" s="4">
        <f>base1!C171/호선별!C25</f>
        <v>3.4077766576576019E-3</v>
      </c>
      <c r="D171" s="4">
        <f>base1!D171/호선별!D25</f>
        <v>4.5245206587073341E-3</v>
      </c>
      <c r="E171" s="4">
        <f>base1!E171/호선별!E25</f>
        <v>4.0927046445268572E-3</v>
      </c>
      <c r="F171" s="4">
        <f>base1!F171/호선별!F25</f>
        <v>4.5786335864800506E-3</v>
      </c>
      <c r="G171" s="4">
        <f>base1!G171/호선별!G25</f>
        <v>6.1326207667671082E-3</v>
      </c>
      <c r="H171" s="4">
        <f>base1!H171/호선별!H25</f>
        <v>7.6003311192169428E-3</v>
      </c>
      <c r="I171" s="4">
        <f>base1!I171/호선별!I25</f>
        <v>8.3792305444526771E-3</v>
      </c>
      <c r="J171" s="4">
        <f>base1!J171/호선별!J25</f>
        <v>9.066687179533588E-3</v>
      </c>
      <c r="K171" s="4">
        <f>base1!K171/호선별!K25</f>
        <v>1.0019113466188057E-2</v>
      </c>
      <c r="L171" s="4">
        <f>base1!L171/호선별!L25</f>
        <v>1.0449466515915716E-2</v>
      </c>
      <c r="M171" s="4">
        <f>base1!M171/호선별!M25</f>
        <v>1.1028315637651082E-2</v>
      </c>
      <c r="N171" s="4">
        <f>base1!N171/호선별!N25</f>
        <v>1.1071887786564302E-2</v>
      </c>
      <c r="O171" s="4">
        <f>base1!O171/호선별!O25</f>
        <v>1.0842899187909262E-2</v>
      </c>
      <c r="P171" s="4">
        <f>base1!P171/호선별!P25</f>
        <v>1.4716670074215017E-2</v>
      </c>
      <c r="Q171" s="4">
        <f>base1!Q171/호선별!Q25</f>
        <v>1.3520450609486546E-2</v>
      </c>
      <c r="R171" s="4">
        <f>base1!R171/호선별!R25</f>
        <v>1.1489178441086908E-2</v>
      </c>
      <c r="S171" s="4">
        <f>base1!S171/호선별!S25</f>
        <v>1.1919036127040412E-2</v>
      </c>
      <c r="T171" s="4">
        <f>base1!T171/호선별!T25</f>
        <v>1.1294135695975744E-2</v>
      </c>
      <c r="U171" s="4">
        <f>base1!U171/호선별!U25</f>
        <v>8.7816056626648185E-3</v>
      </c>
      <c r="V171" s="4">
        <f>base1!V171/호선별!V25</f>
        <v>7.0250676956727306E-3</v>
      </c>
      <c r="W171" s="4">
        <f>base1!W171/호선별!W25</f>
        <v>9.515855830312496E-3</v>
      </c>
    </row>
    <row r="172" spans="1:23">
      <c r="B172" t="s">
        <v>320</v>
      </c>
      <c r="C172" s="4">
        <f>base1!C172/호선별!C26</f>
        <v>4.2392594350818893E-3</v>
      </c>
      <c r="D172" s="4">
        <f>base1!D172/호선별!D26</f>
        <v>1.5524046866686212E-2</v>
      </c>
      <c r="E172" s="4">
        <f>base1!E172/호선별!E26</f>
        <v>1.6586483848972426E-2</v>
      </c>
      <c r="F172" s="4">
        <f>base1!F172/호선별!F26</f>
        <v>1.7992125996135745E-2</v>
      </c>
      <c r="G172" s="4">
        <f>base1!G172/호선별!G26</f>
        <v>1.4941471164545464E-2</v>
      </c>
      <c r="H172" s="4">
        <f>base1!H172/호선별!H26</f>
        <v>1.2357112551928277E-2</v>
      </c>
      <c r="I172" s="4">
        <f>base1!I172/호선별!I26</f>
        <v>1.0810332124009189E-2</v>
      </c>
      <c r="J172" s="4">
        <f>base1!J172/호선별!J26</f>
        <v>9.9899401571474054E-3</v>
      </c>
      <c r="K172" s="4">
        <f>base1!K172/호선별!K26</f>
        <v>9.6719721689201149E-3</v>
      </c>
      <c r="L172" s="4">
        <f>base1!L172/호선별!L26</f>
        <v>9.1325485198838659E-3</v>
      </c>
      <c r="M172" s="4">
        <f>base1!M172/호선별!M26</f>
        <v>8.4664427418900852E-3</v>
      </c>
      <c r="N172" s="4">
        <f>base1!N172/호선별!N26</f>
        <v>7.9374441788548217E-3</v>
      </c>
      <c r="O172" s="4">
        <f>base1!O172/호선별!O26</f>
        <v>7.909380435825359E-3</v>
      </c>
      <c r="P172" s="4">
        <f>base1!P172/호선별!P26</f>
        <v>7.3705162880375267E-3</v>
      </c>
      <c r="Q172" s="4">
        <f>base1!Q172/호선별!Q26</f>
        <v>6.7784580857383914E-3</v>
      </c>
      <c r="R172" s="4">
        <f>base1!R172/호선별!R26</f>
        <v>6.6032084414269776E-3</v>
      </c>
      <c r="S172" s="4">
        <f>base1!S172/호선별!S26</f>
        <v>6.1988159816060272E-3</v>
      </c>
      <c r="T172" s="4">
        <f>base1!T172/호선별!T26</f>
        <v>5.9472503173200368E-3</v>
      </c>
      <c r="U172" s="4">
        <f>base1!U172/호선별!U26</f>
        <v>5.4563349966928066E-3</v>
      </c>
      <c r="V172" s="4">
        <f>base1!V172/호선별!V26</f>
        <v>4.424605553964219E-3</v>
      </c>
      <c r="W172" s="4">
        <f>base1!W172/호선별!W26</f>
        <v>1.0250334724329783E-2</v>
      </c>
    </row>
    <row r="173" spans="1:23">
      <c r="A173" t="s">
        <v>81</v>
      </c>
      <c r="B173" t="s">
        <v>319</v>
      </c>
      <c r="C173" s="4">
        <f>base1!C173/호선별!C25</f>
        <v>8.3442081197030512E-4</v>
      </c>
      <c r="D173" s="4">
        <f>base1!D173/호선별!D25</f>
        <v>1.6707363757564181E-3</v>
      </c>
      <c r="E173" s="4">
        <f>base1!E173/호선별!E25</f>
        <v>1.8820697283179508E-3</v>
      </c>
      <c r="F173" s="4">
        <f>base1!F173/호선별!F25</f>
        <v>1.8680063513738985E-3</v>
      </c>
      <c r="G173" s="4">
        <f>base1!G173/호선별!G25</f>
        <v>2.0889318450294059E-3</v>
      </c>
      <c r="H173" s="4">
        <f>base1!H173/호선별!H25</f>
        <v>2.2586660159121361E-3</v>
      </c>
      <c r="I173" s="4">
        <f>base1!I173/호선별!I25</f>
        <v>2.2224055791527954E-3</v>
      </c>
      <c r="J173" s="4">
        <f>base1!J173/호선별!J25</f>
        <v>2.0321312944146931E-3</v>
      </c>
      <c r="K173" s="4">
        <f>base1!K173/호선별!K25</f>
        <v>2.0855310055781688E-3</v>
      </c>
      <c r="L173" s="4">
        <f>base1!L173/호선별!L25</f>
        <v>2.2079796985758032E-3</v>
      </c>
      <c r="M173" s="4">
        <f>base1!M173/호선별!M25</f>
        <v>2.3442630866985078E-3</v>
      </c>
      <c r="N173" s="4">
        <f>base1!N173/호선별!N25</f>
        <v>2.1214099216710185E-3</v>
      </c>
      <c r="O173" s="4">
        <f>base1!O173/호선별!O25</f>
        <v>2.4838175298461528E-3</v>
      </c>
      <c r="P173" s="4">
        <f>base1!P173/호선별!P25</f>
        <v>3.8354430592105961E-3</v>
      </c>
      <c r="Q173" s="4">
        <f>base1!Q173/호선별!Q25</f>
        <v>3.2767839825301199E-3</v>
      </c>
      <c r="R173" s="4">
        <f>base1!R173/호선별!R25</f>
        <v>2.6244937815637485E-3</v>
      </c>
      <c r="S173" s="4">
        <f>base1!S173/호선별!S25</f>
        <v>2.8304817571998941E-3</v>
      </c>
      <c r="T173" s="4">
        <f>base1!T173/호선별!T25</f>
        <v>2.523131398570118E-3</v>
      </c>
      <c r="U173" s="4">
        <f>base1!U173/호선별!U25</f>
        <v>1.8788103054224125E-3</v>
      </c>
      <c r="V173" s="4">
        <f>base1!V173/호선별!V25</f>
        <v>1.3300349104315807E-3</v>
      </c>
      <c r="W173" s="4">
        <f>base1!W173/호선별!W25</f>
        <v>2.4096610811685923E-3</v>
      </c>
    </row>
    <row r="174" spans="1:23">
      <c r="B174" t="s">
        <v>320</v>
      </c>
      <c r="C174" s="4">
        <f>base1!C174/호선별!C26</f>
        <v>7.3107049608355087E-4</v>
      </c>
      <c r="D174" s="4">
        <f>base1!D174/호선별!D26</f>
        <v>3.0788160623730874E-3</v>
      </c>
      <c r="E174" s="4">
        <f>base1!E174/호선별!E26</f>
        <v>2.6995824346203036E-3</v>
      </c>
      <c r="F174" s="4">
        <f>base1!F174/호선별!F26</f>
        <v>4.4473059623710391E-3</v>
      </c>
      <c r="G174" s="4">
        <f>base1!G174/호선별!G26</f>
        <v>3.416492085367782E-3</v>
      </c>
      <c r="H174" s="4">
        <f>base1!H174/호선별!H26</f>
        <v>2.1321188142207595E-3</v>
      </c>
      <c r="I174" s="4">
        <f>base1!I174/호선별!I26</f>
        <v>2.0079835143709309E-3</v>
      </c>
      <c r="J174" s="4">
        <f>base1!J174/호선별!J26</f>
        <v>1.8268416518053025E-3</v>
      </c>
      <c r="K174" s="4">
        <f>base1!K174/호선별!K26</f>
        <v>1.7216608066756808E-3</v>
      </c>
      <c r="L174" s="4">
        <f>base1!L174/호선별!L26</f>
        <v>1.7078798619438252E-3</v>
      </c>
      <c r="M174" s="4">
        <f>base1!M174/호선별!M26</f>
        <v>1.7329702558283543E-3</v>
      </c>
      <c r="N174" s="4">
        <f>base1!N174/호선별!N26</f>
        <v>1.7614959292510544E-3</v>
      </c>
      <c r="O174" s="4">
        <f>base1!O174/호선별!O26</f>
        <v>1.7627685897308265E-3</v>
      </c>
      <c r="P174" s="4">
        <f>base1!P174/호선별!P26</f>
        <v>1.7085223734350427E-3</v>
      </c>
      <c r="Q174" s="4">
        <f>base1!Q174/호선별!Q26</f>
        <v>1.6759443353868498E-3</v>
      </c>
      <c r="R174" s="4">
        <f>base1!R174/호선별!R26</f>
        <v>1.4915916488009414E-3</v>
      </c>
      <c r="S174" s="4">
        <f>base1!S174/호선별!S26</f>
        <v>1.4967449232897467E-3</v>
      </c>
      <c r="T174" s="4">
        <f>base1!T174/호선별!T26</f>
        <v>1.4576415635300778E-3</v>
      </c>
      <c r="U174" s="4">
        <f>base1!U174/호선별!U26</f>
        <v>1.4295542108249343E-3</v>
      </c>
      <c r="V174" s="4">
        <f>base1!V174/호선별!V26</f>
        <v>1.3470783374518224E-3</v>
      </c>
      <c r="W174" s="4">
        <f>base1!W174/호선별!W26</f>
        <v>2.2160168707792065E-3</v>
      </c>
    </row>
    <row r="175" spans="1:23">
      <c r="A175" t="s">
        <v>82</v>
      </c>
      <c r="B175" t="s">
        <v>319</v>
      </c>
      <c r="C175" s="4">
        <f>base1!C175/호선별!C25</f>
        <v>1.162725973937621E-3</v>
      </c>
      <c r="D175" s="4">
        <f>base1!D175/호선별!D25</f>
        <v>1.8224558939909962E-3</v>
      </c>
      <c r="E175" s="4">
        <f>base1!E175/호선별!E25</f>
        <v>2.0404502319010306E-3</v>
      </c>
      <c r="F175" s="4">
        <f>base1!F175/호선별!F25</f>
        <v>2.1849506006367671E-3</v>
      </c>
      <c r="G175" s="4">
        <f>base1!G175/호선별!G25</f>
        <v>2.3888667791106817E-3</v>
      </c>
      <c r="H175" s="4">
        <f>base1!H175/호선별!H25</f>
        <v>2.3043706317648401E-3</v>
      </c>
      <c r="I175" s="4">
        <f>base1!I175/호선별!I25</f>
        <v>2.3132324855720562E-3</v>
      </c>
      <c r="J175" s="4">
        <f>base1!J175/호선별!J25</f>
        <v>2.2473655671920827E-3</v>
      </c>
      <c r="K175" s="4">
        <f>base1!K175/호선별!K25</f>
        <v>1.9640838679233462E-3</v>
      </c>
      <c r="L175" s="4">
        <f>base1!L175/호선별!L25</f>
        <v>1.9199099490632737E-3</v>
      </c>
      <c r="M175" s="4">
        <f>base1!M175/호선별!M25</f>
        <v>2.044563006860478E-3</v>
      </c>
      <c r="N175" s="4">
        <f>base1!N175/호선별!N25</f>
        <v>2.2434768021382554E-3</v>
      </c>
      <c r="O175" s="4">
        <f>base1!O175/호선별!O25</f>
        <v>2.320060273812877E-3</v>
      </c>
      <c r="P175" s="4">
        <f>base1!P175/호선별!P25</f>
        <v>2.2178362143346212E-3</v>
      </c>
      <c r="Q175" s="4">
        <f>base1!Q175/호선별!Q25</f>
        <v>1.8463292477731909E-3</v>
      </c>
      <c r="R175" s="4">
        <f>base1!R175/호선별!R25</f>
        <v>1.6743246425988416E-3</v>
      </c>
      <c r="S175" s="4">
        <f>base1!S175/호선별!S25</f>
        <v>1.66449345534713E-3</v>
      </c>
      <c r="T175" s="4">
        <f>base1!T175/호선별!T25</f>
        <v>1.5607558872576133E-3</v>
      </c>
      <c r="U175" s="4">
        <f>base1!U175/호선별!U25</f>
        <v>1.0590008805717705E-3</v>
      </c>
      <c r="V175" s="4">
        <f>base1!V175/호선별!V25</f>
        <v>1.0458802347738463E-3</v>
      </c>
      <c r="W175" s="4">
        <f>base1!W175/호선별!W25</f>
        <v>2.0269177300369324E-3</v>
      </c>
    </row>
    <row r="176" spans="1:23">
      <c r="B176" t="s">
        <v>320</v>
      </c>
      <c r="C176" s="4">
        <f>base1!C176/호선별!C26</f>
        <v>7.5243294564443389E-4</v>
      </c>
      <c r="D176" s="4">
        <f>base1!D176/호선별!D26</f>
        <v>1.5042865209412429E-3</v>
      </c>
      <c r="E176" s="4">
        <f>base1!E176/호선별!E26</f>
        <v>2.6027338274062129E-3</v>
      </c>
      <c r="F176" s="4">
        <f>base1!F176/호선별!F26</f>
        <v>1.5851239704346037E-3</v>
      </c>
      <c r="G176" s="4">
        <f>base1!G176/호선별!G26</f>
        <v>2.0865755241218993E-3</v>
      </c>
      <c r="H176" s="4">
        <f>base1!H176/호선별!H26</f>
        <v>1.7218974337577066E-3</v>
      </c>
      <c r="I176" s="4">
        <f>base1!I176/호선별!I26</f>
        <v>1.7125278612291784E-3</v>
      </c>
      <c r="J176" s="4">
        <f>base1!J176/호선별!J26</f>
        <v>1.7741457736983963E-3</v>
      </c>
      <c r="K176" s="4">
        <f>base1!K176/호선별!K26</f>
        <v>1.706198470887444E-3</v>
      </c>
      <c r="L176" s="4">
        <f>base1!L176/호선별!L26</f>
        <v>1.7128923904804285E-3</v>
      </c>
      <c r="M176" s="4">
        <f>base1!M176/호선별!M26</f>
        <v>1.6765383422428608E-3</v>
      </c>
      <c r="N176" s="4">
        <f>base1!N176/호선별!N26</f>
        <v>1.7895033015142051E-3</v>
      </c>
      <c r="O176" s="4">
        <f>base1!O176/호선별!O26</f>
        <v>1.7193272382703827E-3</v>
      </c>
      <c r="P176" s="4">
        <f>base1!P176/호선별!P26</f>
        <v>1.527459912086331E-3</v>
      </c>
      <c r="Q176" s="4">
        <f>base1!Q176/호선별!Q26</f>
        <v>1.574679345020141E-3</v>
      </c>
      <c r="R176" s="4">
        <f>base1!R176/호선별!R26</f>
        <v>1.7681970999541719E-3</v>
      </c>
      <c r="S176" s="4">
        <f>base1!S176/호선별!S26</f>
        <v>1.7419495793396355E-3</v>
      </c>
      <c r="T176" s="4">
        <f>base1!T176/호선별!T26</f>
        <v>1.8801287949597335E-3</v>
      </c>
      <c r="U176" s="4">
        <f>base1!U176/호선별!U26</f>
        <v>1.9342913862036796E-3</v>
      </c>
      <c r="V176" s="4">
        <f>base1!V176/호선별!V26</f>
        <v>3.3447060380549631E-3</v>
      </c>
      <c r="W176" s="4">
        <f>base1!W176/호선별!W26</f>
        <v>1.7779103299323999E-3</v>
      </c>
    </row>
    <row r="177" spans="1:23">
      <c r="A177" t="s">
        <v>83</v>
      </c>
      <c r="B177" t="s">
        <v>319</v>
      </c>
      <c r="C177" s="4">
        <f>base1!C177/호선별!C25</f>
        <v>1.164272152094453E-3</v>
      </c>
      <c r="D177" s="4">
        <f>base1!D177/호선별!D25</f>
        <v>3.1231319696966935E-3</v>
      </c>
      <c r="E177" s="4">
        <f>base1!E177/호선별!E25</f>
        <v>3.357220533697683E-3</v>
      </c>
      <c r="F177" s="4">
        <f>base1!F177/호선별!F25</f>
        <v>2.7231923002499232E-3</v>
      </c>
      <c r="G177" s="4">
        <f>base1!G177/호선별!G25</f>
        <v>2.8669433547482328E-3</v>
      </c>
      <c r="H177" s="4">
        <f>base1!H177/호선별!H25</f>
        <v>2.8330261884148863E-3</v>
      </c>
      <c r="I177" s="4">
        <f>base1!I177/호선별!I25</f>
        <v>2.7040980056563801E-3</v>
      </c>
      <c r="J177" s="4">
        <f>base1!J177/호선별!J25</f>
        <v>2.5975926039048356E-3</v>
      </c>
      <c r="K177" s="4">
        <f>base1!K177/호선별!K25</f>
        <v>2.2956538310444493E-3</v>
      </c>
      <c r="L177" s="4">
        <f>base1!L177/호선별!L25</f>
        <v>2.2994238049962061E-3</v>
      </c>
      <c r="M177" s="4">
        <f>base1!M177/호선별!M25</f>
        <v>2.369896182079903E-3</v>
      </c>
      <c r="N177" s="4">
        <f>base1!N177/호선별!N25</f>
        <v>2.3828813969136993E-3</v>
      </c>
      <c r="O177" s="4">
        <f>base1!O177/호선별!O25</f>
        <v>2.2740968155580935E-3</v>
      </c>
      <c r="P177" s="4">
        <f>base1!P177/호선별!P25</f>
        <v>1.9026592662934484E-3</v>
      </c>
      <c r="Q177" s="4">
        <f>base1!Q177/호선별!Q25</f>
        <v>2.0143921724225184E-3</v>
      </c>
      <c r="R177" s="4">
        <f>base1!R177/호선별!R25</f>
        <v>2.2992165208021126E-3</v>
      </c>
      <c r="S177" s="4">
        <f>base1!S177/호선별!S25</f>
        <v>2.1561752693814279E-3</v>
      </c>
      <c r="T177" s="4">
        <f>base1!T177/호선별!T25</f>
        <v>3.35251716522881E-3</v>
      </c>
      <c r="U177" s="4">
        <f>base1!U177/호선별!U25</f>
        <v>2.4340302570761609E-3</v>
      </c>
      <c r="V177" s="4">
        <f>base1!V177/호선별!V25</f>
        <v>2.2517467155062491E-3</v>
      </c>
      <c r="W177" s="4">
        <f>base1!W177/호선별!W25</f>
        <v>2.4988557243721069E-3</v>
      </c>
    </row>
    <row r="178" spans="1:23">
      <c r="B178" t="s">
        <v>320</v>
      </c>
      <c r="C178" s="4">
        <f>base1!C178/호선별!C26</f>
        <v>9.8979349632091155E-4</v>
      </c>
      <c r="D178" s="4">
        <f>base1!D178/호선별!D26</f>
        <v>2.890822664538337E-3</v>
      </c>
      <c r="E178" s="4">
        <f>base1!E178/호선별!E26</f>
        <v>2.4128061695462455E-3</v>
      </c>
      <c r="F178" s="4">
        <f>base1!F178/호선별!F26</f>
        <v>1.3176263769168473E-3</v>
      </c>
      <c r="G178" s="4">
        <f>base1!G178/호선별!G26</f>
        <v>1.9189476103035541E-3</v>
      </c>
      <c r="H178" s="4">
        <f>base1!H178/호선별!H26</f>
        <v>1.9657934729634574E-3</v>
      </c>
      <c r="I178" s="4">
        <f>base1!I178/호선별!I26</f>
        <v>2.0546511727917039E-3</v>
      </c>
      <c r="J178" s="4">
        <f>base1!J178/호선별!J26</f>
        <v>2.3261466192905631E-3</v>
      </c>
      <c r="K178" s="4">
        <f>base1!K178/호선별!K26</f>
        <v>2.558313739508278E-3</v>
      </c>
      <c r="L178" s="4">
        <f>base1!L178/호선별!L26</f>
        <v>2.4668602245278616E-3</v>
      </c>
      <c r="M178" s="4">
        <f>base1!M178/호선별!M26</f>
        <v>2.6000072850978907E-3</v>
      </c>
      <c r="N178" s="4">
        <f>base1!N178/호선별!N26</f>
        <v>2.9082493972606982E-3</v>
      </c>
      <c r="O178" s="4">
        <f>base1!O178/호선별!O26</f>
        <v>2.9525412285576202E-3</v>
      </c>
      <c r="P178" s="4">
        <f>base1!P178/호선별!P26</f>
        <v>2.4592078582321665E-3</v>
      </c>
      <c r="Q178" s="4">
        <f>base1!Q178/호선별!Q26</f>
        <v>2.3860235424487449E-3</v>
      </c>
      <c r="R178" s="4">
        <f>base1!R178/호선별!R26</f>
        <v>2.5320437026223885E-3</v>
      </c>
      <c r="S178" s="4">
        <f>base1!S178/호선별!S26</f>
        <v>2.3883295870672058E-3</v>
      </c>
      <c r="T178" s="4">
        <f>base1!T178/호선별!T26</f>
        <v>2.5662917016718856E-3</v>
      </c>
      <c r="U178" s="4">
        <f>base1!U178/호선별!U26</f>
        <v>2.5367265239492551E-3</v>
      </c>
      <c r="V178" s="4">
        <f>base1!V178/호선별!V26</f>
        <v>2.605925529184937E-3</v>
      </c>
      <c r="W178" s="4">
        <f>base1!W178/호선별!W26</f>
        <v>2.3147740249387736E-3</v>
      </c>
    </row>
    <row r="179" spans="1:23">
      <c r="A179" t="s">
        <v>84</v>
      </c>
      <c r="B179" t="s">
        <v>319</v>
      </c>
      <c r="C179" s="4">
        <f>base1!C179/호선별!C25</f>
        <v>3.2830516196731584E-4</v>
      </c>
      <c r="D179" s="4">
        <f>base1!D179/호선별!D25</f>
        <v>4.0753476081535059E-4</v>
      </c>
      <c r="E179" s="4">
        <f>base1!E179/호선별!E25</f>
        <v>4.5915474630306072E-4</v>
      </c>
      <c r="F179" s="4">
        <f>base1!F179/호선별!F25</f>
        <v>4.3056289892653982E-4</v>
      </c>
      <c r="G179" s="4">
        <f>base1!G179/호선별!G25</f>
        <v>5.0662977492245788E-4</v>
      </c>
      <c r="H179" s="4">
        <f>base1!H179/호선별!H25</f>
        <v>5.2321060241488672E-4</v>
      </c>
      <c r="I179" s="4">
        <f>base1!I179/호선별!I25</f>
        <v>6.4394156813224663E-4</v>
      </c>
      <c r="J179" s="4">
        <f>base1!J179/호선별!J25</f>
        <v>6.0166048641135689E-4</v>
      </c>
      <c r="K179" s="4">
        <f>base1!K179/호선별!K25</f>
        <v>5.9429234253765856E-4</v>
      </c>
      <c r="L179" s="4">
        <f>base1!L179/호선별!L25</f>
        <v>6.5065465099434022E-4</v>
      </c>
      <c r="M179" s="4">
        <f>base1!M179/호선별!M25</f>
        <v>6.9766035863807476E-4</v>
      </c>
      <c r="N179" s="4">
        <f>base1!N179/호선별!N25</f>
        <v>8.00932113008159E-4</v>
      </c>
      <c r="O179" s="4">
        <f>base1!O179/호선별!O25</f>
        <v>7.4337437246697327E-4</v>
      </c>
      <c r="P179" s="4">
        <f>base1!P179/호선별!P25</f>
        <v>6.1459869571740833E-4</v>
      </c>
      <c r="Q179" s="4">
        <f>base1!Q179/호선별!Q25</f>
        <v>4.7455377668995785E-4</v>
      </c>
      <c r="R179" s="4">
        <f>base1!R179/호선별!R25</f>
        <v>3.8819633042437937E-4</v>
      </c>
      <c r="S179" s="4">
        <f>base1!S179/호선별!S25</f>
        <v>3.8183942782418691E-4</v>
      </c>
      <c r="T179" s="4">
        <f>base1!T179/호선별!T25</f>
        <v>4.0220213383147422E-4</v>
      </c>
      <c r="U179" s="4">
        <f>base1!U179/호선별!U25</f>
        <v>3.1024160587485078E-4</v>
      </c>
      <c r="V179" s="4">
        <f>base1!V179/호선별!V25</f>
        <v>3.2952390958628034E-4</v>
      </c>
      <c r="W179" s="4">
        <f>base1!W179/호선별!W25</f>
        <v>5.4276281277364734E-4</v>
      </c>
    </row>
    <row r="180" spans="1:23">
      <c r="B180" t="s">
        <v>320</v>
      </c>
      <c r="C180" s="4">
        <f>base1!C180/호선별!C26</f>
        <v>3.7502967006883454E-4</v>
      </c>
      <c r="D180" s="4">
        <f>base1!D180/호선별!D26</f>
        <v>5.4735261860550978E-4</v>
      </c>
      <c r="E180" s="4">
        <f>base1!E180/호선별!E26</f>
        <v>4.7844371827320095E-4</v>
      </c>
      <c r="F180" s="4">
        <f>base1!F180/호선별!F26</f>
        <v>4.4782151855443842E-4</v>
      </c>
      <c r="G180" s="4">
        <f>base1!G180/호선별!G26</f>
        <v>5.9267107613947311E-4</v>
      </c>
      <c r="H180" s="4">
        <f>base1!H180/호선별!H26</f>
        <v>7.1061068213033516E-4</v>
      </c>
      <c r="I180" s="4">
        <f>base1!I180/호선별!I26</f>
        <v>7.3744456821903787E-4</v>
      </c>
      <c r="J180" s="4">
        <f>base1!J180/호선별!J26</f>
        <v>7.4972561271632963E-4</v>
      </c>
      <c r="K180" s="4">
        <f>base1!K180/호선별!K26</f>
        <v>7.6847808867537126E-4</v>
      </c>
      <c r="L180" s="4">
        <f>base1!L180/호선별!L26</f>
        <v>7.3586703655414282E-4</v>
      </c>
      <c r="M180" s="4">
        <f>base1!M180/호선별!M26</f>
        <v>6.8228805056299462E-4</v>
      </c>
      <c r="N180" s="4">
        <f>base1!N180/호선별!N26</f>
        <v>6.4933221131755967E-4</v>
      </c>
      <c r="O180" s="4">
        <f>base1!O180/호선별!O26</f>
        <v>5.4991773294067183E-4</v>
      </c>
      <c r="P180" s="4">
        <f>base1!P180/호선별!P26</f>
        <v>4.1334939117855713E-4</v>
      </c>
      <c r="Q180" s="4">
        <f>base1!Q180/호선별!Q26</f>
        <v>4.1397967564421324E-4</v>
      </c>
      <c r="R180" s="4">
        <f>base1!R180/호선별!R26</f>
        <v>4.0399979274070418E-4</v>
      </c>
      <c r="S180" s="4">
        <f>base1!S180/호선별!S26</f>
        <v>4.1853898187825859E-4</v>
      </c>
      <c r="T180" s="4">
        <f>base1!T180/호선별!T26</f>
        <v>4.4324790241454182E-4</v>
      </c>
      <c r="U180" s="4">
        <f>base1!U180/호선별!U26</f>
        <v>5.0259936438603562E-4</v>
      </c>
      <c r="V180" s="4">
        <f>base1!V180/호선별!V26</f>
        <v>4.8092187877661922E-4</v>
      </c>
      <c r="W180" s="4">
        <f>base1!W180/호선별!W26</f>
        <v>5.5164190206787088E-4</v>
      </c>
    </row>
    <row r="181" spans="1:23">
      <c r="A181" t="s">
        <v>85</v>
      </c>
      <c r="B181" t="s">
        <v>319</v>
      </c>
      <c r="C181" s="4">
        <f>base1!C181/호선별!C25</f>
        <v>2.1146563258271538E-3</v>
      </c>
      <c r="D181" s="4">
        <f>base1!D181/호선별!D25</f>
        <v>3.3255981535500415E-3</v>
      </c>
      <c r="E181" s="4">
        <f>base1!E181/호선별!E25</f>
        <v>4.2446718530704808E-3</v>
      </c>
      <c r="F181" s="4">
        <f>base1!F181/호선별!F25</f>
        <v>3.4457977738816766E-3</v>
      </c>
      <c r="G181" s="4">
        <f>base1!G181/호선별!G25</f>
        <v>2.8675750626970141E-3</v>
      </c>
      <c r="H181" s="4">
        <f>base1!H181/호선별!H25</f>
        <v>2.7546518471512245E-3</v>
      </c>
      <c r="I181" s="4">
        <f>base1!I181/호선별!I25</f>
        <v>2.5382614458208533E-3</v>
      </c>
      <c r="J181" s="4">
        <f>base1!J181/호선별!J25</f>
        <v>2.3585272063209794E-3</v>
      </c>
      <c r="K181" s="4">
        <f>base1!K181/호선별!K25</f>
        <v>2.1675973253539901E-3</v>
      </c>
      <c r="L181" s="4">
        <f>base1!L181/호선별!L25</f>
        <v>2.1130665441121375E-3</v>
      </c>
      <c r="M181" s="4">
        <f>base1!M181/호선별!M25</f>
        <v>1.9970511583505181E-3</v>
      </c>
      <c r="N181" s="4">
        <f>base1!N181/호선별!N25</f>
        <v>2.2096214005499337E-3</v>
      </c>
      <c r="O181" s="4">
        <f>base1!O181/호선별!O25</f>
        <v>2.0297542755716258E-3</v>
      </c>
      <c r="P181" s="4">
        <f>base1!P181/호선별!P25</f>
        <v>1.8734100285789123E-3</v>
      </c>
      <c r="Q181" s="4">
        <f>base1!Q181/호선별!Q25</f>
        <v>1.5371801069419735E-3</v>
      </c>
      <c r="R181" s="4">
        <f>base1!R181/호선별!R25</f>
        <v>1.4808778135115251E-3</v>
      </c>
      <c r="S181" s="4">
        <f>base1!S181/호선별!S25</f>
        <v>1.4264793200635881E-3</v>
      </c>
      <c r="T181" s="4">
        <f>base1!T181/호선별!T25</f>
        <v>1.261859599273244E-3</v>
      </c>
      <c r="U181" s="4">
        <f>base1!U181/호선별!U25</f>
        <v>1.0644662767374414E-3</v>
      </c>
      <c r="V181" s="4">
        <f>base1!V181/호선별!V25</f>
        <v>1.1008008863715598E-3</v>
      </c>
      <c r="W181" s="4">
        <f>base1!W181/호선별!W25</f>
        <v>2.3183373943816109E-3</v>
      </c>
    </row>
    <row r="182" spans="1:23">
      <c r="B182" t="s">
        <v>320</v>
      </c>
      <c r="C182" s="4">
        <f>base1!C182/호선별!C26</f>
        <v>1.9748397816282933E-3</v>
      </c>
      <c r="D182" s="4">
        <f>base1!D182/호선별!D26</f>
        <v>2.1408851027787733E-3</v>
      </c>
      <c r="E182" s="4">
        <f>base1!E182/호선별!E26</f>
        <v>2.2362169426199548E-3</v>
      </c>
      <c r="F182" s="4">
        <f>base1!F182/호선별!F26</f>
        <v>1.608124779085081E-3</v>
      </c>
      <c r="G182" s="4">
        <f>base1!G182/호선별!G26</f>
        <v>1.2143690349056197E-3</v>
      </c>
      <c r="H182" s="4">
        <f>base1!H182/호선별!H26</f>
        <v>1.3258710608674755E-3</v>
      </c>
      <c r="I182" s="4">
        <f>base1!I182/호선별!I26</f>
        <v>1.4975062268672559E-3</v>
      </c>
      <c r="J182" s="4">
        <f>base1!J182/호선별!J26</f>
        <v>1.6277341940019493E-3</v>
      </c>
      <c r="K182" s="4">
        <f>base1!K182/호선별!K26</f>
        <v>1.5761742835772705E-3</v>
      </c>
      <c r="L182" s="4">
        <f>base1!L182/호선별!L26</f>
        <v>1.6514889159070366E-3</v>
      </c>
      <c r="M182" s="4">
        <f>base1!M182/호선별!M26</f>
        <v>2.0263058262018482E-3</v>
      </c>
      <c r="N182" s="4">
        <f>base1!N182/호선별!N26</f>
        <v>2.2844722998053681E-3</v>
      </c>
      <c r="O182" s="4">
        <f>base1!O182/호선별!O26</f>
        <v>2.0900493964367229E-3</v>
      </c>
      <c r="P182" s="4">
        <f>base1!P182/호선별!P26</f>
        <v>2.087808793187059E-3</v>
      </c>
      <c r="Q182" s="4">
        <f>base1!Q182/호선별!Q26</f>
        <v>2.3444856577991883E-3</v>
      </c>
      <c r="R182" s="4">
        <f>base1!R182/호선별!R26</f>
        <v>2.7138501024414133E-3</v>
      </c>
      <c r="S182" s="4">
        <f>base1!S182/호선별!S26</f>
        <v>2.9697847166534879E-3</v>
      </c>
      <c r="T182" s="4">
        <f>base1!T182/호선별!T26</f>
        <v>3.3794432382039988E-3</v>
      </c>
      <c r="U182" s="4">
        <f>base1!U182/호선별!U26</f>
        <v>3.7324042121717554E-3</v>
      </c>
      <c r="V182" s="4">
        <f>base1!V182/호선별!V26</f>
        <v>3.563419864061901E-3</v>
      </c>
      <c r="W182" s="4">
        <f>base1!W182/호선별!W26</f>
        <v>2.0763174905505657E-3</v>
      </c>
    </row>
    <row r="183" spans="1:23">
      <c r="A183" t="s">
        <v>86</v>
      </c>
      <c r="B183" t="s">
        <v>319</v>
      </c>
      <c r="C183" s="4">
        <f>base1!C183/호선별!C25</f>
        <v>8.3493620468924916E-4</v>
      </c>
      <c r="D183" s="4">
        <f>base1!D183/호선별!D25</f>
        <v>1.8786675851379412E-3</v>
      </c>
      <c r="E183" s="4">
        <f>base1!E183/호선별!E25</f>
        <v>2.471256355203599E-3</v>
      </c>
      <c r="F183" s="4">
        <f>base1!F183/호선별!F25</f>
        <v>1.8382309545786602E-3</v>
      </c>
      <c r="G183" s="4">
        <f>base1!G183/호선별!G25</f>
        <v>2.0653059677449921E-3</v>
      </c>
      <c r="H183" s="4">
        <f>base1!H183/호선별!H25</f>
        <v>2.5617684683360235E-3</v>
      </c>
      <c r="I183" s="4">
        <f>base1!I183/호선별!I25</f>
        <v>2.9566848603124578E-3</v>
      </c>
      <c r="J183" s="4">
        <f>base1!J183/호선별!J25</f>
        <v>2.6846214584195891E-3</v>
      </c>
      <c r="K183" s="4">
        <f>base1!K183/호선별!K25</f>
        <v>2.1344127900083981E-3</v>
      </c>
      <c r="L183" s="4">
        <f>base1!L183/호선별!L25</f>
        <v>2.4091844850850359E-3</v>
      </c>
      <c r="M183" s="4">
        <f>base1!M183/호선별!M25</f>
        <v>2.6837074103854687E-3</v>
      </c>
      <c r="N183" s="4">
        <f>base1!N183/호선별!N25</f>
        <v>2.8459623743484299E-3</v>
      </c>
      <c r="O183" s="4">
        <f>base1!O183/호선별!O25</f>
        <v>2.2876271842218391E-3</v>
      </c>
      <c r="P183" s="4">
        <f>base1!P183/호선별!P25</f>
        <v>1.260780732907121E-3</v>
      </c>
      <c r="Q183" s="4">
        <f>base1!Q183/호선별!Q25</f>
        <v>1.0999408284606243E-3</v>
      </c>
      <c r="R183" s="4">
        <f>base1!R183/호선별!R25</f>
        <v>1.2491324202816691E-3</v>
      </c>
      <c r="S183" s="4">
        <f>base1!S183/호선별!S25</f>
        <v>1.0937411781579284E-3</v>
      </c>
      <c r="T183" s="4">
        <f>base1!T183/호선별!T25</f>
        <v>7.6134791939381369E-4</v>
      </c>
      <c r="U183" s="4">
        <f>base1!U183/호선별!U25</f>
        <v>5.9412071259764177E-4</v>
      </c>
      <c r="V183" s="4">
        <f>base1!V183/호선별!V25</f>
        <v>7.3068345169131725E-4</v>
      </c>
      <c r="W183" s="4">
        <f>base1!W183/호선별!W25</f>
        <v>1.92301084976305E-3</v>
      </c>
    </row>
    <row r="184" spans="1:23">
      <c r="B184" t="s">
        <v>320</v>
      </c>
      <c r="C184" s="4">
        <f>base1!C184/호선별!C26</f>
        <v>1.9772133871350582E-3</v>
      </c>
      <c r="D184" s="4">
        <f>base1!D184/호선별!D26</f>
        <v>3.4561602110955466E-3</v>
      </c>
      <c r="E184" s="4">
        <f>base1!E184/호선별!E26</f>
        <v>2.7117610019945304E-3</v>
      </c>
      <c r="F184" s="4">
        <f>base1!F184/호선별!F26</f>
        <v>1.3930279779783858E-3</v>
      </c>
      <c r="G184" s="4">
        <f>base1!G184/호선별!G26</f>
        <v>1.7270528492731986E-3</v>
      </c>
      <c r="H184" s="4">
        <f>base1!H184/호선별!H26</f>
        <v>2.6014143676131294E-3</v>
      </c>
      <c r="I184" s="4">
        <f>base1!I184/호선별!I26</f>
        <v>2.3324272693303655E-3</v>
      </c>
      <c r="J184" s="4">
        <f>base1!J184/호선별!J26</f>
        <v>2.4811616076575254E-3</v>
      </c>
      <c r="K184" s="4">
        <f>base1!K184/호선별!K26</f>
        <v>2.6138375816569469E-3</v>
      </c>
      <c r="L184" s="4">
        <f>base1!L184/호선별!L26</f>
        <v>2.4126970689517858E-3</v>
      </c>
      <c r="M184" s="4">
        <f>base1!M184/호선별!M26</f>
        <v>2.0093348595245481E-3</v>
      </c>
      <c r="N184" s="4">
        <f>base1!N184/호선별!N26</f>
        <v>1.8295138333187058E-3</v>
      </c>
      <c r="O184" s="4">
        <f>base1!O184/호선별!O26</f>
        <v>1.7114082419104058E-3</v>
      </c>
      <c r="P184" s="4">
        <f>base1!P184/호선별!P26</f>
        <v>1.5352605925656915E-3</v>
      </c>
      <c r="Q184" s="4">
        <f>base1!Q184/호선별!Q26</f>
        <v>1.6351934843411794E-3</v>
      </c>
      <c r="R184" s="4">
        <f>base1!R184/호선별!R26</f>
        <v>1.8554641718673036E-3</v>
      </c>
      <c r="S184" s="4">
        <f>base1!S184/호선별!S26</f>
        <v>1.7200563064780382E-3</v>
      </c>
      <c r="T184" s="4">
        <f>base1!T184/호선별!T26</f>
        <v>1.7366225509985126E-3</v>
      </c>
      <c r="U184" s="4">
        <f>base1!U184/호선별!U26</f>
        <v>1.7914856118906757E-3</v>
      </c>
      <c r="V184" s="4">
        <f>base1!V184/호선별!V26</f>
        <v>1.6515379247910257E-3</v>
      </c>
      <c r="W184" s="4">
        <f>base1!W184/호선별!W26</f>
        <v>1.9545208918318336E-3</v>
      </c>
    </row>
    <row r="185" spans="1:23">
      <c r="A185" t="s">
        <v>87</v>
      </c>
      <c r="B185" t="s">
        <v>319</v>
      </c>
      <c r="C185" s="4">
        <f>base1!C185/호선별!C25</f>
        <v>2.9949470897834732E-3</v>
      </c>
      <c r="D185" s="4">
        <f>base1!D185/호선별!D25</f>
        <v>3.3763448191688112E-3</v>
      </c>
      <c r="E185" s="4">
        <f>base1!E185/호선별!E25</f>
        <v>3.7089293515136304E-3</v>
      </c>
      <c r="F185" s="4">
        <f>base1!F185/호선별!F25</f>
        <v>4.024704593414672E-3</v>
      </c>
      <c r="G185" s="4">
        <f>base1!G185/호선별!G25</f>
        <v>3.7745813355569455E-3</v>
      </c>
      <c r="H185" s="4">
        <f>base1!H185/호선별!H25</f>
        <v>3.4172862777088358E-3</v>
      </c>
      <c r="I185" s="4">
        <f>base1!I185/호선별!I25</f>
        <v>3.1267610962106428E-3</v>
      </c>
      <c r="J185" s="4">
        <f>base1!J185/호선별!J25</f>
        <v>2.8141843458167701E-3</v>
      </c>
      <c r="K185" s="4">
        <f>base1!K185/호선별!K25</f>
        <v>2.6784463964417368E-3</v>
      </c>
      <c r="L185" s="4">
        <f>base1!L185/호선별!L25</f>
        <v>2.4952168765579497E-3</v>
      </c>
      <c r="M185" s="4">
        <f>base1!M185/호선별!M25</f>
        <v>2.3350714211829572E-3</v>
      </c>
      <c r="N185" s="4">
        <f>base1!N185/호선별!N25</f>
        <v>2.3083760840757312E-3</v>
      </c>
      <c r="O185" s="4">
        <f>base1!O185/호선별!O25</f>
        <v>2.3949747414878809E-3</v>
      </c>
      <c r="P185" s="4">
        <f>base1!P185/호선별!P25</f>
        <v>2.5656176742421218E-3</v>
      </c>
      <c r="Q185" s="4">
        <f>base1!Q185/호선별!Q25</f>
        <v>1.9820004312335149E-3</v>
      </c>
      <c r="R185" s="4">
        <f>base1!R185/호선별!R25</f>
        <v>1.7730671991296066E-3</v>
      </c>
      <c r="S185" s="4">
        <f>base1!S185/호선별!S25</f>
        <v>1.8548780053800026E-3</v>
      </c>
      <c r="T185" s="4">
        <f>base1!T185/호선별!T25</f>
        <v>1.4001395437143902E-3</v>
      </c>
      <c r="U185" s="4">
        <f>base1!U185/호선별!U25</f>
        <v>1.1075464582786124E-3</v>
      </c>
      <c r="V185" s="4">
        <f>base1!V185/호선별!V25</f>
        <v>1.0124502729317599E-3</v>
      </c>
      <c r="W185" s="4">
        <f>base1!W185/호선별!W25</f>
        <v>2.6980577765790535E-3</v>
      </c>
    </row>
    <row r="186" spans="1:23">
      <c r="B186" t="s">
        <v>320</v>
      </c>
      <c r="C186" s="4">
        <f>base1!C186/호선별!C26</f>
        <v>8.3550913838120104E-4</v>
      </c>
      <c r="D186" s="4">
        <f>base1!D186/호선별!D26</f>
        <v>2.4764906451227591E-3</v>
      </c>
      <c r="E186" s="4">
        <f>base1!E186/호선별!E26</f>
        <v>2.2621688897626526E-3</v>
      </c>
      <c r="F186" s="4">
        <f>base1!F186/호선별!F26</f>
        <v>2.1091318945452163E-3</v>
      </c>
      <c r="G186" s="4">
        <f>base1!G186/호선별!G26</f>
        <v>1.8202935429839598E-3</v>
      </c>
      <c r="H186" s="4">
        <f>base1!H186/호선별!H26</f>
        <v>1.8566783137420721E-3</v>
      </c>
      <c r="I186" s="4">
        <f>base1!I186/호선별!I26</f>
        <v>2.0643669651591685E-3</v>
      </c>
      <c r="J186" s="4">
        <f>base1!J186/호선별!J26</f>
        <v>2.0520666002155769E-3</v>
      </c>
      <c r="K186" s="4">
        <f>base1!K186/호선별!K26</f>
        <v>2.0408877573582797E-3</v>
      </c>
      <c r="L186" s="4">
        <f>base1!L186/호선별!L26</f>
        <v>2.2318283309226785E-3</v>
      </c>
      <c r="M186" s="4">
        <f>base1!M186/호선별!M26</f>
        <v>2.4227089746887E-3</v>
      </c>
      <c r="N186" s="4">
        <f>base1!N186/호선별!N26</f>
        <v>2.6417276289500721E-3</v>
      </c>
      <c r="O186" s="4">
        <f>base1!O186/호선별!O26</f>
        <v>2.6291067915122841E-3</v>
      </c>
      <c r="P186" s="4">
        <f>base1!P186/호선별!P26</f>
        <v>2.6296093895924189E-3</v>
      </c>
      <c r="Q186" s="4">
        <f>base1!Q186/호선별!Q26</f>
        <v>2.8347201448421667E-3</v>
      </c>
      <c r="R186" s="4">
        <f>base1!R186/호선별!R26</f>
        <v>3.0801899980767481E-3</v>
      </c>
      <c r="S186" s="4">
        <f>base1!S186/호선별!S26</f>
        <v>3.2587759184265711E-3</v>
      </c>
      <c r="T186" s="4">
        <f>base1!T186/호선별!T26</f>
        <v>3.5194641140436694E-3</v>
      </c>
      <c r="U186" s="4">
        <f>base1!U186/호선별!U26</f>
        <v>3.5188368940000624E-3</v>
      </c>
      <c r="V186" s="4">
        <f>base1!V186/호선별!V26</f>
        <v>4.5724859249575466E-3</v>
      </c>
      <c r="W186" s="4">
        <f>base1!W186/호선별!W26</f>
        <v>2.4988080263519054E-3</v>
      </c>
    </row>
    <row r="187" spans="1:23">
      <c r="A187" t="s">
        <v>143</v>
      </c>
      <c r="B187" t="s">
        <v>319</v>
      </c>
      <c r="C187" s="4">
        <f>base1!C187/호선별!C25</f>
        <v>7.7262007104173233E-2</v>
      </c>
      <c r="D187" s="4">
        <f>base1!D187/호선별!D25</f>
        <v>8.9722186728471764E-2</v>
      </c>
      <c r="E187" s="4">
        <f>base1!E187/호선별!E25</f>
        <v>9.3702237217559423E-2</v>
      </c>
      <c r="F187" s="4">
        <f>base1!F187/호선별!F25</f>
        <v>9.9076300177730947E-2</v>
      </c>
      <c r="G187" s="4">
        <f>base1!G187/호선별!G25</f>
        <v>0.10662459491727784</v>
      </c>
      <c r="H187" s="4">
        <f>base1!H187/호선별!H25</f>
        <v>0.11368107451056873</v>
      </c>
      <c r="I187" s="4">
        <f>base1!I187/호선별!I25</f>
        <v>0.11733205664729025</v>
      </c>
      <c r="J187" s="4">
        <f>base1!J187/호선별!J25</f>
        <v>0.11889770489676825</v>
      </c>
      <c r="K187" s="4">
        <f>base1!K187/호선별!K25</f>
        <v>0.11981572531135976</v>
      </c>
      <c r="L187" s="4">
        <f>base1!L187/호선별!L25</f>
        <v>0.12136922493696047</v>
      </c>
      <c r="M187" s="4">
        <f>base1!M187/호선별!M25</f>
        <v>0.12328755063992763</v>
      </c>
      <c r="N187" s="4">
        <f>base1!N187/호선별!N25</f>
        <v>0.12301928328700572</v>
      </c>
      <c r="O187" s="4">
        <f>base1!O187/호선별!O25</f>
        <v>0.12058921173962438</v>
      </c>
      <c r="P187" s="4">
        <f>base1!P187/호선별!P25</f>
        <v>0.12081211639095916</v>
      </c>
      <c r="Q187" s="4">
        <f>base1!Q187/호선별!Q25</f>
        <v>0.12088784876502795</v>
      </c>
      <c r="R187" s="4">
        <f>base1!R187/호선별!R25</f>
        <v>0.11902281864926435</v>
      </c>
      <c r="S187" s="4">
        <f>base1!S187/호선별!S25</f>
        <v>0.11273708763281765</v>
      </c>
      <c r="T187" s="4">
        <f>base1!T187/호선별!T25</f>
        <v>0.10538636386346817</v>
      </c>
      <c r="U187" s="4">
        <f>base1!U187/호선별!U25</f>
        <v>9.2829432380028928E-2</v>
      </c>
      <c r="V187" s="4">
        <f>base1!V187/호선별!V25</f>
        <v>8.1039003214052052E-2</v>
      </c>
      <c r="W187" s="4">
        <f>base1!W187/호선별!W25</f>
        <v>0.112486304944209</v>
      </c>
    </row>
    <row r="188" spans="1:23">
      <c r="B188" t="s">
        <v>320</v>
      </c>
      <c r="C188" s="4">
        <f>base1!C188/호선별!C26</f>
        <v>7.6907192024685503E-2</v>
      </c>
      <c r="D188" s="4">
        <f>base1!D188/호선별!D26</f>
        <v>0.12458057790663583</v>
      </c>
      <c r="E188" s="4">
        <f>base1!E188/호선별!E26</f>
        <v>0.12473158220032786</v>
      </c>
      <c r="F188" s="4">
        <f>base1!F188/호선별!F26</f>
        <v>0.11865290119583076</v>
      </c>
      <c r="G188" s="4">
        <f>base1!G188/호선별!G26</f>
        <v>0.13044578384996516</v>
      </c>
      <c r="H188" s="4">
        <f>base1!H188/호선별!H26</f>
        <v>0.12810420798811864</v>
      </c>
      <c r="I188" s="4">
        <f>base1!I188/호선별!I26</f>
        <v>0.12616004171738257</v>
      </c>
      <c r="J188" s="4">
        <f>base1!J188/호선별!J26</f>
        <v>0.1210396666302046</v>
      </c>
      <c r="K188" s="4">
        <f>base1!K188/호선별!K26</f>
        <v>0.12022598625454575</v>
      </c>
      <c r="L188" s="4">
        <f>base1!L188/호선별!L26</f>
        <v>0.12039522673615888</v>
      </c>
      <c r="M188" s="4">
        <f>base1!M188/호선별!M26</f>
        <v>0.12015002886444089</v>
      </c>
      <c r="N188" s="4">
        <f>base1!N188/호선별!N26</f>
        <v>0.11752190253950717</v>
      </c>
      <c r="O188" s="4">
        <f>base1!O188/호선별!O26</f>
        <v>0.11430154904619083</v>
      </c>
      <c r="P188" s="4">
        <f>base1!P188/호선별!P26</f>
        <v>0.10588479001651577</v>
      </c>
      <c r="Q188" s="4">
        <f>base1!Q188/호선별!Q26</f>
        <v>0.10080597487928654</v>
      </c>
      <c r="R188" s="4">
        <f>base1!R188/호선별!R26</f>
        <v>9.9056827356253152E-2</v>
      </c>
      <c r="S188" s="4">
        <f>base1!S188/호선별!S26</f>
        <v>9.7004411418987566E-2</v>
      </c>
      <c r="T188" s="4">
        <f>base1!T188/호선별!T26</f>
        <v>9.3077967987954563E-2</v>
      </c>
      <c r="U188" s="4">
        <f>base1!U188/호선별!U26</f>
        <v>8.9846423933905725E-2</v>
      </c>
      <c r="V188" s="4">
        <f>base1!V188/호선별!V26</f>
        <v>8.2765164106824302E-2</v>
      </c>
      <c r="W188" s="4">
        <f>base1!W188/호선별!W26</f>
        <v>0.1136887537912934</v>
      </c>
    </row>
    <row r="189" spans="1:23">
      <c r="A189" t="s">
        <v>88</v>
      </c>
      <c r="B189" t="s">
        <v>319</v>
      </c>
      <c r="C189" s="4">
        <f>base1!C189/호선별!C25</f>
        <v>6.3058299162796067E-3</v>
      </c>
      <c r="D189" s="4">
        <f>base1!D189/호선별!D25</f>
        <v>5.5862970470385159E-3</v>
      </c>
      <c r="E189" s="4">
        <f>base1!E189/호선별!E25</f>
        <v>5.795388004349887E-3</v>
      </c>
      <c r="F189" s="4">
        <f>base1!F189/호선별!F25</f>
        <v>4.5534273042825476E-3</v>
      </c>
      <c r="G189" s="4">
        <f>base1!G189/호선별!G25</f>
        <v>4.4635220244976341E-3</v>
      </c>
      <c r="H189" s="4">
        <f>base1!H189/호선별!H25</f>
        <v>4.1389902117872695E-3</v>
      </c>
      <c r="I189" s="4">
        <f>base1!I189/호선별!I25</f>
        <v>3.5163221005833794E-3</v>
      </c>
      <c r="J189" s="4">
        <f>base1!J189/호선별!J25</f>
        <v>3.3909578980947921E-3</v>
      </c>
      <c r="K189" s="4">
        <f>base1!K189/호선별!K25</f>
        <v>3.054491898635978E-3</v>
      </c>
      <c r="L189" s="4">
        <f>base1!L189/호선별!L25</f>
        <v>2.799244247069487E-3</v>
      </c>
      <c r="M189" s="4">
        <f>base1!M189/호선별!M25</f>
        <v>2.6268744362822742E-3</v>
      </c>
      <c r="N189" s="4">
        <f>base1!N189/호선별!N25</f>
        <v>2.4318487251625527E-3</v>
      </c>
      <c r="O189" s="4">
        <f>base1!O189/호선별!O25</f>
        <v>2.4415351277719474E-3</v>
      </c>
      <c r="P189" s="4">
        <f>base1!P189/호선별!P25</f>
        <v>1.749775470159614E-3</v>
      </c>
      <c r="Q189" s="4">
        <f>base1!Q189/호선별!Q25</f>
        <v>1.7766230083755788E-3</v>
      </c>
      <c r="R189" s="4">
        <f>base1!R189/호선별!R25</f>
        <v>1.69738194141935E-3</v>
      </c>
      <c r="S189" s="4">
        <f>base1!S189/호선별!S25</f>
        <v>1.4058755107135795E-3</v>
      </c>
      <c r="T189" s="4">
        <f>base1!T189/호선별!T25</f>
        <v>1.0689142570296469E-3</v>
      </c>
      <c r="U189" s="4">
        <f>base1!U189/호선별!U25</f>
        <v>9.4358457330848404E-4</v>
      </c>
      <c r="V189" s="4">
        <f>base1!V189/호선별!V25</f>
        <v>1.0697587789467652E-3</v>
      </c>
      <c r="W189" s="4">
        <f>base1!W189/호선별!W25</f>
        <v>3.033088715096608E-3</v>
      </c>
    </row>
    <row r="190" spans="1:23">
      <c r="B190" t="s">
        <v>320</v>
      </c>
      <c r="C190" s="4">
        <f>base1!C190/호선별!C26</f>
        <v>1.8276762402088772E-4</v>
      </c>
      <c r="D190" s="4">
        <f>base1!D190/호선별!D26</f>
        <v>2.7615347862440412E-3</v>
      </c>
      <c r="E190" s="4">
        <f>base1!E190/호선별!E26</f>
        <v>1.7313863283692622E-3</v>
      </c>
      <c r="F190" s="4">
        <f>base1!F190/호선별!F26</f>
        <v>1.3050695050026758E-3</v>
      </c>
      <c r="G190" s="4">
        <f>base1!G190/호선별!G26</f>
        <v>1.7002659833122492E-3</v>
      </c>
      <c r="H190" s="4">
        <f>base1!H190/호선별!H26</f>
        <v>2.6364000428431137E-3</v>
      </c>
      <c r="I190" s="4">
        <f>base1!I190/호선별!I26</f>
        <v>2.4330892492686875E-3</v>
      </c>
      <c r="J190" s="4">
        <f>base1!J190/호선별!J26</f>
        <v>2.4149460873540956E-3</v>
      </c>
      <c r="K190" s="4">
        <f>base1!K190/호선별!K26</f>
        <v>2.3421221718509301E-3</v>
      </c>
      <c r="L190" s="4">
        <f>base1!L190/호선별!L26</f>
        <v>2.3870774786535903E-3</v>
      </c>
      <c r="M190" s="4">
        <f>base1!M190/호선별!M26</f>
        <v>2.6637518916418955E-3</v>
      </c>
      <c r="N190" s="4">
        <f>base1!N190/호선별!N26</f>
        <v>2.9791067584241529E-3</v>
      </c>
      <c r="O190" s="4">
        <f>base1!O190/호선별!O26</f>
        <v>3.0067297893637472E-3</v>
      </c>
      <c r="P190" s="4">
        <f>base1!P190/호선별!P26</f>
        <v>2.9807266853911891E-3</v>
      </c>
      <c r="Q190" s="4">
        <f>base1!Q190/호선별!Q26</f>
        <v>3.4065437821546953E-3</v>
      </c>
      <c r="R190" s="4">
        <f>base1!R190/호선별!R26</f>
        <v>4.1647950347113872E-3</v>
      </c>
      <c r="S190" s="4">
        <f>base1!S190/호선별!S26</f>
        <v>4.2690372199227578E-3</v>
      </c>
      <c r="T190" s="4">
        <f>base1!T190/호선별!T26</f>
        <v>4.3159464986901076E-3</v>
      </c>
      <c r="U190" s="4">
        <f>base1!U190/호선별!U26</f>
        <v>5.1959496177807728E-3</v>
      </c>
      <c r="V190" s="4">
        <f>base1!V190/호선별!V26</f>
        <v>6.3408369159113683E-3</v>
      </c>
      <c r="W190" s="4">
        <f>base1!W190/호선별!W26</f>
        <v>2.8074953802651741E-3</v>
      </c>
    </row>
    <row r="191" spans="1:23">
      <c r="A191" t="s">
        <v>89</v>
      </c>
      <c r="B191" t="s">
        <v>319</v>
      </c>
      <c r="C191" s="4">
        <f>base1!C191/호선별!C25</f>
        <v>9.1172971981190228E-3</v>
      </c>
      <c r="D191" s="4">
        <f>base1!D191/호선별!D25</f>
        <v>1.2128713322196826E-2</v>
      </c>
      <c r="E191" s="4">
        <f>base1!E191/호선별!E25</f>
        <v>1.1298459879727482E-2</v>
      </c>
      <c r="F191" s="4">
        <f>base1!F191/호선별!F25</f>
        <v>9.1054838741857734E-3</v>
      </c>
      <c r="G191" s="4">
        <f>base1!G191/호선별!G25</f>
        <v>8.3299536958073538E-3</v>
      </c>
      <c r="H191" s="4">
        <f>base1!H191/호선별!H25</f>
        <v>7.5361466586873335E-3</v>
      </c>
      <c r="I191" s="4">
        <f>base1!I191/호선별!I25</f>
        <v>6.4068027885327847E-3</v>
      </c>
      <c r="J191" s="4">
        <f>base1!J191/호선별!J25</f>
        <v>5.8559710165256781E-3</v>
      </c>
      <c r="K191" s="4">
        <f>base1!K191/호선별!K25</f>
        <v>4.9147536103328658E-3</v>
      </c>
      <c r="L191" s="4">
        <f>base1!L191/호선별!L25</f>
        <v>4.3506025320165379E-3</v>
      </c>
      <c r="M191" s="4">
        <f>base1!M191/호선별!M25</f>
        <v>3.756543074151237E-3</v>
      </c>
      <c r="N191" s="4">
        <f>base1!N191/호선별!N25</f>
        <v>3.6466601939199915E-3</v>
      </c>
      <c r="O191" s="4">
        <f>base1!O191/호선별!O25</f>
        <v>3.3021063699881299E-3</v>
      </c>
      <c r="P191" s="4">
        <f>base1!P191/호선별!P25</f>
        <v>2.3330825873744388E-3</v>
      </c>
      <c r="Q191" s="4">
        <f>base1!Q191/호선별!Q25</f>
        <v>2.4700425621571914E-3</v>
      </c>
      <c r="R191" s="4">
        <f>base1!R191/호선별!R25</f>
        <v>2.5465939810289237E-3</v>
      </c>
      <c r="S191" s="4">
        <f>base1!S191/호선별!S25</f>
        <v>2.4327212039688823E-3</v>
      </c>
      <c r="T191" s="4">
        <f>base1!T191/호선별!T25</f>
        <v>2.3547267053399866E-3</v>
      </c>
      <c r="U191" s="4">
        <f>base1!U191/호선별!U25</f>
        <v>2.4488189761126822E-3</v>
      </c>
      <c r="V191" s="4">
        <f>base1!V191/호선별!V25</f>
        <v>2.4762050307316863E-3</v>
      </c>
      <c r="W191" s="4">
        <f>base1!W191/호선별!W25</f>
        <v>5.2885783806201079E-3</v>
      </c>
    </row>
    <row r="192" spans="1:23">
      <c r="B192" t="s">
        <v>320</v>
      </c>
      <c r="C192" s="4">
        <f>base1!C192/호선별!C26</f>
        <v>4.6997389033942561E-4</v>
      </c>
      <c r="D192" s="4">
        <f>base1!D192/호선별!D26</f>
        <v>3.8698135539846456E-3</v>
      </c>
      <c r="E192" s="4">
        <f>base1!E192/호선별!E26</f>
        <v>3.394485689675895E-3</v>
      </c>
      <c r="F192" s="4">
        <f>base1!F192/호선별!F26</f>
        <v>1.5501096160585488E-3</v>
      </c>
      <c r="G192" s="4">
        <f>base1!G192/호선별!G26</f>
        <v>2.1015089685600596E-3</v>
      </c>
      <c r="H192" s="4">
        <f>base1!H192/호선별!H26</f>
        <v>2.9749294658676742E-3</v>
      </c>
      <c r="I192" s="4">
        <f>base1!I192/호선별!I26</f>
        <v>3.2151308972072352E-3</v>
      </c>
      <c r="J192" s="4">
        <f>base1!J192/호선별!J26</f>
        <v>3.7060719171221352E-3</v>
      </c>
      <c r="K192" s="4">
        <f>base1!K192/호선별!K26</f>
        <v>3.7624079973449763E-3</v>
      </c>
      <c r="L192" s="4">
        <f>base1!L192/호선별!L26</f>
        <v>3.9614291498584519E-3</v>
      </c>
      <c r="M192" s="4">
        <f>base1!M192/호선별!M26</f>
        <v>4.7284148620412182E-3</v>
      </c>
      <c r="N192" s="4">
        <f>base1!N192/호선별!N26</f>
        <v>4.982730938208251E-3</v>
      </c>
      <c r="O192" s="4">
        <f>base1!O192/호선별!O26</f>
        <v>5.4214580365595172E-3</v>
      </c>
      <c r="P192" s="4">
        <f>base1!P192/호선별!P26</f>
        <v>5.7074978840654196E-3</v>
      </c>
      <c r="Q192" s="4">
        <f>base1!Q192/호선별!Q26</f>
        <v>6.7816062201539367E-3</v>
      </c>
      <c r="R192" s="4">
        <f>base1!R192/호선별!R26</f>
        <v>7.8731261441628651E-3</v>
      </c>
      <c r="S192" s="4">
        <f>base1!S192/호선별!S26</f>
        <v>7.9499758343564032E-3</v>
      </c>
      <c r="T192" s="4">
        <f>base1!T192/호선별!T26</f>
        <v>8.3063899223763064E-3</v>
      </c>
      <c r="U192" s="4">
        <f>base1!U192/호선별!U26</f>
        <v>9.4561793640525367E-3</v>
      </c>
      <c r="V192" s="4">
        <f>base1!V192/호선별!V26</f>
        <v>1.013601887400903E-2</v>
      </c>
      <c r="W192" s="4">
        <f>base1!W192/호선별!W26</f>
        <v>4.781773196686193E-3</v>
      </c>
    </row>
    <row r="193" spans="1:23">
      <c r="A193" t="s">
        <v>90</v>
      </c>
      <c r="B193" t="s">
        <v>319</v>
      </c>
      <c r="C193" s="4">
        <f>base1!C193/호선별!C25</f>
        <v>6.938216782423871E-3</v>
      </c>
      <c r="D193" s="4">
        <f>base1!D193/호선별!D25</f>
        <v>8.7622575968409038E-3</v>
      </c>
      <c r="E193" s="4">
        <f>base1!E193/호선별!E25</f>
        <v>7.0560187379750715E-3</v>
      </c>
      <c r="F193" s="4">
        <f>base1!F193/호선별!F25</f>
        <v>6.8171951317302394E-3</v>
      </c>
      <c r="G193" s="4">
        <f>base1!G193/호선별!G25</f>
        <v>6.8949659193561635E-3</v>
      </c>
      <c r="H193" s="4">
        <f>base1!H193/호선별!H25</f>
        <v>7.1606098150745045E-3</v>
      </c>
      <c r="I193" s="4">
        <f>base1!I193/호선별!I25</f>
        <v>6.3999540810469524E-3</v>
      </c>
      <c r="J193" s="4">
        <f>base1!J193/호선별!J25</f>
        <v>6.0773893153604416E-3</v>
      </c>
      <c r="K193" s="4">
        <f>base1!K193/호선별!K25</f>
        <v>5.7465701166512151E-3</v>
      </c>
      <c r="L193" s="4">
        <f>base1!L193/호선별!L25</f>
        <v>5.3865990396564922E-3</v>
      </c>
      <c r="M193" s="4">
        <f>base1!M193/호선별!M25</f>
        <v>4.9491293097745333E-3</v>
      </c>
      <c r="N193" s="4">
        <f>base1!N193/호선별!N25</f>
        <v>4.7272215235071293E-3</v>
      </c>
      <c r="O193" s="4">
        <f>base1!O193/호선별!O25</f>
        <v>4.3729952545216548E-3</v>
      </c>
      <c r="P193" s="4">
        <f>base1!P193/호선별!P25</f>
        <v>3.4080832493116765E-3</v>
      </c>
      <c r="Q193" s="4">
        <f>base1!Q193/호선별!Q25</f>
        <v>3.7957410275369181E-3</v>
      </c>
      <c r="R193" s="4">
        <f>base1!R193/호선별!R25</f>
        <v>5.4796908185575565E-3</v>
      </c>
      <c r="S193" s="4">
        <f>base1!S193/호선별!S25</f>
        <v>5.0132814295725673E-3</v>
      </c>
      <c r="T193" s="4">
        <f>base1!T193/호선별!T25</f>
        <v>5.7038640207046666E-3</v>
      </c>
      <c r="U193" s="4">
        <f>base1!U193/호선별!U25</f>
        <v>6.5208606134296359E-3</v>
      </c>
      <c r="V193" s="4">
        <f>base1!V193/호선별!V25</f>
        <v>6.1702158142822351E-3</v>
      </c>
      <c r="W193" s="4">
        <f>base1!W193/호선별!W25</f>
        <v>5.5932840957885364E-3</v>
      </c>
    </row>
    <row r="194" spans="1:23">
      <c r="B194" t="s">
        <v>320</v>
      </c>
      <c r="C194" s="4">
        <f>base1!C194/호선별!C26</f>
        <v>1.5831948730121053E-3</v>
      </c>
      <c r="D194" s="4">
        <f>base1!D194/호선별!D26</f>
        <v>3.3984727063448112E-3</v>
      </c>
      <c r="E194" s="4">
        <f>base1!E194/호선별!E26</f>
        <v>3.2513875230287285E-3</v>
      </c>
      <c r="F194" s="4">
        <f>base1!F194/호선별!F26</f>
        <v>2.0339717717897197E-3</v>
      </c>
      <c r="G194" s="4">
        <f>base1!G194/호선별!G26</f>
        <v>4.0995105003581228E-3</v>
      </c>
      <c r="H194" s="4">
        <f>base1!H194/호선별!H26</f>
        <v>4.1889610731311016E-3</v>
      </c>
      <c r="I194" s="4">
        <f>base1!I194/호선별!I26</f>
        <v>4.5805979130477993E-3</v>
      </c>
      <c r="J194" s="4">
        <f>base1!J194/호선별!J26</f>
        <v>5.3096858403871043E-3</v>
      </c>
      <c r="K194" s="4">
        <f>base1!K194/호선별!K26</f>
        <v>5.6027070895231287E-3</v>
      </c>
      <c r="L194" s="4">
        <f>base1!L194/호선별!L26</f>
        <v>5.8220518952648874E-3</v>
      </c>
      <c r="M194" s="4">
        <f>base1!M194/호선별!M26</f>
        <v>6.3298946199552078E-3</v>
      </c>
      <c r="N194" s="4">
        <f>base1!N194/호선별!N26</f>
        <v>6.6155478345267657E-3</v>
      </c>
      <c r="O194" s="4">
        <f>base1!O194/호선별!O26</f>
        <v>7.6292742217210375E-3</v>
      </c>
      <c r="P194" s="4">
        <f>base1!P194/호선별!P26</f>
        <v>8.0697172816708712E-3</v>
      </c>
      <c r="Q194" s="4">
        <f>base1!Q194/호선별!Q26</f>
        <v>8.7501521598300856E-3</v>
      </c>
      <c r="R194" s="4">
        <f>base1!R194/호선별!R26</f>
        <v>9.6513225961070842E-3</v>
      </c>
      <c r="S194" s="4">
        <f>base1!S194/호선별!S26</f>
        <v>9.6784874738016797E-3</v>
      </c>
      <c r="T194" s="4">
        <f>base1!T194/호선별!T26</f>
        <v>9.4603498460982659E-3</v>
      </c>
      <c r="U194" s="4">
        <f>base1!U194/호선별!U26</f>
        <v>1.0269188884580012E-2</v>
      </c>
      <c r="V194" s="4">
        <f>base1!V194/호선별!V26</f>
        <v>1.0229842134597234E-2</v>
      </c>
      <c r="W194" s="4">
        <f>base1!W194/호선별!W26</f>
        <v>6.2355381131814257E-3</v>
      </c>
    </row>
    <row r="195" spans="1:23">
      <c r="A195" t="s">
        <v>91</v>
      </c>
      <c r="B195" t="s">
        <v>319</v>
      </c>
      <c r="C195" s="4">
        <f>base1!C195/호선별!C25</f>
        <v>9.3502547070817028E-3</v>
      </c>
      <c r="D195" s="4">
        <f>base1!D195/호선별!D25</f>
        <v>1.2456094375265606E-2</v>
      </c>
      <c r="E195" s="4">
        <f>base1!E195/호선별!E25</f>
        <v>1.1790703510581937E-2</v>
      </c>
      <c r="F195" s="4">
        <f>base1!F195/호선별!F25</f>
        <v>9.3445247195572644E-3</v>
      </c>
      <c r="G195" s="4">
        <f>base1!G195/호선별!G25</f>
        <v>1.0191849704044825E-2</v>
      </c>
      <c r="H195" s="4">
        <f>base1!H195/호선별!H25</f>
        <v>1.0351682994104435E-2</v>
      </c>
      <c r="I195" s="4">
        <f>base1!I195/호선별!I25</f>
        <v>9.4906779307249983E-3</v>
      </c>
      <c r="J195" s="4">
        <f>base1!J195/호선별!J25</f>
        <v>8.789612646182457E-3</v>
      </c>
      <c r="K195" s="4">
        <f>base1!K195/호선별!K25</f>
        <v>7.9079711594717966E-3</v>
      </c>
      <c r="L195" s="4">
        <f>base1!L195/호선별!L25</f>
        <v>7.3653440435335E-3</v>
      </c>
      <c r="M195" s="4">
        <f>base1!M195/호선별!M25</f>
        <v>6.7677844810767555E-3</v>
      </c>
      <c r="N195" s="4">
        <f>base1!N195/호선별!N25</f>
        <v>6.8268421555745902E-3</v>
      </c>
      <c r="O195" s="4">
        <f>base1!O195/호선별!O25</f>
        <v>6.3599696879946734E-3</v>
      </c>
      <c r="P195" s="4">
        <f>base1!P195/호선별!P25</f>
        <v>5.0934520439053672E-3</v>
      </c>
      <c r="Q195" s="4">
        <f>base1!Q195/호선별!Q25</f>
        <v>4.8964694971206793E-3</v>
      </c>
      <c r="R195" s="4">
        <f>base1!R195/호선별!R25</f>
        <v>4.9324382064391608E-3</v>
      </c>
      <c r="S195" s="4">
        <f>base1!S195/호선별!S25</f>
        <v>4.7976103862465026E-3</v>
      </c>
      <c r="T195" s="4">
        <f>base1!T195/호선별!T25</f>
        <v>4.6672787623753941E-3</v>
      </c>
      <c r="U195" s="4">
        <f>base1!U195/호선별!U25</f>
        <v>5.8650130735491222E-3</v>
      </c>
      <c r="V195" s="4">
        <f>base1!V195/호선별!V25</f>
        <v>5.6401121336434358E-3</v>
      </c>
      <c r="W195" s="4">
        <f>base1!W195/호선별!W25</f>
        <v>7.54784163941815E-3</v>
      </c>
    </row>
    <row r="196" spans="1:23">
      <c r="B196" t="s">
        <v>320</v>
      </c>
      <c r="C196" s="4">
        <f>base1!C196/호선별!C26</f>
        <v>9.6225967244244013E-3</v>
      </c>
      <c r="D196" s="4">
        <f>base1!D196/호선별!D26</f>
        <v>5.1694791021923963E-3</v>
      </c>
      <c r="E196" s="4">
        <f>base1!E196/호선별!E26</f>
        <v>4.5942195589821792E-3</v>
      </c>
      <c r="F196" s="4">
        <f>base1!F196/호선별!F26</f>
        <v>3.5417019451379401E-3</v>
      </c>
      <c r="G196" s="4">
        <f>base1!G196/호선별!G26</f>
        <v>4.4751799620055838E-3</v>
      </c>
      <c r="H196" s="4">
        <f>base1!H196/호선별!H26</f>
        <v>6.2806456233565518E-3</v>
      </c>
      <c r="I196" s="4">
        <f>base1!I196/호선별!I26</f>
        <v>6.8760733163248568E-3</v>
      </c>
      <c r="J196" s="4">
        <f>base1!J196/호선별!J26</f>
        <v>7.6599527304146474E-3</v>
      </c>
      <c r="K196" s="4">
        <f>base1!K196/호선별!K26</f>
        <v>7.425294778889301E-3</v>
      </c>
      <c r="L196" s="4">
        <f>base1!L196/호선별!L26</f>
        <v>7.842936316938838E-3</v>
      </c>
      <c r="M196" s="4">
        <f>base1!M196/호선별!M26</f>
        <v>8.8069658781468035E-3</v>
      </c>
      <c r="N196" s="4">
        <f>base1!N196/호선별!N26</f>
        <v>9.3029649094729452E-3</v>
      </c>
      <c r="O196" s="4">
        <f>base1!O196/호선별!O26</f>
        <v>9.4678389194687851E-3</v>
      </c>
      <c r="P196" s="4">
        <f>base1!P196/호선별!P26</f>
        <v>9.2701553332169007E-3</v>
      </c>
      <c r="Q196" s="4">
        <f>base1!Q196/호선별!Q26</f>
        <v>1.0445160198066626E-2</v>
      </c>
      <c r="R196" s="4">
        <f>base1!R196/호선별!R26</f>
        <v>1.1939096414401197E-2</v>
      </c>
      <c r="S196" s="4">
        <f>base1!S196/호선별!S26</f>
        <v>1.2124645498841242E-2</v>
      </c>
      <c r="T196" s="4">
        <f>base1!T196/호선별!T26</f>
        <v>1.2406395135274714E-2</v>
      </c>
      <c r="U196" s="4">
        <f>base1!U196/호선별!U26</f>
        <v>1.3053046359286502E-2</v>
      </c>
      <c r="V196" s="4">
        <f>base1!V196/호선별!V26</f>
        <v>1.3582625671908136E-2</v>
      </c>
      <c r="W196" s="4">
        <f>base1!W196/호선별!W26</f>
        <v>8.1486223407897119E-3</v>
      </c>
    </row>
    <row r="197" spans="1:23">
      <c r="A197" t="s">
        <v>92</v>
      </c>
      <c r="B197" t="s">
        <v>319</v>
      </c>
      <c r="C197" s="4">
        <f>base1!C197/호선별!C25</f>
        <v>1.2167391308829502E-2</v>
      </c>
      <c r="D197" s="4">
        <f>base1!D197/호선별!D25</f>
        <v>1.6184542982035421E-2</v>
      </c>
      <c r="E197" s="4">
        <f>base1!E197/호선별!E25</f>
        <v>1.5375456598722918E-2</v>
      </c>
      <c r="F197" s="4">
        <f>base1!F197/호선별!F25</f>
        <v>1.3466627605813649E-2</v>
      </c>
      <c r="G197" s="4">
        <f>base1!G197/호선별!G25</f>
        <v>1.2863216277850423E-2</v>
      </c>
      <c r="H197" s="4">
        <f>base1!H197/호선별!H25</f>
        <v>1.1046987150073004E-2</v>
      </c>
      <c r="I197" s="4">
        <f>base1!I197/호선별!I25</f>
        <v>9.244776719090804E-3</v>
      </c>
      <c r="J197" s="4">
        <f>base1!J197/호선별!J25</f>
        <v>8.4543177699497058E-3</v>
      </c>
      <c r="K197" s="4">
        <f>base1!K197/호선별!K25</f>
        <v>7.3840410474801856E-3</v>
      </c>
      <c r="L197" s="4">
        <f>base1!L197/호선별!L25</f>
        <v>6.5018286046045646E-3</v>
      </c>
      <c r="M197" s="4">
        <f>base1!M197/호선별!M25</f>
        <v>5.4453497875365936E-3</v>
      </c>
      <c r="N197" s="4">
        <f>base1!N197/호선별!N25</f>
        <v>5.1206002035541374E-3</v>
      </c>
      <c r="O197" s="4">
        <f>base1!O197/호선별!O25</f>
        <v>4.8598895504067419E-3</v>
      </c>
      <c r="P197" s="4">
        <f>base1!P197/호선별!P25</f>
        <v>3.4325183980258149E-3</v>
      </c>
      <c r="Q197" s="4">
        <f>base1!Q197/호선별!Q25</f>
        <v>3.7799882050741809E-3</v>
      </c>
      <c r="R197" s="4">
        <f>base1!R197/호선별!R25</f>
        <v>3.6059270545225654E-3</v>
      </c>
      <c r="S197" s="4">
        <f>base1!S197/호선별!S25</f>
        <v>3.0199297704441297E-3</v>
      </c>
      <c r="T197" s="4">
        <f>base1!T197/호선별!T25</f>
        <v>2.6498022934779478E-3</v>
      </c>
      <c r="U197" s="4">
        <f>base1!U197/호선별!U25</f>
        <v>2.7732063132398579E-3</v>
      </c>
      <c r="V197" s="4">
        <f>base1!V197/호선별!V25</f>
        <v>2.8296074844908854E-3</v>
      </c>
      <c r="W197" s="4">
        <f>base1!W197/호선별!W25</f>
        <v>7.5623628084746167E-3</v>
      </c>
    </row>
    <row r="198" spans="1:23">
      <c r="B198" t="s">
        <v>320</v>
      </c>
      <c r="C198" s="4">
        <f>base1!C198/호선별!C26</f>
        <v>2.9598860669356754E-3</v>
      </c>
      <c r="D198" s="4">
        <f>base1!D198/호선별!D26</f>
        <v>3.9522727519518738E-3</v>
      </c>
      <c r="E198" s="4">
        <f>base1!E198/호선별!E26</f>
        <v>3.0212995894227982E-3</v>
      </c>
      <c r="F198" s="4">
        <f>base1!F198/호선별!F26</f>
        <v>1.9570005617389093E-3</v>
      </c>
      <c r="G198" s="4">
        <f>base1!G198/호선별!G26</f>
        <v>2.3678842837257376E-3</v>
      </c>
      <c r="H198" s="4">
        <f>base1!H198/호선별!H26</f>
        <v>3.5031558082744851E-3</v>
      </c>
      <c r="I198" s="4">
        <f>base1!I198/호선별!I26</f>
        <v>4.1206108907979981E-3</v>
      </c>
      <c r="J198" s="4">
        <f>base1!J198/호선별!J26</f>
        <v>4.6171114424106256E-3</v>
      </c>
      <c r="K198" s="4">
        <f>base1!K198/호선별!K26</f>
        <v>4.920255814505948E-3</v>
      </c>
      <c r="L198" s="4">
        <f>base1!L198/호선별!L26</f>
        <v>5.2756862847751131E-3</v>
      </c>
      <c r="M198" s="4">
        <f>base1!M198/호선별!M26</f>
        <v>6.0664996981099582E-3</v>
      </c>
      <c r="N198" s="4">
        <f>base1!N198/호선별!N26</f>
        <v>6.7888837836023938E-3</v>
      </c>
      <c r="O198" s="4">
        <f>base1!O198/호선별!O26</f>
        <v>7.2223509373376604E-3</v>
      </c>
      <c r="P198" s="4">
        <f>base1!P198/호선별!P26</f>
        <v>7.8283295579484376E-3</v>
      </c>
      <c r="Q198" s="4">
        <f>base1!Q198/호선별!Q26</f>
        <v>9.4964349126707513E-3</v>
      </c>
      <c r="R198" s="4">
        <f>base1!R198/호선별!R26</f>
        <v>1.1279269044772293E-2</v>
      </c>
      <c r="S198" s="4">
        <f>base1!S198/호선별!S26</f>
        <v>1.1472225967565645E-2</v>
      </c>
      <c r="T198" s="4">
        <f>base1!T198/호선별!T26</f>
        <v>1.1933748910443617E-2</v>
      </c>
      <c r="U198" s="4">
        <f>base1!U198/호선별!U26</f>
        <v>1.3207182531860866E-2</v>
      </c>
      <c r="V198" s="4">
        <f>base1!V198/호선별!V26</f>
        <v>1.0867343229719729E-2</v>
      </c>
      <c r="W198" s="4">
        <f>base1!W198/호선별!W26</f>
        <v>6.3518134858418663E-3</v>
      </c>
    </row>
    <row r="199" spans="1:23">
      <c r="A199" t="s">
        <v>93</v>
      </c>
      <c r="B199" t="s">
        <v>319</v>
      </c>
      <c r="C199" s="4">
        <f>base1!C199/호선별!C25</f>
        <v>1.2822970847326245E-2</v>
      </c>
      <c r="D199" s="4">
        <f>base1!D199/호선별!D25</f>
        <v>1.6587653674566057E-2</v>
      </c>
      <c r="E199" s="4">
        <f>base1!E199/호선별!E25</f>
        <v>1.6914833300802127E-2</v>
      </c>
      <c r="F199" s="4">
        <f>base1!F199/호선별!F25</f>
        <v>1.4318310566831411E-2</v>
      </c>
      <c r="G199" s="4">
        <f>base1!G199/호선별!G25</f>
        <v>1.4353668012204598E-2</v>
      </c>
      <c r="H199" s="4">
        <f>base1!H199/호선별!H25</f>
        <v>1.3419832206310305E-2</v>
      </c>
      <c r="I199" s="4">
        <f>base1!I199/호선별!I25</f>
        <v>1.2124495152419616E-2</v>
      </c>
      <c r="J199" s="4">
        <f>base1!J199/호선별!J25</f>
        <v>1.1187204797597581E-2</v>
      </c>
      <c r="K199" s="4">
        <f>base1!K199/호선별!K25</f>
        <v>1.0330442239700022E-2</v>
      </c>
      <c r="L199" s="4">
        <f>base1!L199/호선별!L25</f>
        <v>9.6377092737922575E-3</v>
      </c>
      <c r="M199" s="4">
        <f>base1!M199/호선별!M25</f>
        <v>8.9304150787848716E-3</v>
      </c>
      <c r="N199" s="4">
        <f>base1!N199/호선별!N25</f>
        <v>8.5774827138302475E-3</v>
      </c>
      <c r="O199" s="4">
        <f>base1!O199/호선별!O25</f>
        <v>7.9073066279008331E-3</v>
      </c>
      <c r="P199" s="4">
        <f>base1!P199/호선별!P25</f>
        <v>6.764524452982726E-3</v>
      </c>
      <c r="Q199" s="4">
        <f>base1!Q199/호선별!Q25</f>
        <v>6.465647524690088E-3</v>
      </c>
      <c r="R199" s="4">
        <f>base1!R199/호선별!R25</f>
        <v>6.4891315448859172E-3</v>
      </c>
      <c r="S199" s="4">
        <f>base1!S199/호선별!S25</f>
        <v>6.0068131713463622E-3</v>
      </c>
      <c r="T199" s="4">
        <f>base1!T199/호선별!T25</f>
        <v>5.2641896383795765E-3</v>
      </c>
      <c r="U199" s="4">
        <f>base1!U199/호선별!U25</f>
        <v>6.318640955299811E-3</v>
      </c>
      <c r="V199" s="4">
        <f>base1!V199/호선별!V25</f>
        <v>6.2896085351468291E-3</v>
      </c>
      <c r="W199" s="4">
        <f>base1!W199/호선별!W25</f>
        <v>1.009582913879334E-2</v>
      </c>
    </row>
    <row r="200" spans="1:23">
      <c r="B200" t="s">
        <v>320</v>
      </c>
      <c r="C200" s="4">
        <f>base1!C200/호선별!C26</f>
        <v>6.6864467125563728E-3</v>
      </c>
      <c r="D200" s="4">
        <f>base1!D200/호선별!D26</f>
        <v>6.0918005016776886E-3</v>
      </c>
      <c r="E200" s="4">
        <f>base1!E200/호선별!E26</f>
        <v>4.2132043797027934E-3</v>
      </c>
      <c r="F200" s="4">
        <f>base1!F200/호선별!F26</f>
        <v>5.6081525490902758E-3</v>
      </c>
      <c r="G200" s="4">
        <f>base1!G200/호선별!G26</f>
        <v>5.9030972523768906E-3</v>
      </c>
      <c r="H200" s="4">
        <f>base1!H200/호선별!H26</f>
        <v>7.8947183531267659E-3</v>
      </c>
      <c r="I200" s="4">
        <f>base1!I200/호선별!I26</f>
        <v>8.4839573154978989E-3</v>
      </c>
      <c r="J200" s="4">
        <f>base1!J200/호선별!J26</f>
        <v>8.6447357585932687E-3</v>
      </c>
      <c r="K200" s="4">
        <f>base1!K200/호선별!K26</f>
        <v>8.3266083886545245E-3</v>
      </c>
      <c r="L200" s="4">
        <f>base1!L200/호선별!L26</f>
        <v>8.9628187341583218E-3</v>
      </c>
      <c r="M200" s="4">
        <f>base1!M200/호선별!M26</f>
        <v>9.649857223119368E-3</v>
      </c>
      <c r="N200" s="4">
        <f>base1!N200/호선별!N26</f>
        <v>1.0438747747794259E-2</v>
      </c>
      <c r="O200" s="4">
        <f>base1!O200/호선별!O26</f>
        <v>1.0612699536082567E-2</v>
      </c>
      <c r="P200" s="4">
        <f>base1!P200/호선별!P26</f>
        <v>1.1240693896530908E-2</v>
      </c>
      <c r="Q200" s="4">
        <f>base1!Q200/호선별!Q26</f>
        <v>1.3190770649313217E-2</v>
      </c>
      <c r="R200" s="4">
        <f>base1!R200/호선별!R26</f>
        <v>1.5258751413382432E-2</v>
      </c>
      <c r="S200" s="4">
        <f>base1!S200/호선별!S26</f>
        <v>1.5148332963160869E-2</v>
      </c>
      <c r="T200" s="4">
        <f>base1!T200/호선별!T26</f>
        <v>1.5001024395152248E-2</v>
      </c>
      <c r="U200" s="4">
        <f>base1!U200/호선별!U26</f>
        <v>1.5917926870616685E-2</v>
      </c>
      <c r="V200" s="4">
        <f>base1!V200/호선별!V26</f>
        <v>1.0484594034207588E-2</v>
      </c>
      <c r="W200" s="4">
        <f>base1!W200/호선별!W26</f>
        <v>9.8028338585479744E-3</v>
      </c>
    </row>
    <row r="201" spans="1:23">
      <c r="A201" t="s">
        <v>94</v>
      </c>
      <c r="B201" t="s">
        <v>319</v>
      </c>
      <c r="C201" s="4">
        <f>base1!C201/호선별!C25</f>
        <v>6.6970129899580882E-3</v>
      </c>
      <c r="D201" s="4">
        <f>base1!D201/호선별!D25</f>
        <v>7.1248318528752668E-3</v>
      </c>
      <c r="E201" s="4">
        <f>base1!E201/호선별!E25</f>
        <v>7.2540873137588412E-3</v>
      </c>
      <c r="F201" s="4">
        <f>base1!F201/호선별!F25</f>
        <v>6.1585572624667717E-3</v>
      </c>
      <c r="G201" s="4">
        <f>base1!G201/호선별!G25</f>
        <v>5.9743147548025595E-3</v>
      </c>
      <c r="H201" s="4">
        <f>base1!H201/호선별!H25</f>
        <v>5.3837397496674039E-3</v>
      </c>
      <c r="I201" s="4">
        <f>base1!I201/호선별!I25</f>
        <v>4.9843914695108585E-3</v>
      </c>
      <c r="J201" s="4">
        <f>base1!J201/호선별!J25</f>
        <v>4.6948824167777148E-3</v>
      </c>
      <c r="K201" s="4">
        <f>base1!K201/호선별!K25</f>
        <v>4.5590869929151706E-3</v>
      </c>
      <c r="L201" s="4">
        <f>base1!L201/호선별!L25</f>
        <v>4.1006923109798976E-3</v>
      </c>
      <c r="M201" s="4">
        <f>base1!M201/호선별!M25</f>
        <v>3.8656779196386925E-3</v>
      </c>
      <c r="N201" s="4">
        <f>base1!N201/호선별!N25</f>
        <v>3.4203327341669181E-3</v>
      </c>
      <c r="O201" s="4">
        <f>base1!O201/호선별!O25</f>
        <v>3.3539396205308622E-3</v>
      </c>
      <c r="P201" s="4">
        <f>base1!P201/호선별!P25</f>
        <v>2.4066068557441456E-3</v>
      </c>
      <c r="Q201" s="4">
        <f>base1!Q201/호선별!Q25</f>
        <v>2.5504804118575432E-3</v>
      </c>
      <c r="R201" s="4">
        <f>base1!R201/호선별!R25</f>
        <v>2.4060356452813045E-3</v>
      </c>
      <c r="S201" s="4">
        <f>base1!S201/호선별!S25</f>
        <v>2.3329131404941652E-3</v>
      </c>
      <c r="T201" s="4">
        <f>base1!T201/호선별!T25</f>
        <v>1.8539211254723707E-3</v>
      </c>
      <c r="U201" s="4">
        <f>base1!U201/호선별!U25</f>
        <v>1.8929560366747371E-3</v>
      </c>
      <c r="V201" s="4">
        <f>base1!V201/호선별!V25</f>
        <v>1.9222228059199687E-3</v>
      </c>
      <c r="W201" s="4">
        <f>base1!W201/호선별!W25</f>
        <v>4.1655966004906014E-3</v>
      </c>
    </row>
    <row r="202" spans="1:23">
      <c r="B202" t="s">
        <v>320</v>
      </c>
      <c r="C202" s="4">
        <f>base1!C202/호선별!C26</f>
        <v>3.4963209114645148E-3</v>
      </c>
      <c r="D202" s="4">
        <f>base1!D202/호선별!D26</f>
        <v>2.9787112747173992E-3</v>
      </c>
      <c r="E202" s="4">
        <f>base1!E202/호선별!E26</f>
        <v>2.7063966330320732E-3</v>
      </c>
      <c r="F202" s="4">
        <f>base1!F202/호선별!F26</f>
        <v>1.95295580011271E-3</v>
      </c>
      <c r="G202" s="4">
        <f>base1!G202/호선별!G26</f>
        <v>2.1730961678354888E-3</v>
      </c>
      <c r="H202" s="4">
        <f>base1!H202/호선별!H26</f>
        <v>2.9261789348094995E-3</v>
      </c>
      <c r="I202" s="4">
        <f>base1!I202/호선별!I26</f>
        <v>3.4565922288314387E-3</v>
      </c>
      <c r="J202" s="4">
        <f>base1!J202/호선별!J26</f>
        <v>3.8271341677000997E-3</v>
      </c>
      <c r="K202" s="4">
        <f>base1!K202/호선별!K26</f>
        <v>3.8996010857933324E-3</v>
      </c>
      <c r="L202" s="4">
        <f>base1!L202/호선별!L26</f>
        <v>3.9200757894314736E-3</v>
      </c>
      <c r="M202" s="4">
        <f>base1!M202/호선별!M26</f>
        <v>3.8213649845081289E-3</v>
      </c>
      <c r="N202" s="4">
        <f>base1!N202/호선별!N26</f>
        <v>4.1163093252933672E-3</v>
      </c>
      <c r="O202" s="4">
        <f>base1!O202/호선별!O26</f>
        <v>4.0495484814532584E-3</v>
      </c>
      <c r="P202" s="4">
        <f>base1!P202/호선별!P26</f>
        <v>4.2286622136337697E-3</v>
      </c>
      <c r="Q202" s="4">
        <f>base1!Q202/호선별!Q26</f>
        <v>4.7368054690790241E-3</v>
      </c>
      <c r="R202" s="4">
        <f>base1!R202/호선별!R26</f>
        <v>5.0408421584107735E-3</v>
      </c>
      <c r="S202" s="4">
        <f>base1!S202/호선별!S26</f>
        <v>5.1358598371533072E-3</v>
      </c>
      <c r="T202" s="4">
        <f>base1!T202/호선별!T26</f>
        <v>5.1424333567307613E-3</v>
      </c>
      <c r="U202" s="4">
        <f>base1!U202/호선별!U26</f>
        <v>5.2057835483472368E-3</v>
      </c>
      <c r="V202" s="4">
        <f>base1!V202/호선별!V26</f>
        <v>3.6939025443501312E-3</v>
      </c>
      <c r="W202" s="4">
        <f>base1!W202/호선별!W26</f>
        <v>3.7280018799637385E-3</v>
      </c>
    </row>
    <row r="203" spans="1:23">
      <c r="A203" t="s">
        <v>95</v>
      </c>
      <c r="B203" t="s">
        <v>319</v>
      </c>
      <c r="C203" s="4">
        <f>base1!C203/호선별!C25</f>
        <v>1.0296000346343906E-2</v>
      </c>
      <c r="D203" s="4">
        <f>base1!D203/호선별!D25</f>
        <v>1.219012979956108E-2</v>
      </c>
      <c r="E203" s="4">
        <f>base1!E203/호선별!E25</f>
        <v>1.3865915660522915E-2</v>
      </c>
      <c r="F203" s="4">
        <f>base1!F203/호선별!F25</f>
        <v>1.1959505155750836E-2</v>
      </c>
      <c r="G203" s="4">
        <f>base1!G203/호선별!G25</f>
        <v>1.1388557242215779E-2</v>
      </c>
      <c r="H203" s="4">
        <f>base1!H203/호선별!H25</f>
        <v>9.7887077259115642E-3</v>
      </c>
      <c r="I203" s="4">
        <f>base1!I203/호선별!I25</f>
        <v>8.6376877198108982E-3</v>
      </c>
      <c r="J203" s="4">
        <f>base1!J203/호선별!J25</f>
        <v>8.2238496768846387E-3</v>
      </c>
      <c r="K203" s="4">
        <f>base1!K203/호선별!K25</f>
        <v>7.869967293266885E-3</v>
      </c>
      <c r="L203" s="4">
        <f>base1!L203/호선별!L25</f>
        <v>7.4939763449776787E-3</v>
      </c>
      <c r="M203" s="4">
        <f>base1!M203/호선별!M25</f>
        <v>6.689590594155732E-3</v>
      </c>
      <c r="N203" s="4">
        <f>base1!N203/호선별!N25</f>
        <v>6.2955817880900209E-3</v>
      </c>
      <c r="O203" s="4">
        <f>base1!O203/호선별!O25</f>
        <v>6.1038875634323083E-3</v>
      </c>
      <c r="P203" s="4">
        <f>base1!P203/호선별!P25</f>
        <v>4.393220916574828E-3</v>
      </c>
      <c r="Q203" s="4">
        <f>base1!Q203/호선별!Q25</f>
        <v>5.0394263609700191E-3</v>
      </c>
      <c r="R203" s="4">
        <f>base1!R203/호선별!R25</f>
        <v>6.83629369944329E-3</v>
      </c>
      <c r="S203" s="4">
        <f>base1!S203/호선별!S25</f>
        <v>4.694992712405875E-3</v>
      </c>
      <c r="T203" s="4">
        <f>base1!T203/호선별!T25</f>
        <v>3.8277534461243112E-3</v>
      </c>
      <c r="U203" s="4">
        <f>base1!U203/호선별!U25</f>
        <v>4.5134527511679068E-3</v>
      </c>
      <c r="V203" s="4">
        <f>base1!V203/호선별!V25</f>
        <v>4.7709331257491895E-3</v>
      </c>
      <c r="W203" s="4">
        <f>base1!W203/호선별!W25</f>
        <v>7.8406806661518065E-3</v>
      </c>
    </row>
    <row r="204" spans="1:23">
      <c r="B204" t="s">
        <v>320</v>
      </c>
      <c r="C204" s="4">
        <f>base1!C204/호선별!C26</f>
        <v>6.4158556847851884E-3</v>
      </c>
      <c r="D204" s="4">
        <f>base1!D204/호선별!D26</f>
        <v>4.6224658218501262E-3</v>
      </c>
      <c r="E204" s="4">
        <f>base1!E204/호선별!E26</f>
        <v>3.5178661758124082E-3</v>
      </c>
      <c r="F204" s="4">
        <f>base1!F204/호선별!F26</f>
        <v>2.6294572744886922E-3</v>
      </c>
      <c r="G204" s="4">
        <f>base1!G204/호선별!G26</f>
        <v>4.4462464134066492E-3</v>
      </c>
      <c r="H204" s="4">
        <f>base1!H204/호선별!H26</f>
        <v>4.7309522713661033E-3</v>
      </c>
      <c r="I204" s="4">
        <f>base1!I204/호선별!I26</f>
        <v>5.965496513623293E-3</v>
      </c>
      <c r="J204" s="4">
        <f>base1!J204/호선별!J26</f>
        <v>6.3927935390859E-3</v>
      </c>
      <c r="K204" s="4">
        <f>base1!K204/호선별!K26</f>
        <v>6.5596851081260055E-3</v>
      </c>
      <c r="L204" s="4">
        <f>base1!L204/호선별!L26</f>
        <v>6.7857105064268973E-3</v>
      </c>
      <c r="M204" s="4">
        <f>base1!M204/호선별!M26</f>
        <v>7.9126097317869792E-3</v>
      </c>
      <c r="N204" s="4">
        <f>base1!N204/호선별!N26</f>
        <v>8.7145519594835283E-3</v>
      </c>
      <c r="O204" s="4">
        <f>base1!O204/호선별!O26</f>
        <v>9.1557173343662715E-3</v>
      </c>
      <c r="P204" s="4">
        <f>base1!P204/호선별!P26</f>
        <v>9.4733197225904675E-3</v>
      </c>
      <c r="Q204" s="4">
        <f>base1!Q204/호선별!Q26</f>
        <v>1.069980929301296E-2</v>
      </c>
      <c r="R204" s="4">
        <f>base1!R204/호선별!R26</f>
        <v>1.1258231447078949E-2</v>
      </c>
      <c r="S204" s="4">
        <f>base1!S204/호선별!S26</f>
        <v>1.1374234697998909E-2</v>
      </c>
      <c r="T204" s="4">
        <f>base1!T204/호선별!T26</f>
        <v>1.1327749470527121E-2</v>
      </c>
      <c r="U204" s="4">
        <f>base1!U204/호선별!U26</f>
        <v>1.098086616405305E-2</v>
      </c>
      <c r="V204" s="4">
        <f>base1!V204/호선별!V26</f>
        <v>6.7434691865150501E-3</v>
      </c>
      <c r="W204" s="4">
        <f>base1!W204/호선별!W26</f>
        <v>7.3870021685920112E-3</v>
      </c>
    </row>
    <row r="205" spans="1:23">
      <c r="A205" t="s">
        <v>96</v>
      </c>
      <c r="B205" t="s">
        <v>319</v>
      </c>
      <c r="C205" s="4">
        <f>base1!C205/호선별!C25</f>
        <v>5.8976388828759739E-3</v>
      </c>
      <c r="D205" s="4">
        <f>base1!D205/호선별!D25</f>
        <v>8.2298079668101185E-3</v>
      </c>
      <c r="E205" s="4">
        <f>base1!E205/호선별!E25</f>
        <v>9.6217085389770328E-3</v>
      </c>
      <c r="F205" s="4">
        <f>base1!F205/호선별!F25</f>
        <v>8.1463505682112837E-3</v>
      </c>
      <c r="G205" s="4">
        <f>base1!G205/호선별!G25</f>
        <v>7.7625536162121526E-3</v>
      </c>
      <c r="H205" s="4">
        <f>base1!H205/호선별!H25</f>
        <v>7.1881645834766762E-3</v>
      </c>
      <c r="I205" s="4">
        <f>base1!I205/호선별!I25</f>
        <v>6.0850766011625841E-3</v>
      </c>
      <c r="J205" s="4">
        <f>base1!J205/호선별!J25</f>
        <v>6.0449608860351873E-3</v>
      </c>
      <c r="K205" s="4">
        <f>base1!K205/호선별!K25</f>
        <v>5.6416463990854836E-3</v>
      </c>
      <c r="L205" s="4">
        <f>base1!L205/호선별!L25</f>
        <v>5.2639335008467254E-3</v>
      </c>
      <c r="M205" s="4">
        <f>base1!M205/호선별!M25</f>
        <v>5.1963980581506185E-3</v>
      </c>
      <c r="N205" s="4">
        <f>base1!N205/호선별!N25</f>
        <v>5.1598443541841996E-3</v>
      </c>
      <c r="O205" s="4">
        <f>base1!O205/호선별!O25</f>
        <v>5.1650192613751852E-3</v>
      </c>
      <c r="P205" s="4">
        <f>base1!P205/호선별!P25</f>
        <v>4.5328294975863544E-3</v>
      </c>
      <c r="Q205" s="4">
        <f>base1!Q205/호선별!Q25</f>
        <v>4.0605853551916871E-3</v>
      </c>
      <c r="R205" s="4">
        <f>base1!R205/호선별!R25</f>
        <v>4.2183132791282722E-3</v>
      </c>
      <c r="S205" s="4">
        <f>base1!S205/호선별!S25</f>
        <v>3.6894197833496067E-3</v>
      </c>
      <c r="T205" s="4">
        <f>base1!T205/호선별!T25</f>
        <v>3.7891055976779549E-3</v>
      </c>
      <c r="U205" s="4">
        <f>base1!U205/호선별!U25</f>
        <v>4.9169275857512624E-3</v>
      </c>
      <c r="V205" s="4">
        <f>base1!V205/호선별!V25</f>
        <v>4.2384415906930985E-3</v>
      </c>
      <c r="W205" s="4">
        <f>base1!W205/호선별!W25</f>
        <v>5.8491992288358481E-3</v>
      </c>
    </row>
    <row r="206" spans="1:23">
      <c r="B206" t="s">
        <v>320</v>
      </c>
      <c r="C206" s="4">
        <f>base1!C206/호선별!C26</f>
        <v>8.2459055305008303E-3</v>
      </c>
      <c r="D206" s="4">
        <f>base1!D206/호선별!D26</f>
        <v>6.0649927788817585E-3</v>
      </c>
      <c r="E206" s="4">
        <f>base1!E206/호선별!E26</f>
        <v>3.8729294079490957E-3</v>
      </c>
      <c r="F206" s="4">
        <f>base1!F206/호선별!F26</f>
        <v>4.0454860611175555E-3</v>
      </c>
      <c r="G206" s="4">
        <f>base1!G206/호선별!G26</f>
        <v>4.4403663696591239E-3</v>
      </c>
      <c r="H206" s="4">
        <f>base1!H206/호선별!H26</f>
        <v>6.0935296144420869E-3</v>
      </c>
      <c r="I206" s="4">
        <f>base1!I206/호선별!I26</f>
        <v>6.2257523288435758E-3</v>
      </c>
      <c r="J206" s="4">
        <f>base1!J206/호선별!J26</f>
        <v>5.3219764242021256E-3</v>
      </c>
      <c r="K206" s="4">
        <f>base1!K206/호선별!K26</f>
        <v>5.4532846991331672E-3</v>
      </c>
      <c r="L206" s="4">
        <f>base1!L206/호선별!L26</f>
        <v>5.1811444270986207E-3</v>
      </c>
      <c r="M206" s="4">
        <f>base1!M206/호선별!M26</f>
        <v>5.2437527526080097E-3</v>
      </c>
      <c r="N206" s="4">
        <f>base1!N206/호선별!N26</f>
        <v>5.6835605759451516E-3</v>
      </c>
      <c r="O206" s="4">
        <f>base1!O206/호선별!O26</f>
        <v>6.134167708957426E-3</v>
      </c>
      <c r="P206" s="4">
        <f>base1!P206/호선별!P26</f>
        <v>6.3847702981290064E-3</v>
      </c>
      <c r="Q206" s="4">
        <f>base1!Q206/호선별!Q26</f>
        <v>6.88190928056034E-3</v>
      </c>
      <c r="R206" s="4">
        <f>base1!R206/호선별!R26</f>
        <v>7.5486017204859064E-3</v>
      </c>
      <c r="S206" s="4">
        <f>base1!S206/호선별!S26</f>
        <v>7.765921354230286E-3</v>
      </c>
      <c r="T206" s="4">
        <f>base1!T206/호선별!T26</f>
        <v>7.9808868473723957E-3</v>
      </c>
      <c r="U206" s="4">
        <f>base1!U206/호선별!U26</f>
        <v>8.5099842186792517E-3</v>
      </c>
      <c r="V206" s="4">
        <f>base1!V206/호선별!V26</f>
        <v>5.5417858356701126E-3</v>
      </c>
      <c r="W206" s="4">
        <f>base1!W206/호선별!W26</f>
        <v>5.8677379310221696E-3</v>
      </c>
    </row>
    <row r="207" spans="1:23">
      <c r="A207" t="s">
        <v>97</v>
      </c>
      <c r="B207" t="s">
        <v>319</v>
      </c>
      <c r="C207" s="4">
        <f>base1!C207/호선별!C25</f>
        <v>4.0174862441683312E-3</v>
      </c>
      <c r="D207" s="4">
        <f>base1!D207/호선별!D25</f>
        <v>6.0841348487241896E-3</v>
      </c>
      <c r="E207" s="4">
        <f>base1!E207/호선별!E25</f>
        <v>5.9688258093299499E-3</v>
      </c>
      <c r="F207" s="4">
        <f>base1!F207/호선별!F25</f>
        <v>5.4721239460670855E-3</v>
      </c>
      <c r="G207" s="4">
        <f>base1!G207/호선별!G25</f>
        <v>6.083473888351937E-3</v>
      </c>
      <c r="H207" s="4">
        <f>base1!H207/호선별!H25</f>
        <v>6.0590790734403877E-3</v>
      </c>
      <c r="I207" s="4">
        <f>base1!I207/호선별!I25</f>
        <v>6.2212354285595016E-3</v>
      </c>
      <c r="J207" s="4">
        <f>base1!J207/호선별!J25</f>
        <v>6.2853837527535881E-3</v>
      </c>
      <c r="K207" s="4">
        <f>base1!K207/호선별!K25</f>
        <v>5.8410290014938547E-3</v>
      </c>
      <c r="L207" s="4">
        <f>base1!L207/호선별!L25</f>
        <v>5.8907211013034186E-3</v>
      </c>
      <c r="M207" s="4">
        <f>base1!M207/호선별!M25</f>
        <v>5.9985326994795316E-3</v>
      </c>
      <c r="N207" s="4">
        <f>base1!N207/호선별!N25</f>
        <v>5.4764919337455652E-3</v>
      </c>
      <c r="O207" s="4">
        <f>base1!O207/호선별!O25</f>
        <v>5.8399458864843851E-3</v>
      </c>
      <c r="P207" s="4">
        <f>base1!P207/호선별!P25</f>
        <v>4.7931550073199679E-3</v>
      </c>
      <c r="Q207" s="4">
        <f>base1!Q207/호선별!Q25</f>
        <v>4.5315947468275294E-3</v>
      </c>
      <c r="R207" s="4">
        <f>base1!R207/호선별!R25</f>
        <v>5.1611874534946006E-3</v>
      </c>
      <c r="S207" s="4">
        <f>base1!S207/호선별!S25</f>
        <v>5.3474912721460845E-3</v>
      </c>
      <c r="T207" s="4">
        <f>base1!T207/호선별!T25</f>
        <v>5.8415561651694418E-3</v>
      </c>
      <c r="U207" s="4">
        <f>base1!U207/호선별!U25</f>
        <v>5.922560480234716E-3</v>
      </c>
      <c r="V207" s="4">
        <f>base1!V207/호선별!V25</f>
        <v>5.2532797180421505E-3</v>
      </c>
      <c r="W207" s="4">
        <f>base1!W207/호선별!W25</f>
        <v>5.5976513646776999E-3</v>
      </c>
    </row>
    <row r="208" spans="1:23">
      <c r="B208" t="s">
        <v>320</v>
      </c>
      <c r="C208" s="4">
        <f>base1!C208/호선별!C26</f>
        <v>3.3277949204842156E-3</v>
      </c>
      <c r="D208" s="4">
        <f>base1!D208/호선별!D26</f>
        <v>3.3082087283230715E-3</v>
      </c>
      <c r="E208" s="4">
        <f>base1!E208/호선별!E26</f>
        <v>3.6179044078149866E-3</v>
      </c>
      <c r="F208" s="4">
        <f>base1!F208/호선별!F26</f>
        <v>4.2988571737318688E-3</v>
      </c>
      <c r="G208" s="4">
        <f>base1!G208/호선별!G26</f>
        <v>4.2001245822602257E-3</v>
      </c>
      <c r="H208" s="4">
        <f>base1!H208/호선별!H26</f>
        <v>5.0875480676651633E-3</v>
      </c>
      <c r="I208" s="4">
        <f>base1!I208/호선별!I26</f>
        <v>6.51627044815924E-3</v>
      </c>
      <c r="J208" s="4">
        <f>base1!J208/호선별!J26</f>
        <v>5.1337768595346046E-3</v>
      </c>
      <c r="K208" s="4">
        <f>base1!K208/호선별!K26</f>
        <v>4.6748263755399342E-3</v>
      </c>
      <c r="L208" s="4">
        <f>base1!L208/호선별!L26</f>
        <v>5.3954300220384168E-3</v>
      </c>
      <c r="M208" s="4">
        <f>base1!M208/호선별!M26</f>
        <v>4.9626969873912616E-3</v>
      </c>
      <c r="N208" s="4">
        <f>base1!N208/호선별!N26</f>
        <v>4.9043877356104056E-3</v>
      </c>
      <c r="O208" s="4">
        <f>base1!O208/호선별!O26</f>
        <v>5.6996410658335583E-3</v>
      </c>
      <c r="P208" s="4">
        <f>base1!P208/호선별!P26</f>
        <v>5.3576807016798766E-3</v>
      </c>
      <c r="Q208" s="4">
        <f>base1!Q208/호선별!Q26</f>
        <v>5.6438179734689224E-3</v>
      </c>
      <c r="R208" s="4">
        <f>base1!R208/호선별!R26</f>
        <v>5.8929947267053733E-3</v>
      </c>
      <c r="S208" s="4">
        <f>base1!S208/호선별!S26</f>
        <v>5.7364904540045739E-3</v>
      </c>
      <c r="T208" s="4">
        <f>base1!T208/호선별!T26</f>
        <v>5.5531006440960292E-3</v>
      </c>
      <c r="U208" s="4">
        <f>base1!U208/호선별!U26</f>
        <v>5.7436567941129817E-3</v>
      </c>
      <c r="V208" s="4">
        <f>base1!V208/호선별!V26</f>
        <v>3.9778577105011844E-3</v>
      </c>
      <c r="W208" s="4">
        <f>base1!W208/호선별!W26</f>
        <v>5.0688151469480492E-3</v>
      </c>
    </row>
    <row r="209" spans="1:23">
      <c r="A209" t="s">
        <v>98</v>
      </c>
      <c r="B209" t="s">
        <v>319</v>
      </c>
      <c r="C209" s="4">
        <f>base1!C209/호선별!C25</f>
        <v>4.356099260514527E-3</v>
      </c>
      <c r="D209" s="4">
        <f>base1!D209/호선별!D25</f>
        <v>4.240859809863955E-3</v>
      </c>
      <c r="E209" s="4">
        <f>base1!E209/호선별!E25</f>
        <v>3.9448270733996966E-3</v>
      </c>
      <c r="F209" s="4">
        <f>base1!F209/호선별!F25</f>
        <v>4.1507360044021899E-3</v>
      </c>
      <c r="G209" s="4">
        <f>base1!G209/호선별!G25</f>
        <v>4.3695238817190035E-3</v>
      </c>
      <c r="H209" s="4">
        <f>base1!H209/호선별!H25</f>
        <v>4.4048029776309729E-3</v>
      </c>
      <c r="I209" s="4">
        <f>base1!I209/호선별!I25</f>
        <v>4.3115874912597451E-3</v>
      </c>
      <c r="J209" s="4">
        <f>base1!J209/호선별!J25</f>
        <v>4.3116236311243538E-3</v>
      </c>
      <c r="K209" s="4">
        <f>base1!K209/호선별!K25</f>
        <v>4.2882405986214784E-3</v>
      </c>
      <c r="L209" s="4">
        <f>base1!L209/호선별!L25</f>
        <v>3.9748352479703295E-3</v>
      </c>
      <c r="M209" s="4">
        <f>base1!M209/호선별!M25</f>
        <v>4.3253906554939171E-3</v>
      </c>
      <c r="N209" s="4">
        <f>base1!N209/호선별!N25</f>
        <v>4.5573587819740255E-3</v>
      </c>
      <c r="O209" s="4">
        <f>base1!O209/호선별!O25</f>
        <v>3.9179371201983233E-3</v>
      </c>
      <c r="P209" s="4">
        <f>base1!P209/호선별!P25</f>
        <v>3.1472471543810506E-3</v>
      </c>
      <c r="Q209" s="4">
        <f>base1!Q209/호선별!Q25</f>
        <v>2.9081679369020695E-3</v>
      </c>
      <c r="R209" s="4">
        <f>base1!R209/호선별!R25</f>
        <v>3.2418301607184917E-3</v>
      </c>
      <c r="S209" s="4">
        <f>base1!S209/호선별!S25</f>
        <v>3.2838993538698903E-3</v>
      </c>
      <c r="T209" s="4">
        <f>base1!T209/호선별!T25</f>
        <v>4.1100443847762154E-3</v>
      </c>
      <c r="U209" s="4">
        <f>base1!U209/호선별!U25</f>
        <v>3.7833401222126879E-3</v>
      </c>
      <c r="V209" s="4">
        <f>base1!V209/호선별!V25</f>
        <v>4.2694836981178935E-3</v>
      </c>
      <c r="W209" s="4">
        <f>base1!W209/호선별!W25</f>
        <v>3.9109507049642032E-3</v>
      </c>
    </row>
    <row r="210" spans="1:23">
      <c r="B210" t="s">
        <v>320</v>
      </c>
      <c r="C210" s="4">
        <f>base1!C210/호선별!C26</f>
        <v>3.0904343698077378E-3</v>
      </c>
      <c r="D210" s="4">
        <f>base1!D210/호선별!D26</f>
        <v>3.5345473499038996E-3</v>
      </c>
      <c r="E210" s="4">
        <f>base1!E210/호선별!E26</f>
        <v>6.408681114797061E-3</v>
      </c>
      <c r="F210" s="4">
        <f>base1!F210/호선별!F26</f>
        <v>2.9262341126140116E-3</v>
      </c>
      <c r="G210" s="4">
        <f>base1!G210/호선별!G26</f>
        <v>3.6656006054018374E-3</v>
      </c>
      <c r="H210" s="4">
        <f>base1!H210/호선별!H26</f>
        <v>3.9731682812412404E-3</v>
      </c>
      <c r="I210" s="4">
        <f>base1!I210/호선별!I26</f>
        <v>3.7741871465482336E-3</v>
      </c>
      <c r="J210" s="4">
        <f>base1!J210/호선별!J26</f>
        <v>4.2846511502142868E-3</v>
      </c>
      <c r="K210" s="4">
        <f>base1!K210/호선별!K26</f>
        <v>4.0598471112350595E-3</v>
      </c>
      <c r="L210" s="4">
        <f>base1!L210/호선별!L26</f>
        <v>3.8380652530964894E-3</v>
      </c>
      <c r="M210" s="4">
        <f>base1!M210/호선별!M26</f>
        <v>4.124910729955771E-3</v>
      </c>
      <c r="N210" s="4">
        <f>base1!N210/호선별!N26</f>
        <v>3.67864573384478E-3</v>
      </c>
      <c r="O210" s="4">
        <f>base1!O210/호선별!O26</f>
        <v>4.1245526898341803E-3</v>
      </c>
      <c r="P210" s="4">
        <f>base1!P210/호선별!P26</f>
        <v>3.5971537917157642E-3</v>
      </c>
      <c r="Q210" s="4">
        <f>base1!Q210/호선별!Q26</f>
        <v>3.5346553632317488E-3</v>
      </c>
      <c r="R210" s="4">
        <f>base1!R210/호선별!R26</f>
        <v>3.8562436018756705E-3</v>
      </c>
      <c r="S210" s="4">
        <f>base1!S210/호선별!S26</f>
        <v>4.0372705037672284E-3</v>
      </c>
      <c r="T210" s="4">
        <f>base1!T210/호선별!T26</f>
        <v>3.9757442624779211E-3</v>
      </c>
      <c r="U210" s="4">
        <f>base1!U210/호선별!U26</f>
        <v>4.2332933277636235E-3</v>
      </c>
      <c r="V210" s="4">
        <f>base1!V210/호선별!V26</f>
        <v>9.4537808599305714E-3</v>
      </c>
      <c r="W210" s="4">
        <f>base1!W210/호선별!W26</f>
        <v>3.940912443037463E-3</v>
      </c>
    </row>
    <row r="211" spans="1:23">
      <c r="A211" t="s">
        <v>99</v>
      </c>
      <c r="B211" t="s">
        <v>319</v>
      </c>
      <c r="C211" s="4">
        <f>base1!C211/호선별!C25</f>
        <v>4.1257187151465674E-3</v>
      </c>
      <c r="D211" s="4">
        <f>base1!D211/호선별!D25</f>
        <v>3.2462251637360683E-3</v>
      </c>
      <c r="E211" s="4">
        <f>base1!E211/호선별!E25</f>
        <v>2.2275511437042819E-3</v>
      </c>
      <c r="F211" s="4">
        <f>base1!F211/호선별!F25</f>
        <v>2.4969449757520894E-3</v>
      </c>
      <c r="G211" s="4">
        <f>base1!G211/호선별!G25</f>
        <v>3.8001023366877025E-3</v>
      </c>
      <c r="H211" s="4">
        <f>base1!H211/호선별!H25</f>
        <v>5.8863255254339589E-3</v>
      </c>
      <c r="I211" s="4">
        <f>base1!I211/호선별!I25</f>
        <v>7.4267710105300512E-3</v>
      </c>
      <c r="J211" s="4">
        <f>base1!J211/호선별!J25</f>
        <v>8.0976050473719023E-3</v>
      </c>
      <c r="K211" s="4">
        <f>base1!K211/호선별!K25</f>
        <v>8.577720453749639E-3</v>
      </c>
      <c r="L211" s="4">
        <f>base1!L211/호선별!L25</f>
        <v>9.3743391463477592E-3</v>
      </c>
      <c r="M211" s="4">
        <f>base1!M211/호선별!M25</f>
        <v>1.0853285612622564E-2</v>
      </c>
      <c r="N211" s="4">
        <f>base1!N211/호선별!N25</f>
        <v>1.0923580041198158E-2</v>
      </c>
      <c r="O211" s="4">
        <f>base1!O211/호선별!O25</f>
        <v>1.1401325359303417E-2</v>
      </c>
      <c r="P211" s="4">
        <f>base1!P211/호선별!P25</f>
        <v>1.0106304567425292E-2</v>
      </c>
      <c r="Q211" s="4">
        <f>base1!Q211/호선별!Q25</f>
        <v>9.8050489765095887E-3</v>
      </c>
      <c r="R211" s="4">
        <f>base1!R211/호선별!R25</f>
        <v>1.2416941617356179E-2</v>
      </c>
      <c r="S211" s="4">
        <f>base1!S211/호선별!S25</f>
        <v>1.8940386222419996E-2</v>
      </c>
      <c r="T211" s="4">
        <f>base1!T211/호선별!T25</f>
        <v>2.2806345183184924E-2</v>
      </c>
      <c r="U211" s="4">
        <f>base1!U211/호선별!U25</f>
        <v>2.429336446251526E-2</v>
      </c>
      <c r="V211" s="4">
        <f>base1!V211/호선별!V25</f>
        <v>1.9339232925646987E-2</v>
      </c>
      <c r="W211" s="4">
        <f>base1!W211/호선별!W25</f>
        <v>9.4008465336594457E-3</v>
      </c>
    </row>
    <row r="212" spans="1:23">
      <c r="B212" t="s">
        <v>320</v>
      </c>
      <c r="C212" s="4">
        <f>base1!C212/호선별!C26</f>
        <v>5.4355566104913365E-3</v>
      </c>
      <c r="D212" s="4">
        <f>base1!D212/호선별!D26</f>
        <v>6.7467233497301585E-3</v>
      </c>
      <c r="E212" s="4">
        <f>base1!E212/호선별!E26</f>
        <v>9.062013989984288E-3</v>
      </c>
      <c r="F212" s="4">
        <f>base1!F212/호선별!F26</f>
        <v>7.9851442546123117E-3</v>
      </c>
      <c r="G212" s="4">
        <f>base1!G212/호선별!G26</f>
        <v>1.1175256477241524E-2</v>
      </c>
      <c r="H212" s="4">
        <f>base1!H212/호선별!H26</f>
        <v>1.2551684524416346E-2</v>
      </c>
      <c r="I212" s="4">
        <f>base1!I212/호선별!I26</f>
        <v>1.1702432993684097E-2</v>
      </c>
      <c r="J212" s="4">
        <f>base1!J212/호선별!J26</f>
        <v>1.3045840190454887E-2</v>
      </c>
      <c r="K212" s="4">
        <f>base1!K212/호선별!K26</f>
        <v>1.4135105110850189E-2</v>
      </c>
      <c r="L212" s="4">
        <f>base1!L212/호선별!L26</f>
        <v>1.5288351273544264E-2</v>
      </c>
      <c r="M212" s="4">
        <f>base1!M212/호선별!M26</f>
        <v>1.3202308272228656E-2</v>
      </c>
      <c r="N212" s="4">
        <f>base1!N212/호선별!N26</f>
        <v>1.1369057145364715E-2</v>
      </c>
      <c r="O212" s="4">
        <f>base1!O212/호선별!O26</f>
        <v>1.2178285116449973E-2</v>
      </c>
      <c r="P212" s="4">
        <f>base1!P212/호선별!P26</f>
        <v>1.2442778758400358E-2</v>
      </c>
      <c r="Q212" s="4">
        <f>base1!Q212/호선별!Q26</f>
        <v>1.1362054346594208E-2</v>
      </c>
      <c r="R212" s="4">
        <f>base1!R212/호선별!R26</f>
        <v>7.4701652451354128E-3</v>
      </c>
      <c r="S212" s="4">
        <f>base1!S212/호선별!S26</f>
        <v>5.9042382205510193E-3</v>
      </c>
      <c r="T212" s="4">
        <f>base1!T212/호선별!T26</f>
        <v>4.535070077114527E-3</v>
      </c>
      <c r="U212" s="4">
        <f>base1!U212/호선별!U26</f>
        <v>4.536221145430579E-3</v>
      </c>
      <c r="V212" s="4">
        <f>base1!V212/호선별!V26</f>
        <v>4.7762874446458294E-3</v>
      </c>
      <c r="W212" s="4">
        <f>base1!W212/호선별!W26</f>
        <v>1.0392396420185355E-2</v>
      </c>
    </row>
    <row r="213" spans="1:23">
      <c r="A213" t="s">
        <v>100</v>
      </c>
      <c r="B213" t="s">
        <v>319</v>
      </c>
      <c r="C213" s="4">
        <f>base1!C213/호선별!C25</f>
        <v>4.7983062133684622E-3</v>
      </c>
      <c r="D213" s="4">
        <f>base1!D213/호선별!D25</f>
        <v>2.0782711365717687E-3</v>
      </c>
      <c r="E213" s="4">
        <f>base1!E213/호선별!E25</f>
        <v>7.641115727444255E-4</v>
      </c>
      <c r="F213" s="4">
        <f>base1!F213/호선별!F25</f>
        <v>9.1983892043397142E-4</v>
      </c>
      <c r="G213" s="4">
        <f>base1!G213/호선별!G25</f>
        <v>2.1948060972451218E-3</v>
      </c>
      <c r="H213" s="4">
        <f>base1!H213/호선별!H25</f>
        <v>4.2105996099102783E-3</v>
      </c>
      <c r="I213" s="4">
        <f>base1!I213/호선별!I25</f>
        <v>5.5026103359388859E-3</v>
      </c>
      <c r="J213" s="4">
        <f>base1!J213/호선별!J25</f>
        <v>6.0764843359374116E-3</v>
      </c>
      <c r="K213" s="4">
        <f>base1!K213/호선별!K25</f>
        <v>7.0191488538460809E-3</v>
      </c>
      <c r="L213" s="4">
        <f>base1!L213/호선별!L25</f>
        <v>8.7185503042493898E-3</v>
      </c>
      <c r="M213" s="4">
        <f>base1!M213/호선별!M25</f>
        <v>9.9767114266254581E-3</v>
      </c>
      <c r="N213" s="4">
        <f>base1!N213/호선별!N25</f>
        <v>9.8234552096551388E-3</v>
      </c>
      <c r="O213" s="4">
        <f>base1!O213/호선별!O25</f>
        <v>1.0354313595941208E-2</v>
      </c>
      <c r="P213" s="4">
        <f>base1!P213/호선별!P25</f>
        <v>7.8962000717882792E-3</v>
      </c>
      <c r="Q213" s="4">
        <f>base1!Q213/호선별!Q25</f>
        <v>6.9766297033251254E-3</v>
      </c>
      <c r="R213" s="4">
        <f>base1!R213/호선별!R25</f>
        <v>6.1282913317062086E-3</v>
      </c>
      <c r="S213" s="4">
        <f>base1!S213/호선별!S25</f>
        <v>5.4972033673581612E-3</v>
      </c>
      <c r="T213" s="4">
        <f>base1!T213/호선별!T25</f>
        <v>5.4367089314443012E-3</v>
      </c>
      <c r="U213" s="4">
        <f>base1!U213/호선별!U25</f>
        <v>6.23794598838314E-3</v>
      </c>
      <c r="V213" s="4">
        <f>base1!V213/호선별!V25</f>
        <v>5.4395323625909178E-3</v>
      </c>
      <c r="W213" s="4">
        <f>base1!W213/호선별!W25</f>
        <v>5.8633860288679887E-3</v>
      </c>
    </row>
    <row r="214" spans="1:23">
      <c r="B214" t="s">
        <v>320</v>
      </c>
      <c r="C214" s="4">
        <f>base1!C214/호선별!C26</f>
        <v>4.6949916923807265E-3</v>
      </c>
      <c r="D214" s="4">
        <f>base1!D214/호선별!D26</f>
        <v>6.806107545797092E-3</v>
      </c>
      <c r="E214" s="4">
        <f>base1!E214/호선별!E26</f>
        <v>8.3157867724230252E-3</v>
      </c>
      <c r="F214" s="4">
        <f>base1!F214/호선별!F26</f>
        <v>6.4579147080512187E-3</v>
      </c>
      <c r="G214" s="4">
        <f>base1!G214/호선별!G26</f>
        <v>8.4015558409087903E-3</v>
      </c>
      <c r="H214" s="4">
        <f>base1!H214/호선별!H26</f>
        <v>9.7799300659293584E-3</v>
      </c>
      <c r="I214" s="4">
        <f>base1!I214/호선별!I26</f>
        <v>9.2867047504490759E-3</v>
      </c>
      <c r="J214" s="4">
        <f>base1!J214/호선별!J26</f>
        <v>7.9354154401688227E-3</v>
      </c>
      <c r="K214" s="4">
        <f>base1!K214/호선별!K26</f>
        <v>7.3738473707211675E-3</v>
      </c>
      <c r="L214" s="4">
        <f>base1!L214/호선별!L26</f>
        <v>7.7969881386866398E-3</v>
      </c>
      <c r="M214" s="4">
        <f>base1!M214/호선별!M26</f>
        <v>6.8777946904882009E-3</v>
      </c>
      <c r="N214" s="4">
        <f>base1!N214/호선별!N26</f>
        <v>5.1940123593823403E-3</v>
      </c>
      <c r="O214" s="4">
        <f>base1!O214/호선별!O26</f>
        <v>3.6833514640640472E-3</v>
      </c>
      <c r="P214" s="4">
        <f>base1!P214/호선별!P26</f>
        <v>2.5977999480821376E-3</v>
      </c>
      <c r="Q214" s="4">
        <f>base1!Q214/호선별!Q26</f>
        <v>2.869437071591375E-3</v>
      </c>
      <c r="R214" s="4">
        <f>base1!R214/호선별!R26</f>
        <v>3.3979616126175718E-3</v>
      </c>
      <c r="S214" s="4">
        <f>base1!S214/호선별!S26</f>
        <v>2.89368671994835E-3</v>
      </c>
      <c r="T214" s="4">
        <f>base1!T214/호선별!T26</f>
        <v>1.7939038183874686E-3</v>
      </c>
      <c r="U214" s="4">
        <f>base1!U214/호선별!U26</f>
        <v>1.5449960044312547E-3</v>
      </c>
      <c r="V214" s="4">
        <f>base1!V214/호선별!V26</f>
        <v>1.7733217597267071E-3</v>
      </c>
      <c r="W214" s="4">
        <f>base1!W214/호선별!W26</f>
        <v>5.6014898520345751E-3</v>
      </c>
    </row>
    <row r="215" spans="1:23">
      <c r="A215" t="s">
        <v>101</v>
      </c>
      <c r="B215" t="s">
        <v>319</v>
      </c>
      <c r="C215" s="4">
        <f>base1!C215/호선별!C25</f>
        <v>5.0724951398466601E-3</v>
      </c>
      <c r="D215" s="4">
        <f>base1!D215/호선별!D25</f>
        <v>2.6453325949476621E-3</v>
      </c>
      <c r="E215" s="4">
        <f>base1!E215/호선별!E25</f>
        <v>1.0045636635715547E-3</v>
      </c>
      <c r="F215" s="4">
        <f>base1!F215/호선별!F25</f>
        <v>9.9865614724489629E-4</v>
      </c>
      <c r="G215" s="4">
        <f>base1!G215/호선별!G25</f>
        <v>1.7207724524797696E-3</v>
      </c>
      <c r="H215" s="4">
        <f>base1!H215/호선별!H25</f>
        <v>2.4060097774878204E-3</v>
      </c>
      <c r="I215" s="4">
        <f>base1!I215/호선별!I25</f>
        <v>3.2886841089114077E-3</v>
      </c>
      <c r="J215" s="4">
        <f>base1!J215/호선별!J25</f>
        <v>3.7647143998063345E-3</v>
      </c>
      <c r="K215" s="4">
        <f>base1!K215/호선별!K25</f>
        <v>4.525764762402169E-3</v>
      </c>
      <c r="L215" s="4">
        <f>base1!L215/호선별!L25</f>
        <v>5.6721710745778727E-3</v>
      </c>
      <c r="M215" s="4">
        <f>base1!M215/호선별!M25</f>
        <v>6.3549362933430723E-3</v>
      </c>
      <c r="N215" s="4">
        <f>base1!N215/호선별!N25</f>
        <v>6.8328166382078236E-3</v>
      </c>
      <c r="O215" s="4">
        <f>base1!O215/호선별!O25</f>
        <v>6.6387350776697879E-3</v>
      </c>
      <c r="P215" s="4">
        <f>base1!P215/호선별!P25</f>
        <v>6.1737044392975839E-3</v>
      </c>
      <c r="Q215" s="4">
        <f>base1!Q215/호선별!Q25</f>
        <v>7.1003878147980048E-3</v>
      </c>
      <c r="R215" s="4">
        <f>base1!R215/호선별!R25</f>
        <v>7.446465381224429E-3</v>
      </c>
      <c r="S215" s="4">
        <f>base1!S215/호선별!S25</f>
        <v>6.9315763546402591E-3</v>
      </c>
      <c r="T215" s="4">
        <f>base1!T215/호선별!T25</f>
        <v>7.5526418963837959E-3</v>
      </c>
      <c r="U215" s="4">
        <f>base1!U215/호선별!U25</f>
        <v>1.0989304219703781E-2</v>
      </c>
      <c r="V215" s="4">
        <f>base1!V215/호선별!V25</f>
        <v>1.2307001666722384E-2</v>
      </c>
      <c r="W215" s="4">
        <f>base1!W215/호선별!W25</f>
        <v>4.9241639111076534E-3</v>
      </c>
    </row>
    <row r="216" spans="1:23">
      <c r="B216" t="s">
        <v>320</v>
      </c>
      <c r="C216" s="4">
        <f>base1!C216/호선별!C26</f>
        <v>3.3206741039639213E-3</v>
      </c>
      <c r="D216" s="4">
        <f>base1!D216/호선별!D26</f>
        <v>4.9027592272860542E-3</v>
      </c>
      <c r="E216" s="4">
        <f>base1!E216/호선별!E26</f>
        <v>3.8150812129215178E-3</v>
      </c>
      <c r="F216" s="4">
        <f>base1!F216/호선별!F26</f>
        <v>4.5976262078820333E-3</v>
      </c>
      <c r="G216" s="4">
        <f>base1!G216/호선별!G26</f>
        <v>4.9414767645871282E-3</v>
      </c>
      <c r="H216" s="4">
        <f>base1!H216/호선별!H26</f>
        <v>6.3466022241999639E-3</v>
      </c>
      <c r="I216" s="4">
        <f>base1!I216/호선별!I26</f>
        <v>6.4227758560329818E-3</v>
      </c>
      <c r="J216" s="4">
        <f>base1!J216/호선별!J26</f>
        <v>6.3915644807043979E-3</v>
      </c>
      <c r="K216" s="4">
        <f>base1!K216/호선별!K26</f>
        <v>6.5724766768235467E-3</v>
      </c>
      <c r="L216" s="4">
        <f>base1!L216/호선별!L26</f>
        <v>7.070449974686731E-3</v>
      </c>
      <c r="M216" s="4">
        <f>base1!M216/호선별!M26</f>
        <v>6.5002941634224069E-3</v>
      </c>
      <c r="N216" s="4">
        <f>base1!N216/호선별!N26</f>
        <v>5.4499506966995187E-3</v>
      </c>
      <c r="O216" s="4">
        <f>base1!O216/호선별!O26</f>
        <v>4.5252539056490045E-3</v>
      </c>
      <c r="P216" s="4">
        <f>base1!P216/호선별!P26</f>
        <v>3.6610326974189714E-3</v>
      </c>
      <c r="Q216" s="4">
        <f>base1!Q216/호선별!Q26</f>
        <v>4.3936588177845804E-3</v>
      </c>
      <c r="R216" s="4">
        <f>base1!R216/호선별!R26</f>
        <v>4.9459132453624106E-3</v>
      </c>
      <c r="S216" s="4">
        <f>base1!S216/호선별!S26</f>
        <v>4.4992940551912804E-3</v>
      </c>
      <c r="T216" s="4">
        <f>base1!T216/호선별!T26</f>
        <v>3.2265416540890337E-3</v>
      </c>
      <c r="U216" s="4">
        <f>base1!U216/호선별!U26</f>
        <v>2.9262356868209509E-3</v>
      </c>
      <c r="V216" s="4">
        <f>base1!V216/호선별!V26</f>
        <v>2.7960574347477862E-3</v>
      </c>
      <c r="W216" s="4">
        <f>base1!W216/호선별!W26</f>
        <v>4.9730658248948647E-3</v>
      </c>
    </row>
    <row r="217" spans="1:23">
      <c r="A217" t="s">
        <v>102</v>
      </c>
      <c r="B217" t="s">
        <v>319</v>
      </c>
      <c r="C217" s="4">
        <f>base1!C217/호선별!C25</f>
        <v>2.2239195822432779E-3</v>
      </c>
      <c r="D217" s="4">
        <f>base1!D217/호선별!D25</f>
        <v>1.5963079328488892E-3</v>
      </c>
      <c r="E217" s="4">
        <f>base1!E217/호선별!E25</f>
        <v>1.1196311890620788E-3</v>
      </c>
      <c r="F217" s="4">
        <f>base1!F217/호선별!F25</f>
        <v>1.4756717112484063E-3</v>
      </c>
      <c r="G217" s="4">
        <f>base1!G217/호선별!G25</f>
        <v>2.9090151041370554E-3</v>
      </c>
      <c r="H217" s="4">
        <f>base1!H217/호선별!H25</f>
        <v>4.257789213281662E-3</v>
      </c>
      <c r="I217" s="4">
        <f>base1!I217/호선별!I25</f>
        <v>5.4005319815071855E-3</v>
      </c>
      <c r="J217" s="4">
        <f>base1!J217/호선별!J25</f>
        <v>5.7843268122024409E-3</v>
      </c>
      <c r="K217" s="4">
        <f>base1!K217/호선별!K25</f>
        <v>6.8829683332784844E-3</v>
      </c>
      <c r="L217" s="4">
        <f>base1!L217/호선별!L25</f>
        <v>7.3771388068805928E-3</v>
      </c>
      <c r="M217" s="4">
        <f>base1!M217/호선별!M25</f>
        <v>8.0156501698710417E-3</v>
      </c>
      <c r="N217" s="4">
        <f>base1!N217/호선별!N25</f>
        <v>7.9841345856473712E-3</v>
      </c>
      <c r="O217" s="4">
        <f>base1!O217/호선별!O25</f>
        <v>8.6483927762555559E-3</v>
      </c>
      <c r="P217" s="4">
        <f>base1!P217/호선별!P25</f>
        <v>1.1715814989891507E-2</v>
      </c>
      <c r="Q217" s="4">
        <f>base1!Q217/호선별!Q25</f>
        <v>1.2819253099613957E-2</v>
      </c>
      <c r="R217" s="4">
        <f>base1!R217/호선별!R25</f>
        <v>1.1121824866658468E-2</v>
      </c>
      <c r="S217" s="4">
        <f>base1!S217/호선별!S25</f>
        <v>1.1505354448402576E-2</v>
      </c>
      <c r="T217" s="4">
        <f>base1!T217/호선별!T25</f>
        <v>1.1328815894581601E-2</v>
      </c>
      <c r="U217" s="4">
        <f>base1!U217/호선별!U25</f>
        <v>1.3052652019190614E-2</v>
      </c>
      <c r="V217" s="4">
        <f>base1!V217/호선별!V25</f>
        <v>1.7710716213053923E-2</v>
      </c>
      <c r="W217" s="4">
        <f>base1!W217/호선별!W25</f>
        <v>7.299002846742811E-3</v>
      </c>
    </row>
    <row r="218" spans="1:23">
      <c r="B218" t="s">
        <v>320</v>
      </c>
      <c r="C218" s="4">
        <f>base1!C218/호선별!C26</f>
        <v>6.1476382625207694E-3</v>
      </c>
      <c r="D218" s="4">
        <f>base1!D218/호선별!D26</f>
        <v>7.425399876209402E-3</v>
      </c>
      <c r="E218" s="4">
        <f>base1!E218/호선별!E26</f>
        <v>9.6328118441787094E-3</v>
      </c>
      <c r="F218" s="4">
        <f>base1!F218/호선별!F26</f>
        <v>1.5500432095243873E-2</v>
      </c>
      <c r="G218" s="4">
        <f>base1!G218/호선별!G26</f>
        <v>1.436382686687189E-2</v>
      </c>
      <c r="H218" s="4">
        <f>base1!H218/호선별!H26</f>
        <v>1.1847669502370352E-2</v>
      </c>
      <c r="I218" s="4">
        <f>base1!I218/호선별!I26</f>
        <v>1.022865878423901E-2</v>
      </c>
      <c r="J218" s="4">
        <f>base1!J218/호선별!J26</f>
        <v>8.8883965827260755E-3</v>
      </c>
      <c r="K218" s="4">
        <f>base1!K218/호선별!K26</f>
        <v>8.5637443929704841E-3</v>
      </c>
      <c r="L218" s="4">
        <f>base1!L218/호선별!L26</f>
        <v>8.0549941214179219E-3</v>
      </c>
      <c r="M218" s="4">
        <f>base1!M218/호선별!M26</f>
        <v>7.1897569316050729E-3</v>
      </c>
      <c r="N218" s="4">
        <f>base1!N218/호선별!N26</f>
        <v>6.3180501706255584E-3</v>
      </c>
      <c r="O218" s="4">
        <f>base1!O218/호선별!O26</f>
        <v>5.5878700886384577E-3</v>
      </c>
      <c r="P218" s="4">
        <f>base1!P218/호선별!P26</f>
        <v>4.6533659286211735E-3</v>
      </c>
      <c r="Q218" s="4">
        <f>base1!Q218/호선별!Q26</f>
        <v>3.7462799544989637E-3</v>
      </c>
      <c r="R218" s="4">
        <f>base1!R218/호선별!R26</f>
        <v>3.0770733169369932E-3</v>
      </c>
      <c r="S218" s="4">
        <f>base1!S218/호선별!S26</f>
        <v>2.5000607727057021E-3</v>
      </c>
      <c r="T218" s="4">
        <f>base1!T218/호선별!T26</f>
        <v>2.0665202205904639E-3</v>
      </c>
      <c r="U218" s="4">
        <f>base1!U218/호선별!U26</f>
        <v>2.0653392000567804E-3</v>
      </c>
      <c r="V218" s="4">
        <f>base1!V218/호선별!V26</f>
        <v>2.4431328518729548E-3</v>
      </c>
      <c r="W218" s="4">
        <f>base1!W218/호선별!W26</f>
        <v>7.8252597877637962E-3</v>
      </c>
    </row>
    <row r="219" spans="1:23">
      <c r="A219" t="s">
        <v>103</v>
      </c>
      <c r="B219" t="s">
        <v>319</v>
      </c>
      <c r="C219" s="4">
        <f>base1!C219/호선별!C25</f>
        <v>6.6949514190823125E-4</v>
      </c>
      <c r="D219" s="4">
        <f>base1!D219/호선별!D25</f>
        <v>6.3966822610736376E-4</v>
      </c>
      <c r="E219" s="4">
        <f>base1!E219/호선별!E25</f>
        <v>4.1928078149253178E-4</v>
      </c>
      <c r="F219" s="4">
        <f>base1!F219/호선별!F25</f>
        <v>5.7860221189314637E-4</v>
      </c>
      <c r="G219" s="4">
        <f>base1!G219/호선별!G25</f>
        <v>1.6704884997567925E-3</v>
      </c>
      <c r="H219" s="4">
        <f>base1!H219/호선별!H25</f>
        <v>2.8986956364631757E-3</v>
      </c>
      <c r="I219" s="4">
        <f>base1!I219/호선별!I25</f>
        <v>4.2039649450537984E-3</v>
      </c>
      <c r="J219" s="4">
        <f>base1!J219/호선별!J25</f>
        <v>5.1077038635834017E-3</v>
      </c>
      <c r="K219" s="4">
        <f>base1!K219/호선별!K25</f>
        <v>6.2256116040674599E-3</v>
      </c>
      <c r="L219" s="4">
        <f>base1!L219/호선별!L25</f>
        <v>8.0702546059244675E-3</v>
      </c>
      <c r="M219" s="4">
        <f>base1!M219/호선별!M25</f>
        <v>9.5918266156714786E-3</v>
      </c>
      <c r="N219" s="4">
        <f>base1!N219/호선별!N25</f>
        <v>1.0787689847971675E-2</v>
      </c>
      <c r="O219" s="4">
        <f>base1!O219/호선별!O25</f>
        <v>1.1042571613704394E-2</v>
      </c>
      <c r="P219" s="4">
        <f>base1!P219/호선별!P25</f>
        <v>1.0818862680226546E-2</v>
      </c>
      <c r="Q219" s="4">
        <f>base1!Q219/호선별!Q25</f>
        <v>1.2553916496257228E-2</v>
      </c>
      <c r="R219" s="4">
        <f>base1!R219/호선별!R25</f>
        <v>1.577653334945173E-2</v>
      </c>
      <c r="S219" s="4">
        <f>base1!S219/호선별!S25</f>
        <v>1.9135319665426247E-2</v>
      </c>
      <c r="T219" s="4">
        <f>base1!T219/호선별!T25</f>
        <v>1.9935236198603504E-2</v>
      </c>
      <c r="U219" s="4">
        <f>base1!U219/호선별!U25</f>
        <v>1.5332686701951693E-2</v>
      </c>
      <c r="V219" s="4">
        <f>base1!V219/호선별!V25</f>
        <v>8.6822386612733001E-3</v>
      </c>
      <c r="W219" s="4">
        <f>base1!W219/호선별!W25</f>
        <v>8.2827915787455266E-3</v>
      </c>
    </row>
    <row r="220" spans="1:23">
      <c r="B220" t="s">
        <v>320</v>
      </c>
      <c r="C220" s="4">
        <f>base1!C220/호선별!C26</f>
        <v>2.5445051032518397E-3</v>
      </c>
      <c r="D220" s="4">
        <f>base1!D220/호선별!D26</f>
        <v>5.9933924053381981E-3</v>
      </c>
      <c r="E220" s="4">
        <f>base1!E220/호선별!E26</f>
        <v>7.9269425141173522E-3</v>
      </c>
      <c r="F220" s="4">
        <f>base1!F220/호선별!F26</f>
        <v>9.4072099988922186E-3</v>
      </c>
      <c r="G220" s="4">
        <f>base1!G220/호선별!G26</f>
        <v>1.1105629292548604E-2</v>
      </c>
      <c r="H220" s="4">
        <f>base1!H220/호선별!H26</f>
        <v>1.1331917560557838E-2</v>
      </c>
      <c r="I220" s="4">
        <f>base1!I220/호선별!I26</f>
        <v>1.1736677179897292E-2</v>
      </c>
      <c r="J220" s="4">
        <f>base1!J220/호선별!J26</f>
        <v>1.321038038127849E-2</v>
      </c>
      <c r="K220" s="4">
        <f>base1!K220/호선별!K26</f>
        <v>1.3658302901816558E-2</v>
      </c>
      <c r="L220" s="4">
        <f>base1!L220/호선별!L26</f>
        <v>1.3945272099542133E-2</v>
      </c>
      <c r="M220" s="4">
        <f>base1!M220/호선별!M26</f>
        <v>1.3579118922600251E-2</v>
      </c>
      <c r="N220" s="4">
        <f>base1!N220/호선별!N26</f>
        <v>1.2102024274776845E-2</v>
      </c>
      <c r="O220" s="4">
        <f>base1!O220/호선별!O26</f>
        <v>1.1874082527707436E-2</v>
      </c>
      <c r="P220" s="4">
        <f>base1!P220/호선별!P26</f>
        <v>8.8749208555959705E-3</v>
      </c>
      <c r="Q220" s="4">
        <f>base1!Q220/호선별!Q26</f>
        <v>6.8088900517553298E-3</v>
      </c>
      <c r="R220" s="4">
        <f>base1!R220/호선별!R26</f>
        <v>5.0755152360905439E-3</v>
      </c>
      <c r="S220" s="4">
        <f>base1!S220/호선별!S26</f>
        <v>2.9176938260517568E-3</v>
      </c>
      <c r="T220" s="4">
        <f>base1!T220/호선별!T26</f>
        <v>1.4938590844453172E-3</v>
      </c>
      <c r="U220" s="4">
        <f>base1!U220/호선별!U26</f>
        <v>1.1469355975887202E-3</v>
      </c>
      <c r="V220" s="4">
        <f>base1!V220/호선별!V26</f>
        <v>9.5252356610407924E-4</v>
      </c>
      <c r="W220" s="4">
        <f>base1!W220/호선별!W26</f>
        <v>9.180178276543792E-3</v>
      </c>
    </row>
    <row r="221" spans="1:23">
      <c r="A221" t="s">
        <v>104</v>
      </c>
      <c r="B221" t="s">
        <v>319</v>
      </c>
      <c r="C221" s="4">
        <f>base1!C221/호선별!C25</f>
        <v>2.0997099369777783E-3</v>
      </c>
      <c r="D221" s="4">
        <f>base1!D221/호선별!D25</f>
        <v>1.6543412991718925E-3</v>
      </c>
      <c r="E221" s="4">
        <f>base1!E221/호선별!E25</f>
        <v>9.5074775302307862E-4</v>
      </c>
      <c r="F221" s="4">
        <f>base1!F221/호선별!F25</f>
        <v>1.0866116032512906E-3</v>
      </c>
      <c r="G221" s="4">
        <f>base1!G221/호선별!G25</f>
        <v>2.2752856899198363E-3</v>
      </c>
      <c r="H221" s="4">
        <f>base1!H221/호선별!H25</f>
        <v>4.1076404752818053E-3</v>
      </c>
      <c r="I221" s="4">
        <f>base1!I221/호선별!I25</f>
        <v>6.3076595944521552E-3</v>
      </c>
      <c r="J221" s="4">
        <f>base1!J221/호선별!J25</f>
        <v>8.1636685452531194E-3</v>
      </c>
      <c r="K221" s="4">
        <f>base1!K221/호선별!K25</f>
        <v>9.7351860309904999E-3</v>
      </c>
      <c r="L221" s="4">
        <f>base1!L221/호선별!L25</f>
        <v>1.1641015137815566E-2</v>
      </c>
      <c r="M221" s="4">
        <f>base1!M221/호선별!M25</f>
        <v>1.1855436073972971E-2</v>
      </c>
      <c r="N221" s="4">
        <f>base1!N221/호선별!N25</f>
        <v>1.1693468273857163E-2</v>
      </c>
      <c r="O221" s="4">
        <f>base1!O221/호선별!O25</f>
        <v>1.0879212309690639E-2</v>
      </c>
      <c r="P221" s="4">
        <f>base1!P221/호선별!P25</f>
        <v>9.0801012621739008E-3</v>
      </c>
      <c r="Q221" s="4">
        <f>base1!Q221/호선별!Q25</f>
        <v>8.5781994720835371E-3</v>
      </c>
      <c r="R221" s="4">
        <f>base1!R221/호선별!R25</f>
        <v>9.3851022232967814E-3</v>
      </c>
      <c r="S221" s="4">
        <f>base1!S221/호선별!S25</f>
        <v>5.7455194073167074E-3</v>
      </c>
      <c r="T221" s="4">
        <f>base1!T221/호선별!T25</f>
        <v>3.8001268472349008E-3</v>
      </c>
      <c r="U221" s="4">
        <f>base1!U221/호선별!U25</f>
        <v>4.0170661817681454E-3</v>
      </c>
      <c r="V221" s="4">
        <f>base1!V221/호선별!V25</f>
        <v>4.3530586027231092E-3</v>
      </c>
      <c r="W221" s="4">
        <f>base1!W221/호선별!W25</f>
        <v>6.7744597338661398E-3</v>
      </c>
    </row>
    <row r="222" spans="1:23">
      <c r="B222" t="s">
        <v>320</v>
      </c>
      <c r="C222" s="4">
        <f>base1!C222/호선별!C26</f>
        <v>3.9473059577498221E-3</v>
      </c>
      <c r="D222" s="4">
        <f>base1!D222/호선별!D26</f>
        <v>8.7868249883267645E-3</v>
      </c>
      <c r="E222" s="4">
        <f>base1!E222/호선별!E26</f>
        <v>8.3107123693504318E-3</v>
      </c>
      <c r="F222" s="4">
        <f>base1!F222/호선별!F26</f>
        <v>9.7739551761931373E-3</v>
      </c>
      <c r="G222" s="4">
        <f>base1!G222/호선별!G26</f>
        <v>1.2619973892605761E-2</v>
      </c>
      <c r="H222" s="4">
        <f>base1!H222/호선별!H26</f>
        <v>1.2249861383600293E-2</v>
      </c>
      <c r="I222" s="4">
        <f>base1!I222/호선별!I26</f>
        <v>1.4807982495009109E-2</v>
      </c>
      <c r="J222" s="4">
        <f>base1!J222/호선별!J26</f>
        <v>1.3213453027232246E-2</v>
      </c>
      <c r="K222" s="4">
        <f>base1!K222/호선별!K26</f>
        <v>1.1233668083532036E-2</v>
      </c>
      <c r="L222" s="4">
        <f>base1!L222/호선별!L26</f>
        <v>1.0814112607010522E-2</v>
      </c>
      <c r="M222" s="4">
        <f>base1!M222/호선별!M26</f>
        <v>9.3596950855391915E-3</v>
      </c>
      <c r="N222" s="4">
        <f>base1!N222/호선별!N26</f>
        <v>6.515392438783886E-3</v>
      </c>
      <c r="O222" s="4">
        <f>base1!O222/호선별!O26</f>
        <v>4.5148460818616063E-3</v>
      </c>
      <c r="P222" s="4">
        <f>base1!P222/호선별!P26</f>
        <v>2.8222861974326226E-3</v>
      </c>
      <c r="Q222" s="4">
        <f>base1!Q222/호선별!Q26</f>
        <v>1.9732681412994659E-3</v>
      </c>
      <c r="R222" s="4">
        <f>base1!R222/호선별!R26</f>
        <v>1.4832804990949288E-3</v>
      </c>
      <c r="S222" s="4">
        <f>base1!S222/호선별!S26</f>
        <v>1.394827963416794E-3</v>
      </c>
      <c r="T222" s="4">
        <f>base1!T222/호선별!T26</f>
        <v>1.5443211533355881E-3</v>
      </c>
      <c r="U222" s="4">
        <f>base1!U222/호선별!U26</f>
        <v>1.7215791924290707E-3</v>
      </c>
      <c r="V222" s="4">
        <f>base1!V222/호선별!V26</f>
        <v>1.4322027526874773E-3</v>
      </c>
      <c r="W222" s="4">
        <f>base1!W222/호선별!W26</f>
        <v>7.2692846846476884E-3</v>
      </c>
    </row>
    <row r="223" spans="1:23">
      <c r="A223" t="s">
        <v>105</v>
      </c>
      <c r="B223" t="s">
        <v>319</v>
      </c>
      <c r="C223" s="4">
        <f>base1!C223/호선별!C25</f>
        <v>1.568855436465478E-3</v>
      </c>
      <c r="D223" s="4">
        <f>base1!D223/호선별!D25</f>
        <v>1.0979496525414841E-3</v>
      </c>
      <c r="E223" s="4">
        <f>base1!E223/호선별!E25</f>
        <v>7.2526001728801274E-4</v>
      </c>
      <c r="F223" s="4">
        <f>base1!F223/호선별!F25</f>
        <v>1.0612530172338626E-3</v>
      </c>
      <c r="G223" s="4">
        <f>base1!G223/호선별!G25</f>
        <v>1.451917549478525E-3</v>
      </c>
      <c r="H223" s="4">
        <f>base1!H223/호선별!H25</f>
        <v>1.8714142707630542E-3</v>
      </c>
      <c r="I223" s="4">
        <f>base1!I223/호선별!I25</f>
        <v>2.027543544734453E-3</v>
      </c>
      <c r="J223" s="4">
        <f>base1!J223/호선별!J25</f>
        <v>1.8595818844235697E-3</v>
      </c>
      <c r="K223" s="4">
        <f>base1!K223/호선별!K25</f>
        <v>1.8039443882265675E-3</v>
      </c>
      <c r="L223" s="4">
        <f>base1!L223/호선별!L25</f>
        <v>1.6808231579216128E-3</v>
      </c>
      <c r="M223" s="4">
        <f>base1!M223/호선별!M25</f>
        <v>1.584591350849886E-3</v>
      </c>
      <c r="N223" s="4">
        <f>base1!N223/호선별!N25</f>
        <v>1.740097353608775E-3</v>
      </c>
      <c r="O223" s="4">
        <f>base1!O223/호선별!O25</f>
        <v>1.7806363113508949E-3</v>
      </c>
      <c r="P223" s="4">
        <f>base1!P223/호선별!P25</f>
        <v>2.2763346897636933E-3</v>
      </c>
      <c r="Q223" s="4">
        <f>base1!Q223/호선별!Q25</f>
        <v>1.9506916965888247E-3</v>
      </c>
      <c r="R223" s="4">
        <f>base1!R223/호선별!R25</f>
        <v>1.8027681264238208E-3</v>
      </c>
      <c r="S223" s="4">
        <f>base1!S223/호선별!S25</f>
        <v>1.7994885438806284E-3</v>
      </c>
      <c r="T223" s="4">
        <f>base1!T223/호선별!T25</f>
        <v>1.4853705402881044E-3</v>
      </c>
      <c r="U223" s="4">
        <f>base1!U223/호선별!U25</f>
        <v>1.6161497955781087E-3</v>
      </c>
      <c r="V223" s="4">
        <f>base1!V223/호선별!V25</f>
        <v>2.0487790900364385E-3</v>
      </c>
      <c r="W223" s="4">
        <f>base1!W223/호선별!W25</f>
        <v>1.6452866677004812E-3</v>
      </c>
    </row>
    <row r="224" spans="1:23">
      <c r="B224" t="s">
        <v>320</v>
      </c>
      <c r="C224" s="4">
        <f>base1!C224/호선별!C26</f>
        <v>2.1481129836221219E-3</v>
      </c>
      <c r="D224" s="4">
        <f>base1!D224/호선별!D26</f>
        <v>4.786705541258103E-3</v>
      </c>
      <c r="E224" s="4">
        <f>base1!E224/호선별!E26</f>
        <v>4.1153408918741842E-3</v>
      </c>
      <c r="F224" s="4">
        <f>base1!F224/호선별!F26</f>
        <v>3.5960345639973355E-3</v>
      </c>
      <c r="G224" s="4">
        <f>base1!G224/호선별!G26</f>
        <v>3.3417315291492436E-3</v>
      </c>
      <c r="H224" s="4">
        <f>base1!H224/호선별!H26</f>
        <v>3.5566380085236002E-3</v>
      </c>
      <c r="I224" s="4">
        <f>base1!I224/호선별!I26</f>
        <v>3.8437904459676115E-3</v>
      </c>
      <c r="J224" s="4">
        <f>base1!J224/호선별!J26</f>
        <v>3.8023993677723687E-3</v>
      </c>
      <c r="K224" s="4">
        <f>base1!K224/호선별!K26</f>
        <v>4.1897307318562492E-3</v>
      </c>
      <c r="L224" s="4">
        <f>base1!L224/호선별!L26</f>
        <v>4.2211059754352683E-3</v>
      </c>
      <c r="M224" s="4">
        <f>base1!M224/호선별!M26</f>
        <v>4.5635343321276129E-3</v>
      </c>
      <c r="N224" s="4">
        <f>base1!N224/호선별!N26</f>
        <v>4.4903432645496365E-3</v>
      </c>
      <c r="O224" s="4">
        <f>base1!O224/호선별!O26</f>
        <v>4.3583893394923516E-3</v>
      </c>
      <c r="P224" s="4">
        <f>base1!P224/호선별!P26</f>
        <v>3.509439473436733E-3</v>
      </c>
      <c r="Q224" s="4">
        <f>base1!Q224/호선별!Q26</f>
        <v>2.9980733417376863E-3</v>
      </c>
      <c r="R224" s="4">
        <f>base1!R224/호선별!R26</f>
        <v>3.3658857692209299E-3</v>
      </c>
      <c r="S224" s="4">
        <f>base1!S224/호선별!S26</f>
        <v>3.5367449897245056E-3</v>
      </c>
      <c r="T224" s="4">
        <f>base1!T224/호선별!T26</f>
        <v>2.8140559137907833E-3</v>
      </c>
      <c r="U224" s="4">
        <f>base1!U224/호선별!U26</f>
        <v>2.2263163678078158E-3</v>
      </c>
      <c r="V224" s="4">
        <f>base1!V224/호선별!V26</f>
        <v>3.2185727804430074E-3</v>
      </c>
      <c r="W224" s="4">
        <f>base1!W224/호선별!W26</f>
        <v>3.6894013679318262E-3</v>
      </c>
    </row>
    <row r="225" spans="1:23">
      <c r="A225" t="s">
        <v>106</v>
      </c>
      <c r="B225" t="s">
        <v>319</v>
      </c>
      <c r="C225" s="4">
        <f>base1!C225/호선별!C25</f>
        <v>3.1542034399371635E-3</v>
      </c>
      <c r="D225" s="4">
        <f>base1!D225/호선별!D25</f>
        <v>2.9178031534238254E-3</v>
      </c>
      <c r="E225" s="4">
        <f>base1!E225/호선별!E25</f>
        <v>2.5747055925791672E-3</v>
      </c>
      <c r="F225" s="4">
        <f>base1!F225/호선별!F25</f>
        <v>3.0039643922807244E-3</v>
      </c>
      <c r="G225" s="4">
        <f>base1!G225/호선별!G25</f>
        <v>3.3299852812047935E-3</v>
      </c>
      <c r="H225" s="4">
        <f>base1!H225/호선별!H25</f>
        <v>3.6090146662317302E-3</v>
      </c>
      <c r="I225" s="4">
        <f>base1!I225/호선별!I25</f>
        <v>3.9456708341595263E-3</v>
      </c>
      <c r="J225" s="4">
        <f>base1!J225/호선별!J25</f>
        <v>3.9817586314297845E-3</v>
      </c>
      <c r="K225" s="4">
        <f>base1!K225/호선별!K25</f>
        <v>4.3401516767347078E-3</v>
      </c>
      <c r="L225" s="4">
        <f>base1!L225/호선별!L25</f>
        <v>4.1530055554722988E-3</v>
      </c>
      <c r="M225" s="4">
        <f>base1!M225/호선별!M25</f>
        <v>4.5698112821609578E-3</v>
      </c>
      <c r="N225" s="4">
        <f>base1!N225/호선별!N25</f>
        <v>4.8763492959013645E-3</v>
      </c>
      <c r="O225" s="4">
        <f>base1!O225/호선별!O25</f>
        <v>5.0820462653048612E-3</v>
      </c>
      <c r="P225" s="4">
        <f>base1!P225/호선별!P25</f>
        <v>4.5074461192206221E-3</v>
      </c>
      <c r="Q225" s="4">
        <f>base1!Q225/호선별!Q25</f>
        <v>4.4298905868024822E-3</v>
      </c>
      <c r="R225" s="4">
        <f>base1!R225/호선별!R25</f>
        <v>4.2906115889891887E-3</v>
      </c>
      <c r="S225" s="4">
        <f>base1!S225/호선별!S25</f>
        <v>4.7448967441432333E-3</v>
      </c>
      <c r="T225" s="4">
        <f>base1!T225/호선별!T25</f>
        <v>4.673597612121376E-3</v>
      </c>
      <c r="U225" s="4">
        <f>base1!U225/호선별!U25</f>
        <v>4.6716277460802664E-3</v>
      </c>
      <c r="V225" s="4">
        <f>base1!V225/호선별!V25</f>
        <v>4.5011055765952065E-3</v>
      </c>
      <c r="W225" s="4">
        <f>base1!W225/호선별!W25</f>
        <v>4.0682065042622669E-3</v>
      </c>
    </row>
    <row r="226" spans="1:23">
      <c r="B226" t="s">
        <v>320</v>
      </c>
      <c r="C226" s="4">
        <f>base1!C226/호선별!C26</f>
        <v>2.9788749109897934E-3</v>
      </c>
      <c r="D226" s="4">
        <f>base1!D226/호선별!D26</f>
        <v>3.9963867261730247E-3</v>
      </c>
      <c r="E226" s="4">
        <f>base1!E226/호선별!E26</f>
        <v>5.195463831612168E-3</v>
      </c>
      <c r="F226" s="4">
        <f>base1!F226/호선별!F26</f>
        <v>5.3590676764082032E-3</v>
      </c>
      <c r="G226" s="4">
        <f>base1!G226/호선별!G26</f>
        <v>4.5487271758635215E-3</v>
      </c>
      <c r="H226" s="4">
        <f>base1!H226/호선별!H26</f>
        <v>5.3011901008318705E-3</v>
      </c>
      <c r="I226" s="4">
        <f>base1!I226/호선별!I26</f>
        <v>4.5718377723886101E-3</v>
      </c>
      <c r="J226" s="4">
        <f>base1!J226/호선별!J26</f>
        <v>4.5813151170493753E-3</v>
      </c>
      <c r="K226" s="4">
        <f>base1!K226/호선별!K26</f>
        <v>4.0210507050754832E-3</v>
      </c>
      <c r="L226" s="4">
        <f>base1!L226/호선별!L26</f>
        <v>3.7901677581911679E-3</v>
      </c>
      <c r="M226" s="4">
        <f>base1!M226/호선별!M26</f>
        <v>3.5059533599202612E-3</v>
      </c>
      <c r="N226" s="4">
        <f>base1!N226/호선별!N26</f>
        <v>3.5628733240749824E-3</v>
      </c>
      <c r="O226" s="4">
        <f>base1!O226/호선별!O26</f>
        <v>3.6963612437982945E-3</v>
      </c>
      <c r="P226" s="4">
        <f>base1!P226/호선별!P26</f>
        <v>3.574618492553167E-3</v>
      </c>
      <c r="Q226" s="4">
        <f>base1!Q226/호선별!Q26</f>
        <v>3.3527631525557956E-3</v>
      </c>
      <c r="R226" s="4">
        <f>base1!R226/호선별!R26</f>
        <v>3.2987472630020471E-3</v>
      </c>
      <c r="S226" s="4">
        <f>base1!S226/호선별!S26</f>
        <v>3.4681963974544012E-3</v>
      </c>
      <c r="T226" s="4">
        <f>base1!T226/호선별!T26</f>
        <v>3.5740177020331517E-3</v>
      </c>
      <c r="U226" s="4">
        <f>base1!U226/호선별!U26</f>
        <v>3.4765082363444116E-3</v>
      </c>
      <c r="V226" s="4">
        <f>base1!V226/호선별!V26</f>
        <v>2.2747480596914766E-3</v>
      </c>
      <c r="W226" s="4">
        <f>base1!W226/호선별!W26</f>
        <v>4.08493815711775E-3</v>
      </c>
    </row>
    <row r="227" spans="1:23">
      <c r="A227" t="s">
        <v>107</v>
      </c>
      <c r="B227" t="s">
        <v>319</v>
      </c>
      <c r="C227" s="4">
        <f>base1!C227/호선별!C25</f>
        <v>4.3396066935083192E-4</v>
      </c>
      <c r="D227" s="4">
        <f>base1!D227/호선별!D25</f>
        <v>5.4494111695232701E-4</v>
      </c>
      <c r="E227" s="4">
        <f>base1!E227/호선별!E25</f>
        <v>5.3202464936006472E-4</v>
      </c>
      <c r="F227" s="4">
        <f>base1!F227/호선별!F25</f>
        <v>6.6602460452980499E-4</v>
      </c>
      <c r="G227" s="4">
        <f>base1!G227/호선별!G25</f>
        <v>8.3966620551986402E-4</v>
      </c>
      <c r="H227" s="4">
        <f>base1!H227/호선별!H25</f>
        <v>8.9330249179255645E-4</v>
      </c>
      <c r="I227" s="4">
        <f>base1!I227/호선별!I25</f>
        <v>9.580037256968723E-4</v>
      </c>
      <c r="J227" s="4">
        <f>base1!J227/호선별!J25</f>
        <v>1.1871821731120056E-3</v>
      </c>
      <c r="K227" s="4">
        <f>base1!K227/호선별!K25</f>
        <v>1.3499634212787777E-3</v>
      </c>
      <c r="L227" s="4">
        <f>base1!L227/호선별!L25</f>
        <v>1.2788298706683384E-3</v>
      </c>
      <c r="M227" s="4">
        <f>base1!M227/호선별!M25</f>
        <v>1.1669531402419013E-3</v>
      </c>
      <c r="N227" s="4">
        <f>base1!N227/호선별!N25</f>
        <v>1.1084422485422261E-3</v>
      </c>
      <c r="O227" s="4">
        <f>base1!O227/호선별!O25</f>
        <v>1.2967266556122227E-3</v>
      </c>
      <c r="P227" s="4">
        <f>base1!P227/호선별!P25</f>
        <v>1.9098803997940445E-3</v>
      </c>
      <c r="Q227" s="4">
        <f>base1!Q227/호선별!Q25</f>
        <v>1.6593629361685788E-3</v>
      </c>
      <c r="R227" s="4">
        <f>base1!R227/호선별!R25</f>
        <v>1.2865191138493862E-3</v>
      </c>
      <c r="S227" s="4">
        <f>base1!S227/호선별!S25</f>
        <v>1.1845852466556941E-3</v>
      </c>
      <c r="T227" s="4">
        <f>base1!T227/호선별!T25</f>
        <v>1.1613458033138987E-3</v>
      </c>
      <c r="U227" s="4">
        <f>base1!U227/호선별!U25</f>
        <v>1.0590008805717705E-3</v>
      </c>
      <c r="V227" s="4">
        <f>base1!V227/호선별!V25</f>
        <v>1.1748243733076082E-3</v>
      </c>
      <c r="W227" s="4">
        <f>base1!W227/호선별!W25</f>
        <v>1.1409421734361893E-3</v>
      </c>
    </row>
    <row r="228" spans="1:23">
      <c r="B228" t="s">
        <v>320</v>
      </c>
      <c r="C228" s="4">
        <f>base1!C228/호선별!C26</f>
        <v>1.735105625445051E-3</v>
      </c>
      <c r="D228" s="4">
        <f>base1!D228/호선별!D26</f>
        <v>2.1961972396868316E-3</v>
      </c>
      <c r="E228" s="4">
        <f>base1!E228/호선별!E26</f>
        <v>2.3564078039679803E-3</v>
      </c>
      <c r="F228" s="4">
        <f>base1!F228/호선별!F26</f>
        <v>2.1279672024164735E-3</v>
      </c>
      <c r="G228" s="4">
        <f>base1!G228/호선별!G26</f>
        <v>1.4335173320356169E-3</v>
      </c>
      <c r="H228" s="4">
        <f>base1!H228/호선별!H26</f>
        <v>1.7465594671165481E-3</v>
      </c>
      <c r="I228" s="4">
        <f>base1!I228/호선별!I26</f>
        <v>1.9686425190469348E-3</v>
      </c>
      <c r="J228" s="4">
        <f>base1!J228/호선별!J26</f>
        <v>1.9394541260104397E-3</v>
      </c>
      <c r="K228" s="4">
        <f>base1!K228/호선별!K26</f>
        <v>1.65615672960915E-3</v>
      </c>
      <c r="L228" s="4">
        <f>base1!L228/호선별!L26</f>
        <v>1.491923424158494E-3</v>
      </c>
      <c r="M228" s="4">
        <f>base1!M228/호선별!M26</f>
        <v>1.5290427050230751E-3</v>
      </c>
      <c r="N228" s="4">
        <f>base1!N228/호선별!N26</f>
        <v>1.34719332572703E-3</v>
      </c>
      <c r="O228" s="4">
        <f>base1!O228/호선별!O26</f>
        <v>1.2877419366516493E-3</v>
      </c>
      <c r="P228" s="4">
        <f>base1!P228/호선별!P26</f>
        <v>1.1930707422044117E-3</v>
      </c>
      <c r="Q228" s="4">
        <f>base1!Q228/호선별!Q26</f>
        <v>1.0952009838969426E-3</v>
      </c>
      <c r="R228" s="4">
        <f>base1!R228/호선별!R26</f>
        <v>9.4006894877851426E-4</v>
      </c>
      <c r="S228" s="4">
        <f>base1!S228/호선별!S26</f>
        <v>9.9727632586792863E-4</v>
      </c>
      <c r="T228" s="4">
        <f>base1!T228/호선별!T26</f>
        <v>9.9636066953012379E-4</v>
      </c>
      <c r="U228" s="4">
        <f>base1!U228/호선별!U26</f>
        <v>9.1006613959649242E-4</v>
      </c>
      <c r="V228" s="4">
        <f>base1!V228/호선별!V26</f>
        <v>8.6056434380570761E-4</v>
      </c>
      <c r="W228" s="4">
        <f>base1!W228/호선별!W26</f>
        <v>1.5037718420629937E-3</v>
      </c>
    </row>
    <row r="229" spans="1:23">
      <c r="A229" t="s">
        <v>108</v>
      </c>
      <c r="B229" t="s">
        <v>319</v>
      </c>
      <c r="C229" s="4">
        <f>base1!C229/호선별!C25</f>
        <v>1.4028989809655161E-3</v>
      </c>
      <c r="D229" s="4">
        <f>base1!D229/호선별!D25</f>
        <v>1.6004717618227369E-3</v>
      </c>
      <c r="E229" s="4">
        <f>base1!E229/호선별!E25</f>
        <v>1.4009796540538531E-3</v>
      </c>
      <c r="F229" s="4">
        <f>base1!F229/호선별!F25</f>
        <v>1.565607116913819E-3</v>
      </c>
      <c r="G229" s="4">
        <f>base1!G229/호선별!G25</f>
        <v>2.2152734347856301E-3</v>
      </c>
      <c r="H229" s="4">
        <f>base1!H229/호선별!H25</f>
        <v>2.7520118693402382E-3</v>
      </c>
      <c r="I229" s="4">
        <f>base1!I229/호선별!I25</f>
        <v>3.2748236294757936E-3</v>
      </c>
      <c r="J229" s="4">
        <f>base1!J229/호선별!J25</f>
        <v>3.2455578707945793E-3</v>
      </c>
      <c r="K229" s="4">
        <f>base1!K229/호선별!K25</f>
        <v>3.6154620106606354E-3</v>
      </c>
      <c r="L229" s="4">
        <f>base1!L229/호선별!L25</f>
        <v>3.9484704828415332E-3</v>
      </c>
      <c r="M229" s="4">
        <f>base1!M229/호선별!M25</f>
        <v>4.2244117949005421E-3</v>
      </c>
      <c r="N229" s="4">
        <f>base1!N229/호선별!N25</f>
        <v>4.2778467121133458E-3</v>
      </c>
      <c r="O229" s="4">
        <f>base1!O229/호선별!O25</f>
        <v>4.3238481801106963E-3</v>
      </c>
      <c r="P229" s="4">
        <f>base1!P229/호선별!P25</f>
        <v>5.0555957985840595E-3</v>
      </c>
      <c r="Q229" s="4">
        <f>base1!Q229/호선별!Q25</f>
        <v>5.9452136525774083E-3</v>
      </c>
      <c r="R229" s="4">
        <f>base1!R229/호선별!R25</f>
        <v>6.2024133827167701E-3</v>
      </c>
      <c r="S229" s="4">
        <f>base1!S229/호선별!S25</f>
        <v>4.2281960187553532E-3</v>
      </c>
      <c r="T229" s="4">
        <f>base1!T229/호선별!T25</f>
        <v>3.8456813454036099E-3</v>
      </c>
      <c r="U229" s="4">
        <f>base1!U229/호선별!U25</f>
        <v>4.1125498677213384E-3</v>
      </c>
      <c r="V229" s="4">
        <f>base1!V229/호선별!V25</f>
        <v>4.5870683356177139E-3</v>
      </c>
      <c r="W229" s="4">
        <f>base1!W229/호선별!W25</f>
        <v>3.6673731065287769E-3</v>
      </c>
    </row>
    <row r="230" spans="1:23">
      <c r="B230" t="s">
        <v>320</v>
      </c>
      <c r="C230" s="4">
        <f>base1!C230/호선별!C26</f>
        <v>2.7343935437930218E-3</v>
      </c>
      <c r="D230" s="4">
        <f>base1!D230/호선별!D26</f>
        <v>3.6356701523493065E-3</v>
      </c>
      <c r="E230" s="4">
        <f>base1!E230/호선별!E26</f>
        <v>4.5517395561173162E-3</v>
      </c>
      <c r="F230" s="4">
        <f>base1!F230/호선별!F26</f>
        <v>5.6610966676899311E-3</v>
      </c>
      <c r="G230" s="4">
        <f>base1!G230/호선별!G26</f>
        <v>6.4593680576983496E-3</v>
      </c>
      <c r="H230" s="4">
        <f>base1!H230/호선별!H26</f>
        <v>5.2633367473043464E-3</v>
      </c>
      <c r="I230" s="4">
        <f>base1!I230/호선별!I26</f>
        <v>4.7510224676902118E-3</v>
      </c>
      <c r="J230" s="4">
        <f>base1!J230/호선별!J26</f>
        <v>4.6383126994915388E-3</v>
      </c>
      <c r="K230" s="4">
        <f>base1!K230/호선별!K26</f>
        <v>4.5639192579315811E-3</v>
      </c>
      <c r="L230" s="4">
        <f>base1!L230/호선별!L26</f>
        <v>4.3377865008150931E-3</v>
      </c>
      <c r="M230" s="4">
        <f>base1!M230/호선별!M26</f>
        <v>4.3200078590753003E-3</v>
      </c>
      <c r="N230" s="4">
        <f>base1!N230/호선별!N26</f>
        <v>3.9441349723023864E-3</v>
      </c>
      <c r="O230" s="4">
        <f>base1!O230/호선별!O26</f>
        <v>3.5068709737559934E-3</v>
      </c>
      <c r="P230" s="4">
        <f>base1!P230/호선별!P26</f>
        <v>3.2284416277246586E-3</v>
      </c>
      <c r="Q230" s="4">
        <f>base1!Q230/호선별!Q26</f>
        <v>2.5631935515013802E-3</v>
      </c>
      <c r="R230" s="4">
        <f>base1!R230/호선별!R26</f>
        <v>2.3140058845537155E-3</v>
      </c>
      <c r="S230" s="4">
        <f>base1!S230/호선별!S26</f>
        <v>2.1974806429495585E-3</v>
      </c>
      <c r="T230" s="4">
        <f>base1!T230/호선별!T26</f>
        <v>1.9904482728940191E-3</v>
      </c>
      <c r="U230" s="4">
        <f>base1!U230/호선별!U26</f>
        <v>1.7215791924290707E-3</v>
      </c>
      <c r="V230" s="4">
        <f>base1!V230/호선별!V26</f>
        <v>1.2762448824382119E-3</v>
      </c>
      <c r="W230" s="4">
        <f>base1!W230/호선별!W26</f>
        <v>3.9941950213786132E-3</v>
      </c>
    </row>
    <row r="231" spans="1:23">
      <c r="A231" t="s">
        <v>109</v>
      </c>
      <c r="B231" t="s">
        <v>319</v>
      </c>
      <c r="C231" s="4">
        <f>base1!C231/호선별!C25</f>
        <v>4.9426161746727768E-4</v>
      </c>
      <c r="D231" s="4">
        <f>base1!D231/호선별!D25</f>
        <v>1.0617763883311816E-3</v>
      </c>
      <c r="E231" s="4">
        <f>base1!E231/호선별!E25</f>
        <v>1.1434254431215087E-3</v>
      </c>
      <c r="F231" s="4">
        <f>base1!F231/호선별!F25</f>
        <v>1.4509223405106762E-3</v>
      </c>
      <c r="G231" s="4">
        <f>base1!G231/호선별!G25</f>
        <v>1.5230478645112792E-3</v>
      </c>
      <c r="H231" s="4">
        <f>base1!H231/호선별!H25</f>
        <v>1.7706001181060074E-3</v>
      </c>
      <c r="I231" s="4">
        <f>base1!I231/호선별!I25</f>
        <v>2.4335740599659783E-3</v>
      </c>
      <c r="J231" s="4">
        <f>base1!J231/호선별!J25</f>
        <v>2.8028721030288906E-3</v>
      </c>
      <c r="K231" s="4">
        <f>base1!K231/호선별!K25</f>
        <v>2.6829903369662367E-3</v>
      </c>
      <c r="L231" s="4">
        <f>base1!L231/호선별!L25</f>
        <v>3.1454552417870983E-3</v>
      </c>
      <c r="M231" s="4">
        <f>base1!M231/호선별!M25</f>
        <v>2.6695962619179329E-3</v>
      </c>
      <c r="N231" s="4">
        <f>base1!N231/호선별!N25</f>
        <v>3.1842820967950534E-3</v>
      </c>
      <c r="O231" s="4">
        <f>base1!O231/호선별!O25</f>
        <v>3.1331757377010688E-3</v>
      </c>
      <c r="P231" s="4">
        <f>base1!P231/호선별!P25</f>
        <v>2.3330096466320088E-3</v>
      </c>
      <c r="Q231" s="4">
        <f>base1!Q231/호선별!Q25</f>
        <v>1.4793869395318064E-3</v>
      </c>
      <c r="R231" s="4">
        <f>base1!R231/호선별!R25</f>
        <v>1.2625499444540553E-3</v>
      </c>
      <c r="S231" s="4">
        <f>base1!S231/호선별!S25</f>
        <v>1.306067447238862E-3</v>
      </c>
      <c r="T231" s="4">
        <f>base1!T231/호선별!T25</f>
        <v>1.0621545573013867E-3</v>
      </c>
      <c r="U231" s="4">
        <f>base1!U231/호선별!U25</f>
        <v>7.9505439515907355E-4</v>
      </c>
      <c r="V231" s="4">
        <f>base1!V231/호선별!V25</f>
        <v>6.0412716757484732E-4</v>
      </c>
      <c r="W231" s="4">
        <f>base1!W231/호선별!W25</f>
        <v>1.9827059563917965E-3</v>
      </c>
    </row>
    <row r="232" spans="1:23">
      <c r="B232" t="s">
        <v>320</v>
      </c>
      <c r="C232" s="4">
        <f>base1!C232/호선별!C26</f>
        <v>2.0246854972703538E-3</v>
      </c>
      <c r="D232" s="4">
        <f>base1!D232/호선별!D26</f>
        <v>4.0852933511418051E-3</v>
      </c>
      <c r="E232" s="4">
        <f>base1!E232/호선별!E26</f>
        <v>2.8832758258482264E-3</v>
      </c>
      <c r="F232" s="4">
        <f>base1!F232/호선별!F26</f>
        <v>2.1230772667191278E-3</v>
      </c>
      <c r="G232" s="4">
        <f>base1!G232/호선별!G26</f>
        <v>2.7996474960440372E-3</v>
      </c>
      <c r="H232" s="4">
        <f>base1!H232/호선별!H26</f>
        <v>2.4803983434569547E-3</v>
      </c>
      <c r="I232" s="4">
        <f>base1!I232/호선별!I26</f>
        <v>2.6788510135801295E-3</v>
      </c>
      <c r="J232" s="4">
        <f>base1!J232/호선별!J26</f>
        <v>2.6841098729030728E-3</v>
      </c>
      <c r="K232" s="4">
        <f>base1!K232/호선별!K26</f>
        <v>2.8904728255774023E-3</v>
      </c>
      <c r="L232" s="4">
        <f>base1!L232/호선별!L26</f>
        <v>2.833470992218885E-3</v>
      </c>
      <c r="M232" s="4">
        <f>base1!M232/호선별!M26</f>
        <v>2.3628276776322108E-3</v>
      </c>
      <c r="N232" s="4">
        <f>base1!N232/호선별!N26</f>
        <v>1.9771656023004763E-3</v>
      </c>
      <c r="O232" s="4">
        <f>base1!O232/호선별!O26</f>
        <v>1.6635548781922605E-3</v>
      </c>
      <c r="P232" s="4">
        <f>base1!P232/호선별!P26</f>
        <v>1.5779043125195287E-3</v>
      </c>
      <c r="Q232" s="4">
        <f>base1!Q232/호선별!Q26</f>
        <v>1.4587230607142209E-3</v>
      </c>
      <c r="R232" s="4">
        <f>base1!R232/호선별!R26</f>
        <v>1.3614702112161822E-3</v>
      </c>
      <c r="S232" s="4">
        <f>base1!S232/호선별!S26</f>
        <v>1.3634224409670545E-3</v>
      </c>
      <c r="T232" s="4">
        <f>base1!T232/호선별!T26</f>
        <v>1.3479282365734529E-3</v>
      </c>
      <c r="U232" s="4">
        <f>base1!U232/호선별!U26</f>
        <v>1.2226141067306414E-3</v>
      </c>
      <c r="V232" s="4">
        <f>base1!V232/호선별!V26</f>
        <v>1.1786935452703445E-3</v>
      </c>
      <c r="W232" s="4">
        <f>base1!W232/호선별!W26</f>
        <v>2.1185644839717228E-3</v>
      </c>
    </row>
    <row r="233" spans="1:23">
      <c r="A233" t="s">
        <v>110</v>
      </c>
      <c r="B233" t="s">
        <v>319</v>
      </c>
      <c r="C233" s="4">
        <f>base1!C233/호선별!C25</f>
        <v>3.6335186685550658E-4</v>
      </c>
      <c r="D233" s="4">
        <f>base1!D233/호선별!D25</f>
        <v>7.2346528420605015E-4</v>
      </c>
      <c r="E233" s="4">
        <f>base1!E233/호선별!E25</f>
        <v>7.1735958136984266E-4</v>
      </c>
      <c r="F233" s="4">
        <f>base1!F233/호선별!F25</f>
        <v>9.2973866872906349E-4</v>
      </c>
      <c r="G233" s="4">
        <f>base1!G233/호선별!G25</f>
        <v>1.1373269909855275E-3</v>
      </c>
      <c r="H233" s="4">
        <f>base1!H233/호선별!H25</f>
        <v>1.1259505363857417E-3</v>
      </c>
      <c r="I233" s="4">
        <f>base1!I233/호선별!I25</f>
        <v>1.3798514939313928E-3</v>
      </c>
      <c r="J233" s="4">
        <f>base1!J233/호선별!J25</f>
        <v>1.1834114255160457E-3</v>
      </c>
      <c r="K233" s="4">
        <f>base1!K233/호선별!K25</f>
        <v>9.5794527966508133E-4</v>
      </c>
      <c r="L233" s="4">
        <f>base1!L233/호선별!L25</f>
        <v>9.9089888307753952E-4</v>
      </c>
      <c r="M233" s="4">
        <f>base1!M233/호선별!M25</f>
        <v>1.0474614885397407E-3</v>
      </c>
      <c r="N233" s="4">
        <f>base1!N233/호선별!N25</f>
        <v>9.1807883130685128E-4</v>
      </c>
      <c r="O233" s="4">
        <f>base1!O233/호선별!O25</f>
        <v>8.7101748272863362E-4</v>
      </c>
      <c r="P233" s="4">
        <f>base1!P233/호선별!P25</f>
        <v>8.2160452273449878E-4</v>
      </c>
      <c r="Q233" s="4">
        <f>base1!Q233/호선별!Q25</f>
        <v>6.5886179950398304E-4</v>
      </c>
      <c r="R233" s="4">
        <f>base1!R233/호선별!R25</f>
        <v>5.6744403198946193E-4</v>
      </c>
      <c r="S233" s="4">
        <f>base1!S233/호선별!S25</f>
        <v>4.2050501809790447E-4</v>
      </c>
      <c r="T233" s="4">
        <f>base1!T233/호선별!T25</f>
        <v>3.703139851133778E-4</v>
      </c>
      <c r="U233" s="4">
        <f>base1!U233/호선별!U25</f>
        <v>3.3371065999802604E-4</v>
      </c>
      <c r="V233" s="4">
        <f>base1!V233/호선별!V25</f>
        <v>3.8205670676670183E-4</v>
      </c>
      <c r="W233" s="4">
        <f>base1!W233/호선별!W25</f>
        <v>8.4274641845566889E-4</v>
      </c>
    </row>
    <row r="234" spans="1:23">
      <c r="B234" t="s">
        <v>320</v>
      </c>
      <c r="C234" s="4">
        <f>base1!C234/호선별!C26</f>
        <v>7.4056491811060998E-4</v>
      </c>
      <c r="D234" s="4">
        <f>base1!D234/호선별!D26</f>
        <v>1.4710313711437601E-3</v>
      </c>
      <c r="E234" s="4">
        <f>base1!E234/호선별!E26</f>
        <v>9.6935596981049133E-4</v>
      </c>
      <c r="F234" s="4">
        <f>base1!F234/호선별!F26</f>
        <v>8.975144939807005E-4</v>
      </c>
      <c r="G234" s="4">
        <f>base1!G234/호선별!G26</f>
        <v>7.9903261146929596E-4</v>
      </c>
      <c r="H234" s="4">
        <f>base1!H234/호선별!H26</f>
        <v>7.4545297344544238E-4</v>
      </c>
      <c r="I234" s="4">
        <f>base1!I234/호선별!I26</f>
        <v>7.9080178859773718E-4</v>
      </c>
      <c r="J234" s="4">
        <f>base1!J234/호선별!J26</f>
        <v>1.0440850950861017E-3</v>
      </c>
      <c r="K234" s="4">
        <f>base1!K234/호선별!K26</f>
        <v>9.8621588991154282E-4</v>
      </c>
      <c r="L234" s="4">
        <f>base1!L234/호선별!L26</f>
        <v>9.3748207324863644E-4</v>
      </c>
      <c r="M234" s="4">
        <f>base1!M234/호선별!M26</f>
        <v>8.9918528321921852E-4</v>
      </c>
      <c r="N234" s="4">
        <f>base1!N234/호선별!N26</f>
        <v>9.8090336036840676E-4</v>
      </c>
      <c r="O234" s="4">
        <f>base1!O234/호선별!O26</f>
        <v>9.7991923528740988E-4</v>
      </c>
      <c r="P234" s="4">
        <f>base1!P234/호선별!P26</f>
        <v>7.9939640067935261E-4</v>
      </c>
      <c r="Q234" s="4">
        <f>base1!Q234/호선별!Q26</f>
        <v>7.1139092973503907E-4</v>
      </c>
      <c r="R234" s="4">
        <f>base1!R234/호선별!R26</f>
        <v>7.6072992152846197E-4</v>
      </c>
      <c r="S234" s="4">
        <f>base1!S234/호선별!S26</f>
        <v>7.5599736012425714E-4</v>
      </c>
      <c r="T234" s="4">
        <f>base1!T234/호선별!T26</f>
        <v>6.8328368956826287E-4</v>
      </c>
      <c r="U234" s="4">
        <f>base1!U234/호선별!U26</f>
        <v>6.6464543763342608E-4</v>
      </c>
      <c r="V234" s="4">
        <f>base1!V234/호선별!V26</f>
        <v>5.989776371326369E-4</v>
      </c>
      <c r="W234" s="4">
        <f>base1!W234/호선별!W26</f>
        <v>8.5877040235522869E-4</v>
      </c>
    </row>
    <row r="235" spans="1:23">
      <c r="A235" t="s">
        <v>111</v>
      </c>
      <c r="B235" t="s">
        <v>319</v>
      </c>
      <c r="C235" s="4">
        <f>base1!C235/호선별!C25</f>
        <v>4.7596517594476638E-3</v>
      </c>
      <c r="D235" s="4">
        <f>base1!D235/호선별!D25</f>
        <v>6.5351295744540761E-3</v>
      </c>
      <c r="E235" s="4">
        <f>base1!E235/호선별!E25</f>
        <v>6.3888501612618387E-3</v>
      </c>
      <c r="F235" s="4">
        <f>base1!F235/호선별!F25</f>
        <v>7.6579883696233988E-3</v>
      </c>
      <c r="G235" s="4">
        <f>base1!G235/호선별!G25</f>
        <v>7.7005198956418466E-3</v>
      </c>
      <c r="H235" s="4">
        <f>base1!H235/호선별!H25</f>
        <v>7.3822029525841834E-3</v>
      </c>
      <c r="I235" s="4">
        <f>base1!I235/호선별!I25</f>
        <v>6.7846231515012369E-3</v>
      </c>
      <c r="J235" s="4">
        <f>base1!J235/호선별!J25</f>
        <v>6.3383250490008647E-3</v>
      </c>
      <c r="K235" s="4">
        <f>base1!K235/호선별!K25</f>
        <v>5.9259869197852673E-3</v>
      </c>
      <c r="L235" s="4">
        <f>base1!L235/호선별!L25</f>
        <v>5.631930117276026E-3</v>
      </c>
      <c r="M235" s="4">
        <f>base1!M235/호선별!M25</f>
        <v>5.1952329174514648E-3</v>
      </c>
      <c r="N235" s="4">
        <f>base1!N235/호선별!N25</f>
        <v>4.7022692725095074E-3</v>
      </c>
      <c r="O235" s="4">
        <f>base1!O235/호선별!O25</f>
        <v>4.3001700349491415E-3</v>
      </c>
      <c r="P235" s="4">
        <f>base1!P235/호선별!P25</f>
        <v>3.9902233146476172E-3</v>
      </c>
      <c r="Q235" s="4">
        <f>base1!Q235/호선별!Q25</f>
        <v>4.1163109646536198E-3</v>
      </c>
      <c r="R235" s="4">
        <f>base1!R235/호선별!R25</f>
        <v>4.5256136628434107E-3</v>
      </c>
      <c r="S235" s="4">
        <f>base1!S235/호선별!S25</f>
        <v>4.2703401742440073E-3</v>
      </c>
      <c r="T235" s="4">
        <f>base1!T235/호선별!T25</f>
        <v>4.1854297317457248E-3</v>
      </c>
      <c r="U235" s="4">
        <f>base1!U235/호선별!U25</f>
        <v>4.9587217917240398E-3</v>
      </c>
      <c r="V235" s="4">
        <f>base1!V235/호선별!V25</f>
        <v>4.6085590253733414E-3</v>
      </c>
      <c r="W235" s="4">
        <f>base1!W235/호선별!W25</f>
        <v>5.5211354489680363E-3</v>
      </c>
    </row>
    <row r="236" spans="1:23">
      <c r="B236" t="s">
        <v>320</v>
      </c>
      <c r="C236" s="4">
        <f>base1!C236/호선별!C26</f>
        <v>2.5967244244006647E-3</v>
      </c>
      <c r="D236" s="4">
        <f>base1!D236/호선별!D26</f>
        <v>4.4436345571228462E-3</v>
      </c>
      <c r="E236" s="4">
        <f>base1!E236/호선별!E26</f>
        <v>3.7726012100566548E-3</v>
      </c>
      <c r="F236" s="4">
        <f>base1!F236/호선별!F26</f>
        <v>3.6393195503553201E-3</v>
      </c>
      <c r="G236" s="4">
        <f>base1!G236/호선별!G26</f>
        <v>4.3486190203921781E-3</v>
      </c>
      <c r="H236" s="4">
        <f>base1!H236/호선별!H26</f>
        <v>4.244594032103372E-3</v>
      </c>
      <c r="I236" s="4">
        <f>base1!I236/호선별!I26</f>
        <v>4.7863815808963954E-3</v>
      </c>
      <c r="J236" s="4">
        <f>base1!J236/호선별!J26</f>
        <v>5.3015433286096522E-3</v>
      </c>
      <c r="K236" s="4">
        <f>base1!K236/호선별!K26</f>
        <v>5.2767329377692998E-3</v>
      </c>
      <c r="L236" s="4">
        <f>base1!L236/호선별!L26</f>
        <v>5.6627648773239338E-3</v>
      </c>
      <c r="M236" s="4">
        <f>base1!M236/호선별!M26</f>
        <v>6.4638686739686892E-3</v>
      </c>
      <c r="N236" s="4">
        <f>base1!N236/호선별!N26</f>
        <v>7.0178472785094401E-3</v>
      </c>
      <c r="O236" s="4">
        <f>base1!O236/호선별!O26</f>
        <v>7.6468091422324152E-3</v>
      </c>
      <c r="P236" s="4">
        <f>base1!P236/호선별!P26</f>
        <v>8.2984505681712294E-3</v>
      </c>
      <c r="Q236" s="4">
        <f>base1!Q236/호선별!Q26</f>
        <v>8.167659844775986E-3</v>
      </c>
      <c r="R236" s="4">
        <f>base1!R236/호선별!R26</f>
        <v>8.2132339735385973E-3</v>
      </c>
      <c r="S236" s="4">
        <f>base1!S236/호선별!S26</f>
        <v>8.508480774460184E-3</v>
      </c>
      <c r="T236" s="4">
        <f>base1!T236/호선별!T26</f>
        <v>8.7578208629892698E-3</v>
      </c>
      <c r="U236" s="4">
        <f>base1!U236/호선별!U26</f>
        <v>8.0266251532276033E-3</v>
      </c>
      <c r="V236" s="4">
        <f>base1!V236/호선별!V26</f>
        <v>6.5601720880149169E-3</v>
      </c>
      <c r="W236" s="4">
        <f>base1!W236/호선별!W26</f>
        <v>6.2004673401967305E-3</v>
      </c>
    </row>
    <row r="237" spans="1:23">
      <c r="A237" t="s">
        <v>112</v>
      </c>
      <c r="B237" t="s">
        <v>319</v>
      </c>
      <c r="C237" s="4">
        <f>base1!C237/호선별!C25</f>
        <v>6.514563967451919E-3</v>
      </c>
      <c r="D237" s="4">
        <f>base1!D237/호선별!D25</f>
        <v>8.3476963746321846E-3</v>
      </c>
      <c r="E237" s="4">
        <f>base1!E237/호선별!E25</f>
        <v>8.3818048313489303E-3</v>
      </c>
      <c r="F237" s="4">
        <f>base1!F237/호선별!F25</f>
        <v>9.2732465318326029E-3</v>
      </c>
      <c r="G237" s="4">
        <f>base1!G237/호선별!G25</f>
        <v>1.0793741037643476E-2</v>
      </c>
      <c r="H237" s="4">
        <f>base1!H237/호선별!H25</f>
        <v>9.486595265166797E-3</v>
      </c>
      <c r="I237" s="4">
        <f>base1!I237/호선별!I25</f>
        <v>8.4994090543826506E-3</v>
      </c>
      <c r="J237" s="4">
        <f>base1!J237/호선별!J25</f>
        <v>7.8623103973840067E-3</v>
      </c>
      <c r="K237" s="4">
        <f>base1!K237/호선별!K25</f>
        <v>7.6539235756020139E-3</v>
      </c>
      <c r="L237" s="4">
        <f>base1!L237/호선별!L25</f>
        <v>7.1066918214278381E-3</v>
      </c>
      <c r="M237" s="4">
        <f>base1!M237/호선별!M25</f>
        <v>6.3214061332229647E-3</v>
      </c>
      <c r="N237" s="4">
        <f>base1!N237/호선별!N25</f>
        <v>6.0232156680455617E-3</v>
      </c>
      <c r="O237" s="4">
        <f>base1!O237/호선별!O25</f>
        <v>6.1398027331941631E-3</v>
      </c>
      <c r="P237" s="4">
        <f>base1!P237/호선별!P25</f>
        <v>5.4367111777821912E-3</v>
      </c>
      <c r="Q237" s="4">
        <f>base1!Q237/호선별!Q25</f>
        <v>5.7124657006904656E-3</v>
      </c>
      <c r="R237" s="4">
        <f>base1!R237/호선별!R25</f>
        <v>5.8387072905876202E-3</v>
      </c>
      <c r="S237" s="4">
        <f>base1!S237/호선별!S25</f>
        <v>6.1208030776204363E-3</v>
      </c>
      <c r="T237" s="4">
        <f>base1!T237/호선별!T25</f>
        <v>7.1676329118611571E-3</v>
      </c>
      <c r="U237" s="4">
        <f>base1!U237/호선별!U25</f>
        <v>8.0846069045957224E-3</v>
      </c>
      <c r="V237" s="4">
        <f>base1!V237/호선별!V25</f>
        <v>7.6339705720821615E-3</v>
      </c>
      <c r="W237" s="4">
        <f>base1!W237/호선별!W25</f>
        <v>7.3210029637719694E-3</v>
      </c>
    </row>
    <row r="238" spans="1:23">
      <c r="B238" t="s">
        <v>320</v>
      </c>
      <c r="C238" s="4">
        <f>base1!C238/호선별!C26</f>
        <v>5.7797294089722284E-3</v>
      </c>
      <c r="D238" s="4">
        <f>base1!D238/호선별!D26</f>
        <v>7.0188726368483351E-3</v>
      </c>
      <c r="E238" s="4">
        <f>base1!E238/호선별!E26</f>
        <v>5.7881541104912127E-3</v>
      </c>
      <c r="F238" s="4">
        <f>base1!F238/호선별!F26</f>
        <v>3.7893983175602722E-3</v>
      </c>
      <c r="G238" s="4">
        <f>base1!G238/호선별!G26</f>
        <v>4.5929675050115706E-3</v>
      </c>
      <c r="H238" s="4">
        <f>base1!H238/호선별!H26</f>
        <v>4.9947786747397546E-3</v>
      </c>
      <c r="I238" s="4">
        <f>base1!I238/호선별!I26</f>
        <v>5.0557160873452916E-3</v>
      </c>
      <c r="J238" s="4">
        <f>base1!J238/호선별!J26</f>
        <v>4.7876432928440531E-3</v>
      </c>
      <c r="K238" s="4">
        <f>base1!K238/호선별!K26</f>
        <v>4.4984151808650499E-3</v>
      </c>
      <c r="L238" s="4">
        <f>base1!L238/호선별!L26</f>
        <v>4.3214957830711321E-3</v>
      </c>
      <c r="M238" s="4">
        <f>base1!M238/호선별!M26</f>
        <v>4.5454595627395945E-3</v>
      </c>
      <c r="N238" s="4">
        <f>base1!N238/호선별!N26</f>
        <v>5.1030206660850081E-3</v>
      </c>
      <c r="O238" s="4">
        <f>base1!O238/호선별!O26</f>
        <v>5.7213617415637803E-3</v>
      </c>
      <c r="P238" s="4">
        <f>base1!P238/호선별!P26</f>
        <v>6.2813679446637061E-3</v>
      </c>
      <c r="Q238" s="4">
        <f>base1!Q238/호선별!Q26</f>
        <v>6.0522009657077219E-3</v>
      </c>
      <c r="R238" s="4">
        <f>base1!R238/호선별!R26</f>
        <v>6.0871379893692604E-3</v>
      </c>
      <c r="S238" s="4">
        <f>base1!S238/호선별!S26</f>
        <v>6.8501785962607198E-3</v>
      </c>
      <c r="T238" s="4">
        <f>base1!T238/호선별!T26</f>
        <v>7.2127420209316057E-3</v>
      </c>
      <c r="U238" s="4">
        <f>base1!U238/호선별!U26</f>
        <v>7.4641670810456978E-3</v>
      </c>
      <c r="V238" s="4">
        <f>base1!V238/호선별!V26</f>
        <v>1.0103087530888668E-2</v>
      </c>
      <c r="W238" s="4">
        <f>base1!W238/호선별!W26</f>
        <v>5.4357431951403872E-3</v>
      </c>
    </row>
    <row r="239" spans="1:23">
      <c r="A239" t="s">
        <v>144</v>
      </c>
      <c r="B239" t="s">
        <v>319</v>
      </c>
      <c r="C239" s="4">
        <f>base1!C239/호선별!C25</f>
        <v>1.9997237495026461E-4</v>
      </c>
      <c r="D239" s="4">
        <f>base1!D239/호선별!D25</f>
        <v>2.2849011493989644E-4</v>
      </c>
      <c r="E239" s="4">
        <f>base1!E239/호선별!E25</f>
        <v>1.9769679056409113E-4</v>
      </c>
      <c r="F239" s="4">
        <f>base1!F239/호선별!F25</f>
        <v>2.2243972899972105E-4</v>
      </c>
      <c r="G239" s="4">
        <f>base1!G239/호선별!G25</f>
        <v>2.880588246441905E-4</v>
      </c>
      <c r="H239" s="4">
        <f>base1!H239/호선별!H25</f>
        <v>3.4913706550296445E-4</v>
      </c>
      <c r="I239" s="4">
        <f>base1!I239/호선별!I25</f>
        <v>3.1438828649252249E-4</v>
      </c>
      <c r="J239" s="4">
        <f>base1!J239/호선별!J25</f>
        <v>2.9276084335032434E-4</v>
      </c>
      <c r="K239" s="4">
        <f>base1!K239/호선별!K25</f>
        <v>2.861305578761016E-4</v>
      </c>
      <c r="L239" s="4">
        <f>base1!L239/호선별!L25</f>
        <v>2.5573822174932158E-4</v>
      </c>
      <c r="M239" s="4">
        <f>base1!M239/호선별!M25</f>
        <v>3.2002531203438876E-4</v>
      </c>
      <c r="N239" s="4">
        <f>base1!N239/호선별!N25</f>
        <v>4.0392188469389096E-4</v>
      </c>
      <c r="O239" s="4">
        <f>base1!O239/호선별!O25</f>
        <v>3.1090001525151112E-4</v>
      </c>
      <c r="P239" s="4">
        <f>base1!P239/호선별!P25</f>
        <v>2.3268096835254361E-4</v>
      </c>
      <c r="Q239" s="4">
        <f>base1!Q239/호선별!Q25</f>
        <v>1.9828865274970438E-4</v>
      </c>
      <c r="R239" s="4">
        <f>base1!R239/호선별!R25</f>
        <v>1.3625951732345665E-4</v>
      </c>
      <c r="S239" s="4">
        <f>base1!S239/호선별!S25</f>
        <v>1.0783552166303246E-4</v>
      </c>
      <c r="T239" s="4">
        <f>base1!T239/호선별!T25</f>
        <v>7.920604681591692E-5</v>
      </c>
      <c r="U239" s="4">
        <f>base1!U239/호선별!U25</f>
        <v>7.297911350631205E-5</v>
      </c>
      <c r="V239" s="4">
        <f>base1!V239/호선별!V25</f>
        <v>1.2178057528188622E-4</v>
      </c>
      <c r="W239" s="4">
        <f>base1!W239/호선별!W25</f>
        <v>2.4168738986933506E-4</v>
      </c>
    </row>
    <row r="240" spans="1:23">
      <c r="B240" t="s">
        <v>320</v>
      </c>
      <c r="C240" s="4">
        <f>base1!C240/호선별!C26</f>
        <v>1.8276762402088772E-4</v>
      </c>
      <c r="D240" s="4">
        <f>base1!D240/호선별!D26</f>
        <v>4.696441563236364E-4</v>
      </c>
      <c r="E240" s="4">
        <f>base1!E240/호선별!E26</f>
        <v>4.5553641297405977E-4</v>
      </c>
      <c r="F240" s="4">
        <f>base1!F240/호선별!F26</f>
        <v>3.9083263832858376E-4</v>
      </c>
      <c r="G240" s="4">
        <f>base1!G240/호선별!G26</f>
        <v>1.905880846420164E-4</v>
      </c>
      <c r="H240" s="4">
        <f>base1!H240/호선별!H26</f>
        <v>2.1923400584690928E-4</v>
      </c>
      <c r="I240" s="4">
        <f>base1!I240/호선별!I26</f>
        <v>2.1677366249376039E-4</v>
      </c>
      <c r="J240" s="4">
        <f>base1!J240/호선별!J26</f>
        <v>2.259931098987133E-4</v>
      </c>
      <c r="K240" s="4">
        <f>base1!K240/호선별!K26</f>
        <v>2.1394250063360435E-4</v>
      </c>
      <c r="L240" s="4">
        <f>base1!L240/호선별!L26</f>
        <v>1.9674174506168474E-4</v>
      </c>
      <c r="M240" s="4">
        <f>base1!M240/호선별!M26</f>
        <v>1.9606295649140856E-4</v>
      </c>
      <c r="N240" s="4">
        <f>base1!N240/호선별!N26</f>
        <v>2.6677990077388113E-4</v>
      </c>
      <c r="O240" s="4">
        <f>base1!O240/호선별!O26</f>
        <v>2.1007966057824058E-4</v>
      </c>
      <c r="P240" s="4">
        <f>base1!P240/호선별!P26</f>
        <v>2.0316438937356636E-4</v>
      </c>
      <c r="Q240" s="4">
        <f>base1!Q240/호선별!Q26</f>
        <v>1.8984999489302638E-4</v>
      </c>
      <c r="R240" s="4">
        <f>base1!R240/호선별!R26</f>
        <v>1.7842999525095711E-4</v>
      </c>
      <c r="S240" s="4">
        <f>base1!S240/호선별!S26</f>
        <v>2.2044260950297893E-4</v>
      </c>
      <c r="T240" s="4">
        <f>base1!T240/호선별!T26</f>
        <v>2.2957968278907037E-4</v>
      </c>
      <c r="U240" s="4">
        <f>base1!U240/호선별!U26</f>
        <v>2.1677403466075718E-4</v>
      </c>
      <c r="V240" s="4">
        <f>base1!V240/호선별!V26</f>
        <v>2.4046093938830961E-4</v>
      </c>
      <c r="W240" s="4">
        <f>base1!W240/호선별!W26</f>
        <v>2.4739075715168738E-4</v>
      </c>
    </row>
    <row r="241" spans="1:23">
      <c r="A241" t="s">
        <v>145</v>
      </c>
      <c r="B241" t="s">
        <v>319</v>
      </c>
      <c r="C241" s="4">
        <f>base1!C241/호선별!C25</f>
        <v>0.12584756332630337</v>
      </c>
      <c r="D241" s="4">
        <f>base1!D241/호선별!D25</f>
        <v>0.14449319305046535</v>
      </c>
      <c r="E241" s="4">
        <f>base1!E241/호선별!E25</f>
        <v>0.13743421725269311</v>
      </c>
      <c r="F241" s="4">
        <f>base1!F241/호선별!F25</f>
        <v>0.12688035247977653</v>
      </c>
      <c r="G241" s="4">
        <f>base1!G241/호선별!G25</f>
        <v>0.13652560628170385</v>
      </c>
      <c r="H241" s="4">
        <f>base1!H241/호선별!H25</f>
        <v>0.13948603261989584</v>
      </c>
      <c r="I241" s="4">
        <f>base1!I241/호선별!I25</f>
        <v>0.13917111723943604</v>
      </c>
      <c r="J241" s="4">
        <f>base1!J241/호선별!J25</f>
        <v>0.13906441718948082</v>
      </c>
      <c r="K241" s="4">
        <f>base1!K241/호선별!K25</f>
        <v>0.13912113856278466</v>
      </c>
      <c r="L241" s="4">
        <f>base1!L241/호선별!L25</f>
        <v>0.14181079867476815</v>
      </c>
      <c r="M241" s="4">
        <f>base1!M241/호선별!M25</f>
        <v>0.14229902196795113</v>
      </c>
      <c r="N241" s="4">
        <f>base1!N241/호선별!N25</f>
        <v>0.14151991306776329</v>
      </c>
      <c r="O241" s="4">
        <f>base1!O241/호선별!O25</f>
        <v>0.13982740621937323</v>
      </c>
      <c r="P241" s="4">
        <f>base1!P241/호선별!P25</f>
        <v>0.12440897028168037</v>
      </c>
      <c r="Q241" s="4">
        <f>base1!Q241/호선별!Q25</f>
        <v>0.12625867512855779</v>
      </c>
      <c r="R241" s="4">
        <f>base1!R241/호선별!R25</f>
        <v>0.13480286921379039</v>
      </c>
      <c r="S241" s="4">
        <f>base1!S241/호선별!S25</f>
        <v>0.13396302499242074</v>
      </c>
      <c r="T241" s="4">
        <f>base1!T241/호선별!T25</f>
        <v>0.13602176388192508</v>
      </c>
      <c r="U241" s="4">
        <f>base1!U241/호선별!U25</f>
        <v>0.14552678220942819</v>
      </c>
      <c r="V241" s="4">
        <f>base1!V241/호선별!V25</f>
        <v>0.13842392057041067</v>
      </c>
      <c r="W241" s="4">
        <f>base1!W241/호선별!W25</f>
        <v>0.13546080060568561</v>
      </c>
    </row>
    <row r="242" spans="1:23">
      <c r="B242" t="s">
        <v>320</v>
      </c>
      <c r="C242" s="4">
        <f>base1!C242/호선별!C26</f>
        <v>9.3092807975314509E-2</v>
      </c>
      <c r="D242" s="4">
        <f>base1!D242/호선별!D26</f>
        <v>0.11851694248080703</v>
      </c>
      <c r="E242" s="4">
        <f>base1!E242/호선별!E26</f>
        <v>0.1174809851243149</v>
      </c>
      <c r="F242" s="4">
        <f>base1!F242/호선별!F26</f>
        <v>0.11315558718921365</v>
      </c>
      <c r="G242" s="4">
        <f>base1!G242/호선별!G26</f>
        <v>0.1306947990359715</v>
      </c>
      <c r="H242" s="4">
        <f>base1!H242/호선별!H26</f>
        <v>0.14295003515056673</v>
      </c>
      <c r="I242" s="4">
        <f>base1!I242/호선별!I26</f>
        <v>0.14849680764546852</v>
      </c>
      <c r="J242" s="4">
        <f>base1!J242/호선별!J26</f>
        <v>0.14900274202924912</v>
      </c>
      <c r="K242" s="4">
        <f>base1!K242/호선별!K26</f>
        <v>0.14686042191653964</v>
      </c>
      <c r="L242" s="4">
        <f>base1!L242/호선별!L26</f>
        <v>0.15013553320215361</v>
      </c>
      <c r="M242" s="4">
        <f>base1!M242/호선별!M26</f>
        <v>0.14940562983534575</v>
      </c>
      <c r="N242" s="4">
        <f>base1!N242/호선별!N26</f>
        <v>0.14384418608253011</v>
      </c>
      <c r="O242" s="4">
        <f>base1!O242/호선별!O26</f>
        <v>0.14395875605690092</v>
      </c>
      <c r="P242" s="4">
        <f>base1!P242/호선별!P26</f>
        <v>0.13785674570345019</v>
      </c>
      <c r="Q242" s="4">
        <f>base1!Q242/호선별!Q26</f>
        <v>0.14131030951058401</v>
      </c>
      <c r="R242" s="4">
        <f>base1!R242/호선별!R26</f>
        <v>0.14573289341379045</v>
      </c>
      <c r="S242" s="4">
        <f>base1!S242/호선별!S26</f>
        <v>0.1427005034999794</v>
      </c>
      <c r="T242" s="4">
        <f>base1!T242/호선별!T26</f>
        <v>0.13767022234830162</v>
      </c>
      <c r="U242" s="4">
        <f>base1!U242/호선별!U26</f>
        <v>0.1416436602573668</v>
      </c>
      <c r="V242" s="4">
        <f>base1!V242/호선별!V26</f>
        <v>0.13153710461417825</v>
      </c>
      <c r="W242" s="4">
        <f>base1!W242/호선별!W26</f>
        <v>0.1374954633582528</v>
      </c>
    </row>
    <row r="246" spans="1:23">
      <c r="A246" t="s">
        <v>148</v>
      </c>
      <c r="B246" t="s">
        <v>319</v>
      </c>
      <c r="C246" s="4">
        <f>base2!E3/호선별!C25</f>
        <v>2.8073441400878643E-3</v>
      </c>
      <c r="D246" s="4">
        <f>base2!F3/호선별!D25</f>
        <v>3.8125059041793654E-3</v>
      </c>
      <c r="E246" s="4">
        <f>base2!G3/호선별!E25</f>
        <v>3.7977860190168138E-3</v>
      </c>
      <c r="F246" s="4">
        <f>base2!H3/호선별!F25</f>
        <v>2.3882762002359645E-3</v>
      </c>
      <c r="G246" s="4">
        <f>base2!I3/호선별!G25</f>
        <v>2.1326460350850596E-3</v>
      </c>
      <c r="H246" s="4">
        <f>base2!J3/호선별!H25</f>
        <v>2.2596560075912563E-3</v>
      </c>
      <c r="I246" s="4">
        <f>base2!K3/호선별!I25</f>
        <v>2.0228146752799491E-3</v>
      </c>
      <c r="J246" s="4">
        <f>base2!L3/호선별!J25</f>
        <v>1.9054341751904417E-3</v>
      </c>
      <c r="K246" s="4">
        <f>base2!M3/호선별!K25</f>
        <v>1.7048038676920182E-3</v>
      </c>
      <c r="L246" s="4">
        <f>base2!N3/호선별!L25</f>
        <v>1.5606553337029951E-3</v>
      </c>
      <c r="M246" s="4">
        <f>base2!O3/호선별!M25</f>
        <v>1.3571299943594243E-3</v>
      </c>
      <c r="N246" s="4">
        <f>base2!P3/호선별!N25</f>
        <v>1.5018209285892349E-3</v>
      </c>
      <c r="O246" s="4">
        <f>base2!Q3/호선별!O25</f>
        <v>1.3385116176620258E-3</v>
      </c>
      <c r="P246" s="4">
        <f>base2!R3/호선별!P25</f>
        <v>9.6938246689821461E-4</v>
      </c>
      <c r="Q246" s="4">
        <f>base2!S3/호선별!Q25</f>
        <v>7.7119911469137757E-4</v>
      </c>
      <c r="R246" s="4">
        <f>base2!T3/호선별!R25</f>
        <v>7.3457688163190444E-4</v>
      </c>
      <c r="S246" s="4">
        <f>base2!U3/호선별!S25</f>
        <v>5.8707477550544224E-4</v>
      </c>
      <c r="T246" s="4">
        <f>base2!V3/호선별!T25</f>
        <v>5.1755787919417328E-4</v>
      </c>
      <c r="U246" s="4">
        <f>base2!W3/호선별!U25</f>
        <v>4.4687651001662444E-4</v>
      </c>
      <c r="V246" s="4">
        <f>base2!X3/호선별!V25</f>
        <v>6.6143567358985255E-4</v>
      </c>
      <c r="W246" s="4">
        <f>base2!D3/호선별!W25</f>
        <v>1.6694977146047784E-3</v>
      </c>
    </row>
    <row r="247" spans="1:23">
      <c r="B247" t="s">
        <v>320</v>
      </c>
      <c r="C247" s="4">
        <f>base2!E4/호선별!C26</f>
        <v>1.5618324234512224E-3</v>
      </c>
      <c r="D247" s="4">
        <f>base2!F4/호선별!D26</f>
        <v>1.1530714184882344E-3</v>
      </c>
      <c r="E247" s="4">
        <f>base2!G4/호선별!E26</f>
        <v>1.0563457367692552E-3</v>
      </c>
      <c r="F247" s="4">
        <f>base2!H4/호선별!F26</f>
        <v>1.0685415042347749E-3</v>
      </c>
      <c r="G247" s="4">
        <f>base2!I4/호선별!G26</f>
        <v>8.4868631422617782E-4</v>
      </c>
      <c r="H247" s="4">
        <f>base2!J4/호선별!H26</f>
        <v>8.6876314023964904E-4</v>
      </c>
      <c r="I247" s="4">
        <f>base2!K4/호선별!I26</f>
        <v>9.8113575382921666E-4</v>
      </c>
      <c r="J247" s="4">
        <f>base2!L4/호선별!J26</f>
        <v>1.0914038427739356E-3</v>
      </c>
      <c r="K247" s="4">
        <f>base2!M4/호선별!K26</f>
        <v>1.1231278449819308E-3</v>
      </c>
      <c r="L247" s="4">
        <f>base2!N4/호선별!L26</f>
        <v>1.2358667580803352E-3</v>
      </c>
      <c r="M247" s="4">
        <f>base2!O4/호선별!M26</f>
        <v>1.3818230184809688E-3</v>
      </c>
      <c r="N247" s="4">
        <f>base2!P4/호선별!N26</f>
        <v>1.5176898177068545E-3</v>
      </c>
      <c r="O247" s="4">
        <f>base2!Q4/호선별!O26</f>
        <v>1.4963509264773226E-3</v>
      </c>
      <c r="P247" s="4">
        <f>base2!R4/호선별!P26</f>
        <v>1.5878718486876005E-3</v>
      </c>
      <c r="Q247" s="4">
        <f>base2!S4/호선별!Q26</f>
        <v>2.0754950616264801E-3</v>
      </c>
      <c r="R247" s="4">
        <f>base2!T4/호선별!R26</f>
        <v>2.3146551931244974E-3</v>
      </c>
      <c r="S247" s="4">
        <f>base2!U4/호선별!S26</f>
        <v>2.3377485773524811E-3</v>
      </c>
      <c r="T247" s="4">
        <f>base2!V4/호선별!T26</f>
        <v>2.5740201266370622E-3</v>
      </c>
      <c r="U247" s="4">
        <f>base2!W4/호선별!U26</f>
        <v>2.8018150870452504E-3</v>
      </c>
      <c r="V247" s="4">
        <f>base2!X4/호선별!V26</f>
        <v>3.9250432922892818E-3</v>
      </c>
      <c r="W247" s="4">
        <f>base2!D4/호선별!W26</f>
        <v>1.5183028300472538E-3</v>
      </c>
    </row>
    <row r="248" spans="1:23">
      <c r="A248" t="s">
        <v>149</v>
      </c>
      <c r="B248" t="s">
        <v>319</v>
      </c>
      <c r="C248" s="4">
        <f>base2!E5/호선별!C25</f>
        <v>2.0548707704296518E-3</v>
      </c>
      <c r="D248" s="4">
        <f>base2!F5/호선별!D25</f>
        <v>2.700503328851145E-3</v>
      </c>
      <c r="E248" s="4">
        <f>base2!G5/호선별!E25</f>
        <v>3.0778239411092213E-3</v>
      </c>
      <c r="F248" s="4">
        <f>base2!H5/호선별!F25</f>
        <v>2.0541216193216282E-3</v>
      </c>
      <c r="G248" s="4">
        <f>base2!I5/호선별!G25</f>
        <v>1.6243738194957706E-3</v>
      </c>
      <c r="H248" s="4">
        <f>base2!J5/호선별!H25</f>
        <v>1.4658476795502535E-3</v>
      </c>
      <c r="I248" s="4">
        <f>base2!K5/호선별!I25</f>
        <v>1.3056571628348693E-3</v>
      </c>
      <c r="J248" s="4">
        <f>base2!L5/호선별!J25</f>
        <v>1.2990979617600944E-3</v>
      </c>
      <c r="K248" s="4">
        <f>base2!M5/호선별!K25</f>
        <v>1.1555378448971341E-3</v>
      </c>
      <c r="L248" s="4">
        <f>base2!N5/호선별!L25</f>
        <v>1.0458486040828198E-3</v>
      </c>
      <c r="M248" s="4">
        <f>base2!O5/호선별!M25</f>
        <v>9.5308509190824024E-4</v>
      </c>
      <c r="N248" s="4">
        <f>base2!P5/호선별!N25</f>
        <v>9.6868621361188639E-4</v>
      </c>
      <c r="O248" s="4">
        <f>base2!Q5/호선별!O25</f>
        <v>1.1018296540513555E-3</v>
      </c>
      <c r="P248" s="4">
        <f>base2!R5/호선별!P25</f>
        <v>1.1011863884697025E-3</v>
      </c>
      <c r="Q248" s="4">
        <f>base2!S5/호선별!Q25</f>
        <v>9.3808057765599974E-4</v>
      </c>
      <c r="R248" s="4">
        <f>base2!T5/호선별!R25</f>
        <v>7.8329682377241373E-4</v>
      </c>
      <c r="S248" s="4">
        <f>base2!U5/호선별!S25</f>
        <v>6.337678239674749E-4</v>
      </c>
      <c r="T248" s="4">
        <f>base2!V5/호선별!T25</f>
        <v>5.9882122592738675E-4</v>
      </c>
      <c r="U248" s="4">
        <f>base2!W5/호선별!U25</f>
        <v>5.6068534781941943E-4</v>
      </c>
      <c r="V248" s="4">
        <f>base2!X5/호선별!V25</f>
        <v>7.4739843261236046E-4</v>
      </c>
      <c r="W248" s="4">
        <f>base2!D5/호선별!W25</f>
        <v>1.3439928813517106E-3</v>
      </c>
    </row>
    <row r="249" spans="1:23">
      <c r="B249" t="s">
        <v>320</v>
      </c>
      <c r="C249" s="4">
        <f>base2!E6/호선별!C26</f>
        <v>2.0792784239259433E-3</v>
      </c>
      <c r="D249" s="4">
        <f>base2!F6/호선별!D26</f>
        <v>1.4954637260970126E-3</v>
      </c>
      <c r="E249" s="4">
        <f>base2!G6/호선별!E26</f>
        <v>1.0949112001209737E-3</v>
      </c>
      <c r="F249" s="4">
        <f>base2!H6/호선별!F26</f>
        <v>9.0632845215122453E-4</v>
      </c>
      <c r="G249" s="4">
        <f>base2!I6/호선별!G26</f>
        <v>5.9743111155413663E-4</v>
      </c>
      <c r="H249" s="4">
        <f>base2!J6/호선별!H26</f>
        <v>7.195004848527082E-4</v>
      </c>
      <c r="I249" s="4">
        <f>base2!K6/호선별!I26</f>
        <v>8.0657004178427824E-4</v>
      </c>
      <c r="J249" s="4">
        <f>base2!L6/호선별!J26</f>
        <v>8.1655566221051066E-4</v>
      </c>
      <c r="K249" s="4">
        <f>base2!M6/호선별!K26</f>
        <v>8.4016710005719664E-4</v>
      </c>
      <c r="L249" s="4">
        <f>base2!N6/호선별!L26</f>
        <v>9.2676083165645691E-4</v>
      </c>
      <c r="M249" s="4">
        <f>base2!O6/호선별!M26</f>
        <v>9.1850183065679569E-4</v>
      </c>
      <c r="N249" s="4">
        <f>base2!P6/호선별!N26</f>
        <v>9.7535351240842752E-4</v>
      </c>
      <c r="O249" s="4">
        <f>base2!Q6/호선별!O26</f>
        <v>1.1101301611493133E-3</v>
      </c>
      <c r="P249" s="4">
        <f>base2!R6/호선별!P26</f>
        <v>1.1526805521668341E-3</v>
      </c>
      <c r="Q249" s="4">
        <f>base2!S6/호선별!Q26</f>
        <v>1.4122880780849268E-3</v>
      </c>
      <c r="R249" s="4">
        <f>base2!T6/호선별!R26</f>
        <v>1.5813260932830457E-3</v>
      </c>
      <c r="S249" s="4">
        <f>base2!U6/호선별!S26</f>
        <v>1.6646436779248922E-3</v>
      </c>
      <c r="T249" s="4">
        <f>base2!V6/호선별!T26</f>
        <v>1.720408012346083E-3</v>
      </c>
      <c r="U249" s="4">
        <f>base2!W6/호선별!U26</f>
        <v>1.9785440737527691E-3</v>
      </c>
      <c r="V249" s="4">
        <f>base2!X6/호선별!V26</f>
        <v>2.506510153727238E-3</v>
      </c>
      <c r="W249" s="4">
        <f>base2!D6/호선별!W26</f>
        <v>1.1234664949135017E-3</v>
      </c>
    </row>
    <row r="250" spans="1:23">
      <c r="A250" t="s">
        <v>150</v>
      </c>
      <c r="B250" t="s">
        <v>319</v>
      </c>
      <c r="C250" s="4">
        <f>base2!E7/호선별!C25</f>
        <v>5.1590811166292493E-4</v>
      </c>
      <c r="D250" s="4">
        <f>base2!F7/호선별!D25</f>
        <v>1.4469305684121003E-3</v>
      </c>
      <c r="E250" s="4">
        <f>base2!G7/호선별!E25</f>
        <v>1.6074133972803911E-3</v>
      </c>
      <c r="F250" s="4">
        <f>base2!H7/호선별!F25</f>
        <v>1.8150807739501374E-3</v>
      </c>
      <c r="G250" s="4">
        <f>base2!I7/호선별!G25</f>
        <v>2.2733905660734929E-3</v>
      </c>
      <c r="H250" s="4">
        <f>base2!J7/호선별!H25</f>
        <v>2.3999048287999141E-3</v>
      </c>
      <c r="I250" s="4">
        <f>base2!K7/호선별!I25</f>
        <v>3.6718855991901569E-3</v>
      </c>
      <c r="J250" s="4">
        <f>base2!L7/호선별!J25</f>
        <v>3.3197661834830699E-3</v>
      </c>
      <c r="K250" s="4">
        <f>base2!M7/호선별!K25</f>
        <v>2.8424413408259701E-3</v>
      </c>
      <c r="L250" s="4">
        <f>base2!N7/호선별!L25</f>
        <v>3.1600252435688013E-3</v>
      </c>
      <c r="M250" s="4">
        <f>base2!O7/호선별!M25</f>
        <v>3.8541559727248331E-3</v>
      </c>
      <c r="N250" s="4">
        <f>base2!P7/호선별!N25</f>
        <v>3.1640157145293793E-3</v>
      </c>
      <c r="O250" s="4">
        <f>base2!Q7/호선별!O25</f>
        <v>3.0935795117586367E-3</v>
      </c>
      <c r="P250" s="4">
        <f>base2!R7/호선별!P25</f>
        <v>3.1390777912288612E-3</v>
      </c>
      <c r="Q250" s="4">
        <f>base2!S7/호선별!Q25</f>
        <v>3.4895455409174642E-3</v>
      </c>
      <c r="R250" s="4">
        <f>base2!T7/호선별!R25</f>
        <v>3.2007959848514849E-3</v>
      </c>
      <c r="S250" s="4">
        <f>base2!U7/호선별!S25</f>
        <v>2.93483871364799E-3</v>
      </c>
      <c r="T250" s="4">
        <f>base2!V7/호선별!T25</f>
        <v>2.9467882315391131E-3</v>
      </c>
      <c r="U250" s="4">
        <f>base2!W7/호선별!U25</f>
        <v>2.1205737122803273E-3</v>
      </c>
      <c r="V250" s="4">
        <f>base2!X7/호선별!V25</f>
        <v>2.650518403193994E-3</v>
      </c>
      <c r="W250" s="4">
        <f>base2!D7/호선별!W25</f>
        <v>2.7895452359493786E-3</v>
      </c>
    </row>
    <row r="251" spans="1:23">
      <c r="B251" t="s">
        <v>320</v>
      </c>
      <c r="C251" s="4">
        <f>base2!E8/호선별!C26</f>
        <v>8.7514835034417284E-3</v>
      </c>
      <c r="D251" s="4">
        <f>base2!F8/호선별!D26</f>
        <v>6.7470626879933982E-3</v>
      </c>
      <c r="E251" s="4">
        <f>base2!G8/호선별!E26</f>
        <v>5.4140981125685283E-3</v>
      </c>
      <c r="F251" s="4">
        <f>base2!H8/호선별!F26</f>
        <v>1.9766810436813126E-3</v>
      </c>
      <c r="G251" s="4">
        <f>base2!I8/호선별!G26</f>
        <v>2.3010571198649717E-3</v>
      </c>
      <c r="H251" s="4">
        <f>base2!J8/호선별!H26</f>
        <v>3.337690770506445E-3</v>
      </c>
      <c r="I251" s="4">
        <f>base2!K8/호선별!I26</f>
        <v>3.5642623212971125E-3</v>
      </c>
      <c r="J251" s="4">
        <f>base2!L8/호선별!J26</f>
        <v>3.2686807656050472E-3</v>
      </c>
      <c r="K251" s="4">
        <f>base2!M8/호선별!K26</f>
        <v>3.3572947996931709E-3</v>
      </c>
      <c r="L251" s="4">
        <f>base2!N8/호선별!L26</f>
        <v>3.5207443493487332E-3</v>
      </c>
      <c r="M251" s="4">
        <f>base2!O8/호선별!M26</f>
        <v>3.2133076662409668E-3</v>
      </c>
      <c r="N251" s="4">
        <f>base2!P8/호선별!N26</f>
        <v>3.1354059649249611E-3</v>
      </c>
      <c r="O251" s="4">
        <f>base2!Q8/호선별!O26</f>
        <v>2.9733568761324165E-3</v>
      </c>
      <c r="P251" s="4">
        <f>base2!R8/호선별!P26</f>
        <v>2.3442778325029221E-3</v>
      </c>
      <c r="Q251" s="4">
        <f>base2!S8/호선별!Q26</f>
        <v>1.9113548311270742E-3</v>
      </c>
      <c r="R251" s="4">
        <f>base2!T8/호선별!R26</f>
        <v>1.7504060451147387E-3</v>
      </c>
      <c r="S251" s="4">
        <f>base2!U8/호선별!S26</f>
        <v>1.416872224367092E-3</v>
      </c>
      <c r="T251" s="4">
        <f>base2!V8/호선별!T26</f>
        <v>1.1769936608730755E-3</v>
      </c>
      <c r="U251" s="4">
        <f>base2!W8/호선별!U26</f>
        <v>8.551243970838548E-4</v>
      </c>
      <c r="V251" s="4">
        <f>base2!X8/호선별!V26</f>
        <v>3.1067304830530959E-4</v>
      </c>
      <c r="W251" s="4">
        <f>base2!D8/호선별!W26</f>
        <v>2.6940767613861383E-3</v>
      </c>
    </row>
    <row r="252" spans="1:23">
      <c r="A252" t="s">
        <v>151</v>
      </c>
      <c r="B252" t="s">
        <v>319</v>
      </c>
      <c r="C252" s="4">
        <f>base2!E9/호선별!C25</f>
        <v>4.315383235717952E-3</v>
      </c>
      <c r="D252" s="4">
        <f>base2!F9/호선별!D25</f>
        <v>6.1596042488751808E-3</v>
      </c>
      <c r="E252" s="4">
        <f>base2!G9/호선별!E25</f>
        <v>6.8407550957811673E-3</v>
      </c>
      <c r="F252" s="4">
        <f>base2!H9/호선별!F25</f>
        <v>5.26278234558087E-3</v>
      </c>
      <c r="G252" s="4">
        <f>base2!I9/호선별!G25</f>
        <v>5.1888490912881157E-3</v>
      </c>
      <c r="H252" s="4">
        <f>base2!J9/호선별!H25</f>
        <v>5.1240319325116072E-3</v>
      </c>
      <c r="I252" s="4">
        <f>base2!K9/호선별!I25</f>
        <v>4.5402038697154069E-3</v>
      </c>
      <c r="J252" s="4">
        <f>base2!L9/호선별!J25</f>
        <v>3.9828144407566537E-3</v>
      </c>
      <c r="K252" s="4">
        <f>base2!M9/호선별!K25</f>
        <v>3.4192463971026736E-3</v>
      </c>
      <c r="L252" s="4">
        <f>base2!N9/호선별!L25</f>
        <v>3.2477227781024806E-3</v>
      </c>
      <c r="M252" s="4">
        <f>base2!O9/호선별!M25</f>
        <v>2.9237263944112604E-3</v>
      </c>
      <c r="N252" s="4">
        <f>base2!P9/호선별!N25</f>
        <v>3.2446126567188798E-3</v>
      </c>
      <c r="O252" s="4">
        <f>base2!Q9/호선별!O25</f>
        <v>3.32677939519849E-3</v>
      </c>
      <c r="P252" s="4">
        <f>base2!R9/호선별!P25</f>
        <v>2.7637976714251504E-3</v>
      </c>
      <c r="Q252" s="4">
        <f>base2!S9/호선별!Q25</f>
        <v>2.9221485668377489E-3</v>
      </c>
      <c r="R252" s="4">
        <f>base2!T9/호선별!R25</f>
        <v>2.4242730567777516E-3</v>
      </c>
      <c r="S252" s="4">
        <f>base2!U9/호선별!S25</f>
        <v>2.0516845219635269E-3</v>
      </c>
      <c r="T252" s="4">
        <f>base2!V9/호선별!T25</f>
        <v>2.0508341175564685E-3</v>
      </c>
      <c r="U252" s="4">
        <f>base2!W9/호선별!U25</f>
        <v>1.8228703681973098E-3</v>
      </c>
      <c r="V252" s="4">
        <f>base2!X9/호선별!V25</f>
        <v>1.7717879776305797E-3</v>
      </c>
      <c r="W252" s="4">
        <f>base2!D9/호선별!W25</f>
        <v>3.7870021548036458E-3</v>
      </c>
    </row>
    <row r="253" spans="1:23">
      <c r="B253" t="s">
        <v>320</v>
      </c>
      <c r="C253" s="4">
        <f>base2!E10/호선별!C26</f>
        <v>7.6335153097555185E-3</v>
      </c>
      <c r="D253" s="4">
        <f>base2!F10/호선별!D26</f>
        <v>5.3791901488744829E-3</v>
      </c>
      <c r="E253" s="4">
        <f>base2!G10/호선별!E26</f>
        <v>4.138973111897982E-3</v>
      </c>
      <c r="F253" s="4">
        <f>base2!H10/호선별!F26</f>
        <v>1.951989886888543E-3</v>
      </c>
      <c r="G253" s="4">
        <f>base2!I10/호선별!G26</f>
        <v>1.7638264562021674E-3</v>
      </c>
      <c r="H253" s="4">
        <f>base2!J10/호선별!H26</f>
        <v>2.5661419245533914E-3</v>
      </c>
      <c r="I253" s="4">
        <f>base2!K10/호선별!I26</f>
        <v>2.932895092696623E-3</v>
      </c>
      <c r="J253" s="4">
        <f>base2!L10/호선별!J26</f>
        <v>2.7596969633654567E-3</v>
      </c>
      <c r="K253" s="4">
        <f>base2!M10/호선별!K26</f>
        <v>2.6985992951142814E-3</v>
      </c>
      <c r="L253" s="4">
        <f>base2!N10/호선별!L26</f>
        <v>2.9218864261284175E-3</v>
      </c>
      <c r="M253" s="4">
        <f>base2!O10/호선별!M26</f>
        <v>3.4433125560869751E-3</v>
      </c>
      <c r="N253" s="4">
        <f>base2!P10/호선별!N26</f>
        <v>3.7746710101755816E-3</v>
      </c>
      <c r="O253" s="4">
        <f>base2!Q10/호선별!O26</f>
        <v>3.7597132146781087E-3</v>
      </c>
      <c r="P253" s="4">
        <f>base2!R10/호선별!P26</f>
        <v>3.8764181528768691E-3</v>
      </c>
      <c r="Q253" s="4">
        <f>base2!S10/호선별!Q26</f>
        <v>4.3103207039508389E-3</v>
      </c>
      <c r="R253" s="4">
        <f>base2!T10/호선별!R26</f>
        <v>5.0101947938698517E-3</v>
      </c>
      <c r="S253" s="4">
        <f>base2!U10/호선별!S26</f>
        <v>5.0985657792442414E-3</v>
      </c>
      <c r="T253" s="4">
        <f>base2!V10/호선별!T26</f>
        <v>4.8961845220560152E-3</v>
      </c>
      <c r="U253" s="4">
        <f>base2!W10/호선별!U26</f>
        <v>4.765394483849052E-3</v>
      </c>
      <c r="V253" s="4">
        <f>base2!X10/호선별!V26</f>
        <v>4.2369590327878117E-3</v>
      </c>
      <c r="W253" s="4">
        <f>base2!D10/호선별!W26</f>
        <v>3.4921342786899284E-3</v>
      </c>
    </row>
    <row r="254" spans="1:23">
      <c r="A254" t="s">
        <v>152</v>
      </c>
      <c r="B254" t="s">
        <v>319</v>
      </c>
      <c r="C254" s="4">
        <f>base2!E11/호선별!C25</f>
        <v>2.7604434026639621E-3</v>
      </c>
      <c r="D254" s="4">
        <f>base2!F11/호선별!D25</f>
        <v>4.4417645578521099E-3</v>
      </c>
      <c r="E254" s="4">
        <f>base2!G11/호선별!E25</f>
        <v>5.3445054791846748E-3</v>
      </c>
      <c r="F254" s="4">
        <f>base2!H11/호선별!F25</f>
        <v>4.0953735658596363E-3</v>
      </c>
      <c r="G254" s="4">
        <f>base2!I11/호선별!G25</f>
        <v>3.4621385840898035E-3</v>
      </c>
      <c r="H254" s="4">
        <f>base2!J11/호선별!H25</f>
        <v>3.4657958699857126E-3</v>
      </c>
      <c r="I254" s="4">
        <f>base2!K11/호선별!I25</f>
        <v>3.3175465190302751E-3</v>
      </c>
      <c r="J254" s="4">
        <f>base2!L11/호선별!J25</f>
        <v>3.4092083164592377E-3</v>
      </c>
      <c r="K254" s="4">
        <f>base2!M11/호선별!K25</f>
        <v>3.4433430513992652E-3</v>
      </c>
      <c r="L254" s="4">
        <f>base2!N11/호선별!L25</f>
        <v>3.2446700158244098E-3</v>
      </c>
      <c r="M254" s="4">
        <f>base2!O11/호선별!M25</f>
        <v>3.2225202537055036E-3</v>
      </c>
      <c r="N254" s="4">
        <f>base2!P11/호선별!N25</f>
        <v>3.3390329116676255E-3</v>
      </c>
      <c r="O254" s="4">
        <f>base2!Q11/호선별!O25</f>
        <v>2.8981850701733669E-3</v>
      </c>
      <c r="P254" s="4">
        <f>base2!R11/호선별!P25</f>
        <v>2.9029686079820949E-3</v>
      </c>
      <c r="Q254" s="4">
        <f>base2!S11/호선별!Q25</f>
        <v>2.5780478511673332E-3</v>
      </c>
      <c r="R254" s="4">
        <f>base2!T11/호선별!R25</f>
        <v>2.5689999437245588E-3</v>
      </c>
      <c r="S254" s="4">
        <f>base2!U11/호선별!S25</f>
        <v>2.7333495131212819E-3</v>
      </c>
      <c r="T254" s="4">
        <f>base2!V11/호선별!T25</f>
        <v>2.4196786027289204E-3</v>
      </c>
      <c r="U254" s="4">
        <f>base2!W11/호선별!U25</f>
        <v>1.9466455166551519E-3</v>
      </c>
      <c r="V254" s="4">
        <f>base2!X11/호선별!V25</f>
        <v>1.9198349515026768E-3</v>
      </c>
      <c r="W254" s="4">
        <f>base2!D11/호선별!W25</f>
        <v>3.3125461569995635E-3</v>
      </c>
    </row>
    <row r="255" spans="1:23">
      <c r="B255" t="s">
        <v>320</v>
      </c>
      <c r="C255" s="4">
        <f>base2!E12/호선별!C26</f>
        <v>3.2755755993353905E-3</v>
      </c>
      <c r="D255" s="4">
        <f>base2!F12/호선별!D26</f>
        <v>2.7242075772876827E-3</v>
      </c>
      <c r="E255" s="4">
        <f>base2!G12/호선별!E26</f>
        <v>3.0265189754403242E-3</v>
      </c>
      <c r="F255" s="4">
        <f>base2!H12/호선별!F26</f>
        <v>2.9661987722639227E-3</v>
      </c>
      <c r="G255" s="4">
        <f>base2!I12/호선별!G26</f>
        <v>2.6721532141532468E-3</v>
      </c>
      <c r="H255" s="4">
        <f>base2!J12/호선별!H26</f>
        <v>2.6127416968884111E-3</v>
      </c>
      <c r="I255" s="4">
        <f>base2!K12/호선별!I26</f>
        <v>3.1065051530332864E-3</v>
      </c>
      <c r="J255" s="4">
        <f>base2!L12/호선별!J26</f>
        <v>3.498361050648267E-3</v>
      </c>
      <c r="K255" s="4">
        <f>base2!M12/호선별!K26</f>
        <v>3.1839760721759343E-3</v>
      </c>
      <c r="L255" s="4">
        <f>base2!N12/호선별!L26</f>
        <v>2.784738075890796E-3</v>
      </c>
      <c r="M255" s="4">
        <f>base2!O12/호선별!M26</f>
        <v>2.804900663275049E-3</v>
      </c>
      <c r="N255" s="4">
        <f>base2!P12/호선별!N26</f>
        <v>2.9997573554845403E-3</v>
      </c>
      <c r="O255" s="4">
        <f>base2!Q12/호선별!O26</f>
        <v>3.2647759421795611E-3</v>
      </c>
      <c r="P255" s="4">
        <f>base2!R12/호선별!P26</f>
        <v>3.3670337175746297E-3</v>
      </c>
      <c r="Q255" s="4">
        <f>base2!S12/호선별!Q26</f>
        <v>3.7795102622186091E-3</v>
      </c>
      <c r="R255" s="4">
        <f>base2!T12/호선별!R26</f>
        <v>3.8220899710525252E-3</v>
      </c>
      <c r="S255" s="4">
        <f>base2!U12/호선별!S26</f>
        <v>3.5073023124278747E-3</v>
      </c>
      <c r="T255" s="4">
        <f>base2!V12/호선별!T26</f>
        <v>3.5140087552447213E-3</v>
      </c>
      <c r="U255" s="4">
        <f>base2!W12/호선별!U26</f>
        <v>3.4709499277633666E-3</v>
      </c>
      <c r="V255" s="4">
        <f>base2!X12/호선별!V26</f>
        <v>3.7939392659044409E-3</v>
      </c>
      <c r="W255" s="4">
        <f>base2!D12/호선별!W26</f>
        <v>3.1855826229161234E-3</v>
      </c>
    </row>
    <row r="256" spans="1:23">
      <c r="A256" t="s">
        <v>153</v>
      </c>
      <c r="B256" t="s">
        <v>319</v>
      </c>
      <c r="C256" s="4">
        <f>base2!E13/호선별!C25</f>
        <v>3.7561821356637331E-3</v>
      </c>
      <c r="D256" s="4">
        <f>base2!F13/호선별!D25</f>
        <v>6.7310897755357875E-3</v>
      </c>
      <c r="E256" s="4">
        <f>base2!G13/호선별!E25</f>
        <v>6.4397847363578059E-3</v>
      </c>
      <c r="F256" s="4">
        <f>base2!H13/호선별!F25</f>
        <v>5.0068357761977609E-3</v>
      </c>
      <c r="G256" s="4">
        <f>base2!I13/호선별!G25</f>
        <v>4.4740083764474008E-3</v>
      </c>
      <c r="H256" s="4">
        <f>base2!J13/호선별!H25</f>
        <v>4.3516734241848699E-3</v>
      </c>
      <c r="I256" s="4">
        <f>base2!K13/호선별!I25</f>
        <v>4.41937310192964E-3</v>
      </c>
      <c r="J256" s="4">
        <f>base2!L13/호선별!J25</f>
        <v>4.0261026231582725E-3</v>
      </c>
      <c r="K256" s="4">
        <f>base2!M13/호선별!K25</f>
        <v>3.3037201516464419E-3</v>
      </c>
      <c r="L256" s="4">
        <f>base2!N13/호선별!L25</f>
        <v>2.8500311104228521E-3</v>
      </c>
      <c r="M256" s="4">
        <f>base2!O13/호선별!M25</f>
        <v>2.8263724159930319E-3</v>
      </c>
      <c r="N256" s="4">
        <f>base2!P13/호선별!N25</f>
        <v>3.118562787829487E-3</v>
      </c>
      <c r="O256" s="4">
        <f>base2!Q13/호선별!O25</f>
        <v>3.0344836368596294E-3</v>
      </c>
      <c r="P256" s="4">
        <f>base2!R13/호선별!P25</f>
        <v>1.8928852068077929E-3</v>
      </c>
      <c r="Q256" s="4">
        <f>base2!S13/호선별!Q25</f>
        <v>1.675017303490924E-3</v>
      </c>
      <c r="R256" s="4">
        <f>base2!T13/호선별!R25</f>
        <v>1.6039803411125445E-3</v>
      </c>
      <c r="S256" s="4">
        <f>base2!U13/호선별!S25</f>
        <v>1.4618001360921745E-3</v>
      </c>
      <c r="T256" s="4">
        <f>base2!V13/호선별!T25</f>
        <v>1.7106448812320757E-3</v>
      </c>
      <c r="U256" s="4">
        <f>base2!W13/호선별!U25</f>
        <v>1.2284281617075698E-3</v>
      </c>
      <c r="V256" s="4">
        <f>base2!X13/호선별!V25</f>
        <v>1.8553628822357959E-3</v>
      </c>
      <c r="W256" s="4">
        <f>base2!D13/호선별!W25</f>
        <v>3.3416089666854151E-3</v>
      </c>
    </row>
    <row r="257" spans="1:23">
      <c r="B257" t="s">
        <v>320</v>
      </c>
      <c r="C257" s="4">
        <f>base2!E14/호선별!C26</f>
        <v>2.5563731307856634E-3</v>
      </c>
      <c r="D257" s="4">
        <f>base2!F14/호선별!D26</f>
        <v>2.8056487604651921E-3</v>
      </c>
      <c r="E257" s="4">
        <f>base2!G14/호선별!E26</f>
        <v>4.6607667307056334E-3</v>
      </c>
      <c r="F257" s="4">
        <f>base2!H14/호선별!F26</f>
        <v>1.5900742757084597E-3</v>
      </c>
      <c r="G257" s="4">
        <f>base2!I14/호선별!G26</f>
        <v>1.3349565987437614E-3</v>
      </c>
      <c r="H257" s="4">
        <f>base2!J14/호선별!H26</f>
        <v>1.709136265333655E-3</v>
      </c>
      <c r="I257" s="4">
        <f>base2!K14/호선별!I26</f>
        <v>1.9578117996864827E-3</v>
      </c>
      <c r="J257" s="4">
        <f>base2!L14/호선별!J26</f>
        <v>2.2527103809958076E-3</v>
      </c>
      <c r="K257" s="4">
        <f>base2!M14/호선별!K26</f>
        <v>2.435880153403239E-3</v>
      </c>
      <c r="L257" s="4">
        <f>base2!N14/호선별!L26</f>
        <v>2.5364786764251316E-3</v>
      </c>
      <c r="M257" s="4">
        <f>base2!O14/호선별!M26</f>
        <v>2.9094859701156452E-3</v>
      </c>
      <c r="N257" s="4">
        <f>base2!P14/호선별!N26</f>
        <v>3.4136727603136826E-3</v>
      </c>
      <c r="O257" s="4">
        <f>base2!Q14/호선별!O26</f>
        <v>3.6429645826281656E-3</v>
      </c>
      <c r="P257" s="4">
        <f>base2!R14/호선별!P26</f>
        <v>3.7247382546670821E-3</v>
      </c>
      <c r="Q257" s="4">
        <f>base2!S14/호선별!Q26</f>
        <v>4.1719776860232628E-3</v>
      </c>
      <c r="R257" s="4">
        <f>base2!T14/호선별!R26</f>
        <v>4.6955398604687825E-3</v>
      </c>
      <c r="S257" s="4">
        <f>base2!U14/호선별!S26</f>
        <v>4.8449057902271147E-3</v>
      </c>
      <c r="T257" s="4">
        <f>base2!V14/호선별!T26</f>
        <v>5.2741196566275942E-3</v>
      </c>
      <c r="U257" s="4">
        <f>base2!W14/호선별!U26</f>
        <v>5.5373580333165015E-3</v>
      </c>
      <c r="V257" s="4">
        <f>base2!X14/호선별!V26</f>
        <v>5.3497898918174313E-3</v>
      </c>
      <c r="W257" s="4">
        <f>base2!D14/호선별!W26</f>
        <v>3.1900669022893379E-3</v>
      </c>
    </row>
    <row r="258" spans="1:23">
      <c r="A258" t="s">
        <v>154</v>
      </c>
      <c r="B258" t="s">
        <v>319</v>
      </c>
      <c r="C258" s="4">
        <f>base2!E15/호선별!C25</f>
        <v>1.0493911150418396E-2</v>
      </c>
      <c r="D258" s="4">
        <f>base2!F15/호선별!D25</f>
        <v>1.2714512010955034E-2</v>
      </c>
      <c r="E258" s="4">
        <f>base2!G15/호선별!E25</f>
        <v>1.3645911756778109E-2</v>
      </c>
      <c r="F258" s="4">
        <f>base2!H15/호선별!F25</f>
        <v>1.2321607487621317E-2</v>
      </c>
      <c r="G258" s="4">
        <f>base2!I15/호선별!G25</f>
        <v>9.8857240320654963E-3</v>
      </c>
      <c r="H258" s="4">
        <f>base2!J15/호선별!H25</f>
        <v>8.5815778718379872E-3</v>
      </c>
      <c r="I258" s="4">
        <f>base2!K15/호선별!I25</f>
        <v>7.8425853935984811E-3</v>
      </c>
      <c r="J258" s="4">
        <f>base2!L15/호선별!J25</f>
        <v>7.3065022017395212E-3</v>
      </c>
      <c r="K258" s="4">
        <f>base2!M15/호선별!K25</f>
        <v>6.5533261025011091E-3</v>
      </c>
      <c r="L258" s="4">
        <f>base2!N15/호선별!L25</f>
        <v>5.8429870002281248E-3</v>
      </c>
      <c r="M258" s="4">
        <f>base2!O15/호선별!M25</f>
        <v>5.073022604117944E-3</v>
      </c>
      <c r="N258" s="4">
        <f>base2!P15/호선별!N25</f>
        <v>4.5579445155655186E-3</v>
      </c>
      <c r="O258" s="4">
        <f>base2!Q15/호선별!O25</f>
        <v>4.4459199620990493E-3</v>
      </c>
      <c r="P258" s="4">
        <f>base2!R15/호선별!P25</f>
        <v>3.3544718036254322E-3</v>
      </c>
      <c r="Q258" s="4">
        <f>base2!S15/호선별!Q25</f>
        <v>3.3599785761614506E-3</v>
      </c>
      <c r="R258" s="4">
        <f>base2!T15/호선별!R25</f>
        <v>3.2938067834833665E-3</v>
      </c>
      <c r="S258" s="4">
        <f>base2!U15/호선별!S25</f>
        <v>3.055116795502911E-3</v>
      </c>
      <c r="T258" s="4">
        <f>base2!V15/호선별!T25</f>
        <v>2.7307717402229761E-3</v>
      </c>
      <c r="U258" s="4">
        <f>base2!W15/호선별!U25</f>
        <v>2.6471807075373281E-3</v>
      </c>
      <c r="V258" s="4">
        <f>base2!X15/호선별!V25</f>
        <v>2.5191864102429404E-3</v>
      </c>
      <c r="W258" s="4">
        <f>base2!D15/호선별!W25</f>
        <v>6.6411147317362437E-3</v>
      </c>
    </row>
    <row r="259" spans="1:23">
      <c r="B259" t="s">
        <v>320</v>
      </c>
      <c r="C259" s="4">
        <f>base2!E16/호선별!C26</f>
        <v>5.2527889864704483E-3</v>
      </c>
      <c r="D259" s="4">
        <f>base2!F16/호선별!D26</f>
        <v>4.3089172666167163E-3</v>
      </c>
      <c r="E259" s="4">
        <f>base2!G16/호선별!E26</f>
        <v>2.7455420281635168E-3</v>
      </c>
      <c r="F259" s="4">
        <f>base2!H16/호선별!F26</f>
        <v>2.1287520069111091E-3</v>
      </c>
      <c r="G259" s="4">
        <f>base2!I16/호선별!G26</f>
        <v>2.7522338099528793E-3</v>
      </c>
      <c r="H259" s="4">
        <f>base2!J16/호선별!H26</f>
        <v>3.4046510587539968E-3</v>
      </c>
      <c r="I259" s="4">
        <f>base2!K16/호선별!I26</f>
        <v>3.9552831452663861E-3</v>
      </c>
      <c r="J259" s="4">
        <f>base2!L16/호선별!J26</f>
        <v>4.3848194083067138E-3</v>
      </c>
      <c r="K259" s="4">
        <f>base2!M16/호선별!K26</f>
        <v>4.4091553333602288E-3</v>
      </c>
      <c r="L259" s="4">
        <f>base2!N16/호선별!L26</f>
        <v>4.8305459033439694E-3</v>
      </c>
      <c r="M259" s="4">
        <f>base2!O16/호선별!M26</f>
        <v>5.2950795786564295E-3</v>
      </c>
      <c r="N259" s="4">
        <f>base2!P16/호선별!N26</f>
        <v>6.1108988688635462E-3</v>
      </c>
      <c r="O259" s="4">
        <f>base2!Q16/호선별!O26</f>
        <v>6.7273005363196851E-3</v>
      </c>
      <c r="P259" s="4">
        <f>base2!R16/호선별!P26</f>
        <v>7.844017593134708E-3</v>
      </c>
      <c r="Q259" s="4">
        <f>base2!S16/호선별!Q26</f>
        <v>8.9228623117940317E-3</v>
      </c>
      <c r="R259" s="4">
        <f>base2!T16/호선별!R26</f>
        <v>9.8255970165050336E-3</v>
      </c>
      <c r="S259" s="4">
        <f>base2!U16/호선별!S26</f>
        <v>9.813470825100078E-3</v>
      </c>
      <c r="T259" s="4">
        <f>base2!V16/호선별!T26</f>
        <v>1.0357604830780831E-2</v>
      </c>
      <c r="U259" s="4">
        <f>base2!W16/호선별!U26</f>
        <v>1.0779911930738344E-2</v>
      </c>
      <c r="V259" s="4">
        <f>base2!X16/호선별!V26</f>
        <v>9.9110915870359861E-3</v>
      </c>
      <c r="W259" s="4">
        <f>base2!D16/호선별!W26</f>
        <v>5.8706702239660633E-3</v>
      </c>
    </row>
    <row r="260" spans="1:23">
      <c r="A260" t="s">
        <v>155</v>
      </c>
      <c r="B260" t="s">
        <v>319</v>
      </c>
      <c r="C260" s="4">
        <f>base2!E17/호선별!C25</f>
        <v>1.2515796786835632E-2</v>
      </c>
      <c r="D260" s="4">
        <f>base2!F17/호선별!D25</f>
        <v>1.3064533884069113E-2</v>
      </c>
      <c r="E260" s="4">
        <f>base2!G17/호선별!E25</f>
        <v>1.4393385940941918E-2</v>
      </c>
      <c r="F260" s="4">
        <f>base2!H17/호선별!F25</f>
        <v>1.1866828281326782E-2</v>
      </c>
      <c r="G260" s="4">
        <f>base2!I17/호선별!G25</f>
        <v>9.6426428133745204E-3</v>
      </c>
      <c r="H260" s="4">
        <f>base2!J17/호선별!H25</f>
        <v>8.1930061377834124E-3</v>
      </c>
      <c r="I260" s="4">
        <f>base2!K17/호선별!I25</f>
        <v>7.1616281921499459E-3</v>
      </c>
      <c r="J260" s="4">
        <f>base2!L17/호선별!J25</f>
        <v>6.667737558983919E-3</v>
      </c>
      <c r="K260" s="4">
        <f>base2!M17/호선별!K25</f>
        <v>5.7321121240732596E-3</v>
      </c>
      <c r="L260" s="4">
        <f>base2!N17/호선별!L25</f>
        <v>4.9532455580921231E-3</v>
      </c>
      <c r="M260" s="4">
        <f>base2!O17/호선별!M25</f>
        <v>4.2108184867437415E-3</v>
      </c>
      <c r="N260" s="4">
        <f>base2!P17/호선별!N25</f>
        <v>4.1365677698451224E-3</v>
      </c>
      <c r="O260" s="4">
        <f>base2!Q17/호선별!O25</f>
        <v>3.7118974620908417E-3</v>
      </c>
      <c r="P260" s="4">
        <f>base2!R17/호선별!P25</f>
        <v>2.7883787016241496E-3</v>
      </c>
      <c r="Q260" s="4">
        <f>base2!S17/호선별!Q25</f>
        <v>3.0324183240769092E-3</v>
      </c>
      <c r="R260" s="4">
        <f>base2!T17/호선별!R25</f>
        <v>2.8508982185696452E-3</v>
      </c>
      <c r="S260" s="4">
        <f>base2!U17/호선별!S25</f>
        <v>2.4519871036208386E-3</v>
      </c>
      <c r="T260" s="4">
        <f>base2!V17/호선별!T25</f>
        <v>2.121517064715014E-3</v>
      </c>
      <c r="U260" s="4">
        <f>base2!W17/호선별!U25</f>
        <v>2.1597959671163188E-3</v>
      </c>
      <c r="V260" s="4">
        <f>base2!X17/호선별!V25</f>
        <v>2.6552941120285777E-3</v>
      </c>
      <c r="W260" s="4">
        <f>base2!D17/호선별!W25</f>
        <v>6.2319289322522297E-3</v>
      </c>
    </row>
    <row r="261" spans="1:23">
      <c r="B261" t="s">
        <v>320</v>
      </c>
      <c r="C261" s="4">
        <f>base2!E18/호선별!C26</f>
        <v>5.2599098029907426E-3</v>
      </c>
      <c r="D261" s="4">
        <f>base2!F18/호선별!D26</f>
        <v>3.9553267963210303E-3</v>
      </c>
      <c r="E261" s="4">
        <f>base2!G18/호선별!E26</f>
        <v>2.5427108882046662E-3</v>
      </c>
      <c r="F261" s="4">
        <f>base2!H18/호선별!F26</f>
        <v>1.5632098141613142E-3</v>
      </c>
      <c r="G261" s="4">
        <f>base2!I18/호선별!G26</f>
        <v>2.0316951158116615E-3</v>
      </c>
      <c r="H261" s="4">
        <f>base2!J18/호선별!H26</f>
        <v>2.9426680850203526E-3</v>
      </c>
      <c r="I261" s="4">
        <f>base2!K18/호선별!I26</f>
        <v>3.5340000172017307E-3</v>
      </c>
      <c r="J261" s="4">
        <f>base2!L18/호선별!J26</f>
        <v>3.9045648457347371E-3</v>
      </c>
      <c r="K261" s="4">
        <f>base2!M18/호선별!K26</f>
        <v>4.0695462127749533E-3</v>
      </c>
      <c r="L261" s="4">
        <f>base2!N18/호선별!L26</f>
        <v>4.5402369589323541E-3</v>
      </c>
      <c r="M261" s="4">
        <f>base2!O18/호선별!M26</f>
        <v>5.3704141136629805E-3</v>
      </c>
      <c r="N261" s="4">
        <f>base2!P18/호선별!N26</f>
        <v>6.4042664133526763E-3</v>
      </c>
      <c r="O261" s="4">
        <f>base2!Q18/호선별!O26</f>
        <v>6.720739082192847E-3</v>
      </c>
      <c r="P261" s="4">
        <f>base2!R18/호선별!P26</f>
        <v>7.6892174227331765E-3</v>
      </c>
      <c r="Q261" s="4">
        <f>base2!S18/호선별!Q26</f>
        <v>8.6926987067463823E-3</v>
      </c>
      <c r="R261" s="4">
        <f>base2!T18/호선별!R26</f>
        <v>9.8988390232892694E-3</v>
      </c>
      <c r="S261" s="4">
        <f>base2!U18/호선별!S26</f>
        <v>1.0427539381845706E-2</v>
      </c>
      <c r="T261" s="4">
        <f>base2!V18/호선별!T26</f>
        <v>1.0876773143147403E-2</v>
      </c>
      <c r="U261" s="4">
        <f>base2!W18/호선별!U26</f>
        <v>1.0766229940385003E-2</v>
      </c>
      <c r="V261" s="4">
        <f>base2!X18/호선별!V26</f>
        <v>1.1269975500323411E-2</v>
      </c>
      <c r="W261" s="4">
        <f>base2!D18/호선별!W26</f>
        <v>5.7024445091029153E-3</v>
      </c>
    </row>
    <row r="262" spans="1:23">
      <c r="A262" t="s">
        <v>156</v>
      </c>
      <c r="B262" t="s">
        <v>319</v>
      </c>
      <c r="C262" s="4">
        <f>base2!E19/호선별!C25</f>
        <v>5.3049372560903954E-3</v>
      </c>
      <c r="D262" s="4">
        <f>base2!F19/호선별!D25</f>
        <v>5.8488785117017904E-3</v>
      </c>
      <c r="E262" s="4">
        <f>base2!G19/호선별!E25</f>
        <v>7.0220933366794006E-3</v>
      </c>
      <c r="F262" s="4">
        <f>base2!H19/호선별!F25</f>
        <v>6.2403444137662245E-3</v>
      </c>
      <c r="G262" s="4">
        <f>base2!I19/호선별!G25</f>
        <v>4.5413484437874683E-3</v>
      </c>
      <c r="H262" s="4">
        <f>base2!J19/호선별!H25</f>
        <v>3.3856065439769978E-3</v>
      </c>
      <c r="I262" s="4">
        <f>base2!K19/호선별!I25</f>
        <v>2.8236242577305603E-3</v>
      </c>
      <c r="J262" s="4">
        <f>base2!L19/호선별!J25</f>
        <v>2.6247419865957464E-3</v>
      </c>
      <c r="K262" s="4">
        <f>base2!M19/호선별!K25</f>
        <v>2.2277701135117651E-3</v>
      </c>
      <c r="L262" s="4">
        <f>base2!N19/호선별!L25</f>
        <v>1.8775875629354695E-3</v>
      </c>
      <c r="M262" s="4">
        <f>base2!O19/호선별!M25</f>
        <v>1.6916548350944004E-3</v>
      </c>
      <c r="N262" s="4">
        <f>base2!P19/호선별!N25</f>
        <v>1.5261874459953628E-3</v>
      </c>
      <c r="O262" s="4">
        <f>base2!Q19/호선별!O25</f>
        <v>1.5305234670813593E-3</v>
      </c>
      <c r="P262" s="4">
        <f>base2!R19/호선별!P25</f>
        <v>1.2321150211320271E-3</v>
      </c>
      <c r="Q262" s="4">
        <f>base2!S19/호선별!Q25</f>
        <v>1.3072873541264025E-3</v>
      </c>
      <c r="R262" s="4">
        <f>base2!T19/호선별!R25</f>
        <v>1.1828264027695854E-3</v>
      </c>
      <c r="S262" s="4">
        <f>base2!U19/호선별!S25</f>
        <v>1.0182830711877669E-3</v>
      </c>
      <c r="T262" s="4">
        <f>base2!V19/호선별!T25</f>
        <v>9.3019346260622281E-4</v>
      </c>
      <c r="U262" s="4">
        <f>base2!W19/호선별!U25</f>
        <v>8.7156994147846679E-4</v>
      </c>
      <c r="V262" s="4">
        <f>base2!X19/호선별!V25</f>
        <v>1.1246794305444785E-3</v>
      </c>
      <c r="W262" s="4">
        <f>base2!D19/호선별!W25</f>
        <v>2.7910123653418317E-3</v>
      </c>
    </row>
    <row r="263" spans="1:23">
      <c r="B263" t="s">
        <v>320</v>
      </c>
      <c r="C263" s="4">
        <f>base2!E20/호선별!C26</f>
        <v>2.0887728459530026E-3</v>
      </c>
      <c r="D263" s="4">
        <f>base2!F20/호선별!D26</f>
        <v>1.2494434852482871E-3</v>
      </c>
      <c r="E263" s="4">
        <f>base2!G20/호선별!E26</f>
        <v>1.5914777865105839E-3</v>
      </c>
      <c r="F263" s="4">
        <f>base2!H20/호선별!F26</f>
        <v>9.0783769156398554E-4</v>
      </c>
      <c r="G263" s="4">
        <f>base2!I20/호선별!G26</f>
        <v>8.3981958159102036E-4</v>
      </c>
      <c r="H263" s="4">
        <f>base2!J20/호선별!H26</f>
        <v>1.0571696043880066E-3</v>
      </c>
      <c r="I263" s="4">
        <f>base2!K20/호선별!I26</f>
        <v>1.2417101196189244E-3</v>
      </c>
      <c r="J263" s="4">
        <f>base2!L20/호선별!J26</f>
        <v>1.380847091617699E-3</v>
      </c>
      <c r="K263" s="4">
        <f>base2!M20/호선별!K26</f>
        <v>1.382332819468374E-3</v>
      </c>
      <c r="L263" s="4">
        <f>base2!N20/호선별!L26</f>
        <v>1.5441372630814463E-3</v>
      </c>
      <c r="M263" s="4">
        <f>base2!O20/호선별!M26</f>
        <v>1.8378315133466305E-3</v>
      </c>
      <c r="N263" s="4">
        <f>base2!P20/호선별!N26</f>
        <v>2.1227523115762083E-3</v>
      </c>
      <c r="O263" s="4">
        <f>base2!Q20/호선별!O26</f>
        <v>2.3178902345651975E-3</v>
      </c>
      <c r="P263" s="4">
        <f>base2!R20/호선별!P26</f>
        <v>2.8764575896504038E-3</v>
      </c>
      <c r="Q263" s="4">
        <f>base2!S20/호선별!Q26</f>
        <v>3.245639134249044E-3</v>
      </c>
      <c r="R263" s="4">
        <f>base2!T20/호선별!R26</f>
        <v>3.5404199130471934E-3</v>
      </c>
      <c r="S263" s="4">
        <f>base2!U20/호선별!S26</f>
        <v>3.7833085385727007E-3</v>
      </c>
      <c r="T263" s="4">
        <f>base2!V20/호선별!T26</f>
        <v>4.0016572167729247E-3</v>
      </c>
      <c r="U263" s="4">
        <f>base2!W20/호선별!U26</f>
        <v>4.0419592439161107E-3</v>
      </c>
      <c r="V263" s="4">
        <f>base2!X20/호선별!V26</f>
        <v>4.0207305911673166E-3</v>
      </c>
      <c r="W263" s="4">
        <f>base2!D20/호선별!W26</f>
        <v>2.1241543819959137E-3</v>
      </c>
    </row>
    <row r="264" spans="1:23">
      <c r="A264" t="s">
        <v>157</v>
      </c>
      <c r="B264" t="s">
        <v>319</v>
      </c>
      <c r="C264" s="4">
        <f>base2!E21/호선별!C25</f>
        <v>4.3061061667769608E-3</v>
      </c>
      <c r="D264" s="4">
        <f>base2!F21/호선별!D25</f>
        <v>6.4968743957568497E-3</v>
      </c>
      <c r="E264" s="4">
        <f>base2!G21/호선별!E25</f>
        <v>7.5561628047476972E-3</v>
      </c>
      <c r="F264" s="4">
        <f>base2!H21/호선별!F25</f>
        <v>6.8480366552649491E-3</v>
      </c>
      <c r="G264" s="4">
        <f>base2!I21/호선별!G25</f>
        <v>5.5676211773772752E-3</v>
      </c>
      <c r="H264" s="4">
        <f>base2!J21/호선별!H25</f>
        <v>5.5962579634518169E-3</v>
      </c>
      <c r="I264" s="4">
        <f>base2!K21/호선별!I25</f>
        <v>5.2148015570699533E-3</v>
      </c>
      <c r="J264" s="4">
        <f>base2!L21/호선별!J25</f>
        <v>4.8623036100383333E-3</v>
      </c>
      <c r="K264" s="4">
        <f>base2!M21/호선별!K25</f>
        <v>4.3401516767347078E-3</v>
      </c>
      <c r="L264" s="4">
        <f>base2!N21/호선별!L25</f>
        <v>3.9501356259022992E-3</v>
      </c>
      <c r="M264" s="4">
        <f>base2!O21/호선별!M25</f>
        <v>3.8454821475200174E-3</v>
      </c>
      <c r="N264" s="4">
        <f>base2!P21/호선별!N25</f>
        <v>3.689535892817313E-3</v>
      </c>
      <c r="O264" s="4">
        <f>base2!Q21/호선별!O25</f>
        <v>3.4348233684986951E-3</v>
      </c>
      <c r="P264" s="4">
        <f>base2!R21/호선별!P25</f>
        <v>3.0082220993089665E-3</v>
      </c>
      <c r="Q264" s="4">
        <f>base2!S21/호선별!Q25</f>
        <v>2.7976028142417328E-3</v>
      </c>
      <c r="R264" s="4">
        <f>base2!T21/호선별!R25</f>
        <v>2.8481626068451778E-3</v>
      </c>
      <c r="S264" s="4">
        <f>base2!U21/호선별!S25</f>
        <v>2.9484853925681258E-3</v>
      </c>
      <c r="T264" s="4">
        <f>base2!V21/호선별!T25</f>
        <v>3.758099148924414E-3</v>
      </c>
      <c r="U264" s="4">
        <f>base2!W21/호선별!U25</f>
        <v>3.0619078283441233E-3</v>
      </c>
      <c r="V264" s="4">
        <f>base2!X21/호선별!V25</f>
        <v>2.5502285176677349E-3</v>
      </c>
      <c r="W264" s="4">
        <f>base2!D21/호선별!W25</f>
        <v>4.4503834752098632E-3</v>
      </c>
    </row>
    <row r="265" spans="1:23">
      <c r="B265" t="s">
        <v>320</v>
      </c>
      <c r="C265" s="4">
        <f>base2!E22/호선별!C26</f>
        <v>4.5786850225492523E-3</v>
      </c>
      <c r="D265" s="4">
        <f>base2!F22/호선별!D26</f>
        <v>3.2193021033542907E-3</v>
      </c>
      <c r="E265" s="4">
        <f>base2!G22/호선별!E26</f>
        <v>3.3557752433792452E-3</v>
      </c>
      <c r="F265" s="4">
        <f>base2!H22/호선별!F26</f>
        <v>2.2657909455898063E-3</v>
      </c>
      <c r="G265" s="4">
        <f>base2!I22/호선별!G26</f>
        <v>2.730300313434332E-3</v>
      </c>
      <c r="H265" s="4">
        <f>base2!J22/호선별!H26</f>
        <v>3.3237825307633772E-3</v>
      </c>
      <c r="I265" s="4">
        <f>base2!K22/호선별!I26</f>
        <v>3.3237566413811845E-3</v>
      </c>
      <c r="J265" s="4">
        <f>base2!L22/호선별!J26</f>
        <v>3.5138779127147318E-3</v>
      </c>
      <c r="K265" s="4">
        <f>base2!M22/호선별!K26</f>
        <v>3.9818325988489559E-3</v>
      </c>
      <c r="L265" s="4">
        <f>base2!N22/호선별!L26</f>
        <v>4.4533531309645605E-3</v>
      </c>
      <c r="M265" s="4">
        <f>base2!O22/호선별!M26</f>
        <v>4.5916813012509394E-3</v>
      </c>
      <c r="N265" s="4">
        <f>base2!P22/호선별!N26</f>
        <v>4.8687654556812373E-3</v>
      </c>
      <c r="O265" s="4">
        <f>base2!Q22/호선별!O26</f>
        <v>5.210812733384136E-3</v>
      </c>
      <c r="P265" s="4">
        <f>base2!R22/호선별!P26</f>
        <v>5.7997192621769703E-3</v>
      </c>
      <c r="Q265" s="4">
        <f>base2!S22/호선별!Q26</f>
        <v>6.4126623562876638E-3</v>
      </c>
      <c r="R265" s="4">
        <f>base2!T22/호선별!R26</f>
        <v>6.3447836302556494E-3</v>
      </c>
      <c r="S265" s="4">
        <f>base2!U22/호선별!S26</f>
        <v>6.3902688780784773E-3</v>
      </c>
      <c r="T265" s="4">
        <f>base2!V22/호선별!T26</f>
        <v>6.4649032522424554E-3</v>
      </c>
      <c r="U265" s="4">
        <f>base2!W22/호선별!U26</f>
        <v>6.4200601922063108E-3</v>
      </c>
      <c r="V265" s="4">
        <f>base2!X22/호선별!V26</f>
        <v>6.0792502092382981E-3</v>
      </c>
      <c r="W265" s="4">
        <f>base2!D22/호선별!W26</f>
        <v>4.5292251748954796E-3</v>
      </c>
    </row>
    <row r="266" spans="1:23">
      <c r="A266" t="s">
        <v>158</v>
      </c>
      <c r="B266" t="s">
        <v>319</v>
      </c>
      <c r="C266" s="4">
        <f>base2!E23/호선별!C25</f>
        <v>3.5701253641249558E-3</v>
      </c>
      <c r="D266" s="4">
        <f>base2!F23/호선별!D25</f>
        <v>4.9052507705035393E-3</v>
      </c>
      <c r="E266" s="4">
        <f>base2!G23/호선별!E25</f>
        <v>5.83414661350138E-3</v>
      </c>
      <c r="F266" s="4">
        <f>base2!H23/호선별!F25</f>
        <v>5.3507378015872648E-3</v>
      </c>
      <c r="G266" s="4">
        <f>base2!I23/호선별!G25</f>
        <v>5.1529680797973484E-3</v>
      </c>
      <c r="H266" s="4">
        <f>base2!J23/호선별!H25</f>
        <v>5.479108948089291E-3</v>
      </c>
      <c r="I266" s="4">
        <f>base2!K23/호선별!I25</f>
        <v>6.0537682240844907E-3</v>
      </c>
      <c r="J266" s="4">
        <f>base2!L23/호선별!J25</f>
        <v>5.8986558793119445E-3</v>
      </c>
      <c r="K266" s="4">
        <f>base2!M23/호선별!K25</f>
        <v>6.0442670685896807E-3</v>
      </c>
      <c r="L266" s="4">
        <f>base2!N23/호선별!L25</f>
        <v>6.2768955294794154E-3</v>
      </c>
      <c r="M266" s="4">
        <f>base2!O23/호선별!M25</f>
        <v>6.5316492993814784E-3</v>
      </c>
      <c r="N266" s="4">
        <f>base2!P23/호선별!N25</f>
        <v>6.5233150084626794E-3</v>
      </c>
      <c r="O266" s="4">
        <f>base2!Q23/호선별!O25</f>
        <v>6.7218075617449915E-3</v>
      </c>
      <c r="P266" s="4">
        <f>base2!R23/호선별!P25</f>
        <v>6.655988628246492E-3</v>
      </c>
      <c r="Q266" s="4">
        <f>base2!S23/호선별!Q25</f>
        <v>6.5592783632029824E-3</v>
      </c>
      <c r="R266" s="4">
        <f>base2!T23/호선별!R25</f>
        <v>1.0337355637861282E-2</v>
      </c>
      <c r="S266" s="4">
        <f>base2!U23/호선별!S25</f>
        <v>7.8511216901117498E-3</v>
      </c>
      <c r="T266" s="4">
        <f>base2!V23/호선별!T25</f>
        <v>7.0515424165279944E-3</v>
      </c>
      <c r="U266" s="4">
        <f>base2!W23/호선별!U25</f>
        <v>5.5239080540328356E-3</v>
      </c>
      <c r="V266" s="4">
        <f>base2!X23/호선별!V25</f>
        <v>6.246627155635575E-3</v>
      </c>
      <c r="W266" s="4">
        <f>base2!D23/호선별!W25</f>
        <v>6.3841487246124777E-3</v>
      </c>
    </row>
    <row r="267" spans="1:23">
      <c r="B267" t="s">
        <v>320</v>
      </c>
      <c r="C267" s="4">
        <f>base2!E24/호선별!C26</f>
        <v>5.2646570140042724E-3</v>
      </c>
      <c r="D267" s="4">
        <f>base2!F24/호선별!D26</f>
        <v>7.0446623448545461E-3</v>
      </c>
      <c r="E267" s="4">
        <f>base2!G24/호선별!E26</f>
        <v>5.7269713077302154E-3</v>
      </c>
      <c r="F267" s="4">
        <f>base2!H24/호선별!F26</f>
        <v>6.0089461675430821E-3</v>
      </c>
      <c r="G267" s="4">
        <f>base2!I24/호선별!G26</f>
        <v>6.5023950444857972E-3</v>
      </c>
      <c r="H267" s="4">
        <f>base2!J24/호선별!H26</f>
        <v>5.9872821335182416E-3</v>
      </c>
      <c r="I267" s="4">
        <f>base2!K24/호선별!I26</f>
        <v>6.9584186385212377E-3</v>
      </c>
      <c r="J267" s="4">
        <f>base2!L24/호선별!J26</f>
        <v>7.3706631138685721E-3</v>
      </c>
      <c r="K267" s="4">
        <f>base2!M24/호선별!K26</f>
        <v>7.7351037614099743E-3</v>
      </c>
      <c r="L267" s="4">
        <f>base2!N24/호선별!L26</f>
        <v>7.7084334678733119E-3</v>
      </c>
      <c r="M267" s="4">
        <f>base2!O24/호선별!M26</f>
        <v>7.4255567856823541E-3</v>
      </c>
      <c r="N267" s="4">
        <f>base2!P24/호선별!N26</f>
        <v>7.5875456249128804E-3</v>
      </c>
      <c r="O267" s="4">
        <f>base2!Q24/호선별!O26</f>
        <v>7.5198789434339306E-3</v>
      </c>
      <c r="P267" s="4">
        <f>base2!R24/호선별!P26</f>
        <v>7.2505591571104715E-3</v>
      </c>
      <c r="Q267" s="4">
        <f>base2!S24/호선별!Q26</f>
        <v>6.6652126949569689E-3</v>
      </c>
      <c r="R267" s="4">
        <f>base2!T24/호선별!R26</f>
        <v>5.5396410024856832E-3</v>
      </c>
      <c r="S267" s="4">
        <f>base2!U24/호선별!S26</f>
        <v>5.1281594446295729E-3</v>
      </c>
      <c r="T267" s="4">
        <f>base2!V24/호선별!T26</f>
        <v>5.0686344752005454E-3</v>
      </c>
      <c r="U267" s="4">
        <f>base2!W24/호선별!U26</f>
        <v>5.1093682725760325E-3</v>
      </c>
      <c r="V267" s="4">
        <f>base2!X24/호선별!V26</f>
        <v>4.3612282521099362E-3</v>
      </c>
      <c r="W267" s="4">
        <f>base2!D24/호선별!W26</f>
        <v>6.561146239492245E-3</v>
      </c>
    </row>
    <row r="268" spans="1:23">
      <c r="A268" t="s">
        <v>159</v>
      </c>
      <c r="B268" t="s">
        <v>319</v>
      </c>
      <c r="C268" s="4">
        <f>base2!E25/호선별!C25</f>
        <v>1.1488103705261335E-3</v>
      </c>
      <c r="D268" s="4">
        <f>base2!F25/호선별!D25</f>
        <v>1.4222078338798792E-3</v>
      </c>
      <c r="E268" s="4">
        <f>base2!G25/호선별!E25</f>
        <v>1.6094582159886233E-3</v>
      </c>
      <c r="F268" s="4">
        <f>base2!H25/호선별!F25</f>
        <v>1.4314274515603413E-3</v>
      </c>
      <c r="G268" s="4">
        <f>base2!I25/호선별!G25</f>
        <v>1.2210914649939039E-3</v>
      </c>
      <c r="H268" s="4">
        <f>base2!J25/호선별!H25</f>
        <v>1.2046548748757767E-3</v>
      </c>
      <c r="I268" s="4">
        <f>base2!K25/호선별!I25</f>
        <v>1.0331764435770865E-3</v>
      </c>
      <c r="J268" s="4">
        <f>base2!L25/호선별!J25</f>
        <v>1.0630491622530065E-3</v>
      </c>
      <c r="K268" s="4">
        <f>base2!M25/호선별!K25</f>
        <v>1.0226620083473564E-3</v>
      </c>
      <c r="L268" s="4">
        <f>base2!N25/호선별!L25</f>
        <v>9.1319220690845658E-4</v>
      </c>
      <c r="M268" s="4">
        <f>base2!O25/호선별!M25</f>
        <v>8.5987383597589402E-4</v>
      </c>
      <c r="N268" s="4">
        <f>base2!P25/호선별!N25</f>
        <v>8.0432936783882115E-4</v>
      </c>
      <c r="O268" s="4">
        <f>base2!Q25/호선별!O25</f>
        <v>8.1520471199068238E-4</v>
      </c>
      <c r="P268" s="4">
        <f>base2!R25/호선별!P25</f>
        <v>1.2904676150762389E-3</v>
      </c>
      <c r="Q268" s="4">
        <f>base2!S25/호선별!Q25</f>
        <v>1.1517282323068728E-3</v>
      </c>
      <c r="R268" s="4">
        <f>base2!T25/호선별!R25</f>
        <v>9.1004683367272284E-4</v>
      </c>
      <c r="S268" s="4">
        <f>base2!U25/호선별!S25</f>
        <v>9.0415937394388755E-4</v>
      </c>
      <c r="T268" s="4">
        <f>base2!V25/호선별!T25</f>
        <v>6.7391267290871056E-4</v>
      </c>
      <c r="U268" s="4">
        <f>base2!W25/호선별!U25</f>
        <v>7.3139860452361191E-4</v>
      </c>
      <c r="V268" s="4">
        <f>base2!X25/호선별!V25</f>
        <v>5.1100084530046369E-4</v>
      </c>
      <c r="W268" s="4">
        <f>base2!D25/호선별!W25</f>
        <v>1.0923358354713332E-3</v>
      </c>
    </row>
    <row r="269" spans="1:23">
      <c r="B269" t="s">
        <v>320</v>
      </c>
      <c r="C269" s="4">
        <f>base2!E26/호선별!C26</f>
        <v>1.3600759553762164E-3</v>
      </c>
      <c r="D269" s="4">
        <f>base2!F26/호선별!D26</f>
        <v>8.0389234561466379E-4</v>
      </c>
      <c r="E269" s="4">
        <f>base2!G26/호선별!E26</f>
        <v>1.2036484088194285E-3</v>
      </c>
      <c r="F269" s="4">
        <f>base2!H26/호선별!F26</f>
        <v>1.8939747238620108E-3</v>
      </c>
      <c r="G269" s="4">
        <f>base2!I26/호선별!G26</f>
        <v>9.9634074610848431E-4</v>
      </c>
      <c r="H269" s="4">
        <f>base2!J26/호선별!H26</f>
        <v>7.9535057582263296E-4</v>
      </c>
      <c r="I269" s="4">
        <f>base2!K26/호선별!I26</f>
        <v>8.076849687772659E-4</v>
      </c>
      <c r="J269" s="4">
        <f>base2!L26/호선별!J26</f>
        <v>8.2469817398796261E-4</v>
      </c>
      <c r="K269" s="4">
        <f>base2!M26/호선별!K26</f>
        <v>7.7269508934489032E-4</v>
      </c>
      <c r="L269" s="4">
        <f>base2!N26/호선별!L26</f>
        <v>8.2818110376992266E-4</v>
      </c>
      <c r="M269" s="4">
        <f>base2!O26/호선별!M26</f>
        <v>8.5958636097218527E-4</v>
      </c>
      <c r="N269" s="4">
        <f>base2!P26/호선별!N26</f>
        <v>9.3082566249696693E-4</v>
      </c>
      <c r="O269" s="4">
        <f>base2!Q26/호선별!O26</f>
        <v>9.3342341380240343E-4</v>
      </c>
      <c r="P269" s="4">
        <f>base2!R26/호선별!P26</f>
        <v>9.8470589917793827E-4</v>
      </c>
      <c r="Q269" s="4">
        <f>base2!S26/호선별!Q26</f>
        <v>1.0711527348893047E-3</v>
      </c>
      <c r="R269" s="4">
        <f>base2!T26/호선별!R26</f>
        <v>1.095123835481311E-3</v>
      </c>
      <c r="S269" s="4">
        <f>base2!U26/호선별!S26</f>
        <v>1.1814817940827467E-3</v>
      </c>
      <c r="T269" s="4">
        <f>base2!V26/호선별!T26</f>
        <v>1.1854797745603283E-3</v>
      </c>
      <c r="U269" s="4">
        <f>base2!W26/호선별!U26</f>
        <v>1.207008086483861E-3</v>
      </c>
      <c r="V269" s="4">
        <f>base2!X26/호선별!V26</f>
        <v>1.0382693274363446E-3</v>
      </c>
      <c r="W269" s="4">
        <f>base2!D26/호선별!W26</f>
        <v>1.0810615559707767E-3</v>
      </c>
    </row>
    <row r="270" spans="1:23">
      <c r="A270" t="s">
        <v>160</v>
      </c>
      <c r="B270" t="s">
        <v>319</v>
      </c>
      <c r="C270" s="4">
        <f>base2!E27/호선별!C25</f>
        <v>5.6280884908682714E-4</v>
      </c>
      <c r="D270" s="4">
        <f>base2!F27/호선별!D25</f>
        <v>6.2795745711841696E-4</v>
      </c>
      <c r="E270" s="4">
        <f>base2!G27/호선별!E25</f>
        <v>7.2349403749453936E-4</v>
      </c>
      <c r="F270" s="4">
        <f>base2!H27/호선별!F25</f>
        <v>6.777519986639909E-4</v>
      </c>
      <c r="G270" s="4">
        <f>base2!I27/호선별!G25</f>
        <v>7.0106948155728647E-4</v>
      </c>
      <c r="H270" s="4">
        <f>base2!J27/호선별!H25</f>
        <v>8.1938311308493456E-4</v>
      </c>
      <c r="I270" s="4">
        <f>base2!K27/호선별!I25</f>
        <v>7.2253863975537725E-4</v>
      </c>
      <c r="J270" s="4">
        <f>base2!L27/호선별!J25</f>
        <v>6.2503912150630803E-4</v>
      </c>
      <c r="K270" s="4">
        <f>base2!M27/호선별!K25</f>
        <v>6.7704713815052537E-4</v>
      </c>
      <c r="L270" s="4">
        <f>base2!N27/호선별!L25</f>
        <v>7.1850923072055734E-4</v>
      </c>
      <c r="M270" s="4">
        <f>base2!O27/호선별!M25</f>
        <v>6.9144627490925169E-4</v>
      </c>
      <c r="N270" s="4">
        <f>base2!P27/호선별!N25</f>
        <v>6.1677747184261478E-4</v>
      </c>
      <c r="O270" s="4">
        <f>base2!Q27/호선별!O25</f>
        <v>6.0289730957573042E-4</v>
      </c>
      <c r="P270" s="4">
        <f>base2!R27/호선별!P25</f>
        <v>7.4574615060702385E-4</v>
      </c>
      <c r="Q270" s="4">
        <f>base2!S27/호선별!Q25</f>
        <v>6.6476910792750944E-4</v>
      </c>
      <c r="R270" s="4">
        <f>base2!T27/호선별!R25</f>
        <v>5.6171227409057849E-4</v>
      </c>
      <c r="S270" s="4">
        <f>base2!U27/호선별!S25</f>
        <v>5.443954561375671E-4</v>
      </c>
      <c r="T270" s="4">
        <f>base2!V27/호선별!T25</f>
        <v>4.4628713205925727E-4</v>
      </c>
      <c r="U270" s="4">
        <f>base2!W27/호선별!U25</f>
        <v>4.8481278928422277E-4</v>
      </c>
      <c r="V270" s="4">
        <f>base2!X27/호선별!V25</f>
        <v>6.4233283825151748E-4</v>
      </c>
      <c r="W270" s="4">
        <f>base2!D27/호선별!W25</f>
        <v>6.5653016733634303E-4</v>
      </c>
    </row>
    <row r="271" spans="1:23">
      <c r="B271" t="s">
        <v>320</v>
      </c>
      <c r="C271" s="4">
        <f>base2!E28/호선별!C26</f>
        <v>1.1132209826726798E-3</v>
      </c>
      <c r="D271" s="4">
        <f>base2!F28/호선별!D26</f>
        <v>5.1681217491394385E-4</v>
      </c>
      <c r="E271" s="4">
        <f>base2!G28/호선별!E26</f>
        <v>6.540180645849726E-4</v>
      </c>
      <c r="F271" s="4">
        <f>base2!H28/호선별!F26</f>
        <v>9.3240810920373429E-4</v>
      </c>
      <c r="G271" s="4">
        <f>base2!I28/호선별!G26</f>
        <v>6.8133840249104784E-4</v>
      </c>
      <c r="H271" s="4">
        <f>base2!J28/호선별!H26</f>
        <v>6.4451069737204525E-4</v>
      </c>
      <c r="I271" s="4">
        <f>base2!K28/호선별!I26</f>
        <v>6.0365332906050834E-4</v>
      </c>
      <c r="J271" s="4">
        <f>base2!L28/호선별!J26</f>
        <v>6.4156847514413781E-4</v>
      </c>
      <c r="K271" s="4">
        <f>base2!M28/호선별!K26</f>
        <v>6.300199000261595E-4</v>
      </c>
      <c r="L271" s="4">
        <f>base2!N28/호선별!L26</f>
        <v>5.9161760422299955E-4</v>
      </c>
      <c r="M271" s="4">
        <f>base2!O28/호선별!M26</f>
        <v>5.5811024560714119E-4</v>
      </c>
      <c r="N271" s="4">
        <f>base2!P28/호선별!N26</f>
        <v>5.2968781459893956E-4</v>
      </c>
      <c r="O271" s="4">
        <f>base2!Q28/호선별!O26</f>
        <v>5.1620543415105641E-4</v>
      </c>
      <c r="P271" s="4">
        <f>base2!R28/호선별!P26</f>
        <v>5.4154057372271438E-4</v>
      </c>
      <c r="Q271" s="4">
        <f>base2!S28/호선별!Q26</f>
        <v>4.8874786801341526E-4</v>
      </c>
      <c r="R271" s="4">
        <f>base2!T28/호선별!R26</f>
        <v>5.1009681320652082E-4</v>
      </c>
      <c r="S271" s="4">
        <f>base2!U28/호선별!S26</f>
        <v>4.9705278800260728E-4</v>
      </c>
      <c r="T271" s="4">
        <f>base2!V28/호선별!T26</f>
        <v>5.1719832168917309E-4</v>
      </c>
      <c r="U271" s="4">
        <f>base2!W28/호선별!U26</f>
        <v>4.5556752254642365E-4</v>
      </c>
      <c r="V271" s="4">
        <f>base2!X28/호선별!V26</f>
        <v>3.6535150480704407E-4</v>
      </c>
      <c r="W271" s="4">
        <f>base2!D28/호선별!W26</f>
        <v>6.0665501394967984E-4</v>
      </c>
    </row>
    <row r="272" spans="1:23">
      <c r="A272" t="s">
        <v>161</v>
      </c>
      <c r="B272" t="s">
        <v>319</v>
      </c>
      <c r="C272" s="4">
        <f>base2!E29/호선별!C25</f>
        <v>1.4472227547946985E-3</v>
      </c>
      <c r="D272" s="4">
        <f>base2!F29/호선별!D25</f>
        <v>1.1848695823705564E-3</v>
      </c>
      <c r="E272" s="4">
        <f>base2!G29/호선별!E25</f>
        <v>1.0907248882320684E-3</v>
      </c>
      <c r="F272" s="4">
        <f>base2!H29/호선별!F25</f>
        <v>9.995699701644432E-4</v>
      </c>
      <c r="G272" s="4">
        <f>base2!I29/호선별!G25</f>
        <v>1.0915913354937745E-3</v>
      </c>
      <c r="H272" s="4">
        <f>base2!J29/호선별!H25</f>
        <v>1.3884633299657116E-3</v>
      </c>
      <c r="I272" s="4">
        <f>base2!K29/호선별!I25</f>
        <v>1.5169887081120006E-3</v>
      </c>
      <c r="J272" s="4">
        <f>base2!L29/호선별!J25</f>
        <v>1.4785855473277844E-3</v>
      </c>
      <c r="K272" s="4">
        <f>base2!M29/호선별!K25</f>
        <v>1.4754037187884642E-3</v>
      </c>
      <c r="L272" s="4">
        <f>base2!N29/호선별!L25</f>
        <v>1.4751779899170037E-3</v>
      </c>
      <c r="M272" s="4">
        <f>base2!O29/호선별!M25</f>
        <v>1.6300318381169048E-3</v>
      </c>
      <c r="N272" s="4">
        <f>base2!P29/호선별!N25</f>
        <v>1.5796063495395665E-3</v>
      </c>
      <c r="O272" s="4">
        <f>base2!Q29/호선별!O25</f>
        <v>1.6743831221385384E-3</v>
      </c>
      <c r="P272" s="4">
        <f>base2!R29/호선별!P25</f>
        <v>1.5735506364480951E-3</v>
      </c>
      <c r="Q272" s="4">
        <f>base2!S29/호선별!Q25</f>
        <v>1.5584464172666687E-3</v>
      </c>
      <c r="R272" s="4">
        <f>base2!T29/호선별!R25</f>
        <v>1.3816141880808616E-3</v>
      </c>
      <c r="S272" s="4">
        <f>base2!U29/호선별!S25</f>
        <v>1.1625097366378275E-3</v>
      </c>
      <c r="T272" s="4">
        <f>base2!V29/호선별!T25</f>
        <v>9.5840786147200396E-4</v>
      </c>
      <c r="U272" s="4">
        <f>base2!W29/호선별!U25</f>
        <v>8.6867649644958216E-4</v>
      </c>
      <c r="V272" s="4">
        <f>base2!X29/호선별!V25</f>
        <v>8.3574904605216024E-4</v>
      </c>
      <c r="W272" s="4">
        <f>base2!D29/호선별!W25</f>
        <v>1.3572994037483791E-3</v>
      </c>
    </row>
    <row r="273" spans="1:23">
      <c r="B273" t="s">
        <v>320</v>
      </c>
      <c r="C273" s="4">
        <f>base2!E30/호선별!C26</f>
        <v>1.7991929741277E-3</v>
      </c>
      <c r="D273" s="4">
        <f>base2!F30/호선별!D26</f>
        <v>1.3380107719538283E-3</v>
      </c>
      <c r="E273" s="4">
        <f>base2!G30/호선별!E26</f>
        <v>1.348341387860839E-3</v>
      </c>
      <c r="F273" s="4">
        <f>base2!H30/호선별!F26</f>
        <v>1.4392710735853824E-3</v>
      </c>
      <c r="G273" s="4">
        <f>base2!I30/호선별!G26</f>
        <v>1.4709442771587554E-3</v>
      </c>
      <c r="H273" s="4">
        <f>base2!J30/호선별!H26</f>
        <v>1.608910908834643E-3</v>
      </c>
      <c r="I273" s="4">
        <f>base2!K30/호선별!I26</f>
        <v>1.8026776723764732E-3</v>
      </c>
      <c r="J273" s="4">
        <f>base2!L30/호선별!J26</f>
        <v>1.7749139351868352E-3</v>
      </c>
      <c r="K273" s="4">
        <f>base2!M30/호선별!K26</f>
        <v>2.0176942536759244E-3</v>
      </c>
      <c r="L273" s="4">
        <f>base2!N30/호선별!L26</f>
        <v>1.9516836804880644E-3</v>
      </c>
      <c r="M273" s="4">
        <f>base2!O30/호선별!M26</f>
        <v>1.7295208723573582E-3</v>
      </c>
      <c r="N273" s="4">
        <f>base2!P30/호선별!N26</f>
        <v>1.5219490033505593E-3</v>
      </c>
      <c r="O273" s="4">
        <f>base2!Q30/호선별!O26</f>
        <v>1.4030198979490252E-3</v>
      </c>
      <c r="P273" s="4">
        <f>base2!R30/호선별!P26</f>
        <v>1.365205758115633E-3</v>
      </c>
      <c r="Q273" s="4">
        <f>base2!S30/호선별!Q26</f>
        <v>1.1291308770422647E-3</v>
      </c>
      <c r="R273" s="4">
        <f>base2!T30/호선별!R26</f>
        <v>1.0807091852099455E-3</v>
      </c>
      <c r="S273" s="4">
        <f>base2!U30/호선별!S26</f>
        <v>9.7523206491763076E-4</v>
      </c>
      <c r="T273" s="4">
        <f>base2!V30/호선별!T26</f>
        <v>9.2680484484353425E-4</v>
      </c>
      <c r="U273" s="4">
        <f>base2!W30/호선별!U26</f>
        <v>8.1471976932164262E-4</v>
      </c>
      <c r="V273" s="4">
        <f>base2!X30/호선별!V26</f>
        <v>7.7419723637683153E-4</v>
      </c>
      <c r="W273" s="4">
        <f>base2!D30/호선별!W26</f>
        <v>1.4243321119108573E-3</v>
      </c>
    </row>
    <row r="274" spans="1:23">
      <c r="A274" t="s">
        <v>162</v>
      </c>
      <c r="B274" t="s">
        <v>319</v>
      </c>
      <c r="C274" s="4">
        <f>base2!E31/호선별!C25</f>
        <v>9.0142186543302268E-4</v>
      </c>
      <c r="D274" s="4">
        <f>base2!F31/호선별!D25</f>
        <v>5.3349058727424569E-4</v>
      </c>
      <c r="E274" s="4">
        <f>base2!G31/호선별!E25</f>
        <v>4.9019881214622317E-4</v>
      </c>
      <c r="F274" s="4">
        <f>base2!H31/호선별!F25</f>
        <v>5.281896474981394E-4</v>
      </c>
      <c r="G274" s="4">
        <f>base2!I31/호선별!G25</f>
        <v>5.0599806697367673E-4</v>
      </c>
      <c r="H274" s="4">
        <f>base2!J31/호선별!H25</f>
        <v>3.9715166194028139E-4</v>
      </c>
      <c r="I274" s="4">
        <f>base2!K31/호선별!I25</f>
        <v>3.9412680936329195E-4</v>
      </c>
      <c r="J274" s="4">
        <f>base2!L31/호선별!J25</f>
        <v>4.3212767449700114E-4</v>
      </c>
      <c r="K274" s="4">
        <f>base2!M31/호선별!K25</f>
        <v>4.3332669183642532E-4</v>
      </c>
      <c r="L274" s="4">
        <f>base2!N31/호선별!L25</f>
        <v>4.2710919508649585E-4</v>
      </c>
      <c r="M274" s="4">
        <f>base2!O31/호선별!M25</f>
        <v>4.0754032454864714E-4</v>
      </c>
      <c r="N274" s="4">
        <f>base2!P31/호선별!N25</f>
        <v>4.1235644841139678E-4</v>
      </c>
      <c r="O274" s="4">
        <f>base2!Q31/호선별!O25</f>
        <v>4.1178085220032148E-4</v>
      </c>
      <c r="P274" s="4">
        <f>base2!R31/호선별!P25</f>
        <v>5.184627971943198E-4</v>
      </c>
      <c r="Q274" s="4">
        <f>base2!S31/호선별!Q25</f>
        <v>4.6470826265074711E-4</v>
      </c>
      <c r="R274" s="4">
        <f>base2!T31/호선별!R25</f>
        <v>3.7686308185158705E-4</v>
      </c>
      <c r="S274" s="4">
        <f>base2!U31/호선별!S25</f>
        <v>3.4250488270144307E-4</v>
      </c>
      <c r="T274" s="4">
        <f>base2!V31/호선별!T25</f>
        <v>2.916957382738313E-4</v>
      </c>
      <c r="U274" s="4">
        <f>base2!W31/호선별!U25</f>
        <v>2.9255944180944478E-4</v>
      </c>
      <c r="V274" s="4">
        <f>base2!X31/호선별!V25</f>
        <v>4.9667371879671236E-4</v>
      </c>
      <c r="W274" s="4">
        <f>base2!D31/호선별!W25</f>
        <v>4.4436278561469397E-4</v>
      </c>
    </row>
    <row r="275" spans="1:23">
      <c r="B275" t="s">
        <v>320</v>
      </c>
      <c r="C275" s="4">
        <f>base2!E32/호선별!C26</f>
        <v>8.3788274388796585E-4</v>
      </c>
      <c r="D275" s="4">
        <f>base2!F32/호선별!D26</f>
        <v>4.9237981996069107E-4</v>
      </c>
      <c r="E275" s="4">
        <f>base2!G32/호선별!E26</f>
        <v>6.3357546934966302E-4</v>
      </c>
      <c r="F275" s="4">
        <f>base2!H32/호선별!F26</f>
        <v>8.7191779354027423E-4</v>
      </c>
      <c r="G275" s="4">
        <f>base2!I32/호선별!G26</f>
        <v>7.1139195942284479E-4</v>
      </c>
      <c r="H275" s="4">
        <f>base2!J32/호선별!H26</f>
        <v>4.948178902404735E-4</v>
      </c>
      <c r="I275" s="4">
        <f>base2!K32/호선별!I26</f>
        <v>4.740032473045047E-4</v>
      </c>
      <c r="J275" s="4">
        <f>base2!L32/호선별!J26</f>
        <v>4.7841097499972345E-4</v>
      </c>
      <c r="K275" s="4">
        <f>base2!M32/호선별!K26</f>
        <v>4.8495507699470106E-4</v>
      </c>
      <c r="L275" s="4">
        <f>base2!N32/호선별!L26</f>
        <v>4.8788611089606743E-4</v>
      </c>
      <c r="M275" s="4">
        <f>base2!O32/호선별!M26</f>
        <v>4.5931990299781777E-4</v>
      </c>
      <c r="N275" s="4">
        <f>base2!P32/호선별!N26</f>
        <v>4.5186087692760415E-4</v>
      </c>
      <c r="O275" s="4">
        <f>base2!Q32/호선별!O26</f>
        <v>4.4074871169242074E-4</v>
      </c>
      <c r="P275" s="4">
        <f>base2!R32/호선별!P26</f>
        <v>6.0195251032398392E-4</v>
      </c>
      <c r="Q275" s="4">
        <f>base2!S32/호선별!Q26</f>
        <v>4.6854733884699927E-4</v>
      </c>
      <c r="R275" s="4">
        <f>base2!T32/호선별!R26</f>
        <v>4.5555489326081335E-4</v>
      </c>
      <c r="S275" s="4">
        <f>base2!U32/호선별!S26</f>
        <v>4.9131524063198177E-4</v>
      </c>
      <c r="T275" s="4">
        <f>base2!V32/호선별!T26</f>
        <v>5.2871519026473043E-4</v>
      </c>
      <c r="U275" s="4">
        <f>base2!W32/호선별!U26</f>
        <v>4.9362055821665514E-4</v>
      </c>
      <c r="V275" s="4">
        <f>base2!X32/호선별!V26</f>
        <v>4.5420399662236263E-4</v>
      </c>
      <c r="W275" s="4">
        <f>base2!D32/호선별!W26</f>
        <v>5.5661375239896926E-4</v>
      </c>
    </row>
    <row r="276" spans="1:23">
      <c r="A276" t="s">
        <v>163</v>
      </c>
      <c r="B276" t="s">
        <v>319</v>
      </c>
      <c r="C276" s="4">
        <f>base2!E33/호선별!C25</f>
        <v>1.5255624480741835E-3</v>
      </c>
      <c r="D276" s="4">
        <f>base2!F33/호선별!D25</f>
        <v>1.283760520499441E-3</v>
      </c>
      <c r="E276" s="4">
        <f>base2!G33/호선별!E25</f>
        <v>9.4768052496073017E-4</v>
      </c>
      <c r="F276" s="4">
        <f>base2!H33/호선별!F25</f>
        <v>1.1300943438397331E-3</v>
      </c>
      <c r="G276" s="4">
        <f>base2!I33/호선별!G25</f>
        <v>1.9025780001389757E-3</v>
      </c>
      <c r="H276" s="4">
        <f>base2!J33/호선별!H25</f>
        <v>2.8178463160017141E-3</v>
      </c>
      <c r="I276" s="4">
        <f>base2!K33/호선별!I25</f>
        <v>4.0201912941839474E-3</v>
      </c>
      <c r="J276" s="4">
        <f>base2!L33/호선별!J25</f>
        <v>4.0353032472924145E-3</v>
      </c>
      <c r="K276" s="4">
        <f>base2!M33/호선별!K25</f>
        <v>5.0908657294490992E-3</v>
      </c>
      <c r="L276" s="4">
        <f>base2!N33/호선별!L25</f>
        <v>5.5864162069484196E-3</v>
      </c>
      <c r="M276" s="4">
        <f>base2!O33/호선별!M25</f>
        <v>6.2490379497977125E-3</v>
      </c>
      <c r="N276" s="4">
        <f>base2!P33/호선별!N25</f>
        <v>6.1245475793739301E-3</v>
      </c>
      <c r="O276" s="4">
        <f>base2!Q33/호선별!O25</f>
        <v>7.5568103867068902E-3</v>
      </c>
      <c r="P276" s="4">
        <f>base2!R33/호선별!P25</f>
        <v>1.3009127293922526E-2</v>
      </c>
      <c r="Q276" s="4">
        <f>base2!S33/호선별!Q25</f>
        <v>9.5324266927638429E-3</v>
      </c>
      <c r="R276" s="4">
        <f>base2!T33/호선별!R25</f>
        <v>7.3804198981622946E-3</v>
      </c>
      <c r="S276" s="4">
        <f>base2!U33/호선별!S25</f>
        <v>7.4960404562486134E-3</v>
      </c>
      <c r="T276" s="4">
        <f>base2!V33/호선별!T25</f>
        <v>6.7441230288862539E-3</v>
      </c>
      <c r="U276" s="4">
        <f>base2!W33/호선별!U25</f>
        <v>5.3914525704883394E-3</v>
      </c>
      <c r="V276" s="4">
        <f>base2!X33/호선별!V25</f>
        <v>7.2065446313869137E-3</v>
      </c>
      <c r="W276" s="4">
        <f>base2!D33/호선별!W25</f>
        <v>5.6211595542451477E-3</v>
      </c>
    </row>
    <row r="277" spans="1:23">
      <c r="B277" t="s">
        <v>320</v>
      </c>
      <c r="C277" s="4">
        <f>base2!E34/호선별!C26</f>
        <v>5.2907666745786851E-3</v>
      </c>
      <c r="D277" s="4">
        <f>base2!F34/호선별!D26</f>
        <v>8.7617139568470313E-3</v>
      </c>
      <c r="E277" s="4">
        <f>base2!G34/호선별!E26</f>
        <v>1.9891805027515589E-2</v>
      </c>
      <c r="F277" s="4">
        <f>base2!H34/호선별!F26</f>
        <v>1.6525990461003216E-2</v>
      </c>
      <c r="G277" s="4">
        <f>base2!I34/호선별!G26</f>
        <v>7.9091255105604649E-3</v>
      </c>
      <c r="H277" s="4">
        <f>base2!J34/호선별!H26</f>
        <v>5.7238858818892211E-3</v>
      </c>
      <c r="I277" s="4">
        <f>base2!K34/호선별!I26</f>
        <v>6.3813642820077223E-3</v>
      </c>
      <c r="J277" s="4">
        <f>base2!L34/호선별!J26</f>
        <v>6.1953760365571122E-3</v>
      </c>
      <c r="K277" s="4">
        <f>base2!M34/호선별!K26</f>
        <v>6.6458524884731801E-3</v>
      </c>
      <c r="L277" s="4">
        <f>base2!N34/호선별!L26</f>
        <v>5.857835779540084E-3</v>
      </c>
      <c r="M277" s="4">
        <f>base2!O34/호선별!M26</f>
        <v>4.8917776632275856E-3</v>
      </c>
      <c r="N277" s="4">
        <f>base2!P34/호선별!N26</f>
        <v>4.242148901130104E-3</v>
      </c>
      <c r="O277" s="4">
        <f>base2!Q34/호선별!O26</f>
        <v>3.6752062106652139E-3</v>
      </c>
      <c r="P277" s="4">
        <f>base2!R34/호선별!P26</f>
        <v>3.1008571647733402E-3</v>
      </c>
      <c r="Q277" s="4">
        <f>base2!S34/호선별!Q26</f>
        <v>2.381913478072894E-3</v>
      </c>
      <c r="R277" s="4">
        <f>base2!T34/호선별!R26</f>
        <v>1.8754628758473964E-3</v>
      </c>
      <c r="S277" s="4">
        <f>base2!U34/호선별!S26</f>
        <v>1.5402294928355397E-3</v>
      </c>
      <c r="T277" s="4">
        <f>base2!V34/호선별!T26</f>
        <v>1.2695832227107798E-3</v>
      </c>
      <c r="U277" s="4">
        <f>base2!W34/호선별!U26</f>
        <v>1.2405717190694023E-3</v>
      </c>
      <c r="V277" s="4">
        <f>base2!X34/호선별!V26</f>
        <v>2.8936087719156536E-3</v>
      </c>
      <c r="W277" s="4">
        <f>base2!D34/호선별!W26</f>
        <v>6.4599855665262076E-3</v>
      </c>
    </row>
    <row r="278" spans="1:23">
      <c r="A278" t="s">
        <v>164</v>
      </c>
      <c r="B278" t="s">
        <v>319</v>
      </c>
      <c r="C278" s="4">
        <f>base2!E35/호선별!C25</f>
        <v>1.0745938189982002E-3</v>
      </c>
      <c r="D278" s="4">
        <f>base2!F35/호선별!D25</f>
        <v>1.0534487303834861E-3</v>
      </c>
      <c r="E278" s="4">
        <f>base2!G35/호선별!E25</f>
        <v>6.9263586426121634E-4</v>
      </c>
      <c r="F278" s="4">
        <f>base2!H35/호선별!F25</f>
        <v>8.7003557131866242E-4</v>
      </c>
      <c r="G278" s="4">
        <f>base2!I35/호선별!G25</f>
        <v>1.0946235336479239E-3</v>
      </c>
      <c r="H278" s="4">
        <f>base2!J35/호선별!H25</f>
        <v>1.5666618322073003E-3</v>
      </c>
      <c r="I278" s="4">
        <f>base2!K35/호선별!I25</f>
        <v>2.0466220870164159E-3</v>
      </c>
      <c r="J278" s="4">
        <f>base2!L35/호선별!J25</f>
        <v>2.542388859099983E-3</v>
      </c>
      <c r="K278" s="4">
        <f>base2!M35/호선별!K25</f>
        <v>2.1492838680885803E-3</v>
      </c>
      <c r="L278" s="4">
        <f>base2!N35/호선별!L25</f>
        <v>2.60789155700312E-3</v>
      </c>
      <c r="M278" s="4">
        <f>base2!O35/호선별!M25</f>
        <v>3.116751370237827E-3</v>
      </c>
      <c r="N278" s="4">
        <f>base2!P35/호선별!N25</f>
        <v>3.3465303016387421E-3</v>
      </c>
      <c r="O278" s="4">
        <f>base2!Q35/호선별!O25</f>
        <v>3.2054040292442999E-3</v>
      </c>
      <c r="P278" s="4">
        <f>base2!R35/호선별!P25</f>
        <v>4.3047437960069173E-3</v>
      </c>
      <c r="Q278" s="4">
        <f>base2!S35/호선별!Q25</f>
        <v>3.8938023473674573E-3</v>
      </c>
      <c r="R278" s="4">
        <f>base2!T35/호선별!R25</f>
        <v>3.290550102859001E-3</v>
      </c>
      <c r="S278" s="4">
        <f>base2!U35/호선별!S25</f>
        <v>3.625601490752502E-3</v>
      </c>
      <c r="T278" s="4">
        <f>base2!V35/호선별!T25</f>
        <v>3.1529590732510453E-3</v>
      </c>
      <c r="U278" s="4">
        <f>base2!W35/호선별!U25</f>
        <v>2.4999365049563106E-3</v>
      </c>
      <c r="V278" s="4">
        <f>base2!X35/호선별!V25</f>
        <v>2.0296762546981035E-3</v>
      </c>
      <c r="W278" s="4">
        <f>base2!D35/호선별!W25</f>
        <v>2.544254849246484E-3</v>
      </c>
    </row>
    <row r="279" spans="1:23">
      <c r="B279" t="s">
        <v>320</v>
      </c>
      <c r="C279" s="4">
        <f>base2!E36/호선별!C26</f>
        <v>3.0856871587942084E-3</v>
      </c>
      <c r="D279" s="4">
        <f>base2!F36/호선별!D26</f>
        <v>2.6729674995385E-3</v>
      </c>
      <c r="E279" s="4">
        <f>base2!G36/호선별!E26</f>
        <v>4.8595383482064091E-3</v>
      </c>
      <c r="F279" s="4">
        <f>base2!H36/호선별!F26</f>
        <v>5.1868936442004306E-3</v>
      </c>
      <c r="G279" s="4">
        <f>base2!I36/호선별!G26</f>
        <v>2.8481811904680571E-3</v>
      </c>
      <c r="H279" s="4">
        <f>base2!J36/호선별!H26</f>
        <v>2.7030735632609117E-3</v>
      </c>
      <c r="I279" s="4">
        <f>base2!K36/호선별!I26</f>
        <v>2.8567615066040311E-3</v>
      </c>
      <c r="J279" s="4">
        <f>base2!L36/호선별!J26</f>
        <v>3.0030505229028883E-3</v>
      </c>
      <c r="K279" s="4">
        <f>base2!M36/호선별!K26</f>
        <v>3.2857463550003295E-3</v>
      </c>
      <c r="L279" s="4">
        <f>base2!N36/호선별!L26</f>
        <v>3.3582548826205055E-3</v>
      </c>
      <c r="M279" s="4">
        <f>base2!O36/호선별!M26</f>
        <v>3.1019615677972184E-3</v>
      </c>
      <c r="N279" s="4">
        <f>base2!P36/호선별!N26</f>
        <v>2.7377529052808741E-3</v>
      </c>
      <c r="O279" s="4">
        <f>base2!Q36/호선별!O26</f>
        <v>2.4977645804560981E-3</v>
      </c>
      <c r="P279" s="4">
        <f>base2!R36/호선별!P26</f>
        <v>2.1193582120146949E-3</v>
      </c>
      <c r="Q279" s="4">
        <f>base2!S36/호선별!Q26</f>
        <v>1.8573118569935455E-3</v>
      </c>
      <c r="R279" s="4">
        <f>base2!T36/호선별!R26</f>
        <v>1.699889838307881E-3</v>
      </c>
      <c r="S279" s="4">
        <f>base2!U36/호선별!S26</f>
        <v>1.3490785725404908E-3</v>
      </c>
      <c r="T279" s="4">
        <f>base2!V36/호선별!T26</f>
        <v>1.0289412845793978E-3</v>
      </c>
      <c r="U279" s="4">
        <f>base2!W36/호선별!U26</f>
        <v>8.3930459573780352E-4</v>
      </c>
      <c r="V279" s="4">
        <f>base2!X36/호선별!V26</f>
        <v>9.661931802295128E-4</v>
      </c>
      <c r="W279" s="4">
        <f>base2!D36/호선별!W26</f>
        <v>2.8067537230334633E-3</v>
      </c>
    </row>
    <row r="280" spans="1:23">
      <c r="A280" t="s">
        <v>165</v>
      </c>
      <c r="B280" t="s">
        <v>319</v>
      </c>
      <c r="C280" s="4">
        <f>base2!E37/호선별!C25</f>
        <v>1.7791356657946222E-3</v>
      </c>
      <c r="D280" s="4">
        <f>base2!F37/호선별!D25</f>
        <v>2.3228960887853251E-3</v>
      </c>
      <c r="E280" s="4">
        <f>base2!G37/호선별!E25</f>
        <v>2.3263530658338676E-3</v>
      </c>
      <c r="F280" s="4">
        <f>base2!H37/호선별!F25</f>
        <v>2.4303882064450866E-3</v>
      </c>
      <c r="G280" s="4">
        <f>base2!I37/호선별!G25</f>
        <v>2.5102810468664127E-3</v>
      </c>
      <c r="H280" s="4">
        <f>base2!J37/호선별!H25</f>
        <v>2.7267670815226798E-3</v>
      </c>
      <c r="I280" s="4">
        <f>base2!K37/호선별!I25</f>
        <v>2.7523650869851076E-3</v>
      </c>
      <c r="J280" s="4">
        <f>base2!L37/호선별!J25</f>
        <v>2.8466127751420253E-3</v>
      </c>
      <c r="K280" s="4">
        <f>base2!M37/호선별!K25</f>
        <v>3.1802075864804827E-3</v>
      </c>
      <c r="L280" s="4">
        <f>base2!N37/호선별!L25</f>
        <v>3.0714951375047385E-3</v>
      </c>
      <c r="M280" s="4">
        <f>base2!O37/호선별!M25</f>
        <v>2.9199720521584298E-3</v>
      </c>
      <c r="N280" s="4">
        <f>base2!P37/호선별!N25</f>
        <v>2.7529478800192683E-3</v>
      </c>
      <c r="O280" s="4">
        <f>base2!Q37/호선별!O25</f>
        <v>2.836303531137706E-3</v>
      </c>
      <c r="P280" s="4">
        <f>base2!R37/호선별!P25</f>
        <v>3.8480618076510318E-3</v>
      </c>
      <c r="Q280" s="4">
        <f>base2!S37/호선별!Q25</f>
        <v>3.4882656240923667E-3</v>
      </c>
      <c r="R280" s="4">
        <f>base2!T37/호선별!R25</f>
        <v>3.0995783510462021E-3</v>
      </c>
      <c r="S280" s="4">
        <f>base2!U37/호선별!S25</f>
        <v>3.0529761399860269E-3</v>
      </c>
      <c r="T280" s="4">
        <f>base2!V37/호선별!T25</f>
        <v>2.8955026836007922E-3</v>
      </c>
      <c r="U280" s="4">
        <f>base2!W37/호선별!U25</f>
        <v>2.7269111927777042E-3</v>
      </c>
      <c r="V280" s="4">
        <f>base2!X37/호선별!V25</f>
        <v>2.5359013911639837E-3</v>
      </c>
      <c r="W280" s="4">
        <f>base2!D37/호선별!W25</f>
        <v>2.9022617164356193E-3</v>
      </c>
    </row>
    <row r="281" spans="1:23">
      <c r="B281" t="s">
        <v>320</v>
      </c>
      <c r="C281" s="4">
        <f>base2!E38/호선별!C26</f>
        <v>3.5888915262283407E-3</v>
      </c>
      <c r="D281" s="4">
        <f>base2!F38/호선별!D26</f>
        <v>2.5148358688688362E-3</v>
      </c>
      <c r="E281" s="4">
        <f>base2!G38/호선별!E26</f>
        <v>3.2970571506820796E-3</v>
      </c>
      <c r="F281" s="4">
        <f>base2!H38/호선별!F26</f>
        <v>4.7107587942625965E-3</v>
      </c>
      <c r="G281" s="4">
        <f>base2!I38/호선별!G26</f>
        <v>3.6602805658207433E-3</v>
      </c>
      <c r="H281" s="4">
        <f>base2!J38/호선별!H26</f>
        <v>2.8055930623979556E-3</v>
      </c>
      <c r="I281" s="4">
        <f>base2!K38/호선별!I26</f>
        <v>3.1673483117934747E-3</v>
      </c>
      <c r="J281" s="4">
        <f>base2!L38/호선별!J26</f>
        <v>2.9942934819346852E-3</v>
      </c>
      <c r="K281" s="4">
        <f>base2!M38/호선별!K26</f>
        <v>2.8495679190830665E-3</v>
      </c>
      <c r="L281" s="4">
        <f>base2!N38/호선별!L26</f>
        <v>2.7678904105316567E-3</v>
      </c>
      <c r="M281" s="4">
        <f>base2!O38/호선별!M26</f>
        <v>2.598213605692973E-3</v>
      </c>
      <c r="N281" s="4">
        <f>base2!P38/호선별!N26</f>
        <v>2.6468902782151691E-3</v>
      </c>
      <c r="O281" s="4">
        <f>base2!Q38/호선별!O26</f>
        <v>2.6329531611728441E-3</v>
      </c>
      <c r="P281" s="4">
        <f>base2!R38/호선별!P26</f>
        <v>2.8576492822723902E-3</v>
      </c>
      <c r="Q281" s="4">
        <f>base2!S38/호선별!Q26</f>
        <v>2.6030699207649547E-3</v>
      </c>
      <c r="R281" s="4">
        <f>base2!T38/호선별!R26</f>
        <v>2.3716644856391772E-3</v>
      </c>
      <c r="S281" s="4">
        <f>base2!U38/호선별!S26</f>
        <v>2.3525454100451469E-3</v>
      </c>
      <c r="T281" s="4">
        <f>base2!V38/호선별!T26</f>
        <v>2.2110872287625914E-3</v>
      </c>
      <c r="U281" s="4">
        <f>base2!W38/호선별!U26</f>
        <v>2.1649611923170494E-3</v>
      </c>
      <c r="V281" s="4">
        <f>base2!X38/호선별!V26</f>
        <v>2.0616263485540346E-3</v>
      </c>
      <c r="W281" s="4">
        <f>base2!D38/호선별!W26</f>
        <v>2.9888580422048287E-3</v>
      </c>
    </row>
    <row r="282" spans="1:23">
      <c r="A282" t="s">
        <v>166</v>
      </c>
      <c r="B282" t="s">
        <v>319</v>
      </c>
      <c r="C282" s="4">
        <f>base2!E39/호선별!C25</f>
        <v>1.3374441056596305E-3</v>
      </c>
      <c r="D282" s="4">
        <f>base2!F39/호선별!D25</f>
        <v>1.7550539124768355E-3</v>
      </c>
      <c r="E282" s="4">
        <f>base2!G39/호선별!E25</f>
        <v>1.7133721848887897E-3</v>
      </c>
      <c r="F282" s="4">
        <f>base2!H39/호선별!F25</f>
        <v>1.7912452261319544E-3</v>
      </c>
      <c r="G282" s="4">
        <f>base2!I39/호선별!G25</f>
        <v>1.8066847335140017E-3</v>
      </c>
      <c r="H282" s="4">
        <f>base2!J39/호선별!H25</f>
        <v>2.3109705762923063E-3</v>
      </c>
      <c r="I282" s="4">
        <f>base2!K39/호선별!I25</f>
        <v>2.5105404869496246E-3</v>
      </c>
      <c r="J282" s="4">
        <f>base2!L39/호선별!J25</f>
        <v>2.2841680637286509E-3</v>
      </c>
      <c r="K282" s="4">
        <f>base2!M39/호선별!K25</f>
        <v>2.4173763590340904E-3</v>
      </c>
      <c r="L282" s="4">
        <f>base2!N39/호선별!L25</f>
        <v>2.5806942203439407E-3</v>
      </c>
      <c r="M282" s="4">
        <f>base2!O39/호선별!M25</f>
        <v>2.3603161363313007E-3</v>
      </c>
      <c r="N282" s="4">
        <f>base2!P39/호선별!N25</f>
        <v>2.4802303198199127E-3</v>
      </c>
      <c r="O282" s="4">
        <f>base2!Q39/호선별!O25</f>
        <v>3.0583607580309453E-3</v>
      </c>
      <c r="P282" s="4">
        <f>base2!R39/호선별!P25</f>
        <v>3.9125414239593852E-3</v>
      </c>
      <c r="Q282" s="4">
        <f>base2!S39/호선별!Q25</f>
        <v>3.112856173777261E-3</v>
      </c>
      <c r="R282" s="4">
        <f>base2!T39/호선별!R25</f>
        <v>2.8551970369938076E-3</v>
      </c>
      <c r="S282" s="4">
        <f>base2!U39/호선별!S25</f>
        <v>2.7601077070823318E-3</v>
      </c>
      <c r="T282" s="4">
        <f>base2!V39/호선별!T25</f>
        <v>2.3722137546370071E-3</v>
      </c>
      <c r="U282" s="4">
        <f>base2!W39/호선별!U25</f>
        <v>2.4539628783862549E-3</v>
      </c>
      <c r="V282" s="4">
        <f>base2!X39/호선별!V25</f>
        <v>2.8702010095848474E-3</v>
      </c>
      <c r="W282" s="4">
        <f>base2!D39/호선별!W25</f>
        <v>2.5195251891615986E-3</v>
      </c>
    </row>
    <row r="283" spans="1:23">
      <c r="B283" t="s">
        <v>320</v>
      </c>
      <c r="C283" s="4">
        <f>base2!E40/호선별!C26</f>
        <v>3.5675290766674578E-3</v>
      </c>
      <c r="D283" s="4">
        <f>base2!F40/호선별!D26</f>
        <v>4.1701279169517108E-3</v>
      </c>
      <c r="E283" s="4">
        <f>base2!G40/호선별!E26</f>
        <v>4.5804461792137083E-3</v>
      </c>
      <c r="F283" s="4">
        <f>base2!H40/호선별!F26</f>
        <v>5.30636503611459E-3</v>
      </c>
      <c r="G283" s="4">
        <f>base2!I40/호선별!G26</f>
        <v>2.7012734308076583E-3</v>
      </c>
      <c r="H283" s="4">
        <f>base2!J40/호선별!H26</f>
        <v>2.2091159765097001E-3</v>
      </c>
      <c r="I283" s="4">
        <f>base2!K40/호선별!I26</f>
        <v>2.288945116603843E-3</v>
      </c>
      <c r="J283" s="4">
        <f>base2!L40/호선별!J26</f>
        <v>2.186955757585441E-3</v>
      </c>
      <c r="K283" s="4">
        <f>base2!M40/호선별!K26</f>
        <v>2.0138989530733573E-3</v>
      </c>
      <c r="L283" s="4">
        <f>base2!N40/호선별!L26</f>
        <v>1.9110265045800586E-3</v>
      </c>
      <c r="M283" s="4">
        <f>base2!O40/호선별!M26</f>
        <v>1.9066812074277093E-3</v>
      </c>
      <c r="N283" s="4">
        <f>base2!P40/호선별!N26</f>
        <v>1.9345737458634272E-3</v>
      </c>
      <c r="O283" s="4">
        <f>base2!Q40/호선별!O26</f>
        <v>1.9809935037079004E-3</v>
      </c>
      <c r="P283" s="4">
        <f>base2!R40/호선별!P26</f>
        <v>2.2489361821996273E-3</v>
      </c>
      <c r="Q283" s="4">
        <f>base2!S40/호선별!Q26</f>
        <v>1.974929656685448E-3</v>
      </c>
      <c r="R283" s="4">
        <f>base2!T40/호선별!R26</f>
        <v>1.7866374633643872E-3</v>
      </c>
      <c r="S283" s="4">
        <f>base2!U40/호선별!S26</f>
        <v>1.751310840839077E-3</v>
      </c>
      <c r="T283" s="4">
        <f>base2!V40/호선별!T26</f>
        <v>1.7057088511378061E-3</v>
      </c>
      <c r="U283" s="4">
        <f>base2!W40/호선별!U26</f>
        <v>1.6025031201351439E-3</v>
      </c>
      <c r="V283" s="4">
        <f>base2!X40/호선별!V26</f>
        <v>1.6465671560181407E-3</v>
      </c>
      <c r="W283" s="4">
        <f>base2!D40/호선별!W26</f>
        <v>2.5813723309524536E-3</v>
      </c>
    </row>
    <row r="284" spans="1:23">
      <c r="A284" t="s">
        <v>167</v>
      </c>
      <c r="B284" t="s">
        <v>319</v>
      </c>
      <c r="C284" s="4">
        <f>base2!E41/호선별!C25</f>
        <v>1.9698309718038953E-3</v>
      </c>
      <c r="D284" s="4">
        <f>base2!F41/호선별!D25</f>
        <v>1.6569436922805473E-3</v>
      </c>
      <c r="E284" s="4">
        <f>base2!G41/호선별!E25</f>
        <v>1.4461515582448021E-3</v>
      </c>
      <c r="F284" s="4">
        <f>base2!H41/호선별!F25</f>
        <v>1.6301839365618037E-3</v>
      </c>
      <c r="G284" s="4">
        <f>base2!I41/호선별!G25</f>
        <v>1.5507166726678923E-3</v>
      </c>
      <c r="H284" s="4">
        <f>base2!J41/호선별!H25</f>
        <v>1.6615360347896277E-3</v>
      </c>
      <c r="I284" s="4">
        <f>base2!K41/호선별!I25</f>
        <v>1.5549827282119787E-3</v>
      </c>
      <c r="J284" s="4">
        <f>base2!L41/호선별!J25</f>
        <v>1.4217226735807095E-3</v>
      </c>
      <c r="K284" s="4">
        <f>base2!M41/호선별!K25</f>
        <v>1.3238013394710495E-3</v>
      </c>
      <c r="L284" s="4">
        <f>base2!N41/호선별!L25</f>
        <v>1.2541302486003085E-3</v>
      </c>
      <c r="M284" s="4">
        <f>base2!O41/호선별!M25</f>
        <v>1.3207517125302726E-3</v>
      </c>
      <c r="N284" s="4">
        <f>base2!P41/호선별!N25</f>
        <v>1.2537041792326047E-3</v>
      </c>
      <c r="O284" s="4">
        <f>base2!Q41/호선별!O25</f>
        <v>1.2880711991876208E-3</v>
      </c>
      <c r="P284" s="4">
        <f>base2!R41/호선별!P25</f>
        <v>1.4058598696009171E-3</v>
      </c>
      <c r="Q284" s="4">
        <f>base2!S41/호선별!Q25</f>
        <v>1.0491379760182969E-3</v>
      </c>
      <c r="R284" s="4">
        <f>base2!T41/호선별!R25</f>
        <v>1.0580304012438957E-3</v>
      </c>
      <c r="S284" s="4">
        <f>base2!U41/호선별!S25</f>
        <v>8.3485565158476739E-4</v>
      </c>
      <c r="T284" s="4">
        <f>base2!V41/호선별!T25</f>
        <v>7.711935689980185E-4</v>
      </c>
      <c r="U284" s="4">
        <f>base2!W41/호선별!U25</f>
        <v>7.1050150153722309E-4</v>
      </c>
      <c r="V284" s="4">
        <f>base2!X41/호선별!V25</f>
        <v>1.0411045259392626E-3</v>
      </c>
      <c r="W284" s="4">
        <f>base2!D41/호선별!W25</f>
        <v>1.318028103034109E-3</v>
      </c>
    </row>
    <row r="285" spans="1:23">
      <c r="B285" t="s">
        <v>320</v>
      </c>
      <c r="C285" s="4">
        <f>base2!E42/호선별!C26</f>
        <v>1.2888677901732731E-3</v>
      </c>
      <c r="D285" s="4">
        <f>base2!F42/호선별!D26</f>
        <v>1.1680023020707779E-3</v>
      </c>
      <c r="E285" s="4">
        <f>base2!G42/호선별!E26</f>
        <v>1.6925308991276812E-3</v>
      </c>
      <c r="F285" s="4">
        <f>base2!H42/호선별!F26</f>
        <v>1.5462459631618807E-3</v>
      </c>
      <c r="G285" s="4">
        <f>base2!I42/호선별!G26</f>
        <v>1.4748643063237723E-3</v>
      </c>
      <c r="H285" s="4">
        <f>base2!J42/호선별!H26</f>
        <v>1.15495743433411E-3</v>
      </c>
      <c r="I285" s="4">
        <f>base2!K42/호선별!I26</f>
        <v>1.1017071443566058E-3</v>
      </c>
      <c r="J285" s="4">
        <f>base2!L42/호선별!J26</f>
        <v>1.0299509236988266E-3</v>
      </c>
      <c r="K285" s="4">
        <f>base2!M42/호선별!K26</f>
        <v>1.1080872092606459E-3</v>
      </c>
      <c r="L285" s="4">
        <f>base2!N42/호선별!L26</f>
        <v>1.2667773507227232E-3</v>
      </c>
      <c r="M285" s="4">
        <f>base2!O42/호선별!M26</f>
        <v>1.2955884317060705E-3</v>
      </c>
      <c r="N285" s="4">
        <f>base2!P42/호선별!N26</f>
        <v>1.2385195586967408E-3</v>
      </c>
      <c r="O285" s="4">
        <f>base2!Q42/호선별!O26</f>
        <v>1.1346790498652413E-3</v>
      </c>
      <c r="P285" s="4">
        <f>base2!R42/호선별!P26</f>
        <v>1.1727022987305259E-3</v>
      </c>
      <c r="Q285" s="4">
        <f>base2!S42/호선별!Q26</f>
        <v>1.11295296407349E-3</v>
      </c>
      <c r="R285" s="4">
        <f>base2!T42/호선별!R26</f>
        <v>1.2239466559245057E-3</v>
      </c>
      <c r="S285" s="4">
        <f>base2!U42/호선별!S26</f>
        <v>1.2888343251489234E-3</v>
      </c>
      <c r="T285" s="4">
        <f>base2!V42/호선별!T26</f>
        <v>1.2959507902390295E-3</v>
      </c>
      <c r="U285" s="4">
        <f>base2!W42/호선별!U26</f>
        <v>1.3786743091984449E-3</v>
      </c>
      <c r="V285" s="4">
        <f>base2!X42/호선별!V26</f>
        <v>2.7475924392121581E-3</v>
      </c>
      <c r="W285" s="4">
        <f>base2!D42/호선별!W26</f>
        <v>1.2936974311809045E-3</v>
      </c>
    </row>
    <row r="286" spans="1:23">
      <c r="A286" t="s">
        <v>168</v>
      </c>
      <c r="B286" t="s">
        <v>319</v>
      </c>
      <c r="C286" s="4">
        <f>base2!E43/호선별!C25</f>
        <v>7.9885871436317045E-4</v>
      </c>
      <c r="D286" s="4">
        <f>base2!F43/호선별!D25</f>
        <v>8.2443813682185868E-4</v>
      </c>
      <c r="E286" s="4">
        <f>base2!G43/호선별!E25</f>
        <v>6.4188718177508853E-4</v>
      </c>
      <c r="F286" s="4">
        <f>base2!H43/호선별!F25</f>
        <v>6.427221200813577E-4</v>
      </c>
      <c r="G286" s="4">
        <f>base2!I43/호선별!G25</f>
        <v>7.6803052412808507E-4</v>
      </c>
      <c r="H286" s="4">
        <f>base2!J43/호선별!H25</f>
        <v>7.8357841402343018E-4</v>
      </c>
      <c r="I286" s="4">
        <f>base2!K43/호선별!I25</f>
        <v>8.3032425042527211E-4</v>
      </c>
      <c r="J286" s="4">
        <f>base2!L43/호선별!J25</f>
        <v>8.7858418985864971E-4</v>
      </c>
      <c r="K286" s="4">
        <f>base2!M43/호선별!K25</f>
        <v>9.0920119040226134E-4</v>
      </c>
      <c r="L286" s="4">
        <f>base2!N43/호선별!L25</f>
        <v>7.9579962112444889E-4</v>
      </c>
      <c r="M286" s="4">
        <f>base2!O43/호선별!M25</f>
        <v>7.3261457961270465E-4</v>
      </c>
      <c r="N286" s="4">
        <f>base2!P43/호선별!N25</f>
        <v>7.1658647583310064E-4</v>
      </c>
      <c r="O286" s="4">
        <f>base2!Q43/호선별!O25</f>
        <v>7.9391427894625883E-4</v>
      </c>
      <c r="P286" s="4">
        <f>base2!R43/호선별!P25</f>
        <v>1.1548707748983771E-3</v>
      </c>
      <c r="Q286" s="4">
        <f>base2!S43/호선별!Q25</f>
        <v>9.2715205707247575E-4</v>
      </c>
      <c r="R286" s="4">
        <f>base2!T43/호선별!R25</f>
        <v>7.6935823070012896E-4</v>
      </c>
      <c r="S286" s="4">
        <f>base2!U43/호선별!S25</f>
        <v>8.2883505794353115E-4</v>
      </c>
      <c r="T286" s="4">
        <f>base2!V43/호선별!T25</f>
        <v>9.4915001184416948E-4</v>
      </c>
      <c r="U286" s="4">
        <f>base2!W43/호선별!U25</f>
        <v>7.8540957839612487E-4</v>
      </c>
      <c r="V286" s="4">
        <f>base2!X43/호선별!V25</f>
        <v>1.2106421895669865E-3</v>
      </c>
      <c r="W286" s="4">
        <f>base2!D43/호선별!W25</f>
        <v>8.2338713433292615E-4</v>
      </c>
    </row>
    <row r="287" spans="1:23">
      <c r="B287" t="s">
        <v>320</v>
      </c>
      <c r="C287" s="4">
        <f>base2!E44/호선별!C26</f>
        <v>8.2601471635414194E-4</v>
      </c>
      <c r="D287" s="4">
        <f>base2!F44/호선별!D26</f>
        <v>7.7097653408042045E-4</v>
      </c>
      <c r="E287" s="4">
        <f>base2!G44/호선별!E26</f>
        <v>1.0821527009670217E-3</v>
      </c>
      <c r="F287" s="4">
        <f>base2!H44/호선별!F26</f>
        <v>1.373106017729941E-3</v>
      </c>
      <c r="G287" s="4">
        <f>base2!I44/호선별!G26</f>
        <v>1.1461418606287764E-3</v>
      </c>
      <c r="H287" s="4">
        <f>base2!J44/호선별!H26</f>
        <v>6.5970939234900557E-4</v>
      </c>
      <c r="I287" s="4">
        <f>base2!K44/호선별!I26</f>
        <v>6.4809113349530568E-4</v>
      </c>
      <c r="J287" s="4">
        <f>base2!L44/호선별!J26</f>
        <v>6.0223860693606808E-4</v>
      </c>
      <c r="K287" s="4">
        <f>base2!M44/호선별!K26</f>
        <v>6.5728983768904988E-4</v>
      </c>
      <c r="L287" s="4">
        <f>base2!N44/호선별!L26</f>
        <v>6.4786931335599363E-4</v>
      </c>
      <c r="M287" s="4">
        <f>base2!O44/호선별!M26</f>
        <v>6.722158508276865E-4</v>
      </c>
      <c r="N287" s="4">
        <f>base2!P44/호선별!N26</f>
        <v>7.2793354637865971E-4</v>
      </c>
      <c r="O287" s="4">
        <f>base2!Q44/호선별!O26</f>
        <v>7.9337030675024299E-4</v>
      </c>
      <c r="P287" s="4">
        <f>base2!R44/호선별!P26</f>
        <v>7.4158469090453659E-4</v>
      </c>
      <c r="Q287" s="4">
        <f>base2!S44/호선별!Q26</f>
        <v>6.0846442398234811E-4</v>
      </c>
      <c r="R287" s="4">
        <f>base2!T44/호선별!R26</f>
        <v>6.2736194108979171E-4</v>
      </c>
      <c r="S287" s="4">
        <f>base2!U44/호선별!S26</f>
        <v>7.3682187285927197E-4</v>
      </c>
      <c r="T287" s="4">
        <f>base2!V44/호선별!T26</f>
        <v>7.4814184417798047E-4</v>
      </c>
      <c r="U287" s="4">
        <f>base2!W44/호선별!U26</f>
        <v>7.1980096124533478E-4</v>
      </c>
      <c r="V287" s="4">
        <f>base2!X44/호선별!V26</f>
        <v>8.2266223191245977E-4</v>
      </c>
      <c r="W287" s="4">
        <f>base2!D44/호선별!W26</f>
        <v>8.1998447601538884E-4</v>
      </c>
    </row>
    <row r="288" spans="1:23">
      <c r="A288" t="s">
        <v>169</v>
      </c>
      <c r="B288" t="s">
        <v>319</v>
      </c>
      <c r="C288" s="4">
        <f>base2!E45/호선별!C25</f>
        <v>1.8858219586160262E-3</v>
      </c>
      <c r="D288" s="4">
        <f>base2!F45/호선별!D25</f>
        <v>1.9078143879548756E-3</v>
      </c>
      <c r="E288" s="4">
        <f>base2!G45/호선별!E25</f>
        <v>1.47570848320925E-3</v>
      </c>
      <c r="F288" s="4">
        <f>base2!H45/호선별!F25</f>
        <v>1.7034420739454846E-3</v>
      </c>
      <c r="G288" s="4">
        <f>base2!I45/호선별!G25</f>
        <v>2.0795825673874456E-3</v>
      </c>
      <c r="H288" s="4">
        <f>base2!J45/호선별!H25</f>
        <v>2.8751008347774839E-3</v>
      </c>
      <c r="I288" s="4">
        <f>base2!K45/호선별!I25</f>
        <v>3.4196248734619759E-3</v>
      </c>
      <c r="J288" s="4">
        <f>base2!L45/호선별!J25</f>
        <v>3.5562674727016726E-3</v>
      </c>
      <c r="K288" s="4">
        <f>base2!M45/호선별!K25</f>
        <v>3.2509829025287578E-3</v>
      </c>
      <c r="L288" s="4">
        <f>base2!N45/호선별!L25</f>
        <v>3.3760775557031982E-3</v>
      </c>
      <c r="M288" s="4">
        <f>base2!O45/호선별!M25</f>
        <v>3.5812541289673527E-3</v>
      </c>
      <c r="N288" s="4">
        <f>base2!P45/호선별!N25</f>
        <v>3.8203887771569522E-3</v>
      </c>
      <c r="O288" s="4">
        <f>base2!Q45/호선별!O25</f>
        <v>4.1345225068231363E-3</v>
      </c>
      <c r="P288" s="4">
        <f>base2!R45/호선별!P25</f>
        <v>5.1739056828059484E-3</v>
      </c>
      <c r="Q288" s="4">
        <f>base2!S45/호선별!Q25</f>
        <v>4.05556414303169E-3</v>
      </c>
      <c r="R288" s="4">
        <f>base2!T45/호선별!R25</f>
        <v>3.979924257424711E-3</v>
      </c>
      <c r="S288" s="4">
        <f>base2!U45/호선별!S25</f>
        <v>4.4228618798219941E-3</v>
      </c>
      <c r="T288" s="4">
        <f>base2!V45/호선별!T25</f>
        <v>5.6352383734634172E-3</v>
      </c>
      <c r="U288" s="4">
        <f>base2!W45/호선별!U25</f>
        <v>3.5232515635051707E-3</v>
      </c>
      <c r="V288" s="4">
        <f>base2!X45/호선별!V25</f>
        <v>3.2403184442650898E-3</v>
      </c>
      <c r="W288" s="4">
        <f>base2!D45/호선별!W25</f>
        <v>3.438146080708835E-3</v>
      </c>
    </row>
    <row r="289" spans="1:23">
      <c r="B289" t="s">
        <v>320</v>
      </c>
      <c r="C289" s="4">
        <f>base2!E46/호선별!C26</f>
        <v>2.7557559933539047E-3</v>
      </c>
      <c r="D289" s="4">
        <f>base2!F46/호선별!D26</f>
        <v>4.6051595704249054E-3</v>
      </c>
      <c r="E289" s="4">
        <f>base2!G46/호선별!E26</f>
        <v>8.0410440917782645E-3</v>
      </c>
      <c r="F289" s="4">
        <f>base2!H46/호선별!F26</f>
        <v>6.8726536986779361E-3</v>
      </c>
      <c r="G289" s="4">
        <f>base2!I46/호선별!G26</f>
        <v>5.2696392061156935E-3</v>
      </c>
      <c r="H289" s="4">
        <f>base2!J46/호선별!H26</f>
        <v>3.8702186303595652E-3</v>
      </c>
      <c r="I289" s="4">
        <f>base2!K46/호선별!I26</f>
        <v>3.3156336018608451E-3</v>
      </c>
      <c r="J289" s="4">
        <f>base2!L46/호선별!J26</f>
        <v>3.1027578841022526E-3</v>
      </c>
      <c r="K289" s="4">
        <f>base2!M46/호선별!K26</f>
        <v>3.2306442129186128E-3</v>
      </c>
      <c r="L289" s="4">
        <f>base2!N46/호선별!L26</f>
        <v>3.1150080116914445E-3</v>
      </c>
      <c r="M289" s="4">
        <f>base2!O46/호선별!M26</f>
        <v>2.7228053366653458E-3</v>
      </c>
      <c r="N289" s="4">
        <f>base2!P46/호선별!N26</f>
        <v>2.3962436563947156E-3</v>
      </c>
      <c r="O289" s="4">
        <f>base2!Q46/호선별!O26</f>
        <v>2.7252660330262875E-3</v>
      </c>
      <c r="P289" s="4">
        <f>base2!R46/호선별!P26</f>
        <v>2.755633716447865E-3</v>
      </c>
      <c r="Q289" s="4">
        <f>base2!S46/호선별!Q26</f>
        <v>2.2759262860828672E-3</v>
      </c>
      <c r="R289" s="4">
        <f>base2!T46/호선별!R26</f>
        <v>1.9840272688821854E-3</v>
      </c>
      <c r="S289" s="4">
        <f>base2!U46/호선별!S26</f>
        <v>1.8239361115040995E-3</v>
      </c>
      <c r="T289" s="4">
        <f>base2!V46/호선별!T26</f>
        <v>1.6202415632876174E-3</v>
      </c>
      <c r="U289" s="4">
        <f>base2!W46/호선별!U26</f>
        <v>1.5821939157044022E-3</v>
      </c>
      <c r="V289" s="4">
        <f>base2!X46/호선별!V26</f>
        <v>1.520433898406185E-3</v>
      </c>
      <c r="W289" s="4">
        <f>base2!D46/호선별!W26</f>
        <v>3.5844294008583856E-3</v>
      </c>
    </row>
    <row r="290" spans="1:23">
      <c r="A290" t="s">
        <v>170</v>
      </c>
      <c r="B290" t="s">
        <v>319</v>
      </c>
      <c r="C290" s="4">
        <f>base2!E47/호선별!C25</f>
        <v>1.053978110240441E-3</v>
      </c>
      <c r="D290" s="4">
        <f>base2!F47/호선별!D25</f>
        <v>1.5203180540761673E-3</v>
      </c>
      <c r="E290" s="4">
        <f>base2!G47/호선별!E25</f>
        <v>1.3866659230962273E-3</v>
      </c>
      <c r="F290" s="4">
        <f>base2!H47/호선별!F25</f>
        <v>1.496308878848175E-3</v>
      </c>
      <c r="G290" s="4">
        <f>base2!I47/호선별!G25</f>
        <v>2.5310010675864336E-3</v>
      </c>
      <c r="H290" s="4">
        <f>base2!J47/호선별!H25</f>
        <v>3.8677324917084071E-3</v>
      </c>
      <c r="I290" s="4">
        <f>base2!K47/호선별!I25</f>
        <v>5.0931554669644439E-3</v>
      </c>
      <c r="J290" s="4">
        <f>base2!L47/호선별!J25</f>
        <v>5.2399816892496742E-3</v>
      </c>
      <c r="K290" s="4">
        <f>base2!M47/호선별!K25</f>
        <v>6.4238926451365584E-3</v>
      </c>
      <c r="L290" s="4">
        <f>base2!N47/호선별!L25</f>
        <v>7.2018824997349649E-3</v>
      </c>
      <c r="M290" s="4">
        <f>base2!O47/호선별!M25</f>
        <v>7.2918388755408353E-3</v>
      </c>
      <c r="N290" s="4">
        <f>base2!P47/호선별!N25</f>
        <v>7.3525966272991218E-3</v>
      </c>
      <c r="O290" s="4">
        <f>base2!Q47/호선별!O25</f>
        <v>7.5412902579455347E-3</v>
      </c>
      <c r="P290" s="4">
        <f>base2!R47/호선별!P25</f>
        <v>1.0717475048248477E-2</v>
      </c>
      <c r="Q290" s="4">
        <f>base2!S47/호선별!Q25</f>
        <v>1.0110949097707865E-2</v>
      </c>
      <c r="R290" s="4">
        <f>base2!T47/호선별!R25</f>
        <v>1.0533668345898041E-2</v>
      </c>
      <c r="S290" s="4">
        <f>base2!U47/호선별!S25</f>
        <v>1.3237813716410774E-2</v>
      </c>
      <c r="T290" s="4">
        <f>base2!V47/호선별!T25</f>
        <v>1.2054161065422725E-2</v>
      </c>
      <c r="U290" s="4">
        <f>base2!W47/호선별!U25</f>
        <v>1.027655226092187E-2</v>
      </c>
      <c r="V290" s="4">
        <f>base2!X47/호선별!V25</f>
        <v>9.3006929553518976E-3</v>
      </c>
      <c r="W290" s="4">
        <f>base2!D47/호선별!W25</f>
        <v>6.7738592343938803E-3</v>
      </c>
    </row>
    <row r="291" spans="1:23">
      <c r="B291" t="s">
        <v>320</v>
      </c>
      <c r="C291" s="4">
        <f>base2!E48/호선별!C26</f>
        <v>4.0920958936624735E-3</v>
      </c>
      <c r="D291" s="4">
        <f>base2!F48/호선별!D26</f>
        <v>6.937092115407586E-3</v>
      </c>
      <c r="E291" s="4">
        <f>base2!G48/호선별!E26</f>
        <v>1.1139329624959568E-2</v>
      </c>
      <c r="F291" s="4">
        <f>base2!H48/호선별!F26</f>
        <v>1.4336808508005157E-2</v>
      </c>
      <c r="G291" s="4">
        <f>base2!I48/호선별!G26</f>
        <v>9.3754030863322964E-3</v>
      </c>
      <c r="H291" s="4">
        <f>base2!J48/호선별!H26</f>
        <v>7.7552058039514603E-3</v>
      </c>
      <c r="I291" s="4">
        <f>base2!K48/호선별!I26</f>
        <v>8.7711306538345996E-3</v>
      </c>
      <c r="J291" s="4">
        <f>base2!L48/호선별!J26</f>
        <v>8.1165479191427064E-3</v>
      </c>
      <c r="K291" s="4">
        <f>base2!M48/호선별!K26</f>
        <v>8.1638321628110869E-3</v>
      </c>
      <c r="L291" s="4">
        <f>base2!N48/호선별!L26</f>
        <v>8.0559687797444844E-3</v>
      </c>
      <c r="M291" s="4">
        <f>base2!O48/호선별!M26</f>
        <v>7.3956161371541099E-3</v>
      </c>
      <c r="N291" s="4">
        <f>base2!P48/호선별!N26</f>
        <v>6.9160140217554037E-3</v>
      </c>
      <c r="O291" s="4">
        <f>base2!Q48/호선별!O26</f>
        <v>6.7467586416613424E-3</v>
      </c>
      <c r="P291" s="4">
        <f>base2!R48/호선별!P26</f>
        <v>7.2015015443180497E-3</v>
      </c>
      <c r="Q291" s="4">
        <f>base2!S48/호선별!Q26</f>
        <v>6.0458172486984214E-3</v>
      </c>
      <c r="R291" s="4">
        <f>base2!T48/호선별!R26</f>
        <v>4.0954488793518446E-3</v>
      </c>
      <c r="S291" s="4">
        <f>base2!U48/호선별!S26</f>
        <v>2.9205625997370693E-3</v>
      </c>
      <c r="T291" s="4">
        <f>base2!V48/호선별!T26</f>
        <v>2.1500175177632543E-3</v>
      </c>
      <c r="U291" s="4">
        <f>base2!W48/호선별!U26</f>
        <v>1.942415067975976E-3</v>
      </c>
      <c r="V291" s="4">
        <f>base2!X48/호선별!V26</f>
        <v>1.7055950351961497E-3</v>
      </c>
      <c r="W291" s="4">
        <f>base2!D48/호선별!W26</f>
        <v>7.6280957064707462E-3</v>
      </c>
    </row>
    <row r="292" spans="1:23">
      <c r="A292" t="s">
        <v>171</v>
      </c>
      <c r="B292" t="s">
        <v>319</v>
      </c>
      <c r="C292" s="4">
        <f>base2!E49/호선별!C25</f>
        <v>1.2771431575431848E-3</v>
      </c>
      <c r="D292" s="4">
        <f>base2!F49/호선별!D25</f>
        <v>6.3472367920091959E-4</v>
      </c>
      <c r="E292" s="4">
        <f>base2!G49/호선별!E25</f>
        <v>3.7150638076383275E-4</v>
      </c>
      <c r="F292" s="4">
        <f>base2!H49/호선별!F25</f>
        <v>4.5965292853211785E-4</v>
      </c>
      <c r="G292" s="4">
        <f>base2!I49/호선별!G25</f>
        <v>8.1414520438910683E-4</v>
      </c>
      <c r="H292" s="4">
        <f>base2!J49/호선별!H25</f>
        <v>1.2769242674515321E-3</v>
      </c>
      <c r="I292" s="4">
        <f>base2!K49/호선별!I25</f>
        <v>1.7061434862921489E-3</v>
      </c>
      <c r="J292" s="4">
        <f>base2!L49/호선별!J25</f>
        <v>2.2518904643072345E-3</v>
      </c>
      <c r="K292" s="4">
        <f>base2!M49/호선별!K25</f>
        <v>2.6277745748351893E-3</v>
      </c>
      <c r="L292" s="4">
        <f>base2!N49/호선별!L25</f>
        <v>2.6880959477633519E-3</v>
      </c>
      <c r="M292" s="4">
        <f>base2!O49/호선별!M25</f>
        <v>2.9102625463321434E-3</v>
      </c>
      <c r="N292" s="4">
        <f>base2!P49/호선별!N25</f>
        <v>3.0003617490661065E-3</v>
      </c>
      <c r="O292" s="4">
        <f>base2!Q49/호선별!O25</f>
        <v>3.0569679259626185E-3</v>
      </c>
      <c r="P292" s="4">
        <f>base2!R49/호선별!P25</f>
        <v>3.0228831885374501E-3</v>
      </c>
      <c r="Q292" s="4">
        <f>base2!S49/호선별!Q25</f>
        <v>3.6486490477911095E-3</v>
      </c>
      <c r="R292" s="4">
        <f>base2!T49/호선별!R25</f>
        <v>3.4421811527294631E-3</v>
      </c>
      <c r="S292" s="4">
        <f>base2!U49/호선별!S25</f>
        <v>3.7027988803301319E-3</v>
      </c>
      <c r="T292" s="4">
        <f>base2!V49/호선별!T25</f>
        <v>3.655234153059587E-3</v>
      </c>
      <c r="U292" s="4">
        <f>base2!W49/호선별!U25</f>
        <v>3.8842892043315516E-3</v>
      </c>
      <c r="V292" s="4">
        <f>base2!X49/호선별!V25</f>
        <v>3.5173095566709491E-3</v>
      </c>
      <c r="W292" s="4">
        <f>base2!D49/호선별!W25</f>
        <v>2.3394367622023796E-3</v>
      </c>
    </row>
    <row r="293" spans="1:23">
      <c r="B293" t="s">
        <v>320</v>
      </c>
      <c r="C293" s="4">
        <f>base2!E50/호선별!C26</f>
        <v>1.2603845240920959E-3</v>
      </c>
      <c r="D293" s="4">
        <f>base2!F50/호선별!D26</f>
        <v>2.1357950288301789E-3</v>
      </c>
      <c r="E293" s="4">
        <f>base2!G50/호선별!E26</f>
        <v>2.4813831024987376E-3</v>
      </c>
      <c r="F293" s="4">
        <f>base2!H50/호선별!F26</f>
        <v>3.289900441512898E-3</v>
      </c>
      <c r="G293" s="4">
        <f>base2!I50/호선별!G26</f>
        <v>4.0597502045415217E-3</v>
      </c>
      <c r="H293" s="4">
        <f>base2!J50/호선별!H26</f>
        <v>4.6140943807413612E-3</v>
      </c>
      <c r="I293" s="4">
        <f>base2!K50/호선별!I26</f>
        <v>4.8142547557210886E-3</v>
      </c>
      <c r="J293" s="4">
        <f>base2!L50/호선별!J26</f>
        <v>4.6619720733354552E-3</v>
      </c>
      <c r="K293" s="4">
        <f>base2!M50/호선별!K26</f>
        <v>4.3019029496654581E-3</v>
      </c>
      <c r="L293" s="4">
        <f>base2!N50/호선별!L26</f>
        <v>4.1836512483145374E-3</v>
      </c>
      <c r="M293" s="4">
        <f>base2!O50/호선별!M26</f>
        <v>3.6698680624619876E-3</v>
      </c>
      <c r="N293" s="4">
        <f>base2!P50/호선별!N26</f>
        <v>3.044543337859256E-3</v>
      </c>
      <c r="O293" s="4">
        <f>base2!Q50/호선별!O26</f>
        <v>2.7683679989284468E-3</v>
      </c>
      <c r="P293" s="4">
        <f>base2!R50/호선별!P26</f>
        <v>2.4306920373687265E-3</v>
      </c>
      <c r="Q293" s="4">
        <f>base2!S50/호선별!Q26</f>
        <v>1.9370645955206944E-3</v>
      </c>
      <c r="R293" s="4">
        <f>base2!T50/호선별!R26</f>
        <v>1.4262712065802488E-3</v>
      </c>
      <c r="S293" s="4">
        <f>base2!U50/호선별!S26</f>
        <v>1.081829655540304E-3</v>
      </c>
      <c r="T293" s="4">
        <f>base2!V50/호선별!T26</f>
        <v>7.892085729145073E-4</v>
      </c>
      <c r="U293" s="4">
        <f>base2!W50/호선별!U26</f>
        <v>7.7239111166599187E-4</v>
      </c>
      <c r="V293" s="4">
        <f>base2!X50/호선별!V26</f>
        <v>7.9470165756498194E-4</v>
      </c>
      <c r="W293" s="4">
        <f>base2!D50/호선별!W26</f>
        <v>2.9421542381968171E-3</v>
      </c>
    </row>
    <row r="294" spans="1:23">
      <c r="A294" t="s">
        <v>172</v>
      </c>
      <c r="B294" t="s">
        <v>319</v>
      </c>
      <c r="C294" s="4">
        <f>base2!E51/호선별!C25</f>
        <v>2.2316504730274375E-4</v>
      </c>
      <c r="D294" s="4">
        <f>base2!F51/호선별!D25</f>
        <v>1.7878440656458866E-4</v>
      </c>
      <c r="E294" s="4">
        <f>base2!G51/호선별!E25</f>
        <v>9.6478264506594545E-5</v>
      </c>
      <c r="F294" s="4">
        <f>base2!H51/호선별!F25</f>
        <v>1.1894928336102852E-4</v>
      </c>
      <c r="G294" s="4">
        <f>base2!I51/호선별!G25</f>
        <v>3.7005451639597983E-4</v>
      </c>
      <c r="H294" s="4">
        <f>base2!J51/호선별!H25</f>
        <v>6.5108452763454523E-4</v>
      </c>
      <c r="I294" s="4">
        <f>base2!K51/호선별!I25</f>
        <v>7.916779724695004E-4</v>
      </c>
      <c r="J294" s="4">
        <f>base2!L51/호선별!J25</f>
        <v>8.7813170014713459E-4</v>
      </c>
      <c r="K294" s="4">
        <f>base2!M51/호선별!K25</f>
        <v>1.0171542016509925E-3</v>
      </c>
      <c r="L294" s="4">
        <f>base2!N51/호선별!L25</f>
        <v>1.1633799517885579E-3</v>
      </c>
      <c r="M294" s="4">
        <f>base2!O51/호선별!M25</f>
        <v>1.2575751946205713E-3</v>
      </c>
      <c r="N294" s="4">
        <f>base2!P51/호선별!N25</f>
        <v>1.3164948202407038E-3</v>
      </c>
      <c r="O294" s="4">
        <f>base2!Q51/호선별!O25</f>
        <v>1.4493412550988845E-3</v>
      </c>
      <c r="P294" s="4">
        <f>base2!R51/호선별!P25</f>
        <v>2.0139668392420321E-3</v>
      </c>
      <c r="Q294" s="4">
        <f>base2!S51/호선별!Q25</f>
        <v>2.2931186748725743E-3</v>
      </c>
      <c r="R294" s="4">
        <f>base2!T51/호선별!R25</f>
        <v>1.3440972272881699E-3</v>
      </c>
      <c r="S294" s="4">
        <f>base2!U51/호선별!S25</f>
        <v>1.0469143387260905E-3</v>
      </c>
      <c r="T294" s="4">
        <f>base2!V51/호선별!T25</f>
        <v>7.6766676913979587E-4</v>
      </c>
      <c r="U294" s="4">
        <f>base2!W51/호선별!U25</f>
        <v>7.4683031134432996E-4</v>
      </c>
      <c r="V294" s="4">
        <f>base2!X51/호선별!V25</f>
        <v>8.9066969764987371E-4</v>
      </c>
      <c r="W294" s="4">
        <f>base2!D51/호선별!W25</f>
        <v>1.0203577850918159E-3</v>
      </c>
    </row>
    <row r="295" spans="1:23">
      <c r="B295" t="s">
        <v>320</v>
      </c>
      <c r="C295" s="4">
        <f>base2!E52/호선별!C26</f>
        <v>9.8504628530738194E-4</v>
      </c>
      <c r="D295" s="4">
        <f>base2!F52/호선별!D26</f>
        <v>1.1883625978651551E-3</v>
      </c>
      <c r="E295" s="4">
        <f>base2!G52/호선별!E26</f>
        <v>1.7342859872678878E-3</v>
      </c>
      <c r="F295" s="4">
        <f>base2!H52/호선별!F26</f>
        <v>2.6306646660189011E-3</v>
      </c>
      <c r="G295" s="4">
        <f>base2!I52/호선별!G26</f>
        <v>2.1598427358966218E-3</v>
      </c>
      <c r="H295" s="4">
        <f>base2!J52/호선별!H26</f>
        <v>1.9025611665027071E-3</v>
      </c>
      <c r="I295" s="4">
        <f>base2!K52/호선별!I26</f>
        <v>1.6233337017901586E-3</v>
      </c>
      <c r="J295" s="4">
        <f>base2!L52/호선별!J26</f>
        <v>1.2914330943634153E-3</v>
      </c>
      <c r="K295" s="4">
        <f>base2!M52/호선별!K26</f>
        <v>1.1352165802345523E-3</v>
      </c>
      <c r="L295" s="4">
        <f>base2!N52/호선별!L26</f>
        <v>1.1026170411489607E-3</v>
      </c>
      <c r="M295" s="4">
        <f>base2!O52/호선별!M26</f>
        <v>1.0017009599772174E-3</v>
      </c>
      <c r="N295" s="4">
        <f>base2!P52/호선별!N26</f>
        <v>7.6613715094037659E-4</v>
      </c>
      <c r="O295" s="4">
        <f>base2!Q52/호선별!O26</f>
        <v>5.4414817844983157E-4</v>
      </c>
      <c r="P295" s="4">
        <f>base2!R52/호선별!P26</f>
        <v>3.3352242760643485E-4</v>
      </c>
      <c r="Q295" s="4">
        <f>base2!S52/호선별!Q26</f>
        <v>2.0987562770302318E-4</v>
      </c>
      <c r="R295" s="4">
        <f>base2!T52/호선별!R26</f>
        <v>1.5492502498864035E-4</v>
      </c>
      <c r="S295" s="4">
        <f>base2!U52/호선별!S26</f>
        <v>1.6321812388542481E-4</v>
      </c>
      <c r="T295" s="4">
        <f>base2!V52/호선별!T26</f>
        <v>1.121379308672687E-4</v>
      </c>
      <c r="U295" s="4">
        <f>base2!W52/호선별!U26</f>
        <v>1.1373154481215268E-4</v>
      </c>
      <c r="V295" s="4">
        <f>base2!X52/호선별!V26</f>
        <v>1.2364787322551322E-4</v>
      </c>
      <c r="W295" s="4">
        <f>base2!D52/호선별!W26</f>
        <v>1.0881553700481589E-3</v>
      </c>
    </row>
    <row r="296" spans="1:23">
      <c r="A296" t="s">
        <v>173</v>
      </c>
      <c r="B296" t="s">
        <v>319</v>
      </c>
      <c r="C296" s="4">
        <f>base2!E53/호선별!C25</f>
        <v>1.4224839042853874E-4</v>
      </c>
      <c r="D296" s="4">
        <f>base2!F53/호선별!D25</f>
        <v>7.9633229124838624E-5</v>
      </c>
      <c r="E296" s="4">
        <f>base2!G53/호선별!E25</f>
        <v>4.5357796800788184E-5</v>
      </c>
      <c r="F296" s="4">
        <f>base2!H53/호선별!F25</f>
        <v>5.7418540111533607E-5</v>
      </c>
      <c r="G296" s="4">
        <f>base2!I53/호선별!G25</f>
        <v>1.4554551139916994E-4</v>
      </c>
      <c r="H296" s="4">
        <f>base2!J53/호선별!H25</f>
        <v>2.7587768124808908E-4</v>
      </c>
      <c r="I296" s="4">
        <f>base2!K53/호선별!I25</f>
        <v>4.415785683722775E-4</v>
      </c>
      <c r="J296" s="4">
        <f>base2!L53/호선별!J25</f>
        <v>2.957774414270922E-4</v>
      </c>
      <c r="K296" s="4">
        <f>base2!M53/호선별!K25</f>
        <v>3.394185876634218E-4</v>
      </c>
      <c r="L296" s="4">
        <f>base2!N53/호선별!L25</f>
        <v>3.4676604240453321E-4</v>
      </c>
      <c r="M296" s="4">
        <f>base2!O53/호선별!M25</f>
        <v>3.6145253689320932E-4</v>
      </c>
      <c r="N296" s="4">
        <f>base2!P53/호선별!N25</f>
        <v>4.0638196577816348E-4</v>
      </c>
      <c r="O296" s="4">
        <f>base2!Q53/호선별!O25</f>
        <v>4.2789790899095981E-4</v>
      </c>
      <c r="P296" s="4">
        <f>base2!R53/호선별!P25</f>
        <v>7.1357928319527723E-4</v>
      </c>
      <c r="Q296" s="4">
        <f>base2!S53/호선별!Q25</f>
        <v>6.9588093229141536E-4</v>
      </c>
      <c r="R296" s="4">
        <f>base2!T53/호선별!R25</f>
        <v>4.4798898668773176E-4</v>
      </c>
      <c r="S296" s="4">
        <f>base2!U53/호선별!S25</f>
        <v>3.4678619373521106E-4</v>
      </c>
      <c r="T296" s="4">
        <f>base2!V53/호선별!T25</f>
        <v>3.1006448753540758E-4</v>
      </c>
      <c r="U296" s="4">
        <f>base2!W53/호선별!U25</f>
        <v>3.0477620970917986E-4</v>
      </c>
      <c r="V296" s="4">
        <f>base2!X53/호선별!V25</f>
        <v>4.0354739652232884E-4</v>
      </c>
      <c r="W296" s="4">
        <f>base2!D53/호선별!W25</f>
        <v>3.4768919443848781E-4</v>
      </c>
    </row>
    <row r="297" spans="1:23">
      <c r="B297" t="s">
        <v>320</v>
      </c>
      <c r="C297" s="4">
        <f>base2!E54/호선별!C26</f>
        <v>3.109423213861856E-4</v>
      </c>
      <c r="D297" s="4">
        <f>base2!F54/호선별!D26</f>
        <v>3.2814010055271414E-4</v>
      </c>
      <c r="E297" s="4">
        <f>base2!G54/호선별!E26</f>
        <v>5.9848959667629497E-4</v>
      </c>
      <c r="F297" s="4">
        <f>base2!H54/호선별!F26</f>
        <v>1.1882543744549758E-3</v>
      </c>
      <c r="G297" s="4">
        <f>base2!I54/호선별!G26</f>
        <v>1.1238350279992749E-3</v>
      </c>
      <c r="H297" s="4">
        <f>base2!J54/호선별!H26</f>
        <v>5.9246233627169992E-4</v>
      </c>
      <c r="I297" s="4">
        <f>base2!K54/호선별!I26</f>
        <v>4.5489021313900048E-4</v>
      </c>
      <c r="J297" s="4">
        <f>base2!L54/호선별!J26</f>
        <v>4.1296361618473239E-4</v>
      </c>
      <c r="K297" s="4">
        <f>base2!M54/호선별!K26</f>
        <v>4.0441036420688547E-4</v>
      </c>
      <c r="L297" s="4">
        <f>base2!N54/호선별!L26</f>
        <v>4.0239465196622003E-4</v>
      </c>
      <c r="M297" s="4">
        <f>base2!O54/호선별!M26</f>
        <v>3.5073331133086597E-4</v>
      </c>
      <c r="N297" s="4">
        <f>base2!P54/호선별!N26</f>
        <v>2.8872116015054287E-4</v>
      </c>
      <c r="O297" s="4">
        <f>base2!Q54/호선별!O26</f>
        <v>2.3632547708559213E-4</v>
      </c>
      <c r="P297" s="4">
        <f>base2!R54/호선별!P26</f>
        <v>1.7074822827044614E-4</v>
      </c>
      <c r="Q297" s="4">
        <f>base2!S54/호선별!Q26</f>
        <v>1.4752507663958337E-4</v>
      </c>
      <c r="R297" s="4">
        <f>base2!T54/호선별!R26</f>
        <v>1.1388872331520334E-4</v>
      </c>
      <c r="S297" s="4">
        <f>base2!U54/호선별!S26</f>
        <v>1.2652801833116188E-4</v>
      </c>
      <c r="T297" s="4">
        <f>base2!V54/호선별!T26</f>
        <v>8.7740354016416995E-5</v>
      </c>
      <c r="U297" s="4">
        <f>base2!W54/호선별!U26</f>
        <v>9.0643186090888609E-5</v>
      </c>
      <c r="V297" s="4">
        <f>base2!X54/호선별!V26</f>
        <v>9.4444606684814113E-5</v>
      </c>
      <c r="W297" s="4">
        <f>base2!D54/호선별!W26</f>
        <v>4.5177912925732709E-4</v>
      </c>
    </row>
    <row r="298" spans="1:23">
      <c r="A298" t="s">
        <v>174</v>
      </c>
      <c r="B298" t="s">
        <v>319</v>
      </c>
      <c r="C298" s="4">
        <f>base2!E55/호선별!C25</f>
        <v>1.2663199104453612E-3</v>
      </c>
      <c r="D298" s="4">
        <f>base2!F55/호선별!D25</f>
        <v>1.1296988484670735E-3</v>
      </c>
      <c r="E298" s="4">
        <f>base2!G55/호선별!E25</f>
        <v>1.0633057282807721E-3</v>
      </c>
      <c r="F298" s="4">
        <f>base2!H55/호선별!F25</f>
        <v>1.1077056823108327E-3</v>
      </c>
      <c r="G298" s="4">
        <f>base2!I55/호선별!G25</f>
        <v>1.1221660002147806E-3</v>
      </c>
      <c r="H298" s="4">
        <f>base2!J55/호선별!H25</f>
        <v>1.1752851217285518E-3</v>
      </c>
      <c r="I298" s="4">
        <f>base2!K55/호선별!I25</f>
        <v>1.0041509689942706E-3</v>
      </c>
      <c r="J298" s="4">
        <f>base2!L55/호선별!J25</f>
        <v>1.0209676190820944E-3</v>
      </c>
      <c r="K298" s="4">
        <f>base2!M55/호선별!K25</f>
        <v>1.0565350195299941E-3</v>
      </c>
      <c r="L298" s="4">
        <f>base2!N55/호선별!L25</f>
        <v>9.5357192613203365E-4</v>
      </c>
      <c r="M298" s="4">
        <f>base2!O55/호선별!M25</f>
        <v>9.1049272635026536E-4</v>
      </c>
      <c r="N298" s="4">
        <f>base2!P55/호선별!N25</f>
        <v>8.5411672311576532E-4</v>
      </c>
      <c r="O298" s="4">
        <f>base2!Q55/호선별!O25</f>
        <v>7.9719738310731478E-4</v>
      </c>
      <c r="P298" s="4">
        <f>base2!R55/호선별!P25</f>
        <v>8.5523020499485075E-4</v>
      </c>
      <c r="Q298" s="4">
        <f>base2!S55/호선별!Q25</f>
        <v>1.1197303116794379E-3</v>
      </c>
      <c r="R298" s="4">
        <f>base2!T55/호선별!R25</f>
        <v>9.5720356911353679E-4</v>
      </c>
      <c r="S298" s="4">
        <f>base2!U55/호선별!S25</f>
        <v>9.0014564484973002E-4</v>
      </c>
      <c r="T298" s="4">
        <f>base2!V55/호선별!T25</f>
        <v>7.6090706941153578E-4</v>
      </c>
      <c r="U298" s="4">
        <f>base2!W55/호선별!U25</f>
        <v>8.1402253479287271E-4</v>
      </c>
      <c r="V298" s="4">
        <f>base2!X55/호선별!V25</f>
        <v>1.0625952156948894E-3</v>
      </c>
      <c r="W298" s="4">
        <f>base2!D55/호선별!W25</f>
        <v>9.8213735845400054E-4</v>
      </c>
    </row>
    <row r="299" spans="1:23">
      <c r="B299" t="s">
        <v>320</v>
      </c>
      <c r="C299" s="4">
        <f>base2!E56/호선별!C26</f>
        <v>7.5480655115119869E-4</v>
      </c>
      <c r="D299" s="4">
        <f>base2!F56/호선별!D26</f>
        <v>6.8003387953220187E-4</v>
      </c>
      <c r="E299" s="4">
        <f>base2!G56/호선별!E26</f>
        <v>6.0602870981272118E-4</v>
      </c>
      <c r="F299" s="4">
        <f>base2!H56/호선별!F26</f>
        <v>1.0146314724109526E-3</v>
      </c>
      <c r="G299" s="4">
        <f>base2!I56/호선별!G26</f>
        <v>8.1611273854544141E-4</v>
      </c>
      <c r="H299" s="4">
        <f>base2!J56/호선별!H26</f>
        <v>7.0286795072697797E-4</v>
      </c>
      <c r="I299" s="4">
        <f>base2!K56/호선별!I26</f>
        <v>7.6802542288384467E-4</v>
      </c>
      <c r="J299" s="4">
        <f>base2!L56/호선별!J26</f>
        <v>8.0057790325098227E-4</v>
      </c>
      <c r="K299" s="4">
        <f>base2!M56/호선별!K26</f>
        <v>7.7480358967964996E-4</v>
      </c>
      <c r="L299" s="4">
        <f>base2!N56/호선별!L26</f>
        <v>7.9365035162887686E-4</v>
      </c>
      <c r="M299" s="4">
        <f>base2!O56/호선별!M26</f>
        <v>8.7021046206285277E-4</v>
      </c>
      <c r="N299" s="4">
        <f>base2!P56/호선별!N26</f>
        <v>8.843618191110951E-4</v>
      </c>
      <c r="O299" s="4">
        <f>base2!Q56/호선별!O26</f>
        <v>9.0163429984306813E-4</v>
      </c>
      <c r="P299" s="4">
        <f>base2!R56/호선별!P26</f>
        <v>9.1094613153420751E-4</v>
      </c>
      <c r="Q299" s="4">
        <f>base2!S56/호선별!Q26</f>
        <v>8.3014555574366627E-4</v>
      </c>
      <c r="R299" s="4">
        <f>base2!T56/호선별!R26</f>
        <v>9.1747301051529255E-4</v>
      </c>
      <c r="S299" s="4">
        <f>base2!U56/호선별!S26</f>
        <v>9.7704392198203881E-4</v>
      </c>
      <c r="T299" s="4">
        <f>base2!V56/호선별!T26</f>
        <v>1.026365142924339E-3</v>
      </c>
      <c r="U299" s="4">
        <f>base2!W56/호선별!U26</f>
        <v>9.810414645544524E-4</v>
      </c>
      <c r="V299" s="4">
        <f>base2!X56/호선별!V26</f>
        <v>8.8852491815318544E-4</v>
      </c>
      <c r="W299" s="4">
        <f>base2!D56/호선별!W26</f>
        <v>8.6293192348871719E-4</v>
      </c>
    </row>
    <row r="300" spans="1:23">
      <c r="A300" t="s">
        <v>175</v>
      </c>
      <c r="B300" t="s">
        <v>319</v>
      </c>
      <c r="C300" s="4">
        <f>base2!E57/호선별!C25</f>
        <v>2.3893606450242958E-3</v>
      </c>
      <c r="D300" s="4">
        <f>base2!F57/호선별!D25</f>
        <v>2.4626445987200908E-3</v>
      </c>
      <c r="E300" s="4">
        <f>base2!G57/호선별!E25</f>
        <v>2.2446532638094974E-3</v>
      </c>
      <c r="F300" s="4">
        <f>base2!H57/호선별!F25</f>
        <v>2.9003216428221076E-3</v>
      </c>
      <c r="G300" s="4">
        <f>base2!I57/호선별!G25</f>
        <v>2.4128716811643641E-3</v>
      </c>
      <c r="H300" s="4">
        <f>base2!J57/호선별!H25</f>
        <v>2.0496127730046431E-3</v>
      </c>
      <c r="I300" s="4">
        <f>base2!K57/호선별!I25</f>
        <v>1.8607285981152358E-3</v>
      </c>
      <c r="J300" s="4">
        <f>base2!L57/호선별!J25</f>
        <v>1.7576208694288146E-3</v>
      </c>
      <c r="K300" s="4">
        <f>base2!M57/호선별!K25</f>
        <v>1.5493460236871489E-3</v>
      </c>
      <c r="L300" s="4">
        <f>base2!N57/호선별!L25</f>
        <v>1.356952832602613E-3</v>
      </c>
      <c r="M300" s="4">
        <f>base2!O57/호선별!M25</f>
        <v>1.3201044121418535E-3</v>
      </c>
      <c r="N300" s="4">
        <f>base2!P57/호선별!N25</f>
        <v>1.3344182681404035E-3</v>
      </c>
      <c r="O300" s="4">
        <f>base2!Q57/호선별!O25</f>
        <v>1.1249108711836276E-3</v>
      </c>
      <c r="P300" s="4">
        <f>base2!R57/호선별!P25</f>
        <v>8.2678331544704759E-4</v>
      </c>
      <c r="Q300" s="4">
        <f>base2!S57/호선별!Q25</f>
        <v>9.7125995996813995E-4</v>
      </c>
      <c r="R300" s="4">
        <f>base2!T57/호선별!R25</f>
        <v>9.133035142970885E-4</v>
      </c>
      <c r="S300" s="4">
        <f>base2!U57/호선별!S25</f>
        <v>8.5345259638769735E-4</v>
      </c>
      <c r="T300" s="4">
        <f>base2!V57/호선별!T25</f>
        <v>8.1718891714900556E-4</v>
      </c>
      <c r="U300" s="4">
        <f>base2!W57/호선별!U25</f>
        <v>8.7221292926266338E-4</v>
      </c>
      <c r="V300" s="4">
        <f>base2!X57/호선별!V25</f>
        <v>8.5246402697320344E-4</v>
      </c>
      <c r="W300" s="4">
        <f>base2!D57/호선별!W25</f>
        <v>1.5562899163685067E-3</v>
      </c>
    </row>
    <row r="301" spans="1:23">
      <c r="B301" t="s">
        <v>320</v>
      </c>
      <c r="C301" s="4">
        <f>base2!E58/호선별!C26</f>
        <v>1.459767386660337E-3</v>
      </c>
      <c r="D301" s="4">
        <f>base2!F58/호선별!D26</f>
        <v>1.1313537696408986E-3</v>
      </c>
      <c r="E301" s="4">
        <f>base2!G58/호선별!E26</f>
        <v>1.4456249439097231E-3</v>
      </c>
      <c r="F301" s="4">
        <f>base2!H58/호선별!F26</f>
        <v>9.0506069104450532E-4</v>
      </c>
      <c r="G301" s="4">
        <f>base2!I58/호선별!G26</f>
        <v>7.0728526220235075E-4</v>
      </c>
      <c r="H301" s="4">
        <f>base2!J58/호선별!H26</f>
        <v>9.8045920992881992E-4</v>
      </c>
      <c r="I301" s="4">
        <f>base2!K58/호선별!I26</f>
        <v>1.1321287237367002E-3</v>
      </c>
      <c r="J301" s="4">
        <f>base2!L58/호선별!J26</f>
        <v>1.3263076259385398E-3</v>
      </c>
      <c r="K301" s="4">
        <f>base2!M58/호선별!K26</f>
        <v>1.2887154046050491E-3</v>
      </c>
      <c r="L301" s="4">
        <f>base2!N58/호선별!L26</f>
        <v>1.3659140262244354E-3</v>
      </c>
      <c r="M301" s="4">
        <f>base2!O58/호선별!M26</f>
        <v>1.6134836123930553E-3</v>
      </c>
      <c r="N301" s="4">
        <f>base2!P58/호선별!N26</f>
        <v>1.7931171559997729E-3</v>
      </c>
      <c r="O301" s="4">
        <f>base2!Q58/호선별!O26</f>
        <v>1.8763496232367788E-3</v>
      </c>
      <c r="P301" s="4">
        <f>base2!R58/호선별!P26</f>
        <v>2.0143957224535219E-3</v>
      </c>
      <c r="Q301" s="4">
        <f>base2!S58/호선별!Q26</f>
        <v>2.0680619664786648E-3</v>
      </c>
      <c r="R301" s="4">
        <f>base2!T58/호선별!R26</f>
        <v>2.2718008274528701E-3</v>
      </c>
      <c r="S301" s="4">
        <f>base2!U58/호선별!S26</f>
        <v>2.5116868555356536E-3</v>
      </c>
      <c r="T301" s="4">
        <f>base2!V58/호선별!T26</f>
        <v>2.5872039104011869E-3</v>
      </c>
      <c r="U301" s="4">
        <f>base2!W58/호선별!U26</f>
        <v>2.5747795596194867E-3</v>
      </c>
      <c r="V301" s="4">
        <f>base2!X58/호선별!V26</f>
        <v>2.4139295853322553E-3</v>
      </c>
      <c r="W301" s="4">
        <f>base2!D58/호선별!W26</f>
        <v>1.6085789964182763E-3</v>
      </c>
    </row>
    <row r="302" spans="1:23">
      <c r="A302" t="s">
        <v>176</v>
      </c>
      <c r="B302" t="s">
        <v>319</v>
      </c>
      <c r="C302" s="4">
        <f>base2!E59/호선별!C25</f>
        <v>2.1512492088721765E-3</v>
      </c>
      <c r="D302" s="4">
        <f>base2!F59/호선별!D25</f>
        <v>3.237897505788373E-3</v>
      </c>
      <c r="E302" s="4">
        <f>base2!G59/호선별!E25</f>
        <v>3.3919824517376312E-3</v>
      </c>
      <c r="F302" s="4">
        <f>base2!H59/호선별!F25</f>
        <v>3.7579444528169238E-3</v>
      </c>
      <c r="G302" s="4">
        <f>base2!I59/호선별!G25</f>
        <v>2.9681429681429681E-3</v>
      </c>
      <c r="H302" s="4">
        <f>base2!J59/호선별!H25</f>
        <v>2.6559826764656043E-3</v>
      </c>
      <c r="I302" s="4">
        <f>base2!K59/호선별!I25</f>
        <v>2.2297434800304734E-3</v>
      </c>
      <c r="J302" s="4">
        <f>base2!L59/호선별!J25</f>
        <v>2.0921615961423745E-3</v>
      </c>
      <c r="K302" s="4">
        <f>base2!M59/호선별!K25</f>
        <v>1.7843916744544757E-3</v>
      </c>
      <c r="L302" s="4">
        <f>base2!N59/호선별!L25</f>
        <v>1.5757803831716202E-3</v>
      </c>
      <c r="M302" s="4">
        <f>base2!O59/호선별!M25</f>
        <v>1.448010968893462E-3</v>
      </c>
      <c r="N302" s="4">
        <f>base2!P59/호선별!N25</f>
        <v>1.3710851909678942E-3</v>
      </c>
      <c r="O302" s="4">
        <f>base2!Q59/호선별!O25</f>
        <v>1.2322584284496694E-3</v>
      </c>
      <c r="P302" s="4">
        <f>base2!R59/호선별!P25</f>
        <v>9.7543654851992652E-4</v>
      </c>
      <c r="Q302" s="4">
        <f>base2!S59/호선별!Q25</f>
        <v>9.590515225595186E-4</v>
      </c>
      <c r="R302" s="4">
        <f>base2!T59/호선별!R25</f>
        <v>9.0301240352409318E-4</v>
      </c>
      <c r="S302" s="4">
        <f>base2!U59/호선별!S25</f>
        <v>8.5746632548185488E-4</v>
      </c>
      <c r="T302" s="4">
        <f>base2!V59/호선별!T25</f>
        <v>7.5400041968918315E-4</v>
      </c>
      <c r="U302" s="4">
        <f>base2!W59/호선별!U25</f>
        <v>7.3911445793397093E-4</v>
      </c>
      <c r="V302" s="4">
        <f>base2!X59/호선별!V25</f>
        <v>9.4797820366487894E-4</v>
      </c>
      <c r="W302" s="4">
        <f>base2!D59/호선별!W25</f>
        <v>1.8660862293358664E-3</v>
      </c>
    </row>
    <row r="303" spans="1:23">
      <c r="B303" t="s">
        <v>320</v>
      </c>
      <c r="C303" s="4">
        <f>base2!E60/호선별!C26</f>
        <v>1.8086873961547592E-3</v>
      </c>
      <c r="D303" s="4">
        <f>base2!F60/호선별!D26</f>
        <v>1.2877887089943643E-3</v>
      </c>
      <c r="E303" s="4">
        <f>base2!G60/호선별!E26</f>
        <v>6.8286967062629583E-4</v>
      </c>
      <c r="F303" s="4">
        <f>base2!H60/호선별!F26</f>
        <v>5.7846128212302899E-4</v>
      </c>
      <c r="G303" s="4">
        <f>base2!I60/호선별!G26</f>
        <v>7.5404561009933917E-4</v>
      </c>
      <c r="H303" s="4">
        <f>base2!J60/호선별!H26</f>
        <v>9.1909089436147053E-4</v>
      </c>
      <c r="I303" s="4">
        <f>base2!K60/호선별!I26</f>
        <v>1.1340400271532506E-3</v>
      </c>
      <c r="J303" s="4">
        <f>base2!L60/호선별!J26</f>
        <v>1.3539614395223388E-3</v>
      </c>
      <c r="K303" s="4">
        <f>base2!M60/호선별!K26</f>
        <v>1.396951755122707E-3</v>
      </c>
      <c r="L303" s="4">
        <f>base2!N60/호선별!L26</f>
        <v>1.450430826827721E-3</v>
      </c>
      <c r="M303" s="4">
        <f>base2!O60/호선별!M26</f>
        <v>1.7811236490834575E-3</v>
      </c>
      <c r="N303" s="4">
        <f>base2!P60/호선별!N26</f>
        <v>1.9159882085090785E-3</v>
      </c>
      <c r="O303" s="4">
        <f>base2!Q60/호선별!O26</f>
        <v>1.9063286808852623E-3</v>
      </c>
      <c r="P303" s="4">
        <f>base2!R60/호선별!P26</f>
        <v>2.0358042566579891E-3</v>
      </c>
      <c r="Q303" s="4">
        <f>base2!S60/호선별!Q26</f>
        <v>2.0780310587945583E-3</v>
      </c>
      <c r="R303" s="4">
        <f>base2!T60/호선별!R26</f>
        <v>2.2534903257568112E-3</v>
      </c>
      <c r="S303" s="4">
        <f>base2!U60/호선별!S26</f>
        <v>2.3964829438570421E-3</v>
      </c>
      <c r="T303" s="4">
        <f>base2!V60/호선별!T26</f>
        <v>2.5503802385082866E-3</v>
      </c>
      <c r="U303" s="4">
        <f>base2!W60/호선별!U26</f>
        <v>2.3101185587220338E-3</v>
      </c>
      <c r="V303" s="4">
        <f>base2!X60/호선별!V26</f>
        <v>2.2809615206575832E-3</v>
      </c>
      <c r="W303" s="4">
        <f>base2!D60/호선별!W26</f>
        <v>1.5520825700730456E-3</v>
      </c>
    </row>
    <row r="304" spans="1:23">
      <c r="A304" t="s">
        <v>177</v>
      </c>
      <c r="B304" t="s">
        <v>319</v>
      </c>
      <c r="C304" s="4">
        <f>base2!E61/호선별!C25</f>
        <v>1.3415672474111824E-3</v>
      </c>
      <c r="D304" s="4">
        <f>base2!F61/호선별!D25</f>
        <v>9.8812866335624906E-4</v>
      </c>
      <c r="E304" s="4">
        <f>base2!G61/호선별!E25</f>
        <v>8.4664789151307285E-4</v>
      </c>
      <c r="F304" s="4">
        <f>base2!H61/호선별!F25</f>
        <v>1.0894292239198937E-3</v>
      </c>
      <c r="G304" s="4">
        <f>base2!I61/호선별!G25</f>
        <v>1.0531834922078824E-3</v>
      </c>
      <c r="H304" s="4">
        <f>base2!J61/호선별!H25</f>
        <v>1.2216497320340022E-3</v>
      </c>
      <c r="I304" s="4">
        <f>base2!K61/호선별!I25</f>
        <v>1.2542918566911219E-3</v>
      </c>
      <c r="J304" s="4">
        <f>base2!L61/호선별!J25</f>
        <v>1.33710709752737E-3</v>
      </c>
      <c r="K304" s="4">
        <f>base2!M61/호선별!K25</f>
        <v>1.2775357632215933E-3</v>
      </c>
      <c r="L304" s="4">
        <f>base2!N61/호선별!L25</f>
        <v>1.2005681468123333E-3</v>
      </c>
      <c r="M304" s="4">
        <f>base2!O61/호선별!M25</f>
        <v>1.217313110460905E-3</v>
      </c>
      <c r="N304" s="4">
        <f>base2!P61/호선별!N25</f>
        <v>1.2030967969275696E-3</v>
      </c>
      <c r="O304" s="4">
        <f>base2!Q61/호선별!O25</f>
        <v>1.2158429076443897E-3</v>
      </c>
      <c r="P304" s="4">
        <f>base2!R61/호선별!P25</f>
        <v>1.173835367930246E-3</v>
      </c>
      <c r="Q304" s="4">
        <f>base2!S61/호선별!Q25</f>
        <v>1.0664660807273077E-3</v>
      </c>
      <c r="R304" s="4">
        <f>base2!T61/호선별!R25</f>
        <v>1.1312405816796343E-3</v>
      </c>
      <c r="S304" s="4">
        <f>base2!U61/호선별!S25</f>
        <v>1.1734805961618581E-3</v>
      </c>
      <c r="T304" s="4">
        <f>base2!V61/호선별!T25</f>
        <v>1.2836081983989504E-3</v>
      </c>
      <c r="U304" s="4">
        <f>base2!W61/호선별!U25</f>
        <v>1.6013610765415872E-3</v>
      </c>
      <c r="V304" s="4">
        <f>base2!X61/호선별!V25</f>
        <v>2.2517467155062491E-3</v>
      </c>
      <c r="W304" s="4">
        <f>base2!D61/호선별!W25</f>
        <v>1.166709059882251E-3</v>
      </c>
    </row>
    <row r="305" spans="1:23">
      <c r="B305" t="s">
        <v>320</v>
      </c>
      <c r="C305" s="4">
        <f>base2!E62/호선별!C26</f>
        <v>8.3788274388796585E-4</v>
      </c>
      <c r="D305" s="4">
        <f>base2!F62/호선별!D26</f>
        <v>1.294236135995917E-3</v>
      </c>
      <c r="E305" s="4">
        <f>base2!G62/호선별!E26</f>
        <v>9.7602518527732988E-4</v>
      </c>
      <c r="F305" s="4">
        <f>base2!H62/호선별!F26</f>
        <v>1.20944409581014E-3</v>
      </c>
      <c r="G305" s="4">
        <f>base2!I62/호선별!G26</f>
        <v>9.7179389681325895E-4</v>
      </c>
      <c r="H305" s="4">
        <f>base2!J62/호선별!H26</f>
        <v>9.6870172890890717E-4</v>
      </c>
      <c r="I305" s="4">
        <f>base2!K62/호선별!I26</f>
        <v>1.0531281825192826E-3</v>
      </c>
      <c r="J305" s="4">
        <f>base2!L62/호선별!J26</f>
        <v>1.1513204388721669E-3</v>
      </c>
      <c r="K305" s="4">
        <f>base2!M62/호선별!K26</f>
        <v>1.176683753484824E-3</v>
      </c>
      <c r="L305" s="4">
        <f>base2!N62/호선별!L26</f>
        <v>1.2258417010071283E-3</v>
      </c>
      <c r="M305" s="4">
        <f>base2!O62/호선별!M26</f>
        <v>1.198591768501665E-3</v>
      </c>
      <c r="N305" s="4">
        <f>base2!P62/호선별!N26</f>
        <v>1.2218700148168033E-3</v>
      </c>
      <c r="O305" s="4">
        <f>base2!Q62/호선별!O26</f>
        <v>1.2531246097066079E-3</v>
      </c>
      <c r="P305" s="4">
        <f>base2!R62/호선별!P26</f>
        <v>1.3261156814912821E-3</v>
      </c>
      <c r="Q305" s="4">
        <f>base2!S62/호선별!Q26</f>
        <v>1.3121599140349428E-3</v>
      </c>
      <c r="R305" s="4">
        <f>base2!T62/호선별!R26</f>
        <v>1.3492632100854762E-3</v>
      </c>
      <c r="S305" s="4">
        <f>base2!U62/호선별!S26</f>
        <v>1.4937251615157331E-3</v>
      </c>
      <c r="T305" s="4">
        <f>base2!V62/호선별!T26</f>
        <v>1.5088613211424249E-3</v>
      </c>
      <c r="U305" s="4">
        <f>base2!W62/호선별!U26</f>
        <v>1.5674430198547057E-3</v>
      </c>
      <c r="V305" s="4">
        <f>base2!X62/호선별!V26</f>
        <v>2.8842885804664944E-3</v>
      </c>
      <c r="W305" s="4">
        <f>base2!D62/호선별!W26</f>
        <v>1.2438690527244813E-3</v>
      </c>
    </row>
    <row r="306" spans="1:23">
      <c r="A306" t="s">
        <v>178</v>
      </c>
      <c r="B306" t="s">
        <v>319</v>
      </c>
      <c r="C306" s="4">
        <f>base2!E63/호선별!C25</f>
        <v>1.566793865589702E-3</v>
      </c>
      <c r="D306" s="4">
        <f>base2!F63/호선별!D25</f>
        <v>1.8588893975121643E-3</v>
      </c>
      <c r="E306" s="4">
        <f>base2!G63/호선별!E25</f>
        <v>1.8084562548215896E-3</v>
      </c>
      <c r="F306" s="4">
        <f>base2!H63/호선별!F25</f>
        <v>1.8743269599007649E-3</v>
      </c>
      <c r="G306" s="4">
        <f>base2!I63/호선별!G25</f>
        <v>1.7721934795105526E-3</v>
      </c>
      <c r="H306" s="4">
        <f>base2!J63/호선별!H25</f>
        <v>1.7890799627829129E-3</v>
      </c>
      <c r="I306" s="4">
        <f>base2!K63/호선별!I25</f>
        <v>1.6528214065810209E-3</v>
      </c>
      <c r="J306" s="4">
        <f>base2!L63/호선별!J25</f>
        <v>1.7395212809682074E-3</v>
      </c>
      <c r="K306" s="4">
        <f>base2!M63/호선별!K25</f>
        <v>1.5454905589996942E-3</v>
      </c>
      <c r="L306" s="4">
        <f>base2!N63/호선별!L25</f>
        <v>1.5111173276452046E-3</v>
      </c>
      <c r="M306" s="4">
        <f>base2!O63/호선별!M25</f>
        <v>1.42859195724089E-3</v>
      </c>
      <c r="N306" s="4">
        <f>base2!P63/호선별!N25</f>
        <v>1.4331729516662013E-3</v>
      </c>
      <c r="O306" s="4">
        <f>base2!Q63/호선별!O25</f>
        <v>1.3596030746966885E-3</v>
      </c>
      <c r="P306" s="4">
        <f>base2!R63/호선별!P25</f>
        <v>1.1455343598673032E-3</v>
      </c>
      <c r="Q306" s="4">
        <f>base2!S63/호선별!Q25</f>
        <v>1.1093925219382668E-3</v>
      </c>
      <c r="R306" s="4">
        <f>base2!T63/호선별!R25</f>
        <v>1.0433102048217633E-3</v>
      </c>
      <c r="S306" s="4">
        <f>base2!U63/호선별!S25</f>
        <v>9.4041672676111062E-4</v>
      </c>
      <c r="T306" s="4">
        <f>base2!V63/호선별!T25</f>
        <v>9.0550586359866429E-4</v>
      </c>
      <c r="U306" s="4">
        <f>base2!W63/호선별!U25</f>
        <v>9.0339783679619767E-4</v>
      </c>
      <c r="V306" s="4">
        <f>base2!X63/호선별!V25</f>
        <v>1.0530437980257219E-3</v>
      </c>
      <c r="W306" s="4">
        <f>base2!D63/호선별!W25</f>
        <v>1.4416422841703391E-3</v>
      </c>
    </row>
    <row r="307" spans="1:23">
      <c r="B307" t="s">
        <v>320</v>
      </c>
      <c r="C307" s="4">
        <f>base2!E64/호선별!C26</f>
        <v>1.5926892950391645E-3</v>
      </c>
      <c r="D307" s="4">
        <f>base2!F64/호선별!D26</f>
        <v>1.2949148125223962E-3</v>
      </c>
      <c r="E307" s="4">
        <f>base2!G64/호선별!E26</f>
        <v>9.9690272934743317E-4</v>
      </c>
      <c r="F307" s="4">
        <f>base2!H64/호선별!F26</f>
        <v>1.4262312450591275E-3</v>
      </c>
      <c r="G307" s="4">
        <f>base2!I64/호선별!G26</f>
        <v>1.6289587861200354E-3</v>
      </c>
      <c r="H307" s="4">
        <f>base2!J64/호선별!H26</f>
        <v>1.8041998008970959E-3</v>
      </c>
      <c r="I307" s="4">
        <f>base2!K64/호선별!I26</f>
        <v>1.4847642040902531E-3</v>
      </c>
      <c r="J307" s="4">
        <f>base2!L64/호선별!J26</f>
        <v>1.5289486265887115E-3</v>
      </c>
      <c r="K307" s="4">
        <f>base2!M64/호선별!K26</f>
        <v>1.3462071803994934E-3</v>
      </c>
      <c r="L307" s="4">
        <f>base2!N64/호선별!L26</f>
        <v>1.2826503577553006E-3</v>
      </c>
      <c r="M307" s="4">
        <f>base2!O64/호선별!M26</f>
        <v>1.2535059533599203E-3</v>
      </c>
      <c r="N307" s="4">
        <f>base2!P64/호선별!N26</f>
        <v>1.3344157687959152E-3</v>
      </c>
      <c r="O307" s="4">
        <f>base2!Q64/호선별!O26</f>
        <v>1.4119570509838562E-3</v>
      </c>
      <c r="P307" s="4">
        <f>base2!R64/호선별!P26</f>
        <v>1.3999621233625613E-3</v>
      </c>
      <c r="Q307" s="4">
        <f>base2!S64/호선별!Q26</f>
        <v>1.4003951258484222E-3</v>
      </c>
      <c r="R307" s="4">
        <f>base2!T64/호선별!R26</f>
        <v>1.4040648534594967E-3</v>
      </c>
      <c r="S307" s="4">
        <f>base2!U64/호선별!S26</f>
        <v>1.4618666747998918E-3</v>
      </c>
      <c r="T307" s="4">
        <f>base2!V64/호선별!T26</f>
        <v>1.5238635578395325E-3</v>
      </c>
      <c r="U307" s="4">
        <f>base2!W64/호선별!U26</f>
        <v>1.4744482416718366E-3</v>
      </c>
      <c r="V307" s="4">
        <f>base2!X64/호선별!V26</f>
        <v>1.4247465995281497E-3</v>
      </c>
      <c r="W307" s="4">
        <f>base2!D64/호선별!W26</f>
        <v>1.4208092400602309E-3</v>
      </c>
    </row>
    <row r="308" spans="1:23">
      <c r="A308" t="s">
        <v>179</v>
      </c>
      <c r="B308" t="s">
        <v>319</v>
      </c>
      <c r="C308" s="4">
        <f>base2!E65/호선별!C25</f>
        <v>6.2656292842019762E-3</v>
      </c>
      <c r="D308" s="4">
        <f>base2!F65/호선별!D25</f>
        <v>5.7442623087338657E-3</v>
      </c>
      <c r="E308" s="4">
        <f>base2!G65/호선별!E25</f>
        <v>5.9541402931526455E-3</v>
      </c>
      <c r="F308" s="4">
        <f>base2!H65/호선별!F25</f>
        <v>6.5596493722379226E-3</v>
      </c>
      <c r="G308" s="4">
        <f>base2!I65/호선별!G25</f>
        <v>5.0870177699445995E-3</v>
      </c>
      <c r="H308" s="4">
        <f>base2!J65/호선별!H25</f>
        <v>4.2874889636552605E-3</v>
      </c>
      <c r="I308" s="4">
        <f>base2!K65/호선별!I25</f>
        <v>3.8406573193767546E-3</v>
      </c>
      <c r="J308" s="4">
        <f>base2!L65/호선별!J25</f>
        <v>3.6073988101028888E-3</v>
      </c>
      <c r="K308" s="4">
        <f>base2!M65/호선별!K25</f>
        <v>3.4885070663094489E-3</v>
      </c>
      <c r="L308" s="4">
        <f>base2!N65/호선별!L25</f>
        <v>3.3026724991077607E-3</v>
      </c>
      <c r="M308" s="4">
        <f>base2!O65/호선별!M25</f>
        <v>3.0399815441713254E-3</v>
      </c>
      <c r="N308" s="4">
        <f>base2!P65/호선별!N25</f>
        <v>2.9492857798878763E-3</v>
      </c>
      <c r="O308" s="4">
        <f>base2!Q65/호선별!O25</f>
        <v>2.9415618403012575E-3</v>
      </c>
      <c r="P308" s="4">
        <f>base2!R65/호선별!P25</f>
        <v>2.8313407989155755E-3</v>
      </c>
      <c r="Q308" s="4">
        <f>base2!S65/호선별!Q25</f>
        <v>2.9593646099059655E-3</v>
      </c>
      <c r="R308" s="4">
        <f>base2!T65/호선별!R25</f>
        <v>2.6420798569353229E-3</v>
      </c>
      <c r="S308" s="4">
        <f>base2!U65/호선별!S25</f>
        <v>2.337194451527933E-3</v>
      </c>
      <c r="T308" s="4">
        <f>base2!V65/호선별!T25</f>
        <v>1.9537001714612532E-3</v>
      </c>
      <c r="U308" s="4">
        <f>base2!W65/호선별!U25</f>
        <v>2.0479160926661134E-3</v>
      </c>
      <c r="V308" s="4">
        <f>base2!X65/호선별!V25</f>
        <v>2.1514568299799896E-3</v>
      </c>
      <c r="W308" s="4">
        <f>base2!D65/호선별!W25</f>
        <v>3.7715529411082322E-3</v>
      </c>
    </row>
    <row r="309" spans="1:23">
      <c r="B309" t="s">
        <v>320</v>
      </c>
      <c r="C309" s="4">
        <f>base2!E66/호선별!C26</f>
        <v>3.1948730121053883E-3</v>
      </c>
      <c r="D309" s="4">
        <f>base2!F66/호선별!D26</f>
        <v>2.9037175185414425E-3</v>
      </c>
      <c r="E309" s="4">
        <f>base2!G66/호선별!E26</f>
        <v>2.9070530288169551E-3</v>
      </c>
      <c r="F309" s="4">
        <f>base2!H66/호선별!F26</f>
        <v>2.8882616489889455E-3</v>
      </c>
      <c r="G309" s="4">
        <f>base2!I66/호선별!G26</f>
        <v>2.2814569740398868E-3</v>
      </c>
      <c r="H309" s="4">
        <f>base2!J66/호선별!H26</f>
        <v>2.6600583887978163E-3</v>
      </c>
      <c r="I309" s="4">
        <f>base2!K66/호선별!I26</f>
        <v>2.9618831945143042E-3</v>
      </c>
      <c r="J309" s="4">
        <f>base2!L66/호선별!J26</f>
        <v>3.2172139458796433E-3</v>
      </c>
      <c r="K309" s="4">
        <f>base2!M66/호선별!K26</f>
        <v>3.2645207849637502E-3</v>
      </c>
      <c r="L309" s="4">
        <f>base2!N66/호선별!L26</f>
        <v>3.5033397363744157E-3</v>
      </c>
      <c r="M309" s="4">
        <f>base2!O66/호선별!M26</f>
        <v>3.5637650268941531E-3</v>
      </c>
      <c r="N309" s="4">
        <f>base2!P66/호선별!N26</f>
        <v>3.6477989044858259E-3</v>
      </c>
      <c r="O309" s="4">
        <f>base2!Q66/호선별!O26</f>
        <v>3.7411601374918776E-3</v>
      </c>
      <c r="P309" s="4">
        <f>base2!R66/호선별!P26</f>
        <v>4.1574159985889435E-3</v>
      </c>
      <c r="Q309" s="4">
        <f>base2!S66/호선별!Q26</f>
        <v>4.2310052063147382E-3</v>
      </c>
      <c r="R309" s="4">
        <f>base2!T66/호선별!R26</f>
        <v>4.4894493201025022E-3</v>
      </c>
      <c r="S309" s="4">
        <f>base2!U66/호선별!S26</f>
        <v>4.5903398726777839E-3</v>
      </c>
      <c r="T309" s="4">
        <f>base2!V66/호선별!T26</f>
        <v>4.6879716612294921E-3</v>
      </c>
      <c r="U309" s="4">
        <f>base2!W66/호선별!U26</f>
        <v>4.3690443258006849E-3</v>
      </c>
      <c r="V309" s="4">
        <f>base2!X66/호선별!V26</f>
        <v>3.9828284792740691E-3</v>
      </c>
      <c r="W309" s="4">
        <f>base2!D66/호선별!W26</f>
        <v>3.5364826342675995E-3</v>
      </c>
    </row>
    <row r="310" spans="1:23">
      <c r="A310" t="s">
        <v>180</v>
      </c>
      <c r="B310" t="s">
        <v>319</v>
      </c>
      <c r="C310" s="4">
        <f>base2!E67/호선별!C25</f>
        <v>4.6282266161169492E-3</v>
      </c>
      <c r="D310" s="4">
        <f>base2!F67/호선별!D25</f>
        <v>4.5599132049850399E-3</v>
      </c>
      <c r="E310" s="4">
        <f>base2!G67/호선별!E25</f>
        <v>4.7766035561256264E-3</v>
      </c>
      <c r="F310" s="4">
        <f>base2!H67/호선별!F25</f>
        <v>4.7245406459677144E-3</v>
      </c>
      <c r="G310" s="4">
        <f>base2!I67/호선별!G25</f>
        <v>4.2398974106291178E-3</v>
      </c>
      <c r="H310" s="4">
        <f>base2!J67/호선별!H25</f>
        <v>3.9170670770512176E-3</v>
      </c>
      <c r="I310" s="4">
        <f>base2!K67/호선별!I25</f>
        <v>3.6916163993279136E-3</v>
      </c>
      <c r="J310" s="4">
        <f>base2!L67/호선별!J25</f>
        <v>3.6592842970232966E-3</v>
      </c>
      <c r="K310" s="4">
        <f>base2!M67/호선별!K25</f>
        <v>3.6186289995110443E-3</v>
      </c>
      <c r="L310" s="4">
        <f>base2!N67/호선별!L25</f>
        <v>3.5072075717385259E-3</v>
      </c>
      <c r="M310" s="4">
        <f>base2!O67/호선별!M25</f>
        <v>3.3640201186139122E-3</v>
      </c>
      <c r="N310" s="4">
        <f>base2!P67/호선별!N25</f>
        <v>3.2817481664195653E-3</v>
      </c>
      <c r="O310" s="4">
        <f>base2!Q67/호선별!O25</f>
        <v>3.4784986026412273E-3</v>
      </c>
      <c r="P310" s="4">
        <f>base2!R67/호선별!P25</f>
        <v>4.5400506310869504E-3</v>
      </c>
      <c r="Q310" s="4">
        <f>base2!S67/호선별!Q25</f>
        <v>4.7167888659050833E-3</v>
      </c>
      <c r="R310" s="4">
        <f>base2!T67/호선별!R25</f>
        <v>3.3948941500636745E-3</v>
      </c>
      <c r="S310" s="4">
        <f>base2!U67/호선별!S25</f>
        <v>2.8845333090012156E-3</v>
      </c>
      <c r="T310" s="4">
        <f>base2!V67/호선별!T25</f>
        <v>2.5910222958409035E-3</v>
      </c>
      <c r="U310" s="4">
        <f>base2!W67/호선별!U25</f>
        <v>2.5481605887710543E-3</v>
      </c>
      <c r="V310" s="4">
        <f>base2!X67/호선별!V25</f>
        <v>2.3615880187016756E-3</v>
      </c>
      <c r="W310" s="4">
        <f>base2!D67/호선별!W25</f>
        <v>3.8825702810422829E-3</v>
      </c>
    </row>
    <row r="311" spans="1:23">
      <c r="B311" t="s">
        <v>320</v>
      </c>
      <c r="C311" s="4">
        <f>base2!E68/호선별!C26</f>
        <v>2.8459530026109662E-3</v>
      </c>
      <c r="D311" s="4">
        <f>base2!F68/호선별!D26</f>
        <v>3.470412418151611E-3</v>
      </c>
      <c r="E311" s="4">
        <f>base2!G68/호선별!E26</f>
        <v>3.3770877362841421E-3</v>
      </c>
      <c r="F311" s="4">
        <f>base2!H68/호선별!F26</f>
        <v>5.2958003602252626E-3</v>
      </c>
      <c r="G311" s="4">
        <f>base2!I68/호선별!G26</f>
        <v>3.5004927103324313E-3</v>
      </c>
      <c r="H311" s="4">
        <f>base2!J68/호선별!H26</f>
        <v>3.8727995408273509E-3</v>
      </c>
      <c r="I311" s="4">
        <f>base2!K68/호선별!I26</f>
        <v>4.0008358766941716E-3</v>
      </c>
      <c r="J311" s="4">
        <f>base2!L68/호선별!J26</f>
        <v>3.5965320888707536E-3</v>
      </c>
      <c r="K311" s="4">
        <f>base2!M68/호선별!K26</f>
        <v>3.3488607983541327E-3</v>
      </c>
      <c r="L311" s="4">
        <f>base2!N68/호선별!L26</f>
        <v>3.4669989044840408E-3</v>
      </c>
      <c r="M311" s="4">
        <f>base2!O68/호선별!M26</f>
        <v>3.5077470393251793E-3</v>
      </c>
      <c r="N311" s="4">
        <f>base2!P68/호선별!N26</f>
        <v>3.5993990676255428E-3</v>
      </c>
      <c r="O311" s="4">
        <f>base2!Q68/호선별!O26</f>
        <v>3.7426308082444443E-3</v>
      </c>
      <c r="P311" s="4">
        <f>base2!R68/호선별!P26</f>
        <v>3.8471222639654933E-3</v>
      </c>
      <c r="Q311" s="4">
        <f>base2!S68/호선별!Q26</f>
        <v>4.0466644466489159E-3</v>
      </c>
      <c r="R311" s="4">
        <f>base2!T68/호선별!R26</f>
        <v>4.1989486655345321E-3</v>
      </c>
      <c r="S311" s="4">
        <f>base2!U68/호선별!S26</f>
        <v>3.9022871524688287E-3</v>
      </c>
      <c r="T311" s="4">
        <f>base2!V68/호선별!T26</f>
        <v>3.8563325198787213E-3</v>
      </c>
      <c r="U311" s="4">
        <f>base2!W68/호선별!U26</f>
        <v>3.8142823731925342E-3</v>
      </c>
      <c r="V311" s="4">
        <f>base2!X68/호선별!V26</f>
        <v>3.4751887183431932E-3</v>
      </c>
      <c r="W311" s="4">
        <f>base2!D68/호선별!W26</f>
        <v>3.9028132363566142E-3</v>
      </c>
    </row>
    <row r="312" spans="1:23">
      <c r="A312" t="s">
        <v>181</v>
      </c>
      <c r="B312" t="s">
        <v>319</v>
      </c>
      <c r="C312" s="4">
        <f>base2!E69/호선별!C25</f>
        <v>4.4024846052194856E-3</v>
      </c>
      <c r="D312" s="4">
        <f>base2!F69/호선별!D25</f>
        <v>3.4695104924586553E-3</v>
      </c>
      <c r="E312" s="4">
        <f>base2!G69/호선별!E25</f>
        <v>3.4589967375846975E-3</v>
      </c>
      <c r="F312" s="4">
        <f>base2!H69/호선별!F25</f>
        <v>3.9462681261535583E-3</v>
      </c>
      <c r="G312" s="4">
        <f>base2!I69/호선별!G25</f>
        <v>3.324173568076007E-3</v>
      </c>
      <c r="H312" s="4">
        <f>base2!J69/호선별!H25</f>
        <v>3.0594042857069784E-3</v>
      </c>
      <c r="I312" s="4">
        <f>base2!K69/호선별!I25</f>
        <v>2.7054025213679674E-3</v>
      </c>
      <c r="J312" s="4">
        <f>base2!L69/호선별!J25</f>
        <v>2.5689349221755405E-3</v>
      </c>
      <c r="K312" s="4">
        <f>base2!M69/호선별!K25</f>
        <v>2.5707687755278236E-3</v>
      </c>
      <c r="L312" s="4">
        <f>base2!N69/호선별!L25</f>
        <v>2.3174628548211719E-3</v>
      </c>
      <c r="M312" s="4">
        <f>base2!O69/호선별!M25</f>
        <v>2.0461165277926839E-3</v>
      </c>
      <c r="N312" s="4">
        <f>base2!P69/호선별!N25</f>
        <v>1.9331551453650197E-3</v>
      </c>
      <c r="O312" s="4">
        <f>base2!Q69/호선별!O25</f>
        <v>1.8674893396115571E-3</v>
      </c>
      <c r="P312" s="4">
        <f>base2!R69/호선별!P25</f>
        <v>1.7467848997199731E-3</v>
      </c>
      <c r="Q312" s="4">
        <f>base2!S69/호선별!Q25</f>
        <v>1.9839695340413571E-3</v>
      </c>
      <c r="R312" s="4">
        <f>base2!T69/호선별!R25</f>
        <v>1.8138408405466639E-3</v>
      </c>
      <c r="S312" s="4">
        <f>base2!U69/호선별!S25</f>
        <v>1.7645691007614579E-3</v>
      </c>
      <c r="T312" s="4">
        <f>base2!V69/호선별!T25</f>
        <v>1.6952151318523517E-3</v>
      </c>
      <c r="U312" s="4">
        <f>base2!W69/호선별!U25</f>
        <v>2.0353778308742801E-3</v>
      </c>
      <c r="V312" s="4">
        <f>base2!X69/호선별!V25</f>
        <v>2.1442932667281142E-3</v>
      </c>
      <c r="W312" s="4">
        <f>base2!D69/호선별!W25</f>
        <v>2.4962490107538877E-3</v>
      </c>
    </row>
    <row r="313" spans="1:23">
      <c r="B313" t="s">
        <v>320</v>
      </c>
      <c r="C313" s="4">
        <f>base2!E70/호선별!C26</f>
        <v>3.0975551863280321E-3</v>
      </c>
      <c r="D313" s="4">
        <f>base2!F70/호선별!D26</f>
        <v>2.12595421919623E-3</v>
      </c>
      <c r="E313" s="4">
        <f>base2!G70/호선별!E26</f>
        <v>1.309630941564189E-3</v>
      </c>
      <c r="F313" s="4">
        <f>base2!H70/호선별!F26</f>
        <v>1.5181741100845265E-3</v>
      </c>
      <c r="G313" s="4">
        <f>base2!I70/호선별!G26</f>
        <v>1.5494381944868337E-3</v>
      </c>
      <c r="H313" s="4">
        <f>base2!J70/호선별!H26</f>
        <v>1.6695623048276075E-3</v>
      </c>
      <c r="I313" s="4">
        <f>base2!K70/호선별!I26</f>
        <v>1.8910754553919302E-3</v>
      </c>
      <c r="J313" s="4">
        <f>base2!L70/호선별!J26</f>
        <v>1.9746359221809394E-3</v>
      </c>
      <c r="K313" s="4">
        <f>base2!M70/호선별!K26</f>
        <v>1.9781950140714284E-3</v>
      </c>
      <c r="L313" s="4">
        <f>base2!N70/호선별!L26</f>
        <v>2.1413243434562274E-3</v>
      </c>
      <c r="M313" s="4">
        <f>base2!O70/호선별!M26</f>
        <v>2.4076696627551579E-3</v>
      </c>
      <c r="N313" s="4">
        <f>base2!P70/호선별!N26</f>
        <v>2.5721609301028914E-3</v>
      </c>
      <c r="O313" s="4">
        <f>base2!Q70/호선별!O26</f>
        <v>2.7322800012308385E-3</v>
      </c>
      <c r="P313" s="4">
        <f>base2!R70/호선별!P26</f>
        <v>3.105797595743602E-3</v>
      </c>
      <c r="Q313" s="4">
        <f>base2!S70/호선별!Q26</f>
        <v>3.0689938142656661E-3</v>
      </c>
      <c r="R313" s="4">
        <f>base2!T70/호선별!R26</f>
        <v>3.2245962242187162E-3</v>
      </c>
      <c r="S313" s="4">
        <f>base2!U70/호선별!S26</f>
        <v>3.4435853389961921E-3</v>
      </c>
      <c r="T313" s="4">
        <f>base2!V70/호선별!T26</f>
        <v>3.6678195658261777E-3</v>
      </c>
      <c r="U313" s="4">
        <f>base2!W70/호선별!U26</f>
        <v>3.9134768032542617E-3</v>
      </c>
      <c r="V313" s="4">
        <f>base2!X70/호선별!V26</f>
        <v>7.3673006675121118E-3</v>
      </c>
      <c r="W313" s="4">
        <f>base2!D70/호선별!W26</f>
        <v>2.4628376506139306E-3</v>
      </c>
    </row>
    <row r="314" spans="1:23">
      <c r="A314" t="s">
        <v>182</v>
      </c>
      <c r="B314" t="s">
        <v>319</v>
      </c>
      <c r="C314" s="4">
        <f>base2!E71/호선별!C25</f>
        <v>3.8937919916217758E-3</v>
      </c>
      <c r="D314" s="4">
        <f>base2!F71/호선별!D25</f>
        <v>3.6810850521922949E-3</v>
      </c>
      <c r="E314" s="4">
        <f>base2!G71/호선별!E25</f>
        <v>4.2192975118274176E-3</v>
      </c>
      <c r="F314" s="4">
        <f>base2!H71/호선별!F25</f>
        <v>4.8334378772137265E-3</v>
      </c>
      <c r="G314" s="4">
        <f>base2!I71/호선별!G25</f>
        <v>4.0294123220952494E-3</v>
      </c>
      <c r="H314" s="4">
        <f>base2!J71/호선별!H25</f>
        <v>3.6761691017986992E-3</v>
      </c>
      <c r="I314" s="4">
        <f>base2!K71/호선별!I25</f>
        <v>3.7436339633274544E-3</v>
      </c>
      <c r="J314" s="4">
        <f>base2!L71/호선별!J25</f>
        <v>3.8273088098992681E-3</v>
      </c>
      <c r="K314" s="4">
        <f>base2!M71/호선별!K25</f>
        <v>3.8400428287048709E-3</v>
      </c>
      <c r="L314" s="4">
        <f>base2!N71/호선별!L25</f>
        <v>4.0304787785842618E-3</v>
      </c>
      <c r="M314" s="4">
        <f>base2!O71/호선별!M25</f>
        <v>3.9481439891232819E-3</v>
      </c>
      <c r="N314" s="4">
        <f>base2!P71/호선별!N25</f>
        <v>3.7093336882097921E-3</v>
      </c>
      <c r="O314" s="4">
        <f>base2!Q71/호선별!O25</f>
        <v>3.1675985873897165E-3</v>
      </c>
      <c r="P314" s="4">
        <f>base2!R71/호선별!P25</f>
        <v>2.4507360049144554E-3</v>
      </c>
      <c r="Q314" s="4">
        <f>base2!S71/호선별!Q25</f>
        <v>2.588582551189289E-3</v>
      </c>
      <c r="R314" s="4">
        <f>base2!T71/호선별!R25</f>
        <v>2.3915759833091211E-3</v>
      </c>
      <c r="S314" s="4">
        <f>base2!U71/호선별!S25</f>
        <v>2.2644121639538765E-3</v>
      </c>
      <c r="T314" s="4">
        <f>base2!V71/호선별!T25</f>
        <v>1.872289874733947E-3</v>
      </c>
      <c r="U314" s="4">
        <f>base2!W71/호선별!U25</f>
        <v>1.7714313454615833E-3</v>
      </c>
      <c r="V314" s="4">
        <f>base2!X71/호선별!V25</f>
        <v>2.0487790900364385E-3</v>
      </c>
      <c r="W314" s="4">
        <f>base2!D71/호선별!W25</f>
        <v>3.4002600230953464E-3</v>
      </c>
    </row>
    <row r="315" spans="1:23">
      <c r="B315" t="s">
        <v>320</v>
      </c>
      <c r="C315" s="4">
        <f>base2!E72/호선별!C26</f>
        <v>2.2762876809874198E-3</v>
      </c>
      <c r="D315" s="4">
        <f>base2!F72/호선별!D26</f>
        <v>2.1110233356136866E-3</v>
      </c>
      <c r="E315" s="4">
        <f>base2!G72/호선별!E26</f>
        <v>2.1593759818063804E-3</v>
      </c>
      <c r="F315" s="4">
        <f>base2!H72/호선별!F26</f>
        <v>2.5060014905248442E-3</v>
      </c>
      <c r="G315" s="4">
        <f>base2!I72/호선별!G26</f>
        <v>2.0421485269183737E-3</v>
      </c>
      <c r="H315" s="4">
        <f>base2!J72/호선별!H26</f>
        <v>2.9803780546329996E-3</v>
      </c>
      <c r="I315" s="4">
        <f>base2!K72/호선별!I26</f>
        <v>3.4941811960235969E-3</v>
      </c>
      <c r="J315" s="4">
        <f>base2!L72/호선별!J26</f>
        <v>3.4966710953737014E-3</v>
      </c>
      <c r="K315" s="4">
        <f>base2!M72/호선별!K26</f>
        <v>3.4424782132174577E-3</v>
      </c>
      <c r="L315" s="4">
        <f>base2!N72/호선별!L26</f>
        <v>3.1690319303637258E-3</v>
      </c>
      <c r="M315" s="4">
        <f>base2!O72/호선별!M26</f>
        <v>3.0734006726573721E-3</v>
      </c>
      <c r="N315" s="4">
        <f>base2!P72/호선별!N26</f>
        <v>3.0160197006695957E-3</v>
      </c>
      <c r="O315" s="4">
        <f>base2!Q72/호선별!O26</f>
        <v>3.1191795376754169E-3</v>
      </c>
      <c r="P315" s="4">
        <f>base2!R72/호선별!P26</f>
        <v>3.335050927609252E-3</v>
      </c>
      <c r="Q315" s="4">
        <f>base2!S72/호선별!Q26</f>
        <v>3.3789101578404639E-3</v>
      </c>
      <c r="R315" s="4">
        <f>base2!T72/호선별!R26</f>
        <v>3.5767811930109985E-3</v>
      </c>
      <c r="S315" s="4">
        <f>base2!U72/호선별!S26</f>
        <v>3.7582445158483892E-3</v>
      </c>
      <c r="T315" s="4">
        <f>base2!V72/호선별!T26</f>
        <v>3.856938670856382E-3</v>
      </c>
      <c r="U315" s="4">
        <f>base2!W72/호선별!U26</f>
        <v>3.8472046624802628E-3</v>
      </c>
      <c r="V315" s="4">
        <f>base2!X72/호선별!V26</f>
        <v>3.7678427298467945E-3</v>
      </c>
      <c r="W315" s="4">
        <f>base2!D72/호선별!W26</f>
        <v>3.0935141182351334E-3</v>
      </c>
    </row>
    <row r="316" spans="1:23">
      <c r="A316" t="s">
        <v>183</v>
      </c>
      <c r="B316" t="s">
        <v>319</v>
      </c>
      <c r="C316" s="4">
        <f>base2!E73/호선별!C25</f>
        <v>2.48831604706154E-3</v>
      </c>
      <c r="D316" s="4">
        <f>base2!F73/호선별!D25</f>
        <v>3.676140505285851E-3</v>
      </c>
      <c r="E316" s="4">
        <f>base2!G73/호선별!E25</f>
        <v>3.9852587160397442E-3</v>
      </c>
      <c r="F316" s="4">
        <f>base2!H73/호선별!F25</f>
        <v>4.6777833732508951E-3</v>
      </c>
      <c r="G316" s="4">
        <f>base2!I73/호선별!G25</f>
        <v>4.167630021288558E-3</v>
      </c>
      <c r="H316" s="4">
        <f>base2!J73/호선별!H25</f>
        <v>3.9697016346577603E-3</v>
      </c>
      <c r="I316" s="4">
        <f>base2!K73/호선별!I25</f>
        <v>3.8631602154016345E-3</v>
      </c>
      <c r="J316" s="4">
        <f>base2!L73/호선별!J25</f>
        <v>3.6226326303905663E-3</v>
      </c>
      <c r="K316" s="4">
        <f>base2!M73/호선별!K25</f>
        <v>3.389917326444536E-3</v>
      </c>
      <c r="L316" s="4">
        <f>base2!N73/호선별!L25</f>
        <v>3.3871785094416389E-3</v>
      </c>
      <c r="M316" s="4">
        <f>base2!O73/호선별!M25</f>
        <v>3.3303604984161205E-3</v>
      </c>
      <c r="N316" s="4">
        <f>base2!P73/호선별!N25</f>
        <v>3.2544529810559701E-3</v>
      </c>
      <c r="O316" s="4">
        <f>base2!Q73/호선별!O25</f>
        <v>3.1283008254619255E-3</v>
      </c>
      <c r="P316" s="4">
        <f>base2!R73/호선별!P25</f>
        <v>2.7160214851333275E-3</v>
      </c>
      <c r="Q316" s="4">
        <f>base2!S73/호선별!Q25</f>
        <v>2.5717467221822387E-3</v>
      </c>
      <c r="R316" s="4">
        <f>base2!T73/호선별!R25</f>
        <v>2.4214071778283098E-3</v>
      </c>
      <c r="S316" s="4">
        <f>base2!U73/호선별!S25</f>
        <v>2.580560225603685E-3</v>
      </c>
      <c r="T316" s="4">
        <f>base2!V73/호선별!T25</f>
        <v>2.2132138610288028E-3</v>
      </c>
      <c r="U316" s="4">
        <f>base2!W73/호선별!U25</f>
        <v>1.892634542782639E-3</v>
      </c>
      <c r="V316" s="4">
        <f>base2!X73/호선별!V25</f>
        <v>2.1753353741529088E-3</v>
      </c>
      <c r="W316" s="4">
        <f>base2!D73/호선별!W25</f>
        <v>3.3101441591105239E-3</v>
      </c>
    </row>
    <row r="317" spans="1:23">
      <c r="B317" t="s">
        <v>320</v>
      </c>
      <c r="C317" s="4">
        <f>base2!E74/호선별!C26</f>
        <v>6.0123427486351768E-3</v>
      </c>
      <c r="D317" s="4">
        <f>base2!F74/호선별!D26</f>
        <v>3.581715368494207E-3</v>
      </c>
      <c r="E317" s="4">
        <f>base2!G74/호선별!E26</f>
        <v>3.0272438901649806E-3</v>
      </c>
      <c r="F317" s="4">
        <f>base2!H74/호선별!F26</f>
        <v>2.4998437937207791E-3</v>
      </c>
      <c r="G317" s="4">
        <f>base2!I74/호선별!G26</f>
        <v>2.4136179573176026E-3</v>
      </c>
      <c r="H317" s="4">
        <f>base2!J74/호선별!H26</f>
        <v>2.9105500880879081E-3</v>
      </c>
      <c r="I317" s="4">
        <f>base2!K74/호선별!I26</f>
        <v>3.085321540166519E-3</v>
      </c>
      <c r="J317" s="4">
        <f>base2!L74/호선별!J26</f>
        <v>3.1407050616311326E-3</v>
      </c>
      <c r="K317" s="4">
        <f>base2!M74/호선별!K26</f>
        <v>2.9621618369592277E-3</v>
      </c>
      <c r="L317" s="4">
        <f>base2!N74/호선별!L26</f>
        <v>2.9495945699835311E-3</v>
      </c>
      <c r="M317" s="4">
        <f>base2!O74/호선별!M26</f>
        <v>2.8011753291263732E-3</v>
      </c>
      <c r="N317" s="4">
        <f>base2!P74/호선별!N26</f>
        <v>2.7957036432815865E-3</v>
      </c>
      <c r="O317" s="4">
        <f>base2!Q74/호선별!O26</f>
        <v>2.8842116028229637E-3</v>
      </c>
      <c r="P317" s="4">
        <f>base2!R74/호선별!P26</f>
        <v>2.8909321856509951E-3</v>
      </c>
      <c r="Q317" s="4">
        <f>base2!S74/호선별!Q26</f>
        <v>2.8759082367788846E-3</v>
      </c>
      <c r="R317" s="4">
        <f>base2!T74/호선별!R26</f>
        <v>3.0994095317719021E-3</v>
      </c>
      <c r="S317" s="4">
        <f>base2!U74/호선별!S26</f>
        <v>3.2826320364412773E-3</v>
      </c>
      <c r="T317" s="4">
        <f>base2!V74/호선별!T26</f>
        <v>3.405962343476664E-3</v>
      </c>
      <c r="U317" s="4">
        <f>base2!W74/호선별!U26</f>
        <v>3.1107287754917928E-3</v>
      </c>
      <c r="V317" s="4">
        <f>base2!X74/호선별!V26</f>
        <v>2.7233599414443438E-3</v>
      </c>
      <c r="W317" s="4">
        <f>base2!D74/호선별!W26</f>
        <v>2.9139163258190865E-3</v>
      </c>
    </row>
    <row r="318" spans="1:23">
      <c r="A318" t="s">
        <v>184</v>
      </c>
      <c r="B318" t="s">
        <v>319</v>
      </c>
      <c r="C318" s="4">
        <f>base2!E75/호선별!C25</f>
        <v>3.4830239946234231E-3</v>
      </c>
      <c r="D318" s="4">
        <f>base2!F75/호선별!D25</f>
        <v>3.1548811656222828E-3</v>
      </c>
      <c r="E318" s="4">
        <f>base2!G75/호선별!E25</f>
        <v>2.9835763879206981E-3</v>
      </c>
      <c r="F318" s="4">
        <f>base2!H75/호선별!F25</f>
        <v>3.3334737066873636E-3</v>
      </c>
      <c r="G318" s="4">
        <f>base2!I75/호선별!G25</f>
        <v>3.5891118817948085E-3</v>
      </c>
      <c r="H318" s="4">
        <f>base2!J75/호선별!H25</f>
        <v>4.2828690024860339E-3</v>
      </c>
      <c r="I318" s="4">
        <f>base2!K75/호선별!I25</f>
        <v>4.7078341386543659E-3</v>
      </c>
      <c r="J318" s="4">
        <f>base2!L75/호선별!J25</f>
        <v>5.0253507360876384E-3</v>
      </c>
      <c r="K318" s="4">
        <f>base2!M75/호선별!K25</f>
        <v>4.9487643166829121E-3</v>
      </c>
      <c r="L318" s="4">
        <f>base2!N75/호선별!L25</f>
        <v>5.0445509025907964E-3</v>
      </c>
      <c r="M318" s="4">
        <f>base2!O75/호선별!M25</f>
        <v>5.1562654340686362E-3</v>
      </c>
      <c r="N318" s="4">
        <f>base2!P75/호선별!N25</f>
        <v>5.0657755393903499E-3</v>
      </c>
      <c r="O318" s="4">
        <f>base2!Q75/호선별!O25</f>
        <v>4.8249692606936925E-3</v>
      </c>
      <c r="P318" s="4">
        <f>base2!R75/호선별!P25</f>
        <v>3.8751957638350899E-3</v>
      </c>
      <c r="Q318" s="4">
        <f>base2!S75/호선별!Q25</f>
        <v>4.4612977765875646E-3</v>
      </c>
      <c r="R318" s="4">
        <f>base2!T75/호선별!R25</f>
        <v>5.9838249792093512E-3</v>
      </c>
      <c r="S318" s="4">
        <f>base2!U75/호선별!S25</f>
        <v>4.4320934567385565E-3</v>
      </c>
      <c r="T318" s="4">
        <f>base2!V75/호선별!T25</f>
        <v>4.2946135773565342E-3</v>
      </c>
      <c r="U318" s="4">
        <f>base2!W75/호선별!U25</f>
        <v>4.7314256100105482E-3</v>
      </c>
      <c r="V318" s="4">
        <f>base2!X75/호선별!V25</f>
        <v>5.5899671908803067E-3</v>
      </c>
      <c r="W318" s="4">
        <f>base2!D75/호선별!W25</f>
        <v>4.3601652533604516E-3</v>
      </c>
    </row>
    <row r="319" spans="1:23">
      <c r="B319" t="s">
        <v>320</v>
      </c>
      <c r="C319" s="4">
        <f>base2!E76/호선별!C26</f>
        <v>7.0899596487063853E-3</v>
      </c>
      <c r="D319" s="4">
        <f>base2!F76/호선별!D26</f>
        <v>5.1277404958139233E-3</v>
      </c>
      <c r="E319" s="4">
        <f>base2!G76/호선별!E26</f>
        <v>3.6018113009276152E-3</v>
      </c>
      <c r="F319" s="4">
        <f>base2!H76/호선별!F26</f>
        <v>2.6103201187348832E-3</v>
      </c>
      <c r="G319" s="4">
        <f>base2!I76/호선별!G26</f>
        <v>4.4325263113290892E-3</v>
      </c>
      <c r="H319" s="4">
        <f>base2!J76/호선별!H26</f>
        <v>4.9557782498932147E-3</v>
      </c>
      <c r="I319" s="4">
        <f>base2!K76/호선별!I26</f>
        <v>5.6829421585432556E-3</v>
      </c>
      <c r="J319" s="4">
        <f>base2!L76/호선별!J26</f>
        <v>5.9620085763693858E-3</v>
      </c>
      <c r="K319" s="4">
        <f>base2!M76/호선별!K26</f>
        <v>6.2279477221238331E-3</v>
      </c>
      <c r="L319" s="4">
        <f>base2!N76/호선별!L26</f>
        <v>6.4986040108025557E-3</v>
      </c>
      <c r="M319" s="4">
        <f>base2!O76/호선별!M26</f>
        <v>6.4642825999852091E-3</v>
      </c>
      <c r="N319" s="4">
        <f>base2!P76/호선별!N26</f>
        <v>6.2225411592212662E-3</v>
      </c>
      <c r="O319" s="4">
        <f>base2!Q76/호선별!O26</f>
        <v>6.0608604283679266E-3</v>
      </c>
      <c r="P319" s="4">
        <f>base2!R76/호선별!P26</f>
        <v>6.3254851264858674E-3</v>
      </c>
      <c r="Q319" s="4">
        <f>base2!S76/호선별!Q26</f>
        <v>6.4382846725030748E-3</v>
      </c>
      <c r="R319" s="4">
        <f>base2!T76/호선별!R26</f>
        <v>5.9618214352082895E-3</v>
      </c>
      <c r="S319" s="4">
        <f>base2!U76/호선별!S26</f>
        <v>5.8477686753769685E-3</v>
      </c>
      <c r="T319" s="4">
        <f>base2!V76/호선별!T26</f>
        <v>5.7714665337983721E-3</v>
      </c>
      <c r="U319" s="4">
        <f>base2!W76/호선별!U26</f>
        <v>5.562156640831933E-3</v>
      </c>
      <c r="V319" s="4">
        <f>base2!X76/호선별!V26</f>
        <v>5.7623636999668826E-3</v>
      </c>
      <c r="W319" s="4">
        <f>base2!D76/호선별!W26</f>
        <v>5.4042021612029072E-3</v>
      </c>
    </row>
    <row r="320" spans="1:23">
      <c r="A320" t="s">
        <v>185</v>
      </c>
      <c r="B320" t="s">
        <v>319</v>
      </c>
      <c r="C320" s="4">
        <f>base2!E77/호선별!C25</f>
        <v>5.2508210206012778E-3</v>
      </c>
      <c r="D320" s="4">
        <f>base2!F77/호선별!D25</f>
        <v>5.6141426533011223E-3</v>
      </c>
      <c r="E320" s="4">
        <f>base2!G77/호선별!E25</f>
        <v>6.0825920865515987E-3</v>
      </c>
      <c r="F320" s="4">
        <f>base2!H77/호선별!F25</f>
        <v>6.2137673971894005E-3</v>
      </c>
      <c r="G320" s="4">
        <f>base2!I77/호선별!G25</f>
        <v>5.5417211514772495E-3</v>
      </c>
      <c r="H320" s="4">
        <f>base2!J77/호선별!H25</f>
        <v>5.0095228949600676E-3</v>
      </c>
      <c r="I320" s="4">
        <f>base2!K77/호선별!I25</f>
        <v>4.6753843103286338E-3</v>
      </c>
      <c r="J320" s="4">
        <f>base2!L77/호선별!J25</f>
        <v>4.3558167929490035E-3</v>
      </c>
      <c r="K320" s="4">
        <f>base2!M77/호선별!K25</f>
        <v>3.9296823826881922E-3</v>
      </c>
      <c r="L320" s="4">
        <f>base2!N77/호선별!L25</f>
        <v>3.6820475931189627E-3</v>
      </c>
      <c r="M320" s="4">
        <f>base2!O77/호선별!M25</f>
        <v>3.5377555428655911E-3</v>
      </c>
      <c r="N320" s="4">
        <f>base2!P77/호선별!N25</f>
        <v>3.1436321855454071E-3</v>
      </c>
      <c r="O320" s="4">
        <f>base2!Q77/호선별!O25</f>
        <v>3.0646285023384159E-3</v>
      </c>
      <c r="P320" s="4">
        <f>base2!R77/호선별!P25</f>
        <v>2.5734223336821602E-3</v>
      </c>
      <c r="Q320" s="4">
        <f>base2!S77/호선별!Q25</f>
        <v>2.6522830270229824E-3</v>
      </c>
      <c r="R320" s="4">
        <f>base2!T77/호선별!R25</f>
        <v>2.5499809288782637E-3</v>
      </c>
      <c r="S320" s="4">
        <f>base2!U77/호선별!S25</f>
        <v>2.2127688496090493E-3</v>
      </c>
      <c r="T320" s="4">
        <f>base2!V77/호선별!T25</f>
        <v>1.9591373212426797E-3</v>
      </c>
      <c r="U320" s="4">
        <f>base2!W77/호선별!U25</f>
        <v>1.8379805811259294E-3</v>
      </c>
      <c r="V320" s="4">
        <f>base2!X77/호선별!V25</f>
        <v>2.4929200116527296E-3</v>
      </c>
      <c r="W320" s="4">
        <f>base2!D77/호선별!W25</f>
        <v>3.8830615987923136E-3</v>
      </c>
    </row>
    <row r="321" spans="1:23">
      <c r="B321" t="s">
        <v>320</v>
      </c>
      <c r="C321" s="4">
        <f>base2!E78/호선별!C26</f>
        <v>2.9456444338950868E-3</v>
      </c>
      <c r="D321" s="4">
        <f>base2!F78/호선별!D26</f>
        <v>4.1002242347243489E-3</v>
      </c>
      <c r="E321" s="4">
        <f>base2!G78/호선별!E26</f>
        <v>4.3152723729344101E-3</v>
      </c>
      <c r="F321" s="4">
        <f>base2!H78/호선별!F26</f>
        <v>1.9783713918236048E-3</v>
      </c>
      <c r="G321" s="4">
        <f>base2!I78/호선별!G26</f>
        <v>2.2113631192082735E-3</v>
      </c>
      <c r="H321" s="4">
        <f>base2!J78/호선별!H26</f>
        <v>2.755982227850519E-3</v>
      </c>
      <c r="I321" s="4">
        <f>base2!K78/호선별!I26</f>
        <v>2.9340100196896105E-3</v>
      </c>
      <c r="J321" s="4">
        <f>base2!L78/호선별!J26</f>
        <v>3.0777158195791458E-3</v>
      </c>
      <c r="K321" s="4">
        <f>base2!M78/호선별!K26</f>
        <v>2.9556957692659651E-3</v>
      </c>
      <c r="L321" s="4">
        <f>base2!N78/호선별!L26</f>
        <v>2.7273724715274456E-3</v>
      </c>
      <c r="M321" s="4">
        <f>base2!O78/호선별!M26</f>
        <v>2.8291843229108602E-3</v>
      </c>
      <c r="N321" s="4">
        <f>base2!P78/호선별!N26</f>
        <v>3.0600312856545464E-3</v>
      </c>
      <c r="O321" s="4">
        <f>base2!Q78/호선별!O26</f>
        <v>3.112957469106864E-3</v>
      </c>
      <c r="P321" s="4">
        <f>base2!R78/호선별!P26</f>
        <v>3.3262968306268584E-3</v>
      </c>
      <c r="Q321" s="4">
        <f>base2!S78/호선별!Q26</f>
        <v>3.5291461280045444E-3</v>
      </c>
      <c r="R321" s="4">
        <f>base2!T78/호선별!R26</f>
        <v>3.8585811127304867E-3</v>
      </c>
      <c r="S321" s="4">
        <f>base2!U78/호선별!S26</f>
        <v>4.0511614079276901E-3</v>
      </c>
      <c r="T321" s="4">
        <f>base2!V78/호선별!T26</f>
        <v>4.1538011121658135E-3</v>
      </c>
      <c r="U321" s="4">
        <f>base2!W78/호선별!U26</f>
        <v>4.4165037298388391E-3</v>
      </c>
      <c r="V321" s="4">
        <f>base2!X78/호선별!V26</f>
        <v>6.8745732128998906E-3</v>
      </c>
      <c r="W321" s="4">
        <f>base2!D78/호선별!W26</f>
        <v>3.1862762097717048E-3</v>
      </c>
    </row>
    <row r="322" spans="1:23">
      <c r="A322" t="s">
        <v>186</v>
      </c>
      <c r="B322" t="s">
        <v>319</v>
      </c>
      <c r="C322" s="4">
        <f>base2!E79/호선별!C25</f>
        <v>2.436261382448198E-3</v>
      </c>
      <c r="D322" s="4">
        <f>base2!F79/호선별!D25</f>
        <v>2.474875846330769E-3</v>
      </c>
      <c r="E322" s="4">
        <f>base2!G79/호선별!E25</f>
        <v>2.6856834806532268E-3</v>
      </c>
      <c r="F322" s="4">
        <f>base2!H79/호선별!F25</f>
        <v>2.3183687468906222E-3</v>
      </c>
      <c r="G322" s="4">
        <f>base2!I79/호선별!G25</f>
        <v>2.0977757563123418E-3</v>
      </c>
      <c r="H322" s="4">
        <f>base2!J79/호선별!H25</f>
        <v>2.1279871142683045E-3</v>
      </c>
      <c r="I322" s="4">
        <f>base2!K79/호선별!I25</f>
        <v>1.9027992298139239E-3</v>
      </c>
      <c r="J322" s="4">
        <f>base2!L79/호선별!J25</f>
        <v>1.9054341751904417E-3</v>
      </c>
      <c r="K322" s="4">
        <f>base2!M79/호선별!K25</f>
        <v>1.7501055777696109E-3</v>
      </c>
      <c r="L322" s="4">
        <f>base2!N79/호선별!L25</f>
        <v>1.5324866635917024E-3</v>
      </c>
      <c r="M322" s="4">
        <f>base2!O79/호선별!M25</f>
        <v>1.41603432970556E-3</v>
      </c>
      <c r="N322" s="4">
        <f>base2!P79/호선별!N25</f>
        <v>1.3331296542391179E-3</v>
      </c>
      <c r="O322" s="4">
        <f>base2!Q79/호선별!O25</f>
        <v>1.2590207017625196E-3</v>
      </c>
      <c r="P322" s="4">
        <f>base2!R79/호선별!P25</f>
        <v>1.1108875072129278E-3</v>
      </c>
      <c r="Q322" s="4">
        <f>base2!S79/호선별!Q25</f>
        <v>1.132529479930412E-3</v>
      </c>
      <c r="R322" s="4">
        <f>base2!T79/호선별!R25</f>
        <v>1.1440067697271474E-3</v>
      </c>
      <c r="S322" s="4">
        <f>base2!U79/호선별!S25</f>
        <v>1.033802823685176E-3</v>
      </c>
      <c r="T322" s="4">
        <f>base2!V79/호선별!T25</f>
        <v>9.2784226270074105E-4</v>
      </c>
      <c r="U322" s="4">
        <f>base2!W79/호선별!U25</f>
        <v>8.5195881406047104E-4</v>
      </c>
      <c r="V322" s="4">
        <f>base2!X79/호선별!V25</f>
        <v>8.572397358077873E-4</v>
      </c>
      <c r="W322" s="4">
        <f>base2!D79/호선별!W25</f>
        <v>1.6286569266334651E-3</v>
      </c>
    </row>
    <row r="323" spans="1:23">
      <c r="B323" t="s">
        <v>320</v>
      </c>
      <c r="C323" s="4">
        <f>base2!E80/호선별!C26</f>
        <v>1.725611203417992E-3</v>
      </c>
      <c r="D323" s="4">
        <f>base2!F80/호선별!D26</f>
        <v>1.4292927647652864E-3</v>
      </c>
      <c r="E323" s="4">
        <f>base2!G80/호선별!E26</f>
        <v>9.3470504597191711E-4</v>
      </c>
      <c r="F323" s="4">
        <f>base2!H80/호선별!F26</f>
        <v>1.0938967263691593E-3</v>
      </c>
      <c r="G323" s="4">
        <f>base2!I80/호선별!G26</f>
        <v>1.0665279349678361E-3</v>
      </c>
      <c r="H323" s="4">
        <f>base2!J80/호선별!H26</f>
        <v>1.3045068575508049E-3</v>
      </c>
      <c r="I323" s="4">
        <f>base2!K80/호선별!I26</f>
        <v>1.3611665831533258E-3</v>
      </c>
      <c r="J323" s="4">
        <f>base2!L80/호선별!J26</f>
        <v>1.5143535583083732E-3</v>
      </c>
      <c r="K323" s="4">
        <f>base2!M80/호선별!K26</f>
        <v>1.4780587346664585E-3</v>
      </c>
      <c r="L323" s="4">
        <f>base2!N80/호선별!L26</f>
        <v>1.5836805437590955E-3</v>
      </c>
      <c r="M323" s="4">
        <f>base2!O80/호선별!M26</f>
        <v>1.7469057650511778E-3</v>
      </c>
      <c r="N323" s="4">
        <f>base2!P80/호선별!N26</f>
        <v>1.8526166887800144E-3</v>
      </c>
      <c r="O323" s="4">
        <f>base2!Q80/호선별!O26</f>
        <v>1.944452991932579E-3</v>
      </c>
      <c r="P323" s="4">
        <f>base2!R80/호선별!P26</f>
        <v>2.1268988698114099E-3</v>
      </c>
      <c r="Q323" s="4">
        <f>base2!S80/호선별!Q26</f>
        <v>2.3541049574022435E-3</v>
      </c>
      <c r="R323" s="4">
        <f>base2!T80/호선별!R26</f>
        <v>2.3176420125500959E-3</v>
      </c>
      <c r="S323" s="4">
        <f>base2!U80/호선별!S26</f>
        <v>2.1689438941851318E-3</v>
      </c>
      <c r="T323" s="4">
        <f>base2!V80/호선별!T26</f>
        <v>2.0701571264564291E-3</v>
      </c>
      <c r="U323" s="4">
        <f>base2!W80/호선별!U26</f>
        <v>2.1705195008980944E-3</v>
      </c>
      <c r="V323" s="4">
        <f>base2!X80/호선별!V26</f>
        <v>2.7463497470189367E-3</v>
      </c>
      <c r="W323" s="4">
        <f>base2!D80/호선별!W26</f>
        <v>1.69229012284934E-3</v>
      </c>
    </row>
    <row r="324" spans="1:23">
      <c r="A324" t="s">
        <v>187</v>
      </c>
      <c r="B324" t="s">
        <v>319</v>
      </c>
      <c r="C324" s="4">
        <f>base2!E81/호선별!C25</f>
        <v>3.354175814887428E-3</v>
      </c>
      <c r="D324" s="4">
        <f>base2!F81/호선별!D25</f>
        <v>3.842433424928896E-3</v>
      </c>
      <c r="E324" s="4">
        <f>base2!G81/호선별!E25</f>
        <v>4.1158482744518493E-3</v>
      </c>
      <c r="F324" s="4">
        <f>base2!H81/호선별!F25</f>
        <v>3.3602030270841123E-3</v>
      </c>
      <c r="G324" s="4">
        <f>base2!I81/호선별!G25</f>
        <v>2.8790721473648303E-3</v>
      </c>
      <c r="H324" s="4">
        <f>base2!J81/호선별!H25</f>
        <v>2.6597776445688973E-3</v>
      </c>
      <c r="I324" s="4">
        <f>base2!K81/호선별!I25</f>
        <v>2.4078098746621304E-3</v>
      </c>
      <c r="J324" s="4">
        <f>base2!L81/호선별!J25</f>
        <v>2.3822075012236077E-3</v>
      </c>
      <c r="K324" s="4">
        <f>base2!M81/호선별!K25</f>
        <v>2.0347214888042126E-3</v>
      </c>
      <c r="L324" s="4">
        <f>base2!N81/호선별!L25</f>
        <v>1.7535344049083978E-3</v>
      </c>
      <c r="M324" s="4">
        <f>base2!O81/호선별!M25</f>
        <v>1.5914527349671281E-3</v>
      </c>
      <c r="N324" s="4">
        <f>base2!P81/호선별!N25</f>
        <v>1.6726208438687282E-3</v>
      </c>
      <c r="O324" s="4">
        <f>base2!Q81/호선별!O25</f>
        <v>1.4745117203336469E-3</v>
      </c>
      <c r="P324" s="4">
        <f>base2!R81/호선별!P25</f>
        <v>1.1227768482290608E-3</v>
      </c>
      <c r="Q324" s="4">
        <f>base2!S81/호선별!Q25</f>
        <v>1.0544545535994708E-3</v>
      </c>
      <c r="R324" s="4">
        <f>base2!T81/호선별!R25</f>
        <v>1.0569882634440986E-3</v>
      </c>
      <c r="S324" s="4">
        <f>base2!U81/호선별!S25</f>
        <v>9.9313036886437963E-4</v>
      </c>
      <c r="T324" s="4">
        <f>base2!V81/호선별!T25</f>
        <v>9.5370546166104046E-4</v>
      </c>
      <c r="U324" s="4">
        <f>base2!W81/호선별!U25</f>
        <v>8.5163732016837275E-4</v>
      </c>
      <c r="V324" s="4">
        <f>base2!X81/호선별!V25</f>
        <v>1.2440721514090729E-3</v>
      </c>
      <c r="W324" s="4">
        <f>base2!D81/호선별!W25</f>
        <v>2.0420666939962163E-3</v>
      </c>
    </row>
    <row r="325" spans="1:23">
      <c r="B325" t="s">
        <v>320</v>
      </c>
      <c r="C325" s="4">
        <f>base2!E82/호선별!C26</f>
        <v>8.1177308331355333E-4</v>
      </c>
      <c r="D325" s="4">
        <f>base2!F82/호선별!D26</f>
        <v>1.7638802923195536E-3</v>
      </c>
      <c r="E325" s="4">
        <f>base2!G82/호선별!E26</f>
        <v>8.1654394585292959E-4</v>
      </c>
      <c r="F325" s="4">
        <f>base2!H82/호선별!F26</f>
        <v>8.0840899905129215E-4</v>
      </c>
      <c r="G325" s="4">
        <f>base2!I82/호선별!G26</f>
        <v>9.9055403638869744E-4</v>
      </c>
      <c r="H325" s="4">
        <f>base2!J82/호선별!H26</f>
        <v>1.044121668134201E-3</v>
      </c>
      <c r="I325" s="4">
        <f>base2!K82/호선별!I26</f>
        <v>1.2560448952430524E-3</v>
      </c>
      <c r="J325" s="4">
        <f>base2!L82/호선별!J26</f>
        <v>1.3909868232650918E-3</v>
      </c>
      <c r="K325" s="4">
        <f>base2!M82/호선별!K26</f>
        <v>1.549466612670316E-3</v>
      </c>
      <c r="L325" s="4">
        <f>base2!N82/호선별!L26</f>
        <v>1.5328590738740886E-3</v>
      </c>
      <c r="M325" s="4">
        <f>base2!O82/호선별!M26</f>
        <v>1.6508749292186511E-3</v>
      </c>
      <c r="N325" s="4">
        <f>base2!P82/호선별!N26</f>
        <v>1.8590700003613854E-3</v>
      </c>
      <c r="O325" s="4">
        <f>base2!Q82/호선별!O26</f>
        <v>1.9845004878101757E-3</v>
      </c>
      <c r="P325" s="4">
        <f>base2!R82/호선별!P26</f>
        <v>2.1592283566869816E-3</v>
      </c>
      <c r="Q325" s="4">
        <f>base2!S82/호선별!Q26</f>
        <v>2.5350352381178914E-3</v>
      </c>
      <c r="R325" s="4">
        <f>base2!T82/호선별!R26</f>
        <v>2.5720411105825741E-3</v>
      </c>
      <c r="S325" s="4">
        <f>base2!U82/호선별!S26</f>
        <v>2.6706773129374596E-3</v>
      </c>
      <c r="T325" s="4">
        <f>base2!V82/호선별!T26</f>
        <v>2.8555772557605557E-3</v>
      </c>
      <c r="U325" s="4">
        <f>base2!W82/호선별!U26</f>
        <v>3.1551952441401534E-3</v>
      </c>
      <c r="V325" s="4">
        <f>base2!X82/호선별!V26</f>
        <v>4.147485194875883E-3</v>
      </c>
      <c r="W325" s="4">
        <f>base2!D82/호선별!W26</f>
        <v>1.7649656643604103E-3</v>
      </c>
    </row>
    <row r="326" spans="1:23">
      <c r="A326" t="s">
        <v>188</v>
      </c>
      <c r="B326" t="s">
        <v>319</v>
      </c>
      <c r="C326" s="4">
        <f>base2!E83/호선별!C25</f>
        <v>2.3599832600444885E-3</v>
      </c>
      <c r="D326" s="4">
        <f>base2!F83/호선별!D25</f>
        <v>3.731571478500199E-3</v>
      </c>
      <c r="E326" s="4">
        <f>base2!G83/호선별!E25</f>
        <v>3.9109946184089448E-3</v>
      </c>
      <c r="F326" s="4">
        <f>base2!H83/호선별!F25</f>
        <v>3.0642005530608614E-3</v>
      </c>
      <c r="G326" s="4">
        <f>base2!I83/호선별!G25</f>
        <v>3.078186492820639E-3</v>
      </c>
      <c r="H326" s="4">
        <f>base2!J83/호선별!H25</f>
        <v>3.0879490457882703E-3</v>
      </c>
      <c r="I326" s="4">
        <f>base2!K83/호선별!I25</f>
        <v>2.8290053850408576E-3</v>
      </c>
      <c r="J326" s="4">
        <f>base2!L83/호선별!J25</f>
        <v>2.9147878916769795E-3</v>
      </c>
      <c r="K326" s="4">
        <f>base2!M83/호선별!K25</f>
        <v>2.4765852810200019E-3</v>
      </c>
      <c r="L326" s="4">
        <f>base2!N83/호선별!L25</f>
        <v>2.0364699633168984E-3</v>
      </c>
      <c r="M326" s="4">
        <f>base2!O83/호선별!M25</f>
        <v>1.9165269900311857E-3</v>
      </c>
      <c r="N326" s="4">
        <f>base2!P83/호선별!N25</f>
        <v>2.1311330992898098E-3</v>
      </c>
      <c r="O326" s="4">
        <f>base2!Q83/호선별!O25</f>
        <v>2.0072699864686363E-3</v>
      </c>
      <c r="P326" s="4">
        <f>base2!R83/호선별!P25</f>
        <v>1.4318997146485215E-3</v>
      </c>
      <c r="Q326" s="4">
        <f>base2!S83/호선별!Q25</f>
        <v>1.1969191417468502E-3</v>
      </c>
      <c r="R326" s="4">
        <f>base2!T83/호선별!R25</f>
        <v>1.2552549798554764E-3</v>
      </c>
      <c r="S326" s="4">
        <f>base2!U83/호선별!S25</f>
        <v>1.2802457900664486E-3</v>
      </c>
      <c r="T326" s="4">
        <f>base2!V83/호선별!T25</f>
        <v>1.0630362572659425E-3</v>
      </c>
      <c r="U326" s="4">
        <f>base2!W83/호선별!U25</f>
        <v>7.449013479917402E-4</v>
      </c>
      <c r="V326" s="4">
        <f>base2!X83/호선별!V25</f>
        <v>9.2648751390925199E-4</v>
      </c>
      <c r="W326" s="4">
        <f>base2!D83/호선별!W25</f>
        <v>2.236539812859116E-3</v>
      </c>
    </row>
    <row r="327" spans="1:23">
      <c r="B327" t="s">
        <v>320</v>
      </c>
      <c r="C327" s="4">
        <f>base2!E84/호선별!C26</f>
        <v>1.5784476619985759E-3</v>
      </c>
      <c r="D327" s="4">
        <f>base2!F84/호선별!D26</f>
        <v>3.4809319043120394E-3</v>
      </c>
      <c r="E327" s="4">
        <f>base2!G84/호선별!E26</f>
        <v>2.1141413029878231E-3</v>
      </c>
      <c r="F327" s="4">
        <f>base2!H84/호선별!F26</f>
        <v>1.0047308618632406E-3</v>
      </c>
      <c r="G327" s="4">
        <f>base2!I84/호선별!G26</f>
        <v>1.2603827105807E-3</v>
      </c>
      <c r="H327" s="4">
        <f>base2!J84/호선별!H26</f>
        <v>1.4288207117491504E-3</v>
      </c>
      <c r="I327" s="4">
        <f>base2!K84/호선별!I26</f>
        <v>1.5865411110215629E-3</v>
      </c>
      <c r="J327" s="4">
        <f>base2!L84/호선별!J26</f>
        <v>1.8435875722532696E-3</v>
      </c>
      <c r="K327" s="4">
        <f>base2!M84/호선별!K26</f>
        <v>1.8779709648258569E-3</v>
      </c>
      <c r="L327" s="4">
        <f>base2!N84/호선별!L26</f>
        <v>1.8345854443968565E-3</v>
      </c>
      <c r="M327" s="4">
        <f>base2!O84/호선별!M26</f>
        <v>2.1070213994231527E-3</v>
      </c>
      <c r="N327" s="4">
        <f>base2!P84/호선별!N26</f>
        <v>2.2821491076360743E-3</v>
      </c>
      <c r="O327" s="4">
        <f>base2!Q84/호선별!O26</f>
        <v>2.429321826202013E-3</v>
      </c>
      <c r="P327" s="4">
        <f>base2!R84/호선별!P26</f>
        <v>2.4699554624481742E-3</v>
      </c>
      <c r="Q327" s="4">
        <f>base2!S84/호선별!Q26</f>
        <v>2.8392674501090654E-3</v>
      </c>
      <c r="R327" s="4">
        <f>base2!T84/호선별!R26</f>
        <v>2.8628014885788569E-3</v>
      </c>
      <c r="S327" s="4">
        <f>base2!U84/호선별!S26</f>
        <v>2.6777737531063911E-3</v>
      </c>
      <c r="T327" s="4">
        <f>base2!V84/호선별!T26</f>
        <v>2.8984624374300653E-3</v>
      </c>
      <c r="U327" s="4">
        <f>base2!W84/호선별!U26</f>
        <v>3.0936262875501156E-3</v>
      </c>
      <c r="V327" s="4">
        <f>base2!X84/호선별!V26</f>
        <v>4.1984355747979535E-3</v>
      </c>
      <c r="W327" s="4">
        <f>base2!D84/호선별!W26</f>
        <v>2.1263656192978663E-3</v>
      </c>
    </row>
    <row r="328" spans="1:23">
      <c r="A328" t="s">
        <v>189</v>
      </c>
      <c r="B328" t="s">
        <v>319</v>
      </c>
      <c r="C328" s="4">
        <f>base2!E85/호선별!C25</f>
        <v>1.5533936548971586E-3</v>
      </c>
      <c r="D328" s="4">
        <f>base2!F85/호선별!D25</f>
        <v>2.4308954027945019E-3</v>
      </c>
      <c r="E328" s="4">
        <f>base2!G85/호선별!E25</f>
        <v>2.9197222764409001E-3</v>
      </c>
      <c r="F328" s="4">
        <f>base2!H85/호선별!F25</f>
        <v>2.0980612713698442E-3</v>
      </c>
      <c r="G328" s="4">
        <f>base2!I85/호선별!G25</f>
        <v>2.0353630109727671E-3</v>
      </c>
      <c r="H328" s="4">
        <f>base2!J85/호선별!H25</f>
        <v>2.1524069090199296E-3</v>
      </c>
      <c r="I328" s="4">
        <f>base2!K85/호선별!I25</f>
        <v>2.2122955823879941E-3</v>
      </c>
      <c r="J328" s="4">
        <f>base2!L85/호선별!J25</f>
        <v>2.2921620486320857E-3</v>
      </c>
      <c r="K328" s="4">
        <f>base2!M85/호선별!K25</f>
        <v>1.9540321207024824E-3</v>
      </c>
      <c r="L328" s="4">
        <f>base2!N85/호선별!L25</f>
        <v>1.8954878508387048E-3</v>
      </c>
      <c r="M328" s="4">
        <f>base2!O85/호선별!M25</f>
        <v>1.884161970610232E-3</v>
      </c>
      <c r="N328" s="4">
        <f>base2!P85/호선별!N25</f>
        <v>1.7885960949844334E-3</v>
      </c>
      <c r="O328" s="4">
        <f>base2!Q85/호선별!O25</f>
        <v>1.9470797435159439E-3</v>
      </c>
      <c r="P328" s="4">
        <f>base2!R85/호선별!P25</f>
        <v>1.4480925594680403E-3</v>
      </c>
      <c r="Q328" s="4">
        <f>base2!S85/호선별!Q25</f>
        <v>1.2120812333672347E-3</v>
      </c>
      <c r="R328" s="4">
        <f>base2!T85/호선별!R25</f>
        <v>1.2026270209657282E-3</v>
      </c>
      <c r="S328" s="4">
        <f>base2!U85/호선별!S25</f>
        <v>1.0267119022854976E-3</v>
      </c>
      <c r="T328" s="4">
        <f>base2!V85/호선별!T25</f>
        <v>1.018363459061789E-3</v>
      </c>
      <c r="U328" s="4">
        <f>base2!W85/호선별!U25</f>
        <v>1.0708961545794072E-3</v>
      </c>
      <c r="V328" s="4">
        <f>base2!X85/호선별!V25</f>
        <v>2.1872746462393679E-3</v>
      </c>
      <c r="W328" s="4">
        <f>base2!D85/호선별!W25</f>
        <v>1.820120724277426E-3</v>
      </c>
    </row>
    <row r="329" spans="1:23">
      <c r="B329" t="s">
        <v>320</v>
      </c>
      <c r="C329" s="4">
        <f>base2!E86/호선별!C26</f>
        <v>2.3213861856159505E-3</v>
      </c>
      <c r="D329" s="4">
        <f>base2!F86/호선별!D26</f>
        <v>2.6200307304731188E-3</v>
      </c>
      <c r="E329" s="4">
        <f>base2!G86/호선별!E26</f>
        <v>1.7223973857835233E-3</v>
      </c>
      <c r="F329" s="4">
        <f>base2!H86/호선별!F26</f>
        <v>1.2188617497457686E-3</v>
      </c>
      <c r="G329" s="4">
        <f>base2!I86/호선별!G26</f>
        <v>1.2201557446254066E-3</v>
      </c>
      <c r="H329" s="4">
        <f>base2!J86/호선별!H26</f>
        <v>1.5322005143754561E-3</v>
      </c>
      <c r="I329" s="4">
        <f>base2!K86/호선별!I26</f>
        <v>1.4562539281267092E-3</v>
      </c>
      <c r="J329" s="4">
        <f>base2!L86/호선별!J26</f>
        <v>1.5539906911118185E-3</v>
      </c>
      <c r="K329" s="4">
        <f>base2!M86/호선별!K26</f>
        <v>1.763971380059856E-3</v>
      </c>
      <c r="L329" s="4">
        <f>base2!N86/호선별!L26</f>
        <v>1.6915891441998639E-3</v>
      </c>
      <c r="M329" s="4">
        <f>base2!O86/호선별!M26</f>
        <v>1.6728130080941853E-3</v>
      </c>
      <c r="N329" s="4">
        <f>base2!P86/호선별!N26</f>
        <v>1.7694980356119546E-3</v>
      </c>
      <c r="O329" s="4">
        <f>base2!Q86/호선별!O26</f>
        <v>1.7628817182502548E-3</v>
      </c>
      <c r="P329" s="4">
        <f>base2!R86/호선별!P26</f>
        <v>1.7273306808130563E-3</v>
      </c>
      <c r="Q329" s="4">
        <f>base2!S86/호선별!Q26</f>
        <v>1.9681086987850998E-3</v>
      </c>
      <c r="R329" s="4">
        <f>base2!T86/호선별!R26</f>
        <v>2.0216871659875547E-3</v>
      </c>
      <c r="S329" s="4">
        <f>base2!U86/호선별!S26</f>
        <v>1.9334024758120856E-3</v>
      </c>
      <c r="T329" s="4">
        <f>base2!V86/호선별!T26</f>
        <v>2.2451832212560174E-3</v>
      </c>
      <c r="U329" s="4">
        <f>base2!W86/호선별!U26</f>
        <v>2.2417086069553252E-3</v>
      </c>
      <c r="V329" s="4">
        <f>base2!X86/호선별!V26</f>
        <v>3.496314485627954E-3</v>
      </c>
      <c r="W329" s="4">
        <f>base2!D86/호선별!W26</f>
        <v>1.7280476154930273E-3</v>
      </c>
    </row>
    <row r="330" spans="1:23">
      <c r="A330" t="s">
        <v>350</v>
      </c>
      <c r="B330" t="s">
        <v>319</v>
      </c>
      <c r="C330" s="4">
        <f>base2!E87/호선별!C25</f>
        <v>2.4434768805134135E-3</v>
      </c>
      <c r="D330" s="4">
        <f>base2!F87/호선별!D25</f>
        <v>3.6894127101399906E-3</v>
      </c>
      <c r="E330" s="4">
        <f>base2!G87/호선별!E25</f>
        <v>4.4813131453959052E-3</v>
      </c>
      <c r="F330" s="4">
        <f>base2!H87/호선별!F25</f>
        <v>3.0105134565374778E-3</v>
      </c>
      <c r="G330" s="4">
        <f>base2!I87/호선별!G25</f>
        <v>2.6584797316504634E-3</v>
      </c>
      <c r="H330" s="4">
        <f>base2!J87/호선별!H25</f>
        <v>2.3692150867471958E-3</v>
      </c>
      <c r="I330" s="4">
        <f>base2!K87/호선별!I25</f>
        <v>2.0482527316558999E-3</v>
      </c>
      <c r="J330" s="4">
        <f>base2!L87/호선별!J25</f>
        <v>1.9604870900914559E-3</v>
      </c>
      <c r="K330" s="4">
        <f>base2!M87/호선별!K25</f>
        <v>1.7306905591649283E-3</v>
      </c>
      <c r="L330" s="4">
        <f>base2!N87/호선별!L25</f>
        <v>1.4908580870725508E-3</v>
      </c>
      <c r="M330" s="4">
        <f>base2!O87/호선별!M25</f>
        <v>1.2490308294934396E-3</v>
      </c>
      <c r="N330" s="4">
        <f>base2!P87/호선별!N25</f>
        <v>1.3649935616163622E-3</v>
      </c>
      <c r="O330" s="4">
        <f>base2!Q87/호선별!O25</f>
        <v>1.5482323319500853E-3</v>
      </c>
      <c r="P330" s="4">
        <f>base2!R87/호선별!P25</f>
        <v>1.2740559480294293E-3</v>
      </c>
      <c r="Q330" s="4">
        <f>base2!S87/호선별!Q25</f>
        <v>1.081332806926516E-3</v>
      </c>
      <c r="R330" s="4">
        <f>base2!T87/호선별!R25</f>
        <v>7.3223207158236122E-4</v>
      </c>
      <c r="S330" s="4">
        <f>base2!U87/호선별!S25</f>
        <v>5.6312619191030227E-4</v>
      </c>
      <c r="T330" s="4">
        <f>base2!V87/호선별!T25</f>
        <v>4.3056348269134801E-4</v>
      </c>
      <c r="U330" s="4">
        <f>base2!W87/호선별!U25</f>
        <v>3.877216338705389E-4</v>
      </c>
      <c r="V330" s="4">
        <f>base2!X87/호선별!V25</f>
        <v>5.4920651597713396E-4</v>
      </c>
      <c r="W330" s="4">
        <f>base2!D87/호선별!W25</f>
        <v>1.8454850031227679E-3</v>
      </c>
    </row>
    <row r="331" spans="1:23">
      <c r="B331" t="s">
        <v>320</v>
      </c>
      <c r="C331" s="4">
        <f>base2!E88/호선별!C26</f>
        <v>1.9558509375741753E-3</v>
      </c>
      <c r="D331" s="4">
        <f>base2!F88/호선별!D26</f>
        <v>3.2321969573573966E-3</v>
      </c>
      <c r="E331" s="4">
        <f>base2!G88/호선별!E26</f>
        <v>1.2458384457944289E-3</v>
      </c>
      <c r="F331" s="4">
        <f>base2!H88/호선별!F26</f>
        <v>7.3530144189715011E-4</v>
      </c>
      <c r="G331" s="4">
        <f>base2!I88/호선별!G26</f>
        <v>6.0685784835572511E-4</v>
      </c>
      <c r="H331" s="4">
        <f>base2!J88/호선별!H26</f>
        <v>9.249696348714269E-4</v>
      </c>
      <c r="I331" s="4">
        <f>base2!K88/호선별!I26</f>
        <v>1.1700362414982836E-3</v>
      </c>
      <c r="J331" s="4">
        <f>base2!L88/호선별!J26</f>
        <v>1.1556221432074245E-3</v>
      </c>
      <c r="K331" s="4">
        <f>base2!M88/호선별!K26</f>
        <v>1.1690931522796895E-3</v>
      </c>
      <c r="L331" s="4">
        <f>base2!N88/호선별!L26</f>
        <v>1.1981335571520149E-3</v>
      </c>
      <c r="M331" s="4">
        <f>base2!O88/호선별!M26</f>
        <v>1.3011074452596641E-3</v>
      </c>
      <c r="N331" s="4">
        <f>base2!P88/호선별!N26</f>
        <v>1.5142050294529141E-3</v>
      </c>
      <c r="O331" s="4">
        <f>base2!Q88/호선별!O26</f>
        <v>1.554159599905153E-3</v>
      </c>
      <c r="P331" s="4">
        <f>base2!R88/호선별!P26</f>
        <v>1.6439500739114476E-3</v>
      </c>
      <c r="Q331" s="4">
        <f>base2!S88/호선별!Q26</f>
        <v>2.0762820952303666E-3</v>
      </c>
      <c r="R331" s="4">
        <f>base2!T88/호선별!R26</f>
        <v>2.2506333680453695E-3</v>
      </c>
      <c r="S331" s="4">
        <f>base2!U88/호선별!S26</f>
        <v>2.4002576460745587E-3</v>
      </c>
      <c r="T331" s="4">
        <f>base2!V88/호선별!T26</f>
        <v>2.6178145347730631E-3</v>
      </c>
      <c r="U331" s="4">
        <f>base2!W88/호선별!U26</f>
        <v>2.7740235441400247E-3</v>
      </c>
      <c r="V331" s="4">
        <f>base2!X88/호선별!V26</f>
        <v>3.8871411803960334E-3</v>
      </c>
      <c r="W331" s="4">
        <f>base2!D88/호선별!W26</f>
        <v>1.532826950834924E-3</v>
      </c>
    </row>
    <row r="332" spans="1:23">
      <c r="A332" t="s">
        <v>191</v>
      </c>
      <c r="B332" t="s">
        <v>319</v>
      </c>
      <c r="C332" s="4">
        <f>base2!E89/호선별!C25</f>
        <v>2.3955453576516234E-3</v>
      </c>
      <c r="D332" s="4">
        <f>base2!F89/호선별!D25</f>
        <v>3.7674845033996364E-3</v>
      </c>
      <c r="E332" s="4">
        <f>base2!G89/호선별!E25</f>
        <v>4.0232737547518799E-3</v>
      </c>
      <c r="F332" s="4">
        <f>base2!H89/호선별!F25</f>
        <v>3.5625386518538002E-3</v>
      </c>
      <c r="G332" s="4">
        <f>base2!I89/호선별!G25</f>
        <v>3.5258147453269403E-3</v>
      </c>
      <c r="H332" s="4">
        <f>base2!J89/호선별!H25</f>
        <v>3.3885765190143579E-3</v>
      </c>
      <c r="I332" s="4">
        <f>base2!K89/호선별!I25</f>
        <v>3.0527298295780674E-3</v>
      </c>
      <c r="J332" s="4">
        <f>base2!L89/호선별!J25</f>
        <v>3.1446526651266933E-3</v>
      </c>
      <c r="K332" s="4">
        <f>base2!M89/호선별!K25</f>
        <v>2.9572791104451562E-3</v>
      </c>
      <c r="L332" s="4">
        <f>base2!N89/호선별!L25</f>
        <v>2.756366813254761E-3</v>
      </c>
      <c r="M332" s="4">
        <f>base2!O89/호선별!M25</f>
        <v>2.8573133745594635E-3</v>
      </c>
      <c r="N332" s="4">
        <f>base2!P89/호선별!N25</f>
        <v>2.2975985859922513E-3</v>
      </c>
      <c r="O332" s="4">
        <f>base2!Q89/호선별!O25</f>
        <v>2.2400719178889681E-3</v>
      </c>
      <c r="P332" s="4">
        <f>base2!R89/호선별!P25</f>
        <v>1.9528424970854702E-3</v>
      </c>
      <c r="Q332" s="4">
        <f>base2!S89/호선별!Q25</f>
        <v>1.9818035209527309E-3</v>
      </c>
      <c r="R332" s="4">
        <f>base2!T89/호선별!R25</f>
        <v>1.8723308245602698E-3</v>
      </c>
      <c r="S332" s="4">
        <f>base2!U89/호선별!S25</f>
        <v>1.7691179937348366E-3</v>
      </c>
      <c r="T332" s="4">
        <f>base2!V89/호선별!T25</f>
        <v>1.6361412342271223E-3</v>
      </c>
      <c r="U332" s="4">
        <f>base2!W89/호선별!U25</f>
        <v>1.5492790660216642E-3</v>
      </c>
      <c r="V332" s="4">
        <f>base2!X89/호선별!V25</f>
        <v>1.5115118461457642E-3</v>
      </c>
      <c r="W332" s="4">
        <f>base2!D89/호선별!W25</f>
        <v>2.6874535018075545E-3</v>
      </c>
    </row>
    <row r="333" spans="1:23">
      <c r="B333" t="s">
        <v>320</v>
      </c>
      <c r="C333" s="4">
        <f>base2!E90/호선별!C26</f>
        <v>1.4692618086873963E-3</v>
      </c>
      <c r="D333" s="4">
        <f>base2!F90/호선별!D26</f>
        <v>2.5134785158158778E-3</v>
      </c>
      <c r="E333" s="4">
        <f>base2!G90/호선별!E26</f>
        <v>2.247525612324594E-3</v>
      </c>
      <c r="F333" s="4">
        <f>base2!H90/호선별!F26</f>
        <v>1.9650900849913083E-3</v>
      </c>
      <c r="G333" s="4">
        <f>base2!I90/호선별!G26</f>
        <v>1.8081601193779548E-3</v>
      </c>
      <c r="H333" s="4">
        <f>base2!J90/호선별!H26</f>
        <v>2.3205252783691168E-3</v>
      </c>
      <c r="I333" s="4">
        <f>base2!K90/호선별!I26</f>
        <v>2.3389575560035791E-3</v>
      </c>
      <c r="J333" s="4">
        <f>base2!L90/호선별!J26</f>
        <v>2.4561195431344186E-3</v>
      </c>
      <c r="K333" s="4">
        <f>base2!M90/호선별!K26</f>
        <v>2.4485311554117966E-3</v>
      </c>
      <c r="L333" s="4">
        <f>base2!N90/호선별!L26</f>
        <v>2.4935937100564131E-3</v>
      </c>
      <c r="M333" s="4">
        <f>base2!O90/호선별!M26</f>
        <v>2.7156306190456742E-3</v>
      </c>
      <c r="N333" s="4">
        <f>base2!P90/호선별!N26</f>
        <v>2.88914759497984E-3</v>
      </c>
      <c r="O333" s="4">
        <f>base2!Q90/호선별!O26</f>
        <v>3.0259616376665478E-3</v>
      </c>
      <c r="P333" s="4">
        <f>base2!R90/호선별!P26</f>
        <v>2.9440634871381946E-3</v>
      </c>
      <c r="Q333" s="4">
        <f>base2!S90/호선별!Q26</f>
        <v>3.2464261678529305E-3</v>
      </c>
      <c r="R333" s="4">
        <f>base2!T90/호선별!R26</f>
        <v>3.3791316640648873E-3</v>
      </c>
      <c r="S333" s="4">
        <f>base2!U90/호선별!S26</f>
        <v>3.2708549655226251E-3</v>
      </c>
      <c r="T333" s="4">
        <f>base2!V90/호선별!T26</f>
        <v>3.5350725017184378E-3</v>
      </c>
      <c r="U333" s="4">
        <f>base2!W90/호선별!U26</f>
        <v>3.5083616201357854E-3</v>
      </c>
      <c r="V333" s="4">
        <f>base2!X90/호선별!V26</f>
        <v>2.7799024362359101E-3</v>
      </c>
      <c r="W333" s="4">
        <f>base2!D90/호선별!W26</f>
        <v>2.6743541727799022E-3</v>
      </c>
    </row>
    <row r="334" spans="1:23">
      <c r="A334" t="s">
        <v>192</v>
      </c>
      <c r="B334" t="s">
        <v>319</v>
      </c>
      <c r="C334" s="4">
        <f>base2!E91/호선별!C25</f>
        <v>4.0664485524680096E-4</v>
      </c>
      <c r="D334" s="4">
        <f>base2!F91/호선별!D25</f>
        <v>1.3178518702228195E-3</v>
      </c>
      <c r="E334" s="4">
        <f>base2!G91/호선별!E25</f>
        <v>1.0826385597040591E-3</v>
      </c>
      <c r="F334" s="4">
        <f>base2!H91/호선별!F25</f>
        <v>1.0470887619808849E-3</v>
      </c>
      <c r="G334" s="4">
        <f>base2!I91/호선별!G25</f>
        <v>1.1508455410894436E-3</v>
      </c>
      <c r="H334" s="4">
        <f>base2!J91/호선별!H25</f>
        <v>1.6348062594533893E-3</v>
      </c>
      <c r="I334" s="4">
        <f>base2!K91/호선별!I25</f>
        <v>1.9114416464031893E-3</v>
      </c>
      <c r="J334" s="4">
        <f>base2!L91/호선별!J25</f>
        <v>2.0054344014352973E-3</v>
      </c>
      <c r="K334" s="4">
        <f>base2!M91/호선별!K25</f>
        <v>2.7226465451800565E-3</v>
      </c>
      <c r="L334" s="4">
        <f>base2!N91/호선별!L25</f>
        <v>3.0577577072534185E-3</v>
      </c>
      <c r="M334" s="4">
        <f>base2!O91/호선별!M25</f>
        <v>1.7034357021636275E-3</v>
      </c>
      <c r="N334" s="4">
        <f>base2!P91/호선별!N25</f>
        <v>2.0239438520465061E-3</v>
      </c>
      <c r="O334" s="4">
        <f>base2!Q91/호선별!O25</f>
        <v>1.8976342050903436E-3</v>
      </c>
      <c r="P334" s="4">
        <f>base2!R91/호선별!P25</f>
        <v>1.3867493950841879E-3</v>
      </c>
      <c r="Q334" s="4">
        <f>base2!S91/호선별!Q25</f>
        <v>1.3007893148605236E-3</v>
      </c>
      <c r="R334" s="4">
        <f>base2!T91/호선별!R25</f>
        <v>1.4587323852658389E-3</v>
      </c>
      <c r="S334" s="4">
        <f>base2!U91/호선별!S25</f>
        <v>1.6643596643773249E-3</v>
      </c>
      <c r="T334" s="4">
        <f>base2!V91/호선별!T25</f>
        <v>1.7469415297729505E-3</v>
      </c>
      <c r="U334" s="4">
        <f>base2!W91/호선별!U25</f>
        <v>6.9732025196119309E-4</v>
      </c>
      <c r="V334" s="4">
        <f>base2!X91/호선별!V25</f>
        <v>4.9189800996212861E-4</v>
      </c>
      <c r="W334" s="4">
        <f>base2!D91/호선별!W25</f>
        <v>1.6154049950979112E-3</v>
      </c>
    </row>
    <row r="335" spans="1:23">
      <c r="B335" t="s">
        <v>320</v>
      </c>
      <c r="C335" s="4">
        <f>base2!E92/호선별!C26</f>
        <v>5.5305008307619276E-4</v>
      </c>
      <c r="D335" s="4">
        <f>base2!F92/호선별!D26</f>
        <v>1.6050699851234106E-3</v>
      </c>
      <c r="E335" s="4">
        <f>base2!G92/호선별!E26</f>
        <v>2.0220771329564646E-3</v>
      </c>
      <c r="F335" s="4">
        <f>base2!H92/호선별!F26</f>
        <v>2.1726406890341986E-3</v>
      </c>
      <c r="G335" s="4">
        <f>base2!I92/호선별!G26</f>
        <v>2.3547241858146092E-3</v>
      </c>
      <c r="H335" s="4">
        <f>base2!J92/호선별!H26</f>
        <v>1.6920735794632939E-3</v>
      </c>
      <c r="I335" s="4">
        <f>base2!K92/호선별!I26</f>
        <v>1.6422874606709503E-3</v>
      </c>
      <c r="J335" s="4">
        <f>base2!L92/호선별!J26</f>
        <v>1.7366594930625799E-3</v>
      </c>
      <c r="K335" s="4">
        <f>base2!M92/호선별!K26</f>
        <v>1.8792360650267126E-3</v>
      </c>
      <c r="L335" s="4">
        <f>base2!N92/호선별!L26</f>
        <v>1.532441363162705E-3</v>
      </c>
      <c r="M335" s="4">
        <f>base2!O92/호선별!M26</f>
        <v>1.4033471713399833E-3</v>
      </c>
      <c r="N335" s="4">
        <f>base2!P92/호선별!N26</f>
        <v>1.497684551804604E-3</v>
      </c>
      <c r="O335" s="4">
        <f>base2!Q92/호선별!O26</f>
        <v>1.6640073922699736E-3</v>
      </c>
      <c r="P335" s="4">
        <f>base2!R92/호선별!P26</f>
        <v>1.177556055473239E-3</v>
      </c>
      <c r="Q335" s="4">
        <f>base2!S92/호선별!Q26</f>
        <v>1.3485383561701336E-3</v>
      </c>
      <c r="R335" s="4">
        <f>base2!T92/호선별!R26</f>
        <v>1.004610220714268E-3</v>
      </c>
      <c r="S335" s="4">
        <f>base2!U92/호선별!S26</f>
        <v>8.8388427125372503E-4</v>
      </c>
      <c r="T335" s="4">
        <f>base2!V92/호선별!T26</f>
        <v>9.2256178799990786E-4</v>
      </c>
      <c r="U335" s="4">
        <f>base2!W92/호선별!U26</f>
        <v>1.1033242533374436E-3</v>
      </c>
      <c r="V335" s="4">
        <f>base2!X92/호선별!V26</f>
        <v>8.9473837911929158E-4</v>
      </c>
      <c r="W335" s="4">
        <f>base2!D92/호선별!W26</f>
        <v>1.5773195175409834E-3</v>
      </c>
    </row>
    <row r="336" spans="1:23">
      <c r="A336" t="s">
        <v>193</v>
      </c>
      <c r="B336" t="s">
        <v>319</v>
      </c>
      <c r="C336" s="4">
        <f>base2!E93/호선별!C25</f>
        <v>1.1364409452714779E-3</v>
      </c>
      <c r="D336" s="4">
        <f>base2!F93/호선별!D25</f>
        <v>1.8159499112193592E-3</v>
      </c>
      <c r="E336" s="4">
        <f>base2!G93/호선별!E25</f>
        <v>1.8275102473301174E-3</v>
      </c>
      <c r="F336" s="4">
        <f>base2!H93/호선별!F25</f>
        <v>1.3992913455562733E-3</v>
      </c>
      <c r="G336" s="4">
        <f>base2!I93/호선별!G25</f>
        <v>1.6204572302133278E-3</v>
      </c>
      <c r="H336" s="4">
        <f>base2!J93/호선별!H25</f>
        <v>1.8078898046861916E-3</v>
      </c>
      <c r="I336" s="4">
        <f>base2!K93/호선별!I25</f>
        <v>1.6283617369887602E-3</v>
      </c>
      <c r="J336" s="4">
        <f>base2!L93/호선별!J25</f>
        <v>1.5960820424178938E-3</v>
      </c>
      <c r="K336" s="4">
        <f>base2!M93/호선별!K25</f>
        <v>1.4619095923823729E-3</v>
      </c>
      <c r="L336" s="4">
        <f>base2!N93/호선별!L25</f>
        <v>1.357507880289535E-3</v>
      </c>
      <c r="M336" s="4">
        <f>base2!O93/호선별!M25</f>
        <v>1.4649702390700417E-3</v>
      </c>
      <c r="N336" s="4">
        <f>base2!P93/호선별!N25</f>
        <v>1.3112232179172626E-3</v>
      </c>
      <c r="O336" s="4">
        <f>base2!Q93/호선별!O25</f>
        <v>1.3177186246420048E-3</v>
      </c>
      <c r="P336" s="4">
        <f>base2!R93/호선별!P25</f>
        <v>1.449989018771227E-3</v>
      </c>
      <c r="Q336" s="4">
        <f>base2!S93/호선별!Q25</f>
        <v>1.322252535466003E-3</v>
      </c>
      <c r="R336" s="4">
        <f>base2!T93/호선별!R25</f>
        <v>1.320128057892839E-3</v>
      </c>
      <c r="S336" s="4">
        <f>base2!U93/호선별!S25</f>
        <v>1.4607298083337324E-3</v>
      </c>
      <c r="T336" s="4">
        <f>base2!V93/호선별!T25</f>
        <v>1.5218141388230716E-3</v>
      </c>
      <c r="U336" s="4">
        <f>base2!W93/호선별!U25</f>
        <v>1.3107305980847323E-3</v>
      </c>
      <c r="V336" s="4">
        <f>base2!X93/호선별!V25</f>
        <v>1.4064462517849213E-3</v>
      </c>
      <c r="W336" s="4">
        <f>base2!D93/호선별!W25</f>
        <v>1.4815140843568693E-3</v>
      </c>
    </row>
    <row r="337" spans="1:23">
      <c r="B337" t="s">
        <v>320</v>
      </c>
      <c r="C337" s="4">
        <f>base2!E94/호선별!C26</f>
        <v>1.6781390932826964E-3</v>
      </c>
      <c r="D337" s="4">
        <f>base2!F94/호선별!D26</f>
        <v>1.5351663028960484E-3</v>
      </c>
      <c r="E337" s="4">
        <f>base2!G94/호선별!E26</f>
        <v>1.5171015357608407E-3</v>
      </c>
      <c r="F337" s="4">
        <f>base2!H94/호선별!F26</f>
        <v>1.8739320244605449E-3</v>
      </c>
      <c r="G337" s="4">
        <f>base2!I94/호선별!G26</f>
        <v>1.4566641709147649E-3</v>
      </c>
      <c r="H337" s="4">
        <f>base2!J94/호선별!H26</f>
        <v>1.2078660989237172E-3</v>
      </c>
      <c r="I337" s="4">
        <f>base2!K94/호선별!I26</f>
        <v>1.2517444625558141E-3</v>
      </c>
      <c r="J337" s="4">
        <f>base2!L94/호선별!J26</f>
        <v>1.459814092629214E-3</v>
      </c>
      <c r="K337" s="4">
        <f>base2!M94/호선별!K26</f>
        <v>1.4105867239541522E-3</v>
      </c>
      <c r="L337" s="4">
        <f>base2!N94/호선별!L26</f>
        <v>1.4704809409741349E-3</v>
      </c>
      <c r="M337" s="4">
        <f>base2!O94/호선별!M26</f>
        <v>1.5523605372870074E-3</v>
      </c>
      <c r="N337" s="4">
        <f>base2!P94/호선별!N26</f>
        <v>1.5697035090527056E-3</v>
      </c>
      <c r="O337" s="4">
        <f>base2!Q94/호선별!O26</f>
        <v>1.6265618523392262E-3</v>
      </c>
      <c r="P337" s="4">
        <f>base2!R94/호선별!P26</f>
        <v>1.4367986700706526E-3</v>
      </c>
      <c r="Q337" s="4">
        <f>base2!S94/호선별!Q26</f>
        <v>1.4696540829904198E-3</v>
      </c>
      <c r="R337" s="4">
        <f>base2!T94/호선별!R26</f>
        <v>1.471722806535005E-3</v>
      </c>
      <c r="S337" s="4">
        <f>base2!U94/호선별!S26</f>
        <v>1.4588469130258784E-3</v>
      </c>
      <c r="T337" s="4">
        <f>base2!V94/호선별!T26</f>
        <v>1.3894495785432253E-3</v>
      </c>
      <c r="U337" s="4">
        <f>base2!W94/호선별!U26</f>
        <v>1.9400634758839955E-3</v>
      </c>
      <c r="V337" s="4">
        <f>base2!X94/호선별!V26</f>
        <v>1.4669981340976719E-3</v>
      </c>
      <c r="W337" s="4">
        <f>base2!D94/호선별!W26</f>
        <v>1.5210703102729896E-3</v>
      </c>
    </row>
    <row r="338" spans="1:23">
      <c r="A338" t="s">
        <v>194</v>
      </c>
      <c r="B338" t="s">
        <v>319</v>
      </c>
      <c r="C338" s="4">
        <f>base2!E95/호선별!C25</f>
        <v>6.5661032393463169E-4</v>
      </c>
      <c r="D338" s="4">
        <f>base2!F95/호선별!D25</f>
        <v>9.9931895372346513E-4</v>
      </c>
      <c r="E338" s="4">
        <f>base2!G95/호선별!E25</f>
        <v>1.0745522311760495E-3</v>
      </c>
      <c r="F338" s="4">
        <f>base2!H95/호선별!F25</f>
        <v>8.324165277973129E-4</v>
      </c>
      <c r="G338" s="4">
        <f>base2!I95/호선별!G25</f>
        <v>1.0747879040561967E-3</v>
      </c>
      <c r="H338" s="4">
        <f>base2!J95/호선별!H25</f>
        <v>1.1888150080098577E-3</v>
      </c>
      <c r="I338" s="4">
        <f>base2!K95/호선별!I25</f>
        <v>1.0776930422350007E-3</v>
      </c>
      <c r="J338" s="4">
        <f>base2!L95/호선별!J25</f>
        <v>1.1197612060962431E-3</v>
      </c>
      <c r="K338" s="4">
        <f>base2!M95/호선별!K25</f>
        <v>9.6730855104889982E-4</v>
      </c>
      <c r="L338" s="4">
        <f>base2!N95/호선별!L25</f>
        <v>9.3511659054187641E-4</v>
      </c>
      <c r="M338" s="4">
        <f>base2!O95/호선별!M25</f>
        <v>1.0653269792601072E-3</v>
      </c>
      <c r="N338" s="4">
        <f>base2!P95/호선별!N25</f>
        <v>9.9188126383502741E-4</v>
      </c>
      <c r="O338" s="4">
        <f>base2!Q95/호선별!O25</f>
        <v>9.8901025651688718E-4</v>
      </c>
      <c r="P338" s="4">
        <f>base2!R95/호선별!P25</f>
        <v>1.2048351834631082E-3</v>
      </c>
      <c r="Q338" s="4">
        <f>base2!S95/호선별!Q25</f>
        <v>9.4487398234305514E-4</v>
      </c>
      <c r="R338" s="4">
        <f>base2!T95/호선별!R25</f>
        <v>8.0270664029363271E-4</v>
      </c>
      <c r="S338" s="4">
        <f>base2!U95/호선별!S25</f>
        <v>7.5324316000356423E-4</v>
      </c>
      <c r="T338" s="4">
        <f>base2!V95/호선별!T25</f>
        <v>7.0374352170951039E-4</v>
      </c>
      <c r="U338" s="4">
        <f>base2!W95/호선별!U25</f>
        <v>6.1566080336822716E-4</v>
      </c>
      <c r="V338" s="4">
        <f>base2!X95/호선별!V25</f>
        <v>7.6411341353340367E-4</v>
      </c>
      <c r="W338" s="4">
        <f>base2!D95/호선별!W25</f>
        <v>9.7364847955068987E-4</v>
      </c>
    </row>
    <row r="339" spans="1:23">
      <c r="B339" t="s">
        <v>320</v>
      </c>
      <c r="C339" s="4">
        <f>base2!E96/호선별!C26</f>
        <v>1.0420128174697366E-3</v>
      </c>
      <c r="D339" s="4">
        <f>base2!F96/호선별!D26</f>
        <v>1.5399170385814033E-3</v>
      </c>
      <c r="E339" s="4">
        <f>base2!G96/호선별!E26</f>
        <v>1.8404135029575796E-3</v>
      </c>
      <c r="F339" s="4">
        <f>base2!H96/호선별!F26</f>
        <v>1.9108782052849338E-3</v>
      </c>
      <c r="G339" s="4">
        <f>base2!I96/호선별!G26</f>
        <v>1.0114608586021213E-3</v>
      </c>
      <c r="H339" s="4">
        <f>base2!J96/호선별!H26</f>
        <v>7.6380611454969635E-4</v>
      </c>
      <c r="I339" s="4">
        <f>base2!K96/호선별!I26</f>
        <v>7.6834397345326971E-4</v>
      </c>
      <c r="J339" s="4">
        <f>base2!L96/호선별!J26</f>
        <v>8.4927934161800622E-4</v>
      </c>
      <c r="K339" s="4">
        <f>base2!M96/호선별!K26</f>
        <v>8.3665293283259731E-4</v>
      </c>
      <c r="L339" s="4">
        <f>base2!N96/호선별!L26</f>
        <v>8.3709226561277331E-4</v>
      </c>
      <c r="M339" s="4">
        <f>base2!O96/호선별!M26</f>
        <v>8.1212284441128132E-4</v>
      </c>
      <c r="N339" s="4">
        <f>base2!P96/호선별!N26</f>
        <v>8.4047930035777163E-4</v>
      </c>
      <c r="O339" s="4">
        <f>base2!Q96/호선별!O26</f>
        <v>8.1916360917988159E-4</v>
      </c>
      <c r="P339" s="4">
        <f>base2!R96/호선별!P26</f>
        <v>7.3690428261692024E-4</v>
      </c>
      <c r="Q339" s="4">
        <f>base2!S96/호선별!Q26</f>
        <v>7.145390641505844E-4</v>
      </c>
      <c r="R339" s="4">
        <f>base2!T96/호선별!R26</f>
        <v>7.8878005178625442E-4</v>
      </c>
      <c r="S339" s="4">
        <f>base2!U96/호선별!S26</f>
        <v>8.0008588202485297E-4</v>
      </c>
      <c r="T339" s="4">
        <f>base2!V96/호선별!T26</f>
        <v>7.9693699787968387E-4</v>
      </c>
      <c r="U339" s="4">
        <f>base2!W96/호선별!U26</f>
        <v>9.5410504604631098E-4</v>
      </c>
      <c r="V339" s="4">
        <f>base2!X96/호선별!V26</f>
        <v>8.0588588730397303E-4</v>
      </c>
      <c r="W339" s="4">
        <f>base2!D96/호선별!W26</f>
        <v>1.0060992379952649E-3</v>
      </c>
    </row>
    <row r="340" spans="1:23">
      <c r="A340" t="s">
        <v>195</v>
      </c>
      <c r="B340" t="s">
        <v>319</v>
      </c>
      <c r="C340" s="4">
        <f>base2!E97/호선별!C25</f>
        <v>1.4095990863117879E-3</v>
      </c>
      <c r="D340" s="4">
        <f>base2!F97/호선별!D25</f>
        <v>2.3351273363960028E-3</v>
      </c>
      <c r="E340" s="4">
        <f>base2!G97/호선별!E25</f>
        <v>2.6629116359479128E-3</v>
      </c>
      <c r="F340" s="4">
        <f>base2!H97/호선별!F25</f>
        <v>1.999063788418924E-3</v>
      </c>
      <c r="G340" s="4">
        <f>base2!I97/호선별!G25</f>
        <v>2.0462283876918025E-3</v>
      </c>
      <c r="H340" s="4">
        <f>base2!J97/호선별!H25</f>
        <v>1.9872432972200867E-3</v>
      </c>
      <c r="I340" s="4">
        <f>base2!K97/호선별!I25</f>
        <v>1.8338229615637491E-3</v>
      </c>
      <c r="J340" s="4">
        <f>base2!L97/호선별!J25</f>
        <v>1.7372588324106313E-3</v>
      </c>
      <c r="K340" s="4">
        <f>base2!M97/호선별!K25</f>
        <v>1.562564759758422E-3</v>
      </c>
      <c r="L340" s="4">
        <f>base2!N97/호선별!L25</f>
        <v>1.3736042632102737E-3</v>
      </c>
      <c r="M340" s="4">
        <f>base2!O97/호선별!M25</f>
        <v>1.4038650824032813E-3</v>
      </c>
      <c r="N340" s="4">
        <f>base2!P97/호선별!N25</f>
        <v>1.3491787546460389E-3</v>
      </c>
      <c r="O340" s="4">
        <f>base2!Q97/호선별!O25</f>
        <v>1.2085802832881144E-3</v>
      </c>
      <c r="P340" s="4">
        <f>base2!R97/호선별!P25</f>
        <v>1.0475749427834582E-3</v>
      </c>
      <c r="Q340" s="4">
        <f>base2!S97/호선별!Q25</f>
        <v>1.0916705966676874E-3</v>
      </c>
      <c r="R340" s="4">
        <f>base2!T97/호선별!R25</f>
        <v>1.0189502337515084E-3</v>
      </c>
      <c r="S340" s="4">
        <f>base2!U97/호선별!S25</f>
        <v>9.0134976357797729E-4</v>
      </c>
      <c r="T340" s="4">
        <f>base2!V97/호선별!T25</f>
        <v>8.2189131695996906E-4</v>
      </c>
      <c r="U340" s="4">
        <f>base2!W97/호선별!U25</f>
        <v>6.0923092552626142E-4</v>
      </c>
      <c r="V340" s="4">
        <f>base2!X97/호선별!V25</f>
        <v>4.3936521278170712E-4</v>
      </c>
      <c r="W340" s="4">
        <f>base2!D97/호선별!W25</f>
        <v>1.5084137311710576E-3</v>
      </c>
    </row>
    <row r="341" spans="1:23">
      <c r="B341" t="s">
        <v>320</v>
      </c>
      <c r="C341" s="4">
        <f>base2!E98/호선별!C26</f>
        <v>1.5096131023023974E-3</v>
      </c>
      <c r="D341" s="4">
        <f>base2!F98/호선별!D26</f>
        <v>1.2049901727638965E-3</v>
      </c>
      <c r="E341" s="4">
        <f>base2!G98/호선별!E26</f>
        <v>1.1681275873112666E-3</v>
      </c>
      <c r="F341" s="4">
        <f>base2!H98/호선별!F26</f>
        <v>1.3379709242008653E-3</v>
      </c>
      <c r="G341" s="4">
        <f>base2!I98/호선별!G26</f>
        <v>9.8607400305724931E-4</v>
      </c>
      <c r="H341" s="4">
        <f>base2!J98/호선별!H26</f>
        <v>9.8361365605611367E-4</v>
      </c>
      <c r="I341" s="4">
        <f>base2!K98/호선별!I26</f>
        <v>1.0222287772850508E-3</v>
      </c>
      <c r="J341" s="4">
        <f>base2!L98/호선별!J26</f>
        <v>1.2411953330195137E-3</v>
      </c>
      <c r="K341" s="4">
        <f>base2!M98/호선별!K26</f>
        <v>1.2835144371126422E-3</v>
      </c>
      <c r="L341" s="4">
        <f>base2!N98/호선별!L26</f>
        <v>1.3029789457093034E-3</v>
      </c>
      <c r="M341" s="4">
        <f>base2!O98/호선별!M26</f>
        <v>1.3721647447621802E-3</v>
      </c>
      <c r="N341" s="4">
        <f>base2!P98/호선별!N26</f>
        <v>1.4257946607881301E-3</v>
      </c>
      <c r="O341" s="4">
        <f>base2!Q98/호선별!O26</f>
        <v>1.4731595799945337E-3</v>
      </c>
      <c r="P341" s="4">
        <f>base2!R98/호선별!P26</f>
        <v>1.3802870737090632E-3</v>
      </c>
      <c r="Q341" s="4">
        <f>base2!S98/호선별!Q26</f>
        <v>1.5338410457962611E-3</v>
      </c>
      <c r="R341" s="4">
        <f>base2!T98/호선별!R26</f>
        <v>1.6743070806190612E-3</v>
      </c>
      <c r="S341" s="4">
        <f>base2!U98/호선별!S26</f>
        <v>1.7135638186639094E-3</v>
      </c>
      <c r="T341" s="4">
        <f>base2!V98/호선별!T26</f>
        <v>1.7757192890576414E-3</v>
      </c>
      <c r="U341" s="4">
        <f>base2!W98/호선별!U26</f>
        <v>2.2526114430181446E-3</v>
      </c>
      <c r="V341" s="4">
        <f>base2!X98/호선별!V26</f>
        <v>2.5450336117170962E-3</v>
      </c>
      <c r="W341" s="4">
        <f>base2!D98/호선별!W26</f>
        <v>1.3932855161278516E-3</v>
      </c>
    </row>
    <row r="342" spans="1:23">
      <c r="A342" t="s">
        <v>196</v>
      </c>
      <c r="B342" t="s">
        <v>319</v>
      </c>
      <c r="C342" s="4">
        <f>base2!E99/호선별!C25</f>
        <v>2.2373197929358214E-3</v>
      </c>
      <c r="D342" s="4">
        <f>base2!F99/호선별!D25</f>
        <v>2.9818220238967351E-3</v>
      </c>
      <c r="E342" s="4">
        <f>base2!G99/호선별!E25</f>
        <v>3.0787534041584177E-3</v>
      </c>
      <c r="F342" s="4">
        <f>base2!H99/호선별!F25</f>
        <v>2.0932637010422227E-3</v>
      </c>
      <c r="G342" s="4">
        <f>base2!I99/호선별!G25</f>
        <v>1.9862161325575958E-3</v>
      </c>
      <c r="H342" s="4">
        <f>base2!J99/호선별!H25</f>
        <v>2.1048873084221725E-3</v>
      </c>
      <c r="I342" s="4">
        <f>base2!K99/호선별!I25</f>
        <v>1.712666064850085E-3</v>
      </c>
      <c r="J342" s="4">
        <f>base2!L99/호선별!J25</f>
        <v>1.5935179340526412E-3</v>
      </c>
      <c r="K342" s="4">
        <f>base2!M99/호선별!K25</f>
        <v>1.4419437931080538E-3</v>
      </c>
      <c r="L342" s="4">
        <f>base2!N99/호선별!L25</f>
        <v>1.3199033995005681E-3</v>
      </c>
      <c r="M342" s="4">
        <f>base2!O99/호선별!M25</f>
        <v>1.2311653387730732E-3</v>
      </c>
      <c r="N342" s="4">
        <f>base2!P99/호선별!N25</f>
        <v>1.4427789825666941E-3</v>
      </c>
      <c r="O342" s="4">
        <f>base2!Q99/호선별!O25</f>
        <v>1.0463153473280456E-3</v>
      </c>
      <c r="P342" s="4">
        <f>base2!R99/호선별!P25</f>
        <v>8.8360415380022361E-4</v>
      </c>
      <c r="Q342" s="4">
        <f>base2!S99/호선별!Q25</f>
        <v>8.6305776067721379E-4</v>
      </c>
      <c r="R342" s="4">
        <f>base2!T99/호선별!R25</f>
        <v>7.5515910317789498E-4</v>
      </c>
      <c r="S342" s="4">
        <f>base2!U99/호선별!S25</f>
        <v>7.5110250448668021E-4</v>
      </c>
      <c r="T342" s="4">
        <f>base2!V99/호선별!T25</f>
        <v>6.3261972456868712E-4</v>
      </c>
      <c r="U342" s="4">
        <f>base2!W99/호선별!U25</f>
        <v>5.5296949440906051E-4</v>
      </c>
      <c r="V342" s="4">
        <f>base2!X99/호선별!V25</f>
        <v>8.5246402697320344E-4</v>
      </c>
      <c r="W342" s="4">
        <f>base2!D99/호선별!W25</f>
        <v>1.4804836818533324E-3</v>
      </c>
    </row>
    <row r="343" spans="1:23">
      <c r="B343" t="s">
        <v>320</v>
      </c>
      <c r="C343" s="4">
        <f>base2!E100/호선별!C26</f>
        <v>1.3268454782815096E-3</v>
      </c>
      <c r="D343" s="4">
        <f>base2!F100/호선별!D26</f>
        <v>1.0563600134649424E-3</v>
      </c>
      <c r="E343" s="4">
        <f>base2!G100/호선별!E26</f>
        <v>9.6950095275542261E-4</v>
      </c>
      <c r="F343" s="4">
        <f>base2!H100/호선별!F26</f>
        <v>1.1205800791867736E-3</v>
      </c>
      <c r="G343" s="4">
        <f>base2!I100/호선별!G26</f>
        <v>7.4769889621312117E-4</v>
      </c>
      <c r="H343" s="4">
        <f>base2!J100/호선별!H26</f>
        <v>8.4137681249814495E-4</v>
      </c>
      <c r="I343" s="4">
        <f>base2!K100/호선별!I26</f>
        <v>8.9512710008444779E-4</v>
      </c>
      <c r="J343" s="4">
        <f>base2!L100/호선별!J26</f>
        <v>1.1447142500715926E-3</v>
      </c>
      <c r="K343" s="4">
        <f>base2!M100/호선별!K26</f>
        <v>1.0400529317924037E-3</v>
      </c>
      <c r="L343" s="4">
        <f>base2!N100/호선별!L26</f>
        <v>1.2287656759868138E-3</v>
      </c>
      <c r="M343" s="4">
        <f>base2!O100/호선별!M26</f>
        <v>1.335877230647303E-3</v>
      </c>
      <c r="N343" s="4">
        <f>base2!P100/호선별!N26</f>
        <v>1.4718713054791197E-3</v>
      </c>
      <c r="O343" s="4">
        <f>base2!Q100/호선별!O26</f>
        <v>1.4185185051106941E-3</v>
      </c>
      <c r="P343" s="4">
        <f>base2!R100/호선별!P26</f>
        <v>1.4581205300475712E-3</v>
      </c>
      <c r="Q343" s="4">
        <f>base2!S100/호선별!Q26</f>
        <v>1.5759036195150753E-3</v>
      </c>
      <c r="R343" s="4">
        <f>base2!T100/호선별!R26</f>
        <v>1.8388418724552785E-3</v>
      </c>
      <c r="S343" s="4">
        <f>base2!U100/호선별!S26</f>
        <v>1.7493479956859684E-3</v>
      </c>
      <c r="T343" s="4">
        <f>base2!V100/호선별!T26</f>
        <v>1.858610435252771E-3</v>
      </c>
      <c r="U343" s="4">
        <f>base2!W100/호선별!U26</f>
        <v>2.1529894507578756E-3</v>
      </c>
      <c r="V343" s="4">
        <f>base2!X100/호선별!V26</f>
        <v>2.5276359210119987E-3</v>
      </c>
      <c r="W343" s="4">
        <f>base2!D100/호선별!W26</f>
        <v>1.3234049236288765E-3</v>
      </c>
    </row>
    <row r="344" spans="1:23">
      <c r="A344" t="s">
        <v>197</v>
      </c>
      <c r="B344" t="s">
        <v>319</v>
      </c>
      <c r="C344" s="4">
        <f>base2!E101/호선별!C25</f>
        <v>2.8521833066359904E-3</v>
      </c>
      <c r="D344" s="4">
        <f>base2!F101/호선별!D25</f>
        <v>2.4379218641878697E-3</v>
      </c>
      <c r="E344" s="4">
        <f>base2!G101/호선별!E25</f>
        <v>2.7144968351783174E-3</v>
      </c>
      <c r="F344" s="4">
        <f>base2!H101/호선별!F25</f>
        <v>1.8139384953007036E-3</v>
      </c>
      <c r="G344" s="4">
        <f>base2!I101/호선별!G25</f>
        <v>1.5613293662074151E-3</v>
      </c>
      <c r="H344" s="4">
        <f>base2!J101/호선별!H25</f>
        <v>1.4605677239282805E-3</v>
      </c>
      <c r="I344" s="4">
        <f>base2!K101/호선별!I25</f>
        <v>1.3849064923137934E-3</v>
      </c>
      <c r="J344" s="4">
        <f>base2!L101/호선별!J25</f>
        <v>1.4212701838691943E-3</v>
      </c>
      <c r="K344" s="4">
        <f>base2!M101/호선별!K25</f>
        <v>1.3052124918708215E-3</v>
      </c>
      <c r="L344" s="4">
        <f>base2!N101/호선별!L25</f>
        <v>1.1761460485877643E-3</v>
      </c>
      <c r="M344" s="4">
        <f>base2!O101/호선별!M25</f>
        <v>1.0433187660538587E-3</v>
      </c>
      <c r="N344" s="4">
        <f>base2!P101/호선별!N25</f>
        <v>9.4982559196579686E-4</v>
      </c>
      <c r="O344" s="4">
        <f>base2!Q101/호선별!O25</f>
        <v>8.6395383438211926E-4</v>
      </c>
      <c r="P344" s="4">
        <f>base2!R101/호선별!P25</f>
        <v>6.5260082252357608E-4</v>
      </c>
      <c r="Q344" s="4">
        <f>base2!S101/호선별!Q25</f>
        <v>6.131786143620451E-4</v>
      </c>
      <c r="R344" s="4">
        <f>base2!T101/호선별!R25</f>
        <v>6.1238622460570722E-4</v>
      </c>
      <c r="S344" s="4">
        <f>base2!U101/호선별!S25</f>
        <v>5.3797348958691503E-4</v>
      </c>
      <c r="T344" s="4">
        <f>base2!V101/호선별!T25</f>
        <v>3.8456813454036101E-4</v>
      </c>
      <c r="U344" s="4">
        <f>base2!W101/호선별!U25</f>
        <v>3.6489556753156028E-4</v>
      </c>
      <c r="V344" s="4">
        <f>base2!X101/호선별!V25</f>
        <v>4.7040732020650167E-4</v>
      </c>
      <c r="W344" s="4">
        <f>base2!D101/호선별!W25</f>
        <v>1.2126336217948555E-3</v>
      </c>
    </row>
    <row r="345" spans="1:23">
      <c r="B345" t="s">
        <v>320</v>
      </c>
      <c r="C345" s="4">
        <f>base2!E102/호선별!C26</f>
        <v>8.7823403750296697E-4</v>
      </c>
      <c r="D345" s="4">
        <f>base2!F102/호선별!D26</f>
        <v>7.1634307369884134E-4</v>
      </c>
      <c r="E345" s="4">
        <f>base2!G102/호선별!E26</f>
        <v>5.3310228851229081E-4</v>
      </c>
      <c r="F345" s="4">
        <f>base2!H102/호선별!F26</f>
        <v>5.5250236422354007E-4</v>
      </c>
      <c r="G345" s="4">
        <f>base2!I102/호선별!G26</f>
        <v>9.8271397805866343E-4</v>
      </c>
      <c r="H345" s="4">
        <f>base2!J102/호선별!H26</f>
        <v>1.4570673429799164E-3</v>
      </c>
      <c r="I345" s="4">
        <f>base2!K102/호선별!I26</f>
        <v>1.1760887023173599E-3</v>
      </c>
      <c r="J345" s="4">
        <f>base2!L102/호선별!J26</f>
        <v>1.1507059096814158E-3</v>
      </c>
      <c r="K345" s="4">
        <f>base2!M102/호선별!K26</f>
        <v>1.0751946040383966E-3</v>
      </c>
      <c r="L345" s="4">
        <f>base2!N102/호선별!L26</f>
        <v>1.1759948894486832E-3</v>
      </c>
      <c r="M345" s="4">
        <f>base2!O102/호선별!M26</f>
        <v>1.515521121816771E-3</v>
      </c>
      <c r="N345" s="4">
        <f>base2!P102/호선별!N26</f>
        <v>1.5774474829503508E-3</v>
      </c>
      <c r="O345" s="4">
        <f>base2!Q102/호선별!O26</f>
        <v>1.4324333130003675E-3</v>
      </c>
      <c r="P345" s="4">
        <f>base2!R102/호선별!P26</f>
        <v>1.3224753639342471E-3</v>
      </c>
      <c r="Q345" s="4">
        <f>base2!S102/호선별!Q26</f>
        <v>1.5325293231231172E-3</v>
      </c>
      <c r="R345" s="4">
        <f>base2!T102/호선별!R26</f>
        <v>1.5740538372902848E-3</v>
      </c>
      <c r="S345" s="4">
        <f>base2!U102/호선별!S26</f>
        <v>1.6232729416209085E-3</v>
      </c>
      <c r="T345" s="4">
        <f>base2!V102/호선별!T26</f>
        <v>1.7331371828769623E-3</v>
      </c>
      <c r="U345" s="4">
        <f>base2!W102/호선별!U26</f>
        <v>1.848351384296752E-3</v>
      </c>
      <c r="V345" s="4">
        <f>base2!X102/호선별!V26</f>
        <v>2.4207643923949721E-3</v>
      </c>
      <c r="W345" s="4">
        <f>base2!D102/호선별!W26</f>
        <v>1.2530710961549674E-3</v>
      </c>
    </row>
    <row r="346" spans="1:23">
      <c r="A346" t="s">
        <v>198</v>
      </c>
      <c r="B346" t="s">
        <v>319</v>
      </c>
      <c r="C346" s="4">
        <f>base2!E103/호선별!C25</f>
        <v>4.6308035797116686E-3</v>
      </c>
      <c r="D346" s="4">
        <f>base2!F103/호선별!D25</f>
        <v>5.3343853941207253E-3</v>
      </c>
      <c r="E346" s="4">
        <f>base2!G103/호선별!E25</f>
        <v>5.6533660504326649E-3</v>
      </c>
      <c r="F346" s="4">
        <f>base2!H103/호선별!F25</f>
        <v>5.4082324936087604E-3</v>
      </c>
      <c r="G346" s="4">
        <f>base2!I103/호선별!G25</f>
        <v>4.6492441614392832E-3</v>
      </c>
      <c r="H346" s="4">
        <f>base2!J103/호선별!H25</f>
        <v>4.055830910741195E-3</v>
      </c>
      <c r="I346" s="4">
        <f>base2!K103/호선별!I25</f>
        <v>3.7048246209077343E-3</v>
      </c>
      <c r="J346" s="4">
        <f>base2!L103/호선별!J25</f>
        <v>3.3612444070386283E-3</v>
      </c>
      <c r="K346" s="4">
        <f>base2!M103/호선별!K25</f>
        <v>3.0536657276315233E-3</v>
      </c>
      <c r="L346" s="4">
        <f>base2!N103/호선별!L25</f>
        <v>2.7420743353165186E-3</v>
      </c>
      <c r="M346" s="4">
        <f>base2!O103/호선별!M25</f>
        <v>2.3730032239443147E-3</v>
      </c>
      <c r="N346" s="4">
        <f>base2!P103/호선별!N25</f>
        <v>2.256714381306008E-3</v>
      </c>
      <c r="O346" s="4">
        <f>base2!Q103/호선별!O25</f>
        <v>2.2247507651373733E-3</v>
      </c>
      <c r="P346" s="4">
        <f>base2!R103/호선별!P25</f>
        <v>1.7685212409641921E-3</v>
      </c>
      <c r="Q346" s="4">
        <f>base2!S103/호선별!Q25</f>
        <v>1.8114761280743849E-3</v>
      </c>
      <c r="R346" s="4">
        <f>base2!T103/호선별!R25</f>
        <v>1.7276039376134626E-3</v>
      </c>
      <c r="S346" s="4">
        <f>base2!U103/호선별!S25</f>
        <v>1.6362635607182221E-3</v>
      </c>
      <c r="T346" s="4">
        <f>base2!V103/호선별!T25</f>
        <v>1.4016090436553164E-3</v>
      </c>
      <c r="U346" s="4">
        <f>base2!W103/호선별!U25</f>
        <v>1.4486514777948991E-3</v>
      </c>
      <c r="V346" s="4">
        <f>base2!X103/호선별!V25</f>
        <v>1.5019604284765965E-3</v>
      </c>
      <c r="W346" s="4">
        <f>base2!D103/호선별!W25</f>
        <v>3.0872155538916716E-3</v>
      </c>
    </row>
    <row r="347" spans="1:23">
      <c r="B347" t="s">
        <v>320</v>
      </c>
      <c r="C347" s="4">
        <f>base2!E104/호선별!C26</f>
        <v>2.3308806076430097E-3</v>
      </c>
      <c r="D347" s="4">
        <f>base2!F104/호선별!D26</f>
        <v>2.8422972928950712E-3</v>
      </c>
      <c r="E347" s="4">
        <f>base2!G104/호선별!E26</f>
        <v>1.9590095519113611E-3</v>
      </c>
      <c r="F347" s="4">
        <f>base2!H104/호선별!F26</f>
        <v>1.2187410105927478E-3</v>
      </c>
      <c r="G347" s="4">
        <f>base2!I104/호선별!G26</f>
        <v>1.3448500056840423E-3</v>
      </c>
      <c r="H347" s="4">
        <f>base2!J104/호선별!H26</f>
        <v>1.7122907114609487E-3</v>
      </c>
      <c r="I347" s="4">
        <f>base2!K104/호선별!I26</f>
        <v>2.1040265110525897E-3</v>
      </c>
      <c r="J347" s="4">
        <f>base2!L104/호선별!J26</f>
        <v>2.4126416028887789E-3</v>
      </c>
      <c r="K347" s="4">
        <f>base2!M104/호선별!K26</f>
        <v>2.3664402090451571E-3</v>
      </c>
      <c r="L347" s="4">
        <f>base2!N104/호선별!L26</f>
        <v>2.5964897819605783E-3</v>
      </c>
      <c r="M347" s="4">
        <f>base2!O104/호선별!M26</f>
        <v>2.8395324733238481E-3</v>
      </c>
      <c r="N347" s="4">
        <f>base2!P104/호선별!N26</f>
        <v>3.2171048895451191E-3</v>
      </c>
      <c r="O347" s="4">
        <f>base2!Q104/호선별!O26</f>
        <v>3.4397857617350478E-3</v>
      </c>
      <c r="P347" s="4">
        <f>base2!R104/호선별!P26</f>
        <v>3.6470781467836709E-3</v>
      </c>
      <c r="Q347" s="4">
        <f>base2!S104/호선별!Q26</f>
        <v>4.1904292516254868E-3</v>
      </c>
      <c r="R347" s="4">
        <f>base2!T104/호선별!R26</f>
        <v>4.3259534219795368E-3</v>
      </c>
      <c r="S347" s="4">
        <f>base2!U104/호선별!S26</f>
        <v>4.6954275824134511E-3</v>
      </c>
      <c r="T347" s="4">
        <f>base2!V104/호선별!T26</f>
        <v>4.7729843358464349E-3</v>
      </c>
      <c r="U347" s="4">
        <f>base2!W104/호선별!U26</f>
        <v>5.1358771288856318E-3</v>
      </c>
      <c r="V347" s="4">
        <f>base2!X104/호선별!V26</f>
        <v>5.5293589137379003E-3</v>
      </c>
      <c r="W347" s="4">
        <f>base2!D104/호선별!W26</f>
        <v>2.9429027626251178E-3</v>
      </c>
    </row>
    <row r="348" spans="1:23">
      <c r="A348" t="s">
        <v>199</v>
      </c>
      <c r="B348" t="s">
        <v>319</v>
      </c>
      <c r="C348" s="4">
        <f>base2!E105/호선별!C25</f>
        <v>1.2116882822372991E-3</v>
      </c>
      <c r="D348" s="4">
        <f>base2!F105/호선별!D25</f>
        <v>1.3365891006051345E-3</v>
      </c>
      <c r="E348" s="4">
        <f>base2!G105/호선별!E25</f>
        <v>1.4211490022214167E-3</v>
      </c>
      <c r="F348" s="4">
        <f>base2!H105/호선별!F25</f>
        <v>1.2164506097369202E-3</v>
      </c>
      <c r="G348" s="4">
        <f>base2!I105/호선별!G25</f>
        <v>1.0956342663659736E-3</v>
      </c>
      <c r="H348" s="4">
        <f>base2!J105/호선별!H25</f>
        <v>1.04708119928252E-3</v>
      </c>
      <c r="I348" s="4">
        <f>base2!K105/호선별!I25</f>
        <v>9.0794293526471237E-4</v>
      </c>
      <c r="J348" s="4">
        <f>base2!L105/호선별!J25</f>
        <v>8.6350119947481028E-4</v>
      </c>
      <c r="K348" s="4">
        <f>base2!M105/호선별!K25</f>
        <v>7.7728922002434728E-4</v>
      </c>
      <c r="L348" s="4">
        <f>base2!N105/호선별!L25</f>
        <v>7.0796332466903898E-4</v>
      </c>
      <c r="M348" s="4">
        <f>base2!O105/호선별!M25</f>
        <v>6.1648888993032333E-4</v>
      </c>
      <c r="N348" s="4">
        <f>base2!P105/호선별!N25</f>
        <v>5.62655687988619E-4</v>
      </c>
      <c r="O348" s="4">
        <f>base2!Q105/호선별!O25</f>
        <v>5.2788335389584583E-4</v>
      </c>
      <c r="P348" s="4">
        <f>base2!R105/호선별!P25</f>
        <v>4.0204937227561769E-4</v>
      </c>
      <c r="Q348" s="4">
        <f>base2!S105/호선별!Q25</f>
        <v>3.9766031204372195E-4</v>
      </c>
      <c r="R348" s="4">
        <f>base2!T105/호선별!R25</f>
        <v>3.8663312372468387E-4</v>
      </c>
      <c r="S348" s="4">
        <f>base2!U105/호선별!S25</f>
        <v>3.4785652149365307E-4</v>
      </c>
      <c r="T348" s="4">
        <f>base2!V105/호선별!T25</f>
        <v>3.0639073768309237E-4</v>
      </c>
      <c r="U348" s="4">
        <f>base2!W105/호선별!U25</f>
        <v>3.247088310192739E-4</v>
      </c>
      <c r="V348" s="4">
        <f>base2!X105/호선별!V25</f>
        <v>5.3249153505609075E-4</v>
      </c>
      <c r="W348" s="4">
        <f>base2!D105/호선별!W25</f>
        <v>7.4459887402937022E-4</v>
      </c>
    </row>
    <row r="349" spans="1:23">
      <c r="B349" t="s">
        <v>320</v>
      </c>
      <c r="C349" s="4">
        <f>base2!E106/호선별!C26</f>
        <v>7.690481841917873E-4</v>
      </c>
      <c r="D349" s="4">
        <f>base2!F106/호선별!D26</f>
        <v>8.049103604043826E-4</v>
      </c>
      <c r="E349" s="4">
        <f>base2!G106/호선별!E26</f>
        <v>4.082719729264648E-4</v>
      </c>
      <c r="F349" s="4">
        <f>base2!H106/호선별!F26</f>
        <v>4.1099607688307045E-4</v>
      </c>
      <c r="G349" s="4">
        <f>base2!I106/호선별!G26</f>
        <v>4.5920341647341856E-4</v>
      </c>
      <c r="H349" s="4">
        <f>base2!J106/호선별!H26</f>
        <v>5.4113089474573943E-4</v>
      </c>
      <c r="I349" s="4">
        <f>base2!K106/호선별!I26</f>
        <v>6.028569526369457E-4</v>
      </c>
      <c r="J349" s="4">
        <f>base2!L106/호선별!J26</f>
        <v>5.9778327030312272E-4</v>
      </c>
      <c r="K349" s="4">
        <f>base2!M106/호선별!K26</f>
        <v>6.7978050792648532E-4</v>
      </c>
      <c r="L349" s="4">
        <f>base2!N106/호선별!L26</f>
        <v>6.3533799201448513E-4</v>
      </c>
      <c r="M349" s="4">
        <f>base2!O106/호선별!M26</f>
        <v>7.7279987284192776E-4</v>
      </c>
      <c r="N349" s="4">
        <f>base2!P106/호선별!N26</f>
        <v>8.2357162401457931E-4</v>
      </c>
      <c r="O349" s="4">
        <f>base2!Q106/호선별!O26</f>
        <v>9.2448626076757244E-4</v>
      </c>
      <c r="P349" s="4">
        <f>base2!R106/호선별!P26</f>
        <v>9.7404496918947897E-4</v>
      </c>
      <c r="Q349" s="4">
        <f>base2!S106/호선별!Q26</f>
        <v>1.0854942361156778E-3</v>
      </c>
      <c r="R349" s="4">
        <f>base2!T106/호선별!R26</f>
        <v>1.1499254788553312E-3</v>
      </c>
      <c r="S349" s="4">
        <f>base2!U106/호선별!S26</f>
        <v>1.1491703431008031E-3</v>
      </c>
      <c r="T349" s="4">
        <f>base2!V106/호선별!T26</f>
        <v>1.175175207940093E-3</v>
      </c>
      <c r="U349" s="4">
        <f>base2!W106/호선별!U26</f>
        <v>1.3209534123952847E-3</v>
      </c>
      <c r="V349" s="4">
        <f>base2!X106/호선별!V26</f>
        <v>1.0388906735329553E-3</v>
      </c>
      <c r="W349" s="4">
        <f>base2!D106/호선별!W26</f>
        <v>7.8262692656625127E-4</v>
      </c>
    </row>
    <row r="350" spans="1:23">
      <c r="A350" t="s">
        <v>200</v>
      </c>
      <c r="B350" t="s">
        <v>319</v>
      </c>
      <c r="C350" s="4">
        <f>base2!E107/호선별!C25</f>
        <v>6.5403336033991182E-4</v>
      </c>
      <c r="D350" s="4">
        <f>base2!F107/호선별!D25</f>
        <v>7.3881940354711385E-4</v>
      </c>
      <c r="E350" s="4">
        <f>base2!G107/호선별!E25</f>
        <v>8.2155238918476799E-4</v>
      </c>
      <c r="F350" s="4">
        <f>base2!H107/호선별!F25</f>
        <v>7.241285118309988E-4</v>
      </c>
      <c r="G350" s="4">
        <f>base2!I107/호선별!G25</f>
        <v>7.2722219063682482E-4</v>
      </c>
      <c r="H350" s="4">
        <f>base2!J107/호선별!H25</f>
        <v>8.7482264711565103E-4</v>
      </c>
      <c r="I350" s="4">
        <f>base2!K107/호선별!I25</f>
        <v>9.384359900230638E-4</v>
      </c>
      <c r="J350" s="4">
        <f>base2!L107/호선별!J25</f>
        <v>1.0291124338893678E-3</v>
      </c>
      <c r="K350" s="4">
        <f>base2!M107/호선별!K25</f>
        <v>1.1397029006450881E-3</v>
      </c>
      <c r="L350" s="4">
        <f>base2!N107/호선별!L25</f>
        <v>1.1217513752694063E-3</v>
      </c>
      <c r="M350" s="4">
        <f>base2!O107/호선별!M25</f>
        <v>1.1123209874593317E-3</v>
      </c>
      <c r="N350" s="4">
        <f>base2!P107/호선별!N25</f>
        <v>1.0795070091224493E-3</v>
      </c>
      <c r="O350" s="4">
        <f>base2!Q107/호선별!O25</f>
        <v>1.0635267721723694E-3</v>
      </c>
      <c r="P350" s="4">
        <f>base2!R107/호선별!P25</f>
        <v>8.5595961241915336E-4</v>
      </c>
      <c r="Q350" s="4">
        <f>base2!S107/호선별!Q25</f>
        <v>9.4812300197599471E-4</v>
      </c>
      <c r="R350" s="4">
        <f>base2!T107/호선별!R25</f>
        <v>9.1030736812267217E-4</v>
      </c>
      <c r="S350" s="4">
        <f>base2!U107/호선별!S25</f>
        <v>8.5104435893120281E-4</v>
      </c>
      <c r="T350" s="4">
        <f>base2!V107/호선별!T25</f>
        <v>9.2989956261803754E-4</v>
      </c>
      <c r="U350" s="4">
        <f>base2!W107/호선별!U25</f>
        <v>7.4586582966803508E-4</v>
      </c>
      <c r="V350" s="4">
        <f>base2!X107/호선별!V25</f>
        <v>5.277158262215069E-4</v>
      </c>
      <c r="W350" s="4">
        <f>base2!D107/호선별!W25</f>
        <v>9.1803403979025505E-4</v>
      </c>
    </row>
    <row r="351" spans="1:23">
      <c r="B351" t="s">
        <v>320</v>
      </c>
      <c r="C351" s="4">
        <f>base2!E108/호선별!C26</f>
        <v>9.5181580821267501E-4</v>
      </c>
      <c r="D351" s="4">
        <f>base2!F108/호선별!D26</f>
        <v>7.2720189812250922E-4</v>
      </c>
      <c r="E351" s="4">
        <f>base2!G108/호선별!E26</f>
        <v>7.3723827497552323E-4</v>
      </c>
      <c r="F351" s="4">
        <f>base2!H108/호선별!F26</f>
        <v>5.2249868469785173E-4</v>
      </c>
      <c r="G351" s="4">
        <f>base2!I108/호선별!G26</f>
        <v>9.1588681419789767E-4</v>
      </c>
      <c r="H351" s="4">
        <f>base2!J108/호선별!H26</f>
        <v>8.7120066679255773E-4</v>
      </c>
      <c r="I351" s="4">
        <f>base2!K108/호선별!I26</f>
        <v>8.465481382471245E-4</v>
      </c>
      <c r="J351" s="4">
        <f>base2!L108/호선별!J26</f>
        <v>1.070970747181462E-3</v>
      </c>
      <c r="K351" s="4">
        <f>base2!M108/호선별!K26</f>
        <v>8.6813987116500686E-4</v>
      </c>
      <c r="L351" s="4">
        <f>base2!N108/호선별!L26</f>
        <v>9.3219107090444396E-4</v>
      </c>
      <c r="M351" s="4">
        <f>base2!O108/호선별!M26</f>
        <v>8.7973076044280151E-4</v>
      </c>
      <c r="N351" s="4">
        <f>base2!P108/호선별!N26</f>
        <v>9.4050562986902359E-4</v>
      </c>
      <c r="O351" s="4">
        <f>base2!Q108/호선별!O26</f>
        <v>9.2369436113157481E-4</v>
      </c>
      <c r="P351" s="4">
        <f>base2!R108/호선별!P26</f>
        <v>9.9961386631627165E-4</v>
      </c>
      <c r="Q351" s="4">
        <f>base2!S108/호선별!Q26</f>
        <v>9.813434558680527E-4</v>
      </c>
      <c r="R351" s="4">
        <f>base2!T108/호선별!R26</f>
        <v>9.6058709961523278E-4</v>
      </c>
      <c r="S351" s="4">
        <f>base2!U108/호선별!S26</f>
        <v>8.8947083053564986E-4</v>
      </c>
      <c r="T351" s="4">
        <f>base2!V108/호선별!T26</f>
        <v>8.7982814407481353E-4</v>
      </c>
      <c r="U351" s="4">
        <f>base2!W108/호선별!U26</f>
        <v>8.7864031800366082E-4</v>
      </c>
      <c r="V351" s="4">
        <f>base2!X108/호선별!V26</f>
        <v>6.1451128954790235E-4</v>
      </c>
      <c r="W351" s="4">
        <f>base2!D108/호선별!W26</f>
        <v>8.6599469316781929E-4</v>
      </c>
    </row>
    <row r="352" spans="1:23">
      <c r="A352" t="s">
        <v>201</v>
      </c>
      <c r="B352" t="s">
        <v>319</v>
      </c>
      <c r="C352" s="4">
        <f>base2!E109/호선별!C25</f>
        <v>8.7874458579948746E-4</v>
      </c>
      <c r="D352" s="4">
        <f>base2!F109/호선별!D25</f>
        <v>8.853341355643823E-4</v>
      </c>
      <c r="E352" s="4">
        <f>base2!G109/호선별!E25</f>
        <v>9.3448214966214015E-4</v>
      </c>
      <c r="F352" s="4">
        <f>base2!H109/호선별!F25</f>
        <v>7.2983990507816728E-4</v>
      </c>
      <c r="G352" s="4">
        <f>base2!I109/호선별!G25</f>
        <v>6.3954112734600536E-4</v>
      </c>
      <c r="H352" s="4">
        <f>base2!J109/호선별!H25</f>
        <v>5.5126036665661829E-4</v>
      </c>
      <c r="I352" s="4">
        <f>base2!K109/호선별!I25</f>
        <v>4.9881419521816725E-4</v>
      </c>
      <c r="J352" s="4">
        <f>base2!L109/호선별!J25</f>
        <v>5.0377187882023867E-4</v>
      </c>
      <c r="K352" s="4">
        <f>base2!M109/호선별!K25</f>
        <v>5.2282855065233778E-4</v>
      </c>
      <c r="L352" s="4">
        <f>base2!N109/호선별!L25</f>
        <v>5.6795254564295892E-4</v>
      </c>
      <c r="M352" s="4">
        <f>base2!O109/호선별!M25</f>
        <v>4.6929278160382653E-4</v>
      </c>
      <c r="N352" s="4">
        <f>base2!P109/호선별!N25</f>
        <v>4.5230347935125084E-4</v>
      </c>
      <c r="O352" s="4">
        <f>base2!Q109/호선별!O25</f>
        <v>4.1237778022960441E-4</v>
      </c>
      <c r="P352" s="4">
        <f>base2!R109/호선별!P25</f>
        <v>2.8162420652325104E-4</v>
      </c>
      <c r="Q352" s="4">
        <f>base2!S109/호선별!Q25</f>
        <v>2.3944290143360531E-4</v>
      </c>
      <c r="R352" s="4">
        <f>base2!T109/호선별!R25</f>
        <v>2.0217473316061637E-4</v>
      </c>
      <c r="S352" s="4">
        <f>base2!U109/호선별!S25</f>
        <v>1.6121811861532768E-4</v>
      </c>
      <c r="T352" s="4">
        <f>base2!V109/호선별!T25</f>
        <v>1.1682524530362514E-4</v>
      </c>
      <c r="U352" s="4">
        <f>base2!W109/호선별!U25</f>
        <v>1.5142362317829505E-4</v>
      </c>
      <c r="V352" s="4">
        <f>base2!X109/호선별!V25</f>
        <v>3.5579030817649109E-4</v>
      </c>
      <c r="W352" s="4">
        <f>base2!D109/호선별!W25</f>
        <v>4.744832932346399E-4</v>
      </c>
    </row>
    <row r="353" spans="1:23">
      <c r="B353" t="s">
        <v>320</v>
      </c>
      <c r="C353" s="4">
        <f>base2!E110/호선별!C26</f>
        <v>8.0702587230002372E-4</v>
      </c>
      <c r="D353" s="4">
        <f>base2!F110/호선별!D26</f>
        <v>8.7447470436850501E-4</v>
      </c>
      <c r="E353" s="4">
        <f>base2!G110/호선별!E26</f>
        <v>3.4041995469862903E-4</v>
      </c>
      <c r="F353" s="4">
        <f>base2!H110/호선별!F26</f>
        <v>2.6592798452848495E-4</v>
      </c>
      <c r="G353" s="4">
        <f>base2!I110/호선별!G26</f>
        <v>7.6291234273449663E-4</v>
      </c>
      <c r="H353" s="4">
        <f>base2!J110/호선별!H26</f>
        <v>1.1903732613087253E-3</v>
      </c>
      <c r="I353" s="4">
        <f>base2!K110/호선별!I26</f>
        <v>7.6149513621063072E-4</v>
      </c>
      <c r="J353" s="4">
        <f>base2!L110/호선별!J26</f>
        <v>5.2081348916154869E-4</v>
      </c>
      <c r="K353" s="4">
        <f>base2!M110/호선별!K26</f>
        <v>4.645729070920252E-4</v>
      </c>
      <c r="L353" s="4">
        <f>base2!N110/호선별!L26</f>
        <v>4.7396242051661347E-4</v>
      </c>
      <c r="M353" s="4">
        <f>base2!O110/호선별!M26</f>
        <v>4.6980602874964543E-4</v>
      </c>
      <c r="N353" s="4">
        <f>base2!P110/호선별!N26</f>
        <v>4.9780845538696639E-4</v>
      </c>
      <c r="O353" s="4">
        <f>base2!Q110/호선별!O26</f>
        <v>5.1349034968477866E-4</v>
      </c>
      <c r="P353" s="4">
        <f>base2!R110/호선별!P26</f>
        <v>5.0539742083501081E-4</v>
      </c>
      <c r="Q353" s="4">
        <f>base2!S110/호선별!Q26</f>
        <v>5.6036792596707188E-4</v>
      </c>
      <c r="R353" s="4">
        <f>base2!T110/호선별!R26</f>
        <v>6.1255770567595681E-4</v>
      </c>
      <c r="S353" s="4">
        <f>base2!U110/호선별!S26</f>
        <v>6.3686775813942813E-4</v>
      </c>
      <c r="T353" s="4">
        <f>base2!V110/호선별!T26</f>
        <v>6.4206542308732086E-4</v>
      </c>
      <c r="U353" s="4">
        <f>base2!W110/호선별!U26</f>
        <v>7.9590703258579788E-4</v>
      </c>
      <c r="V353" s="4">
        <f>base2!X110/호선별!V26</f>
        <v>7.4623666202935359E-4</v>
      </c>
      <c r="W353" s="4">
        <f>base2!D110/호선별!W26</f>
        <v>5.7108980281051012E-4</v>
      </c>
    </row>
    <row r="354" spans="1:23">
      <c r="A354" t="s">
        <v>202</v>
      </c>
      <c r="B354" t="s">
        <v>319</v>
      </c>
      <c r="C354" s="4">
        <f>base2!E111/호선별!C25</f>
        <v>2.0548707704296518E-3</v>
      </c>
      <c r="D354" s="4">
        <f>base2!F111/호선별!D25</f>
        <v>2.5599741009837826E-3</v>
      </c>
      <c r="E354" s="4">
        <f>base2!G111/호선별!E25</f>
        <v>2.6611456561544396E-3</v>
      </c>
      <c r="F354" s="4">
        <f>base2!H111/호선별!F25</f>
        <v>2.3588054110805752E-3</v>
      </c>
      <c r="G354" s="4">
        <f>base2!I111/호선별!G25</f>
        <v>2.2865300914081403E-3</v>
      </c>
      <c r="H354" s="4">
        <f>base2!J111/호선별!H25</f>
        <v>2.0550577272398026E-3</v>
      </c>
      <c r="I354" s="4">
        <f>base2!K111/호선별!I25</f>
        <v>2.0467851514803645E-3</v>
      </c>
      <c r="J354" s="4">
        <f>base2!L111/호선별!J25</f>
        <v>1.9761734000906489E-3</v>
      </c>
      <c r="K354" s="4">
        <f>base2!M111/호선별!K25</f>
        <v>1.8068359867421586E-3</v>
      </c>
      <c r="L354" s="4">
        <f>base2!N111/호선별!L25</f>
        <v>1.4300803653545895E-3</v>
      </c>
      <c r="M354" s="4">
        <f>base2!O111/호선별!M25</f>
        <v>1.269614981845166E-3</v>
      </c>
      <c r="N354" s="4">
        <f>base2!P111/호선별!N25</f>
        <v>1.343790005604299E-3</v>
      </c>
      <c r="O354" s="4">
        <f>base2!Q111/호선별!O25</f>
        <v>1.173958457589706E-3</v>
      </c>
      <c r="P354" s="4">
        <f>base2!R111/호선별!P25</f>
        <v>8.3261857484146873E-4</v>
      </c>
      <c r="Q354" s="4">
        <f>base2!S111/호선별!Q25</f>
        <v>8.296814680842894E-4</v>
      </c>
      <c r="R354" s="4">
        <f>base2!T111/호선별!R25</f>
        <v>8.0882919986744004E-4</v>
      </c>
      <c r="S354" s="4">
        <f>base2!U111/호선별!S25</f>
        <v>8.7365503282829031E-4</v>
      </c>
      <c r="T354" s="4">
        <f>base2!V111/호선별!T25</f>
        <v>7.7663071877944509E-4</v>
      </c>
      <c r="U354" s="4">
        <f>base2!W111/호선별!U25</f>
        <v>7.7833671276996243E-4</v>
      </c>
      <c r="V354" s="4">
        <f>base2!X111/호선별!V25</f>
        <v>8.8111827998070612E-4</v>
      </c>
      <c r="W354" s="4">
        <f>base2!D111/호선별!W25</f>
        <v>1.5476440887394918E-3</v>
      </c>
    </row>
    <row r="355" spans="1:23">
      <c r="B355" t="s">
        <v>320</v>
      </c>
      <c r="C355" s="4">
        <f>base2!E112/호선별!C26</f>
        <v>6.2425824827913601E-4</v>
      </c>
      <c r="D355" s="4">
        <f>base2!F112/호선별!D26</f>
        <v>9.789908894463086E-4</v>
      </c>
      <c r="E355" s="4">
        <f>base2!G112/호선별!E26</f>
        <v>1.707899091290396E-3</v>
      </c>
      <c r="F355" s="4">
        <f>base2!H112/호선별!F26</f>
        <v>4.6224984734043341E-4</v>
      </c>
      <c r="G355" s="4">
        <f>base2!I112/호선별!G26</f>
        <v>5.9584443308258216E-4</v>
      </c>
      <c r="H355" s="4">
        <f>base2!J112/호선별!H26</f>
        <v>7.8086880042005748E-4</v>
      </c>
      <c r="I355" s="4">
        <f>base2!K112/호선별!I26</f>
        <v>9.5166982615739774E-4</v>
      </c>
      <c r="J355" s="4">
        <f>base2!L112/호선별!J26</f>
        <v>1.0884848291178679E-3</v>
      </c>
      <c r="K355" s="4">
        <f>base2!M112/호선별!K26</f>
        <v>1.1585506506058916E-3</v>
      </c>
      <c r="L355" s="4">
        <f>base2!N112/호선별!L26</f>
        <v>1.1800327596587247E-3</v>
      </c>
      <c r="M355" s="4">
        <f>base2!O112/호선별!M26</f>
        <v>1.2328096525339447E-3</v>
      </c>
      <c r="N355" s="4">
        <f>base2!P112/호선별!N26</f>
        <v>1.3635847371437128E-3</v>
      </c>
      <c r="O355" s="4">
        <f>base2!Q112/호선별!O26</f>
        <v>1.5344752375246395E-3</v>
      </c>
      <c r="P355" s="4">
        <f>base2!R112/호선별!P26</f>
        <v>1.3467441476478132E-3</v>
      </c>
      <c r="Q355" s="4">
        <f>base2!S112/호선별!Q26</f>
        <v>1.5448595162506698E-3</v>
      </c>
      <c r="R355" s="4">
        <f>base2!T112/호선별!R26</f>
        <v>1.5826247104246101E-3</v>
      </c>
      <c r="S355" s="4">
        <f>base2!U112/호선별!S26</f>
        <v>1.4242706407134249E-3</v>
      </c>
      <c r="T355" s="4">
        <f>base2!V112/호선별!T26</f>
        <v>1.4884037256463691E-3</v>
      </c>
      <c r="U355" s="4">
        <f>base2!W112/호선별!U26</f>
        <v>1.4336160517110824E-3</v>
      </c>
      <c r="V355" s="4">
        <f>base2!X112/호선별!V26</f>
        <v>1.6148785050909993E-3</v>
      </c>
      <c r="W355" s="4">
        <f>base2!D112/호선별!W26</f>
        <v>1.1757121265695751E-3</v>
      </c>
    </row>
    <row r="356" spans="1:23">
      <c r="A356" t="s">
        <v>203</v>
      </c>
      <c r="B356" t="s">
        <v>319</v>
      </c>
      <c r="C356" s="4">
        <f>base2!E113/호선별!C25</f>
        <v>4.6055493364834136E-3</v>
      </c>
      <c r="D356" s="4">
        <f>base2!F113/호선별!D25</f>
        <v>4.8633522414541965E-3</v>
      </c>
      <c r="E356" s="4">
        <f>base2!G113/호선별!E25</f>
        <v>4.7551329596891879E-3</v>
      </c>
      <c r="F356" s="4">
        <f>base2!H113/호선별!F25</f>
        <v>4.5835073087176345E-3</v>
      </c>
      <c r="G356" s="4">
        <f>base2!I113/호선별!G25</f>
        <v>4.0649143088167475E-3</v>
      </c>
      <c r="H356" s="4">
        <f>base2!J113/호선별!H25</f>
        <v>3.3981464385791837E-3</v>
      </c>
      <c r="I356" s="4">
        <f>base2!K113/호선별!I25</f>
        <v>2.9848950125755313E-3</v>
      </c>
      <c r="J356" s="4">
        <f>base2!L113/호선별!J25</f>
        <v>2.8349988725464687E-3</v>
      </c>
      <c r="K356" s="4">
        <f>base2!M113/호선별!K25</f>
        <v>2.5798566565768239E-3</v>
      </c>
      <c r="L356" s="4">
        <f>base2!N113/호선별!L25</f>
        <v>2.2373972259826704E-3</v>
      </c>
      <c r="M356" s="4">
        <f>base2!O113/호선별!M25</f>
        <v>2.1231452740145531E-3</v>
      </c>
      <c r="N356" s="4">
        <f>base2!P113/호선별!N25</f>
        <v>2.1991953426213498E-3</v>
      </c>
      <c r="O356" s="4">
        <f>base2!Q113/호선별!O25</f>
        <v>2.1858509552291046E-3</v>
      </c>
      <c r="P356" s="4">
        <f>base2!R113/호선별!P25</f>
        <v>1.562463643598695E-3</v>
      </c>
      <c r="Q356" s="4">
        <f>base2!S113/호선별!Q25</f>
        <v>1.5634676294266662E-3</v>
      </c>
      <c r="R356" s="4">
        <f>base2!T113/호선별!R25</f>
        <v>1.8173580556209786E-3</v>
      </c>
      <c r="S356" s="4">
        <f>base2!U113/호선별!S25</f>
        <v>1.732593058978003E-3</v>
      </c>
      <c r="T356" s="4">
        <f>base2!V113/호선별!T25</f>
        <v>2.0584755172492844E-3</v>
      </c>
      <c r="U356" s="4">
        <f>base2!W113/호선별!U25</f>
        <v>1.6608374465797711E-3</v>
      </c>
      <c r="V356" s="4">
        <f>base2!X113/호선별!V25</f>
        <v>2.0129612737770602E-3</v>
      </c>
      <c r="W356" s="4">
        <f>base2!D113/호선별!W25</f>
        <v>2.7641127185276436E-3</v>
      </c>
    </row>
    <row r="357" spans="1:23">
      <c r="B357" t="s">
        <v>320</v>
      </c>
      <c r="C357" s="4">
        <f>base2!E114/호선별!C26</f>
        <v>1.2722525516259198E-3</v>
      </c>
      <c r="D357" s="4">
        <f>base2!F114/호선별!D26</f>
        <v>1.8052795604347872E-3</v>
      </c>
      <c r="E357" s="4">
        <f>base2!G114/호선별!E26</f>
        <v>1.6851367689361863E-3</v>
      </c>
      <c r="F357" s="4">
        <f>base2!H114/호선별!F26</f>
        <v>1.1896428747147161E-3</v>
      </c>
      <c r="G357" s="4">
        <f>base2!I114/호선별!G26</f>
        <v>1.9187609422480769E-3</v>
      </c>
      <c r="H357" s="4">
        <f>base2!J114/호선별!H26</f>
        <v>1.9490175549228502E-3</v>
      </c>
      <c r="I357" s="4">
        <f>base2!K114/호선별!I26</f>
        <v>1.9702352718940601E-3</v>
      </c>
      <c r="J357" s="4">
        <f>base2!L114/호선별!J26</f>
        <v>2.3001827609813292E-3</v>
      </c>
      <c r="K357" s="4">
        <f>base2!M114/호선별!K26</f>
        <v>2.279851128631031E-3</v>
      </c>
      <c r="L357" s="4">
        <f>base2!N114/호선별!L26</f>
        <v>2.3127249720273062E-3</v>
      </c>
      <c r="M357" s="4">
        <f>base2!O114/호선별!M26</f>
        <v>2.331921201732087E-3</v>
      </c>
      <c r="N357" s="4">
        <f>base2!P114/호선별!N26</f>
        <v>2.8771444354384894E-3</v>
      </c>
      <c r="O357" s="4">
        <f>base2!Q114/호선별!O26</f>
        <v>3.3147787477668432E-3</v>
      </c>
      <c r="P357" s="4">
        <f>base2!R114/호선별!P26</f>
        <v>3.4395800460326822E-3</v>
      </c>
      <c r="Q357" s="4">
        <f>base2!S114/호선별!Q26</f>
        <v>3.4362761627459567E-3</v>
      </c>
      <c r="R357" s="4">
        <f>base2!T114/호선별!R26</f>
        <v>3.6418419118033779E-3</v>
      </c>
      <c r="S357" s="4">
        <f>base2!U114/호선별!S26</f>
        <v>3.6981512565455225E-3</v>
      </c>
      <c r="T357" s="4">
        <f>base2!V114/호선별!T26</f>
        <v>3.9105830323793731E-3</v>
      </c>
      <c r="U357" s="4">
        <f>base2!W114/호선별!U26</f>
        <v>4.3002068118354348E-3</v>
      </c>
      <c r="V357" s="4">
        <f>base2!X114/호선별!V26</f>
        <v>5.214336442756316E-3</v>
      </c>
      <c r="W357" s="4">
        <f>base2!D114/호선별!W26</f>
        <v>2.6495704602868993E-3</v>
      </c>
    </row>
    <row r="358" spans="1:23">
      <c r="A358" t="s">
        <v>204</v>
      </c>
      <c r="B358" t="s">
        <v>319</v>
      </c>
      <c r="C358" s="4">
        <f>base2!E115/호선별!C25</f>
        <v>3.5206476631063337E-3</v>
      </c>
      <c r="D358" s="4">
        <f>base2!F115/호선별!D25</f>
        <v>4.0069046693958828E-3</v>
      </c>
      <c r="E358" s="4">
        <f>base2!G115/호선별!E25</f>
        <v>4.2838951937465728E-3</v>
      </c>
      <c r="F358" s="4">
        <f>base2!H115/호선별!F25</f>
        <v>3.8913625990707793E-3</v>
      </c>
      <c r="G358" s="4">
        <f>base2!I115/호선별!G25</f>
        <v>3.3595492132077499E-3</v>
      </c>
      <c r="H358" s="4">
        <f>base2!J115/호선별!H25</f>
        <v>2.8722958583533107E-3</v>
      </c>
      <c r="I358" s="4">
        <f>base2!K115/호선별!I25</f>
        <v>2.3722618215213783E-3</v>
      </c>
      <c r="J358" s="4">
        <f>base2!L115/호선별!J25</f>
        <v>2.1997033175791499E-3</v>
      </c>
      <c r="K358" s="4">
        <f>base2!M115/호선별!K25</f>
        <v>1.9888689980569834E-3</v>
      </c>
      <c r="L358" s="4">
        <f>base2!N115/호선별!L25</f>
        <v>1.7141260191369341E-3</v>
      </c>
      <c r="M358" s="4">
        <f>base2!O115/호선별!M25</f>
        <v>1.4566847940982776E-3</v>
      </c>
      <c r="N358" s="4">
        <f>base2!P115/호선별!N25</f>
        <v>1.395568855092321E-3</v>
      </c>
      <c r="O358" s="4">
        <f>base2!Q115/호선별!O25</f>
        <v>1.2981194876805495E-3</v>
      </c>
      <c r="P358" s="4">
        <f>base2!R115/호선별!P25</f>
        <v>1.0677065876942111E-3</v>
      </c>
      <c r="Q358" s="4">
        <f>base2!S115/호선별!Q25</f>
        <v>1.0761146844857343E-3</v>
      </c>
      <c r="R358" s="4">
        <f>base2!T115/호선별!R25</f>
        <v>1.0719689943161804E-3</v>
      </c>
      <c r="S358" s="4">
        <f>base2!U115/호선별!S25</f>
        <v>9.7279414145398136E-4</v>
      </c>
      <c r="T358" s="4">
        <f>base2!V115/호선별!T25</f>
        <v>9.1564541319105438E-4</v>
      </c>
      <c r="U358" s="4">
        <f>base2!W115/호선별!U25</f>
        <v>1.1583424932301424E-3</v>
      </c>
      <c r="V358" s="4">
        <f>base2!X115/호선별!V25</f>
        <v>1.9174470970853849E-3</v>
      </c>
      <c r="W358" s="4">
        <f>base2!D115/호선별!W25</f>
        <v>2.0967257936871471E-3</v>
      </c>
    </row>
    <row r="359" spans="1:23">
      <c r="B359" t="s">
        <v>320</v>
      </c>
      <c r="C359" s="4">
        <f>base2!E116/호선별!C26</f>
        <v>1.1820555423688584E-3</v>
      </c>
      <c r="D359" s="4">
        <f>base2!F116/호선별!D26</f>
        <v>1.3298666536360774E-3</v>
      </c>
      <c r="E359" s="4">
        <f>base2!G116/호선별!E26</f>
        <v>7.0534202709064318E-4</v>
      </c>
      <c r="F359" s="4">
        <f>base2!H116/호선별!F26</f>
        <v>7.5624968494627262E-4</v>
      </c>
      <c r="G359" s="4">
        <f>base2!I116/호선별!G26</f>
        <v>8.9311331142970371E-4</v>
      </c>
      <c r="H359" s="4">
        <f>base2!J116/호선별!H26</f>
        <v>1.147501470760507E-3</v>
      </c>
      <c r="I359" s="4">
        <f>base2!K116/호선별!I26</f>
        <v>1.2522222884099516E-3</v>
      </c>
      <c r="J359" s="4">
        <f>base2!L116/호선별!J26</f>
        <v>1.4949958887997138E-3</v>
      </c>
      <c r="K359" s="4">
        <f>base2!M116/호선별!K26</f>
        <v>1.4263301931203569E-3</v>
      </c>
      <c r="L359" s="4">
        <f>base2!N116/호선별!L26</f>
        <v>1.5861868080273974E-3</v>
      </c>
      <c r="M359" s="4">
        <f>base2!O116/호선별!M26</f>
        <v>1.8822595724530581E-3</v>
      </c>
      <c r="N359" s="4">
        <f>base2!P116/호선별!N26</f>
        <v>2.0649306398071235E-3</v>
      </c>
      <c r="O359" s="4">
        <f>base2!Q116/호선별!O26</f>
        <v>2.3578246019233659E-3</v>
      </c>
      <c r="P359" s="4">
        <f>base2!R116/호선별!P26</f>
        <v>2.3707134719051994E-3</v>
      </c>
      <c r="Q359" s="4">
        <f>base2!S116/호선별!Q26</f>
        <v>2.7443861767516568E-3</v>
      </c>
      <c r="R359" s="4">
        <f>base2!T116/호선별!R26</f>
        <v>3.0849948815005364E-3</v>
      </c>
      <c r="S359" s="4">
        <f>base2!U116/호선별!S26</f>
        <v>2.9475894676144893E-3</v>
      </c>
      <c r="T359" s="4">
        <f>base2!V116/호선별!T26</f>
        <v>3.3795947759484141E-3</v>
      </c>
      <c r="U359" s="4">
        <f>base2!W116/호선별!U26</f>
        <v>3.2184744495243585E-3</v>
      </c>
      <c r="V359" s="4">
        <f>base2!X116/호선별!V26</f>
        <v>3.9542465588299804E-3</v>
      </c>
      <c r="W359" s="4">
        <f>base2!D116/호선별!W26</f>
        <v>1.8866249191473441E-3</v>
      </c>
    </row>
    <row r="360" spans="1:23">
      <c r="A360" t="s">
        <v>205</v>
      </c>
      <c r="B360" t="s">
        <v>319</v>
      </c>
      <c r="C360" s="4">
        <f>base2!E117/호선별!C25</f>
        <v>3.3917994833703386E-3</v>
      </c>
      <c r="D360" s="4">
        <f>base2!F117/호선별!D25</f>
        <v>4.7056472190697123E-3</v>
      </c>
      <c r="E360" s="4">
        <f>base2!G117/호선별!E25</f>
        <v>5.4246251940254118E-3</v>
      </c>
      <c r="F360" s="4">
        <f>base2!H117/호선별!F25</f>
        <v>5.6278546019398789E-3</v>
      </c>
      <c r="G360" s="4">
        <f>base2!I117/호선별!G25</f>
        <v>4.6272607248217003E-3</v>
      </c>
      <c r="H360" s="4">
        <f>base2!J117/호선별!H25</f>
        <v>3.862947531925994E-3</v>
      </c>
      <c r="I360" s="4">
        <f>base2!K117/호선별!I25</f>
        <v>3.2893363667672012E-3</v>
      </c>
      <c r="J360" s="4">
        <f>base2!L117/호선별!J25</f>
        <v>3.1283630355121465E-3</v>
      </c>
      <c r="K360" s="4">
        <f>base2!M117/호선별!K25</f>
        <v>2.8092568054803777E-3</v>
      </c>
      <c r="L360" s="4">
        <f>base2!N117/호선별!L25</f>
        <v>2.5423959299463211E-3</v>
      </c>
      <c r="M360" s="4">
        <f>base2!O117/호선별!M25</f>
        <v>2.3437452463877725E-3</v>
      </c>
      <c r="N360" s="4">
        <f>base2!P117/호선별!N25</f>
        <v>2.3747982733510896E-3</v>
      </c>
      <c r="O360" s="4">
        <f>base2!Q117/호선별!O25</f>
        <v>2.6265828168496467E-3</v>
      </c>
      <c r="P360" s="4">
        <f>base2!R117/호선별!P25</f>
        <v>3.4014456417505224E-3</v>
      </c>
      <c r="Q360" s="4">
        <f>base2!S117/호선별!Q25</f>
        <v>2.9456793453914625E-3</v>
      </c>
      <c r="R360" s="4">
        <f>base2!T117/호선별!R25</f>
        <v>2.3110708382748034E-3</v>
      </c>
      <c r="S360" s="4">
        <f>base2!U117/호선별!S25</f>
        <v>1.9267237561654224E-3</v>
      </c>
      <c r="T360" s="4">
        <f>base2!V117/호선별!T25</f>
        <v>1.7445903298674687E-3</v>
      </c>
      <c r="U360" s="4">
        <f>base2!W117/호선별!U25</f>
        <v>1.9013148778692928E-3</v>
      </c>
      <c r="V360" s="4">
        <f>base2!X117/호선별!V25</f>
        <v>4.1763573758435094E-3</v>
      </c>
      <c r="W360" s="4">
        <f>base2!D117/호선별!W25</f>
        <v>3.3410221149284339E-3</v>
      </c>
    </row>
    <row r="361" spans="1:23">
      <c r="B361" t="s">
        <v>320</v>
      </c>
      <c r="C361" s="4">
        <f>base2!E118/호선별!C26</f>
        <v>6.007595537621647E-3</v>
      </c>
      <c r="D361" s="4">
        <f>base2!F118/호선별!D26</f>
        <v>5.8848041611015188E-3</v>
      </c>
      <c r="E361" s="4">
        <f>base2!G118/호선별!E26</f>
        <v>3.414058387241617E-3</v>
      </c>
      <c r="F361" s="4">
        <f>base2!H118/호선별!F26</f>
        <v>4.050074148932349E-3</v>
      </c>
      <c r="G361" s="4">
        <f>base2!I118/호선별!G26</f>
        <v>2.3486574740116065E-3</v>
      </c>
      <c r="H361" s="4">
        <f>base2!J118/호선별!H26</f>
        <v>2.0430774030821518E-3</v>
      </c>
      <c r="I361" s="4">
        <f>base2!K118/호선별!I26</f>
        <v>2.4670148849124576E-3</v>
      </c>
      <c r="J361" s="4">
        <f>base2!L118/호선별!J26</f>
        <v>2.5347792795505581E-3</v>
      </c>
      <c r="K361" s="4">
        <f>base2!M118/호선별!K26</f>
        <v>2.537931569605602E-3</v>
      </c>
      <c r="L361" s="4">
        <f>base2!N118/호선별!L26</f>
        <v>2.4444430830169407E-3</v>
      </c>
      <c r="M361" s="4">
        <f>base2!O118/호선별!M26</f>
        <v>2.6095275834778393E-3</v>
      </c>
      <c r="N361" s="4">
        <f>base2!P118/호선별!N26</f>
        <v>2.8446197450683794E-3</v>
      </c>
      <c r="O361" s="4">
        <f>base2!Q118/호선별!O26</f>
        <v>3.1509686516347523E-3</v>
      </c>
      <c r="P361" s="4">
        <f>base2!R118/호선별!P26</f>
        <v>3.2482033516057049E-3</v>
      </c>
      <c r="Q361" s="4">
        <f>base2!S118/호선별!Q26</f>
        <v>3.4084676420753062E-3</v>
      </c>
      <c r="R361" s="4">
        <f>base2!T118/호선별!R26</f>
        <v>3.6505426466518598E-3</v>
      </c>
      <c r="S361" s="4">
        <f>base2!U118/호선별!S26</f>
        <v>3.6842603523850608E-3</v>
      </c>
      <c r="T361" s="4">
        <f>base2!V118/호선별!T26</f>
        <v>3.87542627567504E-3</v>
      </c>
      <c r="U361" s="4">
        <f>base2!W118/호선별!U26</f>
        <v>3.4619711215939861E-3</v>
      </c>
      <c r="V361" s="4">
        <f>base2!X118/호선별!V26</f>
        <v>3.8890052186858655E-3</v>
      </c>
      <c r="W361" s="4">
        <f>base2!D118/호선별!W26</f>
        <v>3.1817026568428217E-3</v>
      </c>
    </row>
    <row r="362" spans="1:23">
      <c r="A362" t="s">
        <v>206</v>
      </c>
      <c r="B362" t="s">
        <v>319</v>
      </c>
      <c r="C362" s="4">
        <f>base2!E119/호선별!C25</f>
        <v>1.0204775835090823E-3</v>
      </c>
      <c r="D362" s="4">
        <f>base2!F119/호선별!D25</f>
        <v>1.1736792920033405E-3</v>
      </c>
      <c r="E362" s="4">
        <f>base2!G119/호선별!E25</f>
        <v>1.1925940384240024E-3</v>
      </c>
      <c r="F362" s="4">
        <f>base2!H119/호선별!F25</f>
        <v>1.2245227121929184E-3</v>
      </c>
      <c r="G362" s="4">
        <f>base2!I119/호선별!G25</f>
        <v>1.1289884460616167E-3</v>
      </c>
      <c r="H362" s="4">
        <f>base2!J119/호선별!H25</f>
        <v>1.6093964730226442E-3</v>
      </c>
      <c r="I362" s="4">
        <f>base2!K119/호선별!I25</f>
        <v>2.8164494213168303E-3</v>
      </c>
      <c r="J362" s="4">
        <f>base2!L119/호선별!J25</f>
        <v>4.786888658119136E-3</v>
      </c>
      <c r="K362" s="4">
        <f>base2!M119/호선별!K25</f>
        <v>3.5539122708287694E-3</v>
      </c>
      <c r="L362" s="4">
        <f>base2!N119/호선별!L25</f>
        <v>3.3440235517834516E-3</v>
      </c>
      <c r="M362" s="4">
        <f>base2!O119/호선별!M25</f>
        <v>3.0023086615653355E-3</v>
      </c>
      <c r="N362" s="4">
        <f>base2!P119/호선별!N25</f>
        <v>3.2186060852565702E-3</v>
      </c>
      <c r="O362" s="4">
        <f>base2!Q119/호선별!O25</f>
        <v>3.2428115190793619E-3</v>
      </c>
      <c r="P362" s="4">
        <f>base2!R119/호선별!P25</f>
        <v>2.1805634949527558E-3</v>
      </c>
      <c r="Q362" s="4">
        <f>base2!S119/호선별!Q25</f>
        <v>2.2782519486733662E-3</v>
      </c>
      <c r="R362" s="4">
        <f>base2!T119/호선별!R25</f>
        <v>2.23603691668942E-3</v>
      </c>
      <c r="S362" s="4">
        <f>base2!U119/호선별!S25</f>
        <v>2.7032465449151003E-3</v>
      </c>
      <c r="T362" s="4">
        <f>base2!V119/호선별!T25</f>
        <v>4.5478084171781015E-3</v>
      </c>
      <c r="U362" s="4">
        <f>base2!W119/호선별!U25</f>
        <v>3.0082183483637085E-3</v>
      </c>
      <c r="V362" s="4">
        <f>base2!X119/호선별!V25</f>
        <v>1.7741758320478718E-3</v>
      </c>
      <c r="W362" s="4">
        <f>base2!D119/호선별!W25</f>
        <v>2.509289402702623E-3</v>
      </c>
    </row>
    <row r="363" spans="1:23">
      <c r="B363" t="s">
        <v>320</v>
      </c>
      <c r="C363" s="4">
        <f>base2!E120/호선별!C26</f>
        <v>2.5634939473059577E-3</v>
      </c>
      <c r="D363" s="4">
        <f>base2!F120/호선별!D26</f>
        <v>1.6654721959800632E-3</v>
      </c>
      <c r="E363" s="4">
        <f>base2!G120/호선별!E26</f>
        <v>1.4421453532313727E-3</v>
      </c>
      <c r="F363" s="4">
        <f>base2!H120/호선별!F26</f>
        <v>2.193045605894727E-3</v>
      </c>
      <c r="G363" s="4">
        <f>base2!I120/호선별!G26</f>
        <v>3.6838007408108451E-3</v>
      </c>
      <c r="H363" s="4">
        <f>base2!J120/호선별!H26</f>
        <v>2.4431185255889389E-3</v>
      </c>
      <c r="I363" s="4">
        <f>base2!K120/호선별!I26</f>
        <v>3.2460303024414673E-3</v>
      </c>
      <c r="J363" s="4">
        <f>base2!L120/호선별!J26</f>
        <v>3.7515470772377158E-3</v>
      </c>
      <c r="K363" s="4">
        <f>base2!M120/호선별!K26</f>
        <v>4.4201195351009784E-3</v>
      </c>
      <c r="L363" s="4">
        <f>base2!N120/호선별!L26</f>
        <v>4.2589784132673831E-3</v>
      </c>
      <c r="M363" s="4">
        <f>base2!O120/호선별!M26</f>
        <v>3.6611756161150782E-3</v>
      </c>
      <c r="N363" s="4">
        <f>base2!P120/호선별!N26</f>
        <v>3.0629998089819772E-3</v>
      </c>
      <c r="O363" s="4">
        <f>base2!Q120/호선별!O26</f>
        <v>2.7323931297502666E-3</v>
      </c>
      <c r="P363" s="4">
        <f>base2!R120/호선별!P26</f>
        <v>2.6221554060232521E-3</v>
      </c>
      <c r="Q363" s="4">
        <f>base2!S120/호선별!Q26</f>
        <v>2.9836443923331032E-3</v>
      </c>
      <c r="R363" s="4">
        <f>base2!T120/호선별!R26</f>
        <v>1.9749369488912343E-3</v>
      </c>
      <c r="S363" s="4">
        <f>base2!U120/호선별!S26</f>
        <v>1.7141677710187121E-3</v>
      </c>
      <c r="T363" s="4">
        <f>base2!V120/호선별!T26</f>
        <v>1.3159537725018398E-3</v>
      </c>
      <c r="U363" s="4">
        <f>base2!W120/호선별!U26</f>
        <v>1.0627058444759605E-3</v>
      </c>
      <c r="V363" s="4">
        <f>base2!X120/호선별!V26</f>
        <v>1.0569097103346632E-3</v>
      </c>
      <c r="W363" s="4">
        <f>base2!D120/호선별!W26</f>
        <v>2.7215455477457981E-3</v>
      </c>
    </row>
    <row r="364" spans="1:23">
      <c r="A364" t="s">
        <v>207</v>
      </c>
      <c r="B364" t="s">
        <v>319</v>
      </c>
      <c r="C364" s="4">
        <f>base2!E121/호선별!C25</f>
        <v>3.9144077003795356E-3</v>
      </c>
      <c r="D364" s="4">
        <f>base2!F121/호선별!D25</f>
        <v>4.4042900970874795E-3</v>
      </c>
      <c r="E364" s="4">
        <f>base2!G121/호선별!E25</f>
        <v>4.6123674353326085E-3</v>
      </c>
      <c r="F364" s="4">
        <f>base2!H121/호선별!F25</f>
        <v>4.5261649205160636E-3</v>
      </c>
      <c r="G364" s="4">
        <f>base2!I121/호선별!G25</f>
        <v>4.187465650880285E-3</v>
      </c>
      <c r="H364" s="4">
        <f>base2!J121/호선별!H25</f>
        <v>3.6194095788624897E-3</v>
      </c>
      <c r="I364" s="4">
        <f>base2!K121/호선별!I25</f>
        <v>3.0010383945064233E-3</v>
      </c>
      <c r="J364" s="4">
        <f>base2!L121/호선별!J25</f>
        <v>2.6699909577472649E-3</v>
      </c>
      <c r="K364" s="4">
        <f>base2!M121/호선별!K25</f>
        <v>2.4900794074260929E-3</v>
      </c>
      <c r="L364" s="4">
        <f>base2!N121/호선별!L25</f>
        <v>2.2235210338096196E-3</v>
      </c>
      <c r="M364" s="4">
        <f>base2!O121/호선별!M25</f>
        <v>2.0602276762602192E-3</v>
      </c>
      <c r="N364" s="4">
        <f>base2!P121/호선별!N25</f>
        <v>1.9371381337871753E-3</v>
      </c>
      <c r="O364" s="4">
        <f>base2!Q121/호선별!O25</f>
        <v>2.1113344395736222E-3</v>
      </c>
      <c r="P364" s="4">
        <f>base2!R121/호선별!P25</f>
        <v>2.5051497987674328E-3</v>
      </c>
      <c r="Q364" s="4">
        <f>base2!S121/호선별!Q25</f>
        <v>2.076517366009938E-3</v>
      </c>
      <c r="R364" s="4">
        <f>base2!T121/호선별!R25</f>
        <v>1.8104538926973237E-3</v>
      </c>
      <c r="S364" s="4">
        <f>base2!U121/호선별!S25</f>
        <v>1.8216978448683003E-3</v>
      </c>
      <c r="T364" s="4">
        <f>base2!V121/호선별!T25</f>
        <v>1.8298213264411826E-3</v>
      </c>
      <c r="U364" s="4">
        <f>base2!W121/호선별!U25</f>
        <v>1.8855616771564765E-3</v>
      </c>
      <c r="V364" s="4">
        <f>base2!X121/호선별!V25</f>
        <v>1.4613669033826345E-3</v>
      </c>
      <c r="W364" s="4">
        <f>base2!D121/호선별!W25</f>
        <v>2.8279703783163734E-3</v>
      </c>
    </row>
    <row r="365" spans="1:23">
      <c r="B365" t="s">
        <v>320</v>
      </c>
      <c r="C365" s="4">
        <f>base2!E122/호선별!C26</f>
        <v>4.3769285544742464E-3</v>
      </c>
      <c r="D365" s="4">
        <f>base2!F122/호선별!D26</f>
        <v>3.6512797124583292E-3</v>
      </c>
      <c r="E365" s="4">
        <f>base2!G122/호선별!E26</f>
        <v>2.1005129061642835E-3</v>
      </c>
      <c r="F365" s="4">
        <f>base2!H122/호선별!F26</f>
        <v>2.1006197842572444E-3</v>
      </c>
      <c r="G365" s="4">
        <f>base2!I122/호선별!G26</f>
        <v>1.5891051562756961E-3</v>
      </c>
      <c r="H365" s="4">
        <f>base2!J122/호선별!H26</f>
        <v>1.6410289057670875E-3</v>
      </c>
      <c r="I365" s="4">
        <f>base2!K122/호선별!I26</f>
        <v>1.7286146649851445E-3</v>
      </c>
      <c r="J365" s="4">
        <f>base2!L122/호선별!J26</f>
        <v>2.0497621157502602E-3</v>
      </c>
      <c r="K365" s="4">
        <f>base2!M122/호선별!K26</f>
        <v>1.9198598381430802E-3</v>
      </c>
      <c r="L365" s="4">
        <f>base2!N122/호선별!L26</f>
        <v>2.1634630111595594E-3</v>
      </c>
      <c r="M365" s="4">
        <f>base2!O122/호선별!M26</f>
        <v>2.1464823463313463E-3</v>
      </c>
      <c r="N365" s="4">
        <f>base2!P122/호선별!N26</f>
        <v>2.5935859245530437E-3</v>
      </c>
      <c r="O365" s="4">
        <f>base2!Q122/호선별!O26</f>
        <v>2.5811402992747105E-3</v>
      </c>
      <c r="P365" s="4">
        <f>base2!R122/호선별!P26</f>
        <v>2.6331630329219052E-3</v>
      </c>
      <c r="Q365" s="4">
        <f>base2!S122/호선별!Q26</f>
        <v>2.7596896079383356E-3</v>
      </c>
      <c r="R365" s="4">
        <f>base2!T122/호선별!R26</f>
        <v>2.9501984222061453E-3</v>
      </c>
      <c r="S365" s="4">
        <f>base2!U122/호선별!S26</f>
        <v>3.0967656992507519E-3</v>
      </c>
      <c r="T365" s="4">
        <f>base2!V122/호선별!T26</f>
        <v>3.138801300072617E-3</v>
      </c>
      <c r="U365" s="4">
        <f>base2!W122/호선별!U26</f>
        <v>3.0790891727996901E-3</v>
      </c>
      <c r="V365" s="4">
        <f>base2!X122/호선별!V26</f>
        <v>2.401502663400043E-3</v>
      </c>
      <c r="W365" s="4">
        <f>base2!D122/호선별!W26</f>
        <v>2.3785565468659041E-3</v>
      </c>
    </row>
    <row r="366" spans="1:23">
      <c r="A366" t="s">
        <v>208</v>
      </c>
      <c r="B366" t="s">
        <v>319</v>
      </c>
      <c r="C366" s="4">
        <f>base2!E123/호선별!C25</f>
        <v>2.6078871578565435E-3</v>
      </c>
      <c r="D366" s="4">
        <f>base2!F123/호선별!D25</f>
        <v>3.0109688267136695E-3</v>
      </c>
      <c r="E366" s="4">
        <f>base2!G123/호선별!E25</f>
        <v>3.1469759919694391E-3</v>
      </c>
      <c r="F366" s="4">
        <f>base2!H123/호선별!F25</f>
        <v>3.3199186667140839E-3</v>
      </c>
      <c r="G366" s="4">
        <f>base2!I123/호선별!G25</f>
        <v>2.9670058938351621E-3</v>
      </c>
      <c r="H366" s="4">
        <f>base2!J123/호선별!H25</f>
        <v>2.761581788905064E-3</v>
      </c>
      <c r="I366" s="4">
        <f>base2!K123/호선별!I25</f>
        <v>2.3626410181484224E-3</v>
      </c>
      <c r="J366" s="4">
        <f>base2!L123/호선별!J25</f>
        <v>2.1862794561375329E-3</v>
      </c>
      <c r="K366" s="4">
        <f>base2!M123/호선별!K25</f>
        <v>2.1130700390599882E-3</v>
      </c>
      <c r="L366" s="4">
        <f>base2!N123/호선별!L25</f>
        <v>1.8759224198747035E-3</v>
      </c>
      <c r="M366" s="4">
        <f>base2!O123/호선별!M25</f>
        <v>1.6420716253414994E-3</v>
      </c>
      <c r="N366" s="4">
        <f>base2!P123/호선별!N25</f>
        <v>1.5177528822778569E-3</v>
      </c>
      <c r="O366" s="4">
        <f>base2!Q123/호선별!O25</f>
        <v>1.4182015095712932E-3</v>
      </c>
      <c r="P366" s="4">
        <f>base2!R123/호선별!P25</f>
        <v>1.5670589103718017E-3</v>
      </c>
      <c r="Q366" s="4">
        <f>base2!S123/호선별!Q25</f>
        <v>1.6318939519991808E-3</v>
      </c>
      <c r="R366" s="4">
        <f>base2!T123/호선별!R25</f>
        <v>1.4867398386353831E-3</v>
      </c>
      <c r="S366" s="4">
        <f>base2!U123/호선별!S25</f>
        <v>1.4419990725609974E-3</v>
      </c>
      <c r="T366" s="4">
        <f>base2!V123/호선별!T25</f>
        <v>1.3428290460182723E-3</v>
      </c>
      <c r="U366" s="4">
        <f>base2!W123/호선별!U25</f>
        <v>1.393354528353993E-3</v>
      </c>
      <c r="V366" s="4">
        <f>base2!X123/호선별!V25</f>
        <v>1.8267086292282932E-3</v>
      </c>
      <c r="W366" s="4">
        <f>base2!D123/호선별!W25</f>
        <v>2.0917580253257241E-3</v>
      </c>
    </row>
    <row r="367" spans="1:23">
      <c r="B367" t="s">
        <v>320</v>
      </c>
      <c r="C367" s="4">
        <f>base2!E124/호선별!C26</f>
        <v>2.2216947543318303E-3</v>
      </c>
      <c r="D367" s="4">
        <f>base2!F124/호선별!D26</f>
        <v>1.9345674387290831E-3</v>
      </c>
      <c r="E367" s="4">
        <f>base2!G124/호선별!E26</f>
        <v>9.9458300222853295E-4</v>
      </c>
      <c r="F367" s="4">
        <f>base2!H124/호선별!F26</f>
        <v>1.5207700018744752E-3</v>
      </c>
      <c r="G367" s="4">
        <f>base2!I124/호선별!G26</f>
        <v>1.5107045729753563E-3</v>
      </c>
      <c r="H367" s="4">
        <f>base2!J124/호선별!H26</f>
        <v>1.7003898465261591E-3</v>
      </c>
      <c r="I367" s="4">
        <f>base2!K124/호선별!I26</f>
        <v>1.7102980072432029E-3</v>
      </c>
      <c r="J367" s="4">
        <f>base2!L124/호선별!J26</f>
        <v>1.9581972663283479E-3</v>
      </c>
      <c r="K367" s="4">
        <f>base2!M124/호선별!K26</f>
        <v>1.7823856163167564E-3</v>
      </c>
      <c r="L367" s="4">
        <f>base2!N124/호선별!L26</f>
        <v>2.0246438180764031E-3</v>
      </c>
      <c r="M367" s="4">
        <f>base2!O124/호선별!M26</f>
        <v>2.2912184767743351E-3</v>
      </c>
      <c r="N367" s="4">
        <f>base2!P124/호선별!N26</f>
        <v>2.7088420693963315E-3</v>
      </c>
      <c r="O367" s="4">
        <f>base2!Q124/호선별!O26</f>
        <v>2.7119168677337551E-3</v>
      </c>
      <c r="P367" s="4">
        <f>base2!R124/호선별!P26</f>
        <v>2.6180817173284748E-3</v>
      </c>
      <c r="Q367" s="4">
        <f>base2!S124/호선별!Q26</f>
        <v>2.8302602877534771E-3</v>
      </c>
      <c r="R367" s="4">
        <f>base2!T124/호선별!R26</f>
        <v>2.9790277227488763E-3</v>
      </c>
      <c r="S367" s="4">
        <f>base2!U124/호선별!S26</f>
        <v>2.7507009999488152E-3</v>
      </c>
      <c r="T367" s="4">
        <f>base2!V124/호선별!T26</f>
        <v>2.8981593619412348E-3</v>
      </c>
      <c r="U367" s="4">
        <f>base2!W124/호선별!U26</f>
        <v>2.9670678767817053E-3</v>
      </c>
      <c r="V367" s="4">
        <f>base2!X124/호선별!V26</f>
        <v>2.122518266021875E-3</v>
      </c>
      <c r="W367" s="4">
        <f>base2!D124/호선별!W26</f>
        <v>2.1916863932611376E-3</v>
      </c>
    </row>
    <row r="368" spans="1:23">
      <c r="A368" t="s">
        <v>209</v>
      </c>
      <c r="B368" t="s">
        <v>319</v>
      </c>
      <c r="C368" s="4">
        <f>base2!E125/호선별!C25</f>
        <v>1.3013666153335519E-3</v>
      </c>
      <c r="D368" s="4">
        <f>base2!F125/호선별!D25</f>
        <v>1.3079627764099311E-3</v>
      </c>
      <c r="E368" s="4">
        <f>base2!G125/호선별!E25</f>
        <v>1.3090557584883214E-3</v>
      </c>
      <c r="F368" s="4">
        <f>base2!H125/호선별!F25</f>
        <v>1.4769662937177644E-3</v>
      </c>
      <c r="G368" s="4">
        <f>base2!I125/호선별!G25</f>
        <v>1.5346712907688517E-3</v>
      </c>
      <c r="H368" s="4">
        <f>base2!J125/호선별!H25</f>
        <v>1.5094073134315307E-3</v>
      </c>
      <c r="I368" s="4">
        <f>base2!K125/호선별!I25</f>
        <v>1.3558810177309775E-3</v>
      </c>
      <c r="J368" s="4">
        <f>base2!L125/호선별!J25</f>
        <v>1.2454025159936259E-3</v>
      </c>
      <c r="K368" s="4">
        <f>base2!M125/호선별!K25</f>
        <v>1.1040398522861323E-3</v>
      </c>
      <c r="L368" s="4">
        <f>base2!N125/호선별!L25</f>
        <v>1.0792902272198715E-3</v>
      </c>
      <c r="M368" s="4">
        <f>base2!O125/호선별!M25</f>
        <v>1.0483677090835275E-3</v>
      </c>
      <c r="N368" s="4">
        <f>base2!P125/호선별!N25</f>
        <v>1.0067588970589614E-3</v>
      </c>
      <c r="O368" s="4">
        <f>base2!Q125/호선별!O25</f>
        <v>9.8771691245344096E-4</v>
      </c>
      <c r="P368" s="4">
        <f>base2!R125/호선별!P25</f>
        <v>1.0774806471798666E-3</v>
      </c>
      <c r="Q368" s="4">
        <f>base2!S125/호선별!Q25</f>
        <v>1.2420115960464354E-3</v>
      </c>
      <c r="R368" s="4">
        <f>base2!T125/호선별!R25</f>
        <v>1.0945052242367903E-3</v>
      </c>
      <c r="S368" s="4">
        <f>base2!U125/호선별!S25</f>
        <v>1.1293295761261252E-3</v>
      </c>
      <c r="T368" s="4">
        <f>base2!V125/호선별!T25</f>
        <v>1.2190971509922946E-3</v>
      </c>
      <c r="U368" s="4">
        <f>base2!W125/호선별!U25</f>
        <v>1.4830513242494161E-3</v>
      </c>
      <c r="V368" s="4">
        <f>base2!X125/호선별!V25</f>
        <v>1.6022503140028558E-3</v>
      </c>
      <c r="W368" s="4">
        <f>base2!D125/호선별!W25</f>
        <v>1.2223098519274071E-3</v>
      </c>
    </row>
    <row r="369" spans="1:23">
      <c r="B369" t="s">
        <v>320</v>
      </c>
      <c r="C369" s="4">
        <f>base2!E126/호선별!C26</f>
        <v>1.8181818181818182E-3</v>
      </c>
      <c r="D369" s="4">
        <f>base2!F126/호선별!D26</f>
        <v>1.3902688644927301E-3</v>
      </c>
      <c r="E369" s="4">
        <f>base2!G126/호선별!E26</f>
        <v>1.3645794776931416E-3</v>
      </c>
      <c r="F369" s="4">
        <f>base2!H126/호선별!F26</f>
        <v>1.2072104214792539E-3</v>
      </c>
      <c r="G369" s="4">
        <f>base2!I126/호선별!G26</f>
        <v>1.0263009690125427E-3</v>
      </c>
      <c r="H369" s="4">
        <f>base2!J126/호선별!H26</f>
        <v>9.7859521903541921E-4</v>
      </c>
      <c r="I369" s="4">
        <f>base2!K126/호선별!I26</f>
        <v>9.9515197888391978E-4</v>
      </c>
      <c r="J369" s="4">
        <f>base2!L126/호선별!J26</f>
        <v>1.0534566652450558E-3</v>
      </c>
      <c r="K369" s="4">
        <f>base2!M126/호선별!K26</f>
        <v>1.103448508524175E-3</v>
      </c>
      <c r="L369" s="4">
        <f>base2!N126/호선별!L26</f>
        <v>1.1803112334663138E-3</v>
      </c>
      <c r="M369" s="4">
        <f>base2!O126/호선별!M26</f>
        <v>1.1958322617248683E-3</v>
      </c>
      <c r="N369" s="4">
        <f>base2!P126/호선별!N26</f>
        <v>1.2784010242696143E-3</v>
      </c>
      <c r="O369" s="4">
        <f>base2!Q126/호선별!O26</f>
        <v>1.3072000419933065E-3</v>
      </c>
      <c r="P369" s="4">
        <f>base2!R126/호선별!P26</f>
        <v>1.3001134132267472E-3</v>
      </c>
      <c r="Q369" s="4">
        <f>base2!S126/호선별!Q26</f>
        <v>1.2456992985956522E-3</v>
      </c>
      <c r="R369" s="4">
        <f>base2!T126/호선별!R26</f>
        <v>1.3105644192668553E-3</v>
      </c>
      <c r="S369" s="4">
        <f>base2!U126/호선별!S26</f>
        <v>1.2616564691828027E-3</v>
      </c>
      <c r="T369" s="4">
        <f>base2!V126/호선별!T26</f>
        <v>1.3956626260642495E-3</v>
      </c>
      <c r="U369" s="4">
        <f>base2!W126/호선별!U26</f>
        <v>1.430623116321289E-3</v>
      </c>
      <c r="V369" s="4">
        <f>base2!X126/호선별!V26</f>
        <v>1.2047900813279906E-3</v>
      </c>
      <c r="W369" s="4">
        <f>base2!D126/호선별!W26</f>
        <v>1.2167710949806767E-3</v>
      </c>
    </row>
    <row r="370" spans="1:23">
      <c r="A370" t="s">
        <v>210</v>
      </c>
      <c r="B370" t="s">
        <v>319</v>
      </c>
      <c r="C370" s="4">
        <f>base2!E127/호선별!C25</f>
        <v>1.8229440469048606E-3</v>
      </c>
      <c r="D370" s="4">
        <f>base2!F127/호선별!D25</f>
        <v>1.5143325499262612E-3</v>
      </c>
      <c r="E370" s="4">
        <f>base2!G127/호선별!E25</f>
        <v>1.2386024593592283E-3</v>
      </c>
      <c r="F370" s="4">
        <f>base2!H127/호선별!F25</f>
        <v>1.3514679460999827E-3</v>
      </c>
      <c r="G370" s="4">
        <f>base2!I127/호선별!G25</f>
        <v>1.2875471412056778E-3</v>
      </c>
      <c r="H370" s="4">
        <f>base2!J127/호선별!H25</f>
        <v>1.217029770864776E-3</v>
      </c>
      <c r="I370" s="4">
        <f>base2!K127/호선별!I25</f>
        <v>1.2159717076632472E-3</v>
      </c>
      <c r="J370" s="4">
        <f>base2!L127/호선별!J25</f>
        <v>1.3410286750271682E-3</v>
      </c>
      <c r="K370" s="4">
        <f>base2!M127/호선별!K25</f>
        <v>1.3582251313233235E-3</v>
      </c>
      <c r="L370" s="4">
        <f>base2!N127/호선별!L25</f>
        <v>1.3289229244130508E-3</v>
      </c>
      <c r="M370" s="4">
        <f>base2!O127/호선별!M25</f>
        <v>1.3277425567251985E-3</v>
      </c>
      <c r="N370" s="4">
        <f>base2!P127/호선별!N25</f>
        <v>1.3114575113538599E-3</v>
      </c>
      <c r="O370" s="4">
        <f>base2!Q127/호선별!O25</f>
        <v>1.476799944445898E-3</v>
      </c>
      <c r="P370" s="4">
        <f>base2!R127/호선별!P25</f>
        <v>1.5365696800359509E-3</v>
      </c>
      <c r="Q370" s="4">
        <f>base2!S127/호선별!Q25</f>
        <v>1.5998960313717459E-3</v>
      </c>
      <c r="R370" s="4">
        <f>base2!T127/호선별!R25</f>
        <v>1.6903475112707202E-3</v>
      </c>
      <c r="S370" s="4">
        <f>base2!U127/호선별!S25</f>
        <v>1.9708747762011551E-3</v>
      </c>
      <c r="T370" s="4">
        <f>base2!V127/호선별!T25</f>
        <v>2.8233502365013203E-3</v>
      </c>
      <c r="U370" s="4">
        <f>base2!W127/호선별!U25</f>
        <v>3.5033189421950768E-3</v>
      </c>
      <c r="V370" s="4">
        <f>base2!X127/호선별!V25</f>
        <v>3.574618062685954E-3</v>
      </c>
      <c r="W370" s="4">
        <f>base2!D127/호선별!W25</f>
        <v>1.5470367654095926E-3</v>
      </c>
    </row>
    <row r="371" spans="1:23">
      <c r="B371" t="s">
        <v>320</v>
      </c>
      <c r="C371" s="4">
        <f>base2!E128/호선별!C26</f>
        <v>1.2342748635176834E-3</v>
      </c>
      <c r="D371" s="4">
        <f>base2!F128/호선별!D26</f>
        <v>1.335635404111151E-3</v>
      </c>
      <c r="E371" s="4">
        <f>base2!G128/호선별!E26</f>
        <v>1.1713172120997547E-3</v>
      </c>
      <c r="F371" s="4">
        <f>base2!H128/호선별!F26</f>
        <v>1.6804475317445872E-3</v>
      </c>
      <c r="G371" s="4">
        <f>base2!I128/호선별!G26</f>
        <v>2.2211631921208162E-3</v>
      </c>
      <c r="H371" s="4">
        <f>base2!J128/호선별!H26</f>
        <v>2.1488947322613667E-3</v>
      </c>
      <c r="I371" s="4">
        <f>base2!K128/호선별!I26</f>
        <v>1.7096609061043528E-3</v>
      </c>
      <c r="J371" s="4">
        <f>base2!L128/호선별!J26</f>
        <v>1.60975921517248E-3</v>
      </c>
      <c r="K371" s="4">
        <f>base2!M128/호선별!K26</f>
        <v>1.7655176136386799E-3</v>
      </c>
      <c r="L371" s="4">
        <f>base2!N128/호선별!L26</f>
        <v>1.5302135727019923E-3</v>
      </c>
      <c r="M371" s="4">
        <f>base2!O128/호선별!M26</f>
        <v>1.6129317110376959E-3</v>
      </c>
      <c r="N371" s="4">
        <f>base2!P128/호선별!N26</f>
        <v>1.6148766901223032E-3</v>
      </c>
      <c r="O371" s="4">
        <f>base2!Q128/호선별!O26</f>
        <v>1.9649292539490903E-3</v>
      </c>
      <c r="P371" s="4">
        <f>base2!R128/호선별!P26</f>
        <v>1.7129427590400136E-3</v>
      </c>
      <c r="Q371" s="4">
        <f>base2!S128/호선별!Q26</f>
        <v>1.7535983176369683E-3</v>
      </c>
      <c r="R371" s="4">
        <f>base2!T128/호선별!R26</f>
        <v>1.6523604509266219E-3</v>
      </c>
      <c r="S371" s="4">
        <f>base2!U128/호선별!S26</f>
        <v>1.6460721430147096E-3</v>
      </c>
      <c r="T371" s="4">
        <f>base2!V128/호선별!T26</f>
        <v>1.5515949650675191E-3</v>
      </c>
      <c r="U371" s="4">
        <f>base2!W128/호선별!U26</f>
        <v>1.6176815781833822E-3</v>
      </c>
      <c r="V371" s="4">
        <f>base2!X128/호선별!V26</f>
        <v>1.2669246909890524E-3</v>
      </c>
      <c r="W371" s="4">
        <f>base2!D128/호선별!W26</f>
        <v>1.7083936988526907E-3</v>
      </c>
    </row>
    <row r="372" spans="1:23">
      <c r="A372" t="s">
        <v>211</v>
      </c>
      <c r="B372" t="s">
        <v>319</v>
      </c>
      <c r="C372" s="4">
        <f>base2!E129/호선별!C25</f>
        <v>1.6776033001626579E-3</v>
      </c>
      <c r="D372" s="4">
        <f>base2!F129/호선별!D25</f>
        <v>2.0160739412749176E-3</v>
      </c>
      <c r="E372" s="4">
        <f>base2!G129/호선별!E25</f>
        <v>1.7639349747650783E-3</v>
      </c>
      <c r="F372" s="4">
        <f>base2!H129/호선별!F25</f>
        <v>1.9426352231368996E-3</v>
      </c>
      <c r="G372" s="4">
        <f>base2!I129/호선별!G25</f>
        <v>1.9481873140409726E-3</v>
      </c>
      <c r="H372" s="4">
        <f>base2!J129/호선별!H25</f>
        <v>2.0090231141607255E-3</v>
      </c>
      <c r="I372" s="4">
        <f>base2!K129/호선별!I25</f>
        <v>2.0290111249099884E-3</v>
      </c>
      <c r="J372" s="4">
        <f>base2!L129/호선별!J25</f>
        <v>2.1607892023888442E-3</v>
      </c>
      <c r="K372" s="4">
        <f>base2!M129/호선별!K25</f>
        <v>1.7995381428694765E-3</v>
      </c>
      <c r="L372" s="4">
        <f>base2!N129/호선별!L25</f>
        <v>1.8707882287706749E-3</v>
      </c>
      <c r="M372" s="4">
        <f>base2!O129/호선별!M25</f>
        <v>1.7670006003063803E-3</v>
      </c>
      <c r="N372" s="4">
        <f>base2!P129/호선별!N25</f>
        <v>1.60795585536785E-3</v>
      </c>
      <c r="O372" s="4">
        <f>base2!Q129/호선별!O25</f>
        <v>1.6807503544508894E-3</v>
      </c>
      <c r="P372" s="4">
        <f>base2!R129/호선별!P25</f>
        <v>2.0863240557328542E-3</v>
      </c>
      <c r="Q372" s="4">
        <f>base2!S129/호선별!Q25</f>
        <v>1.776819918656363E-3</v>
      </c>
      <c r="R372" s="4">
        <f>base2!T129/호선별!R25</f>
        <v>1.5032837762071604E-3</v>
      </c>
      <c r="S372" s="4">
        <f>base2!U129/호선별!S25</f>
        <v>1.4094878668983212E-3</v>
      </c>
      <c r="T372" s="4">
        <f>base2!V129/호선별!T25</f>
        <v>1.3226968968275848E-3</v>
      </c>
      <c r="U372" s="4">
        <f>base2!W129/호선별!U25</f>
        <v>1.194349809145151E-3</v>
      </c>
      <c r="V372" s="4">
        <f>base2!X129/호선별!V25</f>
        <v>1.2798899676684512E-3</v>
      </c>
      <c r="W372" s="4">
        <f>base2!D129/호선별!W25</f>
        <v>1.7922998566819298E-3</v>
      </c>
    </row>
    <row r="373" spans="1:23">
      <c r="B373" t="s">
        <v>320</v>
      </c>
      <c r="C373" s="4">
        <f>base2!E130/호선별!C26</f>
        <v>4.3674341324471877E-3</v>
      </c>
      <c r="D373" s="4">
        <f>base2!F130/호선별!D26</f>
        <v>2.5586105048267475E-3</v>
      </c>
      <c r="E373" s="4">
        <f>base2!G130/호선별!E26</f>
        <v>2.5411160758104221E-3</v>
      </c>
      <c r="F373" s="4">
        <f>base2!H130/호선별!F26</f>
        <v>2.517109492602765E-3</v>
      </c>
      <c r="G373" s="4">
        <f>base2!I130/호선별!G26</f>
        <v>1.9992148741586639E-3</v>
      </c>
      <c r="H373" s="4">
        <f>base2!J130/호선별!H26</f>
        <v>1.7583169481364608E-3</v>
      </c>
      <c r="I373" s="4">
        <f>base2!K130/호선별!I26</f>
        <v>1.5752325658069731E-3</v>
      </c>
      <c r="J373" s="4">
        <f>base2!L130/호선별!J26</f>
        <v>1.5778036972534232E-3</v>
      </c>
      <c r="K373" s="4">
        <f>base2!M130/호선별!K26</f>
        <v>1.4538812641612154E-3</v>
      </c>
      <c r="L373" s="4">
        <f>base2!N130/호선별!L26</f>
        <v>1.5238086751274435E-3</v>
      </c>
      <c r="M373" s="4">
        <f>base2!O130/호선별!M26</f>
        <v>1.4833728678670889E-3</v>
      </c>
      <c r="N373" s="4">
        <f>base2!P130/호선별!N26</f>
        <v>1.5036215984594655E-3</v>
      </c>
      <c r="O373" s="4">
        <f>base2!Q130/호선별!O26</f>
        <v>1.5173928310909753E-3</v>
      </c>
      <c r="P373" s="4">
        <f>base2!R130/호선별!P26</f>
        <v>1.4080228265245672E-3</v>
      </c>
      <c r="Q373" s="4">
        <f>base2!S130/호선별!Q26</f>
        <v>1.4082654618872855E-3</v>
      </c>
      <c r="R373" s="4">
        <f>base2!T130/호선별!R26</f>
        <v>1.4552303688371365E-3</v>
      </c>
      <c r="S373" s="4">
        <f>base2!U130/호선별!S26</f>
        <v>1.5082200180309975E-3</v>
      </c>
      <c r="T373" s="4">
        <f>base2!V130/호선별!T26</f>
        <v>1.53219813378237E-3</v>
      </c>
      <c r="U373" s="4">
        <f>base2!W130/호선별!U26</f>
        <v>1.3791018713969869E-3</v>
      </c>
      <c r="V373" s="4">
        <f>base2!X130/호선별!V26</f>
        <v>1.1128308590296189E-3</v>
      </c>
      <c r="W373" s="4">
        <f>base2!D130/호선별!W26</f>
        <v>1.7267085121579939E-3</v>
      </c>
    </row>
    <row r="374" spans="1:23">
      <c r="A374" t="s">
        <v>212</v>
      </c>
      <c r="B374" t="s">
        <v>319</v>
      </c>
      <c r="C374" s="4">
        <f>base2!E131/호선별!C25</f>
        <v>1.6605953404375065E-3</v>
      </c>
      <c r="D374" s="4">
        <f>base2!F131/호선별!D25</f>
        <v>1.8149089539758973E-3</v>
      </c>
      <c r="E374" s="4">
        <f>base2!G131/호선별!E25</f>
        <v>1.6650401063305728E-3</v>
      </c>
      <c r="F374" s="4">
        <f>base2!H131/호선별!F25</f>
        <v>1.9354769436004486E-3</v>
      </c>
      <c r="G374" s="4">
        <f>base2!I131/호선별!G25</f>
        <v>1.9849527166600337E-3</v>
      </c>
      <c r="H374" s="4">
        <f>base2!J131/호선별!H25</f>
        <v>1.9949982320398595E-3</v>
      </c>
      <c r="I374" s="4">
        <f>base2!K131/호선별!I25</f>
        <v>1.9200840629924546E-3</v>
      </c>
      <c r="J374" s="4">
        <f>base2!L131/호선별!J25</f>
        <v>1.8226285579831629E-3</v>
      </c>
      <c r="K374" s="4">
        <f>base2!M131/호선별!K25</f>
        <v>2.0209519720633027E-3</v>
      </c>
      <c r="L374" s="4">
        <f>base2!N131/호선별!L25</f>
        <v>1.8240254611474945E-3</v>
      </c>
      <c r="M374" s="4">
        <f>base2!O131/호선별!M25</f>
        <v>1.7904328743671505E-3</v>
      </c>
      <c r="N374" s="4">
        <f>base2!P131/호선별!N25</f>
        <v>2.1301959255434202E-3</v>
      </c>
      <c r="O374" s="4">
        <f>base2!Q131/호선별!O25</f>
        <v>1.9794133451021012E-3</v>
      </c>
      <c r="P374" s="4">
        <f>base2!R131/호선별!P25</f>
        <v>1.9082757034605787E-3</v>
      </c>
      <c r="Q374" s="4">
        <f>base2!S131/호선별!Q25</f>
        <v>1.610135365972525E-3</v>
      </c>
      <c r="R374" s="4">
        <f>base2!T131/호선별!R25</f>
        <v>1.6477501287040183E-3</v>
      </c>
      <c r="S374" s="4">
        <f>base2!U131/호선별!S25</f>
        <v>1.6515157312760207E-3</v>
      </c>
      <c r="T374" s="4">
        <f>base2!V131/호선별!T25</f>
        <v>1.8379035761162763E-3</v>
      </c>
      <c r="U374" s="4">
        <f>base2!W131/호선별!U25</f>
        <v>2.0720281345734852E-3</v>
      </c>
      <c r="V374" s="4">
        <f>base2!X131/호선별!V25</f>
        <v>1.8673021543222552E-3</v>
      </c>
      <c r="W374" s="4">
        <f>base2!D131/호선별!W25</f>
        <v>1.8571947428318361E-3</v>
      </c>
    </row>
    <row r="375" spans="1:23">
      <c r="B375" t="s">
        <v>320</v>
      </c>
      <c r="C375" s="4">
        <f>base2!E132/호선별!C26</f>
        <v>1.8609067173035842E-3</v>
      </c>
      <c r="D375" s="4">
        <f>base2!F132/호선별!D26</f>
        <v>1.4381155596095167E-3</v>
      </c>
      <c r="E375" s="4">
        <f>base2!G132/호선별!E26</f>
        <v>2.7864272186341361E-3</v>
      </c>
      <c r="F375" s="4">
        <f>base2!H132/호선별!F26</f>
        <v>2.8758255162277951E-3</v>
      </c>
      <c r="G375" s="4">
        <f>base2!I132/호선별!G26</f>
        <v>1.9768147075014237E-3</v>
      </c>
      <c r="H375" s="4">
        <f>base2!J132/호선별!H26</f>
        <v>2.4491406500137722E-3</v>
      </c>
      <c r="I375" s="4">
        <f>base2!K132/호선별!I26</f>
        <v>1.9832958452404882E-3</v>
      </c>
      <c r="J375" s="4">
        <f>base2!L132/호선별!J26</f>
        <v>1.9962980761549154E-3</v>
      </c>
      <c r="K375" s="4">
        <f>base2!M132/호선별!K26</f>
        <v>1.8799388984716324E-3</v>
      </c>
      <c r="L375" s="4">
        <f>base2!N132/호선별!L26</f>
        <v>1.7378157962596513E-3</v>
      </c>
      <c r="M375" s="4">
        <f>base2!O132/호선별!M26</f>
        <v>1.6221760587399651E-3</v>
      </c>
      <c r="N375" s="4">
        <f>base2!P132/호선별!N26</f>
        <v>1.7564623462175851E-3</v>
      </c>
      <c r="O375" s="4">
        <f>base2!Q132/호선별!O26</f>
        <v>1.5703369781833914E-3</v>
      </c>
      <c r="P375" s="4">
        <f>base2!R132/호선별!P26</f>
        <v>1.7660740605272133E-3</v>
      </c>
      <c r="Q375" s="4">
        <f>base2!S132/호선별!Q26</f>
        <v>1.5745918968419314E-3</v>
      </c>
      <c r="R375" s="4">
        <f>base2!T132/호선별!R26</f>
        <v>1.7126162862952127E-3</v>
      </c>
      <c r="S375" s="4">
        <f>base2!U132/호선별!S26</f>
        <v>1.6027385615576173E-3</v>
      </c>
      <c r="T375" s="4">
        <f>base2!V132/호선별!T26</f>
        <v>1.8058753001962717E-3</v>
      </c>
      <c r="U375" s="4">
        <f>base2!W132/호선별!U26</f>
        <v>1.9543868095351501E-3</v>
      </c>
      <c r="V375" s="4">
        <f>base2!X132/호선별!V26</f>
        <v>1.4564352504552913E-3</v>
      </c>
      <c r="W375" s="4">
        <f>base2!D132/호선별!W26</f>
        <v>1.9659067037779126E-3</v>
      </c>
    </row>
    <row r="376" spans="1:23">
      <c r="A376" t="s">
        <v>213</v>
      </c>
      <c r="B376" t="s">
        <v>319</v>
      </c>
      <c r="C376" s="4">
        <f>base2!E133/호선별!C25</f>
        <v>2.056932341305428E-3</v>
      </c>
      <c r="D376" s="4">
        <f>base2!F133/호선별!D25</f>
        <v>1.8289618767626335E-3</v>
      </c>
      <c r="E376" s="4">
        <f>base2!G133/호선별!E25</f>
        <v>1.8471219176681632E-3</v>
      </c>
      <c r="F376" s="4">
        <f>base2!H133/호선별!F25</f>
        <v>2.2103091866541948E-3</v>
      </c>
      <c r="G376" s="4">
        <f>base2!I133/호선별!G25</f>
        <v>2.5028268930707954E-3</v>
      </c>
      <c r="H376" s="4">
        <f>base2!J133/호선별!H25</f>
        <v>2.6883224046501887E-3</v>
      </c>
      <c r="I376" s="4">
        <f>base2!K133/호선별!I25</f>
        <v>2.6303928679517015E-3</v>
      </c>
      <c r="J376" s="4">
        <f>base2!L133/호선별!J25</f>
        <v>2.4524942364122994E-3</v>
      </c>
      <c r="K376" s="4">
        <f>base2!M133/호선별!K25</f>
        <v>2.4418860988329096E-3</v>
      </c>
      <c r="L376" s="4">
        <f>base2!N133/호선별!L25</f>
        <v>2.5403145011203636E-3</v>
      </c>
      <c r="M376" s="4">
        <f>base2!O133/호선별!M25</f>
        <v>2.4462776279133534E-3</v>
      </c>
      <c r="N376" s="4">
        <f>base2!P133/호선별!N25</f>
        <v>2.3934246015605816E-3</v>
      </c>
      <c r="O376" s="4">
        <f>base2!Q133/호선별!O25</f>
        <v>2.6700590749824181E-3</v>
      </c>
      <c r="P376" s="4">
        <f>base2!R133/호선별!P25</f>
        <v>3.8401842074685631E-3</v>
      </c>
      <c r="Q376" s="4">
        <f>base2!S133/호선별!Q25</f>
        <v>3.2643786348407144E-3</v>
      </c>
      <c r="R376" s="4">
        <f>base2!T133/호선별!R25</f>
        <v>2.9807746418693453E-3</v>
      </c>
      <c r="S376" s="4">
        <f>base2!U133/호선별!S25</f>
        <v>2.7039154997641267E-3</v>
      </c>
      <c r="T376" s="4">
        <f>base2!V133/호선별!T25</f>
        <v>2.4656739508799072E-3</v>
      </c>
      <c r="U376" s="4">
        <f>base2!W133/호선별!U25</f>
        <v>2.710193510388593E-3</v>
      </c>
      <c r="V376" s="4">
        <f>base2!X133/호선별!V25</f>
        <v>2.8773645728367232E-3</v>
      </c>
      <c r="W376" s="4">
        <f>base2!D133/호선별!W25</f>
        <v>2.6335109071687524E-3</v>
      </c>
    </row>
    <row r="377" spans="1:23">
      <c r="B377" t="s">
        <v>320</v>
      </c>
      <c r="C377" s="4">
        <f>base2!E134/호선별!C26</f>
        <v>2.815096131023024E-3</v>
      </c>
      <c r="D377" s="4">
        <f>base2!F134/호선별!D26</f>
        <v>2.8731770748498769E-3</v>
      </c>
      <c r="E377" s="4">
        <f>base2!G134/호선별!E26</f>
        <v>4.0960581601983247E-3</v>
      </c>
      <c r="F377" s="4">
        <f>base2!H134/호선별!F26</f>
        <v>4.8021583330994013E-3</v>
      </c>
      <c r="G377" s="4">
        <f>base2!I134/호선별!G26</f>
        <v>3.0639694625994684E-3</v>
      </c>
      <c r="H377" s="4">
        <f>base2!J134/호선별!H26</f>
        <v>2.4624753540973317E-3</v>
      </c>
      <c r="I377" s="4">
        <f>base2!K134/호선별!I26</f>
        <v>2.4982328407161143E-3</v>
      </c>
      <c r="J377" s="4">
        <f>base2!L134/호선별!J26</f>
        <v>2.31047612492641E-3</v>
      </c>
      <c r="K377" s="4">
        <f>base2!M134/호선별!K26</f>
        <v>2.4530292894592836E-3</v>
      </c>
      <c r="L377" s="4">
        <f>base2!N134/호선별!L26</f>
        <v>2.3042315208958389E-3</v>
      </c>
      <c r="M377" s="4">
        <f>base2!O134/호선별!M26</f>
        <v>2.2764551155184725E-3</v>
      </c>
      <c r="N377" s="4">
        <f>base2!P134/호선별!N26</f>
        <v>2.2285866215106943E-3</v>
      </c>
      <c r="O377" s="4">
        <f>base2!Q134/호선별!O26</f>
        <v>2.4146151186763419E-3</v>
      </c>
      <c r="P377" s="4">
        <f>base2!R134/호선별!P26</f>
        <v>2.378600826612108E-3</v>
      </c>
      <c r="Q377" s="4">
        <f>base2!S134/호선별!Q26</f>
        <v>2.3196503751876638E-3</v>
      </c>
      <c r="R377" s="4">
        <f>base2!T134/호선별!R26</f>
        <v>2.2129734709400001E-3</v>
      </c>
      <c r="S377" s="4">
        <f>base2!U134/호선별!S26</f>
        <v>2.2032181903201839E-3</v>
      </c>
      <c r="T377" s="4">
        <f>base2!V134/호선별!T26</f>
        <v>2.0475780025385605E-3</v>
      </c>
      <c r="U377" s="4">
        <f>base2!W134/호선별!U26</f>
        <v>2.243418855749493E-3</v>
      </c>
      <c r="V377" s="4">
        <f>base2!X134/호선별!V26</f>
        <v>3.2055245124141844E-3</v>
      </c>
      <c r="W377" s="4">
        <f>base2!D134/호선별!W26</f>
        <v>2.7609838577616797E-3</v>
      </c>
    </row>
    <row r="378" spans="1:23">
      <c r="A378" t="s">
        <v>214</v>
      </c>
      <c r="B378" t="s">
        <v>319</v>
      </c>
      <c r="C378" s="4">
        <f>base2!E135/호선별!C25</f>
        <v>1.7430581754685436E-3</v>
      </c>
      <c r="D378" s="4">
        <f>base2!F135/호선별!D25</f>
        <v>1.674379726108535E-3</v>
      </c>
      <c r="E378" s="4">
        <f>base2!G135/호선별!E25</f>
        <v>1.690042662353958E-3</v>
      </c>
      <c r="F378" s="4">
        <f>base2!H135/호선별!F25</f>
        <v>1.9943423700012649E-3</v>
      </c>
      <c r="G378" s="4">
        <f>base2!I135/호선별!G25</f>
        <v>2.0842572062084257E-3</v>
      </c>
      <c r="H378" s="4">
        <f>base2!J135/호선별!H25</f>
        <v>1.8323095994378167E-3</v>
      </c>
      <c r="I378" s="4">
        <f>base2!K135/호선별!I25</f>
        <v>1.979113398941777E-3</v>
      </c>
      <c r="J378" s="4">
        <f>base2!L135/호선별!J25</f>
        <v>1.8877870764413495E-3</v>
      </c>
      <c r="K378" s="4">
        <f>base2!M135/호선별!K25</f>
        <v>1.6724455033508808E-3</v>
      </c>
      <c r="L378" s="4">
        <f>base2!N135/호선별!L25</f>
        <v>1.5900728611098623E-3</v>
      </c>
      <c r="M378" s="4">
        <f>base2!O135/호선별!M25</f>
        <v>1.5575341946139688E-3</v>
      </c>
      <c r="N378" s="4">
        <f>base2!P135/호선별!N25</f>
        <v>1.7761785428447722E-3</v>
      </c>
      <c r="O378" s="4">
        <f>base2!Q135/호선별!O25</f>
        <v>1.746909877696411E-3</v>
      </c>
      <c r="P378" s="4">
        <f>base2!R135/호선별!P25</f>
        <v>1.7767635448588119E-3</v>
      </c>
      <c r="Q378" s="4">
        <f>base2!S135/호선별!Q25</f>
        <v>1.959158838662546E-3</v>
      </c>
      <c r="R378" s="4">
        <f>base2!T135/호선별!R25</f>
        <v>1.6207848131342712E-3</v>
      </c>
      <c r="S378" s="4">
        <f>base2!U135/호선별!S25</f>
        <v>1.3979818434950698E-3</v>
      </c>
      <c r="T378" s="4">
        <f>base2!V135/호선별!T25</f>
        <v>1.1794206525872898E-3</v>
      </c>
      <c r="U378" s="4">
        <f>base2!W135/호선별!U25</f>
        <v>1.1615574321511253E-3</v>
      </c>
      <c r="V378" s="4">
        <f>base2!X135/호선별!V25</f>
        <v>1.0220016906009274E-3</v>
      </c>
      <c r="W378" s="4">
        <f>base2!D135/호선별!W25</f>
        <v>1.733369022108787E-3</v>
      </c>
    </row>
    <row r="379" spans="1:23">
      <c r="B379" t="s">
        <v>320</v>
      </c>
      <c r="C379" s="4">
        <f>base2!E136/호선별!C26</f>
        <v>1.5167339188226917E-3</v>
      </c>
      <c r="D379" s="4">
        <f>base2!F136/호선별!D26</f>
        <v>1.9505163371013453E-3</v>
      </c>
      <c r="E379" s="4">
        <f>base2!G136/호선별!E26</f>
        <v>1.8334543216008785E-3</v>
      </c>
      <c r="F379" s="4">
        <f>base2!H136/호선별!F26</f>
        <v>2.6058527700731104E-3</v>
      </c>
      <c r="G379" s="4">
        <f>base2!I136/호선별!G26</f>
        <v>2.1229757949399143E-3</v>
      </c>
      <c r="H379" s="4">
        <f>base2!J136/호선별!H26</f>
        <v>1.9688045351758739E-3</v>
      </c>
      <c r="I379" s="4">
        <f>base2!K136/호선별!I26</f>
        <v>1.7392861090608843E-3</v>
      </c>
      <c r="J379" s="4">
        <f>base2!L136/호선별!J26</f>
        <v>1.5856389444354995E-3</v>
      </c>
      <c r="K379" s="4">
        <f>base2!M136/호선별!K26</f>
        <v>1.5726601163526712E-3</v>
      </c>
      <c r="L379" s="4">
        <f>base2!N136/호선별!L26</f>
        <v>1.4149254163601135E-3</v>
      </c>
      <c r="M379" s="4">
        <f>base2!O136/호선별!M26</f>
        <v>1.5367693239981058E-3</v>
      </c>
      <c r="N379" s="4">
        <f>base2!P136/호선별!N26</f>
        <v>1.4500591123340855E-3</v>
      </c>
      <c r="O379" s="4">
        <f>base2!Q136/호선별!O26</f>
        <v>1.4747433792665289E-3</v>
      </c>
      <c r="P379" s="4">
        <f>base2!R136/호선별!P26</f>
        <v>1.3871343376853907E-3</v>
      </c>
      <c r="Q379" s="4">
        <f>base2!S136/호선별!Q26</f>
        <v>1.3486258043483431E-3</v>
      </c>
      <c r="R379" s="4">
        <f>base2!T136/호선별!R26</f>
        <v>1.341341645521933E-3</v>
      </c>
      <c r="S379" s="4">
        <f>base2!U136/호선별!S26</f>
        <v>1.5116927440711129E-3</v>
      </c>
      <c r="T379" s="4">
        <f>base2!V136/호선별!T26</f>
        <v>1.5193174255070756E-3</v>
      </c>
      <c r="U379" s="4">
        <f>base2!W136/호선별!U26</f>
        <v>1.5704359552444994E-3</v>
      </c>
      <c r="V379" s="4">
        <f>base2!X136/호선별!V26</f>
        <v>1.5179485140197427E-3</v>
      </c>
      <c r="W379" s="4">
        <f>base2!D136/호선별!W26</f>
        <v>1.7048296238225248E-3</v>
      </c>
    </row>
    <row r="380" spans="1:23">
      <c r="A380" t="s">
        <v>215</v>
      </c>
      <c r="B380" t="s">
        <v>319</v>
      </c>
      <c r="C380" s="4">
        <f>base2!E137/호선별!C25</f>
        <v>1.0209929762280262E-3</v>
      </c>
      <c r="D380" s="4">
        <f>base2!F137/호선별!D25</f>
        <v>9.2228811770728126E-4</v>
      </c>
      <c r="E380" s="4">
        <f>base2!G137/호선별!E25</f>
        <v>8.1569677197483018E-4</v>
      </c>
      <c r="F380" s="4">
        <f>base2!H137/호선별!F25</f>
        <v>1.1728917172385154E-3</v>
      </c>
      <c r="G380" s="4">
        <f>base2!I137/호선별!G25</f>
        <v>1.4219745927062999E-3</v>
      </c>
      <c r="H380" s="4">
        <f>base2!J137/호선별!H25</f>
        <v>1.3463886836031142E-3</v>
      </c>
      <c r="I380" s="4">
        <f>base2!K137/호선별!I25</f>
        <v>1.5719414324626125E-3</v>
      </c>
      <c r="J380" s="4">
        <f>base2!L137/호선별!J25</f>
        <v>1.8046797994263938E-3</v>
      </c>
      <c r="K380" s="4">
        <f>base2!M137/호선별!K25</f>
        <v>1.9563729385484369E-3</v>
      </c>
      <c r="L380" s="4">
        <f>base2!N137/호선별!L25</f>
        <v>2.1168131159988611E-3</v>
      </c>
      <c r="M380" s="4">
        <f>base2!O137/호선별!M25</f>
        <v>2.1650903391841089E-3</v>
      </c>
      <c r="N380" s="4">
        <f>base2!P137/호선별!N25</f>
        <v>1.8601727398649345E-3</v>
      </c>
      <c r="O380" s="4">
        <f>base2!Q137/호선별!O25</f>
        <v>1.8787314841630517E-3</v>
      </c>
      <c r="P380" s="4">
        <f>base2!R137/호선별!P25</f>
        <v>1.8583842356382778E-3</v>
      </c>
      <c r="Q380" s="4">
        <f>base2!S137/호선별!Q25</f>
        <v>1.647548319321526E-3</v>
      </c>
      <c r="R380" s="4">
        <f>base2!T137/호선별!R25</f>
        <v>1.5995512554634074E-3</v>
      </c>
      <c r="S380" s="4">
        <f>base2!U137/호선별!S25</f>
        <v>1.4536388869340541E-3</v>
      </c>
      <c r="T380" s="4">
        <f>base2!V137/호선별!T25</f>
        <v>1.9240162726545458E-3</v>
      </c>
      <c r="U380" s="4">
        <f>base2!W137/호선별!U25</f>
        <v>2.0061218866933355E-3</v>
      </c>
      <c r="V380" s="4">
        <f>base2!X137/호선별!V25</f>
        <v>1.812381502724542E-3</v>
      </c>
      <c r="W380" s="4">
        <f>base2!D137/호선별!W25</f>
        <v>1.6180799472925236E-3</v>
      </c>
    </row>
    <row r="381" spans="1:23">
      <c r="B381" t="s">
        <v>320</v>
      </c>
      <c r="C381" s="4">
        <f>base2!E138/호선별!C26</f>
        <v>1.5404699738903395E-3</v>
      </c>
      <c r="D381" s="4">
        <f>base2!F138/호선별!D26</f>
        <v>1.6525773419769575E-3</v>
      </c>
      <c r="E381" s="4">
        <f>base2!G138/호선별!E26</f>
        <v>1.7964836706434039E-3</v>
      </c>
      <c r="F381" s="4">
        <f>base2!H138/호선별!F26</f>
        <v>1.478933885352741E-3</v>
      </c>
      <c r="G381" s="4">
        <f>base2!I138/호선별!G26</f>
        <v>1.2335025105920121E-3</v>
      </c>
      <c r="H381" s="4">
        <f>base2!J138/호선별!H26</f>
        <v>1.3075179197632215E-3</v>
      </c>
      <c r="I381" s="4">
        <f>base2!K138/호선별!I26</f>
        <v>1.3672190439724021E-3</v>
      </c>
      <c r="J381" s="4">
        <f>base2!L138/호선별!J26</f>
        <v>1.3799252978315723E-3</v>
      </c>
      <c r="K381" s="4">
        <f>base2!M138/호선별!K26</f>
        <v>1.2492161650005532E-3</v>
      </c>
      <c r="L381" s="4">
        <f>base2!N138/호선별!L26</f>
        <v>1.1438311646721445E-3</v>
      </c>
      <c r="M381" s="4">
        <f>base2!O138/호선별!M26</f>
        <v>1.0092896036134086E-3</v>
      </c>
      <c r="N381" s="4">
        <f>base2!P138/호선별!N26</f>
        <v>9.7044899560658551E-4</v>
      </c>
      <c r="O381" s="4">
        <f>base2!Q138/호선별!O26</f>
        <v>9.6634381295602101E-4</v>
      </c>
      <c r="P381" s="4">
        <f>base2!R138/호선별!P26</f>
        <v>9.4024202044558358E-4</v>
      </c>
      <c r="Q381" s="4">
        <f>base2!S138/호선별!Q26</f>
        <v>8.4562388328676425E-4</v>
      </c>
      <c r="R381" s="4">
        <f>base2!T138/호선별!R26</f>
        <v>7.6410632609652963E-4</v>
      </c>
      <c r="S381" s="4">
        <f>base2!U138/호선별!S26</f>
        <v>9.023048180752069E-4</v>
      </c>
      <c r="T381" s="4">
        <f>base2!V138/호선별!T26</f>
        <v>1.0653103432390527E-3</v>
      </c>
      <c r="U381" s="4">
        <f>base2!W138/호선별!U26</f>
        <v>1.0802358946161794E-3</v>
      </c>
      <c r="V381" s="4">
        <f>base2!X138/호선별!V26</f>
        <v>9.8980433190071627E-4</v>
      </c>
      <c r="W381" s="4">
        <f>base2!D138/호선별!W26</f>
        <v>1.1594643394378362E-3</v>
      </c>
    </row>
    <row r="382" spans="1:23">
      <c r="A382" t="s">
        <v>216</v>
      </c>
      <c r="B382" t="s">
        <v>319</v>
      </c>
      <c r="C382" s="4">
        <f>base2!E139/호선별!C25</f>
        <v>1.0019234456270989E-3</v>
      </c>
      <c r="D382" s="4">
        <f>base2!F139/호선별!D25</f>
        <v>8.0387923126348532E-4</v>
      </c>
      <c r="E382" s="4">
        <f>base2!G139/호선별!E25</f>
        <v>6.5434198663432135E-4</v>
      </c>
      <c r="F382" s="4">
        <f>base2!H139/호선별!F25</f>
        <v>8.3348265453678434E-4</v>
      </c>
      <c r="G382" s="4">
        <f>base2!I139/호선별!G25</f>
        <v>9.471828984024106E-4</v>
      </c>
      <c r="H382" s="4">
        <f>base2!J139/호선별!H25</f>
        <v>9.4412206465404659E-4</v>
      </c>
      <c r="I382" s="4">
        <f>base2!K139/호선별!I25</f>
        <v>9.2881518665010807E-4</v>
      </c>
      <c r="J382" s="4">
        <f>base2!L139/호선별!J25</f>
        <v>9.6953462187320178E-4</v>
      </c>
      <c r="K382" s="4">
        <f>base2!M139/호선별!K25</f>
        <v>9.9801457338112814E-4</v>
      </c>
      <c r="L382" s="4">
        <f>base2!N139/호선별!L25</f>
        <v>1.0251730777449744E-3</v>
      </c>
      <c r="M382" s="4">
        <f>base2!O139/호선별!M25</f>
        <v>1.0412474048109178E-3</v>
      </c>
      <c r="N382" s="4">
        <f>base2!P139/호선별!N25</f>
        <v>1.1848219088729736E-3</v>
      </c>
      <c r="O382" s="4">
        <f>base2!Q139/호선별!O25</f>
        <v>1.2137536595418995E-3</v>
      </c>
      <c r="P382" s="4">
        <f>base2!R139/호선별!P25</f>
        <v>8.6230545701058644E-4</v>
      </c>
      <c r="Q382" s="4">
        <f>base2!S139/호선별!Q25</f>
        <v>9.4605544402776042E-4</v>
      </c>
      <c r="R382" s="4">
        <f>base2!T139/호선별!R25</f>
        <v>9.4378604494115047E-4</v>
      </c>
      <c r="S382" s="4">
        <f>base2!U139/호선별!S25</f>
        <v>8.1679387066105845E-4</v>
      </c>
      <c r="T382" s="4">
        <f>base2!V139/호선별!T25</f>
        <v>7.9793846792287361E-4</v>
      </c>
      <c r="U382" s="4">
        <f>base2!W139/호선별!U25</f>
        <v>7.06000587047847E-4</v>
      </c>
      <c r="V382" s="4">
        <f>base2!X139/호선별!V25</f>
        <v>8.2619762838299275E-4</v>
      </c>
      <c r="W382" s="4">
        <f>base2!D139/호선별!W25</f>
        <v>9.2877479171454033E-4</v>
      </c>
    </row>
    <row r="383" spans="1:23">
      <c r="B383" t="s">
        <v>320</v>
      </c>
      <c r="C383" s="4">
        <f>base2!E140/호선별!C26</f>
        <v>6.3612627581295992E-4</v>
      </c>
      <c r="D383" s="4">
        <f>base2!F140/호선별!D26</f>
        <v>1.2908427533635208E-3</v>
      </c>
      <c r="E383" s="4">
        <f>base2!G140/호선별!E26</f>
        <v>1.5459531418021641E-3</v>
      </c>
      <c r="F383" s="4">
        <f>base2!H140/호선별!F26</f>
        <v>1.025799844065384E-3</v>
      </c>
      <c r="G383" s="4">
        <f>base2!I140/호선별!G26</f>
        <v>6.4801815458840348E-4</v>
      </c>
      <c r="H383" s="4">
        <f>base2!J140/호선별!H26</f>
        <v>8.1571109173516471E-4</v>
      </c>
      <c r="I383" s="4">
        <f>base2!K140/호선별!I26</f>
        <v>9.7779097285025356E-4</v>
      </c>
      <c r="J383" s="4">
        <f>base2!L140/호선별!J26</f>
        <v>1.0436241981930383E-3</v>
      </c>
      <c r="K383" s="4">
        <f>base2!M140/호선별!K26</f>
        <v>9.6302238622918753E-4</v>
      </c>
      <c r="L383" s="4">
        <f>base2!N140/호선별!L26</f>
        <v>9.8412643601980738E-4</v>
      </c>
      <c r="M383" s="4">
        <f>base2!O140/호선별!M26</f>
        <v>9.8514391931643695E-4</v>
      </c>
      <c r="N383" s="4">
        <f>base2!P140/호선별!N26</f>
        <v>9.588330347601175E-4</v>
      </c>
      <c r="O383" s="4">
        <f>base2!Q140/호선별!O26</f>
        <v>9.8071113492340751E-4</v>
      </c>
      <c r="P383" s="4">
        <f>base2!R140/호선별!P26</f>
        <v>8.9794499740194003E-4</v>
      </c>
      <c r="Q383" s="4">
        <f>base2!S140/호선별!Q26</f>
        <v>7.8231140226301895E-4</v>
      </c>
      <c r="R383" s="4">
        <f>base2!T140/호선별!R26</f>
        <v>8.9396804025297584E-4</v>
      </c>
      <c r="S383" s="4">
        <f>base2!U140/호선별!S26</f>
        <v>8.8780996155994249E-4</v>
      </c>
      <c r="T383" s="4">
        <f>base2!V140/호선별!T26</f>
        <v>8.4861136872527664E-4</v>
      </c>
      <c r="U383" s="4">
        <f>base2!W140/호선별!U26</f>
        <v>7.8158369893464332E-4</v>
      </c>
      <c r="V383" s="4">
        <f>base2!X140/호선별!V26</f>
        <v>7.9035223488870758E-4</v>
      </c>
      <c r="W383" s="4">
        <f>base2!D140/호선별!W26</f>
        <v>9.4112182386148918E-4</v>
      </c>
    </row>
    <row r="384" spans="1:23">
      <c r="A384" t="s">
        <v>217</v>
      </c>
      <c r="B384" t="s">
        <v>319</v>
      </c>
      <c r="C384" s="4">
        <f>base2!E141/호선별!C25</f>
        <v>3.2284199914650964E-3</v>
      </c>
      <c r="D384" s="4">
        <f>base2!F141/호선별!D25</f>
        <v>2.4616036414766289E-3</v>
      </c>
      <c r="E384" s="4">
        <f>base2!G141/호선별!E25</f>
        <v>1.5780423649257823E-3</v>
      </c>
      <c r="F384" s="4">
        <f>base2!H141/호선별!F25</f>
        <v>1.8099024440727046E-3</v>
      </c>
      <c r="G384" s="4">
        <f>base2!I141/호선별!G25</f>
        <v>2.0624001111805988E-3</v>
      </c>
      <c r="H384" s="4">
        <f>base2!J141/호선별!H25</f>
        <v>2.2088364347297661E-3</v>
      </c>
      <c r="I384" s="4">
        <f>base2!K141/호선별!I25</f>
        <v>2.2483328289205915E-3</v>
      </c>
      <c r="J384" s="4">
        <f>base2!L141/호선별!J25</f>
        <v>2.4126751417989632E-3</v>
      </c>
      <c r="K384" s="4">
        <f>base2!M141/호선별!K25</f>
        <v>2.6327316008619168E-3</v>
      </c>
      <c r="L384" s="4">
        <f>base2!N141/호선별!L25</f>
        <v>2.8446193954753621E-3</v>
      </c>
      <c r="M384" s="4">
        <f>base2!O141/호선별!M25</f>
        <v>2.908579565322254E-3</v>
      </c>
      <c r="N384" s="4">
        <f>base2!P141/호선별!N25</f>
        <v>3.0831844789032817E-3</v>
      </c>
      <c r="O384" s="4">
        <f>base2!Q141/호선별!O25</f>
        <v>2.890822957812211E-3</v>
      </c>
      <c r="P384" s="4">
        <f>base2!R141/호선별!P25</f>
        <v>2.6283467127321495E-3</v>
      </c>
      <c r="Q384" s="4">
        <f>base2!S141/호선별!Q25</f>
        <v>3.0805628877286499E-3</v>
      </c>
      <c r="R384" s="4">
        <f>base2!T141/호선별!R25</f>
        <v>3.3694920411936231E-3</v>
      </c>
      <c r="S384" s="4">
        <f>base2!U141/호선별!S25</f>
        <v>3.3073127735858093E-3</v>
      </c>
      <c r="T384" s="4">
        <f>base2!V141/호선별!T25</f>
        <v>3.2915329176803768E-3</v>
      </c>
      <c r="U384" s="4">
        <f>base2!W141/호선별!U25</f>
        <v>3.5406122336784783E-3</v>
      </c>
      <c r="V384" s="4">
        <f>base2!X141/호선별!V25</f>
        <v>2.4762050307316863E-3</v>
      </c>
      <c r="W384" s="4">
        <f>base2!D141/호선별!W25</f>
        <v>2.63253509552633E-3</v>
      </c>
    </row>
    <row r="385" spans="1:23">
      <c r="B385" t="s">
        <v>320</v>
      </c>
      <c r="C385" s="4">
        <f>base2!E142/호선별!C26</f>
        <v>2.2620460479468312E-3</v>
      </c>
      <c r="D385" s="4">
        <f>base2!F142/호선별!D26</f>
        <v>2.0173659749595507E-3</v>
      </c>
      <c r="E385" s="4">
        <f>base2!G142/호선별!E26</f>
        <v>1.7400853050651387E-3</v>
      </c>
      <c r="F385" s="4">
        <f>base2!H142/호선별!F26</f>
        <v>2.0698916698134308E-3</v>
      </c>
      <c r="G385" s="4">
        <f>base2!I142/호선별!G26</f>
        <v>2.6238061877847038E-3</v>
      </c>
      <c r="H385" s="4">
        <f>base2!J142/호선별!H26</f>
        <v>2.6318117575670503E-3</v>
      </c>
      <c r="I385" s="4">
        <f>base2!K142/호선별!I26</f>
        <v>2.8526203492015051E-3</v>
      </c>
      <c r="J385" s="4">
        <f>base2!L142/호선별!J26</f>
        <v>3.108595911414388E-3</v>
      </c>
      <c r="K385" s="4">
        <f>base2!M142/호선별!K26</f>
        <v>3.2168686773981839E-3</v>
      </c>
      <c r="L385" s="4">
        <f>base2!N142/호선별!L26</f>
        <v>3.2297392204181452E-3</v>
      </c>
      <c r="M385" s="4">
        <f>base2!O142/호선별!M26</f>
        <v>3.3547323885517997E-3</v>
      </c>
      <c r="N385" s="4">
        <f>base2!P142/호선별!N26</f>
        <v>3.3739203609724367E-3</v>
      </c>
      <c r="O385" s="4">
        <f>base2!Q142/호선별!O26</f>
        <v>3.3876335142786294E-3</v>
      </c>
      <c r="P385" s="4">
        <f>base2!R142/호선별!P26</f>
        <v>3.0220702919317994E-3</v>
      </c>
      <c r="Q385" s="4">
        <f>base2!S142/호선별!Q26</f>
        <v>3.0245701397351929E-3</v>
      </c>
      <c r="R385" s="4">
        <f>base2!T142/호선별!R26</f>
        <v>3.2429067259147752E-3</v>
      </c>
      <c r="S385" s="4">
        <f>base2!U142/호선별!S26</f>
        <v>3.0937459374767383E-3</v>
      </c>
      <c r="T385" s="4">
        <f>base2!V142/호선별!T26</f>
        <v>2.7778383928755441E-3</v>
      </c>
      <c r="U385" s="4">
        <f>base2!W142/호선별!U26</f>
        <v>2.7806507582174246E-3</v>
      </c>
      <c r="V385" s="4">
        <f>base2!X142/호선별!V26</f>
        <v>2.2840682511406363E-3</v>
      </c>
      <c r="W385" s="4">
        <f>base2!D142/호선별!W26</f>
        <v>2.8444546323120965E-3</v>
      </c>
    </row>
    <row r="386" spans="1:23">
      <c r="A386" t="s">
        <v>218</v>
      </c>
      <c r="B386" t="s">
        <v>319</v>
      </c>
      <c r="C386" s="4">
        <f>base2!E143/호선별!C25</f>
        <v>5.4013156945329204E-4</v>
      </c>
      <c r="D386" s="4">
        <f>base2!F143/호선별!D25</f>
        <v>5.3297010865251463E-4</v>
      </c>
      <c r="E386" s="4">
        <f>base2!G143/호선별!E25</f>
        <v>3.6444246158993948E-4</v>
      </c>
      <c r="F386" s="4">
        <f>base2!H143/호선별!F25</f>
        <v>4.2873525308744593E-4</v>
      </c>
      <c r="G386" s="4">
        <f>base2!I143/호선별!G25</f>
        <v>5.1585271097466219E-4</v>
      </c>
      <c r="H386" s="4">
        <f>base2!J143/호선별!H25</f>
        <v>5.1248569255775401E-4</v>
      </c>
      <c r="I386" s="4">
        <f>base2!K143/호선별!I25</f>
        <v>6.8796897339831558E-4</v>
      </c>
      <c r="J386" s="4">
        <f>base2!L143/호선별!J25</f>
        <v>5.9200737256569962E-4</v>
      </c>
      <c r="K386" s="4">
        <f>base2!M143/호선별!K25</f>
        <v>6.8269264001429822E-4</v>
      </c>
      <c r="L386" s="4">
        <f>base2!N143/호선별!L25</f>
        <v>6.2248598088304752E-4</v>
      </c>
      <c r="M386" s="4">
        <f>base2!O143/호선별!M25</f>
        <v>7.5591739359579121E-4</v>
      </c>
      <c r="N386" s="4">
        <f>base2!P143/호선별!N25</f>
        <v>8.0198643347284722E-4</v>
      </c>
      <c r="O386" s="4">
        <f>base2!Q143/호선별!O25</f>
        <v>8.7658881100194071E-4</v>
      </c>
      <c r="P386" s="4">
        <f>base2!R143/호선별!P25</f>
        <v>1.0048316677193231E-3</v>
      </c>
      <c r="Q386" s="4">
        <f>base2!S143/호선별!Q25</f>
        <v>8.5636281113055058E-4</v>
      </c>
      <c r="R386" s="4">
        <f>base2!T143/호선별!R25</f>
        <v>6.8742014619109059E-4</v>
      </c>
      <c r="S386" s="4">
        <f>base2!U143/호선별!S25</f>
        <v>8.1987106296657934E-4</v>
      </c>
      <c r="T386" s="4">
        <f>base2!V143/호선별!T25</f>
        <v>7.3798287033308857E-4</v>
      </c>
      <c r="U386" s="4">
        <f>base2!W143/호선별!U25</f>
        <v>6.6452787496716745E-4</v>
      </c>
      <c r="V386" s="4">
        <f>base2!X143/호선별!V25</f>
        <v>7.7366483120257126E-4</v>
      </c>
      <c r="W386" s="4">
        <f>base2!D143/호선별!W25</f>
        <v>6.8383242175125089E-4</v>
      </c>
    </row>
    <row r="387" spans="1:23">
      <c r="B387" t="s">
        <v>320</v>
      </c>
      <c r="C387" s="4">
        <f>base2!E144/호선별!C26</f>
        <v>1.0752432945644434E-3</v>
      </c>
      <c r="D387" s="4">
        <f>base2!F144/호선별!D26</f>
        <v>1.4367582065565581E-3</v>
      </c>
      <c r="E387" s="4">
        <f>base2!G144/호선별!E26</f>
        <v>1.4420003702864414E-3</v>
      </c>
      <c r="F387" s="4">
        <f>base2!H144/호선별!F26</f>
        <v>1.5769740776056943E-3</v>
      </c>
      <c r="G387" s="4">
        <f>base2!I144/호선별!G26</f>
        <v>1.0161275599890464E-3</v>
      </c>
      <c r="H387" s="4">
        <f>base2!J144/호선별!H26</f>
        <v>6.9512521932362078E-4</v>
      </c>
      <c r="I387" s="4">
        <f>base2!K144/호선별!I26</f>
        <v>6.7277880262574859E-4</v>
      </c>
      <c r="J387" s="4">
        <f>base2!L144/호선별!J26</f>
        <v>8.8722651914688604E-4</v>
      </c>
      <c r="K387" s="4">
        <f>base2!M144/호선별!K26</f>
        <v>6.2875479982530368E-4</v>
      </c>
      <c r="L387" s="4">
        <f>base2!N144/호선별!L26</f>
        <v>5.8813668162813605E-4</v>
      </c>
      <c r="M387" s="4">
        <f>base2!O144/호선별!M26</f>
        <v>5.897065982014639E-4</v>
      </c>
      <c r="N387" s="4">
        <f>base2!P144/호선별!N26</f>
        <v>5.8479909550384875E-4</v>
      </c>
      <c r="O387" s="4">
        <f>base2!Q144/호선별!O26</f>
        <v>7.0705324642649631E-4</v>
      </c>
      <c r="P387" s="4">
        <f>base2!R144/호선별!P26</f>
        <v>5.1631837350611556E-4</v>
      </c>
      <c r="Q387" s="4">
        <f>base2!S144/호선별!Q26</f>
        <v>4.192265663367888E-4</v>
      </c>
      <c r="R387" s="4">
        <f>base2!T144/호선별!R26</f>
        <v>4.4256872184516872E-4</v>
      </c>
      <c r="S387" s="4">
        <f>base2!U144/호선별!S26</f>
        <v>5.2619348912183667E-4</v>
      </c>
      <c r="T387" s="4">
        <f>base2!V144/호선별!T26</f>
        <v>3.8930046540272062E-4</v>
      </c>
      <c r="U387" s="4">
        <f>base2!W144/호선별!U26</f>
        <v>4.7160110499174592E-4</v>
      </c>
      <c r="V387" s="4">
        <f>base2!X144/호선별!V26</f>
        <v>1.1414127794737074E-3</v>
      </c>
      <c r="W387" s="4">
        <f>base2!D144/호선별!W26</f>
        <v>7.8627340795549619E-4</v>
      </c>
    </row>
    <row r="388" spans="1:23">
      <c r="A388" t="s">
        <v>219</v>
      </c>
      <c r="B388" t="s">
        <v>319</v>
      </c>
      <c r="C388" s="4">
        <f>base2!E145/호선별!C25</f>
        <v>4.9220004659150174E-4</v>
      </c>
      <c r="D388" s="4">
        <f>base2!F145/호선별!D25</f>
        <v>6.6907526823516367E-4</v>
      </c>
      <c r="E388" s="4">
        <f>base2!G145/호선별!E25</f>
        <v>6.5108886596213368E-4</v>
      </c>
      <c r="F388" s="4">
        <f>base2!H145/호선별!F25</f>
        <v>7.2458542329077225E-4</v>
      </c>
      <c r="G388" s="4">
        <f>base2!I145/호선별!G25</f>
        <v>7.4832123612611414E-4</v>
      </c>
      <c r="H388" s="4">
        <f>base2!J145/호선별!H25</f>
        <v>7.8159843066519024E-4</v>
      </c>
      <c r="I388" s="4">
        <f>base2!K145/호선별!I25</f>
        <v>6.6399849719790021E-4</v>
      </c>
      <c r="J388" s="4">
        <f>base2!L145/호선별!J25</f>
        <v>5.9743724910388187E-4</v>
      </c>
      <c r="K388" s="4">
        <f>base2!M145/호선별!K25</f>
        <v>5.628978443683847E-4</v>
      </c>
      <c r="L388" s="4">
        <f>base2!N145/호선별!L25</f>
        <v>5.1230901502902627E-4</v>
      </c>
      <c r="M388" s="4">
        <f>base2!O145/호선별!M25</f>
        <v>4.7602470564338489E-4</v>
      </c>
      <c r="N388" s="4">
        <f>base2!P145/호선별!N25</f>
        <v>4.8861896202384548E-4</v>
      </c>
      <c r="O388" s="4">
        <f>base2!Q145/호선별!O25</f>
        <v>5.0092210457323473E-4</v>
      </c>
      <c r="P388" s="4">
        <f>base2!R145/호선별!P25</f>
        <v>4.579949217196305E-4</v>
      </c>
      <c r="Q388" s="4">
        <f>base2!S145/호선별!Q25</f>
        <v>4.4157130465860187E-4</v>
      </c>
      <c r="R388" s="4">
        <f>base2!T145/호선별!R25</f>
        <v>4.2558302399209644E-4</v>
      </c>
      <c r="S388" s="4">
        <f>base2!U145/호선별!S25</f>
        <v>3.640452288400885E-4</v>
      </c>
      <c r="T388" s="4">
        <f>base2!V145/호선별!T25</f>
        <v>3.5973358553870985E-4</v>
      </c>
      <c r="U388" s="4">
        <f>base2!W145/호선별!U25</f>
        <v>3.8386370716535944E-4</v>
      </c>
      <c r="V388" s="4">
        <f>base2!X145/호선별!V25</f>
        <v>3.0086965657877772E-4</v>
      </c>
      <c r="W388" s="4">
        <f>base2!D145/호선별!W25</f>
        <v>5.4537635024950581E-4</v>
      </c>
    </row>
    <row r="389" spans="1:23">
      <c r="B389" t="s">
        <v>320</v>
      </c>
      <c r="C389" s="4">
        <f>base2!E146/호선별!C26</f>
        <v>9.3994778067885121E-4</v>
      </c>
      <c r="D389" s="4">
        <f>base2!F146/호선별!D26</f>
        <v>4.6625077369124017E-4</v>
      </c>
      <c r="E389" s="4">
        <f>base2!G146/호선별!E26</f>
        <v>5.1613928395533189E-4</v>
      </c>
      <c r="F389" s="4">
        <f>base2!H146/호선별!F26</f>
        <v>4.7347858857137512E-4</v>
      </c>
      <c r="G389" s="4">
        <f>base2!I146/호선별!G26</f>
        <v>4.4380330189656612E-4</v>
      </c>
      <c r="H389" s="4">
        <f>base2!J146/호선별!H26</f>
        <v>4.5710792062782652E-4</v>
      </c>
      <c r="I389" s="4">
        <f>base2!K146/호선별!I26</f>
        <v>4.6078339867336432E-4</v>
      </c>
      <c r="J389" s="4">
        <f>base2!L146/호선별!J26</f>
        <v>4.5137169060667552E-4</v>
      </c>
      <c r="K389" s="4">
        <f>base2!M146/호선별!K26</f>
        <v>5.0955424756689608E-4</v>
      </c>
      <c r="L389" s="4">
        <f>base2!N146/호선별!L26</f>
        <v>5.0445530244761763E-4</v>
      </c>
      <c r="M389" s="4">
        <f>base2!O146/호선별!M26</f>
        <v>5.4224308164055985E-4</v>
      </c>
      <c r="N389" s="4">
        <f>base2!P146/호선별!N26</f>
        <v>5.9151053954847464E-4</v>
      </c>
      <c r="O389" s="4">
        <f>base2!Q146/호선별!O26</f>
        <v>6.037669081885137E-4</v>
      </c>
      <c r="P389" s="4">
        <f>base2!R146/호선별!P26</f>
        <v>5.5740195736408071E-4</v>
      </c>
      <c r="Q389" s="4">
        <f>base2!S146/호선별!Q26</f>
        <v>5.6255413042231178E-4</v>
      </c>
      <c r="R389" s="4">
        <f>base2!T146/호선별!R26</f>
        <v>5.9515623597899308E-4</v>
      </c>
      <c r="S389" s="4">
        <f>base2!U146/호선별!S26</f>
        <v>6.8246616092703066E-4</v>
      </c>
      <c r="T389" s="4">
        <f>base2!V146/호선별!T26</f>
        <v>6.9116365227785473E-4</v>
      </c>
      <c r="U389" s="4">
        <f>base2!W146/호선별!U26</f>
        <v>7.7068086287182416E-4</v>
      </c>
      <c r="V389" s="4">
        <f>base2!X146/호선별!V26</f>
        <v>5.1882399066986707E-4</v>
      </c>
      <c r="W389" s="4">
        <f>base2!D146/호선별!W26</f>
        <v>5.4259780415895277E-4</v>
      </c>
    </row>
    <row r="390" spans="1:23">
      <c r="A390" t="s">
        <v>220</v>
      </c>
      <c r="B390" t="s">
        <v>319</v>
      </c>
      <c r="C390" s="4">
        <f>base2!E147/호선별!C25</f>
        <v>7.5917347500448391E-4</v>
      </c>
      <c r="D390" s="4">
        <f>base2!F147/호선별!D25</f>
        <v>6.1390453433168076E-4</v>
      </c>
      <c r="E390" s="4">
        <f>base2!G147/호선별!E25</f>
        <v>6.0944892135813146E-4</v>
      </c>
      <c r="F390" s="4">
        <f>base2!H147/호선별!F25</f>
        <v>7.7225651892713838E-4</v>
      </c>
      <c r="G390" s="4">
        <f>base2!I147/호선별!G25</f>
        <v>7.9696274818226041E-4</v>
      </c>
      <c r="H390" s="4">
        <f>base2!J147/호선별!H25</f>
        <v>8.8620755142553031E-4</v>
      </c>
      <c r="I390" s="4">
        <f>base2!K147/호선별!I25</f>
        <v>8.4108650504586679E-4</v>
      </c>
      <c r="J390" s="4">
        <f>base2!L147/호선별!J25</f>
        <v>8.4057505409137426E-4</v>
      </c>
      <c r="K390" s="4">
        <f>base2!M147/호선별!K25</f>
        <v>7.6792594864052868E-4</v>
      </c>
      <c r="L390" s="4">
        <f>base2!N147/호선별!L25</f>
        <v>7.498694250316516E-4</v>
      </c>
      <c r="M390" s="4">
        <f>base2!O147/호선별!M25</f>
        <v>7.2860131720450642E-4</v>
      </c>
      <c r="N390" s="4">
        <f>base2!P147/호선별!N25</f>
        <v>7.1201775381945164E-4</v>
      </c>
      <c r="O390" s="4">
        <f>base2!Q147/호선별!O25</f>
        <v>6.8089590540202955E-4</v>
      </c>
      <c r="P390" s="4">
        <f>base2!R147/호선별!P25</f>
        <v>6.5661256335724063E-4</v>
      </c>
      <c r="Q390" s="4">
        <f>base2!S147/호선별!Q25</f>
        <v>7.8793648855803586E-4</v>
      </c>
      <c r="R390" s="4">
        <f>base2!T147/호선별!R25</f>
        <v>7.733965146743424E-4</v>
      </c>
      <c r="S390" s="4">
        <f>base2!U147/호선별!S25</f>
        <v>7.4896184896979618E-4</v>
      </c>
      <c r="T390" s="4">
        <f>base2!V147/호선별!T25</f>
        <v>6.9551432204032425E-4</v>
      </c>
      <c r="U390" s="4">
        <f>base2!W147/호선별!U25</f>
        <v>8.5581674076565055E-4</v>
      </c>
      <c r="V390" s="4">
        <f>base2!X147/호선별!V25</f>
        <v>7.6650126795069554E-4</v>
      </c>
      <c r="W390" s="4">
        <f>base2!D147/호선별!W25</f>
        <v>7.419375695500365E-4</v>
      </c>
    </row>
    <row r="391" spans="1:23">
      <c r="B391" t="s">
        <v>320</v>
      </c>
      <c r="C391" s="4">
        <f>base2!E148/호선별!C26</f>
        <v>3.892713031094232E-4</v>
      </c>
      <c r="D391" s="4">
        <f>base2!F148/호선별!D26</f>
        <v>6.2064968346526802E-4</v>
      </c>
      <c r="E391" s="4">
        <f>base2!G148/호선별!E26</f>
        <v>7.4448742222208689E-4</v>
      </c>
      <c r="F391" s="4">
        <f>base2!H148/호선별!F26</f>
        <v>9.3868654516082002E-4</v>
      </c>
      <c r="G391" s="4">
        <f>base2!I148/호선별!G26</f>
        <v>8.6193974616504483E-4</v>
      </c>
      <c r="H391" s="4">
        <f>base2!J148/호선별!H26</f>
        <v>7.3928746510573196E-4</v>
      </c>
      <c r="I391" s="4">
        <f>base2!K148/호선별!I26</f>
        <v>6.426757738150795E-4</v>
      </c>
      <c r="J391" s="4">
        <f>base2!L148/호선별!J26</f>
        <v>7.2391538670478386E-4</v>
      </c>
      <c r="K391" s="4">
        <f>base2!M148/호선별!K26</f>
        <v>6.5644643755514607E-4</v>
      </c>
      <c r="L391" s="4">
        <f>base2!N148/호선별!L26</f>
        <v>6.9896925704858979E-4</v>
      </c>
      <c r="M391" s="4">
        <f>base2!O148/호선별!M26</f>
        <v>6.555208348280662E-4</v>
      </c>
      <c r="N391" s="4">
        <f>base2!P148/호선별!N26</f>
        <v>7.0418535975921403E-4</v>
      </c>
      <c r="O391" s="4">
        <f>base2!Q148/호선별!O26</f>
        <v>6.5557977008664744E-4</v>
      </c>
      <c r="P391" s="4">
        <f>base2!R148/호선별!P26</f>
        <v>7.2624335262846094E-4</v>
      </c>
      <c r="Q391" s="4">
        <f>base2!S148/호선별!Q26</f>
        <v>6.4423072887007159E-4</v>
      </c>
      <c r="R391" s="4">
        <f>base2!T148/호선별!R26</f>
        <v>6.8696846788760056E-4</v>
      </c>
      <c r="S391" s="4">
        <f>base2!U148/호선별!S26</f>
        <v>6.1014286643940941E-4</v>
      </c>
      <c r="T391" s="4">
        <f>base2!V148/호선별!T26</f>
        <v>6.5964380143948738E-4</v>
      </c>
      <c r="U391" s="4">
        <f>base2!W148/호선별!U26</f>
        <v>6.2637862086392367E-4</v>
      </c>
      <c r="V391" s="4">
        <f>base2!X148/호선별!V26</f>
        <v>5.3435764308513252E-4</v>
      </c>
      <c r="W391" s="4">
        <f>base2!D148/호선별!W26</f>
        <v>7.1918089727202679E-4</v>
      </c>
    </row>
    <row r="392" spans="1:23">
      <c r="A392" t="s">
        <v>221</v>
      </c>
      <c r="B392" t="s">
        <v>319</v>
      </c>
      <c r="C392" s="4">
        <f>base2!E149/호선별!C25</f>
        <v>9.7873077327461982E-4</v>
      </c>
      <c r="D392" s="4">
        <f>base2!F149/호선별!D25</f>
        <v>8.442163244476356E-4</v>
      </c>
      <c r="E392" s="4">
        <f>base2!G149/호선별!E25</f>
        <v>8.2489845616187532E-4</v>
      </c>
      <c r="F392" s="4">
        <f>base2!H149/호선별!F25</f>
        <v>8.503883785484029E-4</v>
      </c>
      <c r="G392" s="4">
        <f>base2!I149/호선별!G25</f>
        <v>7.4794221135684547E-4</v>
      </c>
      <c r="H392" s="4">
        <f>base2!J149/호선별!H25</f>
        <v>6.5240451654003848E-4</v>
      </c>
      <c r="I392" s="4">
        <f>base2!K149/호선별!I25</f>
        <v>6.2453689692238649E-4</v>
      </c>
      <c r="J392" s="4">
        <f>base2!L149/호선별!J25</f>
        <v>6.3997128198630912E-4</v>
      </c>
      <c r="K392" s="4">
        <f>base2!M149/호선별!K25</f>
        <v>6.2210676635429598E-4</v>
      </c>
      <c r="L392" s="4">
        <f>base2!N149/호선별!L25</f>
        <v>6.2651007661323219E-4</v>
      </c>
      <c r="M392" s="4">
        <f>base2!O149/호선별!M25</f>
        <v>6.0923912558002969E-4</v>
      </c>
      <c r="N392" s="4">
        <f>base2!P149/호선별!N25</f>
        <v>6.0049407799909658E-4</v>
      </c>
      <c r="O392" s="4">
        <f>base2!Q149/호선별!O25</f>
        <v>5.746427161896731E-4</v>
      </c>
      <c r="P392" s="4">
        <f>base2!R149/호선별!P25</f>
        <v>6.6879366734309484E-4</v>
      </c>
      <c r="Q392" s="4">
        <f>base2!S149/호선별!Q25</f>
        <v>9.2784124305522059E-4</v>
      </c>
      <c r="R392" s="4">
        <f>base2!T149/호선별!R25</f>
        <v>8.020553041687596E-4</v>
      </c>
      <c r="S392" s="4">
        <f>base2!U149/호선별!S25</f>
        <v>7.4361021017758607E-4</v>
      </c>
      <c r="T392" s="4">
        <f>base2!V149/호선별!T25</f>
        <v>6.1630827522440737E-4</v>
      </c>
      <c r="U392" s="4">
        <f>base2!W149/호선별!U25</f>
        <v>7.3300607398410337E-4</v>
      </c>
      <c r="V392" s="4">
        <f>base2!X149/호선별!V25</f>
        <v>9.5991747575133841E-4</v>
      </c>
      <c r="W392" s="4">
        <f>base2!D149/호선별!W25</f>
        <v>7.1621162624981082E-4</v>
      </c>
    </row>
    <row r="393" spans="1:23">
      <c r="B393" t="s">
        <v>320</v>
      </c>
      <c r="C393" s="4">
        <f>base2!E150/호선별!C26</f>
        <v>7.2394967956325657E-4</v>
      </c>
      <c r="D393" s="4">
        <f>base2!F150/호선별!D26</f>
        <v>7.7606660802901478E-4</v>
      </c>
      <c r="E393" s="4">
        <f>base2!G150/호선별!E26</f>
        <v>6.7765028460877006E-4</v>
      </c>
      <c r="F393" s="4">
        <f>base2!H150/호선별!F26</f>
        <v>1.3593417542855607E-3</v>
      </c>
      <c r="G393" s="4">
        <f>base2!I150/호선별!G26</f>
        <v>1.1478218731280695E-3</v>
      </c>
      <c r="H393" s="4">
        <f>base2!J150/호선별!H26</f>
        <v>7.4961110697687491E-4</v>
      </c>
      <c r="I393" s="4">
        <f>base2!K150/호선별!I26</f>
        <v>6.334378073017524E-4</v>
      </c>
      <c r="J393" s="4">
        <f>base2!L150/호선별!J26</f>
        <v>7.3267242767298694E-4</v>
      </c>
      <c r="K393" s="4">
        <f>base2!M150/호선별!K26</f>
        <v>6.8708997575365181E-4</v>
      </c>
      <c r="L393" s="4">
        <f>base2!N150/호선별!L26</f>
        <v>6.7502050959592896E-4</v>
      </c>
      <c r="M393" s="4">
        <f>base2!O150/호선별!M26</f>
        <v>7.8314802325491547E-4</v>
      </c>
      <c r="N393" s="4">
        <f>base2!P150/호선별!N26</f>
        <v>8.2344255778295185E-4</v>
      </c>
      <c r="O393" s="4">
        <f>base2!Q150/호선별!O26</f>
        <v>7.550197386640698E-4</v>
      </c>
      <c r="P393" s="4">
        <f>base2!R150/호선별!P26</f>
        <v>6.8593983681843182E-4</v>
      </c>
      <c r="Q393" s="4">
        <f>base2!S150/호선별!Q26</f>
        <v>5.9753340170614895E-4</v>
      </c>
      <c r="R393" s="4">
        <f>base2!T150/호선별!R26</f>
        <v>6.7657953075508481E-4</v>
      </c>
      <c r="S393" s="4">
        <f>base2!U150/호선별!S26</f>
        <v>6.4517210301796499E-4</v>
      </c>
      <c r="T393" s="4">
        <f>base2!V150/호선별!T26</f>
        <v>7.5450642944342001E-4</v>
      </c>
      <c r="U393" s="4">
        <f>base2!W150/호선별!U26</f>
        <v>7.0120200560876091E-4</v>
      </c>
      <c r="V393" s="4">
        <f>base2!X150/호선별!V26</f>
        <v>6.8969416723778734E-4</v>
      </c>
      <c r="W393" s="4">
        <f>base2!D150/호선별!W26</f>
        <v>8.1115326120075818E-4</v>
      </c>
    </row>
    <row r="394" spans="1:23">
      <c r="A394" t="s">
        <v>222</v>
      </c>
      <c r="B394" t="s">
        <v>319</v>
      </c>
      <c r="C394" s="4">
        <f>base2!E151/호선별!C25</f>
        <v>1.9739541135554471E-3</v>
      </c>
      <c r="D394" s="4">
        <f>base2!F151/호선별!D25</f>
        <v>1.3561070489200458E-3</v>
      </c>
      <c r="E394" s="4">
        <f>base2!G151/호선별!E25</f>
        <v>5.6381228564258425E-4</v>
      </c>
      <c r="F394" s="4">
        <f>base2!H151/호선별!F25</f>
        <v>6.1728738215396743E-4</v>
      </c>
      <c r="G394" s="4">
        <f>base2!I151/호선별!G25</f>
        <v>9.8382195943171546E-4</v>
      </c>
      <c r="H394" s="4">
        <f>base2!J151/호선별!H25</f>
        <v>1.3981982481437243E-3</v>
      </c>
      <c r="I394" s="4">
        <f>base2!K151/호선별!I25</f>
        <v>1.5089985493785287E-3</v>
      </c>
      <c r="J394" s="4">
        <f>base2!L151/호선별!J25</f>
        <v>1.5809990520340544E-3</v>
      </c>
      <c r="K394" s="4">
        <f>base2!M151/호선별!K25</f>
        <v>1.6533058750810164E-3</v>
      </c>
      <c r="L394" s="4">
        <f>base2!N151/호선별!L25</f>
        <v>1.7842007896108395E-3</v>
      </c>
      <c r="M394" s="4">
        <f>base2!O151/호선별!M25</f>
        <v>2.105927083682606E-3</v>
      </c>
      <c r="N394" s="4">
        <f>base2!P151/호선별!N25</f>
        <v>2.214072975845284E-3</v>
      </c>
      <c r="O394" s="4">
        <f>base2!Q151/호선별!O25</f>
        <v>1.9587198400869603E-3</v>
      </c>
      <c r="P394" s="4">
        <f>base2!R151/호선별!P25</f>
        <v>1.7379590698859112E-3</v>
      </c>
      <c r="Q394" s="4">
        <f>base2!S151/호선별!Q25</f>
        <v>2.0393997780821134E-3</v>
      </c>
      <c r="R394" s="4">
        <f>base2!T151/호선별!R25</f>
        <v>2.0802373156197699E-3</v>
      </c>
      <c r="S394" s="4">
        <f>base2!U151/호선별!S25</f>
        <v>2.184271373040531E-3</v>
      </c>
      <c r="T394" s="4">
        <f>base2!V151/호선별!T25</f>
        <v>1.943560621868863E-3</v>
      </c>
      <c r="U394" s="4">
        <f>base2!W151/호선별!U25</f>
        <v>2.0469516109898186E-3</v>
      </c>
      <c r="V394" s="4">
        <f>base2!X151/호선별!V25</f>
        <v>2.4356115056377243E-3</v>
      </c>
      <c r="W394" s="4">
        <f>base2!D151/호선별!W25</f>
        <v>1.6130166449241502E-3</v>
      </c>
    </row>
    <row r="395" spans="1:23">
      <c r="B395" t="s">
        <v>320</v>
      </c>
      <c r="C395" s="4">
        <f>base2!E152/호선별!C26</f>
        <v>2.497032993116544E-3</v>
      </c>
      <c r="D395" s="4">
        <f>base2!F152/호선별!D26</f>
        <v>1.7173909502557253E-3</v>
      </c>
      <c r="E395" s="4">
        <f>base2!G152/호선별!E26</f>
        <v>2.1341489493883386E-3</v>
      </c>
      <c r="F395" s="4">
        <f>base2!H152/호선별!F26</f>
        <v>2.6475077778653137E-3</v>
      </c>
      <c r="G395" s="4">
        <f>base2!I152/호선별!G26</f>
        <v>2.3306440066580762E-3</v>
      </c>
      <c r="H395" s="4">
        <f>base2!J152/호선별!H26</f>
        <v>1.8973993455671358E-3</v>
      </c>
      <c r="I395" s="4">
        <f>base2!K152/호선별!I26</f>
        <v>1.7341892999500831E-3</v>
      </c>
      <c r="J395" s="4">
        <f>base2!L152/호선별!J26</f>
        <v>1.6195916822244973E-3</v>
      </c>
      <c r="K395" s="4">
        <f>base2!M152/호선별!K26</f>
        <v>1.5622581813678573E-3</v>
      </c>
      <c r="L395" s="4">
        <f>base2!N152/호선별!L26</f>
        <v>1.5487320809066661E-3</v>
      </c>
      <c r="M395" s="4">
        <f>base2!O152/호선별!M26</f>
        <v>1.3460874057214509E-3</v>
      </c>
      <c r="N395" s="4">
        <f>base2!P152/호선별!N26</f>
        <v>1.1603054223305231E-3</v>
      </c>
      <c r="O395" s="4">
        <f>base2!Q152/호선별!O26</f>
        <v>1.1901120243850787E-3</v>
      </c>
      <c r="P395" s="4">
        <f>base2!R152/호선별!P26</f>
        <v>1.2013047938215144E-3</v>
      </c>
      <c r="Q395" s="4">
        <f>base2!S152/호선별!Q26</f>
        <v>1.5459963425673946E-3</v>
      </c>
      <c r="R395" s="4">
        <f>base2!T152/호선별!R26</f>
        <v>1.4675672316819988E-3</v>
      </c>
      <c r="S395" s="4">
        <f>base2!U152/호선별!S26</f>
        <v>9.7296724358712067E-4</v>
      </c>
      <c r="T395" s="4">
        <f>base2!V152/호선별!T26</f>
        <v>7.6026486373119873E-4</v>
      </c>
      <c r="U395" s="4">
        <f>base2!W152/호선별!U26</f>
        <v>1.0208047490188517E-3</v>
      </c>
      <c r="V395" s="4">
        <f>base2!X152/호선별!V26</f>
        <v>1.0531816337549995E-3</v>
      </c>
      <c r="W395" s="4">
        <f>base2!D152/호선별!W26</f>
        <v>1.6247512443875261E-3</v>
      </c>
    </row>
    <row r="396" spans="1:23">
      <c r="A396" t="s">
        <v>223</v>
      </c>
      <c r="B396" t="s">
        <v>319</v>
      </c>
      <c r="C396" s="4">
        <f>base2!E153/호선별!C25</f>
        <v>1.8162439415585888E-3</v>
      </c>
      <c r="D396" s="4">
        <f>base2!F153/호선별!D25</f>
        <v>1.4099765862692014E-3</v>
      </c>
      <c r="E396" s="4">
        <f>base2!G153/호선별!E25</f>
        <v>1.1867384212140646E-3</v>
      </c>
      <c r="F396" s="4">
        <f>base2!H153/호선별!F25</f>
        <v>1.0646037012722015E-3</v>
      </c>
      <c r="G396" s="4">
        <f>base2!I153/호선별!G25</f>
        <v>1.5317654342044587E-3</v>
      </c>
      <c r="H396" s="4">
        <f>base2!J153/호선별!H25</f>
        <v>1.8428695106817627E-3</v>
      </c>
      <c r="I396" s="4">
        <f>base2!K153/호선별!I25</f>
        <v>2.1413625405704386E-3</v>
      </c>
      <c r="J396" s="4">
        <f>base2!L153/호선별!J25</f>
        <v>2.3499299018021912E-3</v>
      </c>
      <c r="K396" s="4">
        <f>base2!M153/호선별!K25</f>
        <v>2.4765852810200019E-3</v>
      </c>
      <c r="L396" s="4">
        <f>base2!N153/호선별!L25</f>
        <v>2.7096040456315806E-3</v>
      </c>
      <c r="M396" s="4">
        <f>base2!O153/호선별!M25</f>
        <v>2.9150525692064446E-3</v>
      </c>
      <c r="N396" s="4">
        <f>base2!P153/호선별!N25</f>
        <v>2.8362391967296386E-3</v>
      </c>
      <c r="O396" s="4">
        <f>base2!Q153/호선별!O25</f>
        <v>2.4014414618051122E-3</v>
      </c>
      <c r="P396" s="4">
        <f>base2!R153/호선별!P25</f>
        <v>2.0960981152185099E-3</v>
      </c>
      <c r="Q396" s="4">
        <f>base2!S153/호선별!Q25</f>
        <v>2.3209814796035406E-3</v>
      </c>
      <c r="R396" s="4">
        <f>base2!T153/호선별!R25</f>
        <v>2.1765047948760167E-3</v>
      </c>
      <c r="S396" s="4">
        <f>base2!U153/호선별!S25</f>
        <v>1.9383635705384791E-3</v>
      </c>
      <c r="T396" s="4">
        <f>base2!V153/호선별!T25</f>
        <v>1.6573020333764583E-3</v>
      </c>
      <c r="U396" s="4">
        <f>base2!W153/호선별!U25</f>
        <v>1.6997382075236644E-3</v>
      </c>
      <c r="V396" s="4">
        <f>base2!X153/호선별!V25</f>
        <v>1.7216430348674502E-3</v>
      </c>
      <c r="W396" s="4">
        <f>base2!D153/호선별!W25</f>
        <v>2.0257781458111663E-3</v>
      </c>
    </row>
    <row r="397" spans="1:23">
      <c r="B397" t="s">
        <v>320</v>
      </c>
      <c r="C397" s="4">
        <f>base2!E154/호선별!C26</f>
        <v>1.6330405886541657E-3</v>
      </c>
      <c r="D397" s="4">
        <f>base2!F154/호선별!D26</f>
        <v>1.1462846532234419E-3</v>
      </c>
      <c r="E397" s="4">
        <f>base2!G154/호선별!E26</f>
        <v>1.2578720302237247E-3</v>
      </c>
      <c r="F397" s="4">
        <f>base2!H154/호선별!F26</f>
        <v>1.8746564593786702E-3</v>
      </c>
      <c r="G397" s="4">
        <f>base2!I154/호선별!G26</f>
        <v>2.4548715975780191E-3</v>
      </c>
      <c r="H397" s="4">
        <f>base2!J154/호선별!H26</f>
        <v>2.4345154906963195E-3</v>
      </c>
      <c r="I397" s="4">
        <f>base2!K154/호선별!I26</f>
        <v>2.6495443611930227E-3</v>
      </c>
      <c r="J397" s="4">
        <f>base2!L154/호선별!J26</f>
        <v>2.5615112993482305E-3</v>
      </c>
      <c r="K397" s="4">
        <f>base2!M154/호선별!K26</f>
        <v>2.5386344030505219E-3</v>
      </c>
      <c r="L397" s="4">
        <f>base2!N154/호선별!L26</f>
        <v>2.5121122182610871E-3</v>
      </c>
      <c r="M397" s="4">
        <f>base2!O154/호선별!M26</f>
        <v>2.4141545036806301E-3</v>
      </c>
      <c r="N397" s="4">
        <f>base2!P154/호선별!N26</f>
        <v>2.1572129954207301E-3</v>
      </c>
      <c r="O397" s="4">
        <f>base2!Q154/호선별!O26</f>
        <v>1.8645842572162421E-3</v>
      </c>
      <c r="P397" s="4">
        <f>base2!R154/호선별!P26</f>
        <v>1.6418698924502847E-3</v>
      </c>
      <c r="Q397" s="4">
        <f>base2!S154/호선별!Q26</f>
        <v>1.5021848052843884E-3</v>
      </c>
      <c r="R397" s="4">
        <f>base2!T154/호선별!R26</f>
        <v>1.4643206888280875E-3</v>
      </c>
      <c r="S397" s="4">
        <f>base2!U154/호선별!S26</f>
        <v>1.3215987403969688E-3</v>
      </c>
      <c r="T397" s="4">
        <f>base2!V154/호선별!T26</f>
        <v>1.3261068013776598E-3</v>
      </c>
      <c r="U397" s="4">
        <f>base2!W154/호선별!U26</f>
        <v>1.3966319215372059E-3</v>
      </c>
      <c r="V397" s="4">
        <f>base2!X154/호선별!V26</f>
        <v>1.2066541196178225E-3</v>
      </c>
      <c r="W397" s="4">
        <f>base2!D154/호선별!W26</f>
        <v>1.9266263392835989E-3</v>
      </c>
    </row>
    <row r="398" spans="1:23">
      <c r="A398" t="s">
        <v>224</v>
      </c>
      <c r="B398" t="s">
        <v>319</v>
      </c>
      <c r="C398" s="4">
        <f>base2!E155/호선별!C25</f>
        <v>1.1982880715447556E-3</v>
      </c>
      <c r="D398" s="4">
        <f>base2!F155/호선별!D25</f>
        <v>1.1838286251270945E-3</v>
      </c>
      <c r="E398" s="4">
        <f>base2!G155/호선별!E25</f>
        <v>1.389361365938897E-3</v>
      </c>
      <c r="F398" s="4">
        <f>base2!H155/호선별!F25</f>
        <v>1.2025148102138292E-3</v>
      </c>
      <c r="G398" s="4">
        <f>base2!I155/호선별!G25</f>
        <v>9.7788390471317301E-4</v>
      </c>
      <c r="H398" s="4">
        <f>base2!J155/호선별!H25</f>
        <v>8.3357299381898694E-4</v>
      </c>
      <c r="I398" s="4">
        <f>base2!K155/호선별!I25</f>
        <v>7.0639525782448525E-4</v>
      </c>
      <c r="J398" s="4">
        <f>base2!L155/호선별!J25</f>
        <v>7.2790511592409339E-4</v>
      </c>
      <c r="K398" s="4">
        <f>base2!M155/호선별!K25</f>
        <v>6.6492996341852484E-4</v>
      </c>
      <c r="L398" s="4">
        <f>base2!N155/호선별!L25</f>
        <v>5.2757282641938184E-4</v>
      </c>
      <c r="M398" s="4">
        <f>base2!O155/호선별!M25</f>
        <v>5.7557950538223801E-4</v>
      </c>
      <c r="N398" s="4">
        <f>base2!P155/호선별!N25</f>
        <v>8.4404210534207776E-4</v>
      </c>
      <c r="O398" s="4">
        <f>base2!Q155/호선별!O25</f>
        <v>4.4401496578159815E-4</v>
      </c>
      <c r="P398" s="4">
        <f>base2!R155/호선별!P25</f>
        <v>3.2983803726965589E-4</v>
      </c>
      <c r="Q398" s="4">
        <f>base2!S155/호선별!Q25</f>
        <v>3.4410071567041552E-4</v>
      </c>
      <c r="R398" s="4">
        <f>base2!T155/호선별!R25</f>
        <v>3.2540752798661059E-4</v>
      </c>
      <c r="S398" s="4">
        <f>base2!U155/호선별!S25</f>
        <v>3.3313951481507548E-4</v>
      </c>
      <c r="T398" s="4">
        <f>base2!V155/호선별!T25</f>
        <v>2.8434823856920082E-4</v>
      </c>
      <c r="U398" s="4">
        <f>base2!W155/호선별!U25</f>
        <v>2.4851477859197889E-4</v>
      </c>
      <c r="V398" s="4">
        <f>base2!X155/호선별!V25</f>
        <v>3.2474820075169655E-4</v>
      </c>
      <c r="W398" s="4">
        <f>base2!D155/호선별!W25</f>
        <v>6.8345710958108851E-4</v>
      </c>
    </row>
    <row r="399" spans="1:23">
      <c r="B399" t="s">
        <v>320</v>
      </c>
      <c r="C399" s="4">
        <f>base2!E156/호선별!C26</f>
        <v>5.1507239496795634E-4</v>
      </c>
      <c r="D399" s="4">
        <f>base2!F156/호선별!D26</f>
        <v>5.7348166487496068E-4</v>
      </c>
      <c r="E399" s="4">
        <f>base2!G156/호선별!E26</f>
        <v>1.5391389433903942E-3</v>
      </c>
      <c r="F399" s="4">
        <f>base2!H156/호선별!F26</f>
        <v>3.5026428291356858E-4</v>
      </c>
      <c r="G399" s="4">
        <f>base2!I156/호선별!G26</f>
        <v>3.8817622136442029E-4</v>
      </c>
      <c r="H399" s="4">
        <f>base2!J156/호선별!H26</f>
        <v>4.6442050028655275E-4</v>
      </c>
      <c r="I399" s="4">
        <f>base2!K156/호선별!I26</f>
        <v>4.4867847703521161E-4</v>
      </c>
      <c r="J399" s="4">
        <f>base2!L156/호선별!J26</f>
        <v>4.7687465202284572E-4</v>
      </c>
      <c r="K399" s="4">
        <f>base2!M156/호선별!K26</f>
        <v>4.6190214000132974E-4</v>
      </c>
      <c r="L399" s="4">
        <f>base2!N156/호선별!L26</f>
        <v>5.3021412964960755E-4</v>
      </c>
      <c r="M399" s="4">
        <f>base2!O156/호선별!M26</f>
        <v>5.4831399654951276E-4</v>
      </c>
      <c r="N399" s="4">
        <f>base2!P156/호선별!N26</f>
        <v>6.3539305830179812E-4</v>
      </c>
      <c r="O399" s="4">
        <f>base2!Q156/호선별!O26</f>
        <v>5.9449036959539816E-4</v>
      </c>
      <c r="P399" s="4">
        <f>base2!R156/호선별!P26</f>
        <v>6.0611287324630948E-4</v>
      </c>
      <c r="Q399" s="4">
        <f>base2!S156/호선별!Q26</f>
        <v>6.4361859162260441E-4</v>
      </c>
      <c r="R399" s="4">
        <f>base2!T156/호선별!R26</f>
        <v>7.2774504613272461E-4</v>
      </c>
      <c r="S399" s="4">
        <f>base2!U156/호선별!S26</f>
        <v>7.4346534876210146E-4</v>
      </c>
      <c r="T399" s="4">
        <f>base2!V156/호선별!T26</f>
        <v>7.781463175721956E-4</v>
      </c>
      <c r="U399" s="4">
        <f>base2!W156/호선별!U26</f>
        <v>7.3946882237826343E-4</v>
      </c>
      <c r="V399" s="4">
        <f>base2!X156/호선별!V26</f>
        <v>6.5054936315131831E-4</v>
      </c>
      <c r="W399" s="4">
        <f>base2!D156/호선별!W26</f>
        <v>6.0027538831764881E-4</v>
      </c>
    </row>
    <row r="400" spans="1:23">
      <c r="A400" t="s">
        <v>225</v>
      </c>
      <c r="B400" t="s">
        <v>319</v>
      </c>
      <c r="C400" s="4">
        <f>base2!E157/호선별!C25</f>
        <v>2.373383470737032E-3</v>
      </c>
      <c r="D400" s="4">
        <f>base2!F157/호선별!D25</f>
        <v>2.2063088775175878E-3</v>
      </c>
      <c r="E400" s="4">
        <f>base2!G157/호선별!E25</f>
        <v>2.1535658849882425E-3</v>
      </c>
      <c r="F400" s="4">
        <f>base2!H157/호선별!F25</f>
        <v>2.8266827458886157E-3</v>
      </c>
      <c r="G400" s="4">
        <f>base2!I157/호선별!G25</f>
        <v>2.385076531417995E-3</v>
      </c>
      <c r="H400" s="4">
        <f>base2!J157/호선별!H25</f>
        <v>2.1626368230375022E-3</v>
      </c>
      <c r="I400" s="4">
        <f>base2!K157/호선별!I25</f>
        <v>1.8802963337890442E-3</v>
      </c>
      <c r="J400" s="4">
        <f>base2!L157/호선별!J25</f>
        <v>1.7610899572170979E-3</v>
      </c>
      <c r="K400" s="4">
        <f>base2!M157/호선별!K25</f>
        <v>1.7828770276129757E-3</v>
      </c>
      <c r="L400" s="4">
        <f>base2!N157/호선별!L25</f>
        <v>1.4861401817337137E-3</v>
      </c>
      <c r="M400" s="4">
        <f>base2!O157/호선별!M25</f>
        <v>1.3919547552563704E-3</v>
      </c>
      <c r="N400" s="4">
        <f>base2!P157/호선별!N25</f>
        <v>1.5530140444857633E-3</v>
      </c>
      <c r="O400" s="4">
        <f>base2!Q157/호선별!O25</f>
        <v>1.4042731888880256E-3</v>
      </c>
      <c r="P400" s="4">
        <f>base2!R157/호선별!P25</f>
        <v>1.2717218442716608E-3</v>
      </c>
      <c r="Q400" s="4">
        <f>base2!S157/호선별!Q25</f>
        <v>1.3008877700009156E-3</v>
      </c>
      <c r="R400" s="4">
        <f>base2!T157/호선별!R25</f>
        <v>1.2045810293403476E-3</v>
      </c>
      <c r="S400" s="4">
        <f>base2!U157/호선별!S25</f>
        <v>1.1508699222647707E-3</v>
      </c>
      <c r="T400" s="4">
        <f>base2!V157/호선별!T25</f>
        <v>1.0941896560135759E-3</v>
      </c>
      <c r="U400" s="4">
        <f>base2!W157/호선별!U25</f>
        <v>1.2239272472181937E-3</v>
      </c>
      <c r="V400" s="4">
        <f>base2!X157/호선별!V25</f>
        <v>1.3897312708638779E-3</v>
      </c>
      <c r="W400" s="4">
        <f>base2!D157/호선별!W25</f>
        <v>1.7105909853087464E-3</v>
      </c>
    </row>
    <row r="401" spans="1:23">
      <c r="B401" t="s">
        <v>320</v>
      </c>
      <c r="C401" s="4">
        <f>base2!E158/호선별!C26</f>
        <v>1.5831948730121053E-3</v>
      </c>
      <c r="D401" s="4">
        <f>base2!F158/호선별!D26</f>
        <v>1.3678725391189149E-3</v>
      </c>
      <c r="E401" s="4">
        <f>base2!G158/호선별!E26</f>
        <v>1.9052208793418587E-3</v>
      </c>
      <c r="F401" s="4">
        <f>base2!H158/호선별!F26</f>
        <v>1.5184155883905682E-3</v>
      </c>
      <c r="G401" s="4">
        <f>base2!I158/호선별!G26</f>
        <v>1.2954763050103759E-3</v>
      </c>
      <c r="H401" s="4">
        <f>base2!J158/호선별!H26</f>
        <v>1.4397178892798011E-3</v>
      </c>
      <c r="I401" s="4">
        <f>base2!K158/호선별!I26</f>
        <v>1.2382060633552485E-3</v>
      </c>
      <c r="J401" s="4">
        <f>base2!L158/호선별!J26</f>
        <v>1.3218522893055943E-3</v>
      </c>
      <c r="K401" s="4">
        <f>base2!M158/호선별!K26</f>
        <v>1.1994555571002274E-3</v>
      </c>
      <c r="L401" s="4">
        <f>base2!N158/호선별!L26</f>
        <v>1.3280415883923206E-3</v>
      </c>
      <c r="M401" s="4">
        <f>base2!O158/호선별!M26</f>
        <v>1.3732685474728988E-3</v>
      </c>
      <c r="N401" s="4">
        <f>base2!P158/호선별!N26</f>
        <v>1.5863530529326428E-3</v>
      </c>
      <c r="O401" s="4">
        <f>base2!Q158/호선별!O26</f>
        <v>1.5249724418926673E-3</v>
      </c>
      <c r="P401" s="4">
        <f>base2!R158/호선별!P26</f>
        <v>1.6370161357075715E-3</v>
      </c>
      <c r="Q401" s="4">
        <f>base2!S158/호선별!Q26</f>
        <v>1.6908979738606902E-3</v>
      </c>
      <c r="R401" s="4">
        <f>base2!T158/호선별!R26</f>
        <v>1.89104628154617E-3</v>
      </c>
      <c r="S401" s="4">
        <f>base2!U158/호선별!S26</f>
        <v>1.9904759733409389E-3</v>
      </c>
      <c r="T401" s="4">
        <f>base2!V158/호선별!T26</f>
        <v>2.1460775364084586E-3</v>
      </c>
      <c r="U401" s="4">
        <f>base2!W158/호선별!U26</f>
        <v>2.0997579570394055E-3</v>
      </c>
      <c r="V401" s="4">
        <f>base2!X158/호선별!V26</f>
        <v>1.6552660013706894E-3</v>
      </c>
      <c r="W401" s="4">
        <f>base2!D158/호선별!W26</f>
        <v>1.5774019239000623E-3</v>
      </c>
    </row>
    <row r="402" spans="1:23">
      <c r="A402" t="s">
        <v>226</v>
      </c>
      <c r="B402" t="s">
        <v>319</v>
      </c>
      <c r="C402" s="4">
        <f>base2!E159/호선별!C25</f>
        <v>2.1280565365196973E-3</v>
      </c>
      <c r="D402" s="4">
        <f>base2!F159/호선별!D25</f>
        <v>1.5497250962039672E-3</v>
      </c>
      <c r="E402" s="4">
        <f>base2!G159/호선별!E25</f>
        <v>1.163130059764474E-3</v>
      </c>
      <c r="F402" s="4">
        <f>base2!H159/호선별!F25</f>
        <v>1.3213879416648954E-3</v>
      </c>
      <c r="G402" s="4">
        <f>base2!I159/호선별!G25</f>
        <v>1.6447148154465228E-3</v>
      </c>
      <c r="H402" s="4">
        <f>base2!J159/호선별!H25</f>
        <v>2.1926665706374737E-3</v>
      </c>
      <c r="I402" s="4">
        <f>base2!K159/호선별!I25</f>
        <v>2.5230964506736519E-3</v>
      </c>
      <c r="J402" s="4">
        <f>base2!L159/호선별!J25</f>
        <v>2.7049834954377726E-3</v>
      </c>
      <c r="K402" s="4">
        <f>base2!M159/호선별!K25</f>
        <v>2.896968627119972E-3</v>
      </c>
      <c r="L402" s="4">
        <f>base2!N159/호선별!L25</f>
        <v>2.7745446250014572E-3</v>
      </c>
      <c r="M402" s="4">
        <f>base2!O159/호선별!M25</f>
        <v>3.4293974578442385E-3</v>
      </c>
      <c r="N402" s="4">
        <f>base2!P159/호선별!N25</f>
        <v>3.6792269816070282E-3</v>
      </c>
      <c r="O402" s="4">
        <f>base2!Q159/호선별!O25</f>
        <v>4.2531122086406723E-3</v>
      </c>
      <c r="P402" s="4">
        <f>base2!R159/호선별!P25</f>
        <v>3.3565141444134796E-3</v>
      </c>
      <c r="Q402" s="4">
        <f>base2!S159/호선별!Q25</f>
        <v>3.2569944993113063E-3</v>
      </c>
      <c r="R402" s="4">
        <f>base2!T159/호선별!R25</f>
        <v>3.8509597046998329E-3</v>
      </c>
      <c r="S402" s="4">
        <f>base2!U159/호선별!S25</f>
        <v>4.8424303611312612E-3</v>
      </c>
      <c r="T402" s="4">
        <f>base2!V159/호선별!T25</f>
        <v>6.1159118041403454E-3</v>
      </c>
      <c r="U402" s="4">
        <f>base2!W159/호선별!U25</f>
        <v>8.6626529225884499E-3</v>
      </c>
      <c r="V402" s="4">
        <f>base2!X159/호선별!V25</f>
        <v>8.3765932958599389E-3</v>
      </c>
      <c r="W402" s="4">
        <f>base2!D159/호선별!W25</f>
        <v>3.1271760642275128E-3</v>
      </c>
    </row>
    <row r="403" spans="1:23">
      <c r="B403" t="s">
        <v>320</v>
      </c>
      <c r="C403" s="4">
        <f>base2!E160/호선별!C26</f>
        <v>2.7415143603133161E-3</v>
      </c>
      <c r="D403" s="4">
        <f>base2!F160/호선별!D26</f>
        <v>1.805618898698027E-3</v>
      </c>
      <c r="E403" s="4">
        <f>base2!G160/호선별!E26</f>
        <v>3.5446880206246936E-3</v>
      </c>
      <c r="F403" s="4">
        <f>base2!H160/호선별!F26</f>
        <v>3.7373597426082735E-3</v>
      </c>
      <c r="G403" s="4">
        <f>base2!I160/호선별!G26</f>
        <v>3.8844689004486192E-3</v>
      </c>
      <c r="H403" s="4">
        <f>base2!J160/호선별!H26</f>
        <v>6.6223294925084053E-3</v>
      </c>
      <c r="I403" s="4">
        <f>base2!K160/호선별!I26</f>
        <v>4.0312574560742659E-3</v>
      </c>
      <c r="J403" s="4">
        <f>base2!L160/호선별!J26</f>
        <v>3.7046892264429453E-3</v>
      </c>
      <c r="K403" s="4">
        <f>base2!M160/호선별!K26</f>
        <v>3.7760429661764217E-3</v>
      </c>
      <c r="L403" s="4">
        <f>base2!N160/호선별!L26</f>
        <v>3.0118334659796904E-3</v>
      </c>
      <c r="M403" s="4">
        <f>base2!O160/호선별!M26</f>
        <v>2.779513200928519E-3</v>
      </c>
      <c r="N403" s="4">
        <f>base2!P160/호선별!N26</f>
        <v>2.5800339702321644E-3</v>
      </c>
      <c r="O403" s="4">
        <f>base2!Q160/호선별!O26</f>
        <v>2.6373651734305456E-3</v>
      </c>
      <c r="P403" s="4">
        <f>base2!R160/호선별!P26</f>
        <v>2.6754600559655488E-3</v>
      </c>
      <c r="Q403" s="4">
        <f>base2!S160/호선별!Q26</f>
        <v>2.4995312777647966E-3</v>
      </c>
      <c r="R403" s="4">
        <f>base2!T160/호선별!R26</f>
        <v>2.7233300075748339E-3</v>
      </c>
      <c r="S403" s="4">
        <f>base2!U160/호선별!S26</f>
        <v>2.7275998223776124E-3</v>
      </c>
      <c r="T403" s="4">
        <f>base2!V160/호선별!T26</f>
        <v>2.7094948701442759E-3</v>
      </c>
      <c r="U403" s="4">
        <f>base2!W160/호선별!U26</f>
        <v>3.0230785247906977E-3</v>
      </c>
      <c r="V403" s="4">
        <f>base2!X160/호선별!V26</f>
        <v>3.5975938993754852E-3</v>
      </c>
      <c r="W403" s="4">
        <f>base2!D160/호선별!W26</f>
        <v>3.2845938633495179E-3</v>
      </c>
    </row>
    <row r="404" spans="1:23">
      <c r="A404" t="s">
        <v>227</v>
      </c>
      <c r="B404" t="s">
        <v>319</v>
      </c>
      <c r="C404" s="4">
        <f>base2!E161/호선별!C25</f>
        <v>2.3805989688022479E-3</v>
      </c>
      <c r="D404" s="4">
        <f>base2!F161/호선별!D25</f>
        <v>1.965847754277879E-3</v>
      </c>
      <c r="E404" s="4">
        <f>base2!G161/호선별!E25</f>
        <v>2.415302679641971E-3</v>
      </c>
      <c r="F404" s="4">
        <f>base2!H161/호선별!F25</f>
        <v>2.4762316562423588E-3</v>
      </c>
      <c r="G404" s="4">
        <f>base2!I161/호선별!G25</f>
        <v>2.2039026917075699E-3</v>
      </c>
      <c r="H404" s="4">
        <f>base2!J161/호선별!H25</f>
        <v>2.1773216996111146E-3</v>
      </c>
      <c r="I404" s="4">
        <f>base2!K161/호선별!I25</f>
        <v>2.2581166967574956E-3</v>
      </c>
      <c r="J404" s="4">
        <f>base2!L161/호선별!J25</f>
        <v>2.4067927755492659E-3</v>
      </c>
      <c r="K404" s="4">
        <f>base2!M161/호선별!K25</f>
        <v>2.3654652809208614E-3</v>
      </c>
      <c r="L404" s="4">
        <f>base2!N161/호선별!L25</f>
        <v>2.1441492145797708E-3</v>
      </c>
      <c r="M404" s="4">
        <f>base2!O161/호선별!M25</f>
        <v>2.3973417185488718E-3</v>
      </c>
      <c r="N404" s="4">
        <f>base2!P161/호선별!N25</f>
        <v>2.7889119225369668E-3</v>
      </c>
      <c r="O404" s="4">
        <f>base2!Q161/호선별!O25</f>
        <v>2.7509428229502511E-3</v>
      </c>
      <c r="P404" s="4">
        <f>base2!R161/호선별!P25</f>
        <v>2.216158577258725E-3</v>
      </c>
      <c r="Q404" s="4">
        <f>base2!S161/호선별!Q25</f>
        <v>1.8956552731096367E-3</v>
      </c>
      <c r="R404" s="4">
        <f>base2!T161/호선별!R25</f>
        <v>2.0847966684938816E-3</v>
      </c>
      <c r="S404" s="4">
        <f>base2!U161/호선별!S25</f>
        <v>2.5550061503708818E-3</v>
      </c>
      <c r="T404" s="4">
        <f>base2!V161/호선별!T25</f>
        <v>2.7404704398330884E-3</v>
      </c>
      <c r="U404" s="4">
        <f>base2!W161/호선별!U25</f>
        <v>3.0667302367255976E-3</v>
      </c>
      <c r="V404" s="4">
        <f>base2!X161/호선별!V25</f>
        <v>3.0015330025359014E-3</v>
      </c>
      <c r="W404" s="4">
        <f>base2!D161/호선별!W25</f>
        <v>2.3740951351524714E-3</v>
      </c>
    </row>
    <row r="405" spans="1:23">
      <c r="B405" t="s">
        <v>320</v>
      </c>
      <c r="C405" s="4">
        <f>base2!E162/호선별!C26</f>
        <v>1.6069309280797531E-3</v>
      </c>
      <c r="D405" s="4">
        <f>base2!F162/호선별!D26</f>
        <v>1.4727280624599582E-3</v>
      </c>
      <c r="E405" s="4">
        <f>base2!G162/호선별!E26</f>
        <v>1.9076855894056902E-3</v>
      </c>
      <c r="F405" s="4">
        <f>base2!H162/호선별!F26</f>
        <v>2.5783846127608607E-3</v>
      </c>
      <c r="G405" s="4">
        <f>base2!I162/호선별!G26</f>
        <v>2.3900977823275004E-3</v>
      </c>
      <c r="H405" s="4">
        <f>base2!J162/호선별!H26</f>
        <v>3.5592189189913859E-3</v>
      </c>
      <c r="I405" s="4">
        <f>base2!K162/호선별!I26</f>
        <v>2.5781890336418071E-3</v>
      </c>
      <c r="J405" s="4">
        <f>base2!L162/호선별!J26</f>
        <v>2.373311734680709E-3</v>
      </c>
      <c r="K405" s="4">
        <f>base2!M162/호선별!K26</f>
        <v>2.7130776640796306E-3</v>
      </c>
      <c r="L405" s="4">
        <f>base2!N162/호선별!L26</f>
        <v>2.2199931941001426E-3</v>
      </c>
      <c r="M405" s="4">
        <f>base2!O162/호선별!M26</f>
        <v>2.072803515390873E-3</v>
      </c>
      <c r="N405" s="4">
        <f>base2!P162/호선별!N26</f>
        <v>1.950707024816855E-3</v>
      </c>
      <c r="O405" s="4">
        <f>base2!Q162/호선별!O26</f>
        <v>2.1269292937703293E-3</v>
      </c>
      <c r="P405" s="4">
        <f>base2!R162/호선별!P26</f>
        <v>2.1203983027452762E-3</v>
      </c>
      <c r="Q405" s="4">
        <f>base2!S162/호선별!Q26</f>
        <v>2.0489108154507639E-3</v>
      </c>
      <c r="R405" s="4">
        <f>base2!T162/호선별!R26</f>
        <v>2.168950349840965E-3</v>
      </c>
      <c r="S405" s="4">
        <f>base2!U162/호선별!S26</f>
        <v>2.2152972374162375E-3</v>
      </c>
      <c r="T405" s="4">
        <f>base2!V162/호선별!T26</f>
        <v>2.5011304715733375E-3</v>
      </c>
      <c r="U405" s="4">
        <f>base2!W162/호선별!U26</f>
        <v>2.8195589182847401E-3</v>
      </c>
      <c r="V405" s="4">
        <f>base2!X162/호선별!V26</f>
        <v>2.2169628727066893E-3</v>
      </c>
      <c r="W405" s="4">
        <f>base2!D162/호선별!W26</f>
        <v>2.332539462516884E-3</v>
      </c>
    </row>
    <row r="406" spans="1:23">
      <c r="A406" t="s">
        <v>228</v>
      </c>
      <c r="B406" t="s">
        <v>319</v>
      </c>
      <c r="C406" s="4">
        <f>base2!E163/호선별!C25</f>
        <v>3.3912840906513944E-3</v>
      </c>
      <c r="D406" s="4">
        <f>base2!F163/호선별!D25</f>
        <v>3.5171342863470388E-3</v>
      </c>
      <c r="E406" s="4">
        <f>base2!G163/호선별!E25</f>
        <v>3.9611856230655548E-3</v>
      </c>
      <c r="F406" s="4">
        <f>base2!H163/호선별!F25</f>
        <v>3.5110599607193218E-3</v>
      </c>
      <c r="G406" s="4">
        <f>base2!I163/호선별!G25</f>
        <v>2.8459706508486998E-3</v>
      </c>
      <c r="H406" s="4">
        <f>base2!J163/호선별!H25</f>
        <v>2.747391908171012E-3</v>
      </c>
      <c r="I406" s="4">
        <f>base2!K163/호선별!I25</f>
        <v>2.5082575844543472E-3</v>
      </c>
      <c r="J406" s="4">
        <f>base2!L163/호선별!J25</f>
        <v>2.7007602581302975E-3</v>
      </c>
      <c r="K406" s="4">
        <f>base2!M163/호선별!K25</f>
        <v>2.7139717496332833E-3</v>
      </c>
      <c r="L406" s="4">
        <f>base2!N163/호선별!L25</f>
        <v>2.538788119981328E-3</v>
      </c>
      <c r="M406" s="4">
        <f>base2!O163/호선별!M25</f>
        <v>2.6594983758585953E-3</v>
      </c>
      <c r="N406" s="4">
        <f>base2!P163/호선별!N25</f>
        <v>2.7073778066010771E-3</v>
      </c>
      <c r="O406" s="4">
        <f>base2!Q163/호선별!O25</f>
        <v>2.6725462751044302E-3</v>
      </c>
      <c r="P406" s="4">
        <f>base2!R163/호선별!P25</f>
        <v>2.1796152653011623E-3</v>
      </c>
      <c r="Q406" s="4">
        <f>base2!S163/호선별!Q25</f>
        <v>1.835400727189667E-3</v>
      </c>
      <c r="R406" s="4">
        <f>base2!T163/호선별!R25</f>
        <v>1.8947367872559054E-3</v>
      </c>
      <c r="S406" s="4">
        <f>base2!U163/호선별!S25</f>
        <v>1.7778144067721777E-3</v>
      </c>
      <c r="T406" s="4">
        <f>base2!V163/호선별!T25</f>
        <v>1.6099841352786378E-3</v>
      </c>
      <c r="U406" s="4">
        <f>base2!W163/호선별!U25</f>
        <v>1.5139147378908523E-3</v>
      </c>
      <c r="V406" s="4">
        <f>base2!X163/호선별!V25</f>
        <v>1.2416842969917811E-3</v>
      </c>
      <c r="W406" s="4">
        <f>base2!D163/호선별!W25</f>
        <v>2.6090951445352758E-3</v>
      </c>
    </row>
    <row r="407" spans="1:23">
      <c r="B407" t="s">
        <v>320</v>
      </c>
      <c r="C407" s="4">
        <f>base2!E164/호선별!C26</f>
        <v>2.7154046997389034E-3</v>
      </c>
      <c r="D407" s="4">
        <f>base2!F164/호선별!D26</f>
        <v>2.26915496628335E-3</v>
      </c>
      <c r="E407" s="4">
        <f>base2!G164/호선별!E26</f>
        <v>1.1717521609345485E-3</v>
      </c>
      <c r="F407" s="4">
        <f>base2!H164/호선별!F26</f>
        <v>2.0143516594238269E-3</v>
      </c>
      <c r="G407" s="4">
        <f>base2!I164/호선별!G26</f>
        <v>2.1589093956192367E-3</v>
      </c>
      <c r="H407" s="4">
        <f>base2!J164/호선별!H26</f>
        <v>3.6942865668055055E-3</v>
      </c>
      <c r="I407" s="4">
        <f>base2!K164/호선별!I26</f>
        <v>2.990074919908423E-3</v>
      </c>
      <c r="J407" s="4">
        <f>base2!L164/호선별!J26</f>
        <v>2.0731142249988017E-3</v>
      </c>
      <c r="K407" s="4">
        <f>base2!M164/호선별!K26</f>
        <v>2.2970002646870752E-3</v>
      </c>
      <c r="L407" s="4">
        <f>base2!N164/호선별!L26</f>
        <v>2.1367295256310079E-3</v>
      </c>
      <c r="M407" s="4">
        <f>base2!O164/호선별!M26</f>
        <v>2.1046758186628756E-3</v>
      </c>
      <c r="N407" s="4">
        <f>base2!P164/호선별!N26</f>
        <v>2.2485918874129446E-3</v>
      </c>
      <c r="O407" s="4">
        <f>base2!Q164/호선별!O26</f>
        <v>2.3344069984017205E-3</v>
      </c>
      <c r="P407" s="4">
        <f>base2!R164/호선별!P26</f>
        <v>2.4026095876430289E-3</v>
      </c>
      <c r="Q407" s="4">
        <f>base2!S164/호선별!Q26</f>
        <v>2.7565414735227904E-3</v>
      </c>
      <c r="R407" s="4">
        <f>base2!T164/호선별!R26</f>
        <v>2.8359201137484725E-3</v>
      </c>
      <c r="S407" s="4">
        <f>base2!U164/호선별!S26</f>
        <v>2.8778329706347795E-3</v>
      </c>
      <c r="T407" s="4">
        <f>base2!V164/호선별!T26</f>
        <v>3.0224203123617216E-3</v>
      </c>
      <c r="U407" s="4">
        <f>base2!W164/호선별!U26</f>
        <v>3.1128665864845022E-3</v>
      </c>
      <c r="V407" s="4">
        <f>base2!X164/호선별!V26</f>
        <v>2.4126868931390343E-3</v>
      </c>
      <c r="W407" s="4">
        <f>base2!D164/호선별!W26</f>
        <v>2.4307815769322077E-3</v>
      </c>
    </row>
    <row r="408" spans="1:23">
      <c r="A408" t="s">
        <v>229</v>
      </c>
      <c r="B408" t="s">
        <v>319</v>
      </c>
      <c r="C408" s="4">
        <f>base2!E165/호선별!C25</f>
        <v>2.7485893701282502E-3</v>
      </c>
      <c r="D408" s="4">
        <f>base2!F165/호선별!D25</f>
        <v>2.6692746115472865E-3</v>
      </c>
      <c r="E408" s="4">
        <f>base2!G165/호선별!E25</f>
        <v>2.9442601009396874E-3</v>
      </c>
      <c r="F408" s="4">
        <f>base2!H165/호선별!F25</f>
        <v>2.6019584595900272E-3</v>
      </c>
      <c r="G408" s="4">
        <f>base2!I165/호선별!G25</f>
        <v>2.2962583938193693E-3</v>
      </c>
      <c r="H408" s="4">
        <f>base2!J165/호선별!H25</f>
        <v>1.9384037077168367E-3</v>
      </c>
      <c r="I408" s="4">
        <f>base2!K165/호선별!I25</f>
        <v>1.6169472245123721E-3</v>
      </c>
      <c r="J408" s="4">
        <f>base2!L165/호선별!J25</f>
        <v>1.6307729203007247E-3</v>
      </c>
      <c r="K408" s="4">
        <f>base2!M165/호선별!K25</f>
        <v>1.421840298666326E-3</v>
      </c>
      <c r="L408" s="4">
        <f>base2!N165/호선별!L25</f>
        <v>1.2428905329401375E-3</v>
      </c>
      <c r="M408" s="4">
        <f>base2!O165/호선별!M25</f>
        <v>1.1027409417107294E-3</v>
      </c>
      <c r="N408" s="4">
        <f>base2!P165/호선별!N25</f>
        <v>1.0556090785895161E-3</v>
      </c>
      <c r="O408" s="4">
        <f>base2!Q165/호선별!O25</f>
        <v>1.0701924684993617E-3</v>
      </c>
      <c r="P408" s="4">
        <f>base2!R165/호선별!P25</f>
        <v>9.4691671822969318E-4</v>
      </c>
      <c r="Q408" s="4">
        <f>base2!S165/호선별!Q25</f>
        <v>9.5599941320736331E-4</v>
      </c>
      <c r="R408" s="4">
        <f>base2!T165/호선별!R25</f>
        <v>8.7083639895536109E-4</v>
      </c>
      <c r="S408" s="4">
        <f>base2!U165/호선별!S25</f>
        <v>7.6608709310486826E-4</v>
      </c>
      <c r="T408" s="4">
        <f>base2!V165/호선별!T25</f>
        <v>7.1285442134325224E-4</v>
      </c>
      <c r="U408" s="4">
        <f>base2!W165/호선별!U25</f>
        <v>8.8668015440708655E-4</v>
      </c>
      <c r="V408" s="4">
        <f>base2!X165/호선별!V25</f>
        <v>8.2619762838299275E-4</v>
      </c>
      <c r="W408" s="4">
        <f>base2!D165/호선별!W25</f>
        <v>1.519761806425242E-3</v>
      </c>
    </row>
    <row r="409" spans="1:23">
      <c r="B409" t="s">
        <v>320</v>
      </c>
      <c r="C409" s="4">
        <f>base2!E166/호선별!C26</f>
        <v>1.9439829100403514E-3</v>
      </c>
      <c r="D409" s="4">
        <f>base2!F166/호선별!D26</f>
        <v>1.3145964317902944E-3</v>
      </c>
      <c r="E409" s="4">
        <f>base2!G166/호선별!E26</f>
        <v>6.3111075928583141E-4</v>
      </c>
      <c r="F409" s="4">
        <f>base2!H166/호선별!F26</f>
        <v>1.0396848466627849E-3</v>
      </c>
      <c r="G409" s="4">
        <f>base2!I166/호선별!G26</f>
        <v>9.5816712876343796E-4</v>
      </c>
      <c r="H409" s="4">
        <f>base2!J166/호선별!H26</f>
        <v>1.035088481496951E-3</v>
      </c>
      <c r="I409" s="4">
        <f>base2!K166/호선별!I26</f>
        <v>1.0212731255767756E-3</v>
      </c>
      <c r="J409" s="4">
        <f>base2!L166/호선별!J26</f>
        <v>1.0987781930629488E-3</v>
      </c>
      <c r="K409" s="4">
        <f>base2!M166/호선별!K26</f>
        <v>1.097825840964816E-3</v>
      </c>
      <c r="L409" s="4">
        <f>base2!N166/호선별!L26</f>
        <v>1.1929817917116169E-3</v>
      </c>
      <c r="M409" s="4">
        <f>base2!O166/호선별!M26</f>
        <v>1.2747541555412551E-3</v>
      </c>
      <c r="N409" s="4">
        <f>base2!P166/호선별!N26</f>
        <v>1.5567968858899632E-3</v>
      </c>
      <c r="O409" s="4">
        <f>base2!Q166/호선별!O26</f>
        <v>1.4531358320557352E-3</v>
      </c>
      <c r="P409" s="4">
        <f>base2!R166/호선별!P26</f>
        <v>1.5693235639922323E-3</v>
      </c>
      <c r="Q409" s="4">
        <f>base2!S166/호선별!Q26</f>
        <v>1.7769469812189296E-3</v>
      </c>
      <c r="R409" s="4">
        <f>base2!T166/호선별!R26</f>
        <v>1.9507826700581351E-3</v>
      </c>
      <c r="S409" s="4">
        <f>base2!U166/호선별!S26</f>
        <v>2.0273170669839026E-3</v>
      </c>
      <c r="T409" s="4">
        <f>base2!V166/호선별!T26</f>
        <v>2.1559274897954483E-3</v>
      </c>
      <c r="U409" s="4">
        <f>base2!W166/호선별!U26</f>
        <v>2.1891184565346685E-3</v>
      </c>
      <c r="V409" s="4">
        <f>base2!X166/호선별!V26</f>
        <v>1.817437332586061E-3</v>
      </c>
      <c r="W409" s="4">
        <f>base2!D166/호선별!W26</f>
        <v>1.3879153683945379E-3</v>
      </c>
    </row>
    <row r="410" spans="1:23">
      <c r="A410" t="s">
        <v>230</v>
      </c>
      <c r="B410" t="s">
        <v>319</v>
      </c>
      <c r="C410" s="4">
        <f>base2!E167/호선별!C25</f>
        <v>3.7525743866311254E-3</v>
      </c>
      <c r="D410" s="4">
        <f>base2!F167/호선별!D25</f>
        <v>3.374523143992753E-3</v>
      </c>
      <c r="E410" s="4">
        <f>base2!G167/호선별!E25</f>
        <v>4.0399111433324971E-3</v>
      </c>
      <c r="F410" s="4">
        <f>base2!H167/호선별!F25</f>
        <v>3.9427651382952953E-3</v>
      </c>
      <c r="G410" s="4">
        <f>base2!I167/호선별!G25</f>
        <v>3.0415474317913344E-3</v>
      </c>
      <c r="H410" s="4">
        <f>base2!J167/호선별!H25</f>
        <v>2.6599426431820842E-3</v>
      </c>
      <c r="I410" s="4">
        <f>base2!K167/호선별!I25</f>
        <v>2.1972936517047413E-3</v>
      </c>
      <c r="J410" s="4">
        <f>base2!L167/호선별!J25</f>
        <v>2.0236848197997433E-3</v>
      </c>
      <c r="K410" s="4">
        <f>base2!M167/호선별!K25</f>
        <v>1.8570947228464785E-3</v>
      </c>
      <c r="L410" s="4">
        <f>base2!N167/호선별!L25</f>
        <v>1.6360030572026595E-3</v>
      </c>
      <c r="M410" s="4">
        <f>base2!O167/호선별!M25</f>
        <v>1.4209538126575447E-3</v>
      </c>
      <c r="N410" s="4">
        <f>base2!P167/호선별!N25</f>
        <v>1.3153233530577167E-3</v>
      </c>
      <c r="O410" s="4">
        <f>base2!Q167/호선별!O25</f>
        <v>1.3164252805785586E-3</v>
      </c>
      <c r="P410" s="4">
        <f>base2!R167/호선별!P25</f>
        <v>1.0445843723438173E-3</v>
      </c>
      <c r="Q410" s="4">
        <f>base2!S167/호선별!Q25</f>
        <v>1.2286216969531088E-3</v>
      </c>
      <c r="R410" s="4">
        <f>base2!T167/호선별!R25</f>
        <v>1.1499990620759803E-3</v>
      </c>
      <c r="S410" s="4">
        <f>base2!U167/호선별!S25</f>
        <v>9.8537049261567498E-4</v>
      </c>
      <c r="T410" s="4">
        <f>base2!V167/호선별!T25</f>
        <v>8.7302991490419743E-4</v>
      </c>
      <c r="U410" s="4">
        <f>base2!W167/호선별!U25</f>
        <v>9.3940515271120624E-4</v>
      </c>
      <c r="V410" s="4">
        <f>base2!X167/호선별!V25</f>
        <v>8.5485188139049542E-4</v>
      </c>
      <c r="W410" s="4">
        <f>base2!D167/호선별!W25</f>
        <v>2.0164635801334986E-3</v>
      </c>
    </row>
    <row r="411" spans="1:23">
      <c r="B411" t="s">
        <v>320</v>
      </c>
      <c r="C411" s="4">
        <f>base2!E168/호선별!C26</f>
        <v>2.0104438642297652E-3</v>
      </c>
      <c r="D411" s="4">
        <f>base2!F168/호선별!D26</f>
        <v>1.8721291982929929E-3</v>
      </c>
      <c r="E411" s="4">
        <f>base2!G168/호선별!E26</f>
        <v>7.9856606068145174E-4</v>
      </c>
      <c r="F411" s="4">
        <f>base2!H168/호선별!F26</f>
        <v>9.4315389382259251E-4</v>
      </c>
      <c r="G411" s="4">
        <f>base2!I168/호선별!G26</f>
        <v>8.9899335517722916E-4</v>
      </c>
      <c r="H411" s="4">
        <f>base2!J168/호선별!H26</f>
        <v>1.1627001657374672E-3</v>
      </c>
      <c r="I411" s="4">
        <f>base2!K168/호선별!I26</f>
        <v>1.2374096869316859E-3</v>
      </c>
      <c r="J411" s="4">
        <f>base2!L168/호선별!J26</f>
        <v>1.3846878990598933E-3</v>
      </c>
      <c r="K411" s="4">
        <f>base2!M168/호선별!K26</f>
        <v>1.3376326123714711E-3</v>
      </c>
      <c r="L411" s="4">
        <f>base2!N168/호선별!L26</f>
        <v>1.5119735383049076E-3</v>
      </c>
      <c r="M411" s="4">
        <f>base2!O168/호선별!M26</f>
        <v>1.6024455852858682E-3</v>
      </c>
      <c r="N411" s="4">
        <f>base2!P168/호선별!N26</f>
        <v>2.0755140708005721E-3</v>
      </c>
      <c r="O411" s="4">
        <f>base2!Q168/호선별!O26</f>
        <v>1.9763552344113427E-3</v>
      </c>
      <c r="P411" s="4">
        <f>base2!R168/호선별!P26</f>
        <v>2.1883508971432607E-3</v>
      </c>
      <c r="Q411" s="4">
        <f>base2!S168/호선별!Q26</f>
        <v>2.6090163968832069E-3</v>
      </c>
      <c r="R411" s="4">
        <f>base2!T168/호선별!R26</f>
        <v>2.7902087903654035E-3</v>
      </c>
      <c r="S411" s="4">
        <f>base2!U168/호선별!S26</f>
        <v>2.7972053312686216E-3</v>
      </c>
      <c r="T411" s="4">
        <f>base2!V168/호선별!T26</f>
        <v>2.8608810768150886E-3</v>
      </c>
      <c r="U411" s="4">
        <f>base2!W168/호선별!U26</f>
        <v>2.8809140937755069E-3</v>
      </c>
      <c r="V411" s="4">
        <f>base2!X168/호선별!V26</f>
        <v>2.6301580269527509E-3</v>
      </c>
      <c r="W411" s="4">
        <f>base2!D168/호선별!W26</f>
        <v>1.7802589111661508E-3</v>
      </c>
    </row>
    <row r="412" spans="1:23">
      <c r="A412" t="s">
        <v>231</v>
      </c>
      <c r="B412" t="s">
        <v>319</v>
      </c>
      <c r="C412" s="4">
        <f>base2!E169/호선별!C25</f>
        <v>5.2178358865888627E-3</v>
      </c>
      <c r="D412" s="4">
        <f>base2!F169/호선별!D25</f>
        <v>6.0029401837341581E-3</v>
      </c>
      <c r="E412" s="4">
        <f>base2!G169/호선별!E25</f>
        <v>6.2956250174274319E-3</v>
      </c>
      <c r="F412" s="4">
        <f>base2!H169/호선별!F25</f>
        <v>5.5194142821536401E-3</v>
      </c>
      <c r="G412" s="4">
        <f>base2!I169/호선별!G25</f>
        <v>5.1311109847695215E-3</v>
      </c>
      <c r="H412" s="4">
        <f>base2!J169/호선별!H25</f>
        <v>4.5645216351956558E-3</v>
      </c>
      <c r="I412" s="4">
        <f>base2!K169/호선별!I25</f>
        <v>3.8217418415587398E-3</v>
      </c>
      <c r="J412" s="4">
        <f>base2!L169/호선별!J25</f>
        <v>3.5126776304923767E-3</v>
      </c>
      <c r="K412" s="4">
        <f>base2!M169/호선별!K25</f>
        <v>3.1532193336682997E-3</v>
      </c>
      <c r="L412" s="4">
        <f>base2!N169/호선별!L25</f>
        <v>2.8127041534773459E-3</v>
      </c>
      <c r="M412" s="4">
        <f>base2!O169/호선별!M25</f>
        <v>2.6668776002865728E-3</v>
      </c>
      <c r="N412" s="4">
        <f>base2!P169/호선별!N25</f>
        <v>2.5532127253199981E-3</v>
      </c>
      <c r="O412" s="4">
        <f>base2!Q169/호선별!O25</f>
        <v>2.4081071581321047E-3</v>
      </c>
      <c r="P412" s="4">
        <f>base2!R169/호선별!P25</f>
        <v>1.7975516564514374E-3</v>
      </c>
      <c r="Q412" s="4">
        <f>base2!S169/호선별!Q25</f>
        <v>1.8187618084634007E-3</v>
      </c>
      <c r="R412" s="4">
        <f>base2!T169/호선별!R25</f>
        <v>1.918705956651236E-3</v>
      </c>
      <c r="S412" s="4">
        <f>base2!U169/호선별!S25</f>
        <v>1.7973478883637445E-3</v>
      </c>
      <c r="T412" s="4">
        <f>base2!V169/호선별!T25</f>
        <v>1.7175515309544285E-3</v>
      </c>
      <c r="U412" s="4">
        <f>base2!W169/호선별!U25</f>
        <v>2.2626740125877716E-3</v>
      </c>
      <c r="V412" s="4">
        <f>base2!X169/호선별!V25</f>
        <v>2.6815605106187885E-3</v>
      </c>
      <c r="W412" s="4">
        <f>base2!D169/호선별!W25</f>
        <v>3.3389544860637208E-3</v>
      </c>
    </row>
    <row r="413" spans="1:23">
      <c r="B413" t="s">
        <v>320</v>
      </c>
      <c r="C413" s="4">
        <f>base2!E170/호선별!C26</f>
        <v>4.730595774982198E-3</v>
      </c>
      <c r="D413" s="4">
        <f>base2!F170/호선별!D26</f>
        <v>2.1347770140404598E-3</v>
      </c>
      <c r="E413" s="4">
        <f>base2!G170/호선별!E26</f>
        <v>1.6412069366220105E-3</v>
      </c>
      <c r="F413" s="4">
        <f>base2!H170/호선별!F26</f>
        <v>1.423273135810116E-3</v>
      </c>
      <c r="G413" s="4">
        <f>base2!I170/호선별!G26</f>
        <v>1.4220372466237816E-3</v>
      </c>
      <c r="H413" s="4">
        <f>base2!J170/호선별!H26</f>
        <v>2.1121884500528583E-3</v>
      </c>
      <c r="I413" s="4">
        <f>base2!K170/호선별!I26</f>
        <v>2.4580954689685554E-3</v>
      </c>
      <c r="J413" s="4">
        <f>base2!L170/호선별!J26</f>
        <v>2.5072790982644468E-3</v>
      </c>
      <c r="K413" s="4">
        <f>base2!M170/호선별!K26</f>
        <v>2.8443669515906597E-3</v>
      </c>
      <c r="L413" s="4">
        <f>base2!N170/호선별!L26</f>
        <v>2.594958176018838E-3</v>
      </c>
      <c r="M413" s="4">
        <f>base2!O170/호선별!M26</f>
        <v>2.9764040094529664E-3</v>
      </c>
      <c r="N413" s="4">
        <f>base2!P170/호선별!N26</f>
        <v>3.3395887433595424E-3</v>
      </c>
      <c r="O413" s="4">
        <f>base2!Q170/호선별!O26</f>
        <v>3.7325623700153313E-3</v>
      </c>
      <c r="P413" s="4">
        <f>base2!R170/호선별!P26</f>
        <v>3.7172842710979153E-3</v>
      </c>
      <c r="Q413" s="4">
        <f>base2!S170/호선별!Q26</f>
        <v>4.6174387058229294E-3</v>
      </c>
      <c r="R413" s="4">
        <f>base2!T170/호선별!R26</f>
        <v>5.1988838645391682E-3</v>
      </c>
      <c r="S413" s="4">
        <f>base2!U170/호선별!S26</f>
        <v>5.2306803568573281E-3</v>
      </c>
      <c r="T413" s="4">
        <f>base2!V170/호선별!T26</f>
        <v>5.4238389481098392E-3</v>
      </c>
      <c r="U413" s="4">
        <f>base2!W170/호선별!U26</f>
        <v>5.9687682916453062E-3</v>
      </c>
      <c r="V413" s="4">
        <f>base2!X170/호선별!V26</f>
        <v>4.8868870498425202E-3</v>
      </c>
      <c r="W413" s="4">
        <f>base2!D170/호선별!W26</f>
        <v>3.2011917607650004E-3</v>
      </c>
    </row>
    <row r="414" spans="1:23">
      <c r="A414" t="s">
        <v>232</v>
      </c>
      <c r="B414" t="s">
        <v>319</v>
      </c>
      <c r="C414" s="4">
        <f>base2!E171/호선별!C25</f>
        <v>1.8966452057138498E-3</v>
      </c>
      <c r="D414" s="4">
        <f>base2!F171/호선별!D25</f>
        <v>1.5387950451476169E-3</v>
      </c>
      <c r="E414" s="4">
        <f>base2!G171/호선별!E25</f>
        <v>1.7504577605517292E-3</v>
      </c>
      <c r="F414" s="4">
        <f>base2!H171/호선별!F25</f>
        <v>1.7470771183538516E-3</v>
      </c>
      <c r="G414" s="4">
        <f>base2!I171/호선별!G25</f>
        <v>1.4860297787127055E-3</v>
      </c>
      <c r="H414" s="4">
        <f>base2!J171/호선별!H25</f>
        <v>1.433837948592042E-3</v>
      </c>
      <c r="I414" s="4">
        <f>base2!K171/호선별!I25</f>
        <v>1.2945687792863777E-3</v>
      </c>
      <c r="J414" s="4">
        <f>base2!L171/호선별!J25</f>
        <v>1.2428384076283731E-3</v>
      </c>
      <c r="K414" s="4">
        <f>base2!M171/호선별!K25</f>
        <v>1.1438337556673611E-3</v>
      </c>
      <c r="L414" s="4">
        <f>base2!N171/호선별!L25</f>
        <v>1.0787351795329496E-3</v>
      </c>
      <c r="M414" s="4">
        <f>base2!O171/호선별!M25</f>
        <v>1.0255827354111761E-3</v>
      </c>
      <c r="N414" s="4">
        <f>base2!P171/호선별!N25</f>
        <v>9.3705659967123944E-4</v>
      </c>
      <c r="O414" s="4">
        <f>base2!Q171/호선별!O25</f>
        <v>9.9527800082435756E-4</v>
      </c>
      <c r="P414" s="4">
        <f>base2!R171/호선별!P25</f>
        <v>7.8039300326139939E-4</v>
      </c>
      <c r="Q414" s="4">
        <f>base2!S171/호선별!Q25</f>
        <v>7.758265062898066E-4</v>
      </c>
      <c r="R414" s="4">
        <f>base2!T171/호선별!R25</f>
        <v>7.7105170462479907E-4</v>
      </c>
      <c r="S414" s="4">
        <f>base2!U171/호선별!S25</f>
        <v>6.9838886238341119E-4</v>
      </c>
      <c r="T414" s="4">
        <f>base2!V171/호선별!T25</f>
        <v>6.5142932381254115E-4</v>
      </c>
      <c r="U414" s="4">
        <f>base2!W171/호선별!U25</f>
        <v>6.7770912454319734E-4</v>
      </c>
      <c r="V414" s="4">
        <f>base2!X171/호선별!V25</f>
        <v>6.4710854708610122E-4</v>
      </c>
      <c r="W414" s="4">
        <f>base2!D171/호선별!W25</f>
        <v>1.1364111319636828E-3</v>
      </c>
    </row>
    <row r="415" spans="1:23">
      <c r="B415" t="s">
        <v>320</v>
      </c>
      <c r="C415" s="4">
        <f>base2!E172/호선별!C26</f>
        <v>2.1742226441965346E-3</v>
      </c>
      <c r="D415" s="4">
        <f>base2!F172/호선별!D26</f>
        <v>1.1133688416891988E-3</v>
      </c>
      <c r="E415" s="4">
        <f>base2!G172/호선별!E26</f>
        <v>8.5394954564519798E-4</v>
      </c>
      <c r="F415" s="4">
        <f>base2!H172/호선별!F26</f>
        <v>7.2334826574808322E-4</v>
      </c>
      <c r="G415" s="4">
        <f>base2!I172/호선별!G26</f>
        <v>8.6931313435638629E-4</v>
      </c>
      <c r="H415" s="4">
        <f>base2!J172/호선별!H26</f>
        <v>1.0107132159678637E-3</v>
      </c>
      <c r="I415" s="4">
        <f>base2!K172/호선별!I26</f>
        <v>1.0362450023397539E-3</v>
      </c>
      <c r="J415" s="4">
        <f>base2!L172/호선별!J26</f>
        <v>1.0408588168346585E-3</v>
      </c>
      <c r="K415" s="4">
        <f>base2!M172/호선별!K26</f>
        <v>1.0223415289804234E-3</v>
      </c>
      <c r="L415" s="4">
        <f>base2!N172/호선별!L26</f>
        <v>1.0094675525104135E-3</v>
      </c>
      <c r="M415" s="4">
        <f>base2!O172/호선별!M26</f>
        <v>1.1148407378258839E-3</v>
      </c>
      <c r="N415" s="4">
        <f>base2!P172/호선별!N26</f>
        <v>1.0713787887392295E-3</v>
      </c>
      <c r="O415" s="4">
        <f>base2!Q172/호선별!O26</f>
        <v>1.1552684404011809E-3</v>
      </c>
      <c r="P415" s="4">
        <f>base2!R172/호선별!P26</f>
        <v>1.1579676800472895E-3</v>
      </c>
      <c r="Q415" s="4">
        <f>base2!S172/호선별!Q26</f>
        <v>1.3734610869598676E-3</v>
      </c>
      <c r="R415" s="4">
        <f>base2!T172/호선별!R26</f>
        <v>1.4810728499542692E-3</v>
      </c>
      <c r="S415" s="4">
        <f>base2!U172/호선별!S26</f>
        <v>1.4395204376721924E-3</v>
      </c>
      <c r="T415" s="4">
        <f>base2!V172/호선별!T26</f>
        <v>1.5287127656608197E-3</v>
      </c>
      <c r="U415" s="4">
        <f>base2!W172/호선별!U26</f>
        <v>1.843220637914249E-3</v>
      </c>
      <c r="V415" s="4">
        <f>base2!X172/호선별!V26</f>
        <v>2.5823143775137334E-3</v>
      </c>
      <c r="W415" s="4">
        <f>base2!D172/호선별!W26</f>
        <v>1.1378944749489133E-3</v>
      </c>
    </row>
    <row r="416" spans="1:23">
      <c r="A416" t="s">
        <v>233</v>
      </c>
      <c r="B416" t="s">
        <v>319</v>
      </c>
      <c r="C416" s="4">
        <f>base2!E173/호선별!C25</f>
        <v>2.5233627519497307E-3</v>
      </c>
      <c r="D416" s="4">
        <f>base2!F173/호선별!D25</f>
        <v>4.1456122220871871E-3</v>
      </c>
      <c r="E416" s="4">
        <f>base2!G173/호선별!E25</f>
        <v>4.9715119575421277E-3</v>
      </c>
      <c r="F416" s="4">
        <f>base2!H173/호선별!F25</f>
        <v>4.3041059510661537E-3</v>
      </c>
      <c r="G416" s="4">
        <f>base2!I173/호선별!G25</f>
        <v>3.4925869072210537E-3</v>
      </c>
      <c r="H416" s="4">
        <f>base2!J173/호선별!H25</f>
        <v>3.1648383995332521E-3</v>
      </c>
      <c r="I416" s="4">
        <f>base2!K173/호선별!I25</f>
        <v>2.8632489224700223E-3</v>
      </c>
      <c r="J416" s="4">
        <f>base2!L173/호선별!J25</f>
        <v>3.0129781590757746E-3</v>
      </c>
      <c r="K416" s="4">
        <f>base2!M173/호선별!K25</f>
        <v>2.7786884783155587E-3</v>
      </c>
      <c r="L416" s="4">
        <f>base2!N173/호선별!L25</f>
        <v>2.5468363114416973E-3</v>
      </c>
      <c r="M416" s="4">
        <f>base2!O173/호선별!M25</f>
        <v>2.6738684444814987E-3</v>
      </c>
      <c r="N416" s="4">
        <f>base2!P173/호선별!N25</f>
        <v>2.5049482773809367E-3</v>
      </c>
      <c r="O416" s="4">
        <f>base2!Q173/호선별!O25</f>
        <v>2.4931694023049181E-3</v>
      </c>
      <c r="P416" s="4">
        <f>base2!R173/호선별!P25</f>
        <v>1.6497007715452912E-3</v>
      </c>
      <c r="Q416" s="4">
        <f>base2!S173/호선별!Q25</f>
        <v>1.4392172422518267E-3</v>
      </c>
      <c r="R416" s="4">
        <f>base2!T173/호선별!R25</f>
        <v>1.3197372562179152E-3</v>
      </c>
      <c r="S416" s="4">
        <f>base2!U173/호선별!S25</f>
        <v>1.1489968486874972E-3</v>
      </c>
      <c r="T416" s="4">
        <f>base2!V173/호선별!T25</f>
        <v>9.0403636365773813E-4</v>
      </c>
      <c r="U416" s="4">
        <f>base2!W173/호선별!U25</f>
        <v>8.3877756448444115E-4</v>
      </c>
      <c r="V416" s="4">
        <f>base2!X173/호선별!V25</f>
        <v>7.8082839445444687E-4</v>
      </c>
      <c r="W416" s="4">
        <f>base2!D173/호선별!W25</f>
        <v>2.6331014757103935E-3</v>
      </c>
    </row>
    <row r="417" spans="1:23">
      <c r="B417" t="s">
        <v>320</v>
      </c>
      <c r="C417" s="4">
        <f>base2!E174/호선별!C26</f>
        <v>2.7035366722050797E-3</v>
      </c>
      <c r="D417" s="4">
        <f>base2!F174/호선별!D26</f>
        <v>1.5823343214863559E-3</v>
      </c>
      <c r="E417" s="4">
        <f>base2!G174/호선별!E26</f>
        <v>1.7525538383292281E-3</v>
      </c>
      <c r="F417" s="4">
        <f>base2!H174/호선별!F26</f>
        <v>2.2637383799884512E-3</v>
      </c>
      <c r="G417" s="4">
        <f>base2!I174/호선별!G26</f>
        <v>2.570232455862805E-3</v>
      </c>
      <c r="H417" s="4">
        <f>base2!J174/호선별!H26</f>
        <v>2.2878337457771644E-3</v>
      </c>
      <c r="I417" s="4">
        <f>base2!K174/호선별!I26</f>
        <v>2.1616841641185275E-3</v>
      </c>
      <c r="J417" s="4">
        <f>base2!L174/호선별!J26</f>
        <v>2.0359352089583606E-3</v>
      </c>
      <c r="K417" s="4">
        <f>base2!M174/호선별!K26</f>
        <v>1.7416212765114048E-3</v>
      </c>
      <c r="L417" s="4">
        <f>base2!N174/호선별!L26</f>
        <v>1.7800045781093967E-3</v>
      </c>
      <c r="M417" s="4">
        <f>base2!O174/호선별!M26</f>
        <v>1.8051313580415892E-3</v>
      </c>
      <c r="N417" s="4">
        <f>base2!P174/호선별!N26</f>
        <v>1.9695506946344585E-3</v>
      </c>
      <c r="O417" s="4">
        <f>base2!Q174/호선별!O26</f>
        <v>2.0036192075935481E-3</v>
      </c>
      <c r="P417" s="4">
        <f>base2!R174/호선별!P26</f>
        <v>2.151601024662718E-3</v>
      </c>
      <c r="Q417" s="4">
        <f>base2!S174/호선별!Q26</f>
        <v>2.6877197572718406E-3</v>
      </c>
      <c r="R417" s="4">
        <f>base2!T174/호선별!R26</f>
        <v>2.8791640645625693E-3</v>
      </c>
      <c r="S417" s="4">
        <f>base2!U174/호선별!S26</f>
        <v>3.1250004718377774E-3</v>
      </c>
      <c r="T417" s="4">
        <f>base2!V174/호선별!T26</f>
        <v>3.4580913275555022E-3</v>
      </c>
      <c r="U417" s="4">
        <f>base2!W174/호선별!U26</f>
        <v>3.4726601765575345E-3</v>
      </c>
      <c r="V417" s="4">
        <f>base2!X174/호선별!V26</f>
        <v>3.6019433220517592E-3</v>
      </c>
      <c r="W417" s="4">
        <f>base2!D174/호선별!W26</f>
        <v>2.3363713582140564E-3</v>
      </c>
    </row>
    <row r="418" spans="1:23">
      <c r="A418" t="s">
        <v>234</v>
      </c>
      <c r="B418" t="s">
        <v>319</v>
      </c>
      <c r="C418" s="4">
        <f>base2!E175/호선별!C25</f>
        <v>2.131664285552305E-3</v>
      </c>
      <c r="D418" s="4">
        <f>base2!F175/호선별!D25</f>
        <v>2.8303627449730224E-3</v>
      </c>
      <c r="E418" s="4">
        <f>base2!G175/호선별!E25</f>
        <v>3.6799301043787002E-3</v>
      </c>
      <c r="F418" s="4">
        <f>base2!H175/호선별!F25</f>
        <v>3.1418755012223524E-3</v>
      </c>
      <c r="G418" s="4">
        <f>base2!I175/호선별!G25</f>
        <v>2.5692825692825694E-3</v>
      </c>
      <c r="H418" s="4">
        <f>base2!J175/호선별!H25</f>
        <v>2.4263046069097787E-3</v>
      </c>
      <c r="I418" s="4">
        <f>base2!K175/호선별!I25</f>
        <v>1.9530230847100323E-3</v>
      </c>
      <c r="J418" s="4">
        <f>base2!L175/호선별!J25</f>
        <v>1.7577716993326532E-3</v>
      </c>
      <c r="K418" s="4">
        <f>base2!M175/호선별!K25</f>
        <v>1.6461457263757433E-3</v>
      </c>
      <c r="L418" s="4">
        <f>base2!N175/호선별!L25</f>
        <v>1.4199507450682626E-3</v>
      </c>
      <c r="M418" s="4">
        <f>base2!O175/호선별!M25</f>
        <v>1.2104517263436629E-3</v>
      </c>
      <c r="N418" s="4">
        <f>base2!P175/호선별!N25</f>
        <v>1.177793105775052E-3</v>
      </c>
      <c r="O418" s="4">
        <f>base2!Q175/호선별!O25</f>
        <v>1.181121593941101E-3</v>
      </c>
      <c r="P418" s="4">
        <f>base2!R175/호선별!P25</f>
        <v>9.7011187432251723E-4</v>
      </c>
      <c r="Q418" s="4">
        <f>base2!S175/호선별!Q25</f>
        <v>8.7723530089367735E-4</v>
      </c>
      <c r="R418" s="4">
        <f>base2!T175/호선별!R25</f>
        <v>8.010131663689626E-4</v>
      </c>
      <c r="S418" s="4">
        <f>base2!U175/호선별!S25</f>
        <v>7.2046437240127765E-4</v>
      </c>
      <c r="T418" s="4">
        <f>base2!V175/호선별!T25</f>
        <v>6.8508087245974889E-4</v>
      </c>
      <c r="U418" s="4">
        <f>base2!W175/호선별!U25</f>
        <v>8.0823564473510355E-4</v>
      </c>
      <c r="V418" s="4">
        <f>base2!X175/호선별!V25</f>
        <v>1.0052867096798843E-3</v>
      </c>
      <c r="W418" s="4">
        <f>base2!D175/호선별!W25</f>
        <v>1.7014538399297006E-3</v>
      </c>
    </row>
    <row r="419" spans="1:23">
      <c r="B419" t="s">
        <v>320</v>
      </c>
      <c r="C419" s="4">
        <f>base2!E176/호선별!C26</f>
        <v>2.9432708283883219E-3</v>
      </c>
      <c r="D419" s="4">
        <f>base2!F176/호선별!D26</f>
        <v>1.2725184871485813E-3</v>
      </c>
      <c r="E419" s="4">
        <f>base2!G176/호선별!E26</f>
        <v>8.0161070252500845E-4</v>
      </c>
      <c r="F419" s="4">
        <f>base2!H176/호선별!F26</f>
        <v>6.9268052088078001E-4</v>
      </c>
      <c r="G419" s="4">
        <f>base2!I176/호선별!G26</f>
        <v>5.794176442006062E-4</v>
      </c>
      <c r="H419" s="4">
        <f>base2!J176/호선별!H26</f>
        <v>8.6503515845284742E-4</v>
      </c>
      <c r="I419" s="4">
        <f>base2!K176/호선별!I26</f>
        <v>1.0354486259161913E-3</v>
      </c>
      <c r="J419" s="4">
        <f>base2!L176/호선별!J26</f>
        <v>1.2450361404617082E-3</v>
      </c>
      <c r="K419" s="4">
        <f>base2!M176/호선별!K26</f>
        <v>1.2492161650005532E-3</v>
      </c>
      <c r="L419" s="4">
        <f>base2!N176/호선별!L26</f>
        <v>1.3926475117529871E-3</v>
      </c>
      <c r="M419" s="4">
        <f>base2!O176/호선별!M26</f>
        <v>1.4548119727272426E-3</v>
      </c>
      <c r="N419" s="4">
        <f>base2!P176/호선별!N26</f>
        <v>1.8310626280982349E-3</v>
      </c>
      <c r="O419" s="4">
        <f>base2!Q176/호선별!O26</f>
        <v>1.7329026606017713E-3</v>
      </c>
      <c r="P419" s="4">
        <f>base2!R176/호선별!P26</f>
        <v>1.8973855152631149E-3</v>
      </c>
      <c r="Q419" s="4">
        <f>base2!S176/호선별!Q26</f>
        <v>2.2368369504231793E-3</v>
      </c>
      <c r="R419" s="4">
        <f>base2!T176/호선별!R26</f>
        <v>2.5008768912248413E-3</v>
      </c>
      <c r="S419" s="4">
        <f>base2!U176/호선별!S26</f>
        <v>2.5464141159368078E-3</v>
      </c>
      <c r="T419" s="4">
        <f>base2!V176/호선별!T26</f>
        <v>2.6505466875667524E-3</v>
      </c>
      <c r="U419" s="4">
        <f>base2!W176/호선별!U26</f>
        <v>2.8030977736408758E-3</v>
      </c>
      <c r="V419" s="4">
        <f>base2!X176/호선별!V26</f>
        <v>3.0986529837971578E-3</v>
      </c>
      <c r="W419" s="4">
        <f>base2!D176/호선별!W26</f>
        <v>1.5585789380471052E-3</v>
      </c>
    </row>
    <row r="420" spans="1:23">
      <c r="A420" t="s">
        <v>235</v>
      </c>
      <c r="B420" t="s">
        <v>319</v>
      </c>
      <c r="C420" s="4">
        <f>base2!E177/호선별!C25</f>
        <v>1.7832588075461742E-4</v>
      </c>
      <c r="D420" s="4">
        <f>base2!F177/호선별!D25</f>
        <v>7.8956606916588353E-4</v>
      </c>
      <c r="E420" s="4">
        <f>base2!G177/호선별!E25</f>
        <v>1.1111730753143908E-3</v>
      </c>
      <c r="F420" s="4">
        <f>base2!H177/호선별!F25</f>
        <v>4.2058699872148559E-4</v>
      </c>
      <c r="G420" s="4">
        <f>base2!I177/호선별!G25</f>
        <v>2.3373194104901423E-4</v>
      </c>
      <c r="H420" s="4">
        <f>base2!J177/호선별!H25</f>
        <v>1.8941840793828128E-4</v>
      </c>
      <c r="I420" s="4">
        <f>base2!K177/호선별!I25</f>
        <v>1.8621961782907712E-4</v>
      </c>
      <c r="J420" s="4">
        <f>base2!L177/호선별!J25</f>
        <v>1.9773800393213561E-4</v>
      </c>
      <c r="K420" s="4">
        <f>base2!M177/호선별!K25</f>
        <v>2.8420282553237429E-4</v>
      </c>
      <c r="L420" s="4">
        <f>base2!N177/호선별!L25</f>
        <v>3.9810795344482019E-4</v>
      </c>
      <c r="M420" s="4">
        <f>base2!O177/호선별!M25</f>
        <v>5.2780873671691051E-4</v>
      </c>
      <c r="N420" s="4">
        <f>base2!P177/호선별!N25</f>
        <v>4.968192323047539E-4</v>
      </c>
      <c r="O420" s="4">
        <f>base2!Q177/호선별!O25</f>
        <v>4.2202811670301131E-4</v>
      </c>
      <c r="P420" s="4">
        <f>base2!R177/호선별!P25</f>
        <v>2.5769964300612433E-4</v>
      </c>
      <c r="Q420" s="4">
        <f>base2!S177/호선별!Q25</f>
        <v>1.8972305553559103E-4</v>
      </c>
      <c r="R420" s="4">
        <f>base2!T177/호선별!R25</f>
        <v>1.2427493262579125E-4</v>
      </c>
      <c r="S420" s="4">
        <f>base2!U177/호선별!S25</f>
        <v>6.7965812661067608E-5</v>
      </c>
      <c r="T420" s="4">
        <f>base2!V177/호선별!T25</f>
        <v>4.8934348032839211E-5</v>
      </c>
      <c r="U420" s="4">
        <f>base2!W177/호선별!U25</f>
        <v>3.8579267051794914E-5</v>
      </c>
      <c r="V420" s="4">
        <f>base2!X177/호선별!V25</f>
        <v>5.492065159771339E-5</v>
      </c>
      <c r="W420" s="4">
        <f>base2!D177/호선별!W25</f>
        <v>3.4938151113303846E-4</v>
      </c>
    </row>
    <row r="421" spans="1:23">
      <c r="B421" t="s">
        <v>320</v>
      </c>
      <c r="C421" s="4">
        <f>base2!E178/호선별!C26</f>
        <v>1.566579634464752E-4</v>
      </c>
      <c r="D421" s="4">
        <f>base2!F178/호선별!D26</f>
        <v>2.2056987110575409E-4</v>
      </c>
      <c r="E421" s="4">
        <f>base2!G178/호선별!E26</f>
        <v>1.2004587840309406E-4</v>
      </c>
      <c r="F421" s="4">
        <f>base2!H178/호선별!F26</f>
        <v>9.8281670558995107E-5</v>
      </c>
      <c r="G421" s="4">
        <f>base2!I178/호선별!G26</f>
        <v>3.4906926374198889E-4</v>
      </c>
      <c r="H421" s="4">
        <f>base2!J178/호선별!H26</f>
        <v>5.7841071261375545E-4</v>
      </c>
      <c r="I421" s="4">
        <f>base2!K178/호선별!I26</f>
        <v>4.5871281997210135E-4</v>
      </c>
      <c r="J421" s="4">
        <f>base2!L178/호선별!J26</f>
        <v>2.3982001669061283E-4</v>
      </c>
      <c r="K421" s="4">
        <f>base2!M178/호선별!K26</f>
        <v>1.5982432537477539E-4</v>
      </c>
      <c r="L421" s="4">
        <f>base2!N178/호선별!L26</f>
        <v>1.4285706329319784E-4</v>
      </c>
      <c r="M421" s="4">
        <f>base2!O178/호선별!M26</f>
        <v>1.174170133527014E-4</v>
      </c>
      <c r="N421" s="4">
        <f>base2!P178/호선별!N26</f>
        <v>1.100934955781909E-4</v>
      </c>
      <c r="O421" s="4">
        <f>base2!Q178/호선별!O26</f>
        <v>8.4393875493466599E-5</v>
      </c>
      <c r="P421" s="4">
        <f>base2!R178/호선별!P26</f>
        <v>7.107286658972885E-5</v>
      </c>
      <c r="Q421" s="4">
        <f>base2!S178/호선별!Q26</f>
        <v>7.0045990745883985E-5</v>
      </c>
      <c r="R421" s="4">
        <f>base2!T178/호선별!R26</f>
        <v>7.0514910786950304E-5</v>
      </c>
      <c r="S421" s="4">
        <f>base2!U178/호선별!S26</f>
        <v>5.8583378415860148E-5</v>
      </c>
      <c r="T421" s="4">
        <f>base2!V178/호선별!T26</f>
        <v>5.9705871299599817E-5</v>
      </c>
      <c r="U421" s="4">
        <f>base2!W178/호선별!U26</f>
        <v>8.2305723219321025E-5</v>
      </c>
      <c r="V421" s="4">
        <f>base2!X178/호선별!V26</f>
        <v>1.4788037099332737E-4</v>
      </c>
      <c r="W421" s="4">
        <f>base2!D178/호선별!W26</f>
        <v>1.618529564277063E-4</v>
      </c>
    </row>
    <row r="422" spans="1:23">
      <c r="A422" t="s">
        <v>236</v>
      </c>
      <c r="B422" t="s">
        <v>319</v>
      </c>
      <c r="C422" s="4">
        <f>base2!E179/호선별!C25</f>
        <v>4.0695409087816731E-3</v>
      </c>
      <c r="D422" s="4">
        <f>base2!F179/호선별!D25</f>
        <v>4.8003743282247491E-3</v>
      </c>
      <c r="E422" s="4">
        <f>base2!G179/호선별!E25</f>
        <v>5.2885518036230473E-3</v>
      </c>
      <c r="F422" s="4">
        <f>base2!H179/호선별!F25</f>
        <v>2.8735923224253593E-3</v>
      </c>
      <c r="G422" s="4">
        <f>base2!I179/호선별!G25</f>
        <v>2.5857069759508784E-3</v>
      </c>
      <c r="H422" s="4">
        <f>base2!J179/호선별!H25</f>
        <v>2.5554985210349307E-3</v>
      </c>
      <c r="I422" s="4">
        <f>base2!K179/호선별!I25</f>
        <v>2.2406687991150167E-3</v>
      </c>
      <c r="J422" s="4">
        <f>base2!L179/호선별!J25</f>
        <v>2.1858269664260174E-3</v>
      </c>
      <c r="K422" s="4">
        <f>base2!M179/호선별!K25</f>
        <v>2.1978902621839912E-3</v>
      </c>
      <c r="L422" s="4">
        <f>base2!N179/호선별!L25</f>
        <v>2.605393842411971E-3</v>
      </c>
      <c r="M422" s="4">
        <f>base2!O179/호선별!M25</f>
        <v>2.8419076253150895E-3</v>
      </c>
      <c r="N422" s="4">
        <f>base2!P179/호선별!N25</f>
        <v>2.7834060267769283E-3</v>
      </c>
      <c r="O422" s="4">
        <f>base2!Q179/호선별!O25</f>
        <v>2.4309893992546161E-3</v>
      </c>
      <c r="P422" s="4">
        <f>base2!R179/호선별!P25</f>
        <v>1.5050592793060767E-3</v>
      </c>
      <c r="Q422" s="4">
        <f>base2!S179/호선별!Q25</f>
        <v>1.3012815905624842E-3</v>
      </c>
      <c r="R422" s="4">
        <f>base2!T179/호선별!R25</f>
        <v>1.2031480898656267E-3</v>
      </c>
      <c r="S422" s="4">
        <f>base2!U179/호선별!S25</f>
        <v>8.7686601610361629E-4</v>
      </c>
      <c r="T422" s="4">
        <f>base2!V179/호선별!T25</f>
        <v>7.4621207000227481E-4</v>
      </c>
      <c r="U422" s="4">
        <f>base2!W179/호선별!U25</f>
        <v>6.494176620385478E-4</v>
      </c>
      <c r="V422" s="4">
        <f>base2!X179/호선별!V25</f>
        <v>9.2887536832654387E-4</v>
      </c>
      <c r="W422" s="4">
        <f>base2!D179/호선별!W25</f>
        <v>2.3690795997875734E-3</v>
      </c>
    </row>
    <row r="423" spans="1:23">
      <c r="B423" t="s">
        <v>320</v>
      </c>
      <c r="C423" s="4">
        <f>base2!E180/호선별!C26</f>
        <v>1.4004272489912177E-3</v>
      </c>
      <c r="D423" s="4">
        <f>base2!F180/호선별!D26</f>
        <v>1.7055141110423385E-3</v>
      </c>
      <c r="E423" s="4">
        <f>base2!G180/호선별!E26</f>
        <v>1.0486616406878977E-3</v>
      </c>
      <c r="F423" s="4">
        <f>base2!H180/호선별!F26</f>
        <v>8.6316420494626052E-4</v>
      </c>
      <c r="G423" s="4">
        <f>base2!I180/호선별!G26</f>
        <v>2.1588160615914984E-3</v>
      </c>
      <c r="H423" s="4">
        <f>base2!J180/호선별!H26</f>
        <v>3.6975843968476761E-3</v>
      </c>
      <c r="I423" s="4">
        <f>base2!K180/호선별!I26</f>
        <v>2.5980984442308739E-3</v>
      </c>
      <c r="J423" s="4">
        <f>base2!L180/호선별!J26</f>
        <v>1.8171628170509727E-3</v>
      </c>
      <c r="K423" s="4">
        <f>base2!M180/호선별!K26</f>
        <v>1.6093480221774877E-3</v>
      </c>
      <c r="L423" s="4">
        <f>base2!N180/호선별!L26</f>
        <v>1.4651899386299422E-3</v>
      </c>
      <c r="M423" s="4">
        <f>base2!O180/호선별!M26</f>
        <v>1.4757842242308979E-3</v>
      </c>
      <c r="N423" s="4">
        <f>base2!P180/호선별!N26</f>
        <v>1.5860949204693881E-3</v>
      </c>
      <c r="O423" s="4">
        <f>base2!Q180/호선별!O26</f>
        <v>1.5202210440766813E-3</v>
      </c>
      <c r="P423" s="4">
        <f>base2!R180/호선별!P26</f>
        <v>1.5818046527592091E-3</v>
      </c>
      <c r="Q423" s="4">
        <f>base2!S180/호선별!Q26</f>
        <v>2.2344758496115201E-3</v>
      </c>
      <c r="R423" s="4">
        <f>base2!T180/호선별!R26</f>
        <v>2.6647623744902767E-3</v>
      </c>
      <c r="S423" s="4">
        <f>base2!U180/호선별!S26</f>
        <v>2.7078203827578247E-3</v>
      </c>
      <c r="T423" s="4">
        <f>base2!V180/호선별!T26</f>
        <v>3.0059026982204619E-3</v>
      </c>
      <c r="U423" s="4">
        <f>base2!W180/호선별!U26</f>
        <v>3.6994819228840267E-3</v>
      </c>
      <c r="V423" s="4">
        <f>base2!X180/호선별!V26</f>
        <v>7.0765106942983422E-3</v>
      </c>
      <c r="W423" s="4">
        <f>base2!D180/호선별!W26</f>
        <v>2.0147393387287982E-3</v>
      </c>
    </row>
    <row r="424" spans="1:23">
      <c r="A424" t="s">
        <v>237</v>
      </c>
      <c r="B424" t="s">
        <v>319</v>
      </c>
      <c r="C424" s="4">
        <f>base2!E181/호선별!C25</f>
        <v>4.9987939810376709E-3</v>
      </c>
      <c r="D424" s="4">
        <f>base2!F181/호선별!D25</f>
        <v>6.8979031738005637E-3</v>
      </c>
      <c r="E424" s="4">
        <f>base2!G181/호선별!E25</f>
        <v>6.1567632378774781E-3</v>
      </c>
      <c r="F424" s="4">
        <f>base2!H181/호선별!F25</f>
        <v>4.5322570733130427E-3</v>
      </c>
      <c r="G424" s="4">
        <f>base2!I181/호선별!G25</f>
        <v>4.5926431292284955E-3</v>
      </c>
      <c r="H424" s="4">
        <f>base2!J181/호선별!H25</f>
        <v>4.2815490135805412E-3</v>
      </c>
      <c r="I424" s="4">
        <f>base2!K181/호선별!I25</f>
        <v>4.0382914496822197E-3</v>
      </c>
      <c r="J424" s="4">
        <f>base2!L181/호선별!J25</f>
        <v>3.8153932474960352E-3</v>
      </c>
      <c r="K424" s="4">
        <f>base2!M181/호선별!K25</f>
        <v>3.6947744270882745E-3</v>
      </c>
      <c r="L424" s="4">
        <f>base2!N181/호선별!L25</f>
        <v>3.8579977098732437E-3</v>
      </c>
      <c r="M424" s="4">
        <f>base2!O181/호선별!M25</f>
        <v>3.8880745130779925E-3</v>
      </c>
      <c r="N424" s="4">
        <f>base2!P181/호선별!N25</f>
        <v>3.7578324295854506E-3</v>
      </c>
      <c r="O424" s="4">
        <f>base2!Q181/호선별!O25</f>
        <v>3.0382641810450875E-3</v>
      </c>
      <c r="P424" s="4">
        <f>base2!R181/호선별!P25</f>
        <v>2.1021521968402216E-3</v>
      </c>
      <c r="Q424" s="4">
        <f>base2!S181/호선별!Q25</f>
        <v>2.0563340622295561E-3</v>
      </c>
      <c r="R424" s="4">
        <f>base2!T181/호선별!R25</f>
        <v>1.8884839604571234E-3</v>
      </c>
      <c r="S424" s="4">
        <f>base2!U181/호선별!S25</f>
        <v>1.5466236109487037E-3</v>
      </c>
      <c r="T424" s="4">
        <f>base2!V181/호선별!T25</f>
        <v>1.3240194467744183E-3</v>
      </c>
      <c r="U424" s="4">
        <f>base2!W181/호선별!U25</f>
        <v>1.1911348702241681E-3</v>
      </c>
      <c r="V424" s="4">
        <f>base2!X181/호선별!V25</f>
        <v>1.0960251775369758E-3</v>
      </c>
      <c r="W424" s="4">
        <f>base2!D181/호선별!W25</f>
        <v>3.4838863984651778E-3</v>
      </c>
    </row>
    <row r="425" spans="1:23">
      <c r="B425" t="s">
        <v>320</v>
      </c>
      <c r="C425" s="4">
        <f>base2!E182/호선별!C26</f>
        <v>2.993116544030382E-3</v>
      </c>
      <c r="D425" s="4">
        <f>base2!F182/호선별!D26</f>
        <v>2.4428961570620365E-3</v>
      </c>
      <c r="E425" s="4">
        <f>base2!G182/호선별!E26</f>
        <v>1.4721568228321462E-3</v>
      </c>
      <c r="F425" s="4">
        <f>base2!H182/호선별!F26</f>
        <v>1.4088448070241209E-3</v>
      </c>
      <c r="G425" s="4">
        <f>base2!I182/호선별!G26</f>
        <v>3.0904763264772025E-3</v>
      </c>
      <c r="H425" s="4">
        <f>base2!J182/호선별!H26</f>
        <v>5.6369952294737678E-3</v>
      </c>
      <c r="I425" s="4">
        <f>base2!K182/호선별!I26</f>
        <v>4.3858042398443693E-3</v>
      </c>
      <c r="J425" s="4">
        <f>base2!L182/호선별!J26</f>
        <v>3.3768379031772389E-3</v>
      </c>
      <c r="K425" s="4">
        <f>base2!M182/호선별!K26</f>
        <v>2.8416961844999642E-3</v>
      </c>
      <c r="L425" s="4">
        <f>base2!N182/호선별!L26</f>
        <v>2.6744624480855204E-3</v>
      </c>
      <c r="M425" s="4">
        <f>base2!O182/호선별!M26</f>
        <v>2.736878821227009E-3</v>
      </c>
      <c r="N425" s="4">
        <f>base2!P182/호선별!N26</f>
        <v>2.9122504504411483E-3</v>
      </c>
      <c r="O425" s="4">
        <f>base2!Q182/호선별!O26</f>
        <v>2.903217194086908E-3</v>
      </c>
      <c r="P425" s="4">
        <f>base2!R182/호선별!P26</f>
        <v>3.0248438672133499E-3</v>
      </c>
      <c r="Q425" s="4">
        <f>base2!S182/호선별!Q26</f>
        <v>3.7384970666383102E-3</v>
      </c>
      <c r="R425" s="4">
        <f>base2!T182/호선별!R26</f>
        <v>4.3268624539786315E-3</v>
      </c>
      <c r="S425" s="4">
        <f>base2!U182/호선별!S26</f>
        <v>4.2601289226894181E-3</v>
      </c>
      <c r="T425" s="4">
        <f>base2!V182/호선별!T26</f>
        <v>4.2751828454424112E-3</v>
      </c>
      <c r="U425" s="4">
        <f>base2!W182/호선별!U26</f>
        <v>5.0200077730807695E-3</v>
      </c>
      <c r="V425" s="4">
        <f>base2!X182/호선별!V26</f>
        <v>5.9587090664958379E-3</v>
      </c>
      <c r="W425" s="4">
        <f>base2!D182/호선별!W26</f>
        <v>3.2402729765582065E-3</v>
      </c>
    </row>
    <row r="426" spans="1:23">
      <c r="A426" t="s">
        <v>238</v>
      </c>
      <c r="B426" t="s">
        <v>319</v>
      </c>
      <c r="C426" s="4">
        <f>base2!E183/호선별!C25</f>
        <v>4.7673826502318238E-3</v>
      </c>
      <c r="D426" s="4">
        <f>base2!F183/호선별!D25</f>
        <v>6.5988882056161203E-3</v>
      </c>
      <c r="E426" s="4">
        <f>base2!G183/호선별!E25</f>
        <v>6.9907704319214789E-3</v>
      </c>
      <c r="F426" s="4">
        <f>base2!H183/호선별!F25</f>
        <v>4.8827081629593001E-3</v>
      </c>
      <c r="G426" s="4">
        <f>base2!I183/호선별!G25</f>
        <v>4.1102709395392321E-3</v>
      </c>
      <c r="H426" s="4">
        <f>base2!J183/호선별!H25</f>
        <v>3.6687441642052998E-3</v>
      </c>
      <c r="I426" s="4">
        <f>base2!K183/호선별!I25</f>
        <v>3.1101285208879055E-3</v>
      </c>
      <c r="J426" s="4">
        <f>base2!L183/호선별!J25</f>
        <v>2.8244407792777813E-3</v>
      </c>
      <c r="K426" s="4">
        <f>base2!M183/호선별!K25</f>
        <v>2.336273905430133E-3</v>
      </c>
      <c r="L426" s="4">
        <f>base2!N183/호선별!L25</f>
        <v>2.0478484408987998E-3</v>
      </c>
      <c r="M426" s="4">
        <f>base2!O183/호선별!M25</f>
        <v>1.8639661984915571E-3</v>
      </c>
      <c r="N426" s="4">
        <f>base2!P183/호선별!N25</f>
        <v>1.6640691334329236E-3</v>
      </c>
      <c r="O426" s="4">
        <f>base2!Q183/호선별!O25</f>
        <v>1.5208731306079522E-3</v>
      </c>
      <c r="P426" s="4">
        <f>base2!R183/호선별!P25</f>
        <v>1.0520972688141345E-3</v>
      </c>
      <c r="Q426" s="4">
        <f>base2!S183/호선별!Q25</f>
        <v>1.0890123078771004E-3</v>
      </c>
      <c r="R426" s="4">
        <f>base2!T183/호선별!R25</f>
        <v>1.0439615409466364E-3</v>
      </c>
      <c r="S426" s="4">
        <f>base2!U183/호선별!S25</f>
        <v>9.2369285553545416E-4</v>
      </c>
      <c r="T426" s="4">
        <f>base2!V183/호선별!T25</f>
        <v>7.6987101905118499E-4</v>
      </c>
      <c r="U426" s="4">
        <f>base2!W183/호선별!U25</f>
        <v>8.2109540041903515E-4</v>
      </c>
      <c r="V426" s="4">
        <f>base2!X183/호선별!V25</f>
        <v>1.2034786263151109E-3</v>
      </c>
      <c r="W426" s="4">
        <f>base2!D183/호선별!W25</f>
        <v>2.6669000425979315E-3</v>
      </c>
    </row>
    <row r="427" spans="1:23">
      <c r="B427" t="s">
        <v>320</v>
      </c>
      <c r="C427" s="4">
        <f>base2!E184/호선별!C26</f>
        <v>3.3088060764300971E-3</v>
      </c>
      <c r="D427" s="4">
        <f>base2!F184/호선별!D26</f>
        <v>1.1031886937920101E-3</v>
      </c>
      <c r="E427" s="4">
        <f>base2!G184/호선별!E26</f>
        <v>1.1023053303124686E-3</v>
      </c>
      <c r="F427" s="4">
        <f>base2!H184/호선별!F26</f>
        <v>6.5024070859394129E-4</v>
      </c>
      <c r="G427" s="4">
        <f>base2!I184/호선별!G26</f>
        <v>8.9143329893041066E-4</v>
      </c>
      <c r="H427" s="4">
        <f>base2!J184/호선별!H26</f>
        <v>1.1411925785059195E-3</v>
      </c>
      <c r="I427" s="4">
        <f>base2!K184/호선별!I26</f>
        <v>1.3428499254113842E-3</v>
      </c>
      <c r="J427" s="4">
        <f>base2!L184/호선별!J26</f>
        <v>1.5741165221089166E-3</v>
      </c>
      <c r="K427" s="4">
        <f>base2!M184/호선별!K26</f>
        <v>1.6007734541494654E-3</v>
      </c>
      <c r="L427" s="4">
        <f>base2!N184/호선별!L26</f>
        <v>1.854357084735681E-3</v>
      </c>
      <c r="M427" s="4">
        <f>base2!O184/호선별!M26</f>
        <v>2.1310291083812844E-3</v>
      </c>
      <c r="N427" s="4">
        <f>base2!P184/호선별!N26</f>
        <v>2.3017671748434428E-3</v>
      </c>
      <c r="O427" s="4">
        <f>base2!Q184/호선별!O26</f>
        <v>2.4667673661327603E-3</v>
      </c>
      <c r="P427" s="4">
        <f>base2!R184/호선별!P26</f>
        <v>2.7304115162312659E-3</v>
      </c>
      <c r="Q427" s="4">
        <f>base2!S184/호선별!Q26</f>
        <v>3.5878238555831815E-3</v>
      </c>
      <c r="R427" s="4">
        <f>base2!T184/호선별!R26</f>
        <v>3.928706438374968E-3</v>
      </c>
      <c r="S427" s="4">
        <f>base2!U184/호선별!S26</f>
        <v>4.0182460045909436E-3</v>
      </c>
      <c r="T427" s="4">
        <f>base2!V184/호선별!T26</f>
        <v>4.1885032556369011E-3</v>
      </c>
      <c r="U427" s="4">
        <f>base2!W184/호선별!U26</f>
        <v>4.8023786140229284E-3</v>
      </c>
      <c r="V427" s="4">
        <f>base2!X184/호선별!V26</f>
        <v>5.5119612230328024E-3</v>
      </c>
      <c r="W427" s="4">
        <f>base2!D184/호선별!W26</f>
        <v>2.2480935460506991E-3</v>
      </c>
    </row>
    <row r="428" spans="1:23">
      <c r="A428" t="s">
        <v>239</v>
      </c>
      <c r="B428" t="s">
        <v>319</v>
      </c>
      <c r="C428" s="4">
        <f>base2!E185/호선별!C25</f>
        <v>4.0484098073049705E-3</v>
      </c>
      <c r="D428" s="4">
        <f>base2!F185/호선별!D25</f>
        <v>4.5734456491500451E-3</v>
      </c>
      <c r="E428" s="4">
        <f>base2!G185/호선별!E25</f>
        <v>4.4123469871455261E-3</v>
      </c>
      <c r="F428" s="4">
        <f>base2!H185/호선별!F25</f>
        <v>3.5983300495360561E-3</v>
      </c>
      <c r="G428" s="4">
        <f>base2!I185/호선별!G25</f>
        <v>4.0914460426655546E-3</v>
      </c>
      <c r="H428" s="4">
        <f>base2!J185/호선별!H25</f>
        <v>5.0331176966457595E-3</v>
      </c>
      <c r="I428" s="4">
        <f>base2!K185/호선별!I25</f>
        <v>5.4845101804406136E-3</v>
      </c>
      <c r="J428" s="4">
        <f>base2!L185/호선별!J25</f>
        <v>5.2829682118436163E-3</v>
      </c>
      <c r="K428" s="4">
        <f>base2!M185/호선별!K25</f>
        <v>4.9511051345288671E-3</v>
      </c>
      <c r="L428" s="4">
        <f>base2!N185/호선별!L25</f>
        <v>5.1540340588361652E-3</v>
      </c>
      <c r="M428" s="4">
        <f>base2!O185/호선별!M25</f>
        <v>5.1317974793863956E-3</v>
      </c>
      <c r="N428" s="4">
        <f>base2!P185/호선별!N25</f>
        <v>4.9968932690307184E-3</v>
      </c>
      <c r="O428" s="4">
        <f>base2!Q185/호선별!O25</f>
        <v>4.2490332004405723E-3</v>
      </c>
      <c r="P428" s="4">
        <f>base2!R185/호선별!P25</f>
        <v>3.4403959982082836E-3</v>
      </c>
      <c r="Q428" s="4">
        <f>base2!S185/호선별!Q25</f>
        <v>3.8891749557690282E-3</v>
      </c>
      <c r="R428" s="4">
        <f>base2!T185/호선별!R25</f>
        <v>5.0624448969638358E-3</v>
      </c>
      <c r="S428" s="4">
        <f>base2!U185/호선별!S25</f>
        <v>4.2904088197147951E-3</v>
      </c>
      <c r="T428" s="4">
        <f>base2!V185/호선별!T25</f>
        <v>4.7453092092385697E-3</v>
      </c>
      <c r="U428" s="4">
        <f>base2!W185/호선별!U25</f>
        <v>5.6097469232230792E-3</v>
      </c>
      <c r="V428" s="4">
        <f>base2!X185/호선별!V25</f>
        <v>5.3893874198277878E-3</v>
      </c>
      <c r="W428" s="4">
        <f>base2!D185/호선별!W25</f>
        <v>4.4996653750810122E-3</v>
      </c>
    </row>
    <row r="429" spans="1:23">
      <c r="B429" t="s">
        <v>320</v>
      </c>
      <c r="C429" s="4">
        <f>base2!E186/호선별!C26</f>
        <v>4.9323522430572038E-3</v>
      </c>
      <c r="D429" s="4">
        <f>base2!F186/호선별!D26</f>
        <v>2.8215976588374541E-3</v>
      </c>
      <c r="E429" s="4">
        <f>base2!G186/호선별!E26</f>
        <v>3.4942339557886108E-3</v>
      </c>
      <c r="F429" s="4">
        <f>base2!H186/호선별!F26</f>
        <v>2.5512786729076733E-3</v>
      </c>
      <c r="G429" s="4">
        <f>base2!I186/호선별!G26</f>
        <v>4.330045548872217E-3</v>
      </c>
      <c r="H429" s="4">
        <f>base2!J186/호선별!H26</f>
        <v>4.3399443354965664E-3</v>
      </c>
      <c r="I429" s="4">
        <f>base2!K186/호선별!I26</f>
        <v>4.7615346364812397E-3</v>
      </c>
      <c r="J429" s="4">
        <f>base2!L186/호선별!J26</f>
        <v>5.3362642278870888E-3</v>
      </c>
      <c r="K429" s="4">
        <f>base2!M186/호선별!K26</f>
        <v>5.6618856655853813E-3</v>
      </c>
      <c r="L429" s="4">
        <f>base2!N186/호선별!L26</f>
        <v>5.9355299718574367E-3</v>
      </c>
      <c r="M429" s="4">
        <f>base2!O186/호선별!M26</f>
        <v>6.1058226696793123E-3</v>
      </c>
      <c r="N429" s="4">
        <f>base2!P186/호선별!N26</f>
        <v>6.0516574685465594E-3</v>
      </c>
      <c r="O429" s="4">
        <f>base2!Q186/호선별!O26</f>
        <v>6.2603060081199129E-3</v>
      </c>
      <c r="P429" s="4">
        <f>base2!R186/호선별!P26</f>
        <v>6.084530773901177E-3</v>
      </c>
      <c r="Q429" s="4">
        <f>base2!S186/호선별!Q26</f>
        <v>6.0026178486628822E-3</v>
      </c>
      <c r="R429" s="4">
        <f>base2!T186/호선별!R26</f>
        <v>5.7066431668908726E-3</v>
      </c>
      <c r="S429" s="4">
        <f>base2!U186/호선별!S26</f>
        <v>5.0389254842074767E-3</v>
      </c>
      <c r="T429" s="4">
        <f>base2!V186/호선별!T26</f>
        <v>4.5353731526033576E-3</v>
      </c>
      <c r="U429" s="4">
        <f>base2!W186/호선별!U26</f>
        <v>5.3203702175564733E-3</v>
      </c>
      <c r="V429" s="4">
        <f>base2!X186/호선별!V26</f>
        <v>6.646539195443793E-3</v>
      </c>
      <c r="W429" s="4">
        <f>base2!D186/호선별!W26</f>
        <v>5.0069005024933758E-3</v>
      </c>
    </row>
    <row r="430" spans="1:23">
      <c r="A430" t="s">
        <v>240</v>
      </c>
      <c r="B430" t="s">
        <v>319</v>
      </c>
      <c r="C430" s="4">
        <f>base2!E187/호선별!C25</f>
        <v>5.7461134235064432E-3</v>
      </c>
      <c r="D430" s="4">
        <f>base2!F187/호선별!D25</f>
        <v>6.9398017028499065E-3</v>
      </c>
      <c r="E430" s="4">
        <f>base2!G187/호선별!E25</f>
        <v>7.3905324893808848E-3</v>
      </c>
      <c r="F430" s="4">
        <f>base2!H187/호선별!F25</f>
        <v>5.7342388201571367E-3</v>
      </c>
      <c r="G430" s="4">
        <f>base2!I187/호선별!G25</f>
        <v>5.0273845395796615E-3</v>
      </c>
      <c r="H430" s="4">
        <f>base2!J187/호선별!H25</f>
        <v>4.8022846367976281E-3</v>
      </c>
      <c r="I430" s="4">
        <f>base2!K187/호선별!I25</f>
        <v>4.0709043424719009E-3</v>
      </c>
      <c r="J430" s="4">
        <f>base2!L187/호선별!J25</f>
        <v>3.8763285286467467E-3</v>
      </c>
      <c r="K430" s="4">
        <f>base2!M187/호선별!K25</f>
        <v>3.2201391850291204E-3</v>
      </c>
      <c r="L430" s="4">
        <f>base2!N187/호선별!L25</f>
        <v>2.7762097680622232E-3</v>
      </c>
      <c r="M430" s="4">
        <f>base2!O187/호선별!M25</f>
        <v>2.6408561246721264E-3</v>
      </c>
      <c r="N430" s="4">
        <f>base2!P187/호선별!N25</f>
        <v>3.1812362821192872E-3</v>
      </c>
      <c r="O430" s="4">
        <f>base2!Q187/호선별!O25</f>
        <v>2.4930699143000377E-3</v>
      </c>
      <c r="P430" s="4">
        <f>base2!R187/호선별!P25</f>
        <v>1.6674253719558454E-3</v>
      </c>
      <c r="Q430" s="4">
        <f>base2!S187/호선별!Q25</f>
        <v>1.6024558650219408E-3</v>
      </c>
      <c r="R430" s="4">
        <f>base2!T187/호선별!R25</f>
        <v>1.6998570186938678E-3</v>
      </c>
      <c r="S430" s="4">
        <f>base2!U187/호선별!S25</f>
        <v>1.8064456743105016E-3</v>
      </c>
      <c r="T430" s="4">
        <f>base2!V187/호선별!T25</f>
        <v>1.6659720830279224E-3</v>
      </c>
      <c r="U430" s="4">
        <f>base2!W187/호선별!U25</f>
        <v>1.3640985841730487E-3</v>
      </c>
      <c r="V430" s="4">
        <f>base2!X187/호선별!V25</f>
        <v>1.2822778220857431E-3</v>
      </c>
      <c r="W430" s="4">
        <f>base2!D187/호선별!W25</f>
        <v>3.4801878676246679E-3</v>
      </c>
    </row>
    <row r="431" spans="1:23">
      <c r="B431" t="s">
        <v>320</v>
      </c>
      <c r="C431" s="4">
        <f>base2!E188/호선별!C26</f>
        <v>4.6000474721101352E-3</v>
      </c>
      <c r="D431" s="4">
        <f>base2!F188/호선별!D26</f>
        <v>2.3281998240870442E-3</v>
      </c>
      <c r="E431" s="4">
        <f>base2!G188/호선별!E26</f>
        <v>2.7220547910846507E-3</v>
      </c>
      <c r="F431" s="4">
        <f>base2!H188/호선별!F26</f>
        <v>1.8668084144323131E-3</v>
      </c>
      <c r="G431" s="4">
        <f>base2!I188/호선별!G26</f>
        <v>1.6955059478975857E-3</v>
      </c>
      <c r="H431" s="4">
        <f>base2!J188/호선별!H26</f>
        <v>2.1104678430743347E-3</v>
      </c>
      <c r="I431" s="4">
        <f>base2!K188/호선별!I26</f>
        <v>2.4155689679503088E-3</v>
      </c>
      <c r="J431" s="4">
        <f>base2!L188/호선별!J26</f>
        <v>2.7105346281053695E-3</v>
      </c>
      <c r="K431" s="4">
        <f>base2!M188/호선별!K26</f>
        <v>2.6897435937082914E-3</v>
      </c>
      <c r="L431" s="4">
        <f>base2!N188/호선별!L26</f>
        <v>2.6342229828888986E-3</v>
      </c>
      <c r="M431" s="4">
        <f>base2!O188/호선별!M26</f>
        <v>2.9340455804291363E-3</v>
      </c>
      <c r="N431" s="4">
        <f>base2!P188/호선별!N26</f>
        <v>3.1909044445247521E-3</v>
      </c>
      <c r="O431" s="4">
        <f>base2!Q188/호선별!O26</f>
        <v>3.3758681482580922E-3</v>
      </c>
      <c r="P431" s="4">
        <f>base2!R188/호선별!P26</f>
        <v>3.4610752544646977E-3</v>
      </c>
      <c r="Q431" s="4">
        <f>base2!S188/호선별!Q26</f>
        <v>4.1582483220443563E-3</v>
      </c>
      <c r="R431" s="4">
        <f>base2!T188/호선별!R26</f>
        <v>4.4676325521242196E-3</v>
      </c>
      <c r="S431" s="4">
        <f>base2!U188/호선별!S26</f>
        <v>4.5202813995206736E-3</v>
      </c>
      <c r="T431" s="4">
        <f>base2!V188/호선별!T26</f>
        <v>4.5696206828411993E-3</v>
      </c>
      <c r="U431" s="4">
        <f>base2!W188/호선별!U26</f>
        <v>4.955659662200209E-3</v>
      </c>
      <c r="V431" s="4">
        <f>base2!X188/호선별!V26</f>
        <v>5.6865594761803867E-3</v>
      </c>
      <c r="W431" s="4">
        <f>base2!D188/호선별!W26</f>
        <v>3.1066235965252808E-3</v>
      </c>
    </row>
    <row r="432" spans="1:23">
      <c r="A432" t="s">
        <v>241</v>
      </c>
      <c r="B432" t="s">
        <v>319</v>
      </c>
      <c r="C432" s="4">
        <f>base2!E189/호선별!C25</f>
        <v>4.7905753225843031E-3</v>
      </c>
      <c r="D432" s="4">
        <f>base2!F189/호선별!D25</f>
        <v>6.9041489172613352E-3</v>
      </c>
      <c r="E432" s="4">
        <f>base2!G189/호선별!E25</f>
        <v>7.8834267443697783E-3</v>
      </c>
      <c r="F432" s="4">
        <f>base2!H189/호선별!F25</f>
        <v>6.5728998045713532E-3</v>
      </c>
      <c r="G432" s="4">
        <f>base2!I189/호선별!G25</f>
        <v>6.1616793324110394E-3</v>
      </c>
      <c r="H432" s="4">
        <f>base2!J189/호선별!H25</f>
        <v>6.155273264928208E-3</v>
      </c>
      <c r="I432" s="4">
        <f>base2!K189/호선별!I25</f>
        <v>5.4104789138080377E-3</v>
      </c>
      <c r="J432" s="4">
        <f>base2!L189/호선별!J25</f>
        <v>5.2119273271357324E-3</v>
      </c>
      <c r="K432" s="4">
        <f>base2!M189/호선별!K25</f>
        <v>4.6050771788298086E-3</v>
      </c>
      <c r="L432" s="4">
        <f>base2!N189/호선별!L25</f>
        <v>4.3235439572790893E-3</v>
      </c>
      <c r="M432" s="4">
        <f>base2!O189/호선별!M25</f>
        <v>4.2488797495827827E-3</v>
      </c>
      <c r="N432" s="4">
        <f>base2!P189/호선별!N25</f>
        <v>4.4176027470436852E-3</v>
      </c>
      <c r="O432" s="4">
        <f>base2!Q189/호선별!O25</f>
        <v>3.800839738453994E-3</v>
      </c>
      <c r="P432" s="4">
        <f>base2!R189/호선별!P25</f>
        <v>2.7815222718357048E-3</v>
      </c>
      <c r="Q432" s="4">
        <f>base2!S189/호선별!Q25</f>
        <v>2.8383632423640654E-3</v>
      </c>
      <c r="R432" s="4">
        <f>base2!T189/호선별!R25</f>
        <v>2.9733494100457917E-3</v>
      </c>
      <c r="S432" s="4">
        <f>base2!U189/호선별!S25</f>
        <v>2.6970921603040585E-3</v>
      </c>
      <c r="T432" s="4">
        <f>base2!V189/호선별!T25</f>
        <v>3.0180589786740291E-3</v>
      </c>
      <c r="U432" s="4">
        <f>base2!W189/호선별!U25</f>
        <v>2.4992935171721138E-3</v>
      </c>
      <c r="V432" s="4">
        <f>base2!X189/호선별!V25</f>
        <v>2.6552941120285777E-3</v>
      </c>
      <c r="W432" s="4">
        <f>base2!D189/호선별!W25</f>
        <v>4.595677052066204E-3</v>
      </c>
    </row>
    <row r="433" spans="1:23">
      <c r="B433" t="s">
        <v>320</v>
      </c>
      <c r="C433" s="4">
        <f>base2!E190/호선별!C26</f>
        <v>3.9117018751483506E-3</v>
      </c>
      <c r="D433" s="4">
        <f>base2!F190/호선별!D26</f>
        <v>3.7615646480112061E-3</v>
      </c>
      <c r="E433" s="4">
        <f>base2!G190/호선별!E26</f>
        <v>3.7823150673670504E-3</v>
      </c>
      <c r="F433" s="4">
        <f>base2!H190/호선별!F26</f>
        <v>1.9638826934610994E-3</v>
      </c>
      <c r="G433" s="4">
        <f>base2!I190/호선별!G26</f>
        <v>2.3600442253957038E-3</v>
      </c>
      <c r="H433" s="4">
        <f>base2!J190/호선별!H26</f>
        <v>3.1968877660972462E-3</v>
      </c>
      <c r="I433" s="4">
        <f>base2!K190/호선별!I26</f>
        <v>3.7581003427922676E-3</v>
      </c>
      <c r="J433" s="4">
        <f>base2!L190/호선별!J26</f>
        <v>4.6498351218181213E-3</v>
      </c>
      <c r="K433" s="4">
        <f>base2!M190/호선별!K26</f>
        <v>4.7569173219065737E-3</v>
      </c>
      <c r="L433" s="4">
        <f>base2!N190/호선별!L26</f>
        <v>4.3273437330305026E-3</v>
      </c>
      <c r="M433" s="4">
        <f>base2!O190/호선별!M26</f>
        <v>4.7481453354953152E-3</v>
      </c>
      <c r="N433" s="4">
        <f>base2!P190/호선별!N26</f>
        <v>4.8334013082153241E-3</v>
      </c>
      <c r="O433" s="4">
        <f>base2!Q190/호선별!O26</f>
        <v>4.935344788576373E-3</v>
      </c>
      <c r="P433" s="4">
        <f>base2!R190/호선별!P26</f>
        <v>4.8642443242465517E-3</v>
      </c>
      <c r="Q433" s="4">
        <f>base2!S190/호선별!Q26</f>
        <v>5.4173271919060765E-3</v>
      </c>
      <c r="R433" s="4">
        <f>base2!T190/호선별!R26</f>
        <v>5.9420824546565099E-3</v>
      </c>
      <c r="S433" s="4">
        <f>base2!U190/호선별!S26</f>
        <v>5.6868153728220532E-3</v>
      </c>
      <c r="T433" s="4">
        <f>base2!V190/호선별!T26</f>
        <v>5.675543141583533E-3</v>
      </c>
      <c r="U433" s="4">
        <f>base2!W190/호선별!U26</f>
        <v>6.0517153581624399E-3</v>
      </c>
      <c r="V433" s="4">
        <f>base2!X190/호선별!V26</f>
        <v>6.7484399552879349E-3</v>
      </c>
      <c r="W433" s="4">
        <f>base2!D190/호선별!W26</f>
        <v>4.3353710823587693E-3</v>
      </c>
    </row>
    <row r="434" spans="1:23">
      <c r="A434" t="s">
        <v>242</v>
      </c>
      <c r="B434" t="s">
        <v>319</v>
      </c>
      <c r="C434" s="4">
        <f>base2!E191/호선별!C25</f>
        <v>3.6649576244106486E-3</v>
      </c>
      <c r="D434" s="4">
        <f>base2!F191/호선별!D25</f>
        <v>4.2837992961567602E-3</v>
      </c>
      <c r="E434" s="4">
        <f>base2!G191/호선별!E25</f>
        <v>4.7731645428435989E-3</v>
      </c>
      <c r="F434" s="4">
        <f>base2!H191/호선별!F25</f>
        <v>3.9079637154425485E-3</v>
      </c>
      <c r="G434" s="4">
        <f>base2!I191/호선별!G25</f>
        <v>3.5604323409201459E-3</v>
      </c>
      <c r="H434" s="4">
        <f>base2!J191/호선별!H25</f>
        <v>3.7340836150272158E-3</v>
      </c>
      <c r="I434" s="4">
        <f>base2!K191/호선별!I25</f>
        <v>3.4724577597812587E-3</v>
      </c>
      <c r="J434" s="4">
        <f>base2!L191/호선별!J25</f>
        <v>3.3586802986733757E-3</v>
      </c>
      <c r="K434" s="4">
        <f>base2!M191/호선별!K25</f>
        <v>2.9751794822083385E-3</v>
      </c>
      <c r="L434" s="4">
        <f>base2!N191/호선별!L25</f>
        <v>2.6033124135860131E-3</v>
      </c>
      <c r="M434" s="4">
        <f>base2!O191/호선별!M25</f>
        <v>2.603183242066136E-3</v>
      </c>
      <c r="N434" s="4">
        <f>base2!P191/호선별!N25</f>
        <v>3.578832244025049E-3</v>
      </c>
      <c r="O434" s="4">
        <f>base2!Q191/호선별!O25</f>
        <v>2.6651841627432743E-3</v>
      </c>
      <c r="P434" s="4">
        <f>base2!R191/호선별!P25</f>
        <v>2.2801276083700668E-3</v>
      </c>
      <c r="Q434" s="4">
        <f>base2!S191/호선별!Q25</f>
        <v>2.1164901530091335E-3</v>
      </c>
      <c r="R434" s="4">
        <f>base2!T191/호선별!R25</f>
        <v>2.48028796351684E-3</v>
      </c>
      <c r="S434" s="4">
        <f>base2!U191/호선별!S25</f>
        <v>2.7210407438991988E-3</v>
      </c>
      <c r="T434" s="4">
        <f>base2!V191/호선별!T25</f>
        <v>2.798221787511484E-3</v>
      </c>
      <c r="U434" s="4">
        <f>base2!W191/호선별!U25</f>
        <v>2.9651381668225375E-3</v>
      </c>
      <c r="V434" s="4">
        <f>base2!X191/호선별!V25</f>
        <v>4.0498010917270396E-3</v>
      </c>
      <c r="W434" s="4">
        <f>base2!D191/호선별!W25</f>
        <v>3.1425911586347305E-3</v>
      </c>
    </row>
    <row r="435" spans="1:23">
      <c r="B435" t="s">
        <v>320</v>
      </c>
      <c r="C435" s="4">
        <f>base2!E192/호선별!C26</f>
        <v>2.6892950391644911E-3</v>
      </c>
      <c r="D435" s="4">
        <f>base2!F192/호선별!D26</f>
        <v>2.1744795908394958E-3</v>
      </c>
      <c r="E435" s="4">
        <f>base2!G192/호선별!E26</f>
        <v>2.8912498878194462E-3</v>
      </c>
      <c r="F435" s="4">
        <f>base2!H192/호선별!F26</f>
        <v>2.7933606747145351E-3</v>
      </c>
      <c r="G435" s="4">
        <f>base2!I192/호선별!G26</f>
        <v>2.4177246545380965E-3</v>
      </c>
      <c r="H435" s="4">
        <f>base2!J192/호선별!H26</f>
        <v>2.9931392230570513E-3</v>
      </c>
      <c r="I435" s="4">
        <f>base2!K192/호선별!I26</f>
        <v>2.6065400343206384E-3</v>
      </c>
      <c r="J435" s="4">
        <f>base2!L192/호선별!J26</f>
        <v>2.8600188537555721E-3</v>
      </c>
      <c r="K435" s="4">
        <f>base2!M192/호선별!K26</f>
        <v>3.1197370953102597E-3</v>
      </c>
      <c r="L435" s="4">
        <f>base2!N192/호선별!L26</f>
        <v>2.5705917178547939E-3</v>
      </c>
      <c r="M435" s="4">
        <f>base2!O192/호선별!M26</f>
        <v>2.742121884102923E-3</v>
      </c>
      <c r="N435" s="4">
        <f>base2!P192/호선별!N26</f>
        <v>2.8488789307120842E-3</v>
      </c>
      <c r="O435" s="4">
        <f>base2!Q192/호선별!O26</f>
        <v>3.1627340176552891E-3</v>
      </c>
      <c r="P435" s="4">
        <f>base2!R192/호선별!P26</f>
        <v>3.6964824564862876E-3</v>
      </c>
      <c r="Q435" s="4">
        <f>base2!S192/호선별!Q26</f>
        <v>3.6144955499371073E-3</v>
      </c>
      <c r="R435" s="4">
        <f>base2!T192/호선별!R26</f>
        <v>3.7183304614415249E-3</v>
      </c>
      <c r="S435" s="4">
        <f>base2!U192/호선별!S26</f>
        <v>3.6967923637472163E-3</v>
      </c>
      <c r="T435" s="4">
        <f>base2!V192/호선별!T26</f>
        <v>3.710553209751272E-3</v>
      </c>
      <c r="U435" s="4">
        <f>base2!W192/호선별!U26</f>
        <v>3.8895333201359136E-3</v>
      </c>
      <c r="V435" s="4">
        <f>base2!X192/호선별!V26</f>
        <v>4.4053438249692899E-3</v>
      </c>
      <c r="W435" s="4">
        <f>base2!D192/호선별!W26</f>
        <v>3.1104417578292735E-3</v>
      </c>
    </row>
    <row r="436" spans="1:23">
      <c r="A436" t="s">
        <v>243</v>
      </c>
      <c r="B436" t="s">
        <v>319</v>
      </c>
      <c r="C436" s="4">
        <f>base2!E193/호선별!C25</f>
        <v>3.4680776057740476E-3</v>
      </c>
      <c r="D436" s="4">
        <f>base2!F193/호선별!D25</f>
        <v>1.856026765092644E-3</v>
      </c>
      <c r="E436" s="4">
        <f>base2!G193/호선별!E25</f>
        <v>1.7733225515619627E-3</v>
      </c>
      <c r="F436" s="4">
        <f>base2!H193/호선별!F25</f>
        <v>1.7113618725815582E-3</v>
      </c>
      <c r="G436" s="4">
        <f>base2!I193/호선별!G25</f>
        <v>1.9238033872180213E-3</v>
      </c>
      <c r="H436" s="4">
        <f>base2!J193/호선별!H25</f>
        <v>2.1307920906924777E-3</v>
      </c>
      <c r="I436" s="4">
        <f>base2!K193/호선별!I25</f>
        <v>2.0947261038811952E-3</v>
      </c>
      <c r="J436" s="4">
        <f>base2!L193/호선별!J25</f>
        <v>2.1524935576777322E-3</v>
      </c>
      <c r="K436" s="4">
        <f>base2!M193/호선별!K25</f>
        <v>2.0590935334356226E-3</v>
      </c>
      <c r="L436" s="4">
        <f>base2!N193/호선별!L25</f>
        <v>2.3013664719004332E-3</v>
      </c>
      <c r="M436" s="4">
        <f>base2!O193/호선별!M25</f>
        <v>2.5257661156112155E-3</v>
      </c>
      <c r="N436" s="4">
        <f>base2!P193/호선별!N25</f>
        <v>2.1335931803740825E-3</v>
      </c>
      <c r="O436" s="4">
        <f>base2!Q193/호선별!O25</f>
        <v>2.3297106102862838E-3</v>
      </c>
      <c r="P436" s="4">
        <f>base2!R193/호선별!P25</f>
        <v>1.9133086146882669E-3</v>
      </c>
      <c r="Q436" s="4">
        <f>base2!S193/호선별!Q25</f>
        <v>1.6802354259317057E-3</v>
      </c>
      <c r="R436" s="4">
        <f>base2!T193/호선별!R25</f>
        <v>1.6134898485356921E-3</v>
      </c>
      <c r="S436" s="4">
        <f>base2!U193/호선별!S25</f>
        <v>1.4770523066499732E-3</v>
      </c>
      <c r="T436" s="4">
        <f>base2!V193/호선별!T25</f>
        <v>1.3660471450849048E-3</v>
      </c>
      <c r="U436" s="4">
        <f>base2!W193/호선별!U25</f>
        <v>1.3184464514950913E-3</v>
      </c>
      <c r="V436" s="4">
        <f>base2!X193/호선별!V25</f>
        <v>1.6977644906945313E-3</v>
      </c>
      <c r="W436" s="4">
        <f>base2!D193/호선별!W25</f>
        <v>1.9392106877987891E-3</v>
      </c>
    </row>
    <row r="437" spans="1:23">
      <c r="B437" t="s">
        <v>320</v>
      </c>
      <c r="C437" s="4">
        <f>base2!E194/호선별!C26</f>
        <v>2.8079753145027297E-3</v>
      </c>
      <c r="D437" s="4">
        <f>base2!F194/호선별!D26</f>
        <v>2.0889663485031112E-3</v>
      </c>
      <c r="E437" s="4">
        <f>base2!G194/호선별!E26</f>
        <v>1.7251520617372175E-3</v>
      </c>
      <c r="F437" s="4">
        <f>base2!H194/호선별!F26</f>
        <v>2.0401294685937843E-3</v>
      </c>
      <c r="G437" s="4">
        <f>base2!I194/호선별!G26</f>
        <v>1.8431603797798922E-3</v>
      </c>
      <c r="H437" s="4">
        <f>base2!J194/호선별!H26</f>
        <v>2.0412134121887511E-3</v>
      </c>
      <c r="I437" s="4">
        <f>base2!K194/호선별!I26</f>
        <v>1.953192816429819E-3</v>
      </c>
      <c r="J437" s="4">
        <f>base2!L194/호선별!J26</f>
        <v>1.8316042530336233E-3</v>
      </c>
      <c r="K437" s="4">
        <f>base2!M194/호선별!K26</f>
        <v>1.563663848257697E-3</v>
      </c>
      <c r="L437" s="4">
        <f>base2!N194/호선별!L26</f>
        <v>1.6548306015981055E-3</v>
      </c>
      <c r="M437" s="4">
        <f>base2!O194/호선별!M26</f>
        <v>1.5086223548747791E-3</v>
      </c>
      <c r="N437" s="4">
        <f>base2!P194/호선별!N26</f>
        <v>1.520271142339403E-3</v>
      </c>
      <c r="O437" s="4">
        <f>base2!Q194/호선별!O26</f>
        <v>1.4676162825425498E-3</v>
      </c>
      <c r="P437" s="4">
        <f>base2!R194/호선별!P26</f>
        <v>1.3659858261635691E-3</v>
      </c>
      <c r="Q437" s="4">
        <f>base2!S194/호선별!Q26</f>
        <v>1.4442066631314284E-3</v>
      </c>
      <c r="R437" s="4">
        <f>base2!T194/호선별!R26</f>
        <v>1.5918448921297178E-3</v>
      </c>
      <c r="S437" s="4">
        <f>base2!U194/호선별!S26</f>
        <v>1.6646436779248922E-3</v>
      </c>
      <c r="T437" s="4">
        <f>base2!V194/호선별!T26</f>
        <v>1.6649451978901096E-3</v>
      </c>
      <c r="U437" s="4">
        <f>base2!W194/호선별!U26</f>
        <v>1.7619838201912827E-3</v>
      </c>
      <c r="V437" s="4">
        <f>base2!X194/호선별!V26</f>
        <v>5.5132039152260238E-3</v>
      </c>
      <c r="W437" s="4">
        <f>base2!D194/호선별!W26</f>
        <v>1.7412188985524843E-3</v>
      </c>
    </row>
    <row r="438" spans="1:23">
      <c r="A438" t="s">
        <v>244</v>
      </c>
      <c r="B438" t="s">
        <v>319</v>
      </c>
      <c r="C438" s="4">
        <f>base2!E195/호선별!C25</f>
        <v>3.5984719636668748E-3</v>
      </c>
      <c r="D438" s="4">
        <f>base2!F195/호선별!D25</f>
        <v>3.340952272891105E-3</v>
      </c>
      <c r="E438" s="4">
        <f>base2!G195/호선별!E25</f>
        <v>3.4211675914824005E-3</v>
      </c>
      <c r="F438" s="4">
        <f>base2!H195/호선별!F25</f>
        <v>3.2684399755796055E-3</v>
      </c>
      <c r="G438" s="4">
        <f>base2!I195/호선별!G25</f>
        <v>2.9224073126512149E-3</v>
      </c>
      <c r="H438" s="4">
        <f>base2!J195/호선별!H25</f>
        <v>2.6221579607623399E-3</v>
      </c>
      <c r="I438" s="4">
        <f>base2!K195/호선별!I25</f>
        <v>2.2959476523935255E-3</v>
      </c>
      <c r="J438" s="4">
        <f>base2!L195/호선별!J25</f>
        <v>2.071347069412676E-3</v>
      </c>
      <c r="K438" s="4">
        <f>base2!M195/호선별!K25</f>
        <v>1.9099696671315714E-3</v>
      </c>
      <c r="L438" s="4">
        <f>base2!N195/호선별!L25</f>
        <v>1.748122689960908E-3</v>
      </c>
      <c r="M438" s="4">
        <f>base2!O195/호선별!M25</f>
        <v>1.53449030078625E-3</v>
      </c>
      <c r="N438" s="4">
        <f>base2!P195/호선별!N25</f>
        <v>1.5084982915322604E-3</v>
      </c>
      <c r="O438" s="4">
        <f>base2!Q195/호선별!O25</f>
        <v>1.4543156553429087E-3</v>
      </c>
      <c r="P438" s="4">
        <f>base2!R195/호선별!P25</f>
        <v>1.1890799830981712E-3</v>
      </c>
      <c r="Q438" s="4">
        <f>base2!S195/호선별!Q25</f>
        <v>1.263671726932699E-3</v>
      </c>
      <c r="R438" s="4">
        <f>base2!T195/호선별!R25</f>
        <v>1.1819145321947631E-3</v>
      </c>
      <c r="S438" s="4">
        <f>base2!U195/호선별!S25</f>
        <v>9.8978559461924834E-4</v>
      </c>
      <c r="T438" s="4">
        <f>base2!V195/호선별!T25</f>
        <v>8.9081086418940322E-4</v>
      </c>
      <c r="U438" s="4">
        <f>base2!W195/호선별!U25</f>
        <v>9.6255271294228321E-4</v>
      </c>
      <c r="V438" s="4">
        <f>base2!X195/호선별!V25</f>
        <v>1.2822778220857431E-3</v>
      </c>
      <c r="W438" s="4">
        <f>base2!D195/호선별!W25</f>
        <v>1.9611903332550297E-3</v>
      </c>
    </row>
    <row r="439" spans="1:23">
      <c r="B439" t="s">
        <v>320</v>
      </c>
      <c r="C439" s="4">
        <f>base2!E196/호선별!C26</f>
        <v>1.8490386897697603E-3</v>
      </c>
      <c r="D439" s="4">
        <f>base2!F196/호선별!D26</f>
        <v>1.7496280852634894E-3</v>
      </c>
      <c r="E439" s="4">
        <f>base2!G196/호선별!E26</f>
        <v>1.0215498299857497E-3</v>
      </c>
      <c r="F439" s="4">
        <f>base2!H196/호선별!F26</f>
        <v>9.6561137628447592E-4</v>
      </c>
      <c r="G439" s="4">
        <f>base2!I196/호선별!G26</f>
        <v>9.9046070236095897E-4</v>
      </c>
      <c r="H439" s="4">
        <f>base2!J196/호선별!H26</f>
        <v>1.23768995321813E-3</v>
      </c>
      <c r="I439" s="4">
        <f>base2!K196/호선별!I26</f>
        <v>1.3380716668700081E-3</v>
      </c>
      <c r="J439" s="4">
        <f>base2!L196/호선별!J26</f>
        <v>1.5404710489152946E-3</v>
      </c>
      <c r="K439" s="4">
        <f>base2!M196/호선별!K26</f>
        <v>1.4592227983426063E-3</v>
      </c>
      <c r="L439" s="4">
        <f>base2!N196/호선별!L26</f>
        <v>1.5928701794095353E-3</v>
      </c>
      <c r="M439" s="4">
        <f>base2!O196/호선별!M26</f>
        <v>1.7863667119593712E-3</v>
      </c>
      <c r="N439" s="4">
        <f>base2!P196/호선별!N26</f>
        <v>2.0913892172907448E-3</v>
      </c>
      <c r="O439" s="4">
        <f>base2!Q196/호선별!O26</f>
        <v>2.0731932470419157E-3</v>
      </c>
      <c r="P439" s="4">
        <f>base2!R196/호선별!P26</f>
        <v>2.1691958928550534E-3</v>
      </c>
      <c r="Q439" s="4">
        <f>base2!S196/호선별!Q26</f>
        <v>2.5576843162741759E-3</v>
      </c>
      <c r="R439" s="4">
        <f>base2!T196/호선별!R26</f>
        <v>2.7889101732238393E-3</v>
      </c>
      <c r="S439" s="4">
        <f>base2!U196/호선별!S26</f>
        <v>2.8659049116274266E-3</v>
      </c>
      <c r="T439" s="4">
        <f>base2!V196/호선별!T26</f>
        <v>2.9083123908170551E-3</v>
      </c>
      <c r="U439" s="4">
        <f>base2!W196/호선별!U26</f>
        <v>3.1291139500290955E-3</v>
      </c>
      <c r="V439" s="4">
        <f>base2!X196/호선별!V26</f>
        <v>3.0464599116818659E-3</v>
      </c>
      <c r="W439" s="4">
        <f>base2!D196/호선별!W26</f>
        <v>1.8500914332889964E-3</v>
      </c>
    </row>
    <row r="440" spans="1:23">
      <c r="A440" t="s">
        <v>245</v>
      </c>
      <c r="B440" t="s">
        <v>319</v>
      </c>
      <c r="C440" s="4">
        <f>base2!E197/호선별!C25</f>
        <v>5.702305042396205E-3</v>
      </c>
      <c r="D440" s="4">
        <f>base2!F197/호선별!D25</f>
        <v>5.0033609906998278E-3</v>
      </c>
      <c r="E440" s="4">
        <f>base2!G197/호선별!E25</f>
        <v>5.1420684270696822E-3</v>
      </c>
      <c r="F440" s="4">
        <f>base2!H197/호선별!F25</f>
        <v>4.9334253349941556E-3</v>
      </c>
      <c r="G440" s="4">
        <f>base2!I197/호선별!G25</f>
        <v>4.3600482624872872E-3</v>
      </c>
      <c r="H440" s="4">
        <f>base2!J197/호선별!H25</f>
        <v>3.868227487547967E-3</v>
      </c>
      <c r="I440" s="4">
        <f>base2!K197/호선별!I25</f>
        <v>3.4434322851984427E-3</v>
      </c>
      <c r="J440" s="4">
        <f>base2!L197/호선별!J25</f>
        <v>3.2006105594507379E-3</v>
      </c>
      <c r="K440" s="4">
        <f>base2!M197/호선별!K25</f>
        <v>2.8333534597769698E-3</v>
      </c>
      <c r="L440" s="4">
        <f>base2!N197/호선별!L25</f>
        <v>2.5401757391986333E-3</v>
      </c>
      <c r="M440" s="4">
        <f>base2!O197/호선별!M25</f>
        <v>2.3244556948128843E-3</v>
      </c>
      <c r="N440" s="4">
        <f>base2!P197/호선별!N25</f>
        <v>2.201538276987324E-3</v>
      </c>
      <c r="O440" s="4">
        <f>base2!Q197/호선별!O25</f>
        <v>2.1509306655160547E-3</v>
      </c>
      <c r="P440" s="4">
        <f>base2!R197/호선별!P25</f>
        <v>1.856779539304812E-3</v>
      </c>
      <c r="Q440" s="4">
        <f>base2!S197/호선별!Q25</f>
        <v>1.9187922311017819E-3</v>
      </c>
      <c r="R440" s="4">
        <f>base2!T197/호선별!R25</f>
        <v>1.8646450582867672E-3</v>
      </c>
      <c r="S440" s="4">
        <f>base2!U197/호선별!S25</f>
        <v>1.6842945188783073E-3</v>
      </c>
      <c r="T440" s="4">
        <f>base2!V197/호선별!T25</f>
        <v>1.4430489419894326E-3</v>
      </c>
      <c r="U440" s="4">
        <f>base2!W197/호선별!U25</f>
        <v>1.6511926298168225E-3</v>
      </c>
      <c r="V440" s="4">
        <f>base2!X197/호선별!V25</f>
        <v>1.7383580157884933E-3</v>
      </c>
      <c r="W440" s="4">
        <f>base2!D197/호선별!W25</f>
        <v>2.9715921100510819E-3</v>
      </c>
    </row>
    <row r="441" spans="1:23">
      <c r="B441" t="s">
        <v>320</v>
      </c>
      <c r="C441" s="4">
        <f>base2!E198/호선별!C26</f>
        <v>3.206741039639212E-3</v>
      </c>
      <c r="D441" s="4">
        <f>base2!F198/호선별!D26</f>
        <v>1.9416935422571153E-3</v>
      </c>
      <c r="E441" s="4">
        <f>base2!G198/호선별!E26</f>
        <v>1.5806040656407383E-3</v>
      </c>
      <c r="F441" s="4">
        <f>base2!H198/호선별!F26</f>
        <v>1.6169387372556051E-3</v>
      </c>
      <c r="G441" s="4">
        <f>base2!I198/호선별!G26</f>
        <v>1.3850769716393357E-3</v>
      </c>
      <c r="H441" s="4">
        <f>base2!J198/호선별!H26</f>
        <v>1.7527249754562583E-3</v>
      </c>
      <c r="I441" s="4">
        <f>base2!K198/호선별!I26</f>
        <v>1.9293015237229387E-3</v>
      </c>
      <c r="J441" s="4">
        <f>base2!L198/호선별!J26</f>
        <v>2.103226155345605E-3</v>
      </c>
      <c r="K441" s="4">
        <f>base2!M198/호선별!K26</f>
        <v>2.0550849929456606E-3</v>
      </c>
      <c r="L441" s="4">
        <f>base2!N198/호선별!L26</f>
        <v>2.2542454724335994E-3</v>
      </c>
      <c r="M441" s="4">
        <f>base2!O198/호선별!M26</f>
        <v>2.5777932555446771E-3</v>
      </c>
      <c r="N441" s="4">
        <f>base2!P198/호선별!N26</f>
        <v>2.9572945652791187E-3</v>
      </c>
      <c r="O441" s="4">
        <f>base2!Q198/호선별!O26</f>
        <v>2.9958694514986362E-3</v>
      </c>
      <c r="P441" s="4">
        <f>base2!R198/호선별!P26</f>
        <v>3.3172827109618198E-3</v>
      </c>
      <c r="Q441" s="4">
        <f>base2!S198/호선별!Q26</f>
        <v>3.7508272597658629E-3</v>
      </c>
      <c r="R441" s="4">
        <f>base2!T198/호선별!R26</f>
        <v>4.1253170736078272E-3</v>
      </c>
      <c r="S441" s="4">
        <f>base2!U198/호선별!S26</f>
        <v>4.2566561966493029E-3</v>
      </c>
      <c r="T441" s="4">
        <f>base2!V198/호선별!T26</f>
        <v>4.3394348490744684E-3</v>
      </c>
      <c r="U441" s="4">
        <f>base2!W198/호선별!U26</f>
        <v>4.6031346295023904E-3</v>
      </c>
      <c r="V441" s="4">
        <f>base2!X198/호선별!V26</f>
        <v>4.5134580457795379E-3</v>
      </c>
      <c r="W441" s="4">
        <f>base2!D198/호선별!W26</f>
        <v>2.7130233567777134E-3</v>
      </c>
    </row>
    <row r="442" spans="1:23">
      <c r="A442" t="s">
        <v>246</v>
      </c>
      <c r="B442" t="s">
        <v>319</v>
      </c>
      <c r="C442" s="4">
        <f>base2!E199/호선별!C25</f>
        <v>6.9985177305403167E-3</v>
      </c>
      <c r="D442" s="4">
        <f>base2!F199/호선별!D25</f>
        <v>6.2067075641418336E-3</v>
      </c>
      <c r="E442" s="4">
        <f>base2!G199/호선별!E25</f>
        <v>6.3660783165565256E-3</v>
      </c>
      <c r="F442" s="4">
        <f>base2!H199/호선별!F25</f>
        <v>6.6243784957058316E-3</v>
      </c>
      <c r="G442" s="4">
        <f>base2!I199/호선별!G25</f>
        <v>5.9235254357205575E-3</v>
      </c>
      <c r="H442" s="4">
        <f>base2!J199/호선별!H25</f>
        <v>5.0139778575161078E-3</v>
      </c>
      <c r="I442" s="4">
        <f>base2!K199/호선별!I25</f>
        <v>4.3998053662558309E-3</v>
      </c>
      <c r="J442" s="4">
        <f>base2!L199/호선별!J25</f>
        <v>4.2402810866087933E-3</v>
      </c>
      <c r="K442" s="4">
        <f>base2!M199/호선별!K25</f>
        <v>3.8282010443076889E-3</v>
      </c>
      <c r="L442" s="4">
        <f>base2!N199/호선별!L25</f>
        <v>3.5833878667685735E-3</v>
      </c>
      <c r="M442" s="4">
        <f>base2!O199/호선별!M25</f>
        <v>3.2038780025190343E-3</v>
      </c>
      <c r="N442" s="4">
        <f>base2!P199/호선별!N25</f>
        <v>3.2648790389845535E-3</v>
      </c>
      <c r="O442" s="4">
        <f>base2!Q199/호선별!O25</f>
        <v>3.1569533708675048E-3</v>
      </c>
      <c r="P442" s="4">
        <f>base2!R199/호선별!P25</f>
        <v>2.7365907744986619E-3</v>
      </c>
      <c r="Q442" s="4">
        <f>base2!S199/호선별!Q25</f>
        <v>3.2817067395497254E-3</v>
      </c>
      <c r="R442" s="4">
        <f>base2!T199/호선별!R25</f>
        <v>3.096451937646811E-3</v>
      </c>
      <c r="S442" s="4">
        <f>base2!U199/호선별!S25</f>
        <v>2.7277302923894614E-3</v>
      </c>
      <c r="T442" s="4">
        <f>base2!V199/호선별!T25</f>
        <v>2.4705233006849631E-3</v>
      </c>
      <c r="U442" s="4">
        <f>base2!W199/호선별!U25</f>
        <v>2.8641890847036743E-3</v>
      </c>
      <c r="V442" s="4">
        <f>base2!X199/호선별!V25</f>
        <v>3.8659363015955644E-3</v>
      </c>
      <c r="W442" s="4">
        <f>base2!D199/호선별!W25</f>
        <v>4.1325418340857492E-3</v>
      </c>
    </row>
    <row r="443" spans="1:23">
      <c r="B443" t="s">
        <v>320</v>
      </c>
      <c r="C443" s="4">
        <f>base2!E200/호선별!C26</f>
        <v>5.5708521243769283E-3</v>
      </c>
      <c r="D443" s="4">
        <f>base2!F200/호선별!D26</f>
        <v>4.2695540280809196E-3</v>
      </c>
      <c r="E443" s="4">
        <f>base2!G200/호선별!E26</f>
        <v>2.9807043648420418E-3</v>
      </c>
      <c r="F443" s="4">
        <f>base2!H200/호선별!F26</f>
        <v>1.9870646108411084E-3</v>
      </c>
      <c r="G443" s="4">
        <f>base2!I200/호선별!G26</f>
        <v>2.0102282894318068E-3</v>
      </c>
      <c r="H443" s="4">
        <f>base2!J200/호선별!H26</f>
        <v>2.5870759761254312E-3</v>
      </c>
      <c r="I443" s="4">
        <f>base2!K200/호선별!I26</f>
        <v>2.9736695655830318E-3</v>
      </c>
      <c r="J443" s="4">
        <f>base2!L200/호선별!J26</f>
        <v>3.0265562644491177E-3</v>
      </c>
      <c r="K443" s="4">
        <f>base2!M200/호선별!K26</f>
        <v>3.1097568603923975E-3</v>
      </c>
      <c r="L443" s="4">
        <f>base2!N200/호선별!L26</f>
        <v>3.173209037477562E-3</v>
      </c>
      <c r="M443" s="4">
        <f>base2!O200/호선별!M26</f>
        <v>3.5169913870274484E-3</v>
      </c>
      <c r="N443" s="4">
        <f>base2!P200/호선별!N26</f>
        <v>3.7531169494938021E-3</v>
      </c>
      <c r="O443" s="4">
        <f>base2!Q200/호선별!O26</f>
        <v>3.8577956410223921E-3</v>
      </c>
      <c r="P443" s="4">
        <f>base2!R200/호선별!P26</f>
        <v>4.3142963504516378E-3</v>
      </c>
      <c r="Q443" s="4">
        <f>base2!S200/호선별!Q26</f>
        <v>4.5964511430526267E-3</v>
      </c>
      <c r="R443" s="4">
        <f>base2!T200/호선별!R26</f>
        <v>4.986559961893379E-3</v>
      </c>
      <c r="S443" s="4">
        <f>base2!U200/호선별!S26</f>
        <v>5.1195531235736346E-3</v>
      </c>
      <c r="T443" s="4">
        <f>base2!V200/호선별!T26</f>
        <v>5.2526012969206321E-3</v>
      </c>
      <c r="U443" s="4">
        <f>base2!W200/호선별!U26</f>
        <v>5.5884517160422623E-3</v>
      </c>
      <c r="V443" s="4">
        <f>base2!X200/호선별!V26</f>
        <v>6.1078321296823869E-3</v>
      </c>
      <c r="W443" s="4">
        <f>base2!D200/호선별!W26</f>
        <v>3.6067477897756095E-3</v>
      </c>
    </row>
    <row r="444" spans="1:23">
      <c r="A444" t="s">
        <v>351</v>
      </c>
      <c r="B444" t="s">
        <v>319</v>
      </c>
      <c r="C444" s="4">
        <f>base2!E201/호선별!C25</f>
        <v>7.0361413990232278E-3</v>
      </c>
      <c r="D444" s="4">
        <f>base2!F201/호선별!D25</f>
        <v>6.4263495425123038E-3</v>
      </c>
      <c r="E444" s="4">
        <f>base2!G201/호선별!E25</f>
        <v>6.7716030449209491E-3</v>
      </c>
      <c r="F444" s="4">
        <f>base2!H201/호선별!F25</f>
        <v>6.176681417037787E-3</v>
      </c>
      <c r="G444" s="4">
        <f>base2!I201/호선별!G25</f>
        <v>5.0719831207636087E-3</v>
      </c>
      <c r="H444" s="4">
        <f>base2!J201/호선별!H25</f>
        <v>4.1462501507674825E-3</v>
      </c>
      <c r="I444" s="4">
        <f>base2!K201/호선별!I25</f>
        <v>3.7455907368948351E-3</v>
      </c>
      <c r="J444" s="4">
        <f>base2!L201/호선별!J25</f>
        <v>3.5446535701061164E-3</v>
      </c>
      <c r="K444" s="4">
        <f>base2!M201/호선별!K25</f>
        <v>3.3077133115013055E-3</v>
      </c>
      <c r="L444" s="4">
        <f>base2!N201/호선별!L25</f>
        <v>2.869319017543392E-3</v>
      </c>
      <c r="M444" s="4">
        <f>base2!O201/호선별!M25</f>
        <v>2.9142758087403416E-3</v>
      </c>
      <c r="N444" s="4">
        <f>base2!P201/호선별!N25</f>
        <v>3.0849416796777623E-3</v>
      </c>
      <c r="O444" s="4">
        <f>base2!Q201/호선별!O25</f>
        <v>2.5655966698579103E-3</v>
      </c>
      <c r="P444" s="4">
        <f>base2!R201/호선별!P25</f>
        <v>1.7611542259787353E-3</v>
      </c>
      <c r="Q444" s="4">
        <f>base2!S201/호선별!Q25</f>
        <v>2.0497375678232847E-3</v>
      </c>
      <c r="R444" s="4">
        <f>base2!T201/호선별!R25</f>
        <v>2.0930035036672828E-3</v>
      </c>
      <c r="S444" s="4">
        <f>base2!U201/호선별!S25</f>
        <v>1.9259210103465909E-3</v>
      </c>
      <c r="T444" s="4">
        <f>base2!V201/호선별!T25</f>
        <v>2.0274690684957434E-3</v>
      </c>
      <c r="U444" s="4">
        <f>base2!W201/호선별!U25</f>
        <v>2.0842449024732206E-3</v>
      </c>
      <c r="V444" s="4">
        <f>base2!X201/호선별!V25</f>
        <v>3.0039208569531931E-3</v>
      </c>
      <c r="W444" s="4">
        <f>base2!D201/호선별!W25</f>
        <v>3.5508147941916007E-3</v>
      </c>
    </row>
    <row r="445" spans="1:23">
      <c r="B445" t="s">
        <v>320</v>
      </c>
      <c r="C445" s="4">
        <f>base2!E202/호선별!C26</f>
        <v>1.8656539283171136E-3</v>
      </c>
      <c r="D445" s="4">
        <f>base2!F202/호선별!D26</f>
        <v>1.9922549434798187E-3</v>
      </c>
      <c r="E445" s="4">
        <f>base2!G202/호선별!E26</f>
        <v>1.4601232384028504E-3</v>
      </c>
      <c r="F445" s="4">
        <f>base2!H202/호선별!F26</f>
        <v>2.0734534748275469E-3</v>
      </c>
      <c r="G445" s="4">
        <f>base2!I202/호선별!G26</f>
        <v>2.2496300705810587E-3</v>
      </c>
      <c r="H445" s="4">
        <f>base2!J202/호선별!H26</f>
        <v>2.3556543375139781E-3</v>
      </c>
      <c r="I445" s="4">
        <f>base2!K202/호선별!I26</f>
        <v>2.2588420877931738E-3</v>
      </c>
      <c r="J445" s="4">
        <f>base2!L202/호선별!J26</f>
        <v>2.7206743597527625E-3</v>
      </c>
      <c r="K445" s="4">
        <f>base2!M202/호선별!K26</f>
        <v>2.5687156744930921E-3</v>
      </c>
      <c r="L445" s="4">
        <f>base2!N202/호선별!L26</f>
        <v>2.5137830611066214E-3</v>
      </c>
      <c r="M445" s="4">
        <f>base2!O202/호선별!M26</f>
        <v>2.9645381303127403E-3</v>
      </c>
      <c r="N445" s="4">
        <f>base2!P202/호선별!N26</f>
        <v>3.748470565155215E-3</v>
      </c>
      <c r="O445" s="4">
        <f>base2!Q202/호선별!O26</f>
        <v>4.0843920654371558E-3</v>
      </c>
      <c r="P445" s="4">
        <f>base2!R202/호선별!P26</f>
        <v>4.2433968323170061E-3</v>
      </c>
      <c r="Q445" s="4">
        <f>base2!S202/호선별!Q26</f>
        <v>4.6834620803711717E-3</v>
      </c>
      <c r="R445" s="4">
        <f>base2!T202/호선별!R26</f>
        <v>5.066814501242062E-3</v>
      </c>
      <c r="S445" s="4">
        <f>base2!U202/호선별!S26</f>
        <v>5.3215751862551314E-3</v>
      </c>
      <c r="T445" s="4">
        <f>base2!V202/호선별!T26</f>
        <v>5.4212628064547802E-3</v>
      </c>
      <c r="U445" s="4">
        <f>base2!W202/호선별!U26</f>
        <v>5.5704941037035011E-3</v>
      </c>
      <c r="V445" s="4">
        <f>base2!X202/호선별!V26</f>
        <v>5.1677354855105195E-3</v>
      </c>
      <c r="W445" s="4">
        <f>base2!D202/호선별!W26</f>
        <v>3.3881649223186155E-3</v>
      </c>
    </row>
    <row r="446" spans="1:23">
      <c r="A446" t="s">
        <v>248</v>
      </c>
      <c r="B446" t="s">
        <v>319</v>
      </c>
      <c r="C446" s="4">
        <f>base2!E203/호선별!C25</f>
        <v>6.3063453089985504E-3</v>
      </c>
      <c r="D446" s="4">
        <f>base2!F203/호선별!D25</f>
        <v>5.7237034031754922E-3</v>
      </c>
      <c r="E446" s="4">
        <f>base2!G203/호선별!E25</f>
        <v>6.2051882627406144E-3</v>
      </c>
      <c r="F446" s="4">
        <f>base2!H203/호선별!F25</f>
        <v>6.0196561786956346E-3</v>
      </c>
      <c r="G446" s="4">
        <f>base2!I203/호선별!G25</f>
        <v>5.2163915578549722E-3</v>
      </c>
      <c r="H446" s="4">
        <f>base2!J203/호선별!H25</f>
        <v>4.4003480150749336E-3</v>
      </c>
      <c r="I446" s="4">
        <f>base2!K203/호선별!I25</f>
        <v>3.8626710220097892E-3</v>
      </c>
      <c r="J446" s="4">
        <f>base2!L203/호선별!J25</f>
        <v>3.6711998594265295E-3</v>
      </c>
      <c r="K446" s="4">
        <f>base2!M203/호선별!K25</f>
        <v>3.3253382929296698E-3</v>
      </c>
      <c r="L446" s="4">
        <f>base2!N203/호선별!L25</f>
        <v>2.965619791224363E-3</v>
      </c>
      <c r="M446" s="4">
        <f>base2!O203/호선별!M25</f>
        <v>2.6081027250181212E-3</v>
      </c>
      <c r="N446" s="4">
        <f>base2!P203/호선별!N25</f>
        <v>2.6961317216444027E-3</v>
      </c>
      <c r="O446" s="4">
        <f>base2!Q203/호선별!O25</f>
        <v>2.3274223861740324E-3</v>
      </c>
      <c r="P446" s="4">
        <f>base2!R203/호선별!P25</f>
        <v>1.7650200853275393E-3</v>
      </c>
      <c r="Q446" s="4">
        <f>base2!S203/호선별!Q25</f>
        <v>2.169065197978519E-3</v>
      </c>
      <c r="R446" s="4">
        <f>base2!T203/호선별!R25</f>
        <v>2.1255703099109387E-3</v>
      </c>
      <c r="S446" s="4">
        <f>base2!U203/호선별!S25</f>
        <v>1.9257872193767856E-3</v>
      </c>
      <c r="T446" s="4">
        <f>base2!V203/호선별!T25</f>
        <v>1.8481900757027589E-3</v>
      </c>
      <c r="U446" s="4">
        <f>base2!W203/호선별!U25</f>
        <v>2.272961817134917E-3</v>
      </c>
      <c r="V446" s="4">
        <f>base2!X203/호선별!V25</f>
        <v>3.0660050718027822E-3</v>
      </c>
      <c r="W446" s="4">
        <f>base2!D203/호선별!W25</f>
        <v>3.4526808974805804E-3</v>
      </c>
    </row>
    <row r="447" spans="1:23">
      <c r="B447" t="s">
        <v>320</v>
      </c>
      <c r="C447" s="4">
        <f>base2!E204/호선별!C26</f>
        <v>1.9416093045335865E-3</v>
      </c>
      <c r="D447" s="4">
        <f>base2!F204/호선별!D26</f>
        <v>2.0282247993832188E-3</v>
      </c>
      <c r="E447" s="4">
        <f>base2!G204/호선별!E26</f>
        <v>1.398795452696922E-3</v>
      </c>
      <c r="F447" s="4">
        <f>base2!H204/호선별!F26</f>
        <v>1.3463019257593059E-3</v>
      </c>
      <c r="G447" s="4">
        <f>base2!I204/호선별!G26</f>
        <v>1.5432781486560926E-3</v>
      </c>
      <c r="H447" s="4">
        <f>base2!J204/호선별!H26</f>
        <v>1.979988480536279E-3</v>
      </c>
      <c r="I447" s="4">
        <f>base2!K204/호선별!I26</f>
        <v>2.2782736725281034E-3</v>
      </c>
      <c r="J447" s="4">
        <f>base2!L204/호선별!J26</f>
        <v>2.5095835827297634E-3</v>
      </c>
      <c r="K447" s="4">
        <f>base2!M204/호선별!K26</f>
        <v>2.5886761443288157E-3</v>
      </c>
      <c r="L447" s="4">
        <f>base2!N204/호선별!L26</f>
        <v>2.7492326654231882E-3</v>
      </c>
      <c r="M447" s="4">
        <f>base2!O204/호선별!M26</f>
        <v>3.1059628526235736E-3</v>
      </c>
      <c r="N447" s="4">
        <f>base2!P204/호선별!N26</f>
        <v>3.5725532914470388E-3</v>
      </c>
      <c r="O447" s="4">
        <f>base2!Q204/호선별!O26</f>
        <v>3.6228277061699388E-3</v>
      </c>
      <c r="P447" s="4">
        <f>base2!R204/호선별!P26</f>
        <v>4.1499620150197772E-3</v>
      </c>
      <c r="Q447" s="4">
        <f>base2!S204/호선별!Q26</f>
        <v>4.9460689595345799E-3</v>
      </c>
      <c r="R447" s="4">
        <f>base2!T204/호선별!R26</f>
        <v>5.2007019285373584E-3</v>
      </c>
      <c r="S447" s="4">
        <f>base2!U204/호선별!S26</f>
        <v>5.4983822381236168E-3</v>
      </c>
      <c r="T447" s="4">
        <f>base2!V204/호선별!T26</f>
        <v>5.3430693303365227E-3</v>
      </c>
      <c r="U447" s="4">
        <f>base2!W204/호선별!U26</f>
        <v>5.3639815618077499E-3</v>
      </c>
      <c r="V447" s="4">
        <f>base2!X204/호선별!V26</f>
        <v>5.5007769932938115E-3</v>
      </c>
      <c r="W447" s="4">
        <f>base2!D204/호선별!W26</f>
        <v>3.2290245085439258E-3</v>
      </c>
    </row>
    <row r="448" spans="1:23">
      <c r="A448" t="s">
        <v>249</v>
      </c>
      <c r="B448" t="s">
        <v>319</v>
      </c>
      <c r="C448" s="4">
        <f>base2!E205/호선별!C25</f>
        <v>3.3722145600504671E-3</v>
      </c>
      <c r="D448" s="4">
        <f>base2!F205/호선별!D25</f>
        <v>3.2946296755570485E-3</v>
      </c>
      <c r="E448" s="4">
        <f>base2!G205/호선별!E25</f>
        <v>3.6697060108375392E-3</v>
      </c>
      <c r="F448" s="4">
        <f>base2!H205/호선별!F25</f>
        <v>3.665496034122757E-3</v>
      </c>
      <c r="G448" s="4">
        <f>base2!I205/호선별!G25</f>
        <v>2.7486876267364072E-3</v>
      </c>
      <c r="H448" s="4">
        <f>base2!J205/호선별!H25</f>
        <v>2.0022581710200725E-3</v>
      </c>
      <c r="I448" s="4">
        <f>base2!K205/호선별!I25</f>
        <v>1.7198409012638149E-3</v>
      </c>
      <c r="J448" s="4">
        <f>base2!L205/호선별!J25</f>
        <v>1.5977411713601162E-3</v>
      </c>
      <c r="K448" s="4">
        <f>base2!M205/호선별!K25</f>
        <v>1.4985365069131924E-3</v>
      </c>
      <c r="L448" s="4">
        <f>base2!N205/호선별!L25</f>
        <v>1.2638435831214439E-3</v>
      </c>
      <c r="M448" s="4">
        <f>base2!O205/호선별!M25</f>
        <v>1.1108969266048097E-3</v>
      </c>
      <c r="N448" s="4">
        <f>base2!P205/호선별!N25</f>
        <v>1.1465149319893012E-3</v>
      </c>
      <c r="O448" s="4">
        <f>base2!Q205/호선별!O25</f>
        <v>1.0428332671572288E-3</v>
      </c>
      <c r="P448" s="4">
        <f>base2!R205/호선별!P25</f>
        <v>7.0708755711898367E-4</v>
      </c>
      <c r="Q448" s="4">
        <f>base2!S205/호선별!Q25</f>
        <v>7.2453137814551863E-4</v>
      </c>
      <c r="R448" s="4">
        <f>base2!T205/호선별!R25</f>
        <v>6.9953499811373058E-4</v>
      </c>
      <c r="S448" s="4">
        <f>base2!U205/호선별!S25</f>
        <v>6.0353106479148807E-4</v>
      </c>
      <c r="T448" s="4">
        <f>base2!V205/호선별!T25</f>
        <v>5.31224228644786E-4</v>
      </c>
      <c r="U448" s="4">
        <f>base2!W205/호선별!U25</f>
        <v>6.09873913310458E-4</v>
      </c>
      <c r="V448" s="4">
        <f>base2!X205/호선별!V25</f>
        <v>7.2829559727402538E-4</v>
      </c>
      <c r="W448" s="4">
        <f>base2!D205/호선별!W25</f>
        <v>1.6612135514306474E-3</v>
      </c>
    </row>
    <row r="449" spans="1:23">
      <c r="B449" t="s">
        <v>320</v>
      </c>
      <c r="C449" s="4">
        <f>base2!E206/호선별!C26</f>
        <v>1.2651317351056255E-3</v>
      </c>
      <c r="D449" s="4">
        <f>base2!F206/호선별!D26</f>
        <v>9.7525816855067267E-4</v>
      </c>
      <c r="E449" s="4">
        <f>base2!G206/호선별!E26</f>
        <v>6.5126338863127832E-4</v>
      </c>
      <c r="F449" s="4">
        <f>base2!H206/호선별!F26</f>
        <v>6.1534709337090739E-4</v>
      </c>
      <c r="G449" s="4">
        <f>base2!I206/호선별!G26</f>
        <v>6.2739133445819501E-4</v>
      </c>
      <c r="H449" s="4">
        <f>base2!J206/호선별!H26</f>
        <v>9.4848459691125239E-4</v>
      </c>
      <c r="I449" s="4">
        <f>base2!K206/호선별!I26</f>
        <v>1.0459607947072185E-3</v>
      </c>
      <c r="J449" s="4">
        <f>base2!L206/호선별!J26</f>
        <v>1.0984709284675731E-3</v>
      </c>
      <c r="K449" s="4">
        <f>base2!M206/호선별!K26</f>
        <v>1.2019857575019388E-3</v>
      </c>
      <c r="L449" s="4">
        <f>base2!N206/호선별!L26</f>
        <v>1.23294278310065E-3</v>
      </c>
      <c r="M449" s="4">
        <f>base2!O206/호선별!M26</f>
        <v>1.362092545026872E-3</v>
      </c>
      <c r="N449" s="4">
        <f>base2!P206/호선별!N26</f>
        <v>1.5802869400461542E-3</v>
      </c>
      <c r="O449" s="4">
        <f>base2!Q206/호선별!O26</f>
        <v>1.6078956466335668E-3</v>
      </c>
      <c r="P449" s="4">
        <f>base2!R206/호선별!P26</f>
        <v>1.7509927449337831E-3</v>
      </c>
      <c r="Q449" s="4">
        <f>base2!S206/호선별!Q26</f>
        <v>2.1005926887726332E-3</v>
      </c>
      <c r="R449" s="4">
        <f>base2!T206/호선별!R26</f>
        <v>2.3417962913831946E-3</v>
      </c>
      <c r="S449" s="4">
        <f>base2!U206/호선별!S26</f>
        <v>2.5204441646802926E-3</v>
      </c>
      <c r="T449" s="4">
        <f>base2!V206/호선별!T26</f>
        <v>2.868306426291435E-3</v>
      </c>
      <c r="U449" s="4">
        <f>base2!W206/호선별!U26</f>
        <v>3.0175202162096527E-3</v>
      </c>
      <c r="V449" s="4">
        <f>base2!X206/호선별!V26</f>
        <v>2.5773436087408483E-3</v>
      </c>
      <c r="W449" s="4">
        <f>base2!D206/호선별!W26</f>
        <v>1.4765914779601103E-3</v>
      </c>
    </row>
    <row r="450" spans="1:23">
      <c r="A450" t="s">
        <v>250</v>
      </c>
      <c r="B450" t="s">
        <v>319</v>
      </c>
      <c r="C450" s="4">
        <f>base2!E207/호선별!C25</f>
        <v>2.9985548388160809E-3</v>
      </c>
      <c r="D450" s="4">
        <f>base2!F207/호선별!D25</f>
        <v>3.3578678280973616E-3</v>
      </c>
      <c r="E450" s="4">
        <f>base2!G207/호선별!E25</f>
        <v>3.834964540984673E-3</v>
      </c>
      <c r="F450" s="4">
        <f>base2!H207/호선별!F25</f>
        <v>4.1563712457393957E-3</v>
      </c>
      <c r="G450" s="4">
        <f>base2!I207/호선별!G25</f>
        <v>3.66769635062318E-3</v>
      </c>
      <c r="H450" s="4">
        <f>base2!J207/호선별!H25</f>
        <v>2.8292312203115934E-3</v>
      </c>
      <c r="I450" s="4">
        <f>base2!K207/호선별!I25</f>
        <v>2.6969231692426502E-3</v>
      </c>
      <c r="J450" s="4">
        <f>base2!L207/호선별!J25</f>
        <v>2.4558124942967441E-3</v>
      </c>
      <c r="K450" s="4">
        <f>base2!M207/호선별!K25</f>
        <v>2.1370289981891707E-3</v>
      </c>
      <c r="L450" s="4">
        <f>base2!N207/호선별!L25</f>
        <v>1.9516864291395596E-3</v>
      </c>
      <c r="M450" s="4">
        <f>base2!O207/호선별!M25</f>
        <v>1.7444745467893965E-3</v>
      </c>
      <c r="N450" s="4">
        <f>base2!P207/호선별!N25</f>
        <v>2.0150407014558058E-3</v>
      </c>
      <c r="O450" s="4">
        <f>base2!Q207/호선별!O25</f>
        <v>1.8679867796359594E-3</v>
      </c>
      <c r="P450" s="4">
        <f>base2!R207/호선별!P25</f>
        <v>1.1676354048236735E-3</v>
      </c>
      <c r="Q450" s="4">
        <f>base2!S207/호선별!Q25</f>
        <v>1.2866117746440601E-3</v>
      </c>
      <c r="R450" s="4">
        <f>base2!T207/호선별!R25</f>
        <v>1.2294620693105009E-3</v>
      </c>
      <c r="S450" s="4">
        <f>base2!U207/호선별!S25</f>
        <v>1.1214359089076155E-3</v>
      </c>
      <c r="T450" s="4">
        <f>base2!V207/호선별!T25</f>
        <v>1.1041822556118732E-3</v>
      </c>
      <c r="U450" s="4">
        <f>base2!W207/호선별!U25</f>
        <v>1.0779690202055697E-3</v>
      </c>
      <c r="V450" s="4">
        <f>base2!X207/호선별!V25</f>
        <v>1.6332924214276503E-3</v>
      </c>
      <c r="W450" s="4">
        <f>base2!D207/호선별!W25</f>
        <v>2.2589903044924696E-3</v>
      </c>
    </row>
    <row r="451" spans="1:23">
      <c r="B451" t="s">
        <v>320</v>
      </c>
      <c r="C451" s="4">
        <f>base2!E208/호선별!C26</f>
        <v>1.6045573225729884E-3</v>
      </c>
      <c r="D451" s="4">
        <f>base2!F208/호선별!D26</f>
        <v>1.7516641148429271E-3</v>
      </c>
      <c r="E451" s="4">
        <f>base2!G208/호선별!E26</f>
        <v>1.8228705666208955E-3</v>
      </c>
      <c r="F451" s="4">
        <f>base2!H208/호선별!F26</f>
        <v>1.1910917445509665E-3</v>
      </c>
      <c r="G451" s="4">
        <f>base2!I208/호선별!G26</f>
        <v>1.0506611502522911E-3</v>
      </c>
      <c r="H451" s="4">
        <f>base2!J208/호선별!H26</f>
        <v>1.4671042170213053E-3</v>
      </c>
      <c r="I451" s="4">
        <f>base2!K208/호선별!I26</f>
        <v>1.4911352154787544E-3</v>
      </c>
      <c r="J451" s="4">
        <f>base2!L208/호선별!J26</f>
        <v>1.5859462090308753E-3</v>
      </c>
      <c r="K451" s="4">
        <f>base2!M208/호선별!K26</f>
        <v>1.5898092524087156E-3</v>
      </c>
      <c r="L451" s="4">
        <f>base2!N208/호선별!L26</f>
        <v>1.7383727438748293E-3</v>
      </c>
      <c r="M451" s="4">
        <f>base2!O208/호선별!M26</f>
        <v>1.9258597795264465E-3</v>
      </c>
      <c r="N451" s="4">
        <f>base2!P208/호선별!N26</f>
        <v>2.110620085803231E-3</v>
      </c>
      <c r="O451" s="4">
        <f>base2!Q208/호선별!O26</f>
        <v>2.1802128264210301E-3</v>
      </c>
      <c r="P451" s="4">
        <f>base2!R208/호선별!P26</f>
        <v>2.30189413523173E-3</v>
      </c>
      <c r="Q451" s="4">
        <f>base2!S208/호선별!Q26</f>
        <v>2.5366967535038736E-3</v>
      </c>
      <c r="R451" s="4">
        <f>base2!T208/호선별!R26</f>
        <v>2.7339786681356624E-3</v>
      </c>
      <c r="S451" s="4">
        <f>base2!U208/호선별!S26</f>
        <v>3.1222826862411651E-3</v>
      </c>
      <c r="T451" s="4">
        <f>base2!V208/호선별!T26</f>
        <v>3.3414072643557766E-3</v>
      </c>
      <c r="U451" s="4">
        <f>base2!W208/호선별!U26</f>
        <v>3.5113545555255786E-3</v>
      </c>
      <c r="V451" s="4">
        <f>base2!X208/호선별!V26</f>
        <v>3.4205102618414585E-3</v>
      </c>
      <c r="W451" s="4">
        <f>base2!D208/호선별!W26</f>
        <v>2.0187566487338982E-3</v>
      </c>
    </row>
    <row r="452" spans="1:23">
      <c r="A452" t="s">
        <v>251</v>
      </c>
      <c r="B452" t="s">
        <v>319</v>
      </c>
      <c r="C452" s="4">
        <f>base2!E209/호선별!C25</f>
        <v>3.8113291565907391E-3</v>
      </c>
      <c r="D452" s="4">
        <f>base2!F209/호선별!D25</f>
        <v>3.5348305594858922E-3</v>
      </c>
      <c r="E452" s="4">
        <f>base2!G209/호선별!E25</f>
        <v>3.63252748886968E-3</v>
      </c>
      <c r="F452" s="4">
        <f>base2!H209/호선별!F25</f>
        <v>4.4324219193525383E-3</v>
      </c>
      <c r="G452" s="4">
        <f>base2!I209/호선별!G25</f>
        <v>3.6252455764650888E-3</v>
      </c>
      <c r="H452" s="4">
        <f>base2!J209/호선별!H25</f>
        <v>2.7000373061864414E-3</v>
      </c>
      <c r="I452" s="4">
        <f>base2!K209/호선별!I25</f>
        <v>2.3804150447187984E-3</v>
      </c>
      <c r="J452" s="4">
        <f>base2!L209/호선별!J25</f>
        <v>2.2693867331524883E-3</v>
      </c>
      <c r="K452" s="4">
        <f>base2!M209/호선별!K25</f>
        <v>2.2200591841368559E-3</v>
      </c>
      <c r="L452" s="4">
        <f>base2!N209/호선별!L25</f>
        <v>2.0936398750698668E-3</v>
      </c>
      <c r="M452" s="4">
        <f>base2!O209/호선별!M25</f>
        <v>1.9492803896851906E-3</v>
      </c>
      <c r="N452" s="4">
        <f>base2!P209/호선별!N25</f>
        <v>1.9287035700696696E-3</v>
      </c>
      <c r="O452" s="4">
        <f>base2!Q209/호선별!O25</f>
        <v>1.9824974732533958E-3</v>
      </c>
      <c r="P452" s="4">
        <f>base2!R209/호선별!P25</f>
        <v>1.9217697408101776E-3</v>
      </c>
      <c r="Q452" s="4">
        <f>base2!S209/호선별!Q25</f>
        <v>2.2321749429698597E-3</v>
      </c>
      <c r="R452" s="4">
        <f>base2!T209/호선별!R25</f>
        <v>2.2069873255200789E-3</v>
      </c>
      <c r="S452" s="4">
        <f>base2!U209/호선별!S25</f>
        <v>2.1914960854100144E-3</v>
      </c>
      <c r="T452" s="4">
        <f>base2!V209/호선별!T25</f>
        <v>2.107997665258494E-3</v>
      </c>
      <c r="U452" s="4">
        <f>base2!W209/호선별!U25</f>
        <v>2.4742169935884472E-3</v>
      </c>
      <c r="V452" s="4">
        <f>base2!X209/호선별!V25</f>
        <v>3.2092763368402957E-3</v>
      </c>
      <c r="W452" s="4">
        <f>base2!D209/호선별!W25</f>
        <v>2.6022917584688763E-3</v>
      </c>
    </row>
    <row r="453" spans="1:23">
      <c r="B453" t="s">
        <v>320</v>
      </c>
      <c r="C453" s="4">
        <f>base2!E210/호선별!C26</f>
        <v>3.6980773795395206E-3</v>
      </c>
      <c r="D453" s="4">
        <f>base2!F210/호선별!D26</f>
        <v>1.9647685441574097E-3</v>
      </c>
      <c r="E453" s="4">
        <f>base2!G210/호선별!E26</f>
        <v>1.380237635745719E-3</v>
      </c>
      <c r="F453" s="4">
        <f>base2!H210/호선별!F26</f>
        <v>1.5615798355955322E-3</v>
      </c>
      <c r="G453" s="4">
        <f>base2!I210/호선별!G26</f>
        <v>1.428477294537738E-3</v>
      </c>
      <c r="H453" s="4">
        <f>base2!J210/호선별!H26</f>
        <v>1.3651582535437693E-3</v>
      </c>
      <c r="I453" s="4">
        <f>base2!K210/호선별!I26</f>
        <v>1.4083120674282361E-3</v>
      </c>
      <c r="J453" s="4">
        <f>base2!L210/호선별!J26</f>
        <v>1.4670348106205393E-3</v>
      </c>
      <c r="K453" s="4">
        <f>base2!M210/호선별!K26</f>
        <v>1.4119923908439919E-3</v>
      </c>
      <c r="L453" s="4">
        <f>base2!N210/호선별!L26</f>
        <v>1.5123912490162912E-3</v>
      </c>
      <c r="M453" s="4">
        <f>base2!O210/호선별!M26</f>
        <v>1.704409360688508E-3</v>
      </c>
      <c r="N453" s="4">
        <f>base2!P210/호선별!N26</f>
        <v>1.8630710535418355E-3</v>
      </c>
      <c r="O453" s="4">
        <f>base2!Q210/호선별!O26</f>
        <v>1.9835954596547499E-3</v>
      </c>
      <c r="P453" s="4">
        <f>base2!R210/호선별!P26</f>
        <v>2.3898684761934066E-3</v>
      </c>
      <c r="Q453" s="4">
        <f>base2!S210/호선별!Q26</f>
        <v>2.4910488044784661E-3</v>
      </c>
      <c r="R453" s="4">
        <f>base2!T210/호선별!R26</f>
        <v>2.6851506636128386E-3</v>
      </c>
      <c r="S453" s="4">
        <f>base2!U210/호선별!S26</f>
        <v>2.9937918227568947E-3</v>
      </c>
      <c r="T453" s="4">
        <f>base2!V210/호선별!T26</f>
        <v>3.223359361456314E-3</v>
      </c>
      <c r="U453" s="4">
        <f>base2!W210/호선별!U26</f>
        <v>3.133817134213057E-3</v>
      </c>
      <c r="V453" s="4">
        <f>base2!X210/호선별!V26</f>
        <v>3.5659052484483434E-3</v>
      </c>
      <c r="W453" s="4">
        <f>base2!D210/호선별!W26</f>
        <v>1.9874628338736556E-3</v>
      </c>
    </row>
    <row r="454" spans="1:23">
      <c r="A454" t="s">
        <v>252</v>
      </c>
      <c r="B454" t="s">
        <v>319</v>
      </c>
      <c r="C454" s="4">
        <f>base2!E211/호선별!C25</f>
        <v>3.1212183059247485E-3</v>
      </c>
      <c r="D454" s="4">
        <f>base2!F211/호선별!D25</f>
        <v>2.4923118801587563E-3</v>
      </c>
      <c r="E454" s="4">
        <f>base2!G211/호선별!E25</f>
        <v>2.271421799626356E-3</v>
      </c>
      <c r="F454" s="4">
        <f>base2!H211/호선별!F25</f>
        <v>2.90176852911139E-3</v>
      </c>
      <c r="G454" s="4">
        <f>base2!I211/호선별!G25</f>
        <v>2.6997934315007486E-3</v>
      </c>
      <c r="H454" s="4">
        <f>base2!J211/호선별!H25</f>
        <v>2.6094530675469674E-3</v>
      </c>
      <c r="I454" s="4">
        <f>base2!K211/호선별!I25</f>
        <v>2.9848950125755313E-3</v>
      </c>
      <c r="J454" s="4">
        <f>base2!L211/호선별!J25</f>
        <v>3.7457098319226968E-3</v>
      </c>
      <c r="K454" s="4">
        <f>base2!M211/호선별!K25</f>
        <v>4.4200148738319832E-3</v>
      </c>
      <c r="L454" s="4">
        <f>base2!N211/호선별!L25</f>
        <v>4.914947267694504E-3</v>
      </c>
      <c r="M454" s="4">
        <f>base2!O211/호선별!M25</f>
        <v>5.1654570995841873E-3</v>
      </c>
      <c r="N454" s="4">
        <f>base2!P211/호선별!N25</f>
        <v>5.7478037333253363E-3</v>
      </c>
      <c r="O454" s="4">
        <f>base2!Q211/호선별!O25</f>
        <v>5.3741430476339615E-3</v>
      </c>
      <c r="P454" s="4">
        <f>base2!R211/호선별!P25</f>
        <v>4.2048149788774551E-3</v>
      </c>
      <c r="Q454" s="4">
        <f>base2!S211/호선별!Q25</f>
        <v>3.8972482772811809E-3</v>
      </c>
      <c r="R454" s="4">
        <f>base2!T211/호선별!R25</f>
        <v>4.1606048984645138E-3</v>
      </c>
      <c r="S454" s="4">
        <f>base2!U211/호선별!S25</f>
        <v>4.7450305351130389E-3</v>
      </c>
      <c r="T454" s="4">
        <f>base2!V211/호선별!T25</f>
        <v>5.3503023349178464E-3</v>
      </c>
      <c r="U454" s="4">
        <f>base2!W211/호선별!U25</f>
        <v>7.1918183662387693E-3</v>
      </c>
      <c r="V454" s="4">
        <f>base2!X211/호선별!V25</f>
        <v>1.1970314193884227E-2</v>
      </c>
      <c r="W454" s="4">
        <f>base2!D211/호선별!W25</f>
        <v>4.0767772694572492E-3</v>
      </c>
    </row>
    <row r="455" spans="1:23">
      <c r="B455" t="s">
        <v>320</v>
      </c>
      <c r="C455" s="4">
        <f>base2!E212/호선별!C26</f>
        <v>2.8934251127462614E-3</v>
      </c>
      <c r="D455" s="4">
        <f>base2!F212/호선별!D26</f>
        <v>2.9183090638607466E-3</v>
      </c>
      <c r="E455" s="4">
        <f>base2!G212/호선별!E26</f>
        <v>2.9635963773401515E-3</v>
      </c>
      <c r="F455" s="4">
        <f>base2!H212/호선별!F26</f>
        <v>4.3457643346804806E-3</v>
      </c>
      <c r="G455" s="4">
        <f>base2!I212/호선별!G26</f>
        <v>4.8137024806131226E-3</v>
      </c>
      <c r="H455" s="4">
        <f>base2!J212/호선별!H26</f>
        <v>8.4164924193641123E-3</v>
      </c>
      <c r="I455" s="4">
        <f>base2!K212/호선별!I26</f>
        <v>7.1154640692477969E-3</v>
      </c>
      <c r="J455" s="4">
        <f>base2!L212/호선별!J26</f>
        <v>6.2300969358345488E-3</v>
      </c>
      <c r="K455" s="4">
        <f>base2!M212/호선별!K26</f>
        <v>6.4941810310594752E-3</v>
      </c>
      <c r="L455" s="4">
        <f>base2!N212/호선별!L26</f>
        <v>5.3706458531629893E-3</v>
      </c>
      <c r="M455" s="4">
        <f>base2!O212/호선별!M26</f>
        <v>4.1675451096572806E-3</v>
      </c>
      <c r="N455" s="4">
        <f>base2!P212/호선별!N26</f>
        <v>3.3877304477565708E-3</v>
      </c>
      <c r="O455" s="4">
        <f>base2!Q212/호선별!O26</f>
        <v>2.9182632871708638E-3</v>
      </c>
      <c r="P455" s="4">
        <f>base2!R212/호선별!P26</f>
        <v>2.7552003453101227E-3</v>
      </c>
      <c r="Q455" s="4">
        <f>base2!S212/호선별!Q26</f>
        <v>2.514484916238637E-3</v>
      </c>
      <c r="R455" s="4">
        <f>base2!T212/호선별!R26</f>
        <v>2.5730800042958256E-3</v>
      </c>
      <c r="S455" s="4">
        <f>base2!U212/호선별!S26</f>
        <v>2.4482718582813719E-3</v>
      </c>
      <c r="T455" s="4">
        <f>base2!V212/호선별!T26</f>
        <v>2.5512894649747779E-3</v>
      </c>
      <c r="U455" s="4">
        <f>base2!W212/호선별!U26</f>
        <v>2.491832493102353E-3</v>
      </c>
      <c r="V455" s="4">
        <f>base2!X212/호선별!V26</f>
        <v>2.9395883830648393E-3</v>
      </c>
      <c r="W455" s="4">
        <f>base2!D212/호선별!W26</f>
        <v>4.0829672716964438E-3</v>
      </c>
    </row>
    <row r="456" spans="1:23">
      <c r="A456" t="s">
        <v>253</v>
      </c>
      <c r="B456" t="s">
        <v>319</v>
      </c>
      <c r="C456" s="4">
        <f>base2!E213/호선별!C25</f>
        <v>2.0806404063768509E-3</v>
      </c>
      <c r="D456" s="4">
        <f>base2!F213/호선별!D25</f>
        <v>1.2067296844832571E-3</v>
      </c>
      <c r="E456" s="4">
        <f>base2!G213/호선별!E25</f>
        <v>1.0779912444580765E-3</v>
      </c>
      <c r="F456" s="4">
        <f>base2!H213/호선별!F25</f>
        <v>1.5125292356701335E-3</v>
      </c>
      <c r="G456" s="4">
        <f>base2!I213/호선별!G25</f>
        <v>1.7373232007378348E-3</v>
      </c>
      <c r="H456" s="4">
        <f>base2!J213/호선별!H25</f>
        <v>1.8167997297982711E-3</v>
      </c>
      <c r="I456" s="4">
        <f>base2!K213/호선별!I25</f>
        <v>1.8328445747800588E-3</v>
      </c>
      <c r="J456" s="4">
        <f>base2!L213/호선별!J25</f>
        <v>1.9417841820154947E-3</v>
      </c>
      <c r="K456" s="4">
        <f>base2!M213/호선별!K25</f>
        <v>1.9128612656471625E-3</v>
      </c>
      <c r="L456" s="4">
        <f>base2!N213/호선별!L25</f>
        <v>2.1091812103036832E-3</v>
      </c>
      <c r="M456" s="4">
        <f>base2!O213/호선별!M25</f>
        <v>2.2818633292549092E-3</v>
      </c>
      <c r="N456" s="4">
        <f>base2!P213/호선별!N25</f>
        <v>2.3710495783655313E-3</v>
      </c>
      <c r="O456" s="4">
        <f>base2!Q213/호선별!O25</f>
        <v>2.7018952365441729E-3</v>
      </c>
      <c r="P456" s="4">
        <f>base2!R213/호선별!P25</f>
        <v>2.0913569669605424E-3</v>
      </c>
      <c r="Q456" s="4">
        <f>base2!S213/호선별!Q25</f>
        <v>2.2359162383047602E-3</v>
      </c>
      <c r="R456" s="4">
        <f>base2!T213/호선별!R25</f>
        <v>2.8848979642880218E-3</v>
      </c>
      <c r="S456" s="4">
        <f>base2!U213/호선별!S25</f>
        <v>3.5205755794553797E-3</v>
      </c>
      <c r="T456" s="4">
        <f>base2!V213/호선별!T25</f>
        <v>4.1400221835711081E-3</v>
      </c>
      <c r="U456" s="4">
        <f>base2!W213/호선별!U25</f>
        <v>5.6885129267871606E-3</v>
      </c>
      <c r="V456" s="4">
        <f>base2!X213/호선별!V25</f>
        <v>9.7090160607088104E-3</v>
      </c>
      <c r="W456" s="4">
        <f>base2!D213/호선별!W25</f>
        <v>2.2716690319863207E-3</v>
      </c>
    </row>
    <row r="457" spans="1:23">
      <c r="B457" t="s">
        <v>320</v>
      </c>
      <c r="C457" s="4">
        <f>base2!E214/호선별!C26</f>
        <v>1.5618324234512224E-3</v>
      </c>
      <c r="D457" s="4">
        <f>base2!F214/호선별!D26</f>
        <v>2.9396873744448426E-3</v>
      </c>
      <c r="E457" s="4">
        <f>base2!G214/호선별!E26</f>
        <v>2.4651450126664349E-3</v>
      </c>
      <c r="F457" s="4">
        <f>base2!H214/호선별!F26</f>
        <v>2.2768385780912166E-3</v>
      </c>
      <c r="G457" s="4">
        <f>base2!I214/호선별!G26</f>
        <v>2.447124873275724E-3</v>
      </c>
      <c r="H457" s="4">
        <f>base2!J214/호선별!H26</f>
        <v>3.3890222120324053E-3</v>
      </c>
      <c r="I457" s="4">
        <f>base2!K214/호선별!I26</f>
        <v>2.5624207804552661E-3</v>
      </c>
      <c r="J457" s="4">
        <f>base2!L214/호선별!J26</f>
        <v>2.8186917656775616E-3</v>
      </c>
      <c r="K457" s="4">
        <f>base2!M214/호선별!K26</f>
        <v>2.7165918313042299E-3</v>
      </c>
      <c r="L457" s="4">
        <f>base2!N214/호선별!L26</f>
        <v>2.6044262854768669E-3</v>
      </c>
      <c r="M457" s="4">
        <f>base2!O214/호선별!M26</f>
        <v>2.3132945309887092E-3</v>
      </c>
      <c r="N457" s="4">
        <f>base2!P214/호선별!N26</f>
        <v>2.1912864805703693E-3</v>
      </c>
      <c r="O457" s="4">
        <f>base2!Q214/호선별!O26</f>
        <v>2.2548776492436681E-3</v>
      </c>
      <c r="P457" s="4">
        <f>base2!R214/호선별!P26</f>
        <v>2.7355252956566246E-3</v>
      </c>
      <c r="Q457" s="4">
        <f>base2!S214/호선별!Q26</f>
        <v>2.8263251197340458E-3</v>
      </c>
      <c r="R457" s="4">
        <f>base2!T214/호선별!R26</f>
        <v>2.6289205413830975E-3</v>
      </c>
      <c r="S457" s="4">
        <f>base2!U214/호선별!S26</f>
        <v>2.4488758106361746E-3</v>
      </c>
      <c r="T457" s="4">
        <f>base2!V214/호선별!T26</f>
        <v>2.1028892792501184E-3</v>
      </c>
      <c r="U457" s="4">
        <f>base2!W214/호선별!U26</f>
        <v>2.0345547217617615E-3</v>
      </c>
      <c r="V457" s="4">
        <f>base2!X214/호선별!V26</f>
        <v>4.4649930502439093E-3</v>
      </c>
      <c r="W457" s="4">
        <f>base2!D214/호선별!W26</f>
        <v>2.5474552469948635E-3</v>
      </c>
    </row>
    <row r="458" spans="1:23">
      <c r="A458" t="s">
        <v>254</v>
      </c>
      <c r="B458" t="s">
        <v>319</v>
      </c>
      <c r="C458" s="4">
        <f>base2!E215/호선별!C25</f>
        <v>3.3402602114759403E-3</v>
      </c>
      <c r="D458" s="4">
        <f>base2!F215/호선별!D25</f>
        <v>2.7827389510846384E-3</v>
      </c>
      <c r="E458" s="4">
        <f>base2!G215/호선별!E25</f>
        <v>2.380912546821701E-3</v>
      </c>
      <c r="F458" s="4">
        <f>base2!H215/호선별!F25</f>
        <v>2.9866017568093324E-3</v>
      </c>
      <c r="G458" s="4">
        <f>base2!I215/호선별!G25</f>
        <v>3.0640362347679421E-3</v>
      </c>
      <c r="H458" s="4">
        <f>base2!J215/호선별!H25</f>
        <v>2.3377003516285447E-3</v>
      </c>
      <c r="I458" s="4">
        <f>base2!K215/호선별!I25</f>
        <v>2.0908125567464333E-3</v>
      </c>
      <c r="J458" s="4">
        <f>base2!L215/호선별!J25</f>
        <v>1.9781341888405481E-3</v>
      </c>
      <c r="K458" s="4">
        <f>base2!M215/호선별!K25</f>
        <v>2.0573034962593044E-3</v>
      </c>
      <c r="L458" s="4">
        <f>base2!N215/호선별!L25</f>
        <v>2.2164441758013641E-3</v>
      </c>
      <c r="M458" s="4">
        <f>base2!O215/호선별!M25</f>
        <v>2.3776637867409319E-3</v>
      </c>
      <c r="N458" s="4">
        <f>base2!P215/호선별!N25</f>
        <v>2.299238640048433E-3</v>
      </c>
      <c r="O458" s="4">
        <f>base2!Q215/호선별!O25</f>
        <v>2.060695045089456E-3</v>
      </c>
      <c r="P458" s="4">
        <f>base2!R215/호선별!P25</f>
        <v>1.5135933461704178E-3</v>
      </c>
      <c r="Q458" s="4">
        <f>base2!S215/호선별!Q25</f>
        <v>1.7117410708571801E-3</v>
      </c>
      <c r="R458" s="4">
        <f>base2!T215/호선별!R25</f>
        <v>1.7616036833318395E-3</v>
      </c>
      <c r="S458" s="4">
        <f>base2!U215/호선별!S25</f>
        <v>1.8039036458842017E-3</v>
      </c>
      <c r="T458" s="4">
        <f>base2!V215/호선별!T25</f>
        <v>1.9174035229203785E-3</v>
      </c>
      <c r="U458" s="4">
        <f>base2!W215/호선별!U25</f>
        <v>2.0942112131282675E-3</v>
      </c>
      <c r="V458" s="4">
        <f>base2!X215/호선별!V25</f>
        <v>2.129966140224363E-3</v>
      </c>
      <c r="W458" s="4">
        <f>base2!D215/호선별!W25</f>
        <v>2.1944366112245295E-3</v>
      </c>
    </row>
    <row r="459" spans="1:23">
      <c r="B459" t="s">
        <v>320</v>
      </c>
      <c r="C459" s="4">
        <f>base2!E216/호선별!C26</f>
        <v>1.6520294327082839E-3</v>
      </c>
      <c r="D459" s="4">
        <f>base2!F216/호선별!D26</f>
        <v>1.9773240598972754E-3</v>
      </c>
      <c r="E459" s="4">
        <f>base2!G216/호선별!E26</f>
        <v>1.2003138010860093E-3</v>
      </c>
      <c r="F459" s="4">
        <f>base2!H216/호선별!F26</f>
        <v>1.2302112301297312E-3</v>
      </c>
      <c r="G459" s="4">
        <f>base2!I216/호선별!G26</f>
        <v>1.2538493286390051E-3</v>
      </c>
      <c r="H459" s="4">
        <f>base2!J216/호선별!H26</f>
        <v>1.6223889968330794E-3</v>
      </c>
      <c r="I459" s="4">
        <f>base2!K216/호선별!I26</f>
        <v>2.3121993081718735E-3</v>
      </c>
      <c r="J459" s="4">
        <f>base2!L216/호선별!J26</f>
        <v>2.3854486861980429E-3</v>
      </c>
      <c r="K459" s="4">
        <f>base2!M216/호선별!K26</f>
        <v>2.4516236225694439E-3</v>
      </c>
      <c r="L459" s="4">
        <f>base2!N216/호선별!L26</f>
        <v>2.5037580040334147E-3</v>
      </c>
      <c r="M459" s="4">
        <f>base2!O216/호선별!M26</f>
        <v>2.4520977218615851E-3</v>
      </c>
      <c r="N459" s="4">
        <f>base2!P216/호선별!N26</f>
        <v>2.4680044811795621E-3</v>
      </c>
      <c r="O459" s="4">
        <f>base2!Q216/호선별!O26</f>
        <v>2.383504775833576E-3</v>
      </c>
      <c r="P459" s="4">
        <f>base2!R216/호선별!P26</f>
        <v>2.4129238207212943E-3</v>
      </c>
      <c r="Q459" s="4">
        <f>base2!S216/호선별!Q26</f>
        <v>2.4287857015932359E-3</v>
      </c>
      <c r="R459" s="4">
        <f>base2!T216/호선별!R26</f>
        <v>2.5404847140425577E-3</v>
      </c>
      <c r="S459" s="4">
        <f>base2!U216/호선별!S26</f>
        <v>2.6916646572668528E-3</v>
      </c>
      <c r="T459" s="4">
        <f>base2!V216/호선별!T26</f>
        <v>2.9345284206008897E-3</v>
      </c>
      <c r="U459" s="4">
        <f>base2!W216/호선별!U26</f>
        <v>2.4591239849138954E-3</v>
      </c>
      <c r="V459" s="4">
        <f>base2!X216/호선별!V26</f>
        <v>1.6360042723757603E-3</v>
      </c>
      <c r="W459" s="4">
        <f>base2!D216/호선별!W26</f>
        <v>2.1278901369408275E-3</v>
      </c>
    </row>
    <row r="460" spans="1:23">
      <c r="A460" t="s">
        <v>255</v>
      </c>
      <c r="B460" t="s">
        <v>319</v>
      </c>
      <c r="C460" s="4">
        <f>base2!E217/호선별!C25</f>
        <v>2.2733972832619E-3</v>
      </c>
      <c r="D460" s="4">
        <f>base2!F217/호선별!D25</f>
        <v>2.7447440116982777E-3</v>
      </c>
      <c r="E460" s="4">
        <f>base2!G217/호선별!E25</f>
        <v>1.9971372538084746E-3</v>
      </c>
      <c r="F460" s="4">
        <f>base2!H217/호선별!F25</f>
        <v>2.4055626837973941E-3</v>
      </c>
      <c r="G460" s="4">
        <f>base2!I217/호선별!G25</f>
        <v>3.0754069778460022E-3</v>
      </c>
      <c r="H460" s="4">
        <f>base2!J217/호선별!H25</f>
        <v>3.5756849463680256E-3</v>
      </c>
      <c r="I460" s="4">
        <f>base2!K217/호선별!I25</f>
        <v>3.6810172091712671E-3</v>
      </c>
      <c r="J460" s="4">
        <f>base2!L217/호선별!J25</f>
        <v>3.9941266835445332E-3</v>
      </c>
      <c r="K460" s="4">
        <f>base2!M217/호선별!K25</f>
        <v>4.0877564348738345E-3</v>
      </c>
      <c r="L460" s="4">
        <f>base2!N217/호선별!L25</f>
        <v>4.3500474843296165E-3</v>
      </c>
      <c r="M460" s="4">
        <f>base2!O217/호선별!M25</f>
        <v>4.8288608976062705E-3</v>
      </c>
      <c r="N460" s="4">
        <f>base2!P217/호선별!N25</f>
        <v>5.1011538483165548E-3</v>
      </c>
      <c r="O460" s="4">
        <f>base2!Q217/호선별!O25</f>
        <v>5.626245652001107E-3</v>
      </c>
      <c r="P460" s="4">
        <f>base2!R217/호선별!P25</f>
        <v>7.8189558255546288E-3</v>
      </c>
      <c r="Q460" s="4">
        <f>base2!S217/호선별!Q25</f>
        <v>9.2082139154526319E-3</v>
      </c>
      <c r="R460" s="4">
        <f>base2!T217/호선별!R25</f>
        <v>7.6687012670311368E-3</v>
      </c>
      <c r="S460" s="4">
        <f>base2!U217/호선별!S25</f>
        <v>7.3939579462872071E-3</v>
      </c>
      <c r="T460" s="4">
        <f>base2!V217/호선별!T25</f>
        <v>7.6549190922722528E-3</v>
      </c>
      <c r="U460" s="4">
        <f>base2!W217/호선별!U25</f>
        <v>6.1691462954741056E-3</v>
      </c>
      <c r="V460" s="4">
        <f>base2!X217/호선별!V25</f>
        <v>5.2365647371211072E-3</v>
      </c>
      <c r="W460" s="4">
        <f>base2!D217/호선별!W25</f>
        <v>5.1169788325641993E-3</v>
      </c>
    </row>
    <row r="461" spans="1:23">
      <c r="B461" t="s">
        <v>320</v>
      </c>
      <c r="C461" s="4">
        <f>base2!E218/호선별!C26</f>
        <v>8.2245430809399483E-3</v>
      </c>
      <c r="D461" s="4">
        <f>base2!F218/호선별!D26</f>
        <v>8.8451911696039789E-3</v>
      </c>
      <c r="E461" s="4">
        <f>base2!G218/호선별!E26</f>
        <v>1.1441619065141273E-2</v>
      </c>
      <c r="F461" s="4">
        <f>base2!H218/호선별!F26</f>
        <v>1.280360237336953E-2</v>
      </c>
      <c r="G461" s="4">
        <f>base2!I218/호선별!G26</f>
        <v>1.086510750306649E-2</v>
      </c>
      <c r="H461" s="4">
        <f>base2!J218/호선별!H26</f>
        <v>6.6378149553151201E-3</v>
      </c>
      <c r="I461" s="4">
        <f>base2!K218/호선별!I26</f>
        <v>5.9553028954016903E-3</v>
      </c>
      <c r="J461" s="4">
        <f>base2!L218/호선별!J26</f>
        <v>5.0873799056328972E-3</v>
      </c>
      <c r="K461" s="4">
        <f>base2!M218/호선별!K26</f>
        <v>4.8356346677375971E-3</v>
      </c>
      <c r="L461" s="4">
        <f>base2!N218/호선별!L26</f>
        <v>4.8647981816774257E-3</v>
      </c>
      <c r="M461" s="4">
        <f>base2!O218/호선별!M26</f>
        <v>4.5483570448552309E-3</v>
      </c>
      <c r="N461" s="4">
        <f>base2!P218/호선별!N26</f>
        <v>4.2443430270677701E-3</v>
      </c>
      <c r="O461" s="4">
        <f>base2!Q218/호선별!O26</f>
        <v>4.1555499041575185E-3</v>
      </c>
      <c r="P461" s="4">
        <f>base2!R218/호선별!P26</f>
        <v>3.7113904236246208E-3</v>
      </c>
      <c r="Q461" s="4">
        <f>base2!S218/호선별!Q26</f>
        <v>2.9394830623372587E-3</v>
      </c>
      <c r="R461" s="4">
        <f>base2!T218/호선별!R26</f>
        <v>2.8976044279727846E-3</v>
      </c>
      <c r="S461" s="4">
        <f>base2!U218/호선별!S26</f>
        <v>2.8591104476358964E-3</v>
      </c>
      <c r="T461" s="4">
        <f>base2!V218/호선별!T26</f>
        <v>2.5528048424189303E-3</v>
      </c>
      <c r="U461" s="4">
        <f>base2!W218/호선별!U26</f>
        <v>2.462758263601502E-3</v>
      </c>
      <c r="V461" s="4">
        <f>base2!X218/호선별!V26</f>
        <v>3.6441948566212816E-3</v>
      </c>
      <c r="W461" s="4">
        <f>base2!D218/호선별!W26</f>
        <v>6.0265212505741838E-3</v>
      </c>
    </row>
    <row r="462" spans="1:23">
      <c r="A462" t="s">
        <v>256</v>
      </c>
      <c r="B462" t="s">
        <v>319</v>
      </c>
      <c r="C462" s="4">
        <f>base2!E219/호선별!C25</f>
        <v>1.5358703024530632E-3</v>
      </c>
      <c r="D462" s="4">
        <f>base2!F219/호선별!D25</f>
        <v>1.8804892603139995E-3</v>
      </c>
      <c r="E462" s="4">
        <f>base2!G219/호선별!E25</f>
        <v>1.3888036881093792E-3</v>
      </c>
      <c r="F462" s="4">
        <f>base2!H219/호선별!F25</f>
        <v>1.6368091527285192E-3</v>
      </c>
      <c r="G462" s="4">
        <f>base2!I219/호선별!G25</f>
        <v>2.1378260402650645E-3</v>
      </c>
      <c r="H462" s="4">
        <f>base2!J219/호선별!H25</f>
        <v>2.5741433643250229E-3</v>
      </c>
      <c r="I462" s="4">
        <f>base2!K219/호선별!I25</f>
        <v>2.839278446269607E-3</v>
      </c>
      <c r="J462" s="4">
        <f>base2!L219/호선별!J25</f>
        <v>2.9829630082119341E-3</v>
      </c>
      <c r="K462" s="4">
        <f>base2!M219/호선별!K25</f>
        <v>2.8841629765509261E-3</v>
      </c>
      <c r="L462" s="4">
        <f>base2!N219/호선별!L25</f>
        <v>3.2031802012269885E-3</v>
      </c>
      <c r="M462" s="4">
        <f>base2!O219/호선별!M25</f>
        <v>3.7618509373362734E-3</v>
      </c>
      <c r="N462" s="4">
        <f>base2!P219/호선별!N25</f>
        <v>3.6569691051302764E-3</v>
      </c>
      <c r="O462" s="4">
        <f>base2!Q219/호선별!O25</f>
        <v>4.0754266319241285E-3</v>
      </c>
      <c r="P462" s="4">
        <f>base2!R219/호선별!P25</f>
        <v>5.9977713685557855E-3</v>
      </c>
      <c r="Q462" s="4">
        <f>base2!S219/호선별!Q25</f>
        <v>6.6000387913253142E-3</v>
      </c>
      <c r="R462" s="4">
        <f>base2!T219/호선별!R25</f>
        <v>5.8938103267518862E-3</v>
      </c>
      <c r="S462" s="4">
        <f>base2!U219/호선별!S25</f>
        <v>5.6683220177390775E-3</v>
      </c>
      <c r="T462" s="4">
        <f>base2!V219/호선별!T25</f>
        <v>5.6483169229376599E-3</v>
      </c>
      <c r="U462" s="4">
        <f>base2!W219/호선별!U25</f>
        <v>5.026557002956779E-3</v>
      </c>
      <c r="V462" s="4">
        <f>base2!X219/호선별!V25</f>
        <v>5.1028448897527615E-3</v>
      </c>
      <c r="W462" s="4">
        <f>base2!D219/호선별!W25</f>
        <v>3.785234775675063E-3</v>
      </c>
    </row>
    <row r="463" spans="1:23">
      <c r="B463" t="s">
        <v>320</v>
      </c>
      <c r="C463" s="4">
        <f>base2!E220/호선별!C26</f>
        <v>6.4751958224543082E-3</v>
      </c>
      <c r="D463" s="4">
        <f>base2!F220/호선별!D26</f>
        <v>7.8485546904692102E-3</v>
      </c>
      <c r="E463" s="4">
        <f>base2!G220/호선별!E26</f>
        <v>6.8439199154807428E-3</v>
      </c>
      <c r="F463" s="4">
        <f>base2!H220/호선별!F26</f>
        <v>8.9175523638160455E-3</v>
      </c>
      <c r="G463" s="4">
        <f>base2!I220/호선별!G26</f>
        <v>9.9868343020472067E-3</v>
      </c>
      <c r="H463" s="4">
        <f>base2!J220/호선별!H26</f>
        <v>5.961903180585015E-3</v>
      </c>
      <c r="I463" s="4">
        <f>base2!K220/호선별!I26</f>
        <v>4.5004824448373944E-3</v>
      </c>
      <c r="J463" s="4">
        <f>base2!L220/호선별!J26</f>
        <v>3.7328039369198076E-3</v>
      </c>
      <c r="K463" s="4">
        <f>base2!M220/호선별!K26</f>
        <v>3.7808222336018766E-3</v>
      </c>
      <c r="L463" s="4">
        <f>base2!N220/호선별!L26</f>
        <v>3.7506244775135185E-3</v>
      </c>
      <c r="M463" s="4">
        <f>base2!O220/호선별!M26</f>
        <v>3.4750468840201378E-3</v>
      </c>
      <c r="N463" s="4">
        <f>base2!P220/호선별!N26</f>
        <v>3.5565490787252386E-3</v>
      </c>
      <c r="O463" s="4">
        <f>base2!Q220/호선별!O26</f>
        <v>3.3163625470388385E-3</v>
      </c>
      <c r="P463" s="4">
        <f>base2!R220/호선별!P26</f>
        <v>2.5964998346689108E-3</v>
      </c>
      <c r="Q463" s="4">
        <f>base2!S220/호선별!Q26</f>
        <v>2.395467945695381E-3</v>
      </c>
      <c r="R463" s="4">
        <f>base2!T220/호선별!R26</f>
        <v>2.2773848811615976E-3</v>
      </c>
      <c r="S463" s="4">
        <f>base2!U220/호선별!S26</f>
        <v>2.0043668775014006E-3</v>
      </c>
      <c r="T463" s="4">
        <f>base2!V220/호선별!T26</f>
        <v>1.8076937531292545E-3</v>
      </c>
      <c r="U463" s="4">
        <f>base2!W220/호선별!U26</f>
        <v>1.8109396919243335E-3</v>
      </c>
      <c r="V463" s="4">
        <f>base2!X220/호선별!V26</f>
        <v>1.4005141017603357E-3</v>
      </c>
      <c r="W463" s="4">
        <f>base2!D220/호선별!W26</f>
        <v>4.5915381167523682E-3</v>
      </c>
    </row>
    <row r="464" spans="1:23">
      <c r="A464" t="s">
        <v>257</v>
      </c>
      <c r="B464" t="s">
        <v>319</v>
      </c>
      <c r="C464" s="4">
        <f>base2!E221/호선별!C25</f>
        <v>1.7420273900306555E-3</v>
      </c>
      <c r="D464" s="4">
        <f>base2!F221/호선별!D25</f>
        <v>1.8042391422304121E-3</v>
      </c>
      <c r="E464" s="4">
        <f>base2!G221/호선별!E25</f>
        <v>1.1629441671546347E-3</v>
      </c>
      <c r="F464" s="4">
        <f>base2!H221/호선별!F25</f>
        <v>1.4008905356654804E-3</v>
      </c>
      <c r="G464" s="4">
        <f>base2!I221/호선별!G25</f>
        <v>2.128982128982129E-3</v>
      </c>
      <c r="H464" s="4">
        <f>base2!J221/호선별!H25</f>
        <v>2.7165371675051072E-3</v>
      </c>
      <c r="I464" s="4">
        <f>base2!K221/호선별!I25</f>
        <v>3.1407846401102055E-3</v>
      </c>
      <c r="J464" s="4">
        <f>base2!L221/호선별!J25</f>
        <v>3.3063423220414524E-3</v>
      </c>
      <c r="K464" s="4">
        <f>base2!M221/호선별!K25</f>
        <v>3.9701647619064667E-3</v>
      </c>
      <c r="L464" s="4">
        <f>base2!N221/호선별!L25</f>
        <v>4.0923665956760676E-3</v>
      </c>
      <c r="M464" s="4">
        <f>base2!O221/호선별!M25</f>
        <v>4.6349297012359169E-3</v>
      </c>
      <c r="N464" s="4">
        <f>base2!P221/호선별!N25</f>
        <v>4.2164618317248308E-3</v>
      </c>
      <c r="O464" s="4">
        <f>base2!Q221/호선별!O25</f>
        <v>4.8543182221334347E-3</v>
      </c>
      <c r="P464" s="4">
        <f>base2!R221/호선별!P25</f>
        <v>8.7628090326022506E-3</v>
      </c>
      <c r="Q464" s="4">
        <f>base2!S221/호선별!Q25</f>
        <v>8.9096979297837633E-3</v>
      </c>
      <c r="R464" s="4">
        <f>base2!T221/호선별!R25</f>
        <v>6.4223044584739352E-3</v>
      </c>
      <c r="S464" s="4">
        <f>base2!U221/호선별!S25</f>
        <v>6.8236070420074207E-3</v>
      </c>
      <c r="T464" s="4">
        <f>base2!V221/호선별!T25</f>
        <v>6.7840934272794442E-3</v>
      </c>
      <c r="U464" s="4">
        <f>base2!W221/호선별!U25</f>
        <v>5.9405641381922204E-3</v>
      </c>
      <c r="V464" s="4">
        <f>base2!X221/호선별!V25</f>
        <v>6.3278142058234991E-3</v>
      </c>
      <c r="W464" s="4">
        <f>base2!D221/호선별!W25</f>
        <v>4.5914940273333029E-3</v>
      </c>
    </row>
    <row r="465" spans="1:23">
      <c r="B465" t="s">
        <v>320</v>
      </c>
      <c r="C465" s="4">
        <f>base2!E222/호선별!C26</f>
        <v>4.9062425824827911E-3</v>
      </c>
      <c r="D465" s="4">
        <f>base2!F222/호선별!D26</f>
        <v>5.9021104125267397E-3</v>
      </c>
      <c r="E465" s="4">
        <f>base2!G222/호선별!E26</f>
        <v>8.4396022073943335E-3</v>
      </c>
      <c r="F465" s="4">
        <f>base2!H222/호선별!F26</f>
        <v>1.3146441198372315E-2</v>
      </c>
      <c r="G465" s="4">
        <f>base2!I222/호선별!G26</f>
        <v>1.1624659820802401E-2</v>
      </c>
      <c r="H465" s="4">
        <f>base2!J222/호선별!H26</f>
        <v>6.7707318444060844E-3</v>
      </c>
      <c r="I465" s="4">
        <f>base2!K222/호선별!I26</f>
        <v>5.5473988912528877E-3</v>
      </c>
      <c r="J465" s="4">
        <f>base2!L222/호선별!J26</f>
        <v>4.2107540150264676E-3</v>
      </c>
      <c r="K465" s="4">
        <f>base2!M222/호선별!K26</f>
        <v>4.0896472492996617E-3</v>
      </c>
      <c r="L465" s="4">
        <f>base2!N222/호선별!L26</f>
        <v>3.7840413344242081E-3</v>
      </c>
      <c r="M465" s="4">
        <f>base2!O222/호선별!M26</f>
        <v>3.3952971381707121E-3</v>
      </c>
      <c r="N465" s="4">
        <f>base2!P222/호선별!N26</f>
        <v>3.2529853019375421E-3</v>
      </c>
      <c r="O465" s="4">
        <f>base2!Q222/호선별!O26</f>
        <v>3.0341068910653812E-3</v>
      </c>
      <c r="P465" s="4">
        <f>base2!R222/호선별!P26</f>
        <v>2.3517318160720885E-3</v>
      </c>
      <c r="Q465" s="4">
        <f>base2!S222/호선별!Q26</f>
        <v>2.0357061405411152E-3</v>
      </c>
      <c r="R465" s="4">
        <f>base2!T222/호선별!R26</f>
        <v>1.9906502163041643E-3</v>
      </c>
      <c r="S465" s="4">
        <f>base2!U222/호선별!S26</f>
        <v>1.8095922430775358E-3</v>
      </c>
      <c r="T465" s="4">
        <f>base2!V222/호선별!T26</f>
        <v>1.4333955244236413E-3</v>
      </c>
      <c r="U465" s="4">
        <f>base2!W222/호선별!U26</f>
        <v>1.5762080449248153E-3</v>
      </c>
      <c r="V465" s="4">
        <f>base2!X222/호선별!V26</f>
        <v>1.1258791270584419E-3</v>
      </c>
      <c r="W465" s="4">
        <f>base2!D222/호선별!W26</f>
        <v>5.2102587951105284E-3</v>
      </c>
    </row>
    <row r="466" spans="1:23">
      <c r="A466" t="s">
        <v>258</v>
      </c>
      <c r="B466" t="s">
        <v>319</v>
      </c>
      <c r="C466" s="4">
        <f>base2!E223/호선별!C25</f>
        <v>3.0614327505272469E-3</v>
      </c>
      <c r="D466" s="4">
        <f>base2!F223/호선별!D25</f>
        <v>2.608899091426494E-3</v>
      </c>
      <c r="E466" s="4">
        <f>base2!G223/호선별!E25</f>
        <v>1.6343678257070889E-3</v>
      </c>
      <c r="F466" s="4">
        <f>base2!H223/호선별!F25</f>
        <v>2.1238006169370834E-3</v>
      </c>
      <c r="G466" s="4">
        <f>base2!I223/호선별!G25</f>
        <v>2.9803981023493217E-3</v>
      </c>
      <c r="H466" s="4">
        <f>base2!J223/호선별!H25</f>
        <v>3.3861015398165576E-3</v>
      </c>
      <c r="I466" s="4">
        <f>base2!K223/호선별!I25</f>
        <v>3.5724162761816302E-3</v>
      </c>
      <c r="J466" s="4">
        <f>base2!L223/호선별!J25</f>
        <v>3.7000083710596629E-3</v>
      </c>
      <c r="K466" s="4">
        <f>base2!M223/호선별!K25</f>
        <v>3.9022810443737825E-3</v>
      </c>
      <c r="L466" s="4">
        <f>base2!N223/호선별!L25</f>
        <v>4.2215539448071677E-3</v>
      </c>
      <c r="M466" s="4">
        <f>base2!O223/호선별!M25</f>
        <v>4.4349138812144239E-3</v>
      </c>
      <c r="N466" s="4">
        <f>base2!P223/호선별!N25</f>
        <v>4.1432451327881479E-3</v>
      </c>
      <c r="O466" s="4">
        <f>base2!Q223/호선별!O25</f>
        <v>4.4221423289326142E-3</v>
      </c>
      <c r="P466" s="4">
        <f>base2!R223/호선별!P25</f>
        <v>6.3641527177830037E-3</v>
      </c>
      <c r="Q466" s="4">
        <f>base2!S223/호선별!Q25</f>
        <v>7.2951320824935929E-3</v>
      </c>
      <c r="R466" s="4">
        <f>base2!T223/호선별!R25</f>
        <v>6.461124091516373E-3</v>
      </c>
      <c r="S466" s="4">
        <f>base2!U223/호선별!S25</f>
        <v>7.3092682624004831E-3</v>
      </c>
      <c r="T466" s="4">
        <f>base2!V223/호선별!T25</f>
        <v>8.1589575720099061E-3</v>
      </c>
      <c r="U466" s="4">
        <f>base2!W223/호선별!U25</f>
        <v>8.7153779208925704E-3</v>
      </c>
      <c r="V466" s="4">
        <f>base2!X223/호선별!V25</f>
        <v>1.0124502729317598E-2</v>
      </c>
      <c r="W466" s="4">
        <f>base2!D223/호선별!W25</f>
        <v>4.6216281826685279E-3</v>
      </c>
    </row>
    <row r="467" spans="1:23">
      <c r="B467" t="s">
        <v>320</v>
      </c>
      <c r="C467" s="4">
        <f>base2!E224/호선별!C26</f>
        <v>4.1941609304533591E-3</v>
      </c>
      <c r="D467" s="4">
        <f>base2!F224/호선별!D26</f>
        <v>6.9571130729387236E-3</v>
      </c>
      <c r="E467" s="4">
        <f>base2!G224/호선별!E26</f>
        <v>8.5940090437461383E-3</v>
      </c>
      <c r="F467" s="4">
        <f>base2!H224/호선별!F26</f>
        <v>9.7872364830254334E-3</v>
      </c>
      <c r="G467" s="4">
        <f>base2!I224/호선별!G26</f>
        <v>9.1724015760010595E-3</v>
      </c>
      <c r="H467" s="4">
        <f>base2!J224/호선별!H26</f>
        <v>5.7605921640977286E-3</v>
      </c>
      <c r="I467" s="4">
        <f>base2!K224/호선별!I26</f>
        <v>4.9241547021727375E-3</v>
      </c>
      <c r="J467" s="4">
        <f>base2!L224/호선별!J26</f>
        <v>4.2301116845351273E-3</v>
      </c>
      <c r="K467" s="4">
        <f>base2!M224/호선별!K26</f>
        <v>4.1890278984113294E-3</v>
      </c>
      <c r="L467" s="4">
        <f>base2!N224/호선별!L26</f>
        <v>4.035642419580941E-3</v>
      </c>
      <c r="M467" s="4">
        <f>base2!O224/호선별!M26</f>
        <v>3.9754834379922268E-3</v>
      </c>
      <c r="N467" s="4">
        <f>base2!P224/호선별!N26</f>
        <v>3.9526533435897968E-3</v>
      </c>
      <c r="O467" s="4">
        <f>base2!Q224/호선별!O26</f>
        <v>3.8637914525520888E-3</v>
      </c>
      <c r="P467" s="4">
        <f>base2!R224/호선별!P26</f>
        <v>3.87581143328403E-3</v>
      </c>
      <c r="Q467" s="4">
        <f>base2!S224/호선별!Q26</f>
        <v>3.5880862001178102E-3</v>
      </c>
      <c r="R467" s="4">
        <f>base2!T224/호선별!R26</f>
        <v>3.5258754010616716E-3</v>
      </c>
      <c r="S467" s="4">
        <f>base2!U224/호선별!S26</f>
        <v>3.1894723857129634E-3</v>
      </c>
      <c r="T467" s="4">
        <f>base2!V224/호선별!T26</f>
        <v>2.5934169579222115E-3</v>
      </c>
      <c r="U467" s="4">
        <f>base2!W224/호선별!U26</f>
        <v>2.7934776241736827E-3</v>
      </c>
      <c r="V467" s="4">
        <f>base2!X224/호선별!V26</f>
        <v>2.1044992292201673E-3</v>
      </c>
      <c r="W467" s="4">
        <f>base2!D224/호선별!W26</f>
        <v>5.2227502257075837E-3</v>
      </c>
    </row>
    <row r="468" spans="1:23">
      <c r="A468" t="s">
        <v>259</v>
      </c>
      <c r="B468" t="s">
        <v>319</v>
      </c>
      <c r="C468" s="4">
        <f>base2!E225/호선별!C25</f>
        <v>7.0557263223430995E-4</v>
      </c>
      <c r="D468" s="4">
        <f>base2!F225/호선별!D25</f>
        <v>8.9938705835111851E-4</v>
      </c>
      <c r="E468" s="4">
        <f>base2!G225/호선별!E25</f>
        <v>6.7469722741172425E-4</v>
      </c>
      <c r="F468" s="4">
        <f>base2!H225/호선별!F25</f>
        <v>9.4915740576943623E-4</v>
      </c>
      <c r="G468" s="4">
        <f>base2!I225/호선별!G25</f>
        <v>8.7655794972868147E-4</v>
      </c>
      <c r="H468" s="4">
        <f>base2!J225/호선별!H25</f>
        <v>9.4742203691777966E-4</v>
      </c>
      <c r="I468" s="4">
        <f>base2!K225/호선별!I25</f>
        <v>8.9962664760334372E-4</v>
      </c>
      <c r="J468" s="4">
        <f>base2!L225/호선별!J25</f>
        <v>9.1629166581824848E-4</v>
      </c>
      <c r="K468" s="4">
        <f>base2!M225/호선별!K25</f>
        <v>9.5367672947539934E-4</v>
      </c>
      <c r="L468" s="4">
        <f>base2!N225/호선별!L25</f>
        <v>9.9644935994675984E-4</v>
      </c>
      <c r="M468" s="4">
        <f>base2!O225/호선별!M25</f>
        <v>1.1221599533633017E-3</v>
      </c>
      <c r="N468" s="4">
        <f>base2!P225/호선별!N25</f>
        <v>1.2697532796395255E-3</v>
      </c>
      <c r="O468" s="4">
        <f>base2!Q225/호선별!O25</f>
        <v>1.9030065573538897E-3</v>
      </c>
      <c r="P468" s="4">
        <f>base2!R225/호선별!P25</f>
        <v>1.7553919073267444E-3</v>
      </c>
      <c r="Q468" s="4">
        <f>base2!S225/호선별!Q25</f>
        <v>1.5039022694894413E-3</v>
      </c>
      <c r="R468" s="4">
        <f>base2!T225/호선별!R25</f>
        <v>1.477751400112134E-3</v>
      </c>
      <c r="S468" s="4">
        <f>base2!U225/호선별!S25</f>
        <v>1.2993778987485996E-3</v>
      </c>
      <c r="T468" s="4">
        <f>base2!V225/호선별!T25</f>
        <v>1.7835320783020105E-3</v>
      </c>
      <c r="U468" s="4">
        <f>base2!W225/호선별!U25</f>
        <v>1.3065511774874544E-3</v>
      </c>
      <c r="V468" s="4">
        <f>base2!X225/호선별!V25</f>
        <v>1.1915393542286513E-3</v>
      </c>
      <c r="W468" s="4">
        <f>base2!D225/호선별!W25</f>
        <v>1.2191435819827639E-3</v>
      </c>
    </row>
    <row r="469" spans="1:23">
      <c r="B469" t="s">
        <v>320</v>
      </c>
      <c r="C469" s="4">
        <f>base2!E226/호선별!C26</f>
        <v>2.2003323047709469E-3</v>
      </c>
      <c r="D469" s="4">
        <f>base2!F226/호선별!D26</f>
        <v>6.8875487289746015E-3</v>
      </c>
      <c r="E469" s="4">
        <f>base2!G226/호선별!E26</f>
        <v>1.5774144408522504E-3</v>
      </c>
      <c r="F469" s="4">
        <f>base2!H226/호선별!F26</f>
        <v>1.046446239231954E-3</v>
      </c>
      <c r="G469" s="4">
        <f>base2!I226/호선별!G26</f>
        <v>1.5381447771304752E-3</v>
      </c>
      <c r="H469" s="4">
        <f>base2!J226/호선별!H26</f>
        <v>1.0818316377468478E-3</v>
      </c>
      <c r="I469" s="4">
        <f>base2!K226/호선별!I26</f>
        <v>1.0865759923089152E-3</v>
      </c>
      <c r="J469" s="4">
        <f>base2!L226/호선별!J26</f>
        <v>1.340288165028127E-3</v>
      </c>
      <c r="K469" s="4">
        <f>base2!M226/호선별!K26</f>
        <v>1.0657766358764705E-3</v>
      </c>
      <c r="L469" s="4">
        <f>base2!N226/호선별!L26</f>
        <v>8.3361134301790981E-4</v>
      </c>
      <c r="M469" s="4">
        <f>base2!O226/호선별!M26</f>
        <v>8.341988986256552E-4</v>
      </c>
      <c r="N469" s="4">
        <f>base2!P226/호선별!N26</f>
        <v>8.3531665109267469E-4</v>
      </c>
      <c r="O469" s="4">
        <f>base2!Q226/호선별!O26</f>
        <v>7.8873203745368522E-4</v>
      </c>
      <c r="P469" s="4">
        <f>base2!R226/호선별!P26</f>
        <v>7.7183399631894551E-4</v>
      </c>
      <c r="Q469" s="4">
        <f>base2!S226/호선별!Q26</f>
        <v>7.2302153743691487E-4</v>
      </c>
      <c r="R469" s="4">
        <f>base2!T226/호선별!R26</f>
        <v>6.9190321302554545E-4</v>
      </c>
      <c r="S469" s="4">
        <f>base2!U226/호선별!S26</f>
        <v>7.1945824265869486E-4</v>
      </c>
      <c r="T469" s="4">
        <f>base2!V226/호선별!T26</f>
        <v>7.2374426732712876E-4</v>
      </c>
      <c r="U469" s="4">
        <f>base2!W226/호선별!U26</f>
        <v>6.4070195451507823E-4</v>
      </c>
      <c r="V469" s="4">
        <f>base2!X226/호선별!V26</f>
        <v>4.5171861223592015E-4</v>
      </c>
      <c r="W469" s="4">
        <f>base2!D226/호선별!W26</f>
        <v>1.083877106572642E-3</v>
      </c>
    </row>
    <row r="470" spans="1:23">
      <c r="A470" t="s">
        <v>260</v>
      </c>
      <c r="B470" t="s">
        <v>319</v>
      </c>
      <c r="C470" s="4">
        <f>base2!E227/호선별!C25</f>
        <v>1.160664403061845E-3</v>
      </c>
      <c r="D470" s="4">
        <f>base2!F227/호선별!D25</f>
        <v>9.4414821981998211E-4</v>
      </c>
      <c r="E470" s="4">
        <f>base2!G227/호선별!E25</f>
        <v>8.8977497699578958E-4</v>
      </c>
      <c r="F470" s="4">
        <f>base2!H227/호선별!F25</f>
        <v>1.2787428720860377E-3</v>
      </c>
      <c r="G470" s="4">
        <f>base2!I227/호선별!G25</f>
        <v>2.4912034668132231E-3</v>
      </c>
      <c r="H470" s="4">
        <f>base2!J227/호선별!H25</f>
        <v>3.4360961196121145E-3</v>
      </c>
      <c r="I470" s="4">
        <f>base2!K227/호선별!I25</f>
        <v>3.8794666617964746E-3</v>
      </c>
      <c r="J470" s="4">
        <f>base2!L227/호선별!J25</f>
        <v>3.9653181719113998E-3</v>
      </c>
      <c r="K470" s="4">
        <f>base2!M227/호선별!K25</f>
        <v>3.7199726427241393E-3</v>
      </c>
      <c r="L470" s="4">
        <f>base2!N227/호선별!L25</f>
        <v>3.835240754709441E-3</v>
      </c>
      <c r="M470" s="4">
        <f>base2!O227/호선별!M25</f>
        <v>3.889110193699463E-3</v>
      </c>
      <c r="N470" s="4">
        <f>base2!P227/호선별!N25</f>
        <v>4.1862379784037684E-3</v>
      </c>
      <c r="O470" s="4">
        <f>base2!Q227/호선별!O25</f>
        <v>5.0152898140300569E-3</v>
      </c>
      <c r="P470" s="4">
        <f>base2!R227/호선별!P25</f>
        <v>4.1731586966627203E-3</v>
      </c>
      <c r="Q470" s="4">
        <f>base2!S227/호선별!Q25</f>
        <v>4.3292694333217484E-3</v>
      </c>
      <c r="R470" s="4">
        <f>base2!T227/호선별!R25</f>
        <v>5.6479960732247706E-3</v>
      </c>
      <c r="S470" s="4">
        <f>base2!U227/호선별!S25</f>
        <v>5.5570079308611079E-3</v>
      </c>
      <c r="T470" s="4">
        <f>base2!V227/호선별!T25</f>
        <v>5.0606638965613113E-3</v>
      </c>
      <c r="U470" s="4">
        <f>base2!W227/호선별!U25</f>
        <v>4.6137588455025741E-3</v>
      </c>
      <c r="V470" s="4">
        <f>base2!X227/호선별!V25</f>
        <v>3.2785241149417602E-3</v>
      </c>
      <c r="W470" s="4">
        <f>base2!D227/호선별!W25</f>
        <v>3.6163033559561274E-3</v>
      </c>
    </row>
    <row r="471" spans="1:23">
      <c r="B471" t="s">
        <v>320</v>
      </c>
      <c r="C471" s="4">
        <f>base2!E228/호선별!C26</f>
        <v>4.5240920958936623E-3</v>
      </c>
      <c r="D471" s="4">
        <f>base2!F228/호선별!D26</f>
        <v>1.1553449848519399E-2</v>
      </c>
      <c r="E471" s="4">
        <f>base2!G228/호선별!E26</f>
        <v>4.2068251301258181E-3</v>
      </c>
      <c r="F471" s="4">
        <f>base2!H228/호선별!F26</f>
        <v>3.2851916145450835E-3</v>
      </c>
      <c r="G471" s="4">
        <f>base2!I228/호선별!G26</f>
        <v>3.9812562872134439E-3</v>
      </c>
      <c r="H471" s="4">
        <f>base2!J228/호선별!H26</f>
        <v>4.0022752159612684E-3</v>
      </c>
      <c r="I471" s="4">
        <f>base2!K228/호선별!I26</f>
        <v>4.6067190597406556E-3</v>
      </c>
      <c r="J471" s="4">
        <f>base2!L228/호선별!J26</f>
        <v>4.4239956442170963E-3</v>
      </c>
      <c r="K471" s="4">
        <f>base2!M228/호선별!K26</f>
        <v>4.4226497355026899E-3</v>
      </c>
      <c r="L471" s="4">
        <f>base2!N228/호선별!L26</f>
        <v>4.6269815499963519E-3</v>
      </c>
      <c r="M471" s="4">
        <f>base2!O228/호선별!M26</f>
        <v>4.3648498441982474E-3</v>
      </c>
      <c r="N471" s="4">
        <f>base2!P228/호선별!N26</f>
        <v>3.9988590545124133E-3</v>
      </c>
      <c r="O471" s="4">
        <f>base2!Q228/호선별!O26</f>
        <v>3.6486210085995775E-3</v>
      </c>
      <c r="P471" s="4">
        <f>base2!R228/호선별!P26</f>
        <v>2.9846270256308691E-3</v>
      </c>
      <c r="Q471" s="4">
        <f>base2!S228/호선별!Q26</f>
        <v>2.4509975388584725E-3</v>
      </c>
      <c r="R471" s="4">
        <f>base2!T228/호선별!R26</f>
        <v>2.2494646126179616E-3</v>
      </c>
      <c r="S471" s="4">
        <f>base2!U228/호선별!S26</f>
        <v>1.9457834990855407E-3</v>
      </c>
      <c r="T471" s="4">
        <f>base2!V228/호선별!T26</f>
        <v>1.3785388609453288E-3</v>
      </c>
      <c r="U471" s="4">
        <f>base2!W228/호선별!U26</f>
        <v>1.2271035098153317E-3</v>
      </c>
      <c r="V471" s="4">
        <f>base2!X228/호선별!V26</f>
        <v>7.1641204939204388E-4</v>
      </c>
      <c r="W471" s="4">
        <f>base2!D228/호선별!W26</f>
        <v>3.5427935879337315E-3</v>
      </c>
    </row>
    <row r="472" spans="1:23">
      <c r="A472" t="s">
        <v>261</v>
      </c>
      <c r="B472" t="s">
        <v>319</v>
      </c>
      <c r="C472" s="4">
        <f>base2!E229/호선별!C25</f>
        <v>1.379190915894093E-3</v>
      </c>
      <c r="D472" s="4">
        <f>base2!F229/호선별!D25</f>
        <v>2.2242653899673063E-3</v>
      </c>
      <c r="E472" s="4">
        <f>base2!G229/호선별!E25</f>
        <v>1.9550325776798742E-3</v>
      </c>
      <c r="F472" s="4">
        <f>base2!H229/호선별!F25</f>
        <v>2.515982953242651E-3</v>
      </c>
      <c r="G472" s="4">
        <f>base2!I229/호선별!G25</f>
        <v>2.8405379624891819E-3</v>
      </c>
      <c r="H472" s="4">
        <f>base2!J229/호선별!H25</f>
        <v>2.8792258001071503E-3</v>
      </c>
      <c r="I472" s="4">
        <f>base2!K229/호선별!I25</f>
        <v>2.830472965216393E-3</v>
      </c>
      <c r="J472" s="4">
        <f>base2!L229/호선별!J25</f>
        <v>2.6165971717884732E-3</v>
      </c>
      <c r="K472" s="4">
        <f>base2!M229/호선별!K25</f>
        <v>2.7766230508044221E-3</v>
      </c>
      <c r="L472" s="4">
        <f>base2!N229/호선별!L25</f>
        <v>2.7227864281959783E-3</v>
      </c>
      <c r="M472" s="4">
        <f>base2!O229/호선별!M25</f>
        <v>2.6426685657596994E-3</v>
      </c>
      <c r="N472" s="4">
        <f>base2!P229/호선별!N25</f>
        <v>2.5985485053015918E-3</v>
      </c>
      <c r="O472" s="4">
        <f>base2!Q229/호선별!O25</f>
        <v>2.9098251667443835E-3</v>
      </c>
      <c r="P472" s="4">
        <f>base2!R229/호선별!P25</f>
        <v>4.0258913376960163E-3</v>
      </c>
      <c r="Q472" s="4">
        <f>base2!S229/호선별!Q25</f>
        <v>3.6785794104703105E-3</v>
      </c>
      <c r="R472" s="4">
        <f>base2!T229/호선별!R25</f>
        <v>3.0476017282813272E-3</v>
      </c>
      <c r="S472" s="4">
        <f>base2!U229/호선별!S25</f>
        <v>3.1134496583380003E-3</v>
      </c>
      <c r="T472" s="4">
        <f>base2!V229/호선별!T25</f>
        <v>3.1701522225598805E-3</v>
      </c>
      <c r="U472" s="4">
        <f>base2!W229/호선별!U25</f>
        <v>2.8008547879603109E-3</v>
      </c>
      <c r="V472" s="4">
        <f>base2!X229/호선별!V25</f>
        <v>3.3907532725544788E-3</v>
      </c>
      <c r="W472" s="4">
        <f>base2!D229/호선별!W25</f>
        <v>2.8830320856080235E-3</v>
      </c>
    </row>
    <row r="473" spans="1:23">
      <c r="B473" t="s">
        <v>320</v>
      </c>
      <c r="C473" s="4">
        <f>base2!E230/호선별!C26</f>
        <v>2.7723712319012582E-3</v>
      </c>
      <c r="D473" s="4">
        <f>base2!F230/호선별!D26</f>
        <v>4.4130941134312802E-3</v>
      </c>
      <c r="E473" s="4">
        <f>base2!G230/호선별!E26</f>
        <v>3.3138751722941073E-3</v>
      </c>
      <c r="F473" s="4">
        <f>base2!H230/호선별!F26</f>
        <v>5.2842094015352588E-3</v>
      </c>
      <c r="G473" s="4">
        <f>base2!I230/호선별!G26</f>
        <v>4.4811533397808483E-3</v>
      </c>
      <c r="H473" s="4">
        <f>base2!J230/호선별!H26</f>
        <v>3.1036882214272063E-3</v>
      </c>
      <c r="I473" s="4">
        <f>base2!K230/호선별!I26</f>
        <v>2.650181462331873E-3</v>
      </c>
      <c r="J473" s="4">
        <f>base2!L230/호선별!J26</f>
        <v>2.4198623208801042E-3</v>
      </c>
      <c r="K473" s="4">
        <f>base2!M230/호선별!K26</f>
        <v>2.3803563112545704E-3</v>
      </c>
      <c r="L473" s="4">
        <f>base2!N230/호선별!L26</f>
        <v>2.4852394958287407E-3</v>
      </c>
      <c r="M473" s="4">
        <f>base2!O230/호선별!M26</f>
        <v>2.5867616525692663E-3</v>
      </c>
      <c r="N473" s="4">
        <f>base2!P230/호선별!N26</f>
        <v>2.4891713431664593E-3</v>
      </c>
      <c r="O473" s="4">
        <f>base2!Q230/호선별!O26</f>
        <v>2.4923344115235424E-3</v>
      </c>
      <c r="P473" s="4">
        <f>base2!R230/호선별!P26</f>
        <v>2.2908865083330768E-3</v>
      </c>
      <c r="Q473" s="4">
        <f>base2!S230/호선별!Q26</f>
        <v>2.1868165924872921E-3</v>
      </c>
      <c r="R473" s="4">
        <f>base2!T230/호선별!R26</f>
        <v>2.2550486663266887E-3</v>
      </c>
      <c r="S473" s="4">
        <f>base2!U230/호선별!S26</f>
        <v>2.4627667147966363E-3</v>
      </c>
      <c r="T473" s="4">
        <f>base2!V230/호선별!T26</f>
        <v>2.1718389529590473E-3</v>
      </c>
      <c r="U473" s="4">
        <f>base2!W230/호선별!U26</f>
        <v>2.3270072655644397E-3</v>
      </c>
      <c r="V473" s="4">
        <f>base2!X230/호선별!V26</f>
        <v>3.3801227655617682E-3</v>
      </c>
      <c r="W473" s="4">
        <f>base2!D230/호선별!W26</f>
        <v>3.0025306306153497E-3</v>
      </c>
    </row>
    <row r="474" spans="1:23">
      <c r="A474" t="s">
        <v>262</v>
      </c>
      <c r="B474" t="s">
        <v>319</v>
      </c>
      <c r="C474" s="4">
        <f>base2!E231/호선별!C25</f>
        <v>2.9717544174309939E-3</v>
      </c>
      <c r="D474" s="4">
        <f>base2!F231/호선별!D25</f>
        <v>2.8751239064418858E-3</v>
      </c>
      <c r="E474" s="4">
        <f>base2!G231/호선별!E25</f>
        <v>2.8252888306425378E-3</v>
      </c>
      <c r="F474" s="4">
        <f>base2!H231/호선별!F25</f>
        <v>3.8439199591643E-3</v>
      </c>
      <c r="G474" s="4">
        <f>base2!I231/호선별!G25</f>
        <v>3.9897410629117945E-3</v>
      </c>
      <c r="H474" s="4">
        <f>base2!J231/호선별!H25</f>
        <v>3.7050438591063641E-3</v>
      </c>
      <c r="I474" s="4">
        <f>base2!K231/호선별!I25</f>
        <v>3.6254122269648616E-3</v>
      </c>
      <c r="J474" s="4">
        <f>base2!L231/호선별!J25</f>
        <v>3.3472172259816574E-3</v>
      </c>
      <c r="K474" s="4">
        <f>base2!M231/호선별!K25</f>
        <v>3.3758724193688082E-3</v>
      </c>
      <c r="L474" s="4">
        <f>base2!N231/호선별!L25</f>
        <v>3.3451336471572953E-3</v>
      </c>
      <c r="M474" s="4">
        <f>base2!O231/호선별!M25</f>
        <v>3.1351347012689287E-3</v>
      </c>
      <c r="N474" s="4">
        <f>base2!P231/호선별!N25</f>
        <v>3.0988821391553065E-3</v>
      </c>
      <c r="O474" s="4">
        <f>base2!Q231/호선별!O25</f>
        <v>2.8925142538951793E-3</v>
      </c>
      <c r="P474" s="4">
        <f>base2!R231/호선별!P25</f>
        <v>2.9306860901055958E-3</v>
      </c>
      <c r="Q474" s="4">
        <f>base2!S231/호선별!Q25</f>
        <v>3.0325167792173012E-3</v>
      </c>
      <c r="R474" s="4">
        <f>base2!T231/호선별!R25</f>
        <v>3.3607641371203229E-3</v>
      </c>
      <c r="S474" s="4">
        <f>base2!U231/호선별!S25</f>
        <v>3.3291207016640655E-3</v>
      </c>
      <c r="T474" s="4">
        <f>base2!V231/호선별!T25</f>
        <v>3.4913849096463267E-3</v>
      </c>
      <c r="U474" s="4">
        <f>base2!W231/호선별!U25</f>
        <v>4.0649687716907907E-3</v>
      </c>
      <c r="V474" s="4">
        <f>base2!X231/호선별!V25</f>
        <v>4.109497452159337E-3</v>
      </c>
      <c r="W474" s="4">
        <f>base2!D231/호선별!W25</f>
        <v>3.3048010785789385E-3</v>
      </c>
    </row>
    <row r="475" spans="1:23">
      <c r="B475" t="s">
        <v>320</v>
      </c>
      <c r="C475" s="4">
        <f>base2!E232/호선별!C26</f>
        <v>2.8625682411583197E-3</v>
      </c>
      <c r="D475" s="4">
        <f>base2!F232/호선별!D26</f>
        <v>2.860282220846771E-3</v>
      </c>
      <c r="E475" s="4">
        <f>base2!G232/호선별!E26</f>
        <v>2.6328902799519177E-3</v>
      </c>
      <c r="F475" s="4">
        <f>base2!H232/호선별!F26</f>
        <v>3.2258483208353218E-3</v>
      </c>
      <c r="G475" s="4">
        <f>base2!I232/호선별!G26</f>
        <v>2.8902748369781205E-3</v>
      </c>
      <c r="H475" s="4">
        <f>base2!J232/호선별!H26</f>
        <v>2.6444295420762248E-3</v>
      </c>
      <c r="I475" s="4">
        <f>base2!K232/호선별!I26</f>
        <v>2.7000346264468966E-3</v>
      </c>
      <c r="J475" s="4">
        <f>base2!L232/호선별!J26</f>
        <v>2.7262051224695226E-3</v>
      </c>
      <c r="K475" s="4">
        <f>base2!M232/호선별!K26</f>
        <v>2.7910921764657346E-3</v>
      </c>
      <c r="L475" s="4">
        <f>base2!N232/호선별!L26</f>
        <v>2.7620424605722857E-3</v>
      </c>
      <c r="M475" s="4">
        <f>base2!O232/호선별!M26</f>
        <v>2.9261809861152658E-3</v>
      </c>
      <c r="N475" s="4">
        <f>base2!P232/호선별!N26</f>
        <v>3.1215958781408266E-3</v>
      </c>
      <c r="O475" s="4">
        <f>base2!Q232/호선별!O26</f>
        <v>3.2487116924207514E-3</v>
      </c>
      <c r="P475" s="4">
        <f>base2!R232/호선별!P26</f>
        <v>3.4713894875429635E-3</v>
      </c>
      <c r="Q475" s="4">
        <f>base2!S232/호선별!Q26</f>
        <v>3.4834107308009273E-3</v>
      </c>
      <c r="R475" s="4">
        <f>base2!T232/호선별!R26</f>
        <v>3.4478285108536471E-3</v>
      </c>
      <c r="S475" s="4">
        <f>base2!U232/호선별!S26</f>
        <v>3.7863283003467139E-3</v>
      </c>
      <c r="T475" s="4">
        <f>base2!V232/호선별!T26</f>
        <v>3.7088862945627043E-3</v>
      </c>
      <c r="U475" s="4">
        <f>base2!W232/호선별!U26</f>
        <v>3.586819283568229E-3</v>
      </c>
      <c r="V475" s="4">
        <f>base2!X232/호선별!V26</f>
        <v>3.1359337495937951E-3</v>
      </c>
      <c r="W475" s="4">
        <f>base2!D232/호선별!W26</f>
        <v>3.1379860833514227E-3</v>
      </c>
    </row>
    <row r="476" spans="1:23">
      <c r="A476" t="s">
        <v>263</v>
      </c>
      <c r="B476" t="s">
        <v>319</v>
      </c>
      <c r="C476" s="4">
        <f>base2!E233/호선별!C25</f>
        <v>2.9547464577058427E-3</v>
      </c>
      <c r="D476" s="4">
        <f>base2!F233/호선별!D25</f>
        <v>3.2758924451747337E-3</v>
      </c>
      <c r="E476" s="4">
        <f>base2!G233/호선별!E25</f>
        <v>3.7354190484157304E-3</v>
      </c>
      <c r="F476" s="4">
        <f>base2!H233/호선별!F25</f>
        <v>4.6853985642471199E-3</v>
      </c>
      <c r="G476" s="4">
        <f>base2!I233/호선별!G25</f>
        <v>4.0919514090245798E-3</v>
      </c>
      <c r="H476" s="4">
        <f>base2!J233/호선별!H25</f>
        <v>3.2438727352496603E-3</v>
      </c>
      <c r="I476" s="4">
        <f>base2!K233/호선별!I25</f>
        <v>2.762638148213857E-3</v>
      </c>
      <c r="J476" s="4">
        <f>base2!L233/호선별!J25</f>
        <v>2.758980601011918E-3</v>
      </c>
      <c r="K476" s="4">
        <f>base2!M233/호선별!K25</f>
        <v>2.5174807457405031E-3</v>
      </c>
      <c r="L476" s="4">
        <f>base2!N233/호선별!L25</f>
        <v>2.1646859789958856E-3</v>
      </c>
      <c r="M476" s="4">
        <f>base2!O233/호선별!M25</f>
        <v>1.9982162990496723E-3</v>
      </c>
      <c r="N476" s="4">
        <f>base2!P233/호선별!N25</f>
        <v>1.9324522650552276E-3</v>
      </c>
      <c r="O476" s="4">
        <f>base2!Q233/호선별!O25</f>
        <v>1.7254204686422264E-3</v>
      </c>
      <c r="P476" s="4">
        <f>base2!R233/호선별!P25</f>
        <v>1.5017040051542845E-3</v>
      </c>
      <c r="Q476" s="4">
        <f>base2!S233/호선별!Q25</f>
        <v>1.4274026254047737E-3</v>
      </c>
      <c r="R476" s="4">
        <f>base2!T233/호선별!R25</f>
        <v>1.4728012455630982E-3</v>
      </c>
      <c r="S476" s="4">
        <f>base2!U233/호선별!S25</f>
        <v>1.4684896845824371E-3</v>
      </c>
      <c r="T476" s="4">
        <f>base2!V233/호선별!T25</f>
        <v>1.2756728987179495E-3</v>
      </c>
      <c r="U476" s="4">
        <f>base2!W233/호선별!U25</f>
        <v>1.3203754148476811E-3</v>
      </c>
      <c r="V476" s="4">
        <f>base2!X233/호선별!V25</f>
        <v>1.8099936483072501E-3</v>
      </c>
      <c r="W476" s="4">
        <f>base2!D233/호선별!W25</f>
        <v>2.4660739122728272E-3</v>
      </c>
    </row>
    <row r="477" spans="1:23">
      <c r="B477" t="s">
        <v>320</v>
      </c>
      <c r="C477" s="4">
        <f>base2!E234/호선별!C26</f>
        <v>2.4732969380488962E-3</v>
      </c>
      <c r="D477" s="4">
        <f>base2!F234/호선별!D26</f>
        <v>2.1388490731993354E-3</v>
      </c>
      <c r="E477" s="4">
        <f>base2!G234/호선별!E26</f>
        <v>1.4779561406293971E-3</v>
      </c>
      <c r="F477" s="4">
        <f>base2!H234/호선별!F26</f>
        <v>1.2760317387011547E-3</v>
      </c>
      <c r="G477" s="4">
        <f>base2!I234/호선별!G26</f>
        <v>1.4099971570455151E-3</v>
      </c>
      <c r="H477" s="4">
        <f>base2!J234/호선별!H26</f>
        <v>1.9196238523730683E-3</v>
      </c>
      <c r="I477" s="4">
        <f>base2!K234/호선별!I26</f>
        <v>1.77671580096833E-3</v>
      </c>
      <c r="J477" s="4">
        <f>base2!L234/호선별!J26</f>
        <v>1.9448312564295117E-3</v>
      </c>
      <c r="K477" s="4">
        <f>base2!M234/호선별!K26</f>
        <v>1.8320056575280982E-3</v>
      </c>
      <c r="L477" s="4">
        <f>base2!N234/호선별!L26</f>
        <v>1.9195199557115257E-3</v>
      </c>
      <c r="M477" s="4">
        <f>base2!O234/호선별!M26</f>
        <v>2.2690044472211215E-3</v>
      </c>
      <c r="N477" s="4">
        <f>base2!P234/호선별!N26</f>
        <v>2.3842404968533655E-3</v>
      </c>
      <c r="O477" s="4">
        <f>base2!Q234/호선별!O26</f>
        <v>2.521860955094313E-3</v>
      </c>
      <c r="P477" s="4">
        <f>base2!R234/호선별!P26</f>
        <v>2.7001622108168569E-3</v>
      </c>
      <c r="Q477" s="4">
        <f>base2!S234/호선별!Q26</f>
        <v>2.9615200032460762E-3</v>
      </c>
      <c r="R477" s="4">
        <f>base2!T234/호선별!R26</f>
        <v>3.2256351179319677E-3</v>
      </c>
      <c r="S477" s="4">
        <f>base2!U234/호선별!S26</f>
        <v>3.3416683791232392E-3</v>
      </c>
      <c r="T477" s="4">
        <f>base2!V234/호선별!T26</f>
        <v>3.5199187272769153E-3</v>
      </c>
      <c r="U477" s="4">
        <f>base2!W234/호선별!U26</f>
        <v>3.2838914659012734E-3</v>
      </c>
      <c r="V477" s="4">
        <f>base2!X234/호선별!V26</f>
        <v>3.2142233577667329E-3</v>
      </c>
      <c r="W477" s="4">
        <f>base2!D234/호선별!W26</f>
        <v>2.2714351472598203E-3</v>
      </c>
    </row>
    <row r="478" spans="1:23">
      <c r="A478" t="s">
        <v>264</v>
      </c>
      <c r="B478" t="s">
        <v>319</v>
      </c>
      <c r="C478" s="4">
        <f>base2!E235/호선별!C25</f>
        <v>3.2815054415163266E-3</v>
      </c>
      <c r="D478" s="4">
        <f>base2!F235/호선별!D25</f>
        <v>3.499438013208186E-3</v>
      </c>
      <c r="E478" s="4">
        <f>base2!G235/호선별!E25</f>
        <v>4.238351504335945E-3</v>
      </c>
      <c r="F478" s="4">
        <f>base2!H235/호선별!F25</f>
        <v>4.8295541298056521E-3</v>
      </c>
      <c r="G478" s="4">
        <f>base2!I235/호선별!G25</f>
        <v>4.2155134838061667E-3</v>
      </c>
      <c r="H478" s="4">
        <f>base2!J235/호선별!H25</f>
        <v>3.5807999033768121E-3</v>
      </c>
      <c r="I478" s="4">
        <f>base2!K235/호선별!I25</f>
        <v>3.2378079961595057E-3</v>
      </c>
      <c r="J478" s="4">
        <f>base2!L235/호선별!J25</f>
        <v>3.37798652636469E-3</v>
      </c>
      <c r="K478" s="4">
        <f>base2!M235/호선별!K25</f>
        <v>3.3515003747373981E-3</v>
      </c>
      <c r="L478" s="4">
        <f>base2!N235/호선별!L25</f>
        <v>3.267010685223021E-3</v>
      </c>
      <c r="M478" s="4">
        <f>base2!O235/호선별!M25</f>
        <v>3.2889332735573E-3</v>
      </c>
      <c r="N478" s="4">
        <f>base2!P235/호선별!N25</f>
        <v>3.6871929584513393E-3</v>
      </c>
      <c r="O478" s="4">
        <f>base2!Q235/호선별!O25</f>
        <v>3.8133752270689352E-3</v>
      </c>
      <c r="P478" s="4">
        <f>base2!R235/호선별!P25</f>
        <v>2.7185744111183864E-3</v>
      </c>
      <c r="Q478" s="4">
        <f>base2!S235/호선별!Q25</f>
        <v>2.6052214699155548E-3</v>
      </c>
      <c r="R478" s="4">
        <f>base2!T235/호선별!R25</f>
        <v>3.0980151443465065E-3</v>
      </c>
      <c r="S478" s="4">
        <f>base2!U235/호선별!S25</f>
        <v>3.453144930673533E-3</v>
      </c>
      <c r="T478" s="4">
        <f>base2!V235/호선별!T25</f>
        <v>4.047884537275042E-3</v>
      </c>
      <c r="U478" s="4">
        <f>base2!W235/호선별!U25</f>
        <v>4.5513890304355051E-3</v>
      </c>
      <c r="V478" s="4">
        <f>base2!X235/호선별!V25</f>
        <v>4.7995873787566919E-3</v>
      </c>
      <c r="W478" s="4">
        <f>base2!D235/호선별!W25</f>
        <v>3.59129391770803E-3</v>
      </c>
    </row>
    <row r="479" spans="1:23">
      <c r="B479" t="s">
        <v>320</v>
      </c>
      <c r="C479" s="4">
        <f>base2!E236/호선별!C26</f>
        <v>2.5468787087586041E-3</v>
      </c>
      <c r="D479" s="4">
        <f>base2!F236/호선별!D26</f>
        <v>1.8507508877088966E-3</v>
      </c>
      <c r="E479" s="4">
        <f>base2!G236/호선별!E26</f>
        <v>1.7785057854719261E-3</v>
      </c>
      <c r="F479" s="4">
        <f>base2!H236/호선별!F26</f>
        <v>3.0644200732464072E-3</v>
      </c>
      <c r="G479" s="4">
        <f>base2!I236/호선별!G26</f>
        <v>3.3898918874623093E-3</v>
      </c>
      <c r="H479" s="4">
        <f>base2!J236/호선별!H26</f>
        <v>5.7289043189099149E-3</v>
      </c>
      <c r="I479" s="4">
        <f>base2!K236/호선별!I26</f>
        <v>4.2045489658415038E-3</v>
      </c>
      <c r="J479" s="4">
        <f>base2!L236/호선별!J26</f>
        <v>3.4645619451569567E-3</v>
      </c>
      <c r="K479" s="4">
        <f>base2!M236/호선별!K26</f>
        <v>3.6606377145205812E-3</v>
      </c>
      <c r="L479" s="4">
        <f>base2!N236/호선별!L26</f>
        <v>3.2155370562311019E-3</v>
      </c>
      <c r="M479" s="4">
        <f>base2!O236/호선별!M26</f>
        <v>2.9718508232712518E-3</v>
      </c>
      <c r="N479" s="4">
        <f>base2!P236/호선별!N26</f>
        <v>3.177094357740618E-3</v>
      </c>
      <c r="O479" s="4">
        <f>base2!Q236/호선별!O26</f>
        <v>3.2905692446091998E-3</v>
      </c>
      <c r="P479" s="4">
        <f>base2!R236/호선별!P26</f>
        <v>3.3954628642105214E-3</v>
      </c>
      <c r="Q479" s="4">
        <f>base2!S236/호선별!Q26</f>
        <v>3.65690791636876E-3</v>
      </c>
      <c r="R479" s="4">
        <f>base2!T236/호선별!R26</f>
        <v>3.8200121836260222E-3</v>
      </c>
      <c r="S479" s="4">
        <f>base2!U236/호선별!S26</f>
        <v>4.1782933786136548E-3</v>
      </c>
      <c r="T479" s="4">
        <f>base2!V236/호선별!T26</f>
        <v>4.24790605144767E-3</v>
      </c>
      <c r="U479" s="4">
        <f>base2!W236/호선별!U26</f>
        <v>4.3527969622560916E-3</v>
      </c>
      <c r="V479" s="4">
        <f>base2!X236/호선별!V26</f>
        <v>3.483266217599131E-3</v>
      </c>
      <c r="W479" s="4">
        <f>base2!D236/호선별!W26</f>
        <v>3.5107718502349577E-3</v>
      </c>
    </row>
    <row r="480" spans="1:23">
      <c r="A480" t="s">
        <v>265</v>
      </c>
      <c r="B480" t="s">
        <v>319</v>
      </c>
      <c r="C480" s="4">
        <f>base2!E237/호선별!C25</f>
        <v>3.1026641680427652E-3</v>
      </c>
      <c r="D480" s="4">
        <f>base2!F237/호선별!D25</f>
        <v>3.536912473972816E-3</v>
      </c>
      <c r="E480" s="4">
        <f>base2!G237/호선별!E25</f>
        <v>4.2756229726087242E-3</v>
      </c>
      <c r="F480" s="4">
        <f>base2!H237/호선별!F25</f>
        <v>4.3906906726932276E-3</v>
      </c>
      <c r="G480" s="4">
        <f>base2!I237/호선별!G25</f>
        <v>3.9787493446030034E-3</v>
      </c>
      <c r="H480" s="4">
        <f>base2!J237/호선별!H25</f>
        <v>3.6045597036756904E-3</v>
      </c>
      <c r="I480" s="4">
        <f>base2!K237/호선별!I25</f>
        <v>3.4621846985525093E-3</v>
      </c>
      <c r="J480" s="4">
        <f>base2!L237/호선별!J25</f>
        <v>3.3496305044430721E-3</v>
      </c>
      <c r="K480" s="4">
        <f>base2!M237/호선별!K25</f>
        <v>3.2618608207540764E-3</v>
      </c>
      <c r="L480" s="4">
        <f>base2!N237/호선별!L25</f>
        <v>3.0252874175684804E-3</v>
      </c>
      <c r="M480" s="4">
        <f>base2!O237/호선별!M25</f>
        <v>3.1730665040302863E-3</v>
      </c>
      <c r="N480" s="4">
        <f>base2!P237/호선별!N25</f>
        <v>2.9802125135187313E-3</v>
      </c>
      <c r="O480" s="4">
        <f>base2!Q237/호선별!O25</f>
        <v>3.2427120310744816E-3</v>
      </c>
      <c r="P480" s="4">
        <f>base2!R237/호선별!P25</f>
        <v>2.4726911683859653E-3</v>
      </c>
      <c r="Q480" s="4">
        <f>base2!S237/호선별!Q25</f>
        <v>2.1537061960773501E-3</v>
      </c>
      <c r="R480" s="4">
        <f>base2!T237/호선별!R25</f>
        <v>2.3816756742110496E-3</v>
      </c>
      <c r="S480" s="4">
        <f>base2!U237/호선별!S25</f>
        <v>2.6782276335615184E-3</v>
      </c>
      <c r="T480" s="4">
        <f>base2!V237/호선별!T25</f>
        <v>2.6521534933834296E-3</v>
      </c>
      <c r="U480" s="4">
        <f>base2!W237/호선별!U25</f>
        <v>2.9053403028922553E-3</v>
      </c>
      <c r="V480" s="4">
        <f>base2!X237/호선별!V25</f>
        <v>2.612312732517324E-3</v>
      </c>
      <c r="W480" s="4">
        <f>base2!D237/호선별!W25</f>
        <v>3.2095127305035139E-3</v>
      </c>
    </row>
    <row r="481" spans="1:23">
      <c r="B481" t="s">
        <v>320</v>
      </c>
      <c r="C481" s="4">
        <f>base2!E238/호선별!C26</f>
        <v>3.1260384524092097E-3</v>
      </c>
      <c r="D481" s="4">
        <f>base2!F238/호선별!D26</f>
        <v>2.4673285120152891E-3</v>
      </c>
      <c r="E481" s="4">
        <f>base2!G238/호선별!E26</f>
        <v>1.8712948702279408E-3</v>
      </c>
      <c r="F481" s="4">
        <f>base2!H238/호선별!F26</f>
        <v>2.6881365028568393E-3</v>
      </c>
      <c r="G481" s="4">
        <f>base2!I238/호선별!G26</f>
        <v>2.7823807009124146E-3</v>
      </c>
      <c r="H481" s="4">
        <f>base2!J238/호선별!H26</f>
        <v>4.2447374160182487E-3</v>
      </c>
      <c r="I481" s="4">
        <f>base2!K238/호선별!I26</f>
        <v>3.1343783278579801E-3</v>
      </c>
      <c r="J481" s="4">
        <f>base2!L238/호선별!J26</f>
        <v>3.6512251868476005E-3</v>
      </c>
      <c r="K481" s="4">
        <f>base2!M238/호선별!K26</f>
        <v>3.3719137353475041E-3</v>
      </c>
      <c r="L481" s="4">
        <f>base2!N238/호선별!L26</f>
        <v>3.2837631390904265E-3</v>
      </c>
      <c r="M481" s="4">
        <f>base2!O238/호선별!M26</f>
        <v>2.9610887468417444E-3</v>
      </c>
      <c r="N481" s="4">
        <f>base2!P238/호선별!N26</f>
        <v>3.1272747923324334E-3</v>
      </c>
      <c r="O481" s="4">
        <f>base2!Q238/호선별!O26</f>
        <v>3.1376194863422203E-3</v>
      </c>
      <c r="P481" s="4">
        <f>base2!R238/호선별!P26</f>
        <v>3.3047149479672943E-3</v>
      </c>
      <c r="Q481" s="4">
        <f>base2!S238/호선별!Q26</f>
        <v>3.3415697857449673E-3</v>
      </c>
      <c r="R481" s="4">
        <f>base2!T238/호선별!R26</f>
        <v>3.6487245826536696E-3</v>
      </c>
      <c r="S481" s="4">
        <f>base2!U238/호선별!S26</f>
        <v>3.8432508097868668E-3</v>
      </c>
      <c r="T481" s="4">
        <f>base2!V238/호선별!T26</f>
        <v>3.8119319607650597E-3</v>
      </c>
      <c r="U481" s="4">
        <f>base2!W238/호선별!U26</f>
        <v>3.9359238186777125E-3</v>
      </c>
      <c r="V481" s="4">
        <f>base2!X238/호선별!V26</f>
        <v>3.0290622209767685E-3</v>
      </c>
      <c r="W481" s="4">
        <f>base2!D238/호선별!W26</f>
        <v>3.2153107169538655E-3</v>
      </c>
    </row>
    <row r="482" spans="1:23">
      <c r="A482" t="s">
        <v>266</v>
      </c>
      <c r="B482" t="s">
        <v>319</v>
      </c>
      <c r="C482" s="4">
        <f>base2!E239/호선별!C25</f>
        <v>4.2241587244648679E-3</v>
      </c>
      <c r="D482" s="4">
        <f>base2!F239/호선별!D25</f>
        <v>3.6740585907989267E-3</v>
      </c>
      <c r="E482" s="4">
        <f>base2!G239/호선별!E25</f>
        <v>3.8911970554610601E-3</v>
      </c>
      <c r="F482" s="4">
        <f>base2!H239/호선별!F25</f>
        <v>4.1410647118369842E-3</v>
      </c>
      <c r="G482" s="4">
        <f>base2!I239/호선별!G25</f>
        <v>3.7993442871491652E-3</v>
      </c>
      <c r="H482" s="4">
        <f>base2!J239/호선별!H25</f>
        <v>3.3839565578451312E-3</v>
      </c>
      <c r="I482" s="4">
        <f>base2!K239/호선별!I25</f>
        <v>2.9715237265317625E-3</v>
      </c>
      <c r="J482" s="4">
        <f>base2!L239/호선별!J25</f>
        <v>2.7615447093771706E-3</v>
      </c>
      <c r="K482" s="4">
        <f>base2!M239/호선별!K25</f>
        <v>2.6113888499135068E-3</v>
      </c>
      <c r="L482" s="4">
        <f>base2!N239/호선별!L25</f>
        <v>2.3296739039334563E-3</v>
      </c>
      <c r="M482" s="4">
        <f>base2!O239/호선별!M25</f>
        <v>2.253511572242154E-3</v>
      </c>
      <c r="N482" s="4">
        <f>base2!P239/호선별!N25</f>
        <v>2.1390990761341209E-3</v>
      </c>
      <c r="O482" s="4">
        <f>base2!Q239/호선별!O25</f>
        <v>1.7854117355851581E-3</v>
      </c>
      <c r="P482" s="4">
        <f>base2!R239/호선별!P25</f>
        <v>1.5750094512967004E-3</v>
      </c>
      <c r="Q482" s="4">
        <f>base2!S239/호선별!Q25</f>
        <v>1.4688522395098508E-3</v>
      </c>
      <c r="R482" s="4">
        <f>base2!T239/호선별!R25</f>
        <v>1.4789238051369055E-3</v>
      </c>
      <c r="S482" s="4">
        <f>base2!U239/호선별!S25</f>
        <v>1.4698275942804896E-3</v>
      </c>
      <c r="T482" s="4">
        <f>base2!V239/호선별!T25</f>
        <v>1.3782439945945915E-3</v>
      </c>
      <c r="U482" s="4">
        <f>base2!W239/호선별!U25</f>
        <v>1.4001059000880573E-3</v>
      </c>
      <c r="V482" s="4">
        <f>base2!X239/호선별!V25</f>
        <v>2.5096349925737729E-3</v>
      </c>
      <c r="W482" s="4">
        <f>base2!D239/호선별!W25</f>
        <v>2.5157788913176137E-3</v>
      </c>
    </row>
    <row r="483" spans="1:23">
      <c r="B483" t="s">
        <v>320</v>
      </c>
      <c r="C483" s="4">
        <f>base2!E240/호선별!C26</f>
        <v>2.6062188464277239E-3</v>
      </c>
      <c r="D483" s="4">
        <f>base2!F240/호선별!D26</f>
        <v>1.8337839745469155E-3</v>
      </c>
      <c r="E483" s="4">
        <f>base2!G240/호선별!E26</f>
        <v>1.7197876927747605E-3</v>
      </c>
      <c r="F483" s="4">
        <f>base2!H240/호선별!F26</f>
        <v>1.3092953753584067E-3</v>
      </c>
      <c r="G483" s="4">
        <f>base2!I240/호선별!G26</f>
        <v>1.5278780340792402E-3</v>
      </c>
      <c r="H483" s="4">
        <f>base2!J240/호선별!H26</f>
        <v>1.8889396945893937E-3</v>
      </c>
      <c r="I483" s="4">
        <f>base2!K240/호선별!I26</f>
        <v>2.0291671272376984E-3</v>
      </c>
      <c r="J483" s="4">
        <f>base2!L240/호선별!J26</f>
        <v>2.2845122666171765E-3</v>
      </c>
      <c r="K483" s="4">
        <f>base2!M240/호선별!K26</f>
        <v>2.1658515438650302E-3</v>
      </c>
      <c r="L483" s="4">
        <f>base2!N240/호선별!L26</f>
        <v>2.2903078305163849E-3</v>
      </c>
      <c r="M483" s="4">
        <f>base2!O240/호선별!M26</f>
        <v>2.5252246514466991E-3</v>
      </c>
      <c r="N483" s="4">
        <f>base2!P240/호선별!N26</f>
        <v>2.7013562279619408E-3</v>
      </c>
      <c r="O483" s="4">
        <f>base2!Q240/호선별!O26</f>
        <v>2.6396277438191103E-3</v>
      </c>
      <c r="P483" s="4">
        <f>base2!R240/호선별!P26</f>
        <v>2.8864251258184756E-3</v>
      </c>
      <c r="Q483" s="4">
        <f>base2!S240/호선별!Q26</f>
        <v>2.956273112553501E-3</v>
      </c>
      <c r="R483" s="4">
        <f>base2!T240/호선별!R26</f>
        <v>3.1964162322467675E-3</v>
      </c>
      <c r="S483" s="4">
        <f>base2!U240/호선별!S26</f>
        <v>3.3440841885424501E-3</v>
      </c>
      <c r="T483" s="4">
        <f>base2!V240/호선별!T26</f>
        <v>3.5681077300009577E-3</v>
      </c>
      <c r="U483" s="4">
        <f>base2!W240/호선별!U26</f>
        <v>3.5806196316893711E-3</v>
      </c>
      <c r="V483" s="4">
        <f>base2!X240/호선별!V26</f>
        <v>3.007315107595397E-3</v>
      </c>
      <c r="W483" s="4">
        <f>base2!D240/호선별!W26</f>
        <v>2.4078657419116614E-3</v>
      </c>
    </row>
    <row r="484" spans="1:23">
      <c r="A484" t="s">
        <v>267</v>
      </c>
      <c r="B484" t="s">
        <v>319</v>
      </c>
      <c r="C484" s="4">
        <f>base2!E241/호선별!C25</f>
        <v>5.4987249184133323E-3</v>
      </c>
      <c r="D484" s="4">
        <f>base2!F241/호선별!D25</f>
        <v>4.8008948068464802E-3</v>
      </c>
      <c r="E484" s="4">
        <f>base2!G241/호선별!E25</f>
        <v>4.7269702292985346E-3</v>
      </c>
      <c r="F484" s="4">
        <f>base2!H241/호선별!F25</f>
        <v>5.7979779687955361E-3</v>
      </c>
      <c r="G484" s="4">
        <f>base2!I241/호선별!G25</f>
        <v>4.7451374280642576E-3</v>
      </c>
      <c r="H484" s="4">
        <f>base2!J241/호선별!H25</f>
        <v>4.1350302450707905E-3</v>
      </c>
      <c r="I484" s="4">
        <f>base2!K241/호선별!I25</f>
        <v>3.6697657611588276E-3</v>
      </c>
      <c r="J484" s="4">
        <f>base2!L241/호선별!J25</f>
        <v>3.5235373835687412E-3</v>
      </c>
      <c r="K484" s="4">
        <f>base2!M241/호선별!K25</f>
        <v>3.0367292220402045E-3</v>
      </c>
      <c r="L484" s="4">
        <f>base2!N241/호선별!L25</f>
        <v>2.7891146267831602E-3</v>
      </c>
      <c r="M484" s="4">
        <f>base2!O241/호선별!M25</f>
        <v>2.5389710435349644E-3</v>
      </c>
      <c r="N484" s="4">
        <f>base2!P241/호선별!N25</f>
        <v>2.453520868047811E-3</v>
      </c>
      <c r="O484" s="4">
        <f>base2!Q241/호선별!O25</f>
        <v>2.2892189922999267E-3</v>
      </c>
      <c r="P484" s="4">
        <f>base2!R241/호선별!P25</f>
        <v>2.0459148844264876E-3</v>
      </c>
      <c r="Q484" s="4">
        <f>base2!S241/호선별!Q25</f>
        <v>2.1983063746749748E-3</v>
      </c>
      <c r="R484" s="4">
        <f>base2!T241/호선별!R25</f>
        <v>2.0523601294752001E-3</v>
      </c>
      <c r="S484" s="4">
        <f>base2!U241/호선별!S25</f>
        <v>1.9251182645277593E-3</v>
      </c>
      <c r="T484" s="4">
        <f>base2!V241/호선별!T25</f>
        <v>1.8690569748639097E-3</v>
      </c>
      <c r="U484" s="4">
        <f>base2!W241/호선별!U25</f>
        <v>2.0350563369821817E-3</v>
      </c>
      <c r="V484" s="4">
        <f>base2!X241/호선별!V25</f>
        <v>1.9031199705816335E-3</v>
      </c>
      <c r="W484" s="4">
        <f>base2!D241/호선별!W25</f>
        <v>3.2118737852467175E-3</v>
      </c>
    </row>
    <row r="485" spans="1:23">
      <c r="B485" t="s">
        <v>320</v>
      </c>
      <c r="C485" s="4">
        <f>base2!E242/호선별!C26</f>
        <v>2.8578210301447898E-3</v>
      </c>
      <c r="D485" s="4">
        <f>base2!F242/호선별!D26</f>
        <v>2.4758119685962796E-3</v>
      </c>
      <c r="E485" s="4">
        <f>base2!G242/호선별!E26</f>
        <v>1.8689751431090404E-3</v>
      </c>
      <c r="F485" s="4">
        <f>base2!H242/호선별!F26</f>
        <v>2.0205093562278916E-3</v>
      </c>
      <c r="G485" s="4">
        <f>base2!I242/호선별!G26</f>
        <v>2.0706154053786161E-3</v>
      </c>
      <c r="H485" s="4">
        <f>base2!J242/호선별!H26</f>
        <v>2.25428190969595E-3</v>
      </c>
      <c r="I485" s="4">
        <f>base2!K242/호선별!I26</f>
        <v>2.2312874635379053E-3</v>
      </c>
      <c r="J485" s="4">
        <f>base2!L242/호선별!J26</f>
        <v>2.4117198091026522E-3</v>
      </c>
      <c r="K485" s="4">
        <f>base2!M242/호선별!K26</f>
        <v>2.5529722053268871E-3</v>
      </c>
      <c r="L485" s="4">
        <f>base2!N242/호선별!L26</f>
        <v>2.527567514582281E-3</v>
      </c>
      <c r="M485" s="4">
        <f>base2!O242/호선별!M26</f>
        <v>2.8378767692577699E-3</v>
      </c>
      <c r="N485" s="4">
        <f>base2!P242/호선별!N26</f>
        <v>3.0042746735915002E-3</v>
      </c>
      <c r="O485" s="4">
        <f>base2!Q242/호선별!O26</f>
        <v>3.1463303823381947E-3</v>
      </c>
      <c r="P485" s="4">
        <f>base2!R242/호선별!P26</f>
        <v>3.4202516932893778E-3</v>
      </c>
      <c r="Q485" s="4">
        <f>base2!S242/호선별!Q26</f>
        <v>3.8759656027837902E-3</v>
      </c>
      <c r="R485" s="4">
        <f>base2!T242/호선별!R26</f>
        <v>4.0237652131374863E-3</v>
      </c>
      <c r="S485" s="4">
        <f>base2!U242/호선별!S26</f>
        <v>4.4032656307776532E-3</v>
      </c>
      <c r="T485" s="4">
        <f>base2!V242/호선별!T26</f>
        <v>4.4806680268694608E-3</v>
      </c>
      <c r="U485" s="4">
        <f>base2!W242/호선별!U26</f>
        <v>4.318164424174196E-3</v>
      </c>
      <c r="V485" s="4">
        <f>base2!X242/호선별!V26</f>
        <v>4.0486911655147947E-3</v>
      </c>
      <c r="W485" s="4">
        <f>base2!D242/호선별!W26</f>
        <v>2.9574337506093778E-3</v>
      </c>
    </row>
    <row r="486" spans="1:23">
      <c r="A486" t="s">
        <v>268</v>
      </c>
      <c r="B486" t="s">
        <v>319</v>
      </c>
      <c r="C486" s="4">
        <f>base2!E243/호선별!C25</f>
        <v>3.3340754988486127E-3</v>
      </c>
      <c r="D486" s="4">
        <f>base2!F243/호선별!D25</f>
        <v>2.4772180001285584E-3</v>
      </c>
      <c r="E486" s="4">
        <f>base2!G243/호선별!E25</f>
        <v>2.3128758516205187E-3</v>
      </c>
      <c r="F486" s="4">
        <f>base2!H243/호선별!F25</f>
        <v>2.8349833040745005E-3</v>
      </c>
      <c r="G486" s="4">
        <f>base2!I243/호선별!G25</f>
        <v>2.6045318728245559E-3</v>
      </c>
      <c r="H486" s="4">
        <f>base2!J243/호선별!H25</f>
        <v>2.4705242352438027E-3</v>
      </c>
      <c r="I486" s="4">
        <f>base2!K243/호선별!I25</f>
        <v>2.4329218021101845E-3</v>
      </c>
      <c r="J486" s="4">
        <f>base2!L243/호선별!J25</f>
        <v>2.3211213901690579E-3</v>
      </c>
      <c r="K486" s="4">
        <f>base2!M243/호선별!K25</f>
        <v>2.1591979201420353E-3</v>
      </c>
      <c r="L486" s="4">
        <f>base2!N243/호선별!L25</f>
        <v>2.2304591298961452E-3</v>
      </c>
      <c r="M486" s="4">
        <f>base2!O243/호선별!M25</f>
        <v>2.1606886965428594E-3</v>
      </c>
      <c r="N486" s="4">
        <f>base2!P243/호선별!N25</f>
        <v>2.2705376940652536E-3</v>
      </c>
      <c r="O486" s="4">
        <f>base2!Q243/호선별!O25</f>
        <v>1.7529786459941205E-3</v>
      </c>
      <c r="P486" s="4">
        <f>base2!R243/호선별!P25</f>
        <v>1.8044080862398822E-3</v>
      </c>
      <c r="Q486" s="4">
        <f>base2!S243/호선별!Q25</f>
        <v>1.7286753550046225E-3</v>
      </c>
      <c r="R486" s="4">
        <f>base2!T243/호선별!R25</f>
        <v>1.5697200609442186E-3</v>
      </c>
      <c r="S486" s="4">
        <f>base2!U243/호선별!S25</f>
        <v>1.6302429670769858E-3</v>
      </c>
      <c r="T486" s="4">
        <f>base2!V243/호선별!T25</f>
        <v>1.5453261378778893E-3</v>
      </c>
      <c r="U486" s="4">
        <f>base2!W243/호선별!U25</f>
        <v>1.4730850135943692E-3</v>
      </c>
      <c r="V486" s="4">
        <f>base2!X243/호선별!V25</f>
        <v>1.5712082065780615E-3</v>
      </c>
      <c r="W486" s="4">
        <f>base2!D243/호선별!W25</f>
        <v>2.1272079657619768E-3</v>
      </c>
    </row>
    <row r="487" spans="1:23">
      <c r="B487" t="s">
        <v>320</v>
      </c>
      <c r="C487" s="4">
        <f>base2!E244/호선별!C26</f>
        <v>2.4922857821030146E-3</v>
      </c>
      <c r="D487" s="4">
        <f>base2!F244/호선별!D26</f>
        <v>1.6563100628725934E-3</v>
      </c>
      <c r="E487" s="4">
        <f>base2!G244/호선별!E26</f>
        <v>3.1322115422952219E-3</v>
      </c>
      <c r="F487" s="4">
        <f>base2!H244/호선별!F26</f>
        <v>2.3672722037038547E-3</v>
      </c>
      <c r="G487" s="4">
        <f>base2!I244/호선별!G26</f>
        <v>1.8197335388175288E-3</v>
      </c>
      <c r="H487" s="4">
        <f>base2!J244/호선별!H26</f>
        <v>1.7424013335851155E-3</v>
      </c>
      <c r="I487" s="4">
        <f>base2!K244/호선별!I26</f>
        <v>2.0076649638015062E-3</v>
      </c>
      <c r="J487" s="4">
        <f>base2!L244/호선별!J26</f>
        <v>1.865556990822621E-3</v>
      </c>
      <c r="K487" s="4">
        <f>base2!M244/호선별!K26</f>
        <v>1.8831719323182637E-3</v>
      </c>
      <c r="L487" s="4">
        <f>base2!N244/호선별!L26</f>
        <v>1.8454459228928305E-3</v>
      </c>
      <c r="M487" s="4">
        <f>base2!O244/호선별!M26</f>
        <v>1.9076470347995881E-3</v>
      </c>
      <c r="N487" s="4">
        <f>base2!P244/호선별!N26</f>
        <v>1.9279913680504287E-3</v>
      </c>
      <c r="O487" s="4">
        <f>base2!Q244/호선별!O26</f>
        <v>1.8579096745699759E-3</v>
      </c>
      <c r="P487" s="4">
        <f>base2!R244/호선별!P26</f>
        <v>2.1155445460025631E-3</v>
      </c>
      <c r="Q487" s="4">
        <f>base2!S244/호선별!Q26</f>
        <v>2.1185195653055998E-3</v>
      </c>
      <c r="R487" s="4">
        <f>base2!T244/호선별!R26</f>
        <v>2.1506398481449061E-3</v>
      </c>
      <c r="S487" s="4">
        <f>base2!U244/호선별!S26</f>
        <v>2.3853098252931922E-3</v>
      </c>
      <c r="T487" s="4">
        <f>base2!V244/호선별!T26</f>
        <v>2.5602301918952767E-3</v>
      </c>
      <c r="U487" s="4">
        <f>base2!W244/호선별!U26</f>
        <v>2.378528510488742E-3</v>
      </c>
      <c r="V487" s="4">
        <f>base2!X244/호선별!V26</f>
        <v>2.2374672938948398E-3</v>
      </c>
      <c r="W487" s="4">
        <f>base2!D244/호선별!W26</f>
        <v>2.1123359366646698E-3</v>
      </c>
    </row>
    <row r="488" spans="1:23">
      <c r="A488" t="s">
        <v>269</v>
      </c>
      <c r="B488" t="s">
        <v>319</v>
      </c>
      <c r="C488" s="4">
        <f>base2!E245/호선별!C25</f>
        <v>9.1745057899218045E-3</v>
      </c>
      <c r="D488" s="4">
        <f>base2!F245/호선별!D25</f>
        <v>5.8095823757611026E-3</v>
      </c>
      <c r="E488" s="4">
        <f>base2!G245/호선별!E25</f>
        <v>4.5622693769809177E-3</v>
      </c>
      <c r="F488" s="4">
        <f>base2!H245/호선별!F25</f>
        <v>5.0082065105770818E-3</v>
      </c>
      <c r="G488" s="4">
        <f>base2!I245/호선별!G25</f>
        <v>4.8273858029955589E-3</v>
      </c>
      <c r="H488" s="4">
        <f>base2!J245/호선별!H25</f>
        <v>3.6971239256734048E-3</v>
      </c>
      <c r="I488" s="4">
        <f>base2!K245/호선별!I25</f>
        <v>2.99728791183561E-3</v>
      </c>
      <c r="J488" s="4">
        <f>base2!L245/호선별!J25</f>
        <v>3.0473673771509286E-3</v>
      </c>
      <c r="K488" s="4">
        <f>base2!M245/호선별!K25</f>
        <v>2.7234727161845108E-3</v>
      </c>
      <c r="L488" s="4">
        <f>base2!N245/호선별!L25</f>
        <v>2.4280561064403848E-3</v>
      </c>
      <c r="M488" s="4">
        <f>base2!O245/호선별!M25</f>
        <v>2.1483899891628971E-3</v>
      </c>
      <c r="N488" s="4">
        <f>base2!P245/호선별!N25</f>
        <v>2.2704205473469546E-3</v>
      </c>
      <c r="O488" s="4">
        <f>base2!Q245/호선별!O25</f>
        <v>1.8453035145232092E-3</v>
      </c>
      <c r="P488" s="4">
        <f>base2!R245/호선별!P25</f>
        <v>1.5557530952951106E-3</v>
      </c>
      <c r="Q488" s="4">
        <f>base2!S245/호선별!Q25</f>
        <v>1.6784632334046477E-3</v>
      </c>
      <c r="R488" s="4">
        <f>base2!T245/호선별!R25</f>
        <v>1.7776265520037184E-3</v>
      </c>
      <c r="S488" s="4">
        <f>base2!U245/호선별!S25</f>
        <v>1.4773198885895836E-3</v>
      </c>
      <c r="T488" s="4">
        <f>base2!V245/호선별!T25</f>
        <v>1.3700147949254051E-3</v>
      </c>
      <c r="U488" s="4">
        <f>base2!W245/호선별!U25</f>
        <v>1.4319337954057879E-3</v>
      </c>
      <c r="V488" s="4">
        <f>base2!X245/호선별!V25</f>
        <v>1.179600082142192E-3</v>
      </c>
      <c r="W488" s="4">
        <f>base2!D245/호선별!W25</f>
        <v>2.8886344727299031E-3</v>
      </c>
    </row>
    <row r="489" spans="1:23">
      <c r="B489" t="s">
        <v>320</v>
      </c>
      <c r="C489" s="4">
        <f>base2!E246/호선별!C26</f>
        <v>2.9978637550439119E-3</v>
      </c>
      <c r="D489" s="4">
        <f>base2!F246/호선별!D26</f>
        <v>2.2430259200138993E-3</v>
      </c>
      <c r="E489" s="4">
        <f>base2!G246/호선별!E26</f>
        <v>2.0512187048876505E-3</v>
      </c>
      <c r="F489" s="4">
        <f>base2!H246/호선별!F26</f>
        <v>1.2449414067982783E-3</v>
      </c>
      <c r="G489" s="4">
        <f>base2!I246/호선별!G26</f>
        <v>1.6216787319564324E-3</v>
      </c>
      <c r="H489" s="4">
        <f>base2!J246/호선별!H26</f>
        <v>1.839328860041957E-3</v>
      </c>
      <c r="I489" s="4">
        <f>base2!K246/호선별!I26</f>
        <v>2.0457317568478022E-3</v>
      </c>
      <c r="J489" s="4">
        <f>base2!L246/호선별!J26</f>
        <v>2.3977392700130647E-3</v>
      </c>
      <c r="K489" s="4">
        <f>base2!M246/호선별!K26</f>
        <v>2.155449608880216E-3</v>
      </c>
      <c r="L489" s="4">
        <f>base2!N246/호선별!L26</f>
        <v>2.0183781574056488E-3</v>
      </c>
      <c r="M489" s="4">
        <f>base2!O246/호선별!M26</f>
        <v>2.3615858995826521E-3</v>
      </c>
      <c r="N489" s="4">
        <f>base2!P246/호선별!N26</f>
        <v>2.6994202344875298E-3</v>
      </c>
      <c r="O489" s="4">
        <f>base2!Q246/호선별!O26</f>
        <v>2.9752800609626965E-3</v>
      </c>
      <c r="P489" s="4">
        <f>base2!R246/호선별!P26</f>
        <v>3.6392774663043105E-3</v>
      </c>
      <c r="Q489" s="4">
        <f>base2!S246/호선별!Q26</f>
        <v>3.7015064872556523E-3</v>
      </c>
      <c r="R489" s="4">
        <f>base2!T246/호선별!R26</f>
        <v>3.8078051824953162E-3</v>
      </c>
      <c r="S489" s="4">
        <f>base2!U246/호선별!S26</f>
        <v>4.0439139796700574E-3</v>
      </c>
      <c r="T489" s="4">
        <f>base2!V246/호선별!T26</f>
        <v>4.9187636459738842E-3</v>
      </c>
      <c r="U489" s="4">
        <f>base2!W246/호선별!U26</f>
        <v>4.2176873075168431E-3</v>
      </c>
      <c r="V489" s="4">
        <f>base2!X246/호선별!V26</f>
        <v>4.5563309264456701E-3</v>
      </c>
      <c r="W489" s="4">
        <f>base2!D246/호선별!W26</f>
        <v>2.7152895316523854E-3</v>
      </c>
    </row>
    <row r="490" spans="1:23">
      <c r="A490" t="s">
        <v>270</v>
      </c>
      <c r="B490" t="s">
        <v>319</v>
      </c>
      <c r="C490" s="4">
        <f>base2!E247/호선별!C25</f>
        <v>7.3304306415402408E-3</v>
      </c>
      <c r="D490" s="4">
        <f>base2!F247/호선별!D25</f>
        <v>3.3055597266133992E-3</v>
      </c>
      <c r="E490" s="4">
        <f>base2!G247/호선별!E25</f>
        <v>2.0283672122614767E-3</v>
      </c>
      <c r="F490" s="4">
        <f>base2!H247/호선별!F25</f>
        <v>2.5228366251392534E-3</v>
      </c>
      <c r="G490" s="4">
        <f>base2!I247/호선별!G25</f>
        <v>2.7183656451949135E-3</v>
      </c>
      <c r="H490" s="4">
        <f>base2!J247/호선별!H25</f>
        <v>2.1180871974771052E-3</v>
      </c>
      <c r="I490" s="4">
        <f>base2!K247/호선별!I25</f>
        <v>1.8639898873942038E-3</v>
      </c>
      <c r="J490" s="4">
        <f>base2!L247/호선별!J25</f>
        <v>1.7638048954861888E-3</v>
      </c>
      <c r="K490" s="4">
        <f>base2!M247/호선별!K25</f>
        <v>1.7353721948568377E-3</v>
      </c>
      <c r="L490" s="4">
        <f>base2!N247/호선별!L25</f>
        <v>1.6634779177052996E-3</v>
      </c>
      <c r="M490" s="4">
        <f>base2!O247/호선별!M25</f>
        <v>1.5307359585334194E-3</v>
      </c>
      <c r="N490" s="4">
        <f>base2!P247/호선별!N25</f>
        <v>1.458008055945524E-3</v>
      </c>
      <c r="O490" s="4">
        <f>base2!Q247/호선별!O25</f>
        <v>1.3667662110480833E-3</v>
      </c>
      <c r="P490" s="4">
        <f>base2!R247/호선별!P25</f>
        <v>1.2189856874945796E-3</v>
      </c>
      <c r="Q490" s="4">
        <f>base2!S247/호선별!Q25</f>
        <v>1.3531674495491247E-3</v>
      </c>
      <c r="R490" s="4">
        <f>base2!T247/호선별!R25</f>
        <v>1.4203035538983249E-3</v>
      </c>
      <c r="S490" s="4">
        <f>base2!U247/호선별!S25</f>
        <v>1.414705714720726E-3</v>
      </c>
      <c r="T490" s="4">
        <f>base2!V247/호선별!T25</f>
        <v>1.295805047908637E-3</v>
      </c>
      <c r="U490" s="4">
        <f>base2!W247/호선별!U25</f>
        <v>1.5123072684303607E-3</v>
      </c>
      <c r="V490" s="4">
        <f>base2!X247/호선별!V25</f>
        <v>1.0984130319542679E-3</v>
      </c>
      <c r="W490" s="4">
        <f>base2!D247/호선별!W25</f>
        <v>1.8278999219862476E-3</v>
      </c>
    </row>
    <row r="491" spans="1:23">
      <c r="B491" t="s">
        <v>320</v>
      </c>
      <c r="C491" s="4">
        <f>base2!E248/호선별!C26</f>
        <v>2.2501780204130075E-3</v>
      </c>
      <c r="D491" s="4">
        <f>base2!F248/호선별!D26</f>
        <v>1.2487648087218077E-3</v>
      </c>
      <c r="E491" s="4">
        <f>base2!G248/호선별!E26</f>
        <v>8.2509793960387475E-4</v>
      </c>
      <c r="F491" s="4">
        <f>base2!H248/호선별!F26</f>
        <v>1.1342236034781329E-3</v>
      </c>
      <c r="G491" s="4">
        <f>base2!I248/호선별!G26</f>
        <v>1.3813436105297957E-3</v>
      </c>
      <c r="H491" s="4">
        <f>base2!J248/호선별!H26</f>
        <v>1.6210985415991866E-3</v>
      </c>
      <c r="I491" s="4">
        <f>base2!K248/호선별!I26</f>
        <v>1.7477276991506485E-3</v>
      </c>
      <c r="J491" s="4">
        <f>base2!L248/호선별!J26</f>
        <v>1.6175944623545563E-3</v>
      </c>
      <c r="K491" s="4">
        <f>base2!M248/호선별!K26</f>
        <v>1.5607119477890337E-3</v>
      </c>
      <c r="L491" s="4">
        <f>base2!N248/호선별!L26</f>
        <v>1.625033904186074E-3</v>
      </c>
      <c r="M491" s="4">
        <f>base2!O248/호선별!M26</f>
        <v>1.7034435333166292E-3</v>
      </c>
      <c r="N491" s="4">
        <f>base2!P248/호선별!N26</f>
        <v>1.8101538985745924E-3</v>
      </c>
      <c r="O491" s="4">
        <f>base2!Q248/호선별!O26</f>
        <v>2.0136876458226615E-3</v>
      </c>
      <c r="P491" s="4">
        <f>base2!R248/호선별!P26</f>
        <v>2.4060765567449666E-3</v>
      </c>
      <c r="Q491" s="4">
        <f>base2!S248/호선별!Q26</f>
        <v>2.1883906596950648E-3</v>
      </c>
      <c r="R491" s="4">
        <f>base2!T248/호선별!R26</f>
        <v>2.1881698835361191E-3</v>
      </c>
      <c r="S491" s="4">
        <f>base2!U248/호선별!S26</f>
        <v>2.3969359081231442E-3</v>
      </c>
      <c r="T491" s="4">
        <f>base2!V248/호선별!T26</f>
        <v>3.2025986904714279E-3</v>
      </c>
      <c r="U491" s="4">
        <f>base2!W248/호선별!U26</f>
        <v>2.6895800099279942E-3</v>
      </c>
      <c r="V491" s="4">
        <f>base2!X248/호선별!V26</f>
        <v>1.512356399150247E-3</v>
      </c>
      <c r="W491" s="4">
        <f>base2!D248/호선별!W26</f>
        <v>1.8219977320396543E-3</v>
      </c>
    </row>
    <row r="492" spans="1:23">
      <c r="A492" t="s">
        <v>271</v>
      </c>
      <c r="B492" t="s">
        <v>319</v>
      </c>
      <c r="C492" s="4">
        <f>base2!E249/호선별!C25</f>
        <v>1.2223053722475452E-2</v>
      </c>
      <c r="D492" s="4">
        <f>base2!F249/호선별!D25</f>
        <v>6.371439047919686E-3</v>
      </c>
      <c r="E492" s="4">
        <f>base2!G249/호선별!E25</f>
        <v>4.6448986420544848E-3</v>
      </c>
      <c r="F492" s="4">
        <f>base2!H249/호선별!F25</f>
        <v>4.5107822347036893E-3</v>
      </c>
      <c r="G492" s="4">
        <f>base2!I249/호선별!G25</f>
        <v>4.2992779578145436E-3</v>
      </c>
      <c r="H492" s="4">
        <f>base2!J249/호선별!H25</f>
        <v>3.5585250905966134E-3</v>
      </c>
      <c r="I492" s="4">
        <f>base2!K249/호선별!I25</f>
        <v>3.1724191461161956E-3</v>
      </c>
      <c r="J492" s="4">
        <f>base2!L249/호선별!J25</f>
        <v>2.9153912112923333E-3</v>
      </c>
      <c r="K492" s="4">
        <f>base2!M249/호선별!K25</f>
        <v>2.7569326418649212E-3</v>
      </c>
      <c r="L492" s="4">
        <f>base2!N249/호선별!L25</f>
        <v>2.5541906932934145E-3</v>
      </c>
      <c r="M492" s="4">
        <f>base2!O249/호선별!M25</f>
        <v>2.4124885476378777E-3</v>
      </c>
      <c r="N492" s="4">
        <f>base2!P249/호선별!N25</f>
        <v>2.3744468331961936E-3</v>
      </c>
      <c r="O492" s="4">
        <f>base2!Q249/호선별!O25</f>
        <v>2.3617457478577993E-3</v>
      </c>
      <c r="P492" s="4">
        <f>base2!R249/호선별!P25</f>
        <v>3.221209067205339E-3</v>
      </c>
      <c r="Q492" s="4">
        <f>base2!S249/호선별!Q25</f>
        <v>3.5022462540280461E-3</v>
      </c>
      <c r="R492" s="4">
        <f>base2!T249/호선별!R25</f>
        <v>3.0403067636827481E-3</v>
      </c>
      <c r="S492" s="4">
        <f>base2!U249/호선별!S25</f>
        <v>2.795829896020334E-3</v>
      </c>
      <c r="T492" s="4">
        <f>base2!V249/호선별!T25</f>
        <v>2.3166666568700004E-3</v>
      </c>
      <c r="U492" s="4">
        <f>base2!W249/호선별!U25</f>
        <v>2.4372451959971436E-3</v>
      </c>
      <c r="V492" s="4">
        <f>base2!X249/호선별!V25</f>
        <v>1.893568552912466E-3</v>
      </c>
      <c r="W492" s="4">
        <f>base2!D249/호선별!W25</f>
        <v>3.4185343138534376E-3</v>
      </c>
    </row>
    <row r="493" spans="1:23">
      <c r="B493" t="s">
        <v>320</v>
      </c>
      <c r="C493" s="4">
        <f>base2!E250/호선별!C26</f>
        <v>4.4671255637313079E-3</v>
      </c>
      <c r="D493" s="4">
        <f>base2!F250/호선별!D26</f>
        <v>2.258635480122922E-3</v>
      </c>
      <c r="E493" s="4">
        <f>base2!G250/호선별!E26</f>
        <v>3.4272518352303628E-3</v>
      </c>
      <c r="F493" s="4">
        <f>base2!H250/호선별!F26</f>
        <v>4.7821760032744458E-3</v>
      </c>
      <c r="G493" s="4">
        <f>base2!I250/호선별!G26</f>
        <v>2.9780088230523102E-3</v>
      </c>
      <c r="H493" s="4">
        <f>base2!J250/호선별!H26</f>
        <v>2.7324672658106935E-3</v>
      </c>
      <c r="I493" s="4">
        <f>base2!K250/호선별!I26</f>
        <v>2.5890197530022596E-3</v>
      </c>
      <c r="J493" s="4">
        <f>base2!L250/호선별!J26</f>
        <v>2.5423072621372587E-3</v>
      </c>
      <c r="K493" s="4">
        <f>base2!M250/호선별!K26</f>
        <v>2.5469278377005765E-3</v>
      </c>
      <c r="L493" s="4">
        <f>base2!N250/호선별!L26</f>
        <v>2.5465037334983383E-3</v>
      </c>
      <c r="M493" s="4">
        <f>base2!O250/호선별!M26</f>
        <v>2.7688890998378512E-3</v>
      </c>
      <c r="N493" s="4">
        <f>base2!P250/호선별!N26</f>
        <v>3.1712863773173841E-3</v>
      </c>
      <c r="O493" s="4">
        <f>base2!Q250/호선별!O26</f>
        <v>3.1949756456923373E-3</v>
      </c>
      <c r="P493" s="4">
        <f>base2!R250/호선별!P26</f>
        <v>4.0593874472316469E-3</v>
      </c>
      <c r="Q493" s="4">
        <f>base2!S250/호선별!Q26</f>
        <v>3.7884299763959878E-3</v>
      </c>
      <c r="R493" s="4">
        <f>base2!T250/호선별!R26</f>
        <v>3.7491076876966026E-3</v>
      </c>
      <c r="S493" s="4">
        <f>base2!U250/호선별!S26</f>
        <v>3.9181409017823993E-3</v>
      </c>
      <c r="T493" s="4">
        <f>base2!V250/호선별!T26</f>
        <v>4.8881530216020085E-3</v>
      </c>
      <c r="U493" s="4">
        <f>base2!W250/호선별!U26</f>
        <v>4.3111096478982537E-3</v>
      </c>
      <c r="V493" s="4">
        <f>base2!X250/호선별!V26</f>
        <v>3.0222274139140516E-3</v>
      </c>
      <c r="W493" s="4">
        <f>base2!D250/호선별!W26</f>
        <v>3.4796909184690024E-3</v>
      </c>
    </row>
    <row r="494" spans="1:23">
      <c r="A494" t="s">
        <v>272</v>
      </c>
      <c r="B494" t="s">
        <v>319</v>
      </c>
      <c r="C494" s="4">
        <f>base2!E251/호선별!C25</f>
        <v>4.0437712728344745E-3</v>
      </c>
      <c r="D494" s="4">
        <f>base2!F251/호선별!D25</f>
        <v>2.1334418704752516E-3</v>
      </c>
      <c r="E494" s="4">
        <f>base2!G251/호선별!E25</f>
        <v>1.5706996068371303E-3</v>
      </c>
      <c r="F494" s="4">
        <f>base2!H251/호선별!F25</f>
        <v>1.5732223079100436E-3</v>
      </c>
      <c r="G494" s="4">
        <f>base2!I251/호선별!G25</f>
        <v>2.1057352764669839E-3</v>
      </c>
      <c r="H494" s="4">
        <f>base2!J251/호선별!H25</f>
        <v>2.6010381382744478E-3</v>
      </c>
      <c r="I494" s="4">
        <f>base2!K251/호선별!I25</f>
        <v>2.7156755825967168E-3</v>
      </c>
      <c r="J494" s="4">
        <f>base2!L251/호선별!J25</f>
        <v>3.1202182207048733E-3</v>
      </c>
      <c r="K494" s="4">
        <f>base2!M251/호선별!K25</f>
        <v>3.7053769549787751E-3</v>
      </c>
      <c r="L494" s="4">
        <f>base2!N251/호선별!L25</f>
        <v>3.8213645625363901E-3</v>
      </c>
      <c r="M494" s="4">
        <f>base2!O251/호선별!M25</f>
        <v>4.1134645083255126E-3</v>
      </c>
      <c r="N494" s="4">
        <f>base2!P251/호선별!N25</f>
        <v>4.4089338898895825E-3</v>
      </c>
      <c r="O494" s="4">
        <f>base2!Q251/호선별!O25</f>
        <v>5.4478636592503998E-3</v>
      </c>
      <c r="P494" s="4">
        <f>base2!R251/호선별!P25</f>
        <v>1.0832356717576144E-2</v>
      </c>
      <c r="Q494" s="4">
        <f>base2!S251/호선별!Q25</f>
        <v>1.0375891880503026E-2</v>
      </c>
      <c r="R494" s="4">
        <f>base2!T251/호선별!R25</f>
        <v>9.0185302522181911E-3</v>
      </c>
      <c r="S494" s="4">
        <f>base2!U251/호선별!S25</f>
        <v>9.7125554530122105E-3</v>
      </c>
      <c r="T494" s="4">
        <f>base2!V251/호선별!T25</f>
        <v>5.1245871439915972E-3</v>
      </c>
      <c r="U494" s="4">
        <f>base2!W251/호선별!U25</f>
        <v>5.1284705667519375E-3</v>
      </c>
      <c r="V494" s="4">
        <f>base2!X251/호선별!V25</f>
        <v>3.0469022364644472E-3</v>
      </c>
      <c r="W494" s="4">
        <f>base2!D251/호선별!W25</f>
        <v>5.1166308158245941E-3</v>
      </c>
    </row>
    <row r="495" spans="1:23">
      <c r="B495" t="s">
        <v>320</v>
      </c>
      <c r="C495" s="4">
        <f>base2!E252/호선별!C26</f>
        <v>6.8502254925231426E-3</v>
      </c>
      <c r="D495" s="4">
        <f>base2!F252/호선별!D26</f>
        <v>4.9937018818342728E-3</v>
      </c>
      <c r="E495" s="4">
        <f>base2!G252/호선별!E26</f>
        <v>7.9627533015153764E-3</v>
      </c>
      <c r="F495" s="4">
        <f>base2!H252/호선별!F26</f>
        <v>1.6150914282143856E-2</v>
      </c>
      <c r="G495" s="4">
        <f>base2!I252/호선별!G26</f>
        <v>8.6304108769235909E-3</v>
      </c>
      <c r="H495" s="4">
        <f>base2!J252/호선별!H26</f>
        <v>4.7507392516191269E-3</v>
      </c>
      <c r="I495" s="4">
        <f>base2!K252/호선별!I26</f>
        <v>3.8302520467670461E-3</v>
      </c>
      <c r="J495" s="4">
        <f>base2!L252/호선별!J26</f>
        <v>3.7346475244920607E-3</v>
      </c>
      <c r="K495" s="4">
        <f>base2!M252/호선별!K26</f>
        <v>3.7581909966754572E-3</v>
      </c>
      <c r="L495" s="4">
        <f>base2!N252/호선별!L26</f>
        <v>3.9791122366403583E-3</v>
      </c>
      <c r="M495" s="4">
        <f>base2!O252/호선별!M26</f>
        <v>3.9626517314801223E-3</v>
      </c>
      <c r="N495" s="4">
        <f>base2!P252/호선별!N26</f>
        <v>3.6656100444504101E-3</v>
      </c>
      <c r="O495" s="4">
        <f>base2!Q252/호선별!O26</f>
        <v>3.2588932591692929E-3</v>
      </c>
      <c r="P495" s="4">
        <f>base2!R252/호선별!P26</f>
        <v>2.6127945894480194E-3</v>
      </c>
      <c r="Q495" s="4">
        <f>base2!S252/호선별!Q26</f>
        <v>2.4442640291363338E-3</v>
      </c>
      <c r="R495" s="4">
        <f>base2!T252/호선별!R26</f>
        <v>1.9518215637713868E-3</v>
      </c>
      <c r="S495" s="4">
        <f>base2!U252/호선별!S26</f>
        <v>1.7057124380514745E-3</v>
      </c>
      <c r="T495" s="4">
        <f>base2!V252/호선별!T26</f>
        <v>1.7507155612291286E-3</v>
      </c>
      <c r="U495" s="4">
        <f>base2!W252/호선별!U26</f>
        <v>1.7675421287723279E-3</v>
      </c>
      <c r="V495" s="4">
        <f>base2!X252/호선별!V26</f>
        <v>1.6266840809266009E-3</v>
      </c>
      <c r="W495" s="4">
        <f>base2!D252/호선별!W26</f>
        <v>5.2336278651060096E-3</v>
      </c>
    </row>
    <row r="496" spans="1:23">
      <c r="A496" t="s">
        <v>273</v>
      </c>
      <c r="B496" t="s">
        <v>319</v>
      </c>
      <c r="C496" s="4">
        <f>base2!E253/호선별!C25</f>
        <v>6.3274764104752539E-3</v>
      </c>
      <c r="D496" s="4">
        <f>base2!F253/호선별!D25</f>
        <v>7.7512278741284912E-3</v>
      </c>
      <c r="E496" s="4">
        <f>base2!G253/호선별!E25</f>
        <v>8.3015921702032733E-3</v>
      </c>
      <c r="F496" s="4">
        <f>base2!H253/호선별!F25</f>
        <v>7.6604252307421912E-3</v>
      </c>
      <c r="G496" s="4">
        <f>base2!I253/호선별!G25</f>
        <v>6.4125937296669001E-3</v>
      </c>
      <c r="H496" s="4">
        <f>base2!J253/호선별!H25</f>
        <v>5.7805614143813123E-3</v>
      </c>
      <c r="I496" s="4">
        <f>base2!K253/호선별!I25</f>
        <v>5.1471298045313654E-3</v>
      </c>
      <c r="J496" s="4">
        <f>base2!L253/호선별!J25</f>
        <v>4.8615494605191416E-3</v>
      </c>
      <c r="K496" s="4">
        <f>base2!M253/호선별!K25</f>
        <v>4.3292737585093896E-3</v>
      </c>
      <c r="L496" s="4">
        <f>base2!N253/호선별!L25</f>
        <v>3.9515232451196045E-3</v>
      </c>
      <c r="M496" s="4">
        <f>base2!O253/호선별!M25</f>
        <v>3.5821603495111392E-3</v>
      </c>
      <c r="N496" s="4">
        <f>base2!P253/호선별!N25</f>
        <v>3.431110232250398E-3</v>
      </c>
      <c r="O496" s="4">
        <f>base2!Q253/호선별!O25</f>
        <v>3.5809712476681257E-3</v>
      </c>
      <c r="P496" s="4">
        <f>base2!R253/호선별!P25</f>
        <v>3.3392271884575067E-3</v>
      </c>
      <c r="Q496" s="4">
        <f>base2!S253/호선별!Q25</f>
        <v>2.9160443481334383E-3</v>
      </c>
      <c r="R496" s="4">
        <f>base2!T253/호선별!R25</f>
        <v>3.1189881675674209E-3</v>
      </c>
      <c r="S496" s="4">
        <f>base2!U253/호선별!S25</f>
        <v>3.1997448338623876E-3</v>
      </c>
      <c r="T496" s="4">
        <f>base2!V253/호선별!T25</f>
        <v>3.54281740757874E-3</v>
      </c>
      <c r="U496" s="4">
        <f>base2!W253/호선별!U25</f>
        <v>3.7039311308644102E-3</v>
      </c>
      <c r="V496" s="4">
        <f>base2!X253/호선별!V25</f>
        <v>3.0851079071411176E-3</v>
      </c>
      <c r="W496" s="4">
        <f>base2!D253/호선별!W25</f>
        <v>4.739912930988451E-3</v>
      </c>
    </row>
    <row r="497" spans="1:23">
      <c r="B497" t="s">
        <v>320</v>
      </c>
      <c r="C497" s="4">
        <f>base2!E254/호선별!C26</f>
        <v>1.4272489912176596E-2</v>
      </c>
      <c r="D497" s="4">
        <f>base2!F254/호선별!D26</f>
        <v>6.4725380330325436E-3</v>
      </c>
      <c r="E497" s="4">
        <f>base2!G254/호선별!E26</f>
        <v>2.7361181367429842E-3</v>
      </c>
      <c r="F497" s="4">
        <f>base2!H254/호선별!F26</f>
        <v>2.0927113697343769E-3</v>
      </c>
      <c r="G497" s="4">
        <f>base2!I254/호선별!G26</f>
        <v>2.3780576927492341E-3</v>
      </c>
      <c r="H497" s="4">
        <f>base2!J254/호선별!H26</f>
        <v>2.8043026071640628E-3</v>
      </c>
      <c r="I497" s="4">
        <f>base2!K254/호선별!I26</f>
        <v>3.1471203506349826E-3</v>
      </c>
      <c r="J497" s="4">
        <f>base2!L254/호선별!J26</f>
        <v>3.4507350383650576E-3</v>
      </c>
      <c r="K497" s="4">
        <f>base2!M254/호선별!K26</f>
        <v>3.6554367470281743E-3</v>
      </c>
      <c r="L497" s="4">
        <f>base2!N254/호선별!L26</f>
        <v>3.5715658192337404E-3</v>
      </c>
      <c r="M497" s="4">
        <f>base2!O254/호선별!M26</f>
        <v>4.1046283551463142E-3</v>
      </c>
      <c r="N497" s="4">
        <f>base2!P254/호선별!N26</f>
        <v>4.4500746002818807E-3</v>
      </c>
      <c r="O497" s="4">
        <f>base2!Q254/호선별!O26</f>
        <v>4.8480095715777716E-3</v>
      </c>
      <c r="P497" s="4">
        <f>base2!R254/호선별!P26</f>
        <v>5.7738903423675322E-3</v>
      </c>
      <c r="Q497" s="4">
        <f>base2!S254/호선별!Q26</f>
        <v>6.8409835331582503E-3</v>
      </c>
      <c r="R497" s="4">
        <f>base2!T254/호선별!R26</f>
        <v>7.2508288099251746E-3</v>
      </c>
      <c r="S497" s="4">
        <f>base2!U254/호선별!S26</f>
        <v>7.298160255435609E-3</v>
      </c>
      <c r="T497" s="4">
        <f>base2!V254/호선별!T26</f>
        <v>6.9628562803908944E-3</v>
      </c>
      <c r="U497" s="4">
        <f>base2!W254/호선별!U26</f>
        <v>7.682010021202809E-3</v>
      </c>
      <c r="V497" s="4">
        <f>base2!X254/호선별!V26</f>
        <v>6.6129865062268195E-3</v>
      </c>
      <c r="W497" s="4">
        <f>base2!D254/호선별!W26</f>
        <v>4.5746516803377669E-3</v>
      </c>
    </row>
    <row r="498" spans="1:23">
      <c r="A498" t="s">
        <v>274</v>
      </c>
      <c r="B498" t="s">
        <v>319</v>
      </c>
      <c r="C498" s="4">
        <f>base2!E255/호선별!C25</f>
        <v>1.2108636538869889E-2</v>
      </c>
      <c r="D498" s="4">
        <f>base2!F255/호선별!D25</f>
        <v>1.0742678752527249E-2</v>
      </c>
      <c r="E498" s="4">
        <f>base2!G255/호선별!E25</f>
        <v>1.1176793166587663E-2</v>
      </c>
      <c r="F498" s="4">
        <f>base2!H255/호선별!F25</f>
        <v>1.0466623112850963E-2</v>
      </c>
      <c r="G498" s="4">
        <f>base2!I255/호선별!G25</f>
        <v>8.2901560950341437E-3</v>
      </c>
      <c r="H498" s="4">
        <f>base2!J255/호선별!H25</f>
        <v>7.0584756735119639E-3</v>
      </c>
      <c r="I498" s="4">
        <f>base2!K255/호선별!I25</f>
        <v>6.2194417194560694E-3</v>
      </c>
      <c r="J498" s="4">
        <f>base2!L255/호선별!J25</f>
        <v>5.9629094183471006E-3</v>
      </c>
      <c r="K498" s="4">
        <f>base2!M255/호선별!K25</f>
        <v>5.1993695213674671E-3</v>
      </c>
      <c r="L498" s="4">
        <f>base2!N255/호선별!L25</f>
        <v>4.6318729473642725E-3</v>
      </c>
      <c r="M498" s="4">
        <f>base2!O255/호선별!M25</f>
        <v>4.0170167504510711E-3</v>
      </c>
      <c r="N498" s="4">
        <f>base2!P255/호선별!N25</f>
        <v>3.947961553384228E-3</v>
      </c>
      <c r="O498" s="4">
        <f>base2!Q255/호선별!O25</f>
        <v>3.838844156318339E-3</v>
      </c>
      <c r="P498" s="4">
        <f>base2!R255/호선별!P25</f>
        <v>3.1120897165296635E-3</v>
      </c>
      <c r="Q498" s="4">
        <f>base2!S255/호선별!Q25</f>
        <v>3.6804500581377603E-3</v>
      </c>
      <c r="R498" s="4">
        <f>base2!T255/호선별!R25</f>
        <v>3.4833455958214444E-3</v>
      </c>
      <c r="S498" s="4">
        <f>base2!U255/호선별!S25</f>
        <v>3.2630279625802711E-3</v>
      </c>
      <c r="T498" s="4">
        <f>base2!V255/호선별!T25</f>
        <v>2.7232772905242527E-3</v>
      </c>
      <c r="U498" s="4">
        <f>base2!W255/호선별!U25</f>
        <v>2.5246915346478788E-3</v>
      </c>
      <c r="V498" s="4">
        <f>base2!X255/호선별!V25</f>
        <v>1.6356802758449422E-3</v>
      </c>
      <c r="W498" s="4">
        <f>base2!D255/호선별!W25</f>
        <v>5.7405156482144438E-3</v>
      </c>
    </row>
    <row r="499" spans="1:23">
      <c r="B499" t="s">
        <v>320</v>
      </c>
      <c r="C499" s="4">
        <f>base2!E256/호선별!C26</f>
        <v>8.4310467600284839E-3</v>
      </c>
      <c r="D499" s="4">
        <f>base2!F256/호선별!D26</f>
        <v>3.9013720124659304E-3</v>
      </c>
      <c r="E499" s="4">
        <f>base2!G256/호선별!E26</f>
        <v>2.7845424403500295E-3</v>
      </c>
      <c r="F499" s="4">
        <f>base2!H256/호선별!F26</f>
        <v>1.8166412963521381E-3</v>
      </c>
      <c r="G499" s="4">
        <f>base2!I256/호선별!G26</f>
        <v>2.3177639108301631E-3</v>
      </c>
      <c r="H499" s="4">
        <f>base2!J256/호선별!H26</f>
        <v>3.0771621971749639E-3</v>
      </c>
      <c r="I499" s="4">
        <f>base2!K256/호선별!I26</f>
        <v>3.467741498761316E-3</v>
      </c>
      <c r="J499" s="4">
        <f>base2!L256/호선별!J26</f>
        <v>3.824215154044032E-3</v>
      </c>
      <c r="K499" s="4">
        <f>base2!M256/호선별!K26</f>
        <v>3.9930779339676734E-3</v>
      </c>
      <c r="L499" s="4">
        <f>base2!N256/호선별!L26</f>
        <v>4.2393460098323534E-3</v>
      </c>
      <c r="M499" s="4">
        <f>base2!O256/호선별!M26</f>
        <v>4.8318963661710956E-3</v>
      </c>
      <c r="N499" s="4">
        <f>base2!P256/호선별!N26</f>
        <v>5.3930324885518256E-3</v>
      </c>
      <c r="O499" s="4">
        <f>base2!Q256/호선별!O26</f>
        <v>5.907118770464949E-3</v>
      </c>
      <c r="P499" s="4">
        <f>base2!R256/호선별!P26</f>
        <v>6.9455525503674771E-3</v>
      </c>
      <c r="Q499" s="4">
        <f>base2!S256/호선별!Q26</f>
        <v>8.0280051041752652E-3</v>
      </c>
      <c r="R499" s="4">
        <f>base2!T256/호선별!R26</f>
        <v>8.1802490981428607E-3</v>
      </c>
      <c r="S499" s="4">
        <f>base2!U256/호선별!S26</f>
        <v>8.7539874066874732E-3</v>
      </c>
      <c r="T499" s="4">
        <f>base2!V256/호선별!T26</f>
        <v>8.3192706306516005E-3</v>
      </c>
      <c r="U499" s="4">
        <f>base2!W256/호선별!U26</f>
        <v>9.1365766206424458E-3</v>
      </c>
      <c r="V499" s="4">
        <f>base2!X256/호선별!V26</f>
        <v>7.8674842752836597E-3</v>
      </c>
      <c r="W499" s="4">
        <f>base2!D256/호선별!W26</f>
        <v>5.1393137871401165E-3</v>
      </c>
    </row>
    <row r="500" spans="1:23">
      <c r="A500" t="s">
        <v>275</v>
      </c>
      <c r="B500" t="s">
        <v>319</v>
      </c>
      <c r="C500" s="4">
        <f>base2!E257/호선별!C25</f>
        <v>1.4271224387558833E-3</v>
      </c>
      <c r="D500" s="4">
        <f>base2!F257/호선별!D25</f>
        <v>1.4661882774161463E-3</v>
      </c>
      <c r="E500" s="4">
        <f>base2!G257/호선별!E25</f>
        <v>1.4781250871371608E-3</v>
      </c>
      <c r="F500" s="4">
        <f>base2!H257/호선별!F25</f>
        <v>1.3690590373012616E-3</v>
      </c>
      <c r="G500" s="4">
        <f>base2!I257/호선별!G25</f>
        <v>1.1655011655011655E-3</v>
      </c>
      <c r="H500" s="4">
        <f>base2!J257/호선별!H25</f>
        <v>1.0467512020561466E-3</v>
      </c>
      <c r="I500" s="4">
        <f>base2!K257/호선별!I25</f>
        <v>8.5755601590465551E-4</v>
      </c>
      <c r="J500" s="4">
        <f>base2!L257/호선별!J25</f>
        <v>8.2805617207278753E-4</v>
      </c>
      <c r="K500" s="4">
        <f>base2!M257/호선별!K25</f>
        <v>6.4634111581829694E-4</v>
      </c>
      <c r="L500" s="4">
        <f>base2!N257/호선별!L25</f>
        <v>6.0292054991904634E-4</v>
      </c>
      <c r="M500" s="4">
        <f>base2!O257/호선별!M25</f>
        <v>5.8101682864495816E-4</v>
      </c>
      <c r="N500" s="4">
        <f>base2!P257/호선별!N25</f>
        <v>7.637966033074736E-4</v>
      </c>
      <c r="O500" s="4">
        <f>base2!Q257/호선별!O25</f>
        <v>6.2587903870312217E-4</v>
      </c>
      <c r="P500" s="4">
        <f>base2!R257/호선별!P25</f>
        <v>5.5558963509132436E-4</v>
      </c>
      <c r="Q500" s="4">
        <f>base2!S257/호선별!Q25</f>
        <v>5.8777718814088139E-4</v>
      </c>
      <c r="R500" s="4">
        <f>base2!T257/호선별!R25</f>
        <v>4.0565213857097896E-4</v>
      </c>
      <c r="S500" s="4">
        <f>base2!U257/호선별!S25</f>
        <v>3.633762739910622E-4</v>
      </c>
      <c r="T500" s="4">
        <f>base2!V257/호선별!T25</f>
        <v>2.6480388935488366E-4</v>
      </c>
      <c r="U500" s="4">
        <f>base2!W257/호선별!U25</f>
        <v>2.8580807007538069E-4</v>
      </c>
      <c r="V500" s="4">
        <f>base2!X257/호선별!V25</f>
        <v>4.5608019370275033E-4</v>
      </c>
      <c r="W500" s="4">
        <f>base2!D257/호선별!W25</f>
        <v>8.0002224577590414E-4</v>
      </c>
    </row>
    <row r="501" spans="1:23">
      <c r="B501" t="s">
        <v>320</v>
      </c>
      <c r="C501" s="4">
        <f>base2!E258/호선별!C26</f>
        <v>1.64016140517446E-3</v>
      </c>
      <c r="D501" s="4">
        <f>base2!F258/호선별!D26</f>
        <v>9.7695485986687078E-4</v>
      </c>
      <c r="E501" s="4">
        <f>base2!G258/호선별!E26</f>
        <v>8.848309129155592E-4</v>
      </c>
      <c r="F501" s="4">
        <f>base2!H258/호선별!F26</f>
        <v>5.4399025393556816E-4</v>
      </c>
      <c r="G501" s="4">
        <f>base2!I258/호선별!G26</f>
        <v>2.7477537766214315E-4</v>
      </c>
      <c r="H501" s="4">
        <f>base2!J258/호선별!H26</f>
        <v>3.9631314071998511E-4</v>
      </c>
      <c r="I501" s="4">
        <f>base2!K258/호선별!I26</f>
        <v>4.7049919104082897E-4</v>
      </c>
      <c r="J501" s="4">
        <f>base2!L258/호선별!J26</f>
        <v>4.8885797124249202E-4</v>
      </c>
      <c r="K501" s="4">
        <f>base2!M258/호선별!K26</f>
        <v>4.8790697746336445E-4</v>
      </c>
      <c r="L501" s="4">
        <f>base2!N258/호선별!L26</f>
        <v>5.4761874262392507E-4</v>
      </c>
      <c r="M501" s="4">
        <f>base2!O258/호선별!M26</f>
        <v>6.1826749334131011E-4</v>
      </c>
      <c r="N501" s="4">
        <f>base2!P258/호선별!N26</f>
        <v>7.0263656497968497E-4</v>
      </c>
      <c r="O501" s="4">
        <f>base2!Q258/호선별!O26</f>
        <v>7.1338844351447777E-4</v>
      </c>
      <c r="P501" s="4">
        <f>base2!R258/호선별!P26</f>
        <v>7.6351327047429439E-4</v>
      </c>
      <c r="Q501" s="4">
        <f>base2!S258/호선별!Q26</f>
        <v>9.2144145379448143E-4</v>
      </c>
      <c r="R501" s="4">
        <f>base2!T258/호선별!R26</f>
        <v>9.5928848247366831E-4</v>
      </c>
      <c r="S501" s="4">
        <f>base2!U258/호선별!S26</f>
        <v>1.0380431098171096E-3</v>
      </c>
      <c r="T501" s="4">
        <f>base2!V258/호선별!T26</f>
        <v>1.0187882557035775E-3</v>
      </c>
      <c r="U501" s="4">
        <f>base2!W258/호선별!U26</f>
        <v>1.0825874867081602E-3</v>
      </c>
      <c r="V501" s="4">
        <f>base2!X258/호선별!V26</f>
        <v>1.2457989237042914E-3</v>
      </c>
      <c r="W501" s="4">
        <f>base2!D258/호선별!W26</f>
        <v>6.9745308726153578E-4</v>
      </c>
    </row>
    <row r="502" spans="1:23">
      <c r="A502" t="s">
        <v>276</v>
      </c>
      <c r="B502" t="s">
        <v>319</v>
      </c>
      <c r="C502" s="4">
        <f>base2!E259/호선별!C25</f>
        <v>3.0902947427881096E-3</v>
      </c>
      <c r="D502" s="4">
        <f>base2!F259/호선별!D25</f>
        <v>3.2337336768145249E-3</v>
      </c>
      <c r="E502" s="4">
        <f>base2!G259/호선별!E25</f>
        <v>4.2924462537991806E-3</v>
      </c>
      <c r="F502" s="4">
        <f>base2!H259/호선별!F25</f>
        <v>3.3407842900437393E-3</v>
      </c>
      <c r="G502" s="4">
        <f>base2!I259/호선별!G25</f>
        <v>2.2344773564285758E-3</v>
      </c>
      <c r="H502" s="4">
        <f>base2!J259/호선별!H25</f>
        <v>1.78083003212358E-3</v>
      </c>
      <c r="I502" s="4">
        <f>base2!K259/호선별!I25</f>
        <v>1.6443420544557039E-3</v>
      </c>
      <c r="J502" s="4">
        <f>base2!L259/호선별!J25</f>
        <v>1.522024559633242E-3</v>
      </c>
      <c r="K502" s="4">
        <f>base2!M259/호선별!K25</f>
        <v>1.4244565068470987E-3</v>
      </c>
      <c r="L502" s="4">
        <f>base2!N259/호선별!L25</f>
        <v>1.1855818592654388E-3</v>
      </c>
      <c r="M502" s="4">
        <f>base2!O259/호선별!M25</f>
        <v>1.3553175532718511E-3</v>
      </c>
      <c r="N502" s="4">
        <f>base2!P259/호선별!N25</f>
        <v>1.4486363184816285E-3</v>
      </c>
      <c r="O502" s="4">
        <f>base2!Q259/호선별!O25</f>
        <v>1.4640654798211961E-3</v>
      </c>
      <c r="P502" s="4">
        <f>base2!R259/호선별!P25</f>
        <v>9.9381761561235312E-4</v>
      </c>
      <c r="Q502" s="4">
        <f>base2!S259/호선별!Q25</f>
        <v>8.6227011955407698E-4</v>
      </c>
      <c r="R502" s="4">
        <f>base2!T259/호선별!R25</f>
        <v>8.9858331787495596E-4</v>
      </c>
      <c r="S502" s="4">
        <f>base2!U259/호선별!S25</f>
        <v>9.4202221839877361E-4</v>
      </c>
      <c r="T502" s="4">
        <f>base2!V259/호선별!T25</f>
        <v>9.0139126376407122E-4</v>
      </c>
      <c r="U502" s="4">
        <f>base2!W259/호선별!U25</f>
        <v>9.6512466407906944E-4</v>
      </c>
      <c r="V502" s="4">
        <f>base2!X259/호선별!V25</f>
        <v>6.8770207218006336E-4</v>
      </c>
      <c r="W502" s="4">
        <f>base2!D259/호선별!W25</f>
        <v>1.7695218198818892E-3</v>
      </c>
    </row>
    <row r="503" spans="1:23">
      <c r="B503" t="s">
        <v>320</v>
      </c>
      <c r="C503" s="4">
        <f>base2!E260/호선별!C26</f>
        <v>1.5903156895323996E-3</v>
      </c>
      <c r="D503" s="4">
        <f>base2!F260/호선별!D26</f>
        <v>1.7621836010033554E-3</v>
      </c>
      <c r="E503" s="4">
        <f>base2!G260/호선별!E26</f>
        <v>2.4274494469843041E-3</v>
      </c>
      <c r="F503" s="4">
        <f>base2!H260/호선별!F26</f>
        <v>9.8070377041208578E-4</v>
      </c>
      <c r="G503" s="4">
        <f>base2!I260/호선별!G26</f>
        <v>9.3156693085796557E-4</v>
      </c>
      <c r="H503" s="4">
        <f>base2!J260/호선별!H26</f>
        <v>1.0890008334906972E-3</v>
      </c>
      <c r="I503" s="4">
        <f>base2!K260/호선별!I26</f>
        <v>1.0007266138488586E-3</v>
      </c>
      <c r="J503" s="4">
        <f>base2!L260/호선별!J26</f>
        <v>1.0522276068635535E-3</v>
      </c>
      <c r="K503" s="4">
        <f>base2!M260/호선별!K26</f>
        <v>1.0601539683171117E-3</v>
      </c>
      <c r="L503" s="4">
        <f>base2!N260/호선별!L26</f>
        <v>1.111249729184222E-3</v>
      </c>
      <c r="M503" s="4">
        <f>base2!O260/호선별!M26</f>
        <v>1.135950964668379E-3</v>
      </c>
      <c r="N503" s="4">
        <f>base2!P260/호선별!N26</f>
        <v>1.2914367136639838E-3</v>
      </c>
      <c r="O503" s="4">
        <f>base2!Q260/호선별!O26</f>
        <v>1.4389947671272054E-3</v>
      </c>
      <c r="P503" s="4">
        <f>base2!R260/호선별!P26</f>
        <v>1.6039932550116123E-3</v>
      </c>
      <c r="Q503" s="4">
        <f>base2!S260/호선별!Q26</f>
        <v>2.1040031677228076E-3</v>
      </c>
      <c r="R503" s="4">
        <f>base2!T260/호선별!R26</f>
        <v>2.209986651514402E-3</v>
      </c>
      <c r="S503" s="4">
        <f>base2!U260/호선별!S26</f>
        <v>2.3596418502140784E-3</v>
      </c>
      <c r="T503" s="4">
        <f>base2!V260/호선별!T26</f>
        <v>2.3506534913690161E-3</v>
      </c>
      <c r="U503" s="4">
        <f>base2!W260/호선별!U26</f>
        <v>2.8347373763329786E-3</v>
      </c>
      <c r="V503" s="4">
        <f>base2!X260/호선별!V26</f>
        <v>7.5959560310648192E-3</v>
      </c>
      <c r="W503" s="4">
        <f>base2!D260/호선별!W26</f>
        <v>1.5949064080077555E-3</v>
      </c>
    </row>
    <row r="504" spans="1:23">
      <c r="A504" t="s">
        <v>277</v>
      </c>
      <c r="B504" t="s">
        <v>319</v>
      </c>
      <c r="C504" s="4">
        <f>base2!E261/호선별!C25</f>
        <v>5.9455704057377644E-3</v>
      </c>
      <c r="D504" s="4">
        <f>base2!F261/호선별!D25</f>
        <v>6.5288838309933046E-3</v>
      </c>
      <c r="E504" s="4">
        <f>base2!G261/호선별!E25</f>
        <v>7.6915855710156245E-3</v>
      </c>
      <c r="F504" s="4">
        <f>base2!H261/호선별!F25</f>
        <v>7.3814807845504829E-3</v>
      </c>
      <c r="G504" s="4">
        <f>base2!I261/호선별!G25</f>
        <v>5.9676186505454795E-3</v>
      </c>
      <c r="H504" s="4">
        <f>base2!J261/호선별!H25</f>
        <v>4.7844647865734691E-3</v>
      </c>
      <c r="I504" s="4">
        <f>base2!K261/호선별!I25</f>
        <v>4.0640556349860676E-3</v>
      </c>
      <c r="J504" s="4">
        <f>base2!L261/호선별!J25</f>
        <v>3.7953328702855288E-3</v>
      </c>
      <c r="K504" s="4">
        <f>base2!M261/호선별!K25</f>
        <v>3.4696428283744027E-3</v>
      </c>
      <c r="L504" s="4">
        <f>base2!N261/호선별!L25</f>
        <v>2.998506366674493E-3</v>
      </c>
      <c r="M504" s="4">
        <f>base2!O261/호선별!M25</f>
        <v>2.6075848847073859E-3</v>
      </c>
      <c r="N504" s="4">
        <f>base2!P261/호선별!N25</f>
        <v>2.4962794202268335E-3</v>
      </c>
      <c r="O504" s="4">
        <f>base2!Q261/호선별!O25</f>
        <v>2.3155833135932551E-3</v>
      </c>
      <c r="P504" s="4">
        <f>base2!R261/호선별!P25</f>
        <v>1.886028777019348E-3</v>
      </c>
      <c r="Q504" s="4">
        <f>base2!S261/호선별!Q25</f>
        <v>2.0100601462452656E-3</v>
      </c>
      <c r="R504" s="4">
        <f>base2!T261/호선별!R25</f>
        <v>1.8086301515476788E-3</v>
      </c>
      <c r="S504" s="4">
        <f>base2!U261/호선별!S25</f>
        <v>1.6072309202704825E-3</v>
      </c>
      <c r="T504" s="4">
        <f>base2!V261/호선별!T25</f>
        <v>1.3343059463609009E-3</v>
      </c>
      <c r="U504" s="4">
        <f>base2!W261/호선별!U25</f>
        <v>1.4248609297796255E-3</v>
      </c>
      <c r="V504" s="4">
        <f>base2!X261/호선별!V25</f>
        <v>2.0057977105251848E-3</v>
      </c>
      <c r="W504" s="4">
        <f>base2!D261/호선별!W25</f>
        <v>3.6895233484260004E-3</v>
      </c>
    </row>
    <row r="505" spans="1:23">
      <c r="B505" t="s">
        <v>320</v>
      </c>
      <c r="C505" s="4">
        <f>base2!E262/호선별!C26</f>
        <v>2.5255162591977212E-3</v>
      </c>
      <c r="D505" s="4">
        <f>base2!F262/호선별!D26</f>
        <v>2.8551921468981767E-3</v>
      </c>
      <c r="E505" s="4">
        <f>base2!G262/호선별!E26</f>
        <v>1.4195280138220941E-3</v>
      </c>
      <c r="F505" s="4">
        <f>base2!H262/호선별!F26</f>
        <v>1.2555664522641158E-3</v>
      </c>
      <c r="G505" s="4">
        <f>base2!I262/호선별!G26</f>
        <v>1.4627308827177673E-3</v>
      </c>
      <c r="H505" s="4">
        <f>base2!J262/호선별!H26</f>
        <v>1.9735362043668144E-3</v>
      </c>
      <c r="I505" s="4">
        <f>base2!K262/호선별!I26</f>
        <v>2.1621619899726652E-3</v>
      </c>
      <c r="J505" s="4">
        <f>base2!L262/호선별!J26</f>
        <v>2.4697928176286303E-3</v>
      </c>
      <c r="K505" s="4">
        <f>base2!M262/호선별!K26</f>
        <v>2.3852761453690093E-3</v>
      </c>
      <c r="L505" s="4">
        <f>base2!N262/호선별!L26</f>
        <v>2.8870772001797825E-3</v>
      </c>
      <c r="M505" s="4">
        <f>base2!O262/호선별!M26</f>
        <v>3.0669158317318994E-3</v>
      </c>
      <c r="N505" s="4">
        <f>base2!P262/호선별!N26</f>
        <v>3.3961197528123532E-3</v>
      </c>
      <c r="O505" s="4">
        <f>base2!Q262/호선별!O26</f>
        <v>3.6550693342069871E-3</v>
      </c>
      <c r="P505" s="4">
        <f>base2!R262/호선별!P26</f>
        <v>4.1258665797613081E-3</v>
      </c>
      <c r="Q505" s="4">
        <f>base2!S262/호선별!Q26</f>
        <v>4.6255713863964211E-3</v>
      </c>
      <c r="R505" s="4">
        <f>base2!T262/호선별!R26</f>
        <v>5.0040912933044992E-3</v>
      </c>
      <c r="S505" s="4">
        <f>base2!U262/호선별!S26</f>
        <v>5.2652566291697817E-3</v>
      </c>
      <c r="T505" s="4">
        <f>base2!V262/호선별!T26</f>
        <v>5.340190113192634E-3</v>
      </c>
      <c r="U505" s="4">
        <f>base2!W262/호선별!U26</f>
        <v>5.6382627121723964E-3</v>
      </c>
      <c r="V505" s="4">
        <f>base2!X262/호선별!V26</f>
        <v>5.6039204453311748E-3</v>
      </c>
      <c r="W505" s="4">
        <f>base2!D262/호선별!W26</f>
        <v>3.1743204205086631E-3</v>
      </c>
    </row>
    <row r="506" spans="1:23">
      <c r="A506" t="s">
        <v>278</v>
      </c>
      <c r="B506" t="s">
        <v>319</v>
      </c>
      <c r="C506" s="4">
        <f>base2!E263/호선별!C25</f>
        <v>6.2743909604240236E-3</v>
      </c>
      <c r="D506" s="4">
        <f>base2!F263/호선별!D25</f>
        <v>5.8806277076273797E-3</v>
      </c>
      <c r="E506" s="4">
        <f>base2!G263/호선별!E25</f>
        <v>5.9181700731487418E-3</v>
      </c>
      <c r="F506" s="4">
        <f>base2!H263/호선별!F25</f>
        <v>6.4746638407200555E-3</v>
      </c>
      <c r="G506" s="4">
        <f>base2!I263/호선별!G25</f>
        <v>5.505082090447944E-3</v>
      </c>
      <c r="H506" s="4">
        <f>base2!J263/호선별!H25</f>
        <v>4.5955413744747479E-3</v>
      </c>
      <c r="I506" s="4">
        <f>base2!K263/호선별!I25</f>
        <v>4.2486446081756611E-3</v>
      </c>
      <c r="J506" s="4">
        <f>base2!L263/호선별!J25</f>
        <v>4.3520460453530434E-3</v>
      </c>
      <c r="K506" s="4">
        <f>base2!M263/호선별!K25</f>
        <v>3.9952252823749219E-3</v>
      </c>
      <c r="L506" s="4">
        <f>base2!N263/호선별!L25</f>
        <v>3.8299678016836818E-3</v>
      </c>
      <c r="M506" s="4">
        <f>base2!O263/호선별!M25</f>
        <v>3.7117498872726372E-3</v>
      </c>
      <c r="N506" s="4">
        <f>base2!P263/호선별!N25</f>
        <v>3.7501007461777369E-3</v>
      </c>
      <c r="O506" s="4">
        <f>base2!Q263/호선별!O25</f>
        <v>3.7240349986862611E-3</v>
      </c>
      <c r="P506" s="4">
        <f>base2!R263/호선별!P25</f>
        <v>3.1108497239083488E-3</v>
      </c>
      <c r="Q506" s="4">
        <f>base2!S263/호선별!Q25</f>
        <v>3.3792757836783038E-3</v>
      </c>
      <c r="R506" s="4">
        <f>base2!T263/호선별!R25</f>
        <v>4.1092796118245125E-3</v>
      </c>
      <c r="S506" s="4">
        <f>base2!U263/호선별!S25</f>
        <v>3.1934566582815407E-3</v>
      </c>
      <c r="T506" s="4">
        <f>base2!V263/호선별!T25</f>
        <v>3.0534739272503482E-3</v>
      </c>
      <c r="U506" s="4">
        <f>base2!W263/호선별!U25</f>
        <v>3.36539806248491E-3</v>
      </c>
      <c r="V506" s="4">
        <f>base2!X263/호선별!V25</f>
        <v>4.0999460344901695E-3</v>
      </c>
      <c r="W506" s="4">
        <f>base2!D263/호선별!W25</f>
        <v>4.2982250975683693E-3</v>
      </c>
    </row>
    <row r="507" spans="1:23">
      <c r="B507" t="s">
        <v>320</v>
      </c>
      <c r="C507" s="4">
        <f>base2!E264/호선별!C26</f>
        <v>4.2178969855210064E-3</v>
      </c>
      <c r="D507" s="4">
        <f>base2!F264/호선별!D26</f>
        <v>3.4357999153011693E-3</v>
      </c>
      <c r="E507" s="4">
        <f>base2!G264/호선별!E26</f>
        <v>2.1103717464196099E-3</v>
      </c>
      <c r="F507" s="4">
        <f>base2!H264/호선별!F26</f>
        <v>1.6209231293052941E-3</v>
      </c>
      <c r="G507" s="4">
        <f>base2!I264/호선별!G26</f>
        <v>2.4409648274449827E-3</v>
      </c>
      <c r="H507" s="4">
        <f>base2!J264/호선별!H26</f>
        <v>2.85721127175367E-3</v>
      </c>
      <c r="I507" s="4">
        <f>base2!K264/호선별!I26</f>
        <v>3.3071920117710807E-3</v>
      </c>
      <c r="J507" s="4">
        <f>base2!L264/호선별!J26</f>
        <v>3.5191014108361162E-3</v>
      </c>
      <c r="K507" s="4">
        <f>base2!M264/호선별!K26</f>
        <v>3.8204620398953567E-3</v>
      </c>
      <c r="L507" s="4">
        <f>base2!N264/호선별!L26</f>
        <v>4.1102734000148149E-3</v>
      </c>
      <c r="M507" s="4">
        <f>base2!O264/호선별!M26</f>
        <v>4.2759937259853921E-3</v>
      </c>
      <c r="N507" s="4">
        <f>base2!P264/호선별!N26</f>
        <v>4.5077672058193383E-3</v>
      </c>
      <c r="O507" s="4">
        <f>base2!Q264/호선별!O26</f>
        <v>4.648337734786929E-3</v>
      </c>
      <c r="P507" s="4">
        <f>base2!R264/호선별!P26</f>
        <v>5.5369230042500708E-3</v>
      </c>
      <c r="Q507" s="4">
        <f>base2!S264/호선별!Q26</f>
        <v>5.720072784867687E-3</v>
      </c>
      <c r="R507" s="4">
        <f>base2!T264/호선별!R26</f>
        <v>5.2221291113731718E-3</v>
      </c>
      <c r="S507" s="4">
        <f>base2!U264/호선별!S26</f>
        <v>5.3333522571737835E-3</v>
      </c>
      <c r="T507" s="4">
        <f>base2!V264/호선별!T26</f>
        <v>5.0975781843838538E-3</v>
      </c>
      <c r="U507" s="4">
        <f>base2!W264/호선별!U26</f>
        <v>4.7904068724637545E-3</v>
      </c>
      <c r="V507" s="4">
        <f>base2!X264/호선별!V26</f>
        <v>5.2541025929393956E-3</v>
      </c>
      <c r="W507" s="4">
        <f>base2!D264/호선별!W26</f>
        <v>3.9561576194670741E-3</v>
      </c>
    </row>
    <row r="508" spans="1:23">
      <c r="A508" t="s">
        <v>279</v>
      </c>
      <c r="B508" t="s">
        <v>319</v>
      </c>
      <c r="C508" s="4">
        <f>base2!E265/호선별!C25</f>
        <v>2.2017576953286865E-3</v>
      </c>
      <c r="D508" s="4">
        <f>base2!F265/호선별!D25</f>
        <v>2.7978328311148368E-3</v>
      </c>
      <c r="E508" s="4">
        <f>base2!G265/호선별!E25</f>
        <v>3.4684772606865012E-3</v>
      </c>
      <c r="F508" s="4">
        <f>base2!H265/호선별!F25</f>
        <v>3.4141947312473445E-3</v>
      </c>
      <c r="G508" s="4">
        <f>base2!I265/호선별!G25</f>
        <v>2.9317565902931757E-3</v>
      </c>
      <c r="H508" s="4">
        <f>base2!J265/호선별!H25</f>
        <v>2.685352429612829E-3</v>
      </c>
      <c r="I508" s="4">
        <f>base2!K265/호선별!I25</f>
        <v>2.5323911251187111E-3</v>
      </c>
      <c r="J508" s="4">
        <f>base2!L265/호선별!J25</f>
        <v>2.4073960951646197E-3</v>
      </c>
      <c r="K508" s="4">
        <f>base2!M265/호선별!K25</f>
        <v>2.3047417120934497E-3</v>
      </c>
      <c r="L508" s="4">
        <f>base2!N265/호선별!L25</f>
        <v>2.1147316871729036E-3</v>
      </c>
      <c r="M508" s="4">
        <f>base2!O265/호선별!M25</f>
        <v>2.0097382459635317E-3</v>
      </c>
      <c r="N508" s="4">
        <f>base2!P265/호선별!N25</f>
        <v>1.9209718866619557E-3</v>
      </c>
      <c r="O508" s="4">
        <f>base2!Q265/호선별!O25</f>
        <v>1.7696926308140416E-3</v>
      </c>
      <c r="P508" s="4">
        <f>base2!R265/호선별!P25</f>
        <v>1.8919369771561994E-3</v>
      </c>
      <c r="Q508" s="4">
        <f>base2!S265/호선별!Q25</f>
        <v>1.6887025680054268E-3</v>
      </c>
      <c r="R508" s="4">
        <f>base2!T265/호선별!R25</f>
        <v>1.4002424012522327E-3</v>
      </c>
      <c r="S508" s="4">
        <f>base2!U265/호선별!S25</f>
        <v>1.344866828482385E-3</v>
      </c>
      <c r="T508" s="4">
        <f>base2!V265/호선별!T25</f>
        <v>1.1769225026877154E-3</v>
      </c>
      <c r="U508" s="4">
        <f>base2!W265/호선별!U25</f>
        <v>1.2030301442318048E-3</v>
      </c>
      <c r="V508" s="4">
        <f>base2!X265/호선별!V25</f>
        <v>1.5115118461457642E-3</v>
      </c>
      <c r="W508" s="4">
        <f>base2!D265/호선별!W25</f>
        <v>2.2253145670424394E-3</v>
      </c>
    </row>
    <row r="509" spans="1:23">
      <c r="B509" t="s">
        <v>320</v>
      </c>
      <c r="C509" s="4">
        <f>base2!E266/호선별!C26</f>
        <v>2.0080702587230003E-3</v>
      </c>
      <c r="D509" s="4">
        <f>base2!F266/호선별!D26</f>
        <v>1.7876339707463269E-3</v>
      </c>
      <c r="E509" s="4">
        <f>base2!G266/호선별!E26</f>
        <v>2.1012378208889399E-3</v>
      </c>
      <c r="F509" s="4">
        <f>base2!H266/호선별!F26</f>
        <v>2.3629255941951029E-3</v>
      </c>
      <c r="G509" s="4">
        <f>base2!I266/호선별!G26</f>
        <v>1.6435188944472414E-3</v>
      </c>
      <c r="H509" s="4">
        <f>base2!J266/호선별!H26</f>
        <v>1.8182514245550403E-3</v>
      </c>
      <c r="I509" s="4">
        <f>base2!K266/호선별!I26</f>
        <v>1.9813845418239378E-3</v>
      </c>
      <c r="J509" s="4">
        <f>base2!L266/호선별!J26</f>
        <v>1.9268562776000424E-3</v>
      </c>
      <c r="K509" s="4">
        <f>base2!M266/호선별!K26</f>
        <v>2.0743426293364647E-3</v>
      </c>
      <c r="L509" s="4">
        <f>base2!N266/호선별!L26</f>
        <v>2.0311879525547467E-3</v>
      </c>
      <c r="M509" s="4">
        <f>base2!O266/호선별!M26</f>
        <v>2.2673487431550433E-3</v>
      </c>
      <c r="N509" s="4">
        <f>base2!P266/호선별!N26</f>
        <v>2.233362072080909E-3</v>
      </c>
      <c r="O509" s="4">
        <f>base2!Q266/호선별!O26</f>
        <v>2.2956039162378341E-3</v>
      </c>
      <c r="P509" s="4">
        <f>base2!R266/호선별!P26</f>
        <v>2.4025229134154802E-3</v>
      </c>
      <c r="Q509" s="4">
        <f>base2!S266/호선별!Q26</f>
        <v>2.5426432296221258E-3</v>
      </c>
      <c r="R509" s="4">
        <f>base2!T266/호선별!R26</f>
        <v>2.4895789220932304E-3</v>
      </c>
      <c r="S509" s="4">
        <f>base2!U266/호선별!S26</f>
        <v>2.5358449497277611E-3</v>
      </c>
      <c r="T509" s="4">
        <f>base2!V266/호선별!T26</f>
        <v>2.6219060538722745E-3</v>
      </c>
      <c r="U509" s="4">
        <f>base2!W266/호선별!U26</f>
        <v>2.4606204526087922E-3</v>
      </c>
      <c r="V509" s="4">
        <f>base2!X266/호선별!V26</f>
        <v>2.6282939886629192E-3</v>
      </c>
      <c r="W509" s="4">
        <f>base2!D266/호선별!W26</f>
        <v>2.2263245328606688E-3</v>
      </c>
    </row>
    <row r="510" spans="1:23">
      <c r="A510" t="s">
        <v>280</v>
      </c>
      <c r="B510" t="s">
        <v>319</v>
      </c>
      <c r="C510" s="4">
        <f>base2!E267/호선별!C25</f>
        <v>7.1330352301846966E-4</v>
      </c>
      <c r="D510" s="4">
        <f>base2!F267/호선별!D25</f>
        <v>9.8708770611278716E-4</v>
      </c>
      <c r="E510" s="4">
        <f>base2!G267/호선별!E25</f>
        <v>1.042485755978771E-3</v>
      </c>
      <c r="F510" s="4">
        <f>base2!H267/호선별!F25</f>
        <v>1.0146480483369678E-3</v>
      </c>
      <c r="G510" s="4">
        <f>base2!I267/호선별!G25</f>
        <v>1.229556351507571E-3</v>
      </c>
      <c r="H510" s="4">
        <f>base2!J267/호선별!H25</f>
        <v>1.9324637576421169E-3</v>
      </c>
      <c r="I510" s="4">
        <f>base2!K267/호선별!I25</f>
        <v>2.0056929065653665E-3</v>
      </c>
      <c r="J510" s="4">
        <f>base2!L267/호선별!J25</f>
        <v>2.0452534960486335E-3</v>
      </c>
      <c r="K510" s="4">
        <f>base2!M267/호선별!K25</f>
        <v>2.3971351694249531E-3</v>
      </c>
      <c r="L510" s="4">
        <f>base2!N267/호선별!L25</f>
        <v>2.7762097680622232E-3</v>
      </c>
      <c r="M510" s="4">
        <f>base2!O267/호선별!M25</f>
        <v>1.556627974070182E-3</v>
      </c>
      <c r="N510" s="4">
        <f>base2!P267/호선별!N25</f>
        <v>1.5418851062473876E-3</v>
      </c>
      <c r="O510" s="4">
        <f>base2!Q267/호선별!O25</f>
        <v>1.5127151142077526E-3</v>
      </c>
      <c r="P510" s="4">
        <f>base2!R267/호선별!P25</f>
        <v>1.7446696181894956E-3</v>
      </c>
      <c r="Q510" s="4">
        <f>base2!S267/호선별!Q25</f>
        <v>1.62017779029252E-3</v>
      </c>
      <c r="R510" s="4">
        <f>base2!T267/호선별!R25</f>
        <v>1.2719291846522282E-3</v>
      </c>
      <c r="S510" s="4">
        <f>base2!U267/호선별!S25</f>
        <v>1.2853298469190481E-3</v>
      </c>
      <c r="T510" s="4">
        <f>base2!V267/호선별!T25</f>
        <v>1.5368030382205179E-3</v>
      </c>
      <c r="U510" s="4">
        <f>base2!W267/호선별!U25</f>
        <v>1.237429990686322E-3</v>
      </c>
      <c r="V510" s="4">
        <f>base2!X267/호선별!V25</f>
        <v>1.3395863281007484E-3</v>
      </c>
      <c r="W510" s="4">
        <f>base2!D267/호선별!W25</f>
        <v>1.5656795444802072E-3</v>
      </c>
    </row>
    <row r="511" spans="1:23">
      <c r="B511" t="s">
        <v>320</v>
      </c>
      <c r="C511" s="4">
        <f>base2!E268/호선별!C26</f>
        <v>1.7683361025397578E-3</v>
      </c>
      <c r="D511" s="4">
        <f>base2!F268/호선별!D26</f>
        <v>1.4347221769771205E-3</v>
      </c>
      <c r="E511" s="4">
        <f>base2!G268/호선별!E26</f>
        <v>1.6116304158560308E-3</v>
      </c>
      <c r="F511" s="4">
        <f>base2!H268/호선별!F26</f>
        <v>2.8338082909765291E-3</v>
      </c>
      <c r="G511" s="4">
        <f>base2!I268/호선별!G26</f>
        <v>3.0072223737344604E-3</v>
      </c>
      <c r="H511" s="4">
        <f>base2!J268/호선별!H26</f>
        <v>1.7110002562270559E-3</v>
      </c>
      <c r="I511" s="4">
        <f>base2!K268/호선별!I26</f>
        <v>1.6152106622698192E-3</v>
      </c>
      <c r="J511" s="4">
        <f>base2!L268/호선별!J26</f>
        <v>1.606225672325661E-3</v>
      </c>
      <c r="K511" s="4">
        <f>base2!M268/호선별!K26</f>
        <v>1.5837648847824048E-3</v>
      </c>
      <c r="L511" s="4">
        <f>base2!N268/호선별!L26</f>
        <v>1.542466420235912E-3</v>
      </c>
      <c r="M511" s="4">
        <f>base2!O268/호선별!M26</f>
        <v>1.401001590579706E-3</v>
      </c>
      <c r="N511" s="4">
        <f>base2!P268/호선별!N26</f>
        <v>1.3639719358385948E-3</v>
      </c>
      <c r="O511" s="4">
        <f>base2!Q268/호선별!O26</f>
        <v>1.3146665242755701E-3</v>
      </c>
      <c r="P511" s="4">
        <f>base2!R268/호선별!P26</f>
        <v>1.1740024121437527E-3</v>
      </c>
      <c r="Q511" s="4">
        <f>base2!S268/호선별!Q26</f>
        <v>1.0993110482727935E-3</v>
      </c>
      <c r="R511" s="4">
        <f>base2!T268/호선별!R26</f>
        <v>1.1095384857526766E-3</v>
      </c>
      <c r="S511" s="4">
        <f>base2!U268/호선별!S26</f>
        <v>9.8263048126396354E-4</v>
      </c>
      <c r="T511" s="4">
        <f>base2!V268/호선별!T26</f>
        <v>1.0056044719394528E-3</v>
      </c>
      <c r="U511" s="4">
        <f>base2!W268/호선별!U26</f>
        <v>8.6880638743719644E-4</v>
      </c>
      <c r="V511" s="4">
        <f>base2!X268/호선별!V26</f>
        <v>9.6743587242273409E-4</v>
      </c>
      <c r="W511" s="4">
        <f>base2!D268/호선별!W26</f>
        <v>1.619916737988226E-3</v>
      </c>
    </row>
    <row r="512" spans="1:23">
      <c r="A512" t="s">
        <v>281</v>
      </c>
      <c r="B512" t="s">
        <v>319</v>
      </c>
      <c r="C512" s="4">
        <f>base2!E269/호선별!C25</f>
        <v>5.4940863839428365E-4</v>
      </c>
      <c r="D512" s="4">
        <f>base2!F269/호선별!D25</f>
        <v>5.5300853558915702E-4</v>
      </c>
      <c r="E512" s="4">
        <f>base2!G269/호선별!E25</f>
        <v>4.7504856444432049E-4</v>
      </c>
      <c r="F512" s="4">
        <f>base2!H269/호선별!F25</f>
        <v>5.6291491844092365E-4</v>
      </c>
      <c r="G512" s="4">
        <f>base2!I269/호선별!G25</f>
        <v>8.2475789792862964E-4</v>
      </c>
      <c r="H512" s="4">
        <f>base2!J269/호선별!H25</f>
        <v>1.0092965168627757E-3</v>
      </c>
      <c r="I512" s="4">
        <f>base2!K269/호선별!I25</f>
        <v>1.2363547656567976E-3</v>
      </c>
      <c r="J512" s="4">
        <f>base2!L269/호선별!J25</f>
        <v>1.3451010824308048E-3</v>
      </c>
      <c r="K512" s="4">
        <f>base2!M269/호선별!K25</f>
        <v>1.5530637932071945E-3</v>
      </c>
      <c r="L512" s="4">
        <f>base2!N269/호선별!L25</f>
        <v>1.6888713493819821E-3</v>
      </c>
      <c r="M512" s="4">
        <f>base2!O269/호선별!M25</f>
        <v>1.9006034004760764E-3</v>
      </c>
      <c r="N512" s="4">
        <f>base2!P269/호선별!N25</f>
        <v>1.9787252187832109E-3</v>
      </c>
      <c r="O512" s="4">
        <f>base2!Q269/호선별!O25</f>
        <v>1.8541579469575722E-3</v>
      </c>
      <c r="P512" s="4">
        <f>base2!R269/호선별!P25</f>
        <v>2.0072562909384476E-3</v>
      </c>
      <c r="Q512" s="4">
        <f>base2!S269/호선별!Q25</f>
        <v>2.2918387580474768E-3</v>
      </c>
      <c r="R512" s="4">
        <f>base2!T269/호선별!R25</f>
        <v>2.6006548793933923E-3</v>
      </c>
      <c r="S512" s="4">
        <f>base2!U269/호선별!S25</f>
        <v>2.2581239883730296E-3</v>
      </c>
      <c r="T512" s="4">
        <f>base2!V269/호선별!T25</f>
        <v>1.9698646708114402E-3</v>
      </c>
      <c r="U512" s="4">
        <f>base2!W269/호선별!U25</f>
        <v>2.2658889515087548E-3</v>
      </c>
      <c r="V512" s="4">
        <f>base2!X269/호선별!V25</f>
        <v>2.590822042761697E-3</v>
      </c>
      <c r="W512" s="4">
        <f>base2!D269/호선별!W25</f>
        <v>1.5536217880315337E-3</v>
      </c>
    </row>
    <row r="513" spans="1:23">
      <c r="B513" t="s">
        <v>320</v>
      </c>
      <c r="C513" s="4">
        <f>base2!E270/호선별!C26</f>
        <v>2.1694754331830048E-3</v>
      </c>
      <c r="D513" s="4">
        <f>base2!F270/호선별!D26</f>
        <v>2.0886270102398715E-3</v>
      </c>
      <c r="E513" s="4">
        <f>base2!G270/호선별!E26</f>
        <v>2.7207499445802692E-3</v>
      </c>
      <c r="F513" s="4">
        <f>base2!H270/호선별!F26</f>
        <v>2.7460309267303504E-3</v>
      </c>
      <c r="G513" s="4">
        <f>base2!I270/호선별!G26</f>
        <v>2.0039749095733272E-3</v>
      </c>
      <c r="H513" s="4">
        <f>base2!J270/호선별!H26</f>
        <v>1.9269364320317944E-3</v>
      </c>
      <c r="I513" s="4">
        <f>base2!K270/호선별!I26</f>
        <v>2.2636203463345501E-3</v>
      </c>
      <c r="J513" s="4">
        <f>base2!L270/호선별!J26</f>
        <v>2.2000145028889017E-3</v>
      </c>
      <c r="K513" s="4">
        <f>base2!M270/호선별!K26</f>
        <v>2.1938243149728404E-3</v>
      </c>
      <c r="L513" s="4">
        <f>base2!N270/호선별!L26</f>
        <v>2.1219704138287867E-3</v>
      </c>
      <c r="M513" s="4">
        <f>base2!O270/호선별!M26</f>
        <v>1.9969170790289626E-3</v>
      </c>
      <c r="N513" s="4">
        <f>base2!P270/호선별!N26</f>
        <v>2.0207899885905452E-3</v>
      </c>
      <c r="O513" s="4">
        <f>base2!Q270/호선별!O26</f>
        <v>1.8764627517562072E-3</v>
      </c>
      <c r="P513" s="4">
        <f>base2!R270/호선별!P26</f>
        <v>1.7282840973160893E-3</v>
      </c>
      <c r="Q513" s="4">
        <f>base2!S270/호선별!Q26</f>
        <v>1.4216450331533534E-3</v>
      </c>
      <c r="R513" s="4">
        <f>base2!T270/호선별!R26</f>
        <v>1.2481009347576047E-3</v>
      </c>
      <c r="S513" s="4">
        <f>base2!U270/호선별!S26</f>
        <v>1.2758493495206656E-3</v>
      </c>
      <c r="T513" s="4">
        <f>base2!V270/호선별!T26</f>
        <v>1.0933448259558699E-3</v>
      </c>
      <c r="U513" s="4">
        <f>base2!W270/호선별!U26</f>
        <v>1.0900698251826439E-3</v>
      </c>
      <c r="V513" s="4">
        <f>base2!X270/호선별!V26</f>
        <v>1.381873718862017E-3</v>
      </c>
      <c r="W513" s="4">
        <f>base2!D270/호선별!W26</f>
        <v>1.9305337741432605E-3</v>
      </c>
    </row>
    <row r="514" spans="1:23">
      <c r="A514" t="s">
        <v>282</v>
      </c>
      <c r="B514" t="s">
        <v>319</v>
      </c>
      <c r="C514" s="4">
        <f>base2!E271/호선별!C25</f>
        <v>1.6868803691036495E-3</v>
      </c>
      <c r="D514" s="4">
        <f>base2!F271/호선별!D25</f>
        <v>1.9778187625776912E-3</v>
      </c>
      <c r="E514" s="4">
        <f>base2!G271/호선별!E25</f>
        <v>2.4694903754101257E-3</v>
      </c>
      <c r="F514" s="4">
        <f>base2!H271/호선별!F25</f>
        <v>2.6131527903544773E-3</v>
      </c>
      <c r="G514" s="4">
        <f>base2!I271/호선별!G25</f>
        <v>2.385076531417995E-3</v>
      </c>
      <c r="H514" s="4">
        <f>base2!J271/호선별!H25</f>
        <v>2.3111355749054928E-3</v>
      </c>
      <c r="I514" s="4">
        <f>base2!K271/호선별!I25</f>
        <v>2.2087081641811294E-3</v>
      </c>
      <c r="J514" s="4">
        <f>base2!L271/호선별!J25</f>
        <v>2.4004579195880532E-3</v>
      </c>
      <c r="K514" s="4">
        <f>base2!M271/호선별!K25</f>
        <v>2.191556284483173E-3</v>
      </c>
      <c r="L514" s="4">
        <f>base2!N271/호선별!L25</f>
        <v>2.0053872928492652E-3</v>
      </c>
      <c r="M514" s="4">
        <f>base2!O271/호선별!M25</f>
        <v>2.0109033866626863E-3</v>
      </c>
      <c r="N514" s="4">
        <f>base2!P271/호선별!N25</f>
        <v>1.8244429907838334E-3</v>
      </c>
      <c r="O514" s="4">
        <f>base2!Q271/호선별!O25</f>
        <v>1.7938682159999992E-3</v>
      </c>
      <c r="P514" s="4">
        <f>base2!R271/호선별!P25</f>
        <v>1.7779305967376962E-3</v>
      </c>
      <c r="Q514" s="4">
        <f>base2!S271/호선별!Q25</f>
        <v>1.7960186710328241E-3</v>
      </c>
      <c r="R514" s="4">
        <f>base2!T271/호선별!R25</f>
        <v>1.586524532965945E-3</v>
      </c>
      <c r="S514" s="4">
        <f>base2!U271/호선별!S25</f>
        <v>1.7154678148429308E-3</v>
      </c>
      <c r="T514" s="4">
        <f>base2!V271/호선별!T25</f>
        <v>1.526957388616313E-3</v>
      </c>
      <c r="U514" s="4">
        <f>base2!W271/호선별!U25</f>
        <v>1.5132717501066557E-3</v>
      </c>
      <c r="V514" s="4">
        <f>base2!X271/호선별!V25</f>
        <v>2.0511669444537306E-3</v>
      </c>
      <c r="W514" s="4">
        <f>base2!D271/호선별!W25</f>
        <v>2.0279344848251907E-3</v>
      </c>
    </row>
    <row r="515" spans="1:23">
      <c r="B515" t="s">
        <v>320</v>
      </c>
      <c r="C515" s="4">
        <f>base2!E272/호선별!C26</f>
        <v>1.7873249465938761E-3</v>
      </c>
      <c r="D515" s="4">
        <f>base2!F272/호선별!D26</f>
        <v>1.7313038190485499E-3</v>
      </c>
      <c r="E515" s="4">
        <f>base2!G272/호선별!E26</f>
        <v>1.9869912602830967E-3</v>
      </c>
      <c r="F515" s="4">
        <f>base2!H272/호선별!F26</f>
        <v>2.1626797089099761E-3</v>
      </c>
      <c r="G515" s="4">
        <f>base2!I272/호선별!G26</f>
        <v>2.0411218526132503E-3</v>
      </c>
      <c r="H515" s="4">
        <f>base2!J272/호선별!H26</f>
        <v>1.9530323045394058E-3</v>
      </c>
      <c r="I515" s="4">
        <f>base2!K272/호선별!I26</f>
        <v>1.871006769518151E-3</v>
      </c>
      <c r="J515" s="4">
        <f>base2!L272/호선별!J26</f>
        <v>1.8511155548399704E-3</v>
      </c>
      <c r="K515" s="4">
        <f>base2!M272/호선별!K26</f>
        <v>1.9235145720566636E-3</v>
      </c>
      <c r="L515" s="4">
        <f>base2!N272/호선별!L26</f>
        <v>1.9234185890177728E-3</v>
      </c>
      <c r="M515" s="4">
        <f>base2!O272/호선별!M26</f>
        <v>1.9203407659728531E-3</v>
      </c>
      <c r="N515" s="4">
        <f>base2!P272/호선별!N26</f>
        <v>1.894434147827299E-3</v>
      </c>
      <c r="O515" s="4">
        <f>base2!Q272/호선별!O26</f>
        <v>2.0648217366042256E-3</v>
      </c>
      <c r="P515" s="4">
        <f>base2!R272/호선별!P26</f>
        <v>2.1294124224103149E-3</v>
      </c>
      <c r="Q515" s="4">
        <f>base2!S272/호선별!Q26</f>
        <v>2.1199187361569533E-3</v>
      </c>
      <c r="R515" s="4">
        <f>base2!T272/호선별!R26</f>
        <v>2.2727098594519653E-3</v>
      </c>
      <c r="S515" s="4">
        <f>base2!U272/호선별!S26</f>
        <v>2.1446348119043236E-3</v>
      </c>
      <c r="T515" s="4">
        <f>base2!V272/호선별!T26</f>
        <v>2.1319845261778421E-3</v>
      </c>
      <c r="U515" s="4">
        <f>base2!W272/호선별!U26</f>
        <v>2.079234971509393E-3</v>
      </c>
      <c r="V515" s="4">
        <f>base2!X272/호선별!V26</f>
        <v>2.0106759686319637E-3</v>
      </c>
      <c r="W515" s="4">
        <f>base2!D272/호선별!W26</f>
        <v>2.0365495550983682E-3</v>
      </c>
    </row>
    <row r="516" spans="1:23">
      <c r="A516" t="s">
        <v>283</v>
      </c>
      <c r="B516" t="s">
        <v>319</v>
      </c>
      <c r="C516" s="4">
        <f>base2!E273/호선별!C25</f>
        <v>1.3261054658428629E-3</v>
      </c>
      <c r="D516" s="4">
        <f>base2!F273/호선별!D25</f>
        <v>1.965847754277879E-3</v>
      </c>
      <c r="E516" s="4">
        <f>base2!G273/호선별!E25</f>
        <v>2.2168623186385227E-3</v>
      </c>
      <c r="F516" s="4">
        <f>base2!H273/호선별!F25</f>
        <v>2.0350836418310666E-3</v>
      </c>
      <c r="G516" s="4">
        <f>base2!I273/호선별!G25</f>
        <v>1.8947448215740899E-3</v>
      </c>
      <c r="H516" s="4">
        <f>base2!J273/호선별!H25</f>
        <v>1.8644843290092146E-3</v>
      </c>
      <c r="I516" s="4">
        <f>base2!K273/호선별!I25</f>
        <v>1.8098524853633338E-3</v>
      </c>
      <c r="J516" s="4">
        <f>base2!L273/호선별!J25</f>
        <v>2.011316767684995E-3</v>
      </c>
      <c r="K516" s="4">
        <f>base2!M273/호선별!K25</f>
        <v>1.7688321205372481E-3</v>
      </c>
      <c r="L516" s="4">
        <f>base2!N273/호선별!L25</f>
        <v>1.4826711336904509E-3</v>
      </c>
      <c r="M516" s="4">
        <f>base2!O273/호선별!M25</f>
        <v>1.4907327945291207E-3</v>
      </c>
      <c r="N516" s="4">
        <f>base2!P273/호선별!N25</f>
        <v>1.6552831295605218E-3</v>
      </c>
      <c r="O516" s="4">
        <f>base2!Q273/호선별!O25</f>
        <v>1.4074568050442011E-3</v>
      </c>
      <c r="P516" s="4">
        <f>base2!R273/호선별!P25</f>
        <v>1.2533407771792341E-3</v>
      </c>
      <c r="Q516" s="4">
        <f>base2!S273/호선별!Q25</f>
        <v>1.1160874714849299E-3</v>
      </c>
      <c r="R516" s="4">
        <f>base2!T273/호선별!R25</f>
        <v>1.0009733567050104E-3</v>
      </c>
      <c r="S516" s="4">
        <f>base2!U273/호선별!S25</f>
        <v>9.7266035048417616E-4</v>
      </c>
      <c r="T516" s="4">
        <f>base2!V273/호선별!T25</f>
        <v>9.005095637995155E-4</v>
      </c>
      <c r="U516" s="4">
        <f>base2!W273/호선별!U25</f>
        <v>8.5453076519725738E-4</v>
      </c>
      <c r="V516" s="4">
        <f>base2!X273/호선별!V25</f>
        <v>1.0243895450182193E-3</v>
      </c>
      <c r="W516" s="4">
        <f>base2!D273/호선별!W25</f>
        <v>1.5520454769168514E-3</v>
      </c>
    </row>
    <row r="517" spans="1:23">
      <c r="B517" t="s">
        <v>320</v>
      </c>
      <c r="C517" s="4">
        <f>base2!E274/호선별!C26</f>
        <v>3.3159268929503914E-3</v>
      </c>
      <c r="D517" s="4">
        <f>base2!F274/호선별!D26</f>
        <v>1.8483755198662193E-3</v>
      </c>
      <c r="E517" s="4">
        <f>base2!G274/호선별!E26</f>
        <v>2.8312269486178991E-3</v>
      </c>
      <c r="F517" s="4">
        <f>base2!H274/호선별!F26</f>
        <v>1.6386717847993633E-3</v>
      </c>
      <c r="G517" s="4">
        <f>base2!I274/호선별!G26</f>
        <v>1.119354994667827E-3</v>
      </c>
      <c r="H517" s="4">
        <f>base2!J274/호선별!H26</f>
        <v>1.1694392097366855E-3</v>
      </c>
      <c r="I517" s="4">
        <f>base2!K274/호선별!I26</f>
        <v>1.2189337539050319E-3</v>
      </c>
      <c r="J517" s="4">
        <f>base2!L274/호선별!J26</f>
        <v>1.322005921603282E-3</v>
      </c>
      <c r="K517" s="4">
        <f>base2!M274/호선별!K26</f>
        <v>1.2541359991149921E-3</v>
      </c>
      <c r="L517" s="4">
        <f>base2!N274/호선별!L26</f>
        <v>1.3074345266307287E-3</v>
      </c>
      <c r="M517" s="4">
        <f>base2!O274/호선별!M26</f>
        <v>1.3870660813568826E-3</v>
      </c>
      <c r="N517" s="4">
        <f>base2!P274/호선별!N26</f>
        <v>1.4603844108642791E-3</v>
      </c>
      <c r="O517" s="4">
        <f>base2!Q274/호선별!O26</f>
        <v>1.6636680067116888E-3</v>
      </c>
      <c r="P517" s="4">
        <f>base2!R274/호선별!P26</f>
        <v>1.5389009101227265E-3</v>
      </c>
      <c r="Q517" s="4">
        <f>base2!S274/호선별!Q26</f>
        <v>1.5480076506662153E-3</v>
      </c>
      <c r="R517" s="4">
        <f>base2!T274/호선별!R26</f>
        <v>1.7418351719804132E-3</v>
      </c>
      <c r="S517" s="4">
        <f>base2!U274/호선별!S26</f>
        <v>1.7519147931938798E-3</v>
      </c>
      <c r="T517" s="4">
        <f>base2!V274/호선별!T26</f>
        <v>1.7593532126607967E-3</v>
      </c>
      <c r="U517" s="4">
        <f>base2!W274/호선별!U26</f>
        <v>1.8233389956820493E-3</v>
      </c>
      <c r="V517" s="4">
        <f>base2!X274/호선별!V26</f>
        <v>1.7577881073114416E-3</v>
      </c>
      <c r="W517" s="4">
        <f>base2!D274/호선별!W26</f>
        <v>1.5640040233531381E-3</v>
      </c>
    </row>
    <row r="518" spans="1:23">
      <c r="A518" t="s">
        <v>352</v>
      </c>
      <c r="B518" t="s">
        <v>319</v>
      </c>
      <c r="C518" s="4">
        <f>base2!E275/호선별!C25</f>
        <v>1.8203670833101407E-3</v>
      </c>
      <c r="D518" s="4">
        <f>base2!F275/호선별!D25</f>
        <v>1.9512743528694117E-3</v>
      </c>
      <c r="E518" s="4">
        <f>base2!G275/호선별!E25</f>
        <v>1.6549089590943312E-3</v>
      </c>
      <c r="F518" s="4">
        <f>base2!H275/호선별!F25</f>
        <v>1.6774742726483585E-3</v>
      </c>
      <c r="G518" s="4">
        <f>base2!I275/호선별!G25</f>
        <v>2.2015022015022014E-3</v>
      </c>
      <c r="H518" s="4">
        <f>base2!J275/호선별!H25</f>
        <v>2.8810407848522033E-3</v>
      </c>
      <c r="I518" s="4">
        <f>base2!K275/호선별!I25</f>
        <v>2.7745418540820904E-3</v>
      </c>
      <c r="J518" s="4">
        <f>base2!L275/호선별!J25</f>
        <v>2.4524942364122994E-3</v>
      </c>
      <c r="K518" s="4">
        <f>base2!M275/호선별!K25</f>
        <v>2.3052924927630864E-3</v>
      </c>
      <c r="L518" s="4">
        <f>base2!N275/호선별!L25</f>
        <v>2.6144133673244537E-3</v>
      </c>
      <c r="M518" s="4">
        <f>base2!O275/호선별!M25</f>
        <v>2.5040168225603345E-3</v>
      </c>
      <c r="N518" s="4">
        <f>base2!P275/호선별!N25</f>
        <v>2.5532127253199981E-3</v>
      </c>
      <c r="O518" s="4">
        <f>base2!Q275/호선별!O25</f>
        <v>2.6367305933474561E-3</v>
      </c>
      <c r="P518" s="4">
        <f>base2!R275/호선별!P25</f>
        <v>2.9860481136101662E-3</v>
      </c>
      <c r="Q518" s="4">
        <f>base2!S275/호선별!Q25</f>
        <v>2.5078493360677608E-3</v>
      </c>
      <c r="R518" s="4">
        <f>base2!T275/호선별!R25</f>
        <v>2.1900525862733776E-3</v>
      </c>
      <c r="S518" s="4">
        <f>base2!U275/호선별!S25</f>
        <v>2.2581239883730296E-3</v>
      </c>
      <c r="T518" s="4">
        <f>base2!V275/호선별!T25</f>
        <v>1.969570770823255E-3</v>
      </c>
      <c r="U518" s="4">
        <f>base2!W275/호선별!U25</f>
        <v>1.8791317993145107E-3</v>
      </c>
      <c r="V518" s="4">
        <f>base2!X275/호선별!V25</f>
        <v>3.5196974110882407E-3</v>
      </c>
      <c r="W518" s="4">
        <f>base2!D275/호선별!W25</f>
        <v>2.3410540164628979E-3</v>
      </c>
    </row>
    <row r="519" spans="1:23">
      <c r="B519" t="s">
        <v>320</v>
      </c>
      <c r="C519" s="4">
        <f>base2!E276/호선별!C26</f>
        <v>1.5150723949679564E-2</v>
      </c>
      <c r="D519" s="4">
        <f>base2!F276/호선별!D26</f>
        <v>4.1507856359470525E-3</v>
      </c>
      <c r="E519" s="4">
        <f>base2!G276/호선별!E26</f>
        <v>3.2135469744016664E-3</v>
      </c>
      <c r="F519" s="4">
        <f>base2!H276/호선별!F26</f>
        <v>3.9692996555613811E-3</v>
      </c>
      <c r="G519" s="4">
        <f>base2!I276/호선별!G26</f>
        <v>3.0336359035844562E-3</v>
      </c>
      <c r="H519" s="4">
        <f>base2!J276/호선별!H26</f>
        <v>2.4366662494194743E-3</v>
      </c>
      <c r="I519" s="4">
        <f>base2!K276/호선별!I26</f>
        <v>2.4157282432350213E-3</v>
      </c>
      <c r="J519" s="4">
        <f>base2!L276/호선별!J26</f>
        <v>2.361174783163375E-3</v>
      </c>
      <c r="K519" s="4">
        <f>base2!M276/호선별!K26</f>
        <v>2.3889308792825925E-3</v>
      </c>
      <c r="L519" s="4">
        <f>base2!N276/호선별!L26</f>
        <v>2.3602047562212439E-3</v>
      </c>
      <c r="M519" s="4">
        <f>base2!O276/호선별!M26</f>
        <v>2.404772180639521E-3</v>
      </c>
      <c r="N519" s="4">
        <f>base2!P276/호선별!N26</f>
        <v>2.234007403239046E-3</v>
      </c>
      <c r="O519" s="4">
        <f>base2!Q276/호선별!O26</f>
        <v>2.1200284540852064E-3</v>
      </c>
      <c r="P519" s="4">
        <f>base2!R276/호선별!P26</f>
        <v>1.8859445172267194E-3</v>
      </c>
      <c r="Q519" s="4">
        <f>base2!S276/호선별!Q26</f>
        <v>1.8809228651101358E-3</v>
      </c>
      <c r="R519" s="4">
        <f>base2!T276/호선별!R26</f>
        <v>2.007142654002033E-3</v>
      </c>
      <c r="S519" s="4">
        <f>base2!U276/호선별!S26</f>
        <v>2.0481534232245952E-3</v>
      </c>
      <c r="T519" s="4">
        <f>base2!V276/호선별!T26</f>
        <v>1.7125280496364912E-3</v>
      </c>
      <c r="U519" s="4">
        <f>base2!W276/호선별!U26</f>
        <v>1.8534821306792552E-3</v>
      </c>
      <c r="V519" s="4">
        <f>base2!X276/호선별!V26</f>
        <v>2.9656849191224853E-3</v>
      </c>
      <c r="W519" s="4">
        <f>base2!D276/호선별!W26</f>
        <v>2.5478672787902583E-3</v>
      </c>
    </row>
    <row r="520" spans="1:23">
      <c r="A520" t="s">
        <v>285</v>
      </c>
      <c r="B520" t="s">
        <v>319</v>
      </c>
      <c r="C520" s="4">
        <f>base2!E277/호선별!C25</f>
        <v>1.0802631389065841E-3</v>
      </c>
      <c r="D520" s="4">
        <f>base2!F277/호선별!D25</f>
        <v>1.3761454758566883E-3</v>
      </c>
      <c r="E520" s="4">
        <f>base2!G277/호선별!E25</f>
        <v>1.7947002016934818E-3</v>
      </c>
      <c r="F520" s="4">
        <f>base2!H277/호선별!F25</f>
        <v>1.7605560064171692E-3</v>
      </c>
      <c r="G520" s="4">
        <f>base2!I277/호선별!G25</f>
        <v>1.6504001869855529E-3</v>
      </c>
      <c r="H520" s="4">
        <f>base2!J277/호선별!H25</f>
        <v>1.4773975824733192E-3</v>
      </c>
      <c r="I520" s="4">
        <f>base2!K277/호선별!I25</f>
        <v>1.3478908589975057E-3</v>
      </c>
      <c r="J520" s="4">
        <f>base2!L277/호선별!J25</f>
        <v>1.3466093814691888E-3</v>
      </c>
      <c r="K520" s="4">
        <f>base2!M277/호선별!K25</f>
        <v>1.3120972502412764E-3</v>
      </c>
      <c r="L520" s="4">
        <f>base2!N277/호선별!L25</f>
        <v>1.2273491977063209E-3</v>
      </c>
      <c r="M520" s="4">
        <f>base2!O277/호선별!M25</f>
        <v>1.2228798938013091E-3</v>
      </c>
      <c r="N520" s="4">
        <f>base2!P277/호선별!N25</f>
        <v>1.2669417584003568E-3</v>
      </c>
      <c r="O520" s="4">
        <f>base2!Q277/호선별!O25</f>
        <v>1.2048992271075365E-3</v>
      </c>
      <c r="P520" s="4">
        <f>base2!R277/호선별!P25</f>
        <v>1.2763900517871977E-3</v>
      </c>
      <c r="Q520" s="4">
        <f>base2!S277/호선별!Q25</f>
        <v>1.2264556838644824E-3</v>
      </c>
      <c r="R520" s="4">
        <f>base2!T277/호선별!R25</f>
        <v>1.1266812288055225E-3</v>
      </c>
      <c r="S520" s="4">
        <f>base2!U277/호선별!S25</f>
        <v>1.515316524014275E-3</v>
      </c>
      <c r="T520" s="4">
        <f>base2!V277/호선별!T25</f>
        <v>1.5689850869267995E-3</v>
      </c>
      <c r="U520" s="4">
        <f>base2!W277/호선별!U25</f>
        <v>8.7349890483105655E-4</v>
      </c>
      <c r="V520" s="4">
        <f>base2!X277/호선별!V25</f>
        <v>1.1318429937963543E-3</v>
      </c>
      <c r="W520" s="4">
        <f>base2!D277/호선별!W25</f>
        <v>1.3891190519205151E-3</v>
      </c>
    </row>
    <row r="521" spans="1:23">
      <c r="B521" t="s">
        <v>320</v>
      </c>
      <c r="C521" s="4">
        <f>base2!E278/호선별!C26</f>
        <v>2.2976501305483027E-3</v>
      </c>
      <c r="D521" s="4">
        <f>base2!F278/호선별!D26</f>
        <v>1.3987523210737206E-3</v>
      </c>
      <c r="E521" s="4">
        <f>base2!G278/호선별!E26</f>
        <v>2.1563313399628236E-3</v>
      </c>
      <c r="F521" s="4">
        <f>base2!H278/호선별!F26</f>
        <v>1.4665581221681009E-3</v>
      </c>
      <c r="G521" s="4">
        <f>base2!I278/호선별!G26</f>
        <v>1.0106208523524749E-3</v>
      </c>
      <c r="H521" s="4">
        <f>base2!J278/호선별!H26</f>
        <v>1.2695211823208206E-3</v>
      </c>
      <c r="I521" s="4">
        <f>base2!K278/호선별!I26</f>
        <v>1.1235278583622231E-3</v>
      </c>
      <c r="J521" s="4">
        <f>base2!L278/호선별!J26</f>
        <v>1.2141560486264658E-3</v>
      </c>
      <c r="K521" s="4">
        <f>base2!M278/호선별!K26</f>
        <v>1.1498355158888853E-3</v>
      </c>
      <c r="L521" s="4">
        <f>base2!N278/호선별!L26</f>
        <v>1.2571700043608998E-3</v>
      </c>
      <c r="M521" s="4">
        <f>base2!O278/호선별!M26</f>
        <v>1.2939327276399926E-3</v>
      </c>
      <c r="N521" s="4">
        <f>base2!P278/호선별!N26</f>
        <v>1.386042261446884E-3</v>
      </c>
      <c r="O521" s="4">
        <f>base2!Q278/호선별!O26</f>
        <v>1.3550534057114518E-3</v>
      </c>
      <c r="P521" s="4">
        <f>base2!R278/호선별!P26</f>
        <v>1.3534180631690437E-3</v>
      </c>
      <c r="Q521" s="4">
        <f>base2!S278/호선별!Q26</f>
        <v>1.4532138254870165E-3</v>
      </c>
      <c r="R521" s="4">
        <f>base2!T278/호선별!R26</f>
        <v>1.432114983717289E-3</v>
      </c>
      <c r="S521" s="4">
        <f>base2!U278/호선별!S26</f>
        <v>1.4827030310405843E-3</v>
      </c>
      <c r="T521" s="4">
        <f>base2!V278/호선별!T26</f>
        <v>1.4089979475727897E-3</v>
      </c>
      <c r="U521" s="4">
        <f>base2!W278/호선별!U26</f>
        <v>1.4983917247901846E-3</v>
      </c>
      <c r="V521" s="4">
        <f>base2!X278/호선별!V26</f>
        <v>1.3545344906111497E-3</v>
      </c>
      <c r="W521" s="4">
        <f>base2!D278/호선별!W26</f>
        <v>1.371839261177547E-3</v>
      </c>
    </row>
    <row r="522" spans="1:23">
      <c r="A522" t="s">
        <v>286</v>
      </c>
      <c r="B522" t="s">
        <v>319</v>
      </c>
      <c r="C522" s="4">
        <f>base2!E279/호선별!C25</f>
        <v>8.7204448045321572E-4</v>
      </c>
      <c r="D522" s="4">
        <f>base2!F279/호선별!D25</f>
        <v>1.2298909831502853E-3</v>
      </c>
      <c r="E522" s="4">
        <f>base2!G279/호선별!E25</f>
        <v>1.4698528659993122E-3</v>
      </c>
      <c r="F522" s="4">
        <f>base2!H279/호선별!F25</f>
        <v>1.2914602410497328E-3</v>
      </c>
      <c r="G522" s="4">
        <f>base2!I279/호선별!G25</f>
        <v>1.1186284357016065E-3</v>
      </c>
      <c r="H522" s="4">
        <f>base2!J279/호선별!H25</f>
        <v>9.7151183444303148E-4</v>
      </c>
      <c r="I522" s="4">
        <f>base2!K279/호선별!I25</f>
        <v>9.0663841955312507E-4</v>
      </c>
      <c r="J522" s="4">
        <f>base2!L279/호선별!J25</f>
        <v>9.1463253687602613E-4</v>
      </c>
      <c r="K522" s="4">
        <f>base2!M279/호선별!K25</f>
        <v>1.1249695177323149E-3</v>
      </c>
      <c r="L522" s="4">
        <f>base2!N279/호선별!L25</f>
        <v>7.8414361969908648E-4</v>
      </c>
      <c r="M522" s="4">
        <f>base2!O279/호선별!M25</f>
        <v>7.8724673239527422E-4</v>
      </c>
      <c r="N522" s="4">
        <f>base2!P279/호선별!N25</f>
        <v>1.017184954987545E-3</v>
      </c>
      <c r="O522" s="4">
        <f>base2!Q279/호선별!O25</f>
        <v>1.9475771835403464E-3</v>
      </c>
      <c r="P522" s="4">
        <f>base2!R279/호선별!P25</f>
        <v>1.6631948088948901E-3</v>
      </c>
      <c r="Q522" s="4">
        <f>base2!S279/호선별!Q25</f>
        <v>7.8862567454078059E-4</v>
      </c>
      <c r="R522" s="4">
        <f>base2!T279/호선별!R25</f>
        <v>6.3401058395149475E-4</v>
      </c>
      <c r="S522" s="4">
        <f>base2!U279/호선별!S25</f>
        <v>5.3208668691548399E-4</v>
      </c>
      <c r="T522" s="4">
        <f>base2!V279/호선별!T25</f>
        <v>4.133703333825126E-4</v>
      </c>
      <c r="U522" s="4">
        <f>base2!W279/호선별!U25</f>
        <v>4.0668977350433806E-4</v>
      </c>
      <c r="V522" s="4">
        <f>base2!X279/호선별!V25</f>
        <v>6.1367858524401481E-4</v>
      </c>
      <c r="W522" s="4">
        <f>base2!D279/호선별!W25</f>
        <v>1.0761837644390694E-3</v>
      </c>
    </row>
    <row r="523" spans="1:23">
      <c r="B523" t="s">
        <v>320</v>
      </c>
      <c r="C523" s="4">
        <f>base2!E280/호선별!C26</f>
        <v>4.0256349394730594E-3</v>
      </c>
      <c r="D523" s="4">
        <f>base2!F280/호선별!D26</f>
        <v>8.6337834316056947E-3</v>
      </c>
      <c r="E523" s="4">
        <f>base2!G280/호선별!E26</f>
        <v>1.5211610582189165E-3</v>
      </c>
      <c r="F523" s="4">
        <f>base2!H280/호선별!F26</f>
        <v>8.4837365870120288E-4</v>
      </c>
      <c r="G523" s="4">
        <f>base2!I280/호선별!G26</f>
        <v>6.9944520387231685E-4</v>
      </c>
      <c r="H523" s="4">
        <f>base2!J280/호선별!H26</f>
        <v>5.7353565950793797E-4</v>
      </c>
      <c r="I523" s="4">
        <f>base2!K280/호선별!I26</f>
        <v>6.1719172826107385E-4</v>
      </c>
      <c r="J523" s="4">
        <f>base2!L280/호선별!J26</f>
        <v>7.3835682268743447E-4</v>
      </c>
      <c r="K523" s="4">
        <f>base2!M280/호선별!K26</f>
        <v>6.3395576731771063E-4</v>
      </c>
      <c r="L523" s="4">
        <f>base2!N280/호선별!L26</f>
        <v>6.2489522422989462E-4</v>
      </c>
      <c r="M523" s="4">
        <f>base2!O280/호선별!M26</f>
        <v>6.8835896547194742E-4</v>
      </c>
      <c r="N523" s="4">
        <f>base2!P280/호선별!N26</f>
        <v>7.7426832353290418E-4</v>
      </c>
      <c r="O523" s="4">
        <f>base2!Q280/호선별!O26</f>
        <v>7.7006583174802571E-4</v>
      </c>
      <c r="P523" s="4">
        <f>base2!R280/호선별!P26</f>
        <v>7.4409824350344159E-4</v>
      </c>
      <c r="Q523" s="4">
        <f>base2!S280/호선별!Q26</f>
        <v>7.3841241680180328E-4</v>
      </c>
      <c r="R523" s="4">
        <f>base2!T280/호선별!R26</f>
        <v>8.2371285289433837E-4</v>
      </c>
      <c r="S523" s="4">
        <f>base2!U280/호선별!S26</f>
        <v>8.4236254686104065E-4</v>
      </c>
      <c r="T523" s="4">
        <f>base2!V280/호선별!T26</f>
        <v>9.0058881505969976E-4</v>
      </c>
      <c r="U523" s="4">
        <f>base2!W280/호선별!U26</f>
        <v>8.8997071626502181E-4</v>
      </c>
      <c r="V523" s="4">
        <f>base2!X280/호선별!V26</f>
        <v>8.6802049696503504E-4</v>
      </c>
      <c r="W523" s="4">
        <f>base2!D280/호선별!W26</f>
        <v>9.5526824883671404E-4</v>
      </c>
    </row>
    <row r="524" spans="1:23">
      <c r="A524" t="s">
        <v>287</v>
      </c>
      <c r="B524" t="s">
        <v>319</v>
      </c>
      <c r="C524" s="4">
        <f>base2!E281/호선별!C25</f>
        <v>1.2132344603941311E-3</v>
      </c>
      <c r="D524" s="4">
        <f>base2!F281/호선별!D25</f>
        <v>1.0607354310877197E-3</v>
      </c>
      <c r="E524" s="4">
        <f>base2!G281/호선별!E25</f>
        <v>1.3615704207679223E-3</v>
      </c>
      <c r="F524" s="4">
        <f>base2!H281/호선별!F25</f>
        <v>1.3545901744084349E-3</v>
      </c>
      <c r="G524" s="4">
        <f>base2!I281/호선별!G25</f>
        <v>1.1521089569870057E-3</v>
      </c>
      <c r="H524" s="4">
        <f>base2!J281/호선별!H25</f>
        <v>9.9939660007157646E-4</v>
      </c>
      <c r="I524" s="4">
        <f>base2!K281/호선별!I25</f>
        <v>9.831156531449265E-4</v>
      </c>
      <c r="J524" s="4">
        <f>base2!L281/호선별!J25</f>
        <v>1.2624462951273646E-3</v>
      </c>
      <c r="K524" s="4">
        <f>base2!M281/호선별!K25</f>
        <v>1.1609079564260888E-3</v>
      </c>
      <c r="L524" s="4">
        <f>base2!N281/호선별!L25</f>
        <v>1.253713962835117E-3</v>
      </c>
      <c r="M524" s="4">
        <f>base2!O281/호선별!M25</f>
        <v>1.2850207310895398E-3</v>
      </c>
      <c r="N524" s="4">
        <f>base2!P281/호선별!N25</f>
        <v>1.5292332606711288E-3</v>
      </c>
      <c r="O524" s="4">
        <f>base2!Q281/호선별!O25</f>
        <v>1.8931572448707217E-3</v>
      </c>
      <c r="P524" s="4">
        <f>base2!R281/호선별!P25</f>
        <v>1.80936805672514E-3</v>
      </c>
      <c r="Q524" s="4">
        <f>base2!S281/호선별!Q25</f>
        <v>1.6619227698187735E-3</v>
      </c>
      <c r="R524" s="4">
        <f>base2!T281/호선별!R25</f>
        <v>1.3952922467031972E-3</v>
      </c>
      <c r="S524" s="4">
        <f>base2!U281/호선별!S25</f>
        <v>1.2576351161693612E-3</v>
      </c>
      <c r="T524" s="4">
        <f>base2!V281/호선별!T25</f>
        <v>1.5538492375352607E-3</v>
      </c>
      <c r="U524" s="4">
        <f>base2!W281/호선별!U25</f>
        <v>1.0689671912268175E-3</v>
      </c>
      <c r="V524" s="4">
        <f>base2!X281/호선별!V25</f>
        <v>1.1915393542286513E-3</v>
      </c>
      <c r="W524" s="4">
        <f>base2!D281/호선별!W25</f>
        <v>1.3928312304763036E-3</v>
      </c>
    </row>
    <row r="525" spans="1:23">
      <c r="B525" t="s">
        <v>320</v>
      </c>
      <c r="C525" s="4">
        <f>base2!E282/호선별!C26</f>
        <v>3.9093282696415852E-3</v>
      </c>
      <c r="D525" s="4">
        <f>base2!F282/호선별!D26</f>
        <v>2.4106590220542724E-3</v>
      </c>
      <c r="E525" s="4">
        <f>base2!G282/호선별!E26</f>
        <v>1.6742630480663407E-3</v>
      </c>
      <c r="F525" s="4">
        <f>base2!H282/호선별!F26</f>
        <v>1.3671294296554075E-3</v>
      </c>
      <c r="G525" s="4">
        <f>base2!I282/호선별!G26</f>
        <v>1.6840258624857502E-3</v>
      </c>
      <c r="H525" s="4">
        <f>base2!J282/호선별!H26</f>
        <v>1.4130484811126821E-3</v>
      </c>
      <c r="I525" s="4">
        <f>base2!K282/호선별!I26</f>
        <v>9.2459302775626672E-4</v>
      </c>
      <c r="J525" s="4">
        <f>base2!L282/호선별!J26</f>
        <v>8.7001970180585549E-4</v>
      </c>
      <c r="K525" s="4">
        <f>base2!M282/호선별!K26</f>
        <v>8.3918313323430875E-4</v>
      </c>
      <c r="L525" s="4">
        <f>base2!N282/호선별!L26</f>
        <v>7.1163981529389286E-4</v>
      </c>
      <c r="M525" s="4">
        <f>base2!O282/호선별!M26</f>
        <v>7.0905526629792294E-4</v>
      </c>
      <c r="N525" s="4">
        <f>base2!P282/호선별!N26</f>
        <v>7.7607525077568807E-4</v>
      </c>
      <c r="O525" s="4">
        <f>base2!Q282/호선별!O26</f>
        <v>9.6238431477603265E-4</v>
      </c>
      <c r="P525" s="4">
        <f>base2!R282/호선별!P26</f>
        <v>9.610438350572115E-4</v>
      </c>
      <c r="Q525" s="4">
        <f>base2!S282/호선별!Q26</f>
        <v>7.6167363220555498E-4</v>
      </c>
      <c r="R525" s="4">
        <f>base2!T282/호선별!R26</f>
        <v>7.2177140728152812E-4</v>
      </c>
      <c r="S525" s="4">
        <f>base2!U282/호선별!S26</f>
        <v>7.2111911163440223E-4</v>
      </c>
      <c r="T525" s="4">
        <f>base2!V282/호선별!T26</f>
        <v>7.3147269229230545E-4</v>
      </c>
      <c r="U525" s="4">
        <f>base2!W282/호선별!U26</f>
        <v>7.1317374716793494E-4</v>
      </c>
      <c r="V525" s="4">
        <f>base2!X282/호선별!V26</f>
        <v>7.6922646760394658E-4</v>
      </c>
      <c r="W525" s="4">
        <f>base2!D282/호선별!W26</f>
        <v>1.0478243244755883E-3</v>
      </c>
    </row>
    <row r="526" spans="1:23">
      <c r="A526" t="s">
        <v>288</v>
      </c>
      <c r="B526" t="s">
        <v>319</v>
      </c>
      <c r="C526" s="4">
        <f>base2!E283/호선별!C25</f>
        <v>4.1272648933033994E-3</v>
      </c>
      <c r="D526" s="4">
        <f>base2!F283/호선별!D25</f>
        <v>3.8203130835053299E-3</v>
      </c>
      <c r="E526" s="4">
        <f>base2!G283/호선별!E25</f>
        <v>3.5574268744946046E-3</v>
      </c>
      <c r="F526" s="4">
        <f>base2!H283/호선별!F25</f>
        <v>3.1225329160919418E-3</v>
      </c>
      <c r="G526" s="4">
        <f>base2!I283/호선별!G25</f>
        <v>2.5313800923557023E-3</v>
      </c>
      <c r="H526" s="4">
        <f>base2!J283/호선별!H25</f>
        <v>2.003908157151939E-3</v>
      </c>
      <c r="I526" s="4">
        <f>base2!K283/호선별!I25</f>
        <v>1.7650097577775227E-3</v>
      </c>
      <c r="J526" s="4">
        <f>base2!L283/호선별!J25</f>
        <v>1.6434426322231499E-3</v>
      </c>
      <c r="K526" s="4">
        <f>base2!M283/호선별!K25</f>
        <v>1.4938548712212832E-3</v>
      </c>
      <c r="L526" s="4">
        <f>base2!N283/호선별!L25</f>
        <v>1.2795236802769911E-3</v>
      </c>
      <c r="M526" s="4">
        <f>base2!O283/호선별!M25</f>
        <v>1.1884435131374145E-3</v>
      </c>
      <c r="N526" s="4">
        <f>base2!P283/호선별!N25</f>
        <v>1.2056740247301408E-3</v>
      </c>
      <c r="O526" s="4">
        <f>base2!Q283/호선별!O25</f>
        <v>1.1085948383832284E-3</v>
      </c>
      <c r="P526" s="4">
        <f>base2!R283/호선별!P25</f>
        <v>7.2809449093889976E-4</v>
      </c>
      <c r="Q526" s="4">
        <f>base2!S283/호선별!Q25</f>
        <v>6.9785003509925756E-4</v>
      </c>
      <c r="R526" s="4">
        <f>base2!T283/호선별!R25</f>
        <v>7.0578782491251258E-4</v>
      </c>
      <c r="S526" s="4">
        <f>base2!U283/호선별!S25</f>
        <v>5.7570254307199589E-4</v>
      </c>
      <c r="T526" s="4">
        <f>base2!V283/호선별!T25</f>
        <v>4.7347288096639018E-4</v>
      </c>
      <c r="U526" s="4">
        <f>base2!W283/호선별!U25</f>
        <v>5.1310425178887242E-4</v>
      </c>
      <c r="V526" s="4">
        <f>base2!X283/호선별!V25</f>
        <v>6.1129073082672293E-4</v>
      </c>
      <c r="W526" s="4">
        <f>base2!D283/호선별!W25</f>
        <v>1.6269236667930786E-3</v>
      </c>
    </row>
    <row r="527" spans="1:23">
      <c r="B527" t="s">
        <v>320</v>
      </c>
      <c r="C527" s="4">
        <f>base2!E284/호선별!C26</f>
        <v>2.1694754331830048E-3</v>
      </c>
      <c r="D527" s="4">
        <f>base2!F284/호선별!D26</f>
        <v>1.0322669967749291E-3</v>
      </c>
      <c r="E527" s="4">
        <f>base2!G284/호선별!E26</f>
        <v>8.1538408229347937E-4</v>
      </c>
      <c r="F527" s="4">
        <f>base2!H284/호선별!F26</f>
        <v>7.3149815857699249E-4</v>
      </c>
      <c r="G527" s="4">
        <f>base2!I284/호선별!G26</f>
        <v>7.3696548302319372E-4</v>
      </c>
      <c r="H527" s="4">
        <f>base2!J284/호선별!H26</f>
        <v>1.0032572523942605E-3</v>
      </c>
      <c r="I527" s="4">
        <f>base2!K284/호선별!I26</f>
        <v>1.040704710311705E-3</v>
      </c>
      <c r="J527" s="4">
        <f>base2!L284/호선별!J26</f>
        <v>1.1785133555629026E-3</v>
      </c>
      <c r="K527" s="4">
        <f>base2!M284/호선별!K26</f>
        <v>1.1588317839838595E-3</v>
      </c>
      <c r="L527" s="4">
        <f>base2!N284/호선별!L26</f>
        <v>1.1967411881140695E-3</v>
      </c>
      <c r="M527" s="4">
        <f>base2!O284/호선별!M26</f>
        <v>1.4157649518355688E-3</v>
      </c>
      <c r="N527" s="4">
        <f>base2!P284/호선별!N26</f>
        <v>1.688831640844816E-3</v>
      </c>
      <c r="O527" s="4">
        <f>base2!Q284/호선별!O26</f>
        <v>1.8525926341568487E-3</v>
      </c>
      <c r="P527" s="4">
        <f>base2!R284/호선별!P26</f>
        <v>2.0610264568745882E-3</v>
      </c>
      <c r="Q527" s="4">
        <f>base2!S284/호선별!Q26</f>
        <v>2.2447072864620428E-3</v>
      </c>
      <c r="R527" s="4">
        <f>base2!T284/호선별!R26</f>
        <v>2.5361992774753949E-3</v>
      </c>
      <c r="S527" s="4">
        <f>base2!U284/호선별!S26</f>
        <v>2.7470772858199989E-3</v>
      </c>
      <c r="T527" s="4">
        <f>base2!V284/호선별!T26</f>
        <v>3.0557586161330721E-3</v>
      </c>
      <c r="U527" s="4">
        <f>base2!W284/호선별!U26</f>
        <v>2.8520536453739268E-3</v>
      </c>
      <c r="V527" s="4">
        <f>base2!X284/호선별!V26</f>
        <v>2.4344340065204058E-3</v>
      </c>
      <c r="W527" s="4">
        <f>base2!D284/호선별!W26</f>
        <v>1.5928599834239608E-3</v>
      </c>
    </row>
    <row r="528" spans="1:23">
      <c r="A528" t="s">
        <v>289</v>
      </c>
      <c r="B528" t="s">
        <v>319</v>
      </c>
      <c r="C528" s="4">
        <f>base2!E285/호선별!C25</f>
        <v>6.0089637101678741E-3</v>
      </c>
      <c r="D528" s="4">
        <f>base2!F285/호선별!D25</f>
        <v>6.2173773758873183E-3</v>
      </c>
      <c r="E528" s="4">
        <f>base2!G285/호선별!E25</f>
        <v>6.5024305458736484E-3</v>
      </c>
      <c r="F528" s="4">
        <f>base2!H285/호선별!F25</f>
        <v>5.8302663786195287E-3</v>
      </c>
      <c r="G528" s="4">
        <f>base2!I285/호선별!G25</f>
        <v>4.827512144585315E-3</v>
      </c>
      <c r="H528" s="4">
        <f>base2!J285/호선별!H25</f>
        <v>3.7781382447480529E-3</v>
      </c>
      <c r="I528" s="4">
        <f>base2!K285/호선별!I25</f>
        <v>3.2488963797079971E-3</v>
      </c>
      <c r="J528" s="4">
        <f>base2!L285/호선별!J25</f>
        <v>3.0813041055145676E-3</v>
      </c>
      <c r="K528" s="4">
        <f>base2!M285/호선별!K25</f>
        <v>2.7715283296102853E-3</v>
      </c>
      <c r="L528" s="4">
        <f>base2!N285/호선별!L25</f>
        <v>2.4806468747762462E-3</v>
      </c>
      <c r="M528" s="4">
        <f>base2!O285/호선별!M25</f>
        <v>2.3827127297706007E-3</v>
      </c>
      <c r="N528" s="4">
        <f>base2!P285/호선별!N25</f>
        <v>2.5461839222220765E-3</v>
      </c>
      <c r="O528" s="4">
        <f>base2!Q285/호선별!O25</f>
        <v>2.4832206018168697E-3</v>
      </c>
      <c r="P528" s="4">
        <f>base2!R285/호선별!P25</f>
        <v>2.0096633354386461E-3</v>
      </c>
      <c r="Q528" s="4">
        <f>base2!S285/호선별!Q25</f>
        <v>1.8096054804069349E-3</v>
      </c>
      <c r="R528" s="4">
        <f>base2!T285/호선별!R25</f>
        <v>1.8611278432124523E-3</v>
      </c>
      <c r="S528" s="4">
        <f>base2!U285/호선별!S25</f>
        <v>1.7043631643490949E-3</v>
      </c>
      <c r="T528" s="4">
        <f>base2!V285/호선별!T25</f>
        <v>1.3970535938384455E-3</v>
      </c>
      <c r="U528" s="4">
        <f>base2!W285/호선별!U25</f>
        <v>1.0609298439243603E-3</v>
      </c>
      <c r="V528" s="4">
        <f>base2!X285/호선별!V25</f>
        <v>1.4446519224615914E-3</v>
      </c>
      <c r="W528" s="4">
        <f>base2!D285/호선별!W25</f>
        <v>3.227725606542851E-3</v>
      </c>
    </row>
    <row r="529" spans="1:40">
      <c r="B529" t="s">
        <v>320</v>
      </c>
      <c r="C529" s="4">
        <f>base2!E286/호선별!C26</f>
        <v>3.3562781865653928E-3</v>
      </c>
      <c r="D529" s="4">
        <f>base2!F286/호선별!D26</f>
        <v>2.5168718984482741E-3</v>
      </c>
      <c r="E529" s="4">
        <f>base2!G286/호선별!E26</f>
        <v>1.9369721442818073E-3</v>
      </c>
      <c r="F529" s="4">
        <f>base2!H286/호선별!F26</f>
        <v>2.2499741165440713E-3</v>
      </c>
      <c r="G529" s="4">
        <f>base2!I286/호선별!G26</f>
        <v>2.6272595468110282E-3</v>
      </c>
      <c r="H529" s="4">
        <f>base2!J286/호선별!H26</f>
        <v>2.4366662494194743E-3</v>
      </c>
      <c r="I529" s="4">
        <f>base2!K286/호선별!I26</f>
        <v>2.1314218600231457E-3</v>
      </c>
      <c r="J529" s="4">
        <f>base2!L286/호선별!J26</f>
        <v>2.4192477916893532E-3</v>
      </c>
      <c r="K529" s="4">
        <f>base2!M286/호선별!K26</f>
        <v>2.4013007479131822E-3</v>
      </c>
      <c r="L529" s="4">
        <f>base2!N286/호선별!L26</f>
        <v>2.1860193895742747E-3</v>
      </c>
      <c r="M529" s="4">
        <f>base2!O286/호선별!M26</f>
        <v>2.4086354901270367E-3</v>
      </c>
      <c r="N529" s="4">
        <f>base2!P286/호선별!N26</f>
        <v>2.8224203532284625E-3</v>
      </c>
      <c r="O529" s="4">
        <f>base2!Q286/호선별!O26</f>
        <v>3.0623890209224409E-3</v>
      </c>
      <c r="P529" s="4">
        <f>base2!R286/호선별!P26</f>
        <v>3.4438270831825563E-3</v>
      </c>
      <c r="Q529" s="4">
        <f>base2!S286/호선별!Q26</f>
        <v>3.605575835759729E-3</v>
      </c>
      <c r="R529" s="4">
        <f>base2!T286/호선별!R26</f>
        <v>3.9252001720927439E-3</v>
      </c>
      <c r="S529" s="4">
        <f>base2!U286/호선별!S26</f>
        <v>4.277492552889995E-3</v>
      </c>
      <c r="T529" s="4">
        <f>base2!V286/호선별!T26</f>
        <v>4.4333882506119096E-3</v>
      </c>
      <c r="U529" s="4">
        <f>base2!W286/호선별!U26</f>
        <v>4.4248411927104063E-3</v>
      </c>
      <c r="V529" s="4">
        <f>base2!X286/호선별!V26</f>
        <v>3.9387129064147146E-3</v>
      </c>
      <c r="W529" s="4">
        <f>base2!D286/호선별!W26</f>
        <v>2.9441319908147124E-3</v>
      </c>
    </row>
    <row r="530" spans="1:40">
      <c r="A530" t="s">
        <v>290</v>
      </c>
      <c r="B530" t="s">
        <v>319</v>
      </c>
      <c r="C530" s="4">
        <f>base2!E287/호선별!C25</f>
        <v>6.2032667652097548E-3</v>
      </c>
      <c r="D530" s="4">
        <f>base2!F287/호선별!D25</f>
        <v>5.533468466932822E-3</v>
      </c>
      <c r="E530" s="4">
        <f>base2!G287/호선별!E25</f>
        <v>5.6771603044920953E-3</v>
      </c>
      <c r="F530" s="4">
        <f>base2!H287/호선별!F25</f>
        <v>5.1958448167240563E-3</v>
      </c>
      <c r="G530" s="4">
        <f>base2!I287/호선별!G25</f>
        <v>4.4099531904409957E-3</v>
      </c>
      <c r="H530" s="4">
        <f>base2!J287/호선별!H25</f>
        <v>3.4618359032692332E-3</v>
      </c>
      <c r="I530" s="4">
        <f>base2!K287/호선별!I25</f>
        <v>3.1096393274960602E-3</v>
      </c>
      <c r="J530" s="4">
        <f>base2!L287/호선별!J25</f>
        <v>3.0264020205173917E-3</v>
      </c>
      <c r="K530" s="4">
        <f>base2!M287/호선별!K25</f>
        <v>2.5853644632731878E-3</v>
      </c>
      <c r="L530" s="4">
        <f>base2!N287/호선별!L25</f>
        <v>2.4231994391798171E-3</v>
      </c>
      <c r="M530" s="4">
        <f>base2!O287/호선별!M25</f>
        <v>2.1209444526939284E-3</v>
      </c>
      <c r="N530" s="4">
        <f>base2!P287/호선별!N25</f>
        <v>2.08989745444867E-3</v>
      </c>
      <c r="O530" s="4">
        <f>base2!Q287/호선별!O25</f>
        <v>2.1992818358879699E-3</v>
      </c>
      <c r="P530" s="4">
        <f>base2!R287/호선별!P25</f>
        <v>1.9241767853103763E-3</v>
      </c>
      <c r="Q530" s="4">
        <f>base2!S287/호선별!Q25</f>
        <v>2.02148094253075E-3</v>
      </c>
      <c r="R530" s="4">
        <f>base2!T287/호선별!R25</f>
        <v>2.0052033940343864E-3</v>
      </c>
      <c r="S530" s="4">
        <f>base2!U287/호선별!S25</f>
        <v>1.7980168432127708E-3</v>
      </c>
      <c r="T530" s="4">
        <f>base2!V287/호선별!T25</f>
        <v>1.7850015782429366E-3</v>
      </c>
      <c r="U530" s="4">
        <f>base2!W287/호선별!U25</f>
        <v>1.6405833313775787E-3</v>
      </c>
      <c r="V530" s="4">
        <f>base2!X287/호선별!V25</f>
        <v>2.0607183621228981E-3</v>
      </c>
      <c r="W530" s="4">
        <f>base2!D287/호선별!W25</f>
        <v>3.0301681040269804E-3</v>
      </c>
    </row>
    <row r="531" spans="1:40">
      <c r="B531" t="s">
        <v>320</v>
      </c>
      <c r="C531" s="4">
        <f>base2!E288/호선별!C26</f>
        <v>2.478044149062426E-3</v>
      </c>
      <c r="D531" s="4">
        <f>base2!F288/호선별!D26</f>
        <v>1.4218273229740148E-3</v>
      </c>
      <c r="E531" s="4">
        <f>base2!G288/호선별!E26</f>
        <v>1.8159113852641944E-3</v>
      </c>
      <c r="F531" s="4">
        <f>base2!H288/호선별!F26</f>
        <v>1.6876315113493294E-3</v>
      </c>
      <c r="G531" s="4">
        <f>base2!I288/호선별!G26</f>
        <v>1.6590123430518322E-3</v>
      </c>
      <c r="H531" s="4">
        <f>base2!J288/호선별!H26</f>
        <v>1.8351707265105244E-3</v>
      </c>
      <c r="I531" s="4">
        <f>base2!K288/호선별!I26</f>
        <v>1.6897514955152859E-3</v>
      </c>
      <c r="J531" s="4">
        <f>base2!L288/호선별!J26</f>
        <v>2.0056696463138695E-3</v>
      </c>
      <c r="K531" s="4">
        <f>base2!M288/호선별!K26</f>
        <v>2.024019754680203E-3</v>
      </c>
      <c r="L531" s="4">
        <f>base2!N288/호선별!L26</f>
        <v>2.1301853911526642E-3</v>
      </c>
      <c r="M531" s="4">
        <f>base2!O288/호선별!M26</f>
        <v>2.1962914436525274E-3</v>
      </c>
      <c r="N531" s="4">
        <f>base2!P288/호선별!N26</f>
        <v>2.7067770096902925E-3</v>
      </c>
      <c r="O531" s="4">
        <f>base2!Q288/호선별!O26</f>
        <v>2.9326306091382501E-3</v>
      </c>
      <c r="P531" s="4">
        <f>base2!R288/호선별!P26</f>
        <v>3.3783013671559283E-3</v>
      </c>
      <c r="Q531" s="4">
        <f>base2!S288/호선별!Q26</f>
        <v>3.6079369365713877E-3</v>
      </c>
      <c r="R531" s="4">
        <f>base2!T288/호선별!R26</f>
        <v>3.9101362132505958E-3</v>
      </c>
      <c r="S531" s="4">
        <f>base2!U288/호선별!S26</f>
        <v>3.9092326045490596E-3</v>
      </c>
      <c r="T531" s="4">
        <f>base2!V288/호선별!T26</f>
        <v>4.4188406271480473E-3</v>
      </c>
      <c r="U531" s="4">
        <f>base2!W288/호선별!U26</f>
        <v>4.3897810924299688E-3</v>
      </c>
      <c r="V531" s="4">
        <f>base2!X288/호선별!V26</f>
        <v>3.7212417726009981E-3</v>
      </c>
      <c r="W531" s="4">
        <f>base2!D288/호선별!W26</f>
        <v>2.6396267596247021E-3</v>
      </c>
    </row>
    <row r="532" spans="1:40">
      <c r="A532" t="s">
        <v>291</v>
      </c>
      <c r="B532" t="s">
        <v>319</v>
      </c>
      <c r="C532" s="4">
        <f>base2!E289/호선별!C25</f>
        <v>3.0433940053642074E-3</v>
      </c>
      <c r="D532" s="4">
        <f>base2!F289/호선별!D25</f>
        <v>2.3788475406214048E-3</v>
      </c>
      <c r="E532" s="4">
        <f>base2!G289/호선별!E25</f>
        <v>1.8349459517236892E-3</v>
      </c>
      <c r="F532" s="4">
        <f>base2!H289/호선별!F25</f>
        <v>1.7087727076428418E-3</v>
      </c>
      <c r="G532" s="4">
        <f>base2!I289/호선별!G25</f>
        <v>1.6592440982684884E-3</v>
      </c>
      <c r="H532" s="4">
        <f>base2!J289/호선별!H25</f>
        <v>1.4115631358118436E-3</v>
      </c>
      <c r="I532" s="4">
        <f>base2!K289/호선별!I25</f>
        <v>1.3299537679631814E-3</v>
      </c>
      <c r="J532" s="4">
        <f>base2!L289/호선별!J25</f>
        <v>1.2871823993568614E-3</v>
      </c>
      <c r="K532" s="4">
        <f>base2!M289/호선별!K25</f>
        <v>1.2022165066488176E-3</v>
      </c>
      <c r="L532" s="4">
        <f>base2!N289/호선별!L25</f>
        <v>1.1171722318522996E-3</v>
      </c>
      <c r="M532" s="4">
        <f>base2!O289/호선별!M25</f>
        <v>1.0690813215129377E-3</v>
      </c>
      <c r="N532" s="4">
        <f>base2!P289/호선별!N25</f>
        <v>1.1262485497236276E-3</v>
      </c>
      <c r="O532" s="4">
        <f>base2!Q289/호선별!O25</f>
        <v>1.0187571699761518E-3</v>
      </c>
      <c r="P532" s="4">
        <f>base2!R289/호선별!P25</f>
        <v>6.6536545244887232E-4</v>
      </c>
      <c r="Q532" s="4">
        <f>base2!S289/호선별!Q25</f>
        <v>7.7474349974549351E-4</v>
      </c>
      <c r="R532" s="4">
        <f>base2!T289/호선별!R25</f>
        <v>8.6536517550642688E-4</v>
      </c>
      <c r="S532" s="4">
        <f>base2!U289/호선별!S25</f>
        <v>8.6790202112666448E-4</v>
      </c>
      <c r="T532" s="4">
        <f>base2!V289/호선별!T25</f>
        <v>7.6957711906299982E-4</v>
      </c>
      <c r="U532" s="4">
        <f>base2!W289/호선별!U25</f>
        <v>8.2720378436890272E-4</v>
      </c>
      <c r="V532" s="4">
        <f>base2!X289/호선별!V25</f>
        <v>9.432024948302952E-4</v>
      </c>
      <c r="W532" s="4">
        <f>base2!D289/호선별!W25</f>
        <v>1.2202763423508906E-3</v>
      </c>
    </row>
    <row r="533" spans="1:40">
      <c r="B533" t="s">
        <v>320</v>
      </c>
      <c r="C533" s="4">
        <f>base2!E290/호선별!C26</f>
        <v>2.7581295988606692E-3</v>
      </c>
      <c r="D533" s="4">
        <f>base2!F290/호선별!D26</f>
        <v>8.2459197967228064E-4</v>
      </c>
      <c r="E533" s="4">
        <f>base2!G290/호선별!E26</f>
        <v>5.8036672855988583E-4</v>
      </c>
      <c r="F533" s="4">
        <f>base2!H290/호선별!F26</f>
        <v>3.564219797176334E-4</v>
      </c>
      <c r="G533" s="4">
        <f>base2!I290/호선별!G26</f>
        <v>4.7096350396846952E-4</v>
      </c>
      <c r="H533" s="4">
        <f>base2!J290/호선별!H26</f>
        <v>7.5764060620998603E-4</v>
      </c>
      <c r="I533" s="4">
        <f>base2!K290/호선별!I26</f>
        <v>9.7205706260060224E-4</v>
      </c>
      <c r="J533" s="4">
        <f>base2!L290/호선별!J26</f>
        <v>1.1387225904617695E-3</v>
      </c>
      <c r="K533" s="4">
        <f>base2!M290/호선별!K26</f>
        <v>1.2591963999184152E-3</v>
      </c>
      <c r="L533" s="4">
        <f>base2!N290/호선별!L26</f>
        <v>1.3844325344291092E-3</v>
      </c>
      <c r="M533" s="4">
        <f>base2!O290/호선별!M26</f>
        <v>1.4898577087925613E-3</v>
      </c>
      <c r="N533" s="4">
        <f>base2!P290/호선별!N26</f>
        <v>1.6533384271472749E-3</v>
      </c>
      <c r="O533" s="4">
        <f>base2!Q290/호선별!O26</f>
        <v>1.6009948069484442E-3</v>
      </c>
      <c r="P533" s="4">
        <f>base2!R290/호선별!P26</f>
        <v>1.8451209560513995E-3</v>
      </c>
      <c r="Q533" s="4">
        <f>base2!S290/호선별!Q26</f>
        <v>1.9778154465663646E-3</v>
      </c>
      <c r="R533" s="4">
        <f>base2!T290/호선별!R26</f>
        <v>2.0731124047935075E-3</v>
      </c>
      <c r="S533" s="4">
        <f>base2!U290/호선별!S26</f>
        <v>1.9578625461815942E-3</v>
      </c>
      <c r="T533" s="4">
        <f>base2!V290/호선별!T26</f>
        <v>1.9989343865812722E-3</v>
      </c>
      <c r="U533" s="4">
        <f>base2!W290/호선별!U26</f>
        <v>1.7279926254071996E-3</v>
      </c>
      <c r="V533" s="4">
        <f>base2!X290/호선별!V26</f>
        <v>1.4732115950637781E-3</v>
      </c>
      <c r="W533" s="4">
        <f>base2!D290/호선별!W26</f>
        <v>1.308104809626546E-3</v>
      </c>
    </row>
    <row r="534" spans="1:40">
      <c r="A534" t="s">
        <v>292</v>
      </c>
      <c r="B534" t="s">
        <v>319</v>
      </c>
      <c r="C534" s="4">
        <f>base2!E291/호선별!C25</f>
        <v>2.5733558456872969E-3</v>
      </c>
      <c r="D534" s="4">
        <f>base2!F291/호선별!D25</f>
        <v>1.9700115832517267E-3</v>
      </c>
      <c r="E534" s="4">
        <f>base2!G291/호선별!E25</f>
        <v>1.9086523715249701E-3</v>
      </c>
      <c r="F534" s="4">
        <f>base2!H291/호선별!F25</f>
        <v>1.9095852942132849E-3</v>
      </c>
      <c r="G534" s="4">
        <f>base2!I291/호선별!G25</f>
        <v>1.7494519933544323E-3</v>
      </c>
      <c r="H534" s="4">
        <f>base2!J291/호선별!H25</f>
        <v>1.3534836239701405E-3</v>
      </c>
      <c r="I534" s="4">
        <f>base2!K291/호선별!I25</f>
        <v>1.4388808298807152E-3</v>
      </c>
      <c r="J534" s="4">
        <f>base2!L291/호선별!J25</f>
        <v>1.5265494567483938E-3</v>
      </c>
      <c r="K534" s="4">
        <f>base2!M291/호선별!K25</f>
        <v>1.2133698152089545E-3</v>
      </c>
      <c r="L534" s="4">
        <f>base2!N291/호선별!L25</f>
        <v>1.1779499535702609E-3</v>
      </c>
      <c r="M534" s="4">
        <f>base2!O291/호선별!M25</f>
        <v>1.1062363638081924E-3</v>
      </c>
      <c r="N534" s="4">
        <f>base2!P291/호선별!N25</f>
        <v>1.1583467505374692E-3</v>
      </c>
      <c r="O534" s="4">
        <f>base2!Q291/호선별!O25</f>
        <v>1.0811361490362149E-3</v>
      </c>
      <c r="P534" s="4">
        <f>base2!R291/호선별!P25</f>
        <v>7.470590839707686E-4</v>
      </c>
      <c r="Q534" s="4">
        <f>base2!S291/호선별!Q25</f>
        <v>7.6460262028510634E-4</v>
      </c>
      <c r="R534" s="4">
        <f>base2!T291/호선별!R25</f>
        <v>7.5763418045241286E-4</v>
      </c>
      <c r="S534" s="4">
        <f>base2!U291/호선별!S25</f>
        <v>7.771917435987042E-4</v>
      </c>
      <c r="T534" s="4">
        <f>base2!V291/호선별!T25</f>
        <v>6.4599217403111457E-4</v>
      </c>
      <c r="U534" s="4">
        <f>base2!W291/호선별!U25</f>
        <v>4.812763564711416E-4</v>
      </c>
      <c r="V534" s="4">
        <f>base2!X291/호선별!V25</f>
        <v>6.9486563543193897E-4</v>
      </c>
      <c r="W534" s="4">
        <f>base2!D291/호선별!W25</f>
        <v>1.2391238371506847E-3</v>
      </c>
    </row>
    <row r="535" spans="1:40">
      <c r="B535" t="s">
        <v>320</v>
      </c>
      <c r="C535" s="4">
        <f>base2!E292/호선별!C26</f>
        <v>2.0033230477094705E-3</v>
      </c>
      <c r="D535" s="4">
        <f>base2!F292/호선별!D26</f>
        <v>1.0397324385662007E-3</v>
      </c>
      <c r="E535" s="4">
        <f>base2!G292/호선별!E26</f>
        <v>1.1856705236479507E-3</v>
      </c>
      <c r="F535" s="4">
        <f>base2!H292/호선별!F26</f>
        <v>5.4797464598525716E-4</v>
      </c>
      <c r="G535" s="4">
        <f>base2!I292/호선별!G26</f>
        <v>5.9211107197304209E-4</v>
      </c>
      <c r="H535" s="4">
        <f>base2!J292/호선별!H26</f>
        <v>7.6696056067698999E-4</v>
      </c>
      <c r="I535" s="4">
        <f>base2!K292/호선별!I26</f>
        <v>9.0133883618823661E-4</v>
      </c>
      <c r="J535" s="4">
        <f>base2!L292/호선별!J26</f>
        <v>1.020272088944497E-3</v>
      </c>
      <c r="K535" s="4">
        <f>base2!M292/호선별!K26</f>
        <v>1.1184891442454598E-3</v>
      </c>
      <c r="L535" s="4">
        <f>base2!N292/호선별!L26</f>
        <v>1.2098294570707564E-3</v>
      </c>
      <c r="M535" s="4">
        <f>base2!O292/호선별!M26</f>
        <v>1.274064278847056E-3</v>
      </c>
      <c r="N535" s="4">
        <f>base2!P292/호선별!N26</f>
        <v>1.3297693844573281E-3</v>
      </c>
      <c r="O535" s="4">
        <f>base2!Q292/호선별!O26</f>
        <v>1.3024486441773203E-3</v>
      </c>
      <c r="P535" s="4">
        <f>base2!R292/호선별!P26</f>
        <v>1.3195284401975999E-3</v>
      </c>
      <c r="Q535" s="4">
        <f>base2!S292/호선별!Q26</f>
        <v>1.3098862614014935E-3</v>
      </c>
      <c r="R535" s="4">
        <f>base2!T292/호선별!R26</f>
        <v>1.426011483151936E-3</v>
      </c>
      <c r="S535" s="4">
        <f>base2!U292/호선별!S26</f>
        <v>1.4971978875558485E-3</v>
      </c>
      <c r="T535" s="4">
        <f>base2!V292/호선별!T26</f>
        <v>1.5632633713874918E-3</v>
      </c>
      <c r="U535" s="4">
        <f>base2!W292/호선별!U26</f>
        <v>1.3818810256875094E-3</v>
      </c>
      <c r="V535" s="4">
        <f>base2!X292/호선별!V26</f>
        <v>1.3079335333653535E-3</v>
      </c>
      <c r="W535" s="4">
        <f>base2!D292/호선별!W26</f>
        <v>1.1182336911119866E-3</v>
      </c>
    </row>
    <row r="536" spans="1:40">
      <c r="A536" t="s">
        <v>293</v>
      </c>
      <c r="B536" t="s">
        <v>319</v>
      </c>
      <c r="C536" s="4">
        <f>base2!E293/호선별!C25</f>
        <v>1.218903780302515E-3</v>
      </c>
      <c r="D536" s="4">
        <f>base2!F293/호선별!D25</f>
        <v>8.8793652867303718E-4</v>
      </c>
      <c r="E536" s="4">
        <f>base2!G293/호선별!E25</f>
        <v>8.4451012649992103E-4</v>
      </c>
      <c r="F536" s="4">
        <f>base2!H293/호선별!F25</f>
        <v>7.3410441203605303E-4</v>
      </c>
      <c r="G536" s="4">
        <f>base2!I293/호선별!G25</f>
        <v>9.1205993645018032E-4</v>
      </c>
      <c r="H536" s="4">
        <f>base2!J293/호선별!H25</f>
        <v>1.088825848418744E-3</v>
      </c>
      <c r="I536" s="4">
        <f>base2!K293/호선별!I25</f>
        <v>1.2820128155623506E-3</v>
      </c>
      <c r="J536" s="4">
        <f>base2!L293/호선별!J25</f>
        <v>1.2559606092623135E-3</v>
      </c>
      <c r="K536" s="4">
        <f>base2!M293/호선별!K25</f>
        <v>1.3181558376072766E-3</v>
      </c>
      <c r="L536" s="4">
        <f>base2!N293/호선별!L25</f>
        <v>1.4142615062773117E-3</v>
      </c>
      <c r="M536" s="4">
        <f>base2!O293/호선별!M25</f>
        <v>1.4204359723468095E-3</v>
      </c>
      <c r="N536" s="4">
        <f>base2!P293/호선별!N25</f>
        <v>1.3475387005898571E-3</v>
      </c>
      <c r="O536" s="4">
        <f>base2!Q293/호선별!O25</f>
        <v>1.2673776941724802E-3</v>
      </c>
      <c r="P536" s="4">
        <f>base2!R293/호선별!P25</f>
        <v>1.0035187343555784E-3</v>
      </c>
      <c r="Q536" s="4">
        <f>base2!S293/호선별!Q25</f>
        <v>9.8858806467715088E-4</v>
      </c>
      <c r="R536" s="4">
        <f>base2!T293/호선별!R25</f>
        <v>8.3918146328652746E-4</v>
      </c>
      <c r="S536" s="4">
        <f>base2!U293/호선별!S25</f>
        <v>6.8005949952009174E-4</v>
      </c>
      <c r="T536" s="4">
        <f>base2!V293/호선별!T25</f>
        <v>8.3658631636923013E-4</v>
      </c>
      <c r="U536" s="4">
        <f>base2!W293/호선별!U25</f>
        <v>6.622774177224794E-4</v>
      </c>
      <c r="V536" s="4">
        <f>base2!X293/호선별!V25</f>
        <v>9.6230533016863028E-4</v>
      </c>
      <c r="W536" s="4">
        <f>base2!D293/호선별!W25</f>
        <v>1.0438386792287061E-3</v>
      </c>
    </row>
    <row r="537" spans="1:40">
      <c r="B537" t="s">
        <v>320</v>
      </c>
      <c r="C537" s="4">
        <f>base2!E294/호선별!C26</f>
        <v>1.2603845240920959E-3</v>
      </c>
      <c r="D537" s="4">
        <f>base2!F294/호선별!D26</f>
        <v>9.0840853069246727E-4</v>
      </c>
      <c r="E537" s="4">
        <f>base2!G294/호선별!E26</f>
        <v>1.3406572917794815E-3</v>
      </c>
      <c r="F537" s="4">
        <f>base2!H294/호선별!F26</f>
        <v>4.31823580779172E-4</v>
      </c>
      <c r="G537" s="4">
        <f>base2!I294/호선별!G26</f>
        <v>5.1949719839248934E-4</v>
      </c>
      <c r="H537" s="4">
        <f>base2!J294/호선별!H26</f>
        <v>7.7197899769768444E-4</v>
      </c>
      <c r="I537" s="4">
        <f>base2!K294/호선별!I26</f>
        <v>9.9339995075208194E-4</v>
      </c>
      <c r="J537" s="4">
        <f>base2!L294/호선별!J26</f>
        <v>1.0201184566468091E-3</v>
      </c>
      <c r="K537" s="4">
        <f>base2!M294/호선별!K26</f>
        <v>9.9254139091582141E-4</v>
      </c>
      <c r="L537" s="4">
        <f>base2!N294/호선별!L26</f>
        <v>9.5878531952920103E-4</v>
      </c>
      <c r="M537" s="4">
        <f>base2!O294/호선별!M26</f>
        <v>8.6441549783157956E-4</v>
      </c>
      <c r="N537" s="4">
        <f>base2!P294/호선별!N26</f>
        <v>7.9711304653095781E-4</v>
      </c>
      <c r="O537" s="4">
        <f>base2!Q294/호선별!O26</f>
        <v>6.9426972373110528E-4</v>
      </c>
      <c r="P537" s="4">
        <f>base2!R294/호선별!P26</f>
        <v>6.3107505078026306E-4</v>
      </c>
      <c r="Q537" s="4">
        <f>base2!S294/호선별!Q26</f>
        <v>5.8319190047977565E-4</v>
      </c>
      <c r="R537" s="4">
        <f>base2!T294/호선별!R26</f>
        <v>5.9619512969224457E-4</v>
      </c>
      <c r="S537" s="4">
        <f>base2!U294/호선별!S26</f>
        <v>5.8794761740041087E-4</v>
      </c>
      <c r="T537" s="4">
        <f>base2!V294/호선별!T26</f>
        <v>5.5462814455973434E-4</v>
      </c>
      <c r="U537" s="4">
        <f>base2!W294/호선별!U26</f>
        <v>5.4407289764460257E-4</v>
      </c>
      <c r="V537" s="4">
        <f>base2!X294/호선별!V26</f>
        <v>1.5303754359519551E-3</v>
      </c>
      <c r="W537" s="4">
        <f>base2!D294/호선별!W26</f>
        <v>7.3522266850606821E-4</v>
      </c>
    </row>
    <row r="542" spans="1:40">
      <c r="C542" s="4"/>
      <c r="D542" s="4"/>
      <c r="E542" s="4"/>
      <c r="F542" s="4"/>
      <c r="G542" s="4"/>
      <c r="I542" s="4"/>
      <c r="AN542" s="4"/>
    </row>
    <row r="543" spans="1:40">
      <c r="C543" s="4"/>
      <c r="D543" s="4"/>
      <c r="E543" s="4"/>
      <c r="F543" s="4"/>
      <c r="G543" s="4"/>
      <c r="I543" s="4"/>
      <c r="AN543" s="4"/>
    </row>
    <row r="544" spans="1:40">
      <c r="C544" s="4"/>
      <c r="D544" s="4"/>
      <c r="E544" s="4"/>
      <c r="F544" s="4"/>
      <c r="G544" s="4"/>
      <c r="I544" s="4"/>
      <c r="AN544" s="4"/>
    </row>
    <row r="545" spans="3:40">
      <c r="C545" s="4"/>
      <c r="D545" s="4"/>
      <c r="E545" s="4"/>
      <c r="F545" s="4"/>
      <c r="G545" s="4"/>
      <c r="I545" s="4"/>
      <c r="AN545" s="4"/>
    </row>
    <row r="546" spans="3:40">
      <c r="C546" s="4"/>
      <c r="D546" s="4"/>
      <c r="E546" s="4"/>
      <c r="F546" s="4"/>
      <c r="G546" s="4"/>
      <c r="I546" s="4"/>
      <c r="AN546" s="4"/>
    </row>
    <row r="547" spans="3:40">
      <c r="C547" s="4"/>
      <c r="D547" s="4"/>
      <c r="E547" s="4"/>
      <c r="F547" s="4"/>
      <c r="G547" s="4"/>
      <c r="I547" s="4"/>
      <c r="AN547" s="4"/>
    </row>
    <row r="548" spans="3:40">
      <c r="C548" s="4"/>
      <c r="D548" s="4"/>
      <c r="E548" s="4"/>
      <c r="F548" s="4"/>
      <c r="G548" s="4"/>
      <c r="I548" s="4"/>
      <c r="AN548" s="4"/>
    </row>
    <row r="549" spans="3:40">
      <c r="C549" s="4"/>
      <c r="D549" s="4"/>
      <c r="E549" s="4"/>
      <c r="F549" s="4"/>
      <c r="G549" s="4"/>
      <c r="I549" s="4"/>
      <c r="AN549" s="4"/>
    </row>
    <row r="550" spans="3:40">
      <c r="C550" s="4"/>
      <c r="D550" s="4"/>
      <c r="E550" s="4"/>
      <c r="F550" s="4"/>
      <c r="G550" s="4"/>
      <c r="I550" s="4"/>
      <c r="AN550" s="4"/>
    </row>
    <row r="551" spans="3:40">
      <c r="C551" s="4"/>
      <c r="D551" s="4"/>
      <c r="E551" s="4"/>
      <c r="F551" s="4"/>
      <c r="G551" s="4"/>
      <c r="I551" s="4"/>
      <c r="AN551" s="4"/>
    </row>
    <row r="552" spans="3:40">
      <c r="C552" s="4"/>
      <c r="D552" s="4"/>
      <c r="E552" s="4"/>
      <c r="F552" s="4"/>
      <c r="G552" s="4"/>
      <c r="I552" s="4"/>
      <c r="AN552" s="4"/>
    </row>
    <row r="553" spans="3:40">
      <c r="C553" s="4"/>
      <c r="D553" s="4"/>
      <c r="E553" s="4"/>
      <c r="F553" s="4"/>
      <c r="G553" s="4"/>
      <c r="I553" s="4"/>
      <c r="AN553" s="4"/>
    </row>
    <row r="554" spans="3:40">
      <c r="C554" s="4"/>
      <c r="D554" s="4"/>
      <c r="E554" s="4"/>
      <c r="F554" s="4"/>
      <c r="G554" s="4"/>
      <c r="I554" s="4"/>
      <c r="AN554" s="4"/>
    </row>
    <row r="555" spans="3:40">
      <c r="C555" s="4"/>
      <c r="D555" s="4"/>
      <c r="E555" s="4"/>
      <c r="F555" s="4"/>
      <c r="G555" s="4"/>
      <c r="I555" s="4"/>
      <c r="AN555" s="4"/>
    </row>
    <row r="556" spans="3:40">
      <c r="C556" s="4"/>
      <c r="D556" s="4"/>
      <c r="E556" s="4"/>
      <c r="F556" s="4"/>
      <c r="G556" s="4"/>
      <c r="I556" s="4"/>
      <c r="AN556" s="4"/>
    </row>
    <row r="557" spans="3:40">
      <c r="C557" s="4"/>
      <c r="D557" s="4"/>
      <c r="E557" s="4"/>
      <c r="F557" s="4"/>
      <c r="G557" s="4"/>
      <c r="I557" s="4"/>
      <c r="AN557" s="4"/>
    </row>
    <row r="558" spans="3:40">
      <c r="C558" s="4"/>
      <c r="D558" s="4"/>
      <c r="E558" s="4"/>
      <c r="F558" s="4"/>
      <c r="G558" s="4"/>
      <c r="I558" s="4"/>
      <c r="AN558" s="4"/>
    </row>
    <row r="559" spans="3:40">
      <c r="C559" s="4"/>
      <c r="D559" s="4"/>
      <c r="E559" s="4"/>
      <c r="F559" s="4"/>
      <c r="G559" s="4"/>
      <c r="I559" s="4"/>
      <c r="AN559" s="4"/>
    </row>
    <row r="560" spans="3:40">
      <c r="C560" s="4"/>
      <c r="D560" s="4"/>
      <c r="E560" s="4"/>
      <c r="F560" s="4"/>
      <c r="G560" s="4"/>
      <c r="I560" s="4"/>
      <c r="AN560" s="4"/>
    </row>
    <row r="561" spans="3:40">
      <c r="C561" s="4"/>
      <c r="D561" s="4"/>
      <c r="E561" s="4"/>
      <c r="F561" s="4"/>
      <c r="G561" s="4"/>
      <c r="I561" s="4"/>
      <c r="AN561" s="4"/>
    </row>
    <row r="562" spans="3:40">
      <c r="C562" s="4"/>
      <c r="D562" s="4"/>
      <c r="E562" s="4"/>
      <c r="F562" s="4"/>
      <c r="G562" s="4"/>
      <c r="I562" s="4"/>
      <c r="AN562" s="4"/>
    </row>
    <row r="563" spans="3:40">
      <c r="C563" s="4"/>
      <c r="D563" s="4"/>
      <c r="E563" s="4"/>
      <c r="F563" s="4"/>
      <c r="G563" s="4"/>
      <c r="I563" s="4"/>
      <c r="AN563" s="4"/>
    </row>
    <row r="564" spans="3:40">
      <c r="C564" s="4"/>
      <c r="D564" s="4"/>
      <c r="E564" s="4"/>
      <c r="F564" s="4"/>
      <c r="G564" s="4"/>
      <c r="I564" s="4"/>
      <c r="AN564" s="4"/>
    </row>
    <row r="565" spans="3:40">
      <c r="C565" s="4"/>
      <c r="D565" s="4"/>
      <c r="E565" s="4"/>
      <c r="F565" s="4"/>
      <c r="G565" s="4"/>
      <c r="I565" s="4"/>
      <c r="AN565" s="4"/>
    </row>
    <row r="566" spans="3:40">
      <c r="C566" s="4"/>
      <c r="D566" s="4"/>
      <c r="E566" s="4"/>
      <c r="F566" s="4"/>
      <c r="G566" s="4"/>
      <c r="I566" s="4"/>
      <c r="AN566" s="4"/>
    </row>
    <row r="567" spans="3:40">
      <c r="C567" s="4"/>
      <c r="D567" s="4"/>
      <c r="E567" s="4"/>
      <c r="F567" s="4"/>
      <c r="G567" s="4"/>
      <c r="I567" s="4"/>
      <c r="AN567" s="4"/>
    </row>
    <row r="568" spans="3:40">
      <c r="C568" s="4"/>
      <c r="D568" s="4"/>
      <c r="E568" s="4"/>
      <c r="F568" s="4"/>
      <c r="G568" s="4"/>
      <c r="I568" s="4"/>
      <c r="AN568" s="4"/>
    </row>
    <row r="569" spans="3:40">
      <c r="C569" s="4"/>
      <c r="D569" s="4"/>
      <c r="E569" s="4"/>
      <c r="F569" s="4"/>
      <c r="G569" s="4"/>
      <c r="I569" s="4"/>
      <c r="AN569" s="4"/>
    </row>
    <row r="570" spans="3:40">
      <c r="C570" s="4"/>
      <c r="D570" s="4"/>
      <c r="E570" s="4"/>
      <c r="F570" s="4"/>
      <c r="G570" s="4"/>
      <c r="I570" s="4"/>
      <c r="AN570" s="4"/>
    </row>
    <row r="571" spans="3:40">
      <c r="C571" s="4"/>
      <c r="D571" s="4"/>
      <c r="E571" s="4"/>
      <c r="F571" s="4"/>
      <c r="G571" s="4"/>
      <c r="I571" s="4"/>
      <c r="AN571" s="4"/>
    </row>
    <row r="572" spans="3:40">
      <c r="C572" s="4"/>
      <c r="D572" s="4"/>
      <c r="E572" s="4"/>
      <c r="F572" s="4"/>
      <c r="G572" s="4"/>
      <c r="I572" s="4"/>
      <c r="AN572" s="4"/>
    </row>
    <row r="573" spans="3:40">
      <c r="C573" s="4"/>
      <c r="D573" s="4"/>
      <c r="E573" s="4"/>
      <c r="F573" s="4"/>
      <c r="G573" s="4"/>
      <c r="I573" s="4"/>
      <c r="AN573" s="4"/>
    </row>
    <row r="574" spans="3:40">
      <c r="C574" s="4"/>
      <c r="D574" s="4"/>
      <c r="E574" s="4"/>
      <c r="F574" s="4"/>
      <c r="G574" s="4"/>
      <c r="I574" s="4"/>
      <c r="AN574" s="4"/>
    </row>
    <row r="575" spans="3:40">
      <c r="C575" s="4"/>
      <c r="D575" s="4"/>
      <c r="E575" s="4"/>
      <c r="F575" s="4"/>
      <c r="G575" s="4"/>
      <c r="I575" s="4"/>
      <c r="AN575" s="4"/>
    </row>
    <row r="576" spans="3:40">
      <c r="C576" s="4"/>
      <c r="D576" s="4"/>
      <c r="E576" s="4"/>
      <c r="F576" s="4"/>
      <c r="G576" s="4"/>
      <c r="I576" s="4"/>
      <c r="AN576" s="4"/>
    </row>
    <row r="577" spans="3:40">
      <c r="C577" s="4"/>
      <c r="D577" s="4"/>
      <c r="E577" s="4"/>
      <c r="F577" s="4"/>
      <c r="G577" s="4"/>
      <c r="I577" s="4"/>
      <c r="AN577" s="4"/>
    </row>
    <row r="578" spans="3:40">
      <c r="C578" s="4"/>
      <c r="D578" s="4"/>
      <c r="E578" s="4"/>
      <c r="F578" s="4"/>
      <c r="G578" s="4"/>
      <c r="I578" s="4"/>
      <c r="AN578" s="4"/>
    </row>
    <row r="579" spans="3:40">
      <c r="C579" s="4"/>
      <c r="D579" s="4"/>
      <c r="E579" s="4"/>
      <c r="F579" s="4"/>
      <c r="G579" s="4"/>
      <c r="I579" s="4"/>
      <c r="AN579" s="4"/>
    </row>
    <row r="580" spans="3:40">
      <c r="C580" s="4"/>
      <c r="D580" s="4"/>
      <c r="E580" s="4"/>
      <c r="F580" s="4"/>
      <c r="G580" s="4"/>
      <c r="I580" s="4"/>
      <c r="AN580" s="4"/>
    </row>
    <row r="581" spans="3:40">
      <c r="C581" s="4"/>
      <c r="D581" s="4"/>
      <c r="E581" s="4"/>
      <c r="F581" s="4"/>
      <c r="G581" s="4"/>
      <c r="I581" s="4"/>
      <c r="AN581" s="4"/>
    </row>
    <row r="582" spans="3:40">
      <c r="C582" s="4"/>
      <c r="D582" s="4"/>
      <c r="E582" s="4"/>
      <c r="F582" s="4"/>
      <c r="G582" s="4"/>
      <c r="I582" s="4"/>
      <c r="AN582" s="4"/>
    </row>
    <row r="583" spans="3:40">
      <c r="C583" s="4"/>
      <c r="D583" s="4"/>
      <c r="E583" s="4"/>
      <c r="F583" s="4"/>
      <c r="G583" s="4"/>
      <c r="I583" s="4"/>
      <c r="AN583" s="4"/>
    </row>
    <row r="584" spans="3:40">
      <c r="C584" s="4"/>
      <c r="D584" s="4"/>
      <c r="E584" s="4"/>
      <c r="F584" s="4"/>
      <c r="G584" s="4"/>
      <c r="I584" s="4"/>
      <c r="AN584" s="4"/>
    </row>
    <row r="585" spans="3:40">
      <c r="C585" s="4"/>
      <c r="D585" s="4"/>
      <c r="E585" s="4"/>
      <c r="F585" s="4"/>
      <c r="G585" s="4"/>
      <c r="I585" s="4"/>
      <c r="AN585" s="4"/>
    </row>
    <row r="586" spans="3:40">
      <c r="C586" s="4"/>
      <c r="D586" s="4"/>
      <c r="E586" s="4"/>
      <c r="F586" s="4"/>
      <c r="G586" s="4"/>
      <c r="I586" s="4"/>
      <c r="AN586" s="4"/>
    </row>
    <row r="587" spans="3:40">
      <c r="C587" s="4"/>
      <c r="D587" s="4"/>
      <c r="E587" s="4"/>
      <c r="F587" s="4"/>
      <c r="G587" s="4"/>
      <c r="I587" s="4"/>
      <c r="AN587" s="4"/>
    </row>
    <row r="588" spans="3:40">
      <c r="C588" s="4"/>
      <c r="D588" s="4"/>
      <c r="E588" s="4"/>
      <c r="F588" s="4"/>
      <c r="G588" s="4"/>
      <c r="I588" s="4"/>
      <c r="AN588" s="4"/>
    </row>
    <row r="589" spans="3:40">
      <c r="C589" s="4"/>
      <c r="D589" s="4"/>
      <c r="E589" s="4"/>
      <c r="F589" s="4"/>
      <c r="G589" s="4"/>
      <c r="I589" s="4"/>
      <c r="AN589" s="4"/>
    </row>
    <row r="590" spans="3:40">
      <c r="C590" s="4"/>
      <c r="D590" s="4"/>
      <c r="E590" s="4"/>
      <c r="F590" s="4"/>
      <c r="G590" s="4"/>
      <c r="I590" s="4"/>
      <c r="AN590" s="4"/>
    </row>
    <row r="591" spans="3:40">
      <c r="C591" s="4"/>
      <c r="D591" s="4"/>
      <c r="E591" s="4"/>
      <c r="F591" s="4"/>
      <c r="G591" s="4"/>
      <c r="I591" s="4"/>
      <c r="AN591" s="4"/>
    </row>
    <row r="592" spans="3:40">
      <c r="C592" s="4"/>
      <c r="D592" s="4"/>
      <c r="E592" s="4"/>
      <c r="F592" s="4"/>
      <c r="G592" s="4"/>
      <c r="I592" s="4"/>
      <c r="AN592" s="4"/>
    </row>
    <row r="593" spans="3:40">
      <c r="C593" s="4"/>
      <c r="D593" s="4"/>
      <c r="E593" s="4"/>
      <c r="F593" s="4"/>
      <c r="G593" s="4"/>
      <c r="I593" s="4"/>
      <c r="AN593" s="4"/>
    </row>
    <row r="594" spans="3:40">
      <c r="C594" s="4"/>
      <c r="D594" s="4"/>
      <c r="E594" s="4"/>
      <c r="F594" s="4"/>
      <c r="G594" s="4"/>
      <c r="I594" s="4"/>
      <c r="AN594" s="4"/>
    </row>
    <row r="595" spans="3:40">
      <c r="C595" s="4"/>
      <c r="D595" s="4"/>
      <c r="E595" s="4"/>
      <c r="F595" s="4"/>
      <c r="G595" s="4"/>
      <c r="I595" s="4"/>
      <c r="AN595" s="4"/>
    </row>
    <row r="596" spans="3:40">
      <c r="C596" s="4"/>
      <c r="D596" s="4"/>
      <c r="E596" s="4"/>
      <c r="F596" s="4"/>
      <c r="G596" s="4"/>
      <c r="I596" s="4"/>
      <c r="AN596" s="4"/>
    </row>
    <row r="597" spans="3:40">
      <c r="C597" s="4"/>
      <c r="D597" s="4"/>
      <c r="E597" s="4"/>
      <c r="F597" s="4"/>
      <c r="G597" s="4"/>
      <c r="I597" s="4"/>
      <c r="AN597" s="4"/>
    </row>
    <row r="598" spans="3:40">
      <c r="C598" s="4"/>
      <c r="D598" s="4"/>
      <c r="E598" s="4"/>
      <c r="F598" s="4"/>
      <c r="G598" s="4"/>
      <c r="I598" s="4"/>
      <c r="AN598" s="4"/>
    </row>
    <row r="599" spans="3:40">
      <c r="C599" s="4"/>
      <c r="D599" s="4"/>
      <c r="E599" s="4"/>
      <c r="F599" s="4"/>
      <c r="G599" s="4"/>
      <c r="I599" s="4"/>
      <c r="AN599" s="4"/>
    </row>
    <row r="600" spans="3:40">
      <c r="C600" s="4"/>
      <c r="D600" s="4"/>
      <c r="E600" s="4"/>
      <c r="F600" s="4"/>
      <c r="G600" s="4"/>
      <c r="I600" s="4"/>
      <c r="AN600" s="4"/>
    </row>
    <row r="601" spans="3:40">
      <c r="C601" s="4"/>
      <c r="D601" s="4"/>
      <c r="E601" s="4"/>
      <c r="F601" s="4"/>
      <c r="G601" s="4"/>
      <c r="I601" s="4"/>
      <c r="AA601" s="9"/>
      <c r="AN601" s="4"/>
    </row>
    <row r="602" spans="3:40">
      <c r="C602" s="4"/>
      <c r="D602" s="4"/>
      <c r="E602" s="4"/>
      <c r="F602" s="4"/>
      <c r="G602" s="4"/>
      <c r="I602" s="4"/>
      <c r="AN602" s="4"/>
    </row>
    <row r="603" spans="3:40">
      <c r="C603" s="4"/>
      <c r="D603" s="4"/>
      <c r="E603" s="4"/>
      <c r="F603" s="4"/>
      <c r="G603" s="4"/>
      <c r="I603" s="4"/>
      <c r="AA603" s="9"/>
      <c r="AN603" s="4"/>
    </row>
    <row r="604" spans="3:40">
      <c r="C604" s="4"/>
      <c r="D604" s="4"/>
      <c r="E604" s="4"/>
      <c r="F604" s="4"/>
      <c r="G604" s="4"/>
      <c r="I604" s="4"/>
      <c r="AN604" s="4"/>
    </row>
    <row r="605" spans="3:40">
      <c r="C605" s="4"/>
      <c r="D605" s="4"/>
      <c r="E605" s="4"/>
      <c r="F605" s="4"/>
      <c r="G605" s="4"/>
      <c r="I605" s="4"/>
      <c r="AA605" s="9"/>
      <c r="AN605" s="4"/>
    </row>
    <row r="606" spans="3:40">
      <c r="C606" s="4"/>
      <c r="D606" s="4"/>
      <c r="E606" s="4"/>
      <c r="F606" s="4"/>
      <c r="G606" s="4"/>
      <c r="I606" s="4"/>
      <c r="AN606" s="4"/>
    </row>
    <row r="607" spans="3:40">
      <c r="C607" s="4"/>
      <c r="D607" s="4"/>
      <c r="E607" s="4"/>
      <c r="F607" s="4"/>
      <c r="G607" s="4"/>
      <c r="I607" s="4"/>
      <c r="AA607" s="9"/>
      <c r="AN607" s="4"/>
    </row>
    <row r="608" spans="3:40">
      <c r="C608" s="4"/>
      <c r="D608" s="4"/>
      <c r="E608" s="4"/>
      <c r="F608" s="4"/>
      <c r="G608" s="4"/>
      <c r="I608" s="4"/>
      <c r="AN608" s="4"/>
    </row>
    <row r="609" spans="3:40">
      <c r="C609" s="4"/>
      <c r="D609" s="4"/>
      <c r="E609" s="4"/>
      <c r="F609" s="4"/>
      <c r="G609" s="4"/>
      <c r="I609" s="4"/>
      <c r="AN609" s="4"/>
    </row>
    <row r="610" spans="3:40">
      <c r="C610" s="4"/>
      <c r="D610" s="4"/>
      <c r="E610" s="4"/>
      <c r="F610" s="4"/>
      <c r="G610" s="4"/>
      <c r="I610" s="4"/>
      <c r="AN610" s="4"/>
    </row>
    <row r="611" spans="3:40">
      <c r="C611" s="4"/>
      <c r="D611" s="4"/>
      <c r="E611" s="4"/>
      <c r="F611" s="4"/>
      <c r="G611" s="4"/>
      <c r="I611" s="4"/>
      <c r="AN611" s="4"/>
    </row>
    <row r="612" spans="3:40">
      <c r="C612" s="4"/>
      <c r="D612" s="4"/>
      <c r="E612" s="4"/>
      <c r="F612" s="4"/>
      <c r="G612" s="4"/>
      <c r="I612" s="4"/>
      <c r="AN612" s="4"/>
    </row>
    <row r="613" spans="3:40">
      <c r="C613" s="4"/>
      <c r="D613" s="4"/>
      <c r="E613" s="4"/>
      <c r="F613" s="4"/>
      <c r="G613" s="4"/>
      <c r="I613" s="4"/>
      <c r="AN613" s="4"/>
    </row>
    <row r="614" spans="3:40">
      <c r="C614" s="4"/>
      <c r="D614" s="4"/>
      <c r="E614" s="4"/>
      <c r="F614" s="4"/>
      <c r="G614" s="4"/>
      <c r="I614" s="4"/>
      <c r="AN614" s="4"/>
    </row>
    <row r="615" spans="3:40">
      <c r="C615" s="4"/>
      <c r="D615" s="4"/>
      <c r="E615" s="4"/>
      <c r="F615" s="4"/>
      <c r="G615" s="4"/>
      <c r="I615" s="4"/>
      <c r="AN615" s="4"/>
    </row>
    <row r="616" spans="3:40">
      <c r="C616" s="4"/>
      <c r="D616" s="4"/>
      <c r="E616" s="4"/>
      <c r="F616" s="4"/>
      <c r="G616" s="4"/>
      <c r="I616" s="4"/>
      <c r="AN616" s="4"/>
    </row>
    <row r="617" spans="3:40">
      <c r="C617" s="4"/>
      <c r="D617" s="4"/>
      <c r="E617" s="4"/>
      <c r="F617" s="4"/>
      <c r="G617" s="4"/>
      <c r="I617" s="4"/>
      <c r="AN617" s="4"/>
    </row>
    <row r="618" spans="3:40">
      <c r="C618" s="4"/>
      <c r="D618" s="4"/>
      <c r="E618" s="4"/>
      <c r="F618" s="4"/>
      <c r="G618" s="4"/>
      <c r="I618" s="4"/>
      <c r="AN618" s="4"/>
    </row>
    <row r="619" spans="3:40">
      <c r="C619" s="4"/>
      <c r="D619" s="4"/>
      <c r="E619" s="4"/>
      <c r="F619" s="4"/>
      <c r="G619" s="4"/>
      <c r="I619" s="4"/>
      <c r="AN619" s="4"/>
    </row>
    <row r="620" spans="3:40">
      <c r="C620" s="4"/>
      <c r="D620" s="4"/>
      <c r="E620" s="4"/>
      <c r="F620" s="4"/>
      <c r="G620" s="4"/>
      <c r="I620" s="4"/>
      <c r="AN620" s="4"/>
    </row>
    <row r="621" spans="3:40">
      <c r="C621" s="4"/>
      <c r="D621" s="4"/>
      <c r="E621" s="4"/>
      <c r="F621" s="4"/>
      <c r="G621" s="4"/>
      <c r="I621" s="4"/>
      <c r="AN621" s="4"/>
    </row>
    <row r="622" spans="3:40">
      <c r="C622" s="4"/>
      <c r="D622" s="4"/>
      <c r="E622" s="4"/>
      <c r="F622" s="4"/>
      <c r="G622" s="4"/>
      <c r="I622" s="4"/>
      <c r="AA622" s="10"/>
      <c r="AN622" s="4"/>
    </row>
    <row r="623" spans="3:40">
      <c r="C623" s="4"/>
      <c r="D623" s="4"/>
      <c r="E623" s="4"/>
      <c r="F623" s="4"/>
      <c r="G623" s="4"/>
      <c r="I623" s="4"/>
      <c r="AN623" s="4"/>
    </row>
    <row r="624" spans="3:40">
      <c r="C624" s="4"/>
      <c r="D624" s="4"/>
      <c r="E624" s="4"/>
      <c r="F624" s="4"/>
      <c r="G624" s="4"/>
      <c r="I624" s="4"/>
      <c r="AN624" s="4"/>
    </row>
    <row r="625" spans="3:40">
      <c r="C625" s="4"/>
      <c r="D625" s="4"/>
      <c r="E625" s="4"/>
      <c r="F625" s="4"/>
      <c r="G625" s="4"/>
      <c r="I625" s="4"/>
      <c r="AN625" s="4"/>
    </row>
    <row r="626" spans="3:40">
      <c r="C626" s="4"/>
      <c r="D626" s="4"/>
      <c r="E626" s="4"/>
      <c r="F626" s="4"/>
      <c r="G626" s="4"/>
      <c r="I626" s="4"/>
      <c r="AN626" s="4"/>
    </row>
    <row r="627" spans="3:40">
      <c r="C627" s="4"/>
      <c r="D627" s="4"/>
      <c r="E627" s="4"/>
      <c r="F627" s="4"/>
      <c r="G627" s="4"/>
      <c r="I627" s="4"/>
      <c r="AN627" s="4"/>
    </row>
    <row r="628" spans="3:40">
      <c r="C628" s="4"/>
      <c r="D628" s="4"/>
      <c r="E628" s="4"/>
      <c r="F628" s="4"/>
      <c r="G628" s="4"/>
      <c r="I628" s="4"/>
      <c r="AN628" s="4"/>
    </row>
    <row r="629" spans="3:40">
      <c r="C629" s="4"/>
      <c r="D629" s="4"/>
      <c r="E629" s="4"/>
      <c r="F629" s="4"/>
      <c r="G629" s="4"/>
      <c r="I629" s="4"/>
      <c r="AN629" s="4"/>
    </row>
    <row r="630" spans="3:40">
      <c r="C630" s="4"/>
      <c r="D630" s="4"/>
      <c r="E630" s="4"/>
      <c r="F630" s="4"/>
      <c r="G630" s="4"/>
      <c r="I630" s="4"/>
      <c r="AN630" s="4"/>
    </row>
    <row r="631" spans="3:40">
      <c r="C631" s="4"/>
      <c r="D631" s="4"/>
      <c r="E631" s="4"/>
      <c r="F631" s="4"/>
      <c r="G631" s="4"/>
      <c r="I631" s="4"/>
      <c r="AN631" s="4"/>
    </row>
    <row r="632" spans="3:40">
      <c r="C632" s="4"/>
      <c r="D632" s="4"/>
      <c r="E632" s="4"/>
      <c r="F632" s="4"/>
      <c r="G632" s="4"/>
      <c r="I632" s="4"/>
      <c r="AN632" s="4"/>
    </row>
    <row r="633" spans="3:40">
      <c r="C633" s="4"/>
      <c r="D633" s="4"/>
      <c r="E633" s="4"/>
      <c r="F633" s="4"/>
      <c r="G633" s="4"/>
      <c r="I633" s="4"/>
      <c r="AN633" s="4"/>
    </row>
    <row r="634" spans="3:40">
      <c r="C634" s="4"/>
      <c r="D634" s="4"/>
      <c r="E634" s="4"/>
      <c r="F634" s="4"/>
      <c r="G634" s="4"/>
      <c r="I634" s="4"/>
      <c r="AN634" s="4"/>
    </row>
    <row r="635" spans="3:40">
      <c r="C635" s="4"/>
      <c r="D635" s="4"/>
      <c r="E635" s="4"/>
      <c r="F635" s="4"/>
      <c r="G635" s="4"/>
      <c r="I635" s="4"/>
      <c r="AN635" s="4"/>
    </row>
    <row r="636" spans="3:40">
      <c r="C636" s="4"/>
      <c r="D636" s="4"/>
      <c r="E636" s="4"/>
      <c r="F636" s="4"/>
      <c r="G636" s="4"/>
      <c r="I636" s="4"/>
      <c r="AN636" s="4"/>
    </row>
    <row r="637" spans="3:40">
      <c r="C637" s="4"/>
      <c r="D637" s="4"/>
      <c r="E637" s="4"/>
      <c r="F637" s="4"/>
      <c r="G637" s="4"/>
      <c r="I637" s="4"/>
      <c r="AN637" s="4"/>
    </row>
    <row r="638" spans="3:40">
      <c r="C638" s="4"/>
      <c r="D638" s="4"/>
      <c r="E638" s="4"/>
      <c r="F638" s="4"/>
      <c r="G638" s="4"/>
      <c r="I638" s="4"/>
      <c r="AN638" s="4"/>
    </row>
    <row r="639" spans="3:40">
      <c r="C639" s="4"/>
      <c r="D639" s="4"/>
      <c r="E639" s="4"/>
      <c r="F639" s="4"/>
      <c r="G639" s="4"/>
      <c r="I639" s="4"/>
      <c r="AN639" s="4"/>
    </row>
    <row r="640" spans="3:40">
      <c r="C640" s="4"/>
      <c r="D640" s="4"/>
      <c r="E640" s="4"/>
      <c r="F640" s="4"/>
      <c r="G640" s="4"/>
      <c r="I640" s="4"/>
      <c r="AN640" s="4"/>
    </row>
    <row r="641" spans="3:40">
      <c r="C641" s="4"/>
      <c r="D641" s="4"/>
      <c r="E641" s="4"/>
      <c r="F641" s="4"/>
      <c r="G641" s="4"/>
      <c r="I641" s="4"/>
      <c r="AN641" s="4"/>
    </row>
    <row r="642" spans="3:40">
      <c r="C642" s="4"/>
      <c r="D642" s="4"/>
      <c r="E642" s="4"/>
      <c r="F642" s="4"/>
      <c r="G642" s="4"/>
      <c r="I642" s="4"/>
      <c r="AN642" s="4"/>
    </row>
    <row r="643" spans="3:40">
      <c r="C643" s="4"/>
      <c r="D643" s="4"/>
      <c r="E643" s="4"/>
      <c r="F643" s="4"/>
      <c r="G643" s="4"/>
      <c r="I643" s="4"/>
      <c r="AN643" s="4"/>
    </row>
    <row r="644" spans="3:40">
      <c r="C644" s="4"/>
      <c r="D644" s="4"/>
      <c r="E644" s="4"/>
      <c r="F644" s="4"/>
      <c r="G644" s="4"/>
      <c r="I644" s="4"/>
      <c r="AN644" s="4"/>
    </row>
    <row r="645" spans="3:40">
      <c r="C645" s="4"/>
      <c r="D645" s="4"/>
      <c r="E645" s="4"/>
      <c r="F645" s="4"/>
      <c r="G645" s="4"/>
      <c r="I645" s="4"/>
      <c r="AN645" s="4"/>
    </row>
    <row r="646" spans="3:40">
      <c r="C646" s="4"/>
      <c r="D646" s="4"/>
      <c r="E646" s="4"/>
      <c r="F646" s="4"/>
      <c r="G646" s="4"/>
      <c r="I646" s="4"/>
      <c r="AN646" s="4"/>
    </row>
    <row r="647" spans="3:40">
      <c r="C647" s="4"/>
      <c r="D647" s="4"/>
      <c r="E647" s="4"/>
      <c r="F647" s="4"/>
      <c r="G647" s="4"/>
      <c r="I647" s="4"/>
      <c r="AN647" s="4"/>
    </row>
    <row r="648" spans="3:40">
      <c r="C648" s="4"/>
      <c r="D648" s="4"/>
      <c r="E648" s="4"/>
      <c r="F648" s="4"/>
      <c r="G648" s="4"/>
      <c r="I648" s="4"/>
      <c r="AN648" s="4"/>
    </row>
    <row r="649" spans="3:40">
      <c r="C649" s="4"/>
      <c r="D649" s="4"/>
      <c r="E649" s="4"/>
      <c r="F649" s="4"/>
      <c r="G649" s="4"/>
      <c r="I649" s="4"/>
      <c r="AN649" s="4"/>
    </row>
    <row r="650" spans="3:40">
      <c r="C650" s="4"/>
      <c r="D650" s="4"/>
      <c r="E650" s="4"/>
      <c r="F650" s="4"/>
      <c r="G650" s="4"/>
      <c r="I650" s="4"/>
      <c r="AN650" s="4"/>
    </row>
    <row r="651" spans="3:40">
      <c r="C651" s="4"/>
      <c r="D651" s="4"/>
      <c r="E651" s="4"/>
      <c r="F651" s="4"/>
      <c r="G651" s="4"/>
      <c r="I651" s="4"/>
      <c r="AN651" s="4"/>
    </row>
    <row r="652" spans="3:40">
      <c r="C652" s="4"/>
      <c r="D652" s="4"/>
      <c r="E652" s="4"/>
      <c r="F652" s="4"/>
      <c r="G652" s="4"/>
      <c r="I652" s="4"/>
      <c r="AN652" s="4"/>
    </row>
    <row r="653" spans="3:40">
      <c r="C653" s="4"/>
      <c r="D653" s="4"/>
      <c r="E653" s="4"/>
      <c r="F653" s="4"/>
      <c r="G653" s="4"/>
      <c r="I653" s="4"/>
      <c r="AN653" s="4"/>
    </row>
    <row r="654" spans="3:40">
      <c r="C654" s="4"/>
      <c r="D654" s="4"/>
      <c r="E654" s="4"/>
      <c r="F654" s="4"/>
      <c r="G654" s="4"/>
      <c r="I654" s="4"/>
      <c r="AN654" s="4"/>
    </row>
    <row r="655" spans="3:40">
      <c r="C655" s="4"/>
      <c r="D655" s="4"/>
      <c r="E655" s="4"/>
      <c r="F655" s="4"/>
      <c r="G655" s="4"/>
      <c r="I655" s="4"/>
      <c r="AN655" s="4"/>
    </row>
    <row r="656" spans="3:40">
      <c r="C656" s="4"/>
      <c r="D656" s="4"/>
      <c r="E656" s="4"/>
      <c r="F656" s="4"/>
      <c r="G656" s="4"/>
      <c r="I656" s="4"/>
      <c r="AN656" s="4"/>
    </row>
    <row r="657" spans="3:40">
      <c r="C657" s="4"/>
      <c r="D657" s="4"/>
      <c r="E657" s="4"/>
      <c r="F657" s="4"/>
      <c r="G657" s="4"/>
      <c r="I657" s="4"/>
      <c r="AN657" s="4"/>
    </row>
    <row r="658" spans="3:40">
      <c r="C658" s="4"/>
      <c r="D658" s="4"/>
      <c r="E658" s="4"/>
      <c r="F658" s="4"/>
      <c r="G658" s="4"/>
      <c r="I658" s="4"/>
      <c r="AN658" s="4"/>
    </row>
    <row r="659" spans="3:40">
      <c r="C659" s="4"/>
      <c r="D659" s="4"/>
      <c r="E659" s="4"/>
      <c r="F659" s="4"/>
      <c r="G659" s="4"/>
      <c r="I659" s="4"/>
      <c r="AN659" s="4"/>
    </row>
    <row r="660" spans="3:40">
      <c r="C660" s="4"/>
      <c r="D660" s="4"/>
      <c r="E660" s="4"/>
      <c r="F660" s="4"/>
      <c r="G660" s="4"/>
      <c r="I660" s="4"/>
      <c r="AN660" s="4"/>
    </row>
    <row r="661" spans="3:40">
      <c r="C661" s="4"/>
      <c r="D661" s="4"/>
      <c r="E661" s="4"/>
      <c r="F661" s="4"/>
      <c r="G661" s="4"/>
      <c r="I661" s="4"/>
      <c r="AN661" s="4"/>
    </row>
    <row r="662" spans="3:40">
      <c r="C662" s="4"/>
      <c r="D662" s="4"/>
      <c r="E662" s="4"/>
      <c r="F662" s="4"/>
      <c r="G662" s="4"/>
      <c r="I662" s="4"/>
      <c r="AN662" s="4"/>
    </row>
    <row r="663" spans="3:40">
      <c r="C663" s="4"/>
      <c r="D663" s="4"/>
      <c r="E663" s="4"/>
      <c r="F663" s="4"/>
      <c r="G663" s="4"/>
      <c r="I663" s="4"/>
      <c r="AN663" s="4"/>
    </row>
    <row r="664" spans="3:40">
      <c r="C664" s="4"/>
      <c r="D664" s="4"/>
      <c r="E664" s="4"/>
      <c r="F664" s="4"/>
      <c r="G664" s="4"/>
      <c r="I664" s="4"/>
      <c r="AN664" s="4"/>
    </row>
    <row r="665" spans="3:40">
      <c r="C665" s="4"/>
      <c r="D665" s="4"/>
      <c r="E665" s="4"/>
      <c r="F665" s="4"/>
      <c r="G665" s="4"/>
      <c r="I665" s="4"/>
      <c r="AN665" s="4"/>
    </row>
    <row r="666" spans="3:40">
      <c r="C666" s="4"/>
      <c r="D666" s="4"/>
      <c r="E666" s="4"/>
      <c r="F666" s="4"/>
      <c r="G666" s="4"/>
      <c r="I666" s="4"/>
      <c r="AN666" s="4"/>
    </row>
    <row r="667" spans="3:40">
      <c r="C667" s="4"/>
      <c r="D667" s="4"/>
      <c r="E667" s="4"/>
      <c r="F667" s="4"/>
      <c r="G667" s="4"/>
      <c r="I667" s="4"/>
      <c r="AN667" s="4"/>
    </row>
    <row r="668" spans="3:40">
      <c r="C668" s="4"/>
      <c r="D668" s="4"/>
      <c r="E668" s="4"/>
      <c r="F668" s="4"/>
      <c r="G668" s="4"/>
      <c r="I668" s="4"/>
      <c r="AN668" s="4"/>
    </row>
    <row r="669" spans="3:40">
      <c r="C669" s="4"/>
      <c r="D669" s="4"/>
      <c r="E669" s="4"/>
      <c r="F669" s="4"/>
      <c r="G669" s="4"/>
      <c r="I669" s="4"/>
      <c r="AN669" s="4"/>
    </row>
    <row r="670" spans="3:40">
      <c r="C670" s="4"/>
      <c r="D670" s="4"/>
      <c r="E670" s="4"/>
      <c r="F670" s="4"/>
      <c r="G670" s="4"/>
      <c r="I670" s="4"/>
      <c r="AN670" s="4"/>
    </row>
    <row r="671" spans="3:40">
      <c r="C671" s="4"/>
      <c r="D671" s="4"/>
      <c r="E671" s="4"/>
      <c r="F671" s="4"/>
      <c r="G671" s="4"/>
      <c r="I671" s="4"/>
      <c r="AN671" s="4"/>
    </row>
    <row r="672" spans="3:40">
      <c r="C672" s="4"/>
      <c r="D672" s="4"/>
      <c r="E672" s="4"/>
      <c r="F672" s="4"/>
      <c r="G672" s="4"/>
      <c r="I672" s="4"/>
      <c r="AN672" s="4"/>
    </row>
    <row r="673" spans="3:40">
      <c r="C673" s="4"/>
      <c r="D673" s="4"/>
      <c r="E673" s="4"/>
      <c r="F673" s="4"/>
      <c r="G673" s="4"/>
      <c r="I673" s="4"/>
      <c r="AN673" s="4"/>
    </row>
    <row r="674" spans="3:40">
      <c r="C674" s="4"/>
      <c r="D674" s="4"/>
      <c r="E674" s="4"/>
      <c r="F674" s="4"/>
      <c r="G674" s="4"/>
      <c r="I674" s="4"/>
      <c r="AN674" s="4"/>
    </row>
    <row r="675" spans="3:40">
      <c r="C675" s="4"/>
      <c r="D675" s="4"/>
      <c r="E675" s="4"/>
      <c r="F675" s="4"/>
      <c r="G675" s="4"/>
      <c r="I675" s="4"/>
      <c r="AN675" s="4"/>
    </row>
    <row r="676" spans="3:40">
      <c r="C676" s="4"/>
      <c r="D676" s="4"/>
      <c r="E676" s="4"/>
      <c r="F676" s="4"/>
      <c r="G676" s="4"/>
      <c r="I676" s="4"/>
      <c r="AN676" s="4"/>
    </row>
    <row r="677" spans="3:40">
      <c r="C677" s="4"/>
      <c r="D677" s="4"/>
      <c r="E677" s="4"/>
      <c r="F677" s="4"/>
      <c r="G677" s="4"/>
      <c r="I677" s="4"/>
      <c r="AN677" s="4"/>
    </row>
    <row r="678" spans="3:40">
      <c r="C678" s="4"/>
      <c r="D678" s="4"/>
      <c r="E678" s="4"/>
      <c r="F678" s="4"/>
      <c r="G678" s="4"/>
      <c r="I678" s="4"/>
      <c r="AN678" s="4"/>
    </row>
    <row r="679" spans="3:40">
      <c r="C679" s="4"/>
      <c r="D679" s="4"/>
      <c r="E679" s="4"/>
      <c r="F679" s="4"/>
      <c r="G679" s="4"/>
      <c r="I679" s="4"/>
      <c r="AN679" s="4"/>
    </row>
    <row r="680" spans="3:40">
      <c r="C680" s="4"/>
      <c r="D680" s="4"/>
      <c r="E680" s="4"/>
      <c r="F680" s="4"/>
      <c r="G680" s="4"/>
      <c r="I680" s="4"/>
      <c r="AN680" s="4"/>
    </row>
    <row r="681" spans="3:40">
      <c r="C681" s="4"/>
      <c r="D681" s="4"/>
      <c r="E681" s="4"/>
      <c r="F681" s="4"/>
      <c r="G681" s="4"/>
      <c r="I681" s="4"/>
      <c r="AN681" s="4"/>
    </row>
    <row r="682" spans="3:40">
      <c r="C682" s="4"/>
      <c r="D682" s="4"/>
      <c r="E682" s="4"/>
      <c r="F682" s="4"/>
      <c r="G682" s="4"/>
      <c r="I682" s="4"/>
      <c r="AN682" s="4"/>
    </row>
    <row r="683" spans="3:40">
      <c r="C683" s="4"/>
      <c r="D683" s="4"/>
      <c r="E683" s="4"/>
      <c r="F683" s="4"/>
      <c r="G683" s="4"/>
      <c r="I683" s="4"/>
      <c r="AN683" s="4"/>
    </row>
    <row r="684" spans="3:40">
      <c r="C684" s="4"/>
      <c r="D684" s="4"/>
      <c r="E684" s="4"/>
      <c r="F684" s="4"/>
      <c r="G684" s="4"/>
      <c r="I684" s="4"/>
      <c r="AN684" s="4"/>
    </row>
    <row r="685" spans="3:40">
      <c r="C685" s="4"/>
      <c r="D685" s="4"/>
      <c r="E685" s="4"/>
      <c r="F685" s="4"/>
      <c r="G685" s="4"/>
      <c r="I685" s="4"/>
      <c r="AN685" s="4"/>
    </row>
    <row r="686" spans="3:40">
      <c r="C686" s="4"/>
      <c r="D686" s="4"/>
      <c r="E686" s="4"/>
      <c r="F686" s="4"/>
      <c r="G686" s="4"/>
      <c r="I686" s="4"/>
      <c r="AN686" s="4"/>
    </row>
    <row r="687" spans="3:40">
      <c r="C687" s="4"/>
      <c r="D687" s="4"/>
      <c r="E687" s="4"/>
      <c r="F687" s="4"/>
      <c r="G687" s="4"/>
      <c r="I687" s="4"/>
      <c r="AN687" s="4"/>
    </row>
    <row r="688" spans="3:40">
      <c r="C688" s="4"/>
      <c r="D688" s="4"/>
      <c r="E688" s="4"/>
      <c r="F688" s="4"/>
      <c r="G688" s="4"/>
      <c r="I688" s="4"/>
      <c r="AN688" s="4"/>
    </row>
    <row r="689" spans="3:40">
      <c r="C689" s="4"/>
      <c r="D689" s="4"/>
      <c r="E689" s="4"/>
      <c r="F689" s="4"/>
      <c r="G689" s="4"/>
      <c r="I689" s="4"/>
      <c r="AN689" s="4"/>
    </row>
    <row r="690" spans="3:40">
      <c r="C690" s="4"/>
      <c r="D690" s="4"/>
      <c r="E690" s="4"/>
      <c r="F690" s="4"/>
      <c r="G690" s="4"/>
      <c r="I690" s="4"/>
      <c r="AN690" s="4"/>
    </row>
    <row r="691" spans="3:40">
      <c r="C691" s="4"/>
      <c r="D691" s="4"/>
      <c r="E691" s="4"/>
      <c r="F691" s="4"/>
      <c r="G691" s="4"/>
      <c r="I691" s="4"/>
      <c r="AN691" s="4"/>
    </row>
    <row r="692" spans="3:40">
      <c r="C692" s="4"/>
      <c r="D692" s="4"/>
      <c r="E692" s="4"/>
      <c r="F692" s="4"/>
      <c r="G692" s="4"/>
      <c r="I692" s="4"/>
      <c r="AN692" s="4"/>
    </row>
    <row r="693" spans="3:40">
      <c r="C693" s="4"/>
      <c r="D693" s="4"/>
      <c r="E693" s="4"/>
      <c r="F693" s="4"/>
      <c r="G693" s="4"/>
      <c r="I693" s="4"/>
      <c r="AN693" s="4"/>
    </row>
    <row r="694" spans="3:40">
      <c r="C694" s="4"/>
      <c r="D694" s="4"/>
      <c r="E694" s="4"/>
      <c r="F694" s="4"/>
      <c r="G694" s="4"/>
      <c r="I694" s="4"/>
      <c r="AN694" s="4"/>
    </row>
    <row r="695" spans="3:40">
      <c r="C695" s="4"/>
      <c r="D695" s="4"/>
      <c r="E695" s="4"/>
      <c r="F695" s="4"/>
      <c r="G695" s="4"/>
      <c r="I695" s="4"/>
      <c r="AN695" s="4"/>
    </row>
    <row r="696" spans="3:40">
      <c r="C696" s="4"/>
      <c r="D696" s="4"/>
      <c r="E696" s="4"/>
      <c r="F696" s="4"/>
      <c r="G696" s="4"/>
      <c r="I696" s="4"/>
      <c r="AN696" s="4"/>
    </row>
    <row r="697" spans="3:40">
      <c r="C697" s="4"/>
      <c r="D697" s="4"/>
      <c r="E697" s="4"/>
      <c r="F697" s="4"/>
      <c r="G697" s="4"/>
      <c r="I697" s="4"/>
      <c r="AN697" s="4"/>
    </row>
    <row r="698" spans="3:40">
      <c r="C698" s="4"/>
      <c r="D698" s="4"/>
      <c r="E698" s="4"/>
      <c r="F698" s="4"/>
      <c r="G698" s="4"/>
      <c r="I698" s="4"/>
      <c r="AN698" s="4"/>
    </row>
    <row r="699" spans="3:40">
      <c r="C699" s="4"/>
      <c r="D699" s="4"/>
      <c r="E699" s="4"/>
      <c r="F699" s="4"/>
      <c r="G699" s="4"/>
      <c r="I699" s="4"/>
      <c r="AN699" s="4"/>
    </row>
    <row r="700" spans="3:40">
      <c r="C700" s="4"/>
      <c r="D700" s="4"/>
      <c r="E700" s="4"/>
      <c r="F700" s="4"/>
      <c r="G700" s="4"/>
      <c r="I700" s="4"/>
      <c r="AN700" s="4"/>
    </row>
    <row r="701" spans="3:40">
      <c r="C701" s="4"/>
      <c r="D701" s="4"/>
      <c r="E701" s="4"/>
      <c r="F701" s="4"/>
      <c r="G701" s="4"/>
      <c r="I701" s="4"/>
      <c r="AN701" s="4"/>
    </row>
    <row r="702" spans="3:40">
      <c r="C702" s="4"/>
      <c r="D702" s="4"/>
      <c r="E702" s="4"/>
      <c r="F702" s="4"/>
      <c r="G702" s="4"/>
      <c r="I702" s="4"/>
      <c r="AN702" s="4"/>
    </row>
    <row r="703" spans="3:40">
      <c r="C703" s="4"/>
      <c r="D703" s="4"/>
      <c r="E703" s="4"/>
      <c r="F703" s="4"/>
      <c r="G703" s="4"/>
      <c r="I703" s="4"/>
      <c r="AN703" s="4"/>
    </row>
    <row r="704" spans="3:40">
      <c r="C704" s="4"/>
      <c r="D704" s="4"/>
      <c r="E704" s="4"/>
      <c r="F704" s="4"/>
      <c r="G704" s="4"/>
      <c r="I704" s="4"/>
      <c r="AN704" s="4"/>
    </row>
    <row r="705" spans="3:40">
      <c r="C705" s="4"/>
      <c r="D705" s="4"/>
      <c r="E705" s="4"/>
      <c r="F705" s="4"/>
      <c r="G705" s="4"/>
      <c r="I705" s="4"/>
      <c r="AN705" s="4"/>
    </row>
    <row r="706" spans="3:40">
      <c r="C706" s="4"/>
      <c r="D706" s="4"/>
      <c r="E706" s="4"/>
      <c r="F706" s="4"/>
      <c r="G706" s="4"/>
      <c r="I706" s="4"/>
      <c r="AN706" s="4"/>
    </row>
    <row r="707" spans="3:40">
      <c r="C707" s="4"/>
      <c r="D707" s="4"/>
      <c r="E707" s="4"/>
      <c r="F707" s="4"/>
      <c r="G707" s="4"/>
      <c r="I707" s="4"/>
      <c r="AN707" s="4"/>
    </row>
    <row r="708" spans="3:40">
      <c r="C708" s="4"/>
      <c r="D708" s="4"/>
      <c r="E708" s="4"/>
      <c r="F708" s="4"/>
      <c r="G708" s="4"/>
      <c r="I708" s="4"/>
      <c r="AN708" s="4"/>
    </row>
    <row r="709" spans="3:40">
      <c r="C709" s="4"/>
      <c r="D709" s="4"/>
      <c r="E709" s="4"/>
      <c r="F709" s="4"/>
      <c r="G709" s="4"/>
      <c r="I709" s="4"/>
      <c r="AN709" s="4"/>
    </row>
    <row r="710" spans="3:40">
      <c r="C710" s="4"/>
      <c r="D710" s="4"/>
      <c r="E710" s="4"/>
      <c r="F710" s="4"/>
      <c r="G710" s="4"/>
      <c r="I710" s="4"/>
      <c r="AN710" s="4"/>
    </row>
    <row r="711" spans="3:40">
      <c r="C711" s="4"/>
      <c r="D711" s="4"/>
      <c r="E711" s="4"/>
      <c r="F711" s="4"/>
      <c r="G711" s="4"/>
      <c r="I711" s="4"/>
      <c r="AN711" s="4"/>
    </row>
    <row r="712" spans="3:40">
      <c r="C712" s="4"/>
      <c r="D712" s="4"/>
      <c r="E712" s="4"/>
      <c r="F712" s="4"/>
      <c r="G712" s="4"/>
      <c r="I712" s="4"/>
      <c r="AN712" s="4"/>
    </row>
    <row r="713" spans="3:40">
      <c r="C713" s="4"/>
      <c r="D713" s="4"/>
      <c r="E713" s="4"/>
      <c r="F713" s="4"/>
      <c r="G713" s="4"/>
      <c r="I713" s="4"/>
      <c r="AN713" s="4"/>
    </row>
    <row r="714" spans="3:40">
      <c r="C714" s="4"/>
      <c r="D714" s="4"/>
      <c r="E714" s="4"/>
      <c r="F714" s="4"/>
      <c r="G714" s="4"/>
      <c r="I714" s="4"/>
      <c r="AN714" s="4"/>
    </row>
    <row r="715" spans="3:40">
      <c r="C715" s="4"/>
      <c r="D715" s="4"/>
      <c r="E715" s="4"/>
      <c r="F715" s="4"/>
      <c r="G715" s="4"/>
      <c r="I715" s="4"/>
      <c r="AN715" s="4"/>
    </row>
    <row r="716" spans="3:40">
      <c r="C716" s="4"/>
      <c r="D716" s="4"/>
      <c r="E716" s="4"/>
      <c r="F716" s="4"/>
      <c r="G716" s="4"/>
      <c r="I716" s="4"/>
      <c r="AN716" s="4"/>
    </row>
    <row r="717" spans="3:40">
      <c r="C717" s="4"/>
      <c r="D717" s="4"/>
      <c r="E717" s="4"/>
      <c r="F717" s="4"/>
      <c r="G717" s="4"/>
      <c r="I717" s="4"/>
      <c r="AN717" s="4"/>
    </row>
    <row r="718" spans="3:40">
      <c r="C718" s="4"/>
      <c r="D718" s="4"/>
      <c r="E718" s="4"/>
      <c r="F718" s="4"/>
      <c r="G718" s="4"/>
      <c r="I718" s="4"/>
      <c r="AN718" s="4"/>
    </row>
    <row r="719" spans="3:40">
      <c r="C719" s="4"/>
      <c r="D719" s="4"/>
      <c r="E719" s="4"/>
      <c r="F719" s="4"/>
      <c r="G719" s="4"/>
      <c r="I719" s="4"/>
      <c r="AN719" s="4"/>
    </row>
    <row r="720" spans="3:40">
      <c r="C720" s="4"/>
      <c r="D720" s="4"/>
      <c r="E720" s="4"/>
      <c r="F720" s="4"/>
      <c r="G720" s="4"/>
      <c r="I720" s="4"/>
      <c r="AN720" s="4"/>
    </row>
    <row r="721" spans="3:40">
      <c r="C721" s="4"/>
      <c r="D721" s="4"/>
      <c r="E721" s="4"/>
      <c r="F721" s="4"/>
      <c r="G721" s="4"/>
      <c r="I721" s="4"/>
      <c r="AN721" s="4"/>
    </row>
    <row r="722" spans="3:40">
      <c r="C722" s="4"/>
      <c r="D722" s="4"/>
      <c r="E722" s="4"/>
      <c r="F722" s="4"/>
      <c r="G722" s="4"/>
      <c r="I722" s="4"/>
      <c r="AN722" s="4"/>
    </row>
    <row r="723" spans="3:40">
      <c r="C723" s="4"/>
      <c r="D723" s="4"/>
      <c r="E723" s="4"/>
      <c r="F723" s="4"/>
      <c r="G723" s="4"/>
      <c r="I723" s="4"/>
      <c r="AN723" s="4"/>
    </row>
    <row r="724" spans="3:40">
      <c r="C724" s="4"/>
      <c r="D724" s="4"/>
      <c r="E724" s="4"/>
      <c r="F724" s="4"/>
      <c r="G724" s="4"/>
      <c r="I724" s="4"/>
      <c r="AN724" s="4"/>
    </row>
    <row r="725" spans="3:40">
      <c r="C725" s="4"/>
      <c r="D725" s="4"/>
      <c r="E725" s="4"/>
      <c r="F725" s="4"/>
      <c r="G725" s="4"/>
      <c r="I725" s="4"/>
      <c r="AN725" s="4"/>
    </row>
    <row r="726" spans="3:40">
      <c r="C726" s="4"/>
      <c r="D726" s="4"/>
      <c r="E726" s="4"/>
      <c r="F726" s="4"/>
      <c r="G726" s="4"/>
      <c r="I726" s="4"/>
      <c r="AN726" s="4"/>
    </row>
    <row r="727" spans="3:40">
      <c r="C727" s="4"/>
      <c r="D727" s="4"/>
      <c r="E727" s="4"/>
      <c r="F727" s="4"/>
      <c r="G727" s="4"/>
      <c r="I727" s="4"/>
      <c r="AN727" s="4"/>
    </row>
    <row r="728" spans="3:40">
      <c r="C728" s="4"/>
      <c r="D728" s="4"/>
      <c r="E728" s="4"/>
      <c r="F728" s="4"/>
      <c r="G728" s="4"/>
      <c r="I728" s="4"/>
      <c r="AN728" s="4"/>
    </row>
    <row r="729" spans="3:40">
      <c r="C729" s="4"/>
      <c r="D729" s="4"/>
      <c r="E729" s="4"/>
      <c r="F729" s="4"/>
      <c r="G729" s="4"/>
      <c r="I729" s="4"/>
      <c r="AN729" s="4"/>
    </row>
    <row r="730" spans="3:40">
      <c r="C730" s="4"/>
      <c r="D730" s="4"/>
      <c r="E730" s="4"/>
      <c r="F730" s="4"/>
      <c r="G730" s="4"/>
      <c r="I730" s="4"/>
      <c r="AN730" s="4"/>
    </row>
    <row r="731" spans="3:40">
      <c r="C731" s="4"/>
      <c r="D731" s="4"/>
      <c r="E731" s="4"/>
      <c r="F731" s="4"/>
      <c r="G731" s="4"/>
      <c r="I731" s="4"/>
      <c r="AN731" s="4"/>
    </row>
    <row r="732" spans="3:40">
      <c r="C732" s="4"/>
      <c r="D732" s="4"/>
      <c r="E732" s="4"/>
      <c r="F732" s="4"/>
      <c r="G732" s="4"/>
      <c r="I732" s="4"/>
      <c r="AN732" s="4"/>
    </row>
    <row r="733" spans="3:40">
      <c r="C733" s="4"/>
      <c r="D733" s="4"/>
      <c r="E733" s="4"/>
      <c r="F733" s="4"/>
      <c r="G733" s="4"/>
      <c r="I733" s="4"/>
      <c r="AN733" s="4"/>
    </row>
    <row r="734" spans="3:40">
      <c r="C734" s="4"/>
      <c r="D734" s="4"/>
      <c r="E734" s="4"/>
      <c r="F734" s="4"/>
      <c r="G734" s="4"/>
      <c r="I734" s="4"/>
      <c r="AN734" s="4"/>
    </row>
    <row r="735" spans="3:40">
      <c r="C735" s="4"/>
      <c r="D735" s="4"/>
      <c r="E735" s="4"/>
      <c r="F735" s="4"/>
      <c r="G735" s="4"/>
      <c r="I735" s="4"/>
      <c r="AN735" s="4"/>
    </row>
    <row r="736" spans="3:40">
      <c r="C736" s="4"/>
      <c r="D736" s="4"/>
      <c r="E736" s="4"/>
      <c r="F736" s="4"/>
      <c r="G736" s="4"/>
      <c r="I736" s="4"/>
      <c r="AN736" s="4"/>
    </row>
    <row r="737" spans="3:40">
      <c r="C737" s="4"/>
      <c r="D737" s="4"/>
      <c r="E737" s="4"/>
      <c r="F737" s="4"/>
      <c r="G737" s="4"/>
      <c r="I737" s="4"/>
      <c r="AN737" s="4"/>
    </row>
    <row r="738" spans="3:40">
      <c r="C738" s="4"/>
      <c r="D738" s="4"/>
      <c r="E738" s="4"/>
      <c r="F738" s="4"/>
      <c r="G738" s="4"/>
      <c r="I738" s="4"/>
      <c r="AN738" s="4"/>
    </row>
    <row r="739" spans="3:40">
      <c r="C739" s="4"/>
      <c r="D739" s="4"/>
      <c r="E739" s="4"/>
      <c r="F739" s="4"/>
      <c r="G739" s="4"/>
      <c r="I739" s="4"/>
      <c r="AN739" s="4"/>
    </row>
    <row r="740" spans="3:40">
      <c r="C740" s="4"/>
      <c r="D740" s="4"/>
      <c r="E740" s="4"/>
      <c r="F740" s="4"/>
      <c r="G740" s="4"/>
      <c r="I740" s="4"/>
      <c r="AN740" s="4"/>
    </row>
    <row r="741" spans="3:40">
      <c r="C741" s="4"/>
      <c r="D741" s="4"/>
      <c r="E741" s="4"/>
      <c r="F741" s="4"/>
      <c r="G741" s="4"/>
      <c r="I741" s="4"/>
      <c r="AN741" s="4"/>
    </row>
    <row r="742" spans="3:40">
      <c r="C742" s="4"/>
      <c r="D742" s="4"/>
      <c r="E742" s="4"/>
      <c r="F742" s="4"/>
      <c r="G742" s="4"/>
      <c r="I742" s="4"/>
      <c r="AN742" s="4"/>
    </row>
    <row r="743" spans="3:40">
      <c r="C743" s="4"/>
      <c r="D743" s="4"/>
      <c r="E743" s="4"/>
      <c r="F743" s="4"/>
      <c r="G743" s="4"/>
      <c r="I743" s="4"/>
      <c r="AN743" s="4"/>
    </row>
    <row r="744" spans="3:40">
      <c r="C744" s="4"/>
      <c r="D744" s="4"/>
      <c r="E744" s="4"/>
      <c r="F744" s="4"/>
      <c r="G744" s="4"/>
      <c r="I744" s="4"/>
      <c r="AN744" s="4"/>
    </row>
    <row r="745" spans="3:40">
      <c r="C745" s="4"/>
      <c r="D745" s="4"/>
      <c r="E745" s="4"/>
      <c r="F745" s="4"/>
      <c r="G745" s="4"/>
      <c r="I745" s="4"/>
      <c r="AN745" s="4"/>
    </row>
    <row r="746" spans="3:40">
      <c r="C746" s="4"/>
      <c r="D746" s="4"/>
      <c r="E746" s="4"/>
      <c r="F746" s="4"/>
      <c r="G746" s="4"/>
      <c r="I746" s="4"/>
      <c r="AN746" s="4"/>
    </row>
    <row r="747" spans="3:40">
      <c r="C747" s="4"/>
      <c r="D747" s="4"/>
      <c r="E747" s="4"/>
      <c r="F747" s="4"/>
      <c r="G747" s="4"/>
      <c r="I747" s="4"/>
      <c r="AN747" s="4"/>
    </row>
    <row r="748" spans="3:40">
      <c r="C748" s="4"/>
      <c r="D748" s="4"/>
      <c r="E748" s="4"/>
      <c r="F748" s="4"/>
      <c r="G748" s="4"/>
      <c r="I748" s="4"/>
      <c r="AN748" s="4"/>
    </row>
    <row r="749" spans="3:40">
      <c r="C749" s="4"/>
      <c r="D749" s="4"/>
      <c r="E749" s="4"/>
      <c r="F749" s="4"/>
      <c r="G749" s="4"/>
      <c r="I749" s="4"/>
      <c r="AN749" s="4"/>
    </row>
    <row r="750" spans="3:40">
      <c r="C750" s="4"/>
      <c r="D750" s="4"/>
      <c r="E750" s="4"/>
      <c r="F750" s="4"/>
      <c r="G750" s="4"/>
      <c r="I750" s="4"/>
      <c r="AN750" s="4"/>
    </row>
    <row r="751" spans="3:40">
      <c r="C751" s="4"/>
      <c r="D751" s="4"/>
      <c r="E751" s="4"/>
      <c r="F751" s="4"/>
      <c r="G751" s="4"/>
      <c r="I751" s="4"/>
      <c r="AN751" s="4"/>
    </row>
    <row r="752" spans="3:40">
      <c r="C752" s="4"/>
      <c r="D752" s="4"/>
      <c r="E752" s="4"/>
      <c r="F752" s="4"/>
      <c r="G752" s="4"/>
      <c r="I752" s="4"/>
      <c r="AN752" s="4"/>
    </row>
    <row r="753" spans="3:40">
      <c r="C753" s="4"/>
      <c r="D753" s="4"/>
      <c r="E753" s="4"/>
      <c r="F753" s="4"/>
      <c r="G753" s="4"/>
      <c r="I753" s="4"/>
      <c r="AN753" s="4"/>
    </row>
    <row r="754" spans="3:40">
      <c r="C754" s="4"/>
      <c r="D754" s="4"/>
      <c r="E754" s="4"/>
      <c r="F754" s="4"/>
      <c r="G754" s="4"/>
      <c r="I754" s="4"/>
      <c r="AN754" s="4"/>
    </row>
    <row r="755" spans="3:40">
      <c r="C755" s="4"/>
      <c r="D755" s="4"/>
      <c r="E755" s="4"/>
      <c r="F755" s="4"/>
      <c r="G755" s="4"/>
      <c r="I755" s="4"/>
      <c r="AN755" s="4"/>
    </row>
    <row r="756" spans="3:40">
      <c r="C756" s="4"/>
      <c r="D756" s="4"/>
      <c r="E756" s="4"/>
      <c r="F756" s="4"/>
      <c r="G756" s="4"/>
      <c r="I756" s="4"/>
      <c r="AN756" s="4"/>
    </row>
    <row r="757" spans="3:40">
      <c r="C757" s="4"/>
      <c r="D757" s="4"/>
      <c r="E757" s="4"/>
      <c r="F757" s="4"/>
      <c r="G757" s="4"/>
      <c r="I757" s="4"/>
      <c r="AN757" s="4"/>
    </row>
    <row r="758" spans="3:40">
      <c r="C758" s="4"/>
      <c r="D758" s="4"/>
      <c r="E758" s="4"/>
      <c r="F758" s="4"/>
      <c r="G758" s="4"/>
      <c r="I758" s="4"/>
      <c r="AN758" s="4"/>
    </row>
    <row r="759" spans="3:40">
      <c r="C759" s="4"/>
      <c r="D759" s="4"/>
      <c r="E759" s="4"/>
      <c r="F759" s="4"/>
      <c r="G759" s="4"/>
      <c r="I759" s="4"/>
      <c r="AN759" s="4"/>
    </row>
    <row r="760" spans="3:40">
      <c r="C760" s="4"/>
      <c r="D760" s="4"/>
      <c r="E760" s="4"/>
      <c r="F760" s="4"/>
      <c r="G760" s="4"/>
      <c r="I760" s="4"/>
      <c r="AN760" s="4"/>
    </row>
    <row r="761" spans="3:40">
      <c r="C761" s="4"/>
      <c r="D761" s="4"/>
      <c r="E761" s="4"/>
      <c r="F761" s="4"/>
      <c r="G761" s="4"/>
      <c r="I761" s="4"/>
      <c r="AN761" s="4"/>
    </row>
    <row r="762" spans="3:40">
      <c r="C762" s="4"/>
      <c r="D762" s="4"/>
      <c r="E762" s="4"/>
      <c r="F762" s="4"/>
      <c r="G762" s="4"/>
      <c r="I762" s="4"/>
      <c r="AN762" s="4"/>
    </row>
    <row r="763" spans="3:40">
      <c r="C763" s="4"/>
      <c r="D763" s="4"/>
      <c r="E763" s="4"/>
      <c r="F763" s="4"/>
      <c r="G763" s="4"/>
      <c r="I763" s="4"/>
      <c r="AN763" s="4"/>
    </row>
    <row r="764" spans="3:40">
      <c r="C764" s="4"/>
      <c r="D764" s="4"/>
      <c r="E764" s="4"/>
      <c r="F764" s="4"/>
      <c r="G764" s="4"/>
      <c r="I764" s="4"/>
      <c r="AN764" s="4"/>
    </row>
    <row r="765" spans="3:40">
      <c r="C765" s="4"/>
      <c r="D765" s="4"/>
      <c r="E765" s="4"/>
      <c r="F765" s="4"/>
      <c r="G765" s="4"/>
      <c r="I765" s="4"/>
      <c r="AN765" s="4"/>
    </row>
    <row r="766" spans="3:40">
      <c r="C766" s="4"/>
      <c r="D766" s="4"/>
      <c r="E766" s="4"/>
      <c r="F766" s="4"/>
      <c r="G766" s="4"/>
      <c r="I766" s="4"/>
      <c r="AN766" s="4"/>
    </row>
    <row r="767" spans="3:40">
      <c r="C767" s="4"/>
      <c r="D767" s="4"/>
      <c r="E767" s="4"/>
      <c r="F767" s="4"/>
      <c r="G767" s="4"/>
      <c r="I767" s="4"/>
      <c r="AN767" s="4"/>
    </row>
    <row r="768" spans="3:40">
      <c r="C768" s="4"/>
      <c r="D768" s="4"/>
      <c r="E768" s="4"/>
      <c r="F768" s="4"/>
      <c r="G768" s="4"/>
      <c r="I768" s="4"/>
      <c r="AN768" s="4"/>
    </row>
    <row r="769" spans="3:40">
      <c r="C769" s="4"/>
      <c r="D769" s="4"/>
      <c r="E769" s="4"/>
      <c r="F769" s="4"/>
      <c r="G769" s="4"/>
      <c r="I769" s="4"/>
      <c r="AN769" s="4"/>
    </row>
    <row r="770" spans="3:40">
      <c r="C770" s="4"/>
      <c r="D770" s="4"/>
      <c r="E770" s="4"/>
      <c r="F770" s="4"/>
      <c r="G770" s="4"/>
      <c r="I770" s="4"/>
      <c r="AN770" s="4"/>
    </row>
    <row r="771" spans="3:40">
      <c r="C771" s="4"/>
      <c r="D771" s="4"/>
      <c r="E771" s="4"/>
      <c r="F771" s="4"/>
      <c r="G771" s="4"/>
      <c r="I771" s="4"/>
      <c r="AN771" s="4"/>
    </row>
    <row r="772" spans="3:40">
      <c r="C772" s="4"/>
      <c r="D772" s="4"/>
      <c r="E772" s="4"/>
      <c r="F772" s="4"/>
      <c r="G772" s="4"/>
      <c r="I772" s="4"/>
      <c r="AN772" s="4"/>
    </row>
    <row r="773" spans="3:40">
      <c r="C773" s="4"/>
      <c r="D773" s="4"/>
      <c r="E773" s="4"/>
      <c r="F773" s="4"/>
      <c r="G773" s="4"/>
      <c r="I773" s="4"/>
      <c r="AN773" s="4"/>
    </row>
    <row r="774" spans="3:40">
      <c r="C774" s="4"/>
      <c r="D774" s="4"/>
      <c r="E774" s="4"/>
      <c r="F774" s="4"/>
      <c r="G774" s="4"/>
      <c r="I774" s="4"/>
      <c r="AN774" s="4"/>
    </row>
    <row r="775" spans="3:40">
      <c r="C775" s="4"/>
      <c r="D775" s="4"/>
      <c r="E775" s="4"/>
      <c r="F775" s="4"/>
      <c r="G775" s="4"/>
      <c r="I775" s="4"/>
      <c r="AN775" s="4"/>
    </row>
    <row r="776" spans="3:40">
      <c r="C776" s="4"/>
      <c r="D776" s="4"/>
      <c r="E776" s="4"/>
      <c r="F776" s="4"/>
      <c r="G776" s="4"/>
      <c r="I776" s="4"/>
      <c r="AN776" s="4"/>
    </row>
    <row r="777" spans="3:40">
      <c r="C777" s="4"/>
      <c r="D777" s="4"/>
      <c r="E777" s="4"/>
      <c r="F777" s="4"/>
      <c r="G777" s="4"/>
      <c r="I777" s="4"/>
      <c r="AN777" s="4"/>
    </row>
    <row r="778" spans="3:40">
      <c r="C778" s="4"/>
      <c r="D778" s="4"/>
      <c r="E778" s="4"/>
      <c r="F778" s="4"/>
      <c r="G778" s="4"/>
      <c r="I778" s="4"/>
      <c r="AN778" s="4"/>
    </row>
    <row r="779" spans="3:40">
      <c r="C779" s="4"/>
      <c r="D779" s="4"/>
      <c r="E779" s="4"/>
      <c r="F779" s="4"/>
      <c r="G779" s="4"/>
      <c r="I779" s="4"/>
      <c r="AN779" s="4"/>
    </row>
    <row r="780" spans="3:40">
      <c r="C780" s="4"/>
      <c r="D780" s="4"/>
      <c r="E780" s="4"/>
      <c r="F780" s="4"/>
      <c r="G780" s="4"/>
      <c r="I780" s="4"/>
      <c r="AN780" s="4"/>
    </row>
    <row r="781" spans="3:40">
      <c r="C781" s="4"/>
      <c r="D781" s="4"/>
      <c r="E781" s="4"/>
      <c r="F781" s="4"/>
      <c r="G781" s="4"/>
      <c r="I781" s="4"/>
      <c r="AN781" s="4"/>
    </row>
    <row r="782" spans="3:40">
      <c r="C782" s="4"/>
      <c r="D782" s="4"/>
      <c r="E782" s="4"/>
      <c r="F782" s="4"/>
      <c r="G782" s="4"/>
      <c r="I782" s="4"/>
      <c r="AN782" s="4"/>
    </row>
    <row r="783" spans="3:40">
      <c r="C783" s="4"/>
      <c r="D783" s="4"/>
      <c r="E783" s="4"/>
      <c r="F783" s="4"/>
      <c r="G783" s="4"/>
      <c r="I783" s="4"/>
      <c r="AN783" s="4"/>
    </row>
    <row r="784" spans="3:40">
      <c r="C784" s="4"/>
      <c r="D784" s="4"/>
      <c r="E784" s="4"/>
      <c r="F784" s="4"/>
      <c r="G784" s="4"/>
      <c r="I784" s="4"/>
      <c r="AN784" s="4"/>
    </row>
    <row r="785" spans="3:40">
      <c r="C785" s="4"/>
      <c r="D785" s="4"/>
      <c r="E785" s="4"/>
      <c r="F785" s="4"/>
      <c r="G785" s="4"/>
      <c r="I785" s="4"/>
      <c r="AN785" s="4"/>
    </row>
    <row r="786" spans="3:40">
      <c r="C786" s="4"/>
      <c r="D786" s="4"/>
      <c r="E786" s="4"/>
      <c r="F786" s="4"/>
      <c r="G786" s="4"/>
      <c r="I786" s="4"/>
      <c r="AN786" s="4"/>
    </row>
    <row r="787" spans="3:40">
      <c r="C787" s="4"/>
      <c r="D787" s="4"/>
      <c r="E787" s="4"/>
      <c r="F787" s="4"/>
      <c r="G787" s="4"/>
      <c r="I787" s="4"/>
      <c r="AN787" s="4"/>
    </row>
    <row r="788" spans="3:40">
      <c r="C788" s="4"/>
      <c r="D788" s="4"/>
      <c r="E788" s="4"/>
      <c r="F788" s="4"/>
      <c r="G788" s="4"/>
      <c r="I788" s="4"/>
      <c r="AN788" s="4"/>
    </row>
    <row r="789" spans="3:40">
      <c r="C789" s="4"/>
      <c r="D789" s="4"/>
      <c r="E789" s="4"/>
      <c r="F789" s="4"/>
      <c r="G789" s="4"/>
      <c r="I789" s="4"/>
      <c r="AN789" s="4"/>
    </row>
    <row r="790" spans="3:40">
      <c r="C790" s="4"/>
      <c r="D790" s="4"/>
      <c r="E790" s="4"/>
      <c r="F790" s="4"/>
      <c r="G790" s="4"/>
      <c r="I790" s="4"/>
      <c r="AN790" s="4"/>
    </row>
    <row r="791" spans="3:40">
      <c r="C791" s="4"/>
      <c r="D791" s="4"/>
      <c r="E791" s="4"/>
      <c r="F791" s="4"/>
      <c r="G791" s="4"/>
      <c r="I791" s="4"/>
      <c r="AN791" s="4"/>
    </row>
    <row r="792" spans="3:40">
      <c r="C792" s="4"/>
      <c r="D792" s="4"/>
      <c r="E792" s="4"/>
      <c r="F792" s="4"/>
      <c r="G792" s="4"/>
      <c r="I792" s="4"/>
      <c r="AN792" s="4"/>
    </row>
    <row r="793" spans="3:40">
      <c r="C793" s="4"/>
      <c r="D793" s="4"/>
      <c r="E793" s="4"/>
      <c r="F793" s="4"/>
      <c r="G793" s="4"/>
      <c r="I793" s="4"/>
      <c r="AN793" s="4"/>
    </row>
    <row r="794" spans="3:40">
      <c r="C794" s="4"/>
      <c r="D794" s="4"/>
      <c r="E794" s="4"/>
      <c r="F794" s="4"/>
      <c r="G794" s="4"/>
      <c r="I794" s="4"/>
      <c r="AN794" s="4"/>
    </row>
    <row r="795" spans="3:40">
      <c r="C795" s="4"/>
      <c r="D795" s="4"/>
      <c r="E795" s="4"/>
      <c r="F795" s="4"/>
      <c r="G795" s="4"/>
      <c r="I795" s="4"/>
      <c r="AN795" s="4"/>
    </row>
    <row r="796" spans="3:40">
      <c r="C796" s="4"/>
      <c r="D796" s="4"/>
      <c r="E796" s="4"/>
      <c r="F796" s="4"/>
      <c r="G796" s="4"/>
      <c r="I796" s="4"/>
      <c r="AN796" s="4"/>
    </row>
    <row r="797" spans="3:40">
      <c r="C797" s="4"/>
      <c r="D797" s="4"/>
      <c r="E797" s="4"/>
      <c r="F797" s="4"/>
      <c r="G797" s="4"/>
      <c r="I797" s="4"/>
      <c r="AN797" s="4"/>
    </row>
    <row r="798" spans="3:40">
      <c r="C798" s="4"/>
      <c r="D798" s="4"/>
      <c r="E798" s="4"/>
      <c r="F798" s="4"/>
      <c r="G798" s="4"/>
      <c r="I798" s="4"/>
      <c r="AN798" s="4"/>
    </row>
    <row r="799" spans="3:40">
      <c r="C799" s="4"/>
      <c r="D799" s="4"/>
      <c r="E799" s="4"/>
      <c r="F799" s="4"/>
      <c r="G799" s="4"/>
      <c r="I799" s="4"/>
      <c r="AN799" s="4"/>
    </row>
    <row r="800" spans="3:40">
      <c r="C800" s="4"/>
      <c r="D800" s="4"/>
      <c r="E800" s="4"/>
      <c r="F800" s="4"/>
      <c r="G800" s="4"/>
      <c r="I800" s="4"/>
      <c r="AN800" s="4"/>
    </row>
    <row r="801" spans="3:40">
      <c r="C801" s="4"/>
      <c r="D801" s="4"/>
      <c r="E801" s="4"/>
      <c r="F801" s="4"/>
      <c r="G801" s="4"/>
      <c r="I801" s="4"/>
      <c r="AN801" s="4"/>
    </row>
    <row r="802" spans="3:40">
      <c r="C802" s="4"/>
      <c r="D802" s="4"/>
      <c r="E802" s="4"/>
      <c r="F802" s="4"/>
      <c r="G802" s="4"/>
      <c r="I802" s="4"/>
      <c r="AN802" s="4"/>
    </row>
    <row r="803" spans="3:40">
      <c r="C803" s="4"/>
      <c r="D803" s="4"/>
      <c r="E803" s="4"/>
      <c r="F803" s="4"/>
      <c r="G803" s="4"/>
      <c r="I803" s="4"/>
      <c r="AN803" s="4"/>
    </row>
    <row r="804" spans="3:40">
      <c r="C804" s="4"/>
      <c r="D804" s="4"/>
      <c r="E804" s="4"/>
      <c r="F804" s="4"/>
      <c r="G804" s="4"/>
      <c r="I804" s="4"/>
      <c r="AN804" s="4"/>
    </row>
    <row r="805" spans="3:40">
      <c r="C805" s="4"/>
      <c r="D805" s="4"/>
      <c r="E805" s="4"/>
      <c r="F805" s="4"/>
      <c r="G805" s="4"/>
      <c r="I805" s="4"/>
      <c r="AN805" s="4"/>
    </row>
    <row r="806" spans="3:40">
      <c r="C806" s="4"/>
      <c r="D806" s="4"/>
      <c r="E806" s="4"/>
      <c r="F806" s="4"/>
      <c r="G806" s="4"/>
      <c r="I806" s="4"/>
      <c r="AN806" s="4"/>
    </row>
    <row r="807" spans="3:40">
      <c r="C807" s="4"/>
      <c r="D807" s="4"/>
      <c r="E807" s="4"/>
      <c r="F807" s="4"/>
      <c r="G807" s="4"/>
      <c r="I807" s="4"/>
      <c r="AN807" s="4"/>
    </row>
    <row r="808" spans="3:40">
      <c r="C808" s="4"/>
      <c r="D808" s="4"/>
      <c r="E808" s="4"/>
      <c r="F808" s="4"/>
      <c r="G808" s="4"/>
      <c r="I808" s="4"/>
      <c r="AN808" s="4"/>
    </row>
    <row r="809" spans="3:40">
      <c r="C809" s="4"/>
      <c r="D809" s="4"/>
      <c r="E809" s="4"/>
      <c r="F809" s="4"/>
      <c r="G809" s="4"/>
      <c r="I809" s="4"/>
      <c r="AN809" s="4"/>
    </row>
    <row r="810" spans="3:40">
      <c r="C810" s="4"/>
      <c r="D810" s="4"/>
      <c r="E810" s="4"/>
      <c r="F810" s="4"/>
      <c r="G810" s="4"/>
      <c r="I810" s="4"/>
      <c r="AN810" s="4"/>
    </row>
    <row r="811" spans="3:40">
      <c r="C811" s="4"/>
      <c r="D811" s="4"/>
      <c r="E811" s="4"/>
      <c r="F811" s="4"/>
      <c r="G811" s="4"/>
      <c r="I811" s="4"/>
      <c r="AN811" s="4"/>
    </row>
    <row r="812" spans="3:40">
      <c r="C812" s="4"/>
      <c r="D812" s="4"/>
      <c r="E812" s="4"/>
      <c r="F812" s="4"/>
      <c r="G812" s="4"/>
      <c r="I812" s="4"/>
      <c r="AN812" s="4"/>
    </row>
    <row r="813" spans="3:40">
      <c r="C813" s="4"/>
      <c r="D813" s="4"/>
      <c r="E813" s="4"/>
      <c r="F813" s="4"/>
      <c r="G813" s="4"/>
      <c r="I813" s="4"/>
      <c r="AN813" s="4"/>
    </row>
    <row r="814" spans="3:40">
      <c r="C814" s="4"/>
      <c r="D814" s="4"/>
      <c r="E814" s="4"/>
      <c r="F814" s="4"/>
      <c r="G814" s="4"/>
      <c r="I814" s="4"/>
      <c r="AN814" s="4"/>
    </row>
    <row r="815" spans="3:40">
      <c r="C815" s="4"/>
      <c r="D815" s="4"/>
      <c r="E815" s="4"/>
      <c r="F815" s="4"/>
      <c r="G815" s="4"/>
      <c r="I815" s="4"/>
      <c r="AN815" s="4"/>
    </row>
    <row r="816" spans="3:40">
      <c r="C816" s="4"/>
      <c r="D816" s="4"/>
      <c r="E816" s="4"/>
      <c r="F816" s="4"/>
      <c r="G816" s="4"/>
      <c r="I816" s="4"/>
      <c r="AN816" s="4"/>
    </row>
    <row r="817" spans="3:40">
      <c r="C817" s="4"/>
      <c r="D817" s="4"/>
      <c r="E817" s="4"/>
      <c r="F817" s="4"/>
      <c r="G817" s="4"/>
      <c r="I817" s="4"/>
      <c r="AN817" s="4"/>
    </row>
    <row r="818" spans="3:40">
      <c r="C818" s="4"/>
      <c r="D818" s="4"/>
      <c r="E818" s="4"/>
      <c r="F818" s="4"/>
      <c r="G818" s="4"/>
      <c r="I818" s="4"/>
      <c r="AN818" s="4"/>
    </row>
    <row r="819" spans="3:40">
      <c r="C819" s="4"/>
      <c r="D819" s="4"/>
      <c r="E819" s="4"/>
      <c r="F819" s="4"/>
      <c r="G819" s="4"/>
      <c r="I819" s="4"/>
      <c r="AN819" s="4"/>
    </row>
    <row r="820" spans="3:40">
      <c r="C820" s="4"/>
      <c r="D820" s="4"/>
      <c r="E820" s="4"/>
      <c r="F820" s="4"/>
      <c r="G820" s="4"/>
      <c r="I820" s="4"/>
      <c r="AN820" s="4"/>
    </row>
    <row r="821" spans="3:40">
      <c r="C821" s="4"/>
      <c r="D821" s="4"/>
      <c r="E821" s="4"/>
      <c r="F821" s="4"/>
      <c r="G821" s="4"/>
      <c r="I821" s="4"/>
      <c r="AN821" s="4"/>
    </row>
    <row r="822" spans="3:40">
      <c r="C822" s="4"/>
      <c r="D822" s="4"/>
      <c r="E822" s="4"/>
      <c r="F822" s="4"/>
      <c r="G822" s="4"/>
      <c r="I822" s="4"/>
      <c r="AN822" s="4"/>
    </row>
    <row r="823" spans="3:40">
      <c r="C823" s="4"/>
      <c r="D823" s="4"/>
      <c r="E823" s="4"/>
      <c r="F823" s="4"/>
      <c r="G823" s="4"/>
      <c r="I823" s="4"/>
      <c r="AN823" s="4"/>
    </row>
    <row r="824" spans="3:40">
      <c r="C824" s="4"/>
      <c r="D824" s="4"/>
      <c r="E824" s="4"/>
      <c r="F824" s="4"/>
      <c r="G824" s="4"/>
      <c r="I824" s="4"/>
      <c r="AN824" s="4"/>
    </row>
    <row r="825" spans="3:40">
      <c r="C825" s="4"/>
      <c r="D825" s="4"/>
      <c r="E825" s="4"/>
      <c r="F825" s="4"/>
      <c r="G825" s="4"/>
      <c r="I825" s="4"/>
      <c r="AN825" s="4"/>
    </row>
    <row r="826" spans="3:40">
      <c r="C826" s="4"/>
      <c r="D826" s="4"/>
      <c r="E826" s="4"/>
      <c r="F826" s="4"/>
      <c r="G826" s="4"/>
      <c r="I826" s="4"/>
      <c r="AN826" s="4"/>
    </row>
    <row r="827" spans="3:40">
      <c r="C827" s="4"/>
      <c r="D827" s="4"/>
      <c r="E827" s="4"/>
      <c r="F827" s="4"/>
      <c r="G827" s="4"/>
      <c r="I827" s="4"/>
      <c r="AN827" s="4"/>
    </row>
    <row r="828" spans="3:40">
      <c r="C828" s="4"/>
      <c r="D828" s="4"/>
      <c r="E828" s="4"/>
      <c r="F828" s="4"/>
      <c r="G828" s="4"/>
      <c r="I828" s="4"/>
      <c r="AN828" s="4"/>
    </row>
    <row r="829" spans="3:40">
      <c r="C829" s="4"/>
      <c r="D829" s="4"/>
      <c r="E829" s="4"/>
      <c r="F829" s="4"/>
      <c r="G829" s="4"/>
      <c r="I829" s="4"/>
      <c r="AN829" s="4"/>
    </row>
    <row r="830" spans="3:40">
      <c r="C830" s="4"/>
      <c r="D830" s="4"/>
      <c r="E830" s="4"/>
      <c r="F830" s="4"/>
      <c r="G830" s="4"/>
      <c r="I830" s="4"/>
      <c r="AN830" s="4"/>
    </row>
    <row r="831" spans="3:40">
      <c r="C831" s="4"/>
      <c r="D831" s="4"/>
      <c r="E831" s="4"/>
      <c r="F831" s="4"/>
      <c r="G831" s="4"/>
      <c r="I831" s="4"/>
      <c r="AN831" s="4"/>
    </row>
    <row r="832" spans="3:40">
      <c r="C832" s="4"/>
      <c r="D832" s="4"/>
      <c r="E832" s="4"/>
      <c r="F832" s="4"/>
      <c r="G832" s="4"/>
      <c r="I832" s="4"/>
      <c r="AN832" s="4"/>
    </row>
    <row r="833" spans="3:40">
      <c r="C833" s="4"/>
      <c r="D833" s="4"/>
      <c r="E833" s="4"/>
      <c r="F833" s="4"/>
      <c r="G833" s="4"/>
      <c r="I833" s="4"/>
      <c r="AN833" s="4"/>
    </row>
    <row r="834" spans="3:40">
      <c r="C834" s="4"/>
      <c r="D834" s="4"/>
      <c r="E834" s="4"/>
      <c r="F834" s="4"/>
      <c r="G834" s="4"/>
      <c r="I834" s="4"/>
      <c r="AN834" s="4"/>
    </row>
    <row r="835" spans="3:40">
      <c r="C835" s="4"/>
      <c r="D835" s="4"/>
      <c r="E835" s="4"/>
      <c r="F835" s="4"/>
      <c r="G835" s="4"/>
      <c r="I835" s="4"/>
      <c r="AN835" s="4"/>
    </row>
    <row r="836" spans="3:40">
      <c r="C836" s="4"/>
      <c r="D836" s="4"/>
      <c r="E836" s="4"/>
      <c r="F836" s="4"/>
      <c r="G836" s="4"/>
      <c r="I836" s="4"/>
      <c r="AN836" s="4"/>
    </row>
    <row r="837" spans="3:40">
      <c r="C837" s="4"/>
      <c r="D837" s="4"/>
      <c r="E837" s="4"/>
      <c r="F837" s="4"/>
      <c r="G837" s="4"/>
      <c r="I837" s="4"/>
      <c r="AN837" s="4"/>
    </row>
    <row r="838" spans="3:40">
      <c r="C838" s="4"/>
      <c r="D838" s="4"/>
      <c r="E838" s="4"/>
      <c r="F838" s="4"/>
      <c r="G838" s="4"/>
      <c r="I838" s="4"/>
      <c r="AN838" s="4"/>
    </row>
    <row r="839" spans="3:40">
      <c r="C839" s="4"/>
      <c r="D839" s="4"/>
      <c r="E839" s="4"/>
      <c r="F839" s="4"/>
      <c r="G839" s="4"/>
      <c r="I839" s="4"/>
      <c r="AN839" s="4"/>
    </row>
    <row r="840" spans="3:40">
      <c r="C840" s="4"/>
      <c r="D840" s="4"/>
      <c r="E840" s="4"/>
      <c r="F840" s="4"/>
      <c r="G840" s="4"/>
      <c r="I840" s="4"/>
      <c r="AN840" s="4"/>
    </row>
    <row r="841" spans="3:40">
      <c r="C841" s="4"/>
      <c r="D841" s="4"/>
      <c r="E841" s="4"/>
      <c r="F841" s="4"/>
      <c r="G841" s="4"/>
      <c r="I841" s="4"/>
      <c r="AN841" s="4"/>
    </row>
    <row r="842" spans="3:40">
      <c r="C842" s="4"/>
      <c r="D842" s="4"/>
      <c r="E842" s="4"/>
      <c r="F842" s="4"/>
      <c r="G842" s="4"/>
      <c r="I842" s="4"/>
      <c r="AN842" s="4"/>
    </row>
    <row r="843" spans="3:40">
      <c r="C843" s="4"/>
      <c r="D843" s="4"/>
      <c r="E843" s="4"/>
      <c r="F843" s="4"/>
      <c r="G843" s="4"/>
      <c r="I843" s="4"/>
      <c r="AN843" s="4"/>
    </row>
    <row r="844" spans="3:40">
      <c r="C844" s="4"/>
      <c r="D844" s="4"/>
      <c r="E844" s="4"/>
      <c r="F844" s="4"/>
      <c r="G844" s="4"/>
      <c r="I844" s="4"/>
      <c r="AN844" s="4"/>
    </row>
    <row r="845" spans="3:40">
      <c r="C845" s="4"/>
      <c r="D845" s="4"/>
      <c r="E845" s="4"/>
      <c r="F845" s="4"/>
      <c r="G845" s="4"/>
      <c r="I845" s="4"/>
      <c r="AN845" s="4"/>
    </row>
    <row r="846" spans="3:40">
      <c r="C846" s="4"/>
      <c r="D846" s="4"/>
      <c r="E846" s="4"/>
      <c r="F846" s="4"/>
      <c r="G846" s="4"/>
      <c r="I846" s="4"/>
      <c r="AN846" s="4"/>
    </row>
    <row r="847" spans="3:40">
      <c r="C847" s="4"/>
      <c r="D847" s="4"/>
      <c r="E847" s="4"/>
      <c r="F847" s="4"/>
      <c r="G847" s="4"/>
      <c r="I847" s="4"/>
      <c r="AN847" s="4"/>
    </row>
    <row r="848" spans="3:40">
      <c r="C848" s="4"/>
      <c r="D848" s="4"/>
      <c r="E848" s="4"/>
      <c r="F848" s="4"/>
      <c r="G848" s="4"/>
      <c r="I848" s="4"/>
      <c r="AN848" s="4"/>
    </row>
    <row r="849" spans="3:40">
      <c r="C849" s="4"/>
      <c r="D849" s="4"/>
      <c r="E849" s="4"/>
      <c r="F849" s="4"/>
      <c r="G849" s="4"/>
      <c r="I849" s="4"/>
      <c r="AN849" s="4"/>
    </row>
    <row r="850" spans="3:40">
      <c r="C850" s="4"/>
      <c r="D850" s="4"/>
      <c r="E850" s="4"/>
      <c r="F850" s="4"/>
      <c r="G850" s="4"/>
      <c r="I850" s="4"/>
      <c r="AN850" s="4"/>
    </row>
    <row r="851" spans="3:40">
      <c r="C851" s="4"/>
      <c r="D851" s="4"/>
      <c r="E851" s="4"/>
      <c r="F851" s="4"/>
      <c r="G851" s="4"/>
      <c r="I851" s="4"/>
      <c r="AN851" s="4"/>
    </row>
    <row r="852" spans="3:40">
      <c r="C852" s="4"/>
      <c r="D852" s="4"/>
      <c r="E852" s="4"/>
      <c r="F852" s="4"/>
      <c r="G852" s="4"/>
      <c r="I852" s="4"/>
      <c r="AN852" s="4"/>
    </row>
    <row r="853" spans="3:40">
      <c r="C853" s="4"/>
      <c r="D853" s="4"/>
      <c r="E853" s="4"/>
      <c r="F853" s="4"/>
      <c r="G853" s="4"/>
      <c r="I853" s="4"/>
      <c r="AN853" s="4"/>
    </row>
    <row r="854" spans="3:40">
      <c r="C854" s="4"/>
      <c r="D854" s="4"/>
      <c r="E854" s="4"/>
      <c r="F854" s="4"/>
      <c r="G854" s="4"/>
      <c r="I854" s="4"/>
      <c r="AN854" s="4"/>
    </row>
    <row r="855" spans="3:40">
      <c r="C855" s="4"/>
      <c r="D855" s="4"/>
      <c r="E855" s="4"/>
      <c r="F855" s="4"/>
      <c r="G855" s="4"/>
      <c r="I855" s="4"/>
      <c r="AN855" s="4"/>
    </row>
    <row r="856" spans="3:40">
      <c r="C856" s="4"/>
      <c r="D856" s="4"/>
      <c r="E856" s="4"/>
      <c r="F856" s="4"/>
      <c r="G856" s="4"/>
      <c r="I856" s="4"/>
      <c r="AN856" s="4"/>
    </row>
    <row r="857" spans="3:40">
      <c r="C857" s="4"/>
      <c r="D857" s="4"/>
      <c r="E857" s="4"/>
      <c r="F857" s="4"/>
      <c r="G857" s="4"/>
      <c r="I857" s="4"/>
      <c r="AN857" s="4"/>
    </row>
    <row r="858" spans="3:40">
      <c r="C858" s="4"/>
      <c r="D858" s="4"/>
      <c r="E858" s="4"/>
      <c r="F858" s="4"/>
      <c r="G858" s="4"/>
      <c r="I858" s="4"/>
      <c r="AN858" s="4"/>
    </row>
    <row r="859" spans="3:40">
      <c r="C859" s="4"/>
      <c r="D859" s="4"/>
      <c r="E859" s="4"/>
      <c r="F859" s="4"/>
      <c r="G859" s="4"/>
      <c r="I859" s="4"/>
      <c r="AN859" s="4"/>
    </row>
    <row r="860" spans="3:40">
      <c r="C860" s="4"/>
      <c r="D860" s="4"/>
      <c r="E860" s="4"/>
      <c r="F860" s="4"/>
      <c r="G860" s="4"/>
      <c r="I860" s="4"/>
      <c r="AN860" s="4"/>
    </row>
    <row r="861" spans="3:40">
      <c r="C861" s="4"/>
      <c r="D861" s="4"/>
      <c r="E861" s="4"/>
      <c r="F861" s="4"/>
      <c r="G861" s="4"/>
      <c r="I861" s="4"/>
      <c r="AN861" s="4"/>
    </row>
    <row r="862" spans="3:40">
      <c r="C862" s="4"/>
      <c r="D862" s="4"/>
      <c r="E862" s="4"/>
      <c r="F862" s="4"/>
      <c r="G862" s="4"/>
      <c r="I862" s="4"/>
      <c r="AN862" s="4"/>
    </row>
    <row r="863" spans="3:40">
      <c r="C863" s="4"/>
      <c r="D863" s="4"/>
      <c r="E863" s="4"/>
      <c r="F863" s="4"/>
      <c r="G863" s="4"/>
      <c r="I863" s="4"/>
      <c r="AN863" s="4"/>
    </row>
    <row r="864" spans="3:40">
      <c r="C864" s="4"/>
      <c r="D864" s="4"/>
      <c r="E864" s="4"/>
      <c r="F864" s="4"/>
      <c r="G864" s="4"/>
      <c r="I864" s="4"/>
      <c r="AN864" s="4"/>
    </row>
    <row r="865" spans="3:40">
      <c r="C865" s="4"/>
      <c r="D865" s="4"/>
      <c r="E865" s="4"/>
      <c r="F865" s="4"/>
      <c r="G865" s="4"/>
      <c r="I865" s="4"/>
      <c r="AN865" s="4"/>
    </row>
    <row r="866" spans="3:40">
      <c r="C866" s="4"/>
      <c r="D866" s="4"/>
      <c r="E866" s="4"/>
      <c r="F866" s="4"/>
      <c r="G866" s="4"/>
      <c r="I866" s="4"/>
      <c r="AN866" s="4"/>
    </row>
    <row r="867" spans="3:40">
      <c r="C867" s="4"/>
      <c r="D867" s="4"/>
      <c r="E867" s="4"/>
      <c r="F867" s="4"/>
      <c r="G867" s="4"/>
      <c r="I867" s="4"/>
      <c r="AN867" s="4"/>
    </row>
    <row r="868" spans="3:40">
      <c r="C868" s="4"/>
      <c r="D868" s="4"/>
      <c r="E868" s="4"/>
      <c r="F868" s="4"/>
      <c r="G868" s="4"/>
      <c r="I868" s="4"/>
      <c r="AN868" s="4"/>
    </row>
    <row r="869" spans="3:40">
      <c r="C869" s="4"/>
      <c r="D869" s="4"/>
      <c r="E869" s="4"/>
      <c r="F869" s="4"/>
      <c r="G869" s="4"/>
      <c r="I869" s="4"/>
      <c r="AN869" s="4"/>
    </row>
    <row r="870" spans="3:40">
      <c r="C870" s="4"/>
      <c r="D870" s="4"/>
      <c r="E870" s="4"/>
      <c r="F870" s="4"/>
      <c r="G870" s="4"/>
      <c r="I870" s="4"/>
      <c r="AN870" s="4"/>
    </row>
    <row r="871" spans="3:40">
      <c r="C871" s="4"/>
      <c r="D871" s="4"/>
      <c r="E871" s="4"/>
      <c r="F871" s="4"/>
      <c r="G871" s="4"/>
      <c r="I871" s="4"/>
      <c r="AN871" s="4"/>
    </row>
    <row r="872" spans="3:40">
      <c r="C872" s="4"/>
      <c r="D872" s="4"/>
      <c r="E872" s="4"/>
      <c r="F872" s="4"/>
      <c r="G872" s="4"/>
      <c r="I872" s="4"/>
      <c r="AN872" s="4"/>
    </row>
    <row r="873" spans="3:40">
      <c r="C873" s="4"/>
      <c r="D873" s="4"/>
      <c r="E873" s="4"/>
      <c r="F873" s="4"/>
      <c r="G873" s="4"/>
      <c r="I873" s="4"/>
      <c r="AN873" s="4"/>
    </row>
    <row r="874" spans="3:40">
      <c r="C874" s="4"/>
      <c r="D874" s="4"/>
      <c r="E874" s="4"/>
      <c r="F874" s="4"/>
      <c r="G874" s="4"/>
      <c r="I874" s="4"/>
      <c r="AN874" s="4"/>
    </row>
    <row r="875" spans="3:40">
      <c r="C875" s="4"/>
      <c r="D875" s="4"/>
      <c r="E875" s="4"/>
      <c r="F875" s="4"/>
      <c r="G875" s="4"/>
      <c r="I875" s="4"/>
      <c r="AN875" s="4"/>
    </row>
    <row r="876" spans="3:40">
      <c r="C876" s="4"/>
      <c r="D876" s="4"/>
      <c r="E876" s="4"/>
      <c r="F876" s="4"/>
      <c r="G876" s="4"/>
      <c r="I876" s="4"/>
      <c r="AN876" s="4"/>
    </row>
    <row r="877" spans="3:40">
      <c r="C877" s="4"/>
      <c r="D877" s="4"/>
      <c r="E877" s="4"/>
      <c r="F877" s="4"/>
      <c r="G877" s="4"/>
      <c r="I877" s="4"/>
      <c r="AN877" s="4"/>
    </row>
    <row r="878" spans="3:40">
      <c r="C878" s="4"/>
      <c r="D878" s="4"/>
      <c r="E878" s="4"/>
      <c r="F878" s="4"/>
      <c r="G878" s="4"/>
      <c r="I878" s="4"/>
      <c r="AN878" s="4"/>
    </row>
    <row r="879" spans="3:40">
      <c r="C879" s="4"/>
      <c r="D879" s="4"/>
      <c r="E879" s="4"/>
      <c r="F879" s="4"/>
      <c r="G879" s="4"/>
      <c r="I879" s="4"/>
      <c r="AN879" s="4"/>
    </row>
    <row r="880" spans="3:40">
      <c r="C880" s="4"/>
      <c r="D880" s="4"/>
      <c r="E880" s="4"/>
      <c r="F880" s="4"/>
      <c r="G880" s="4"/>
      <c r="I880" s="4"/>
      <c r="AN880" s="4"/>
    </row>
    <row r="881" spans="3:40">
      <c r="C881" s="4"/>
      <c r="D881" s="4"/>
      <c r="E881" s="4"/>
      <c r="F881" s="4"/>
      <c r="G881" s="4"/>
      <c r="I881" s="4"/>
      <c r="AN881" s="4"/>
    </row>
    <row r="882" spans="3:40">
      <c r="C882" s="4"/>
      <c r="D882" s="4"/>
      <c r="E882" s="4"/>
      <c r="F882" s="4"/>
      <c r="G882" s="4"/>
      <c r="I882" s="4"/>
      <c r="AN882" s="4"/>
    </row>
    <row r="883" spans="3:40">
      <c r="C883" s="4"/>
      <c r="D883" s="4"/>
      <c r="E883" s="4"/>
      <c r="F883" s="4"/>
      <c r="G883" s="4"/>
      <c r="I883" s="4"/>
      <c r="AN883" s="4"/>
    </row>
    <row r="884" spans="3:40">
      <c r="C884" s="4"/>
      <c r="D884" s="4"/>
      <c r="E884" s="4"/>
      <c r="F884" s="4"/>
      <c r="G884" s="4"/>
      <c r="I884" s="4"/>
      <c r="AN884" s="4"/>
    </row>
    <row r="885" spans="3:40">
      <c r="C885" s="4"/>
      <c r="D885" s="4"/>
      <c r="E885" s="4"/>
      <c r="F885" s="4"/>
      <c r="G885" s="4"/>
      <c r="I885" s="4"/>
      <c r="AN885" s="4"/>
    </row>
    <row r="886" spans="3:40">
      <c r="C886" s="4"/>
      <c r="D886" s="4"/>
      <c r="E886" s="4"/>
      <c r="F886" s="4"/>
      <c r="G886" s="4"/>
      <c r="I886" s="4"/>
      <c r="AN886" s="4"/>
    </row>
    <row r="887" spans="3:40">
      <c r="C887" s="4"/>
      <c r="D887" s="4"/>
      <c r="E887" s="4"/>
      <c r="F887" s="4"/>
      <c r="G887" s="4"/>
      <c r="I887" s="4"/>
      <c r="AN887" s="4"/>
    </row>
    <row r="888" spans="3:40">
      <c r="C888" s="4"/>
      <c r="D888" s="4"/>
      <c r="E888" s="4"/>
      <c r="F888" s="4"/>
      <c r="G888" s="4"/>
      <c r="I888" s="4"/>
      <c r="AN888" s="4"/>
    </row>
    <row r="889" spans="3:40">
      <c r="C889" s="4"/>
      <c r="D889" s="4"/>
      <c r="E889" s="4"/>
      <c r="F889" s="4"/>
      <c r="G889" s="4"/>
      <c r="I889" s="4"/>
      <c r="AN889" s="4"/>
    </row>
    <row r="890" spans="3:40">
      <c r="C890" s="4"/>
      <c r="D890" s="4"/>
      <c r="E890" s="4"/>
      <c r="F890" s="4"/>
      <c r="G890" s="4"/>
      <c r="I890" s="4"/>
      <c r="AN890" s="4"/>
    </row>
    <row r="891" spans="3:40">
      <c r="C891" s="4"/>
      <c r="D891" s="4"/>
      <c r="E891" s="4"/>
      <c r="F891" s="4"/>
      <c r="G891" s="4"/>
      <c r="I891" s="4"/>
      <c r="AN891" s="4"/>
    </row>
    <row r="892" spans="3:40">
      <c r="C892" s="4"/>
      <c r="D892" s="4"/>
      <c r="E892" s="4"/>
      <c r="F892" s="4"/>
      <c r="G892" s="4"/>
      <c r="I892" s="4"/>
      <c r="AN892" s="4"/>
    </row>
    <row r="893" spans="3:40">
      <c r="C893" s="4"/>
      <c r="D893" s="4"/>
      <c r="E893" s="4"/>
      <c r="F893" s="4"/>
      <c r="G893" s="4"/>
      <c r="I893" s="4"/>
      <c r="AN893" s="4"/>
    </row>
    <row r="894" spans="3:40">
      <c r="C894" s="4"/>
      <c r="D894" s="4"/>
      <c r="E894" s="4"/>
      <c r="F894" s="4"/>
      <c r="G894" s="4"/>
      <c r="I894" s="4"/>
      <c r="AN894" s="4"/>
    </row>
    <row r="895" spans="3:40">
      <c r="C895" s="4"/>
      <c r="D895" s="4"/>
      <c r="E895" s="4"/>
      <c r="F895" s="4"/>
      <c r="G895" s="4"/>
      <c r="I895" s="4"/>
      <c r="AN895" s="4"/>
    </row>
    <row r="896" spans="3:40">
      <c r="C896" s="4"/>
      <c r="D896" s="4"/>
      <c r="E896" s="4"/>
      <c r="F896" s="4"/>
      <c r="G896" s="4"/>
      <c r="I896" s="4"/>
      <c r="AN896" s="4"/>
    </row>
    <row r="897" spans="3:40">
      <c r="C897" s="4"/>
      <c r="D897" s="4"/>
      <c r="E897" s="4"/>
      <c r="F897" s="4"/>
      <c r="G897" s="4"/>
      <c r="I897" s="4"/>
      <c r="AN897" s="4"/>
    </row>
    <row r="898" spans="3:40">
      <c r="C898" s="4"/>
      <c r="D898" s="4"/>
      <c r="E898" s="4"/>
      <c r="F898" s="4"/>
      <c r="G898" s="4"/>
      <c r="I898" s="4"/>
      <c r="AN898" s="4"/>
    </row>
    <row r="899" spans="3:40">
      <c r="C899" s="4"/>
      <c r="D899" s="4"/>
      <c r="E899" s="4"/>
      <c r="F899" s="4"/>
      <c r="G899" s="4"/>
      <c r="I899" s="4"/>
      <c r="AN899" s="4"/>
    </row>
    <row r="900" spans="3:40">
      <c r="C900" s="4"/>
      <c r="D900" s="4"/>
      <c r="E900" s="4"/>
      <c r="F900" s="4"/>
      <c r="G900" s="4"/>
      <c r="I900" s="4"/>
      <c r="AN900" s="4"/>
    </row>
    <row r="901" spans="3:40">
      <c r="C901" s="4"/>
      <c r="D901" s="4"/>
      <c r="E901" s="4"/>
      <c r="F901" s="4"/>
      <c r="G901" s="4"/>
      <c r="I901" s="4"/>
      <c r="AN901" s="4"/>
    </row>
    <row r="902" spans="3:40">
      <c r="C902" s="4"/>
      <c r="D902" s="4"/>
      <c r="E902" s="4"/>
      <c r="F902" s="4"/>
      <c r="G902" s="4"/>
      <c r="I902" s="4"/>
      <c r="AN902" s="4"/>
    </row>
    <row r="903" spans="3:40">
      <c r="C903" s="4"/>
      <c r="D903" s="4"/>
      <c r="E903" s="4"/>
      <c r="F903" s="4"/>
      <c r="G903" s="4"/>
      <c r="I903" s="4"/>
      <c r="AN903" s="4"/>
    </row>
    <row r="904" spans="3:40">
      <c r="C904" s="4"/>
      <c r="D904" s="4"/>
      <c r="E904" s="4"/>
      <c r="F904" s="4"/>
      <c r="G904" s="4"/>
      <c r="I904" s="4"/>
      <c r="AN904" s="4"/>
    </row>
    <row r="905" spans="3:40">
      <c r="C905" s="4"/>
      <c r="D905" s="4"/>
      <c r="E905" s="4"/>
      <c r="F905" s="4"/>
      <c r="G905" s="4"/>
      <c r="I905" s="4"/>
      <c r="AN905" s="4"/>
    </row>
    <row r="906" spans="3:40">
      <c r="C906" s="4"/>
      <c r="D906" s="4"/>
      <c r="E906" s="4"/>
      <c r="F906" s="4"/>
      <c r="G906" s="4"/>
      <c r="I906" s="4"/>
      <c r="AN906" s="4"/>
    </row>
    <row r="907" spans="3:40">
      <c r="C907" s="4"/>
      <c r="D907" s="4"/>
      <c r="E907" s="4"/>
      <c r="F907" s="4"/>
      <c r="G907" s="4"/>
      <c r="I907" s="4"/>
      <c r="AN907" s="4"/>
    </row>
    <row r="908" spans="3:40">
      <c r="C908" s="4"/>
      <c r="D908" s="4"/>
      <c r="E908" s="4"/>
      <c r="F908" s="4"/>
      <c r="G908" s="4"/>
      <c r="I908" s="4"/>
      <c r="AN908" s="4"/>
    </row>
    <row r="909" spans="3:40">
      <c r="C909" s="4"/>
      <c r="D909" s="4"/>
      <c r="E909" s="4"/>
      <c r="F909" s="4"/>
      <c r="G909" s="4"/>
      <c r="I909" s="4"/>
      <c r="AN909" s="4"/>
    </row>
    <row r="910" spans="3:40">
      <c r="C910" s="4"/>
      <c r="D910" s="4"/>
      <c r="E910" s="4"/>
      <c r="F910" s="4"/>
      <c r="G910" s="4"/>
      <c r="I910" s="4"/>
      <c r="AN910" s="4"/>
    </row>
    <row r="911" spans="3:40">
      <c r="C911" s="4"/>
      <c r="D911" s="4"/>
      <c r="E911" s="4"/>
      <c r="F911" s="4"/>
      <c r="G911" s="4"/>
      <c r="I911" s="4"/>
      <c r="AN911" s="4"/>
    </row>
    <row r="912" spans="3:40">
      <c r="C912" s="4"/>
      <c r="D912" s="4"/>
      <c r="E912" s="4"/>
      <c r="F912" s="4"/>
      <c r="G912" s="4"/>
      <c r="I912" s="4"/>
      <c r="AN912" s="4"/>
    </row>
    <row r="913" spans="3:40">
      <c r="C913" s="4"/>
      <c r="D913" s="4"/>
      <c r="E913" s="4"/>
      <c r="F913" s="4"/>
      <c r="G913" s="4"/>
      <c r="I913" s="4"/>
      <c r="AN913" s="4"/>
    </row>
    <row r="914" spans="3:40">
      <c r="C914" s="4"/>
      <c r="D914" s="4"/>
      <c r="E914" s="4"/>
      <c r="F914" s="4"/>
      <c r="G914" s="4"/>
      <c r="I914" s="4"/>
      <c r="AN914" s="4"/>
    </row>
    <row r="915" spans="3:40">
      <c r="C915" s="4"/>
      <c r="D915" s="4"/>
      <c r="E915" s="4"/>
      <c r="F915" s="4"/>
      <c r="G915" s="4"/>
      <c r="I915" s="4"/>
      <c r="AN915" s="4"/>
    </row>
    <row r="916" spans="3:40">
      <c r="C916" s="4"/>
      <c r="D916" s="4"/>
      <c r="E916" s="4"/>
      <c r="F916" s="4"/>
      <c r="G916" s="4"/>
      <c r="I916" s="4"/>
      <c r="AN916" s="4"/>
    </row>
    <row r="917" spans="3:40">
      <c r="C917" s="4"/>
      <c r="D917" s="4"/>
      <c r="E917" s="4"/>
      <c r="F917" s="4"/>
      <c r="G917" s="4"/>
      <c r="I917" s="4"/>
      <c r="AN917" s="4"/>
    </row>
    <row r="918" spans="3:40">
      <c r="C918" s="4"/>
      <c r="D918" s="4"/>
      <c r="E918" s="4"/>
      <c r="F918" s="4"/>
      <c r="G918" s="4"/>
      <c r="I918" s="4"/>
      <c r="AN918" s="4"/>
    </row>
    <row r="919" spans="3:40">
      <c r="C919" s="4"/>
      <c r="D919" s="4"/>
      <c r="E919" s="4"/>
      <c r="F919" s="4"/>
      <c r="G919" s="4"/>
      <c r="I919" s="4"/>
      <c r="AN919" s="4"/>
    </row>
    <row r="920" spans="3:40">
      <c r="C920" s="4"/>
      <c r="D920" s="4"/>
      <c r="E920" s="4"/>
      <c r="F920" s="4"/>
      <c r="G920" s="4"/>
      <c r="I920" s="4"/>
      <c r="AN920" s="4"/>
    </row>
    <row r="921" spans="3:40">
      <c r="C921" s="4"/>
      <c r="D921" s="4"/>
      <c r="E921" s="4"/>
      <c r="F921" s="4"/>
      <c r="G921" s="4"/>
      <c r="I921" s="4"/>
      <c r="AN921" s="4"/>
    </row>
    <row r="922" spans="3:40">
      <c r="C922" s="4"/>
      <c r="D922" s="4"/>
      <c r="E922" s="4"/>
      <c r="F922" s="4"/>
      <c r="G922" s="4"/>
      <c r="I922" s="4"/>
      <c r="AN922" s="4"/>
    </row>
    <row r="923" spans="3:40">
      <c r="C923" s="4"/>
      <c r="D923" s="4"/>
      <c r="E923" s="4"/>
      <c r="F923" s="4"/>
      <c r="G923" s="4"/>
      <c r="I923" s="4"/>
      <c r="AN923" s="4"/>
    </row>
    <row r="924" spans="3:40">
      <c r="C924" s="4"/>
      <c r="D924" s="4"/>
      <c r="E924" s="4"/>
      <c r="F924" s="4"/>
      <c r="G924" s="4"/>
      <c r="I924" s="4"/>
      <c r="AN924" s="4"/>
    </row>
    <row r="925" spans="3:40">
      <c r="C925" s="4"/>
      <c r="D925" s="4"/>
      <c r="E925" s="4"/>
      <c r="F925" s="4"/>
      <c r="G925" s="4"/>
      <c r="I925" s="4"/>
      <c r="AN925" s="4"/>
    </row>
    <row r="926" spans="3:40">
      <c r="C926" s="4"/>
      <c r="D926" s="4"/>
      <c r="E926" s="4"/>
      <c r="F926" s="4"/>
      <c r="G926" s="4"/>
      <c r="I926" s="4"/>
      <c r="AN926" s="4"/>
    </row>
    <row r="927" spans="3:40">
      <c r="C927" s="4"/>
      <c r="D927" s="4"/>
      <c r="E927" s="4"/>
      <c r="F927" s="4"/>
      <c r="G927" s="4"/>
      <c r="I927" s="4"/>
      <c r="AN927" s="4"/>
    </row>
    <row r="928" spans="3:40">
      <c r="C928" s="4"/>
      <c r="D928" s="4"/>
      <c r="E928" s="4"/>
      <c r="F928" s="4"/>
      <c r="G928" s="4"/>
      <c r="I928" s="4"/>
      <c r="AN928" s="4"/>
    </row>
    <row r="929" spans="3:40">
      <c r="C929" s="4"/>
      <c r="D929" s="4"/>
      <c r="E929" s="4"/>
      <c r="F929" s="4"/>
      <c r="G929" s="4"/>
      <c r="I929" s="4"/>
      <c r="AN929" s="4"/>
    </row>
    <row r="930" spans="3:40">
      <c r="C930" s="4"/>
      <c r="D930" s="4"/>
      <c r="E930" s="4"/>
      <c r="F930" s="4"/>
      <c r="G930" s="4"/>
      <c r="I930" s="4"/>
      <c r="AN930" s="4"/>
    </row>
    <row r="931" spans="3:40">
      <c r="C931" s="4"/>
      <c r="D931" s="4"/>
      <c r="E931" s="4"/>
      <c r="F931" s="4"/>
      <c r="G931" s="4"/>
      <c r="I931" s="4"/>
      <c r="AN931" s="4"/>
    </row>
    <row r="932" spans="3:40">
      <c r="C932" s="4"/>
      <c r="D932" s="4"/>
      <c r="E932" s="4"/>
      <c r="F932" s="4"/>
      <c r="G932" s="4"/>
      <c r="I932" s="4"/>
      <c r="AN932" s="4"/>
    </row>
    <row r="933" spans="3:40">
      <c r="C933" s="4"/>
      <c r="D933" s="4"/>
      <c r="E933" s="4"/>
      <c r="F933" s="4"/>
      <c r="G933" s="4"/>
      <c r="I933" s="4"/>
      <c r="AN933" s="4"/>
    </row>
    <row r="934" spans="3:40">
      <c r="C934" s="4"/>
      <c r="D934" s="4"/>
      <c r="E934" s="4"/>
      <c r="F934" s="4"/>
      <c r="G934" s="4"/>
      <c r="I934" s="4"/>
      <c r="AN934" s="4"/>
    </row>
    <row r="935" spans="3:40">
      <c r="C935" s="4"/>
      <c r="D935" s="4"/>
      <c r="E935" s="4"/>
      <c r="F935" s="4"/>
      <c r="G935" s="4"/>
      <c r="I935" s="4"/>
      <c r="AN935" s="4"/>
    </row>
    <row r="936" spans="3:40">
      <c r="C936" s="4"/>
      <c r="D936" s="4"/>
      <c r="E936" s="4"/>
      <c r="F936" s="4"/>
      <c r="G936" s="4"/>
      <c r="I936" s="4"/>
      <c r="AN936" s="4"/>
    </row>
    <row r="937" spans="3:40">
      <c r="C937" s="4"/>
      <c r="D937" s="4"/>
      <c r="E937" s="4"/>
      <c r="F937" s="4"/>
      <c r="G937" s="4"/>
      <c r="I937" s="4"/>
      <c r="AN937" s="4"/>
    </row>
    <row r="938" spans="3:40">
      <c r="C938" s="4"/>
      <c r="D938" s="4"/>
      <c r="E938" s="4"/>
      <c r="F938" s="4"/>
      <c r="G938" s="4"/>
      <c r="I938" s="4"/>
      <c r="AN938" s="4"/>
    </row>
    <row r="939" spans="3:40">
      <c r="C939" s="4"/>
      <c r="D939" s="4"/>
      <c r="E939" s="4"/>
      <c r="F939" s="4"/>
      <c r="G939" s="4"/>
      <c r="I939" s="4"/>
      <c r="AN939" s="4"/>
    </row>
    <row r="940" spans="3:40">
      <c r="C940" s="4"/>
      <c r="D940" s="4"/>
      <c r="E940" s="4"/>
      <c r="F940" s="4"/>
      <c r="G940" s="4"/>
      <c r="I940" s="4"/>
      <c r="AN940" s="4"/>
    </row>
    <row r="941" spans="3:40">
      <c r="C941" s="4"/>
      <c r="D941" s="4"/>
      <c r="E941" s="4"/>
      <c r="F941" s="4"/>
      <c r="G941" s="4"/>
      <c r="I941" s="4"/>
      <c r="AN941" s="4"/>
    </row>
    <row r="942" spans="3:40">
      <c r="C942" s="4"/>
      <c r="D942" s="4"/>
      <c r="E942" s="4"/>
      <c r="F942" s="4"/>
      <c r="G942" s="4"/>
      <c r="I942" s="4"/>
      <c r="AN942" s="4"/>
    </row>
    <row r="943" spans="3:40">
      <c r="C943" s="4"/>
      <c r="D943" s="4"/>
      <c r="E943" s="4"/>
      <c r="F943" s="4"/>
      <c r="G943" s="4"/>
      <c r="I943" s="4"/>
      <c r="AN943" s="4"/>
    </row>
    <row r="944" spans="3:40">
      <c r="C944" s="4"/>
      <c r="D944" s="4"/>
      <c r="E944" s="4"/>
      <c r="F944" s="4"/>
      <c r="G944" s="4"/>
      <c r="I944" s="4"/>
      <c r="AN944" s="4"/>
    </row>
    <row r="945" spans="3:40">
      <c r="C945" s="4"/>
      <c r="D945" s="4"/>
      <c r="E945" s="4"/>
      <c r="F945" s="4"/>
      <c r="G945" s="4"/>
      <c r="I945" s="4"/>
      <c r="AN945" s="4"/>
    </row>
    <row r="946" spans="3:40">
      <c r="C946" s="4"/>
      <c r="D946" s="4"/>
      <c r="E946" s="4"/>
      <c r="F946" s="4"/>
      <c r="G946" s="4"/>
      <c r="I946" s="4"/>
      <c r="AN946" s="4"/>
    </row>
    <row r="947" spans="3:40">
      <c r="C947" s="4"/>
      <c r="D947" s="4"/>
      <c r="E947" s="4"/>
      <c r="F947" s="4"/>
      <c r="G947" s="4"/>
      <c r="I947" s="4"/>
      <c r="AN947" s="4"/>
    </row>
    <row r="948" spans="3:40">
      <c r="C948" s="4"/>
      <c r="D948" s="4"/>
      <c r="E948" s="4"/>
      <c r="F948" s="4"/>
      <c r="G948" s="4"/>
      <c r="I948" s="4"/>
      <c r="AN948" s="4"/>
    </row>
    <row r="949" spans="3:40">
      <c r="C949" s="4"/>
      <c r="D949" s="4"/>
      <c r="E949" s="4"/>
      <c r="F949" s="4"/>
      <c r="G949" s="4"/>
      <c r="I949" s="4"/>
      <c r="AN949" s="4"/>
    </row>
    <row r="950" spans="3:40">
      <c r="C950" s="4"/>
      <c r="D950" s="4"/>
      <c r="E950" s="4"/>
      <c r="F950" s="4"/>
      <c r="G950" s="4"/>
      <c r="I950" s="4"/>
      <c r="AN950" s="4"/>
    </row>
    <row r="951" spans="3:40">
      <c r="C951" s="4"/>
      <c r="D951" s="4"/>
      <c r="E951" s="4"/>
      <c r="F951" s="4"/>
      <c r="G951" s="4"/>
      <c r="I951" s="4"/>
      <c r="AN951" s="4"/>
    </row>
    <row r="952" spans="3:40">
      <c r="C952" s="4"/>
      <c r="D952" s="4"/>
      <c r="E952" s="4"/>
      <c r="F952" s="4"/>
      <c r="G952" s="4"/>
      <c r="I952" s="4"/>
      <c r="AN952" s="4"/>
    </row>
    <row r="953" spans="3:40">
      <c r="C953" s="4"/>
      <c r="D953" s="4"/>
      <c r="E953" s="4"/>
      <c r="F953" s="4"/>
      <c r="G953" s="4"/>
      <c r="I953" s="4"/>
      <c r="AN953" s="4"/>
    </row>
    <row r="954" spans="3:40">
      <c r="C954" s="4"/>
      <c r="D954" s="4"/>
      <c r="E954" s="4"/>
      <c r="F954" s="4"/>
      <c r="G954" s="4"/>
      <c r="I954" s="4"/>
      <c r="AN954" s="4"/>
    </row>
    <row r="955" spans="3:40">
      <c r="C955" s="4"/>
      <c r="D955" s="4"/>
      <c r="E955" s="4"/>
      <c r="F955" s="4"/>
      <c r="G955" s="4"/>
      <c r="I955" s="4"/>
      <c r="AN955" s="4"/>
    </row>
    <row r="956" spans="3:40">
      <c r="C956" s="4"/>
      <c r="D956" s="4"/>
      <c r="E956" s="4"/>
      <c r="F956" s="4"/>
      <c r="G956" s="4"/>
      <c r="I956" s="4"/>
      <c r="AN956" s="4"/>
    </row>
    <row r="957" spans="3:40">
      <c r="C957" s="4"/>
      <c r="D957" s="4"/>
      <c r="E957" s="4"/>
      <c r="F957" s="4"/>
      <c r="G957" s="4"/>
      <c r="I957" s="4"/>
      <c r="AN957" s="4"/>
    </row>
    <row r="958" spans="3:40">
      <c r="C958" s="4"/>
      <c r="D958" s="4"/>
      <c r="E958" s="4"/>
      <c r="F958" s="4"/>
      <c r="G958" s="4"/>
      <c r="I958" s="4"/>
      <c r="AN958" s="4"/>
    </row>
    <row r="959" spans="3:40">
      <c r="C959" s="4"/>
      <c r="D959" s="4"/>
      <c r="E959" s="4"/>
      <c r="F959" s="4"/>
      <c r="G959" s="4"/>
      <c r="I959" s="4"/>
      <c r="AN959" s="4"/>
    </row>
    <row r="960" spans="3:40">
      <c r="C960" s="4"/>
      <c r="D960" s="4"/>
      <c r="E960" s="4"/>
      <c r="F960" s="4"/>
      <c r="G960" s="4"/>
      <c r="I960" s="4"/>
      <c r="AN960" s="4"/>
    </row>
    <row r="961" spans="3:40">
      <c r="C961" s="4"/>
      <c r="D961" s="4"/>
      <c r="E961" s="4"/>
      <c r="F961" s="4"/>
      <c r="G961" s="4"/>
      <c r="I961" s="4"/>
      <c r="AN961" s="4"/>
    </row>
    <row r="962" spans="3:40">
      <c r="C962" s="4"/>
      <c r="D962" s="4"/>
      <c r="E962" s="4"/>
      <c r="F962" s="4"/>
      <c r="G962" s="4"/>
      <c r="I962" s="4"/>
      <c r="AN962" s="4"/>
    </row>
    <row r="963" spans="3:40">
      <c r="C963" s="4"/>
      <c r="D963" s="4"/>
      <c r="E963" s="4"/>
      <c r="F963" s="4"/>
      <c r="G963" s="4"/>
      <c r="I963" s="4"/>
      <c r="AN963" s="4"/>
    </row>
    <row r="964" spans="3:40">
      <c r="C964" s="4"/>
      <c r="D964" s="4"/>
      <c r="E964" s="4"/>
      <c r="F964" s="4"/>
      <c r="G964" s="4"/>
      <c r="I964" s="4"/>
      <c r="AN964" s="4"/>
    </row>
    <row r="965" spans="3:40">
      <c r="C965" s="4"/>
      <c r="D965" s="4"/>
      <c r="E965" s="4"/>
      <c r="F965" s="4"/>
      <c r="G965" s="4"/>
      <c r="I965" s="4"/>
      <c r="AN965" s="4"/>
    </row>
    <row r="966" spans="3:40">
      <c r="C966" s="4"/>
      <c r="D966" s="4"/>
      <c r="E966" s="4"/>
      <c r="F966" s="4"/>
      <c r="G966" s="4"/>
      <c r="I966" s="4"/>
      <c r="AN966" s="4"/>
    </row>
    <row r="967" spans="3:40">
      <c r="C967" s="4"/>
      <c r="D967" s="4"/>
      <c r="E967" s="4"/>
      <c r="F967" s="4"/>
      <c r="G967" s="4"/>
      <c r="I967" s="4"/>
      <c r="AN967" s="4"/>
    </row>
    <row r="968" spans="3:40">
      <c r="C968" s="4"/>
      <c r="D968" s="4"/>
      <c r="E968" s="4"/>
      <c r="F968" s="4"/>
      <c r="G968" s="4"/>
      <c r="I968" s="4"/>
      <c r="AN968" s="4"/>
    </row>
    <row r="969" spans="3:40">
      <c r="C969" s="4"/>
      <c r="D969" s="4"/>
      <c r="E969" s="4"/>
      <c r="F969" s="4"/>
      <c r="G969" s="4"/>
      <c r="I969" s="4"/>
      <c r="AN969" s="4"/>
    </row>
    <row r="970" spans="3:40">
      <c r="C970" s="4"/>
      <c r="D970" s="4"/>
      <c r="E970" s="4"/>
      <c r="F970" s="4"/>
      <c r="G970" s="4"/>
      <c r="I970" s="4"/>
      <c r="AN970" s="4"/>
    </row>
    <row r="971" spans="3:40">
      <c r="C971" s="4"/>
      <c r="D971" s="4"/>
      <c r="E971" s="4"/>
      <c r="F971" s="4"/>
      <c r="G971" s="4"/>
      <c r="I971" s="4"/>
      <c r="AN971" s="4"/>
    </row>
    <row r="972" spans="3:40">
      <c r="C972" s="4"/>
      <c r="D972" s="4"/>
      <c r="E972" s="4"/>
      <c r="F972" s="4"/>
      <c r="G972" s="4"/>
      <c r="I972" s="4"/>
      <c r="AN972" s="4"/>
    </row>
    <row r="973" spans="3:40">
      <c r="C973" s="4"/>
      <c r="D973" s="4"/>
      <c r="E973" s="4"/>
      <c r="F973" s="4"/>
      <c r="G973" s="4"/>
      <c r="I973" s="4"/>
      <c r="AN973" s="4"/>
    </row>
    <row r="974" spans="3:40">
      <c r="C974" s="4"/>
      <c r="D974" s="4"/>
      <c r="E974" s="4"/>
      <c r="F974" s="4"/>
      <c r="G974" s="4"/>
      <c r="I974" s="4"/>
      <c r="AN974" s="4"/>
    </row>
    <row r="975" spans="3:40">
      <c r="C975" s="4"/>
      <c r="D975" s="4"/>
      <c r="E975" s="4"/>
      <c r="F975" s="4"/>
      <c r="G975" s="4"/>
      <c r="I975" s="4"/>
      <c r="AN975" s="4"/>
    </row>
    <row r="976" spans="3:40">
      <c r="C976" s="4"/>
      <c r="D976" s="4"/>
      <c r="E976" s="4"/>
      <c r="F976" s="4"/>
      <c r="G976" s="4"/>
      <c r="I976" s="4"/>
      <c r="AN976" s="4"/>
    </row>
    <row r="977" spans="3:40">
      <c r="C977" s="4"/>
      <c r="D977" s="4"/>
      <c r="E977" s="4"/>
      <c r="F977" s="4"/>
      <c r="G977" s="4"/>
      <c r="I977" s="4"/>
      <c r="AN977" s="4"/>
    </row>
    <row r="978" spans="3:40">
      <c r="C978" s="4"/>
      <c r="D978" s="4"/>
      <c r="E978" s="4"/>
      <c r="F978" s="4"/>
      <c r="G978" s="4"/>
      <c r="I978" s="4"/>
      <c r="AN978" s="4"/>
    </row>
    <row r="979" spans="3:40">
      <c r="C979" s="4"/>
      <c r="D979" s="4"/>
      <c r="E979" s="4"/>
      <c r="F979" s="4"/>
      <c r="G979" s="4"/>
      <c r="I979" s="4"/>
      <c r="AN979" s="4"/>
    </row>
    <row r="980" spans="3:40">
      <c r="C980" s="4"/>
      <c r="D980" s="4"/>
      <c r="E980" s="4"/>
      <c r="F980" s="4"/>
      <c r="G980" s="4"/>
      <c r="I980" s="4"/>
      <c r="AN980" s="4"/>
    </row>
    <row r="981" spans="3:40">
      <c r="C981" s="4"/>
      <c r="D981" s="4"/>
      <c r="E981" s="4"/>
      <c r="F981" s="4"/>
      <c r="G981" s="4"/>
      <c r="I981" s="4"/>
      <c r="AN981" s="4"/>
    </row>
    <row r="982" spans="3:40">
      <c r="C982" s="4"/>
      <c r="D982" s="4"/>
      <c r="E982" s="4"/>
      <c r="F982" s="4"/>
      <c r="G982" s="4"/>
      <c r="I982" s="4"/>
      <c r="AN982" s="4"/>
    </row>
    <row r="983" spans="3:40">
      <c r="C983" s="4"/>
      <c r="D983" s="4"/>
      <c r="E983" s="4"/>
      <c r="F983" s="4"/>
      <c r="G983" s="4"/>
      <c r="I983" s="4"/>
      <c r="AN983" s="4"/>
    </row>
    <row r="984" spans="3:40">
      <c r="C984" s="4"/>
      <c r="D984" s="4"/>
      <c r="E984" s="4"/>
      <c r="F984" s="4"/>
      <c r="G984" s="4"/>
      <c r="I984" s="4"/>
      <c r="AN984" s="4"/>
    </row>
    <row r="985" spans="3:40">
      <c r="C985" s="4"/>
      <c r="D985" s="4"/>
      <c r="E985" s="4"/>
      <c r="F985" s="4"/>
      <c r="G985" s="4"/>
      <c r="I985" s="4"/>
      <c r="AN985" s="4"/>
    </row>
    <row r="986" spans="3:40">
      <c r="C986" s="4"/>
      <c r="D986" s="4"/>
      <c r="E986" s="4"/>
      <c r="F986" s="4"/>
      <c r="G986" s="4"/>
      <c r="I986" s="4"/>
      <c r="AN986" s="4"/>
    </row>
    <row r="987" spans="3:40">
      <c r="C987" s="4"/>
      <c r="D987" s="4"/>
      <c r="E987" s="4"/>
      <c r="F987" s="4"/>
      <c r="G987" s="4"/>
      <c r="I987" s="4"/>
      <c r="AN987" s="4"/>
    </row>
    <row r="988" spans="3:40">
      <c r="C988" s="4"/>
      <c r="D988" s="4"/>
      <c r="E988" s="4"/>
      <c r="F988" s="4"/>
      <c r="G988" s="4"/>
      <c r="I988" s="4"/>
      <c r="AN988" s="4"/>
    </row>
    <row r="989" spans="3:40">
      <c r="C989" s="4"/>
      <c r="D989" s="4"/>
      <c r="E989" s="4"/>
      <c r="F989" s="4"/>
      <c r="G989" s="4"/>
      <c r="I989" s="4"/>
      <c r="AN989" s="4"/>
    </row>
    <row r="990" spans="3:40">
      <c r="C990" s="4"/>
      <c r="D990" s="4"/>
      <c r="E990" s="4"/>
      <c r="F990" s="4"/>
      <c r="G990" s="4"/>
      <c r="I990" s="4"/>
      <c r="AN990" s="4"/>
    </row>
    <row r="991" spans="3:40">
      <c r="C991" s="4"/>
      <c r="D991" s="4"/>
      <c r="E991" s="4"/>
      <c r="F991" s="4"/>
      <c r="G991" s="4"/>
      <c r="I991" s="4"/>
      <c r="AN991" s="4"/>
    </row>
    <row r="992" spans="3:40">
      <c r="C992" s="4"/>
      <c r="D992" s="4"/>
      <c r="E992" s="4"/>
      <c r="F992" s="4"/>
      <c r="G992" s="4"/>
      <c r="I992" s="4"/>
      <c r="AN992" s="4"/>
    </row>
    <row r="993" spans="3:40">
      <c r="C993" s="4"/>
      <c r="D993" s="4"/>
      <c r="E993" s="4"/>
      <c r="F993" s="4"/>
      <c r="G993" s="4"/>
      <c r="I993" s="4"/>
      <c r="AN993" s="4"/>
    </row>
    <row r="994" spans="3:40">
      <c r="C994" s="4"/>
      <c r="D994" s="4"/>
      <c r="E994" s="4"/>
      <c r="F994" s="4"/>
      <c r="G994" s="4"/>
      <c r="I994" s="4"/>
      <c r="AN994" s="4"/>
    </row>
    <row r="995" spans="3:40">
      <c r="C995" s="4"/>
      <c r="D995" s="4"/>
      <c r="E995" s="4"/>
      <c r="F995" s="4"/>
      <c r="G995" s="4"/>
      <c r="I995" s="4"/>
      <c r="AN995" s="4"/>
    </row>
    <row r="996" spans="3:40">
      <c r="C996" s="4"/>
      <c r="D996" s="4"/>
      <c r="E996" s="4"/>
      <c r="F996" s="4"/>
      <c r="G996" s="4"/>
      <c r="I996" s="4"/>
      <c r="AN996" s="4"/>
    </row>
    <row r="997" spans="3:40">
      <c r="C997" s="4"/>
      <c r="D997" s="4"/>
      <c r="E997" s="4"/>
      <c r="F997" s="4"/>
      <c r="G997" s="4"/>
      <c r="I997" s="4"/>
      <c r="AN997" s="4"/>
    </row>
    <row r="998" spans="3:40">
      <c r="C998" s="4"/>
      <c r="D998" s="4"/>
      <c r="E998" s="4"/>
      <c r="F998" s="4"/>
      <c r="G998" s="4"/>
      <c r="I998" s="4"/>
      <c r="AN998" s="4"/>
    </row>
    <row r="999" spans="3:40">
      <c r="C999" s="4"/>
      <c r="D999" s="4"/>
      <c r="E999" s="4"/>
      <c r="F999" s="4"/>
      <c r="G999" s="4"/>
      <c r="I999" s="4"/>
      <c r="AN999" s="4"/>
    </row>
    <row r="1000" spans="3:40">
      <c r="C1000" s="4"/>
      <c r="D1000" s="4"/>
      <c r="E1000" s="4"/>
      <c r="F1000" s="4"/>
      <c r="G1000" s="4"/>
      <c r="I1000" s="4"/>
      <c r="AN1000" s="4"/>
    </row>
    <row r="1001" spans="3:40">
      <c r="C1001" s="4"/>
      <c r="D1001" s="4"/>
      <c r="E1001" s="4"/>
      <c r="F1001" s="4"/>
      <c r="G1001" s="4"/>
      <c r="I1001" s="4"/>
      <c r="AN1001" s="4"/>
    </row>
    <row r="1002" spans="3:40">
      <c r="C1002" s="4"/>
      <c r="D1002" s="4"/>
      <c r="E1002" s="4"/>
      <c r="F1002" s="4"/>
      <c r="G1002" s="4"/>
      <c r="I1002" s="4"/>
      <c r="AN1002" s="4"/>
    </row>
    <row r="1003" spans="3:40">
      <c r="C1003" s="4"/>
      <c r="D1003" s="4"/>
      <c r="E1003" s="4"/>
      <c r="F1003" s="4"/>
      <c r="G1003" s="4"/>
      <c r="I1003" s="4"/>
      <c r="AN1003" s="4"/>
    </row>
    <row r="1004" spans="3:40">
      <c r="C1004" s="4"/>
      <c r="D1004" s="4"/>
      <c r="E1004" s="4"/>
      <c r="F1004" s="4"/>
      <c r="G1004" s="4"/>
      <c r="I1004" s="4"/>
      <c r="AN1004" s="4"/>
    </row>
    <row r="1005" spans="3:40">
      <c r="C1005" s="4"/>
      <c r="D1005" s="4"/>
      <c r="E1005" s="4"/>
      <c r="F1005" s="4"/>
      <c r="G1005" s="4"/>
      <c r="I1005" s="4"/>
      <c r="AN1005" s="4"/>
    </row>
    <row r="1006" spans="3:40">
      <c r="C1006" s="4"/>
      <c r="D1006" s="4"/>
      <c r="E1006" s="4"/>
      <c r="F1006" s="4"/>
      <c r="G1006" s="4"/>
      <c r="I1006" s="4"/>
      <c r="AN1006" s="4"/>
    </row>
    <row r="1007" spans="3:40">
      <c r="C1007" s="4"/>
      <c r="D1007" s="4"/>
      <c r="E1007" s="4"/>
      <c r="F1007" s="4"/>
      <c r="G1007" s="4"/>
      <c r="I1007" s="4"/>
      <c r="AN1007" s="4"/>
    </row>
    <row r="1008" spans="3:40">
      <c r="C1008" s="4"/>
      <c r="D1008" s="4"/>
      <c r="E1008" s="4"/>
      <c r="F1008" s="4"/>
      <c r="G1008" s="4"/>
      <c r="I1008" s="4"/>
      <c r="AN1008" s="4"/>
    </row>
    <row r="1009" spans="3:40">
      <c r="C1009" s="4"/>
      <c r="D1009" s="4"/>
      <c r="E1009" s="4"/>
      <c r="F1009" s="4"/>
      <c r="G1009" s="4"/>
      <c r="I1009" s="4"/>
      <c r="AN1009" s="4"/>
    </row>
    <row r="1010" spans="3:40">
      <c r="C1010" s="4"/>
      <c r="D1010" s="4"/>
      <c r="E1010" s="4"/>
      <c r="F1010" s="4"/>
      <c r="G1010" s="4"/>
      <c r="I1010" s="4"/>
      <c r="AN1010" s="4"/>
    </row>
    <row r="1011" spans="3:40">
      <c r="C1011" s="4"/>
      <c r="D1011" s="4"/>
      <c r="E1011" s="4"/>
      <c r="F1011" s="4"/>
      <c r="G1011" s="4"/>
      <c r="I1011" s="4"/>
      <c r="AN1011" s="4"/>
    </row>
    <row r="1012" spans="3:40">
      <c r="C1012" s="4"/>
      <c r="D1012" s="4"/>
      <c r="E1012" s="4"/>
      <c r="F1012" s="4"/>
      <c r="G1012" s="4"/>
      <c r="I1012" s="4"/>
      <c r="AN1012" s="4"/>
    </row>
    <row r="1013" spans="3:40">
      <c r="C1013" s="4"/>
      <c r="D1013" s="4"/>
      <c r="E1013" s="4"/>
      <c r="F1013" s="4"/>
      <c r="G1013" s="4"/>
      <c r="I1013" s="4"/>
      <c r="AN1013" s="4"/>
    </row>
    <row r="1014" spans="3:40">
      <c r="C1014" s="4"/>
      <c r="D1014" s="4"/>
      <c r="E1014" s="4"/>
      <c r="F1014" s="4"/>
      <c r="G1014" s="4"/>
      <c r="I1014" s="4"/>
      <c r="AN1014" s="4"/>
    </row>
    <row r="1015" spans="3:40">
      <c r="C1015" s="4"/>
      <c r="D1015" s="4"/>
      <c r="E1015" s="4"/>
      <c r="F1015" s="4"/>
      <c r="G1015" s="4"/>
      <c r="I1015" s="4"/>
      <c r="AN1015" s="4"/>
    </row>
    <row r="1016" spans="3:40">
      <c r="C1016" s="4"/>
      <c r="D1016" s="4"/>
      <c r="E1016" s="4"/>
      <c r="F1016" s="4"/>
      <c r="G1016" s="4"/>
      <c r="I1016" s="4"/>
      <c r="AN1016" s="4"/>
    </row>
    <row r="1017" spans="3:40">
      <c r="C1017" s="4"/>
      <c r="D1017" s="4"/>
      <c r="E1017" s="4"/>
      <c r="F1017" s="4"/>
      <c r="G1017" s="4"/>
      <c r="I1017" s="4"/>
      <c r="AN1017" s="4"/>
    </row>
    <row r="1018" spans="3:40">
      <c r="C1018" s="4"/>
      <c r="D1018" s="4"/>
      <c r="E1018" s="4"/>
      <c r="F1018" s="4"/>
      <c r="G1018" s="4"/>
      <c r="I1018" s="4"/>
      <c r="AN1018" s="4"/>
    </row>
    <row r="1019" spans="3:40">
      <c r="C1019" s="4"/>
      <c r="D1019" s="4"/>
      <c r="E1019" s="4"/>
      <c r="F1019" s="4"/>
      <c r="G1019" s="4"/>
      <c r="I1019" s="4"/>
      <c r="AN1019" s="4"/>
    </row>
    <row r="1020" spans="3:40">
      <c r="C1020" s="4"/>
      <c r="D1020" s="4"/>
      <c r="E1020" s="4"/>
      <c r="F1020" s="4"/>
      <c r="G1020" s="4"/>
      <c r="I1020" s="4"/>
      <c r="AN1020" s="4"/>
    </row>
    <row r="1021" spans="3:40">
      <c r="C1021" s="4"/>
      <c r="D1021" s="4"/>
      <c r="E1021" s="4"/>
      <c r="F1021" s="4"/>
      <c r="G1021" s="4"/>
      <c r="I1021" s="4"/>
      <c r="AN1021" s="4"/>
    </row>
    <row r="1022" spans="3:40">
      <c r="C1022" s="4"/>
      <c r="D1022" s="4"/>
      <c r="E1022" s="4"/>
      <c r="F1022" s="4"/>
      <c r="G1022" s="4"/>
      <c r="I1022" s="4"/>
      <c r="AN1022" s="4"/>
    </row>
    <row r="1023" spans="3:40">
      <c r="C1023" s="4"/>
      <c r="D1023" s="4"/>
      <c r="E1023" s="4"/>
      <c r="F1023" s="4"/>
      <c r="G1023" s="4"/>
      <c r="I1023" s="4"/>
      <c r="AN1023" s="4"/>
    </row>
    <row r="1024" spans="3:40">
      <c r="C1024" s="4"/>
      <c r="D1024" s="4"/>
      <c r="E1024" s="4"/>
      <c r="F1024" s="4"/>
      <c r="G1024" s="4"/>
      <c r="I1024" s="4"/>
      <c r="AN1024" s="4"/>
    </row>
    <row r="1025" spans="3:40">
      <c r="C1025" s="4"/>
      <c r="D1025" s="4"/>
      <c r="E1025" s="4"/>
      <c r="F1025" s="4"/>
      <c r="G1025" s="4"/>
      <c r="I1025" s="4"/>
      <c r="AN1025" s="4"/>
    </row>
    <row r="1026" spans="3:40">
      <c r="C1026" s="4"/>
      <c r="D1026" s="4"/>
      <c r="E1026" s="4"/>
      <c r="F1026" s="4"/>
      <c r="G1026" s="4"/>
      <c r="I1026" s="4"/>
      <c r="AN1026" s="4"/>
    </row>
    <row r="1027" spans="3:40">
      <c r="C1027" s="4"/>
      <c r="D1027" s="4"/>
      <c r="E1027" s="4"/>
      <c r="F1027" s="4"/>
      <c r="G1027" s="4"/>
      <c r="I1027" s="4"/>
      <c r="AN1027" s="4"/>
    </row>
    <row r="1028" spans="3:40">
      <c r="C1028" s="4"/>
      <c r="D1028" s="4"/>
      <c r="E1028" s="4"/>
      <c r="F1028" s="4"/>
      <c r="G1028" s="4"/>
      <c r="I1028" s="4"/>
      <c r="AN1028" s="4"/>
    </row>
    <row r="1029" spans="3:40">
      <c r="C1029" s="4"/>
      <c r="D1029" s="4"/>
      <c r="E1029" s="4"/>
      <c r="F1029" s="4"/>
      <c r="G1029" s="4"/>
      <c r="I1029" s="4"/>
      <c r="AN1029" s="4"/>
    </row>
    <row r="1030" spans="3:40">
      <c r="C1030" s="4"/>
      <c r="D1030" s="4"/>
      <c r="E1030" s="4"/>
      <c r="F1030" s="4"/>
      <c r="G1030" s="4"/>
      <c r="I1030" s="4"/>
      <c r="AN1030" s="4"/>
    </row>
    <row r="1031" spans="3:40">
      <c r="C1031" s="4"/>
      <c r="D1031" s="4"/>
      <c r="E1031" s="4"/>
      <c r="F1031" s="4"/>
      <c r="G1031" s="4"/>
      <c r="I1031" s="4"/>
      <c r="AN1031" s="4"/>
    </row>
    <row r="1032" spans="3:40">
      <c r="C1032" s="4"/>
      <c r="D1032" s="4"/>
      <c r="E1032" s="4"/>
      <c r="F1032" s="4"/>
      <c r="G1032" s="4"/>
      <c r="I1032" s="4"/>
      <c r="AN1032" s="4"/>
    </row>
    <row r="1033" spans="3:40">
      <c r="C1033" s="4"/>
      <c r="D1033" s="4"/>
      <c r="E1033" s="4"/>
      <c r="F1033" s="4"/>
      <c r="G1033" s="4"/>
      <c r="I1033" s="4"/>
      <c r="AN1033" s="4"/>
    </row>
    <row r="1034" spans="3:40">
      <c r="C1034" s="4"/>
      <c r="D1034" s="4"/>
      <c r="E1034" s="4"/>
      <c r="F1034" s="4"/>
      <c r="G1034" s="4"/>
      <c r="I1034" s="4"/>
      <c r="AN1034" s="4"/>
    </row>
    <row r="1035" spans="3:40">
      <c r="C1035" s="4"/>
      <c r="D1035" s="4"/>
      <c r="E1035" s="4"/>
      <c r="F1035" s="4"/>
      <c r="G1035" s="4"/>
      <c r="I1035" s="4"/>
      <c r="AN1035" s="4"/>
    </row>
    <row r="1036" spans="3:40">
      <c r="C1036" s="4"/>
      <c r="D1036" s="4"/>
      <c r="E1036" s="4"/>
      <c r="F1036" s="4"/>
      <c r="G1036" s="4"/>
      <c r="I1036" s="4"/>
      <c r="AN1036" s="4"/>
    </row>
    <row r="1037" spans="3:40">
      <c r="C1037" s="4"/>
      <c r="D1037" s="4"/>
      <c r="E1037" s="4"/>
      <c r="F1037" s="4"/>
      <c r="G1037" s="4"/>
      <c r="I1037" s="4"/>
      <c r="AN1037" s="4"/>
    </row>
    <row r="1038" spans="3:40">
      <c r="C1038" s="4"/>
      <c r="D1038" s="4"/>
      <c r="E1038" s="4"/>
      <c r="F1038" s="4"/>
      <c r="G1038" s="4"/>
      <c r="I1038" s="4"/>
      <c r="AN1038" s="4"/>
    </row>
    <row r="1039" spans="3:40">
      <c r="C1039" s="4"/>
      <c r="D1039" s="4"/>
      <c r="E1039" s="4"/>
      <c r="F1039" s="4"/>
      <c r="G1039" s="4"/>
      <c r="I1039" s="4"/>
      <c r="AN1039" s="4"/>
    </row>
    <row r="1040" spans="3:40">
      <c r="C1040" s="4"/>
      <c r="D1040" s="4"/>
      <c r="E1040" s="4"/>
      <c r="F1040" s="4"/>
      <c r="G1040" s="4"/>
      <c r="I1040" s="4"/>
      <c r="AN1040" s="4"/>
    </row>
    <row r="1041" spans="3:40">
      <c r="C1041" s="4"/>
      <c r="D1041" s="4"/>
      <c r="E1041" s="4"/>
      <c r="F1041" s="4"/>
      <c r="G1041" s="4"/>
      <c r="I1041" s="4"/>
      <c r="AN1041" s="4"/>
    </row>
    <row r="1042" spans="3:40">
      <c r="C1042" s="4"/>
      <c r="D1042" s="4"/>
      <c r="E1042" s="4"/>
      <c r="F1042" s="4"/>
      <c r="G1042" s="4"/>
      <c r="I1042" s="4"/>
      <c r="AN1042" s="4"/>
    </row>
    <row r="1043" spans="3:40">
      <c r="C1043" s="4"/>
      <c r="D1043" s="4"/>
      <c r="E1043" s="4"/>
      <c r="F1043" s="4"/>
      <c r="G1043" s="4"/>
      <c r="I1043" s="4"/>
      <c r="AN1043" s="4"/>
    </row>
    <row r="1044" spans="3:40">
      <c r="C1044" s="4"/>
      <c r="D1044" s="4"/>
      <c r="E1044" s="4"/>
      <c r="F1044" s="4"/>
      <c r="G1044" s="4"/>
      <c r="I1044" s="4"/>
      <c r="AN1044" s="4"/>
    </row>
    <row r="1045" spans="3:40">
      <c r="C1045" s="4"/>
      <c r="D1045" s="4"/>
      <c r="E1045" s="4"/>
      <c r="F1045" s="4"/>
      <c r="G1045" s="4"/>
      <c r="I1045" s="4"/>
      <c r="AN1045" s="4"/>
    </row>
    <row r="1046" spans="3:40">
      <c r="C1046" s="4"/>
      <c r="D1046" s="4"/>
      <c r="E1046" s="4"/>
      <c r="F1046" s="4"/>
      <c r="G1046" s="4"/>
      <c r="I1046" s="4"/>
      <c r="AN1046" s="4"/>
    </row>
    <row r="1047" spans="3:40">
      <c r="C1047" s="4"/>
      <c r="D1047" s="4"/>
      <c r="E1047" s="4"/>
      <c r="F1047" s="4"/>
      <c r="G1047" s="4"/>
      <c r="I1047" s="4"/>
      <c r="AN1047" s="4"/>
    </row>
    <row r="1048" spans="3:40">
      <c r="C1048" s="4"/>
      <c r="D1048" s="4"/>
      <c r="E1048" s="4"/>
      <c r="F1048" s="4"/>
      <c r="G1048" s="4"/>
      <c r="I1048" s="4"/>
      <c r="AN1048" s="4"/>
    </row>
    <row r="1049" spans="3:40">
      <c r="C1049" s="4"/>
      <c r="D1049" s="4"/>
      <c r="E1049" s="4"/>
      <c r="F1049" s="4"/>
      <c r="G1049" s="4"/>
      <c r="I1049" s="4"/>
      <c r="AN1049" s="4"/>
    </row>
    <row r="1050" spans="3:40">
      <c r="C1050" s="4"/>
      <c r="D1050" s="4"/>
      <c r="E1050" s="4"/>
      <c r="F1050" s="4"/>
      <c r="G1050" s="4"/>
      <c r="I1050" s="4"/>
      <c r="AN1050" s="4"/>
    </row>
    <row r="1051" spans="3:40">
      <c r="C1051" s="4"/>
      <c r="D1051" s="4"/>
      <c r="E1051" s="4"/>
      <c r="F1051" s="4"/>
      <c r="G1051" s="4"/>
      <c r="I1051" s="4"/>
      <c r="AN1051" s="4"/>
    </row>
    <row r="1052" spans="3:40">
      <c r="C1052" s="4"/>
      <c r="D1052" s="4"/>
      <c r="E1052" s="4"/>
      <c r="F1052" s="4"/>
      <c r="G1052" s="4"/>
      <c r="I1052" s="4"/>
      <c r="AN1052" s="4"/>
    </row>
    <row r="1053" spans="3:40">
      <c r="C1053" s="4"/>
      <c r="D1053" s="4"/>
      <c r="E1053" s="4"/>
      <c r="F1053" s="4"/>
      <c r="G1053" s="4"/>
      <c r="I1053" s="4"/>
      <c r="AN1053" s="4"/>
    </row>
    <row r="1054" spans="3:40">
      <c r="C1054" s="4"/>
      <c r="D1054" s="4"/>
      <c r="E1054" s="4"/>
      <c r="F1054" s="4"/>
      <c r="G1054" s="4"/>
      <c r="I1054" s="4"/>
      <c r="AN1054" s="4"/>
    </row>
    <row r="1055" spans="3:40">
      <c r="C1055" s="4"/>
      <c r="D1055" s="4"/>
      <c r="E1055" s="4"/>
      <c r="F1055" s="4"/>
      <c r="G1055" s="4"/>
      <c r="I1055" s="4"/>
      <c r="AN1055" s="4"/>
    </row>
    <row r="1056" spans="3:40">
      <c r="C1056" s="4"/>
      <c r="D1056" s="4"/>
      <c r="E1056" s="4"/>
      <c r="F1056" s="4"/>
      <c r="G1056" s="4"/>
      <c r="I1056" s="4"/>
      <c r="AN1056" s="4"/>
    </row>
    <row r="1057" spans="3:40">
      <c r="C1057" s="4"/>
      <c r="D1057" s="4"/>
      <c r="E1057" s="4"/>
      <c r="F1057" s="4"/>
      <c r="G1057" s="4"/>
      <c r="I1057" s="4"/>
      <c r="AN1057" s="4"/>
    </row>
    <row r="1058" spans="3:40">
      <c r="C1058" s="4"/>
      <c r="D1058" s="4"/>
      <c r="E1058" s="4"/>
      <c r="F1058" s="4"/>
      <c r="G1058" s="4"/>
      <c r="I1058" s="4"/>
      <c r="AN1058" s="4"/>
    </row>
    <row r="1059" spans="3:40">
      <c r="C1059" s="4"/>
      <c r="D1059" s="4"/>
      <c r="E1059" s="4"/>
      <c r="F1059" s="4"/>
      <c r="G1059" s="4"/>
      <c r="I1059" s="4"/>
      <c r="AN1059" s="4"/>
    </row>
    <row r="1060" spans="3:40">
      <c r="C1060" s="4"/>
      <c r="D1060" s="4"/>
      <c r="E1060" s="4"/>
      <c r="F1060" s="4"/>
      <c r="G1060" s="4"/>
      <c r="I1060" s="4"/>
      <c r="AN1060" s="4"/>
    </row>
    <row r="1061" spans="3:40">
      <c r="C1061" s="4"/>
      <c r="D1061" s="4"/>
      <c r="E1061" s="4"/>
      <c r="F1061" s="4"/>
      <c r="G1061" s="4"/>
      <c r="I1061" s="4"/>
      <c r="AN1061" s="4"/>
    </row>
    <row r="1062" spans="3:40">
      <c r="C1062" s="4"/>
      <c r="D1062" s="4"/>
      <c r="E1062" s="4"/>
      <c r="F1062" s="4"/>
      <c r="G1062" s="4"/>
      <c r="I1062" s="4"/>
      <c r="AN1062" s="4"/>
    </row>
    <row r="1063" spans="3:40">
      <c r="C1063" s="4"/>
      <c r="D1063" s="4"/>
      <c r="E1063" s="4"/>
      <c r="F1063" s="4"/>
      <c r="G1063" s="4"/>
      <c r="I1063" s="4"/>
      <c r="AN1063" s="4"/>
    </row>
    <row r="1064" spans="3:40">
      <c r="C1064" s="4"/>
      <c r="D1064" s="4"/>
      <c r="E1064" s="4"/>
      <c r="F1064" s="4"/>
      <c r="G1064" s="4"/>
      <c r="I1064" s="4"/>
      <c r="AN1064" s="4"/>
    </row>
    <row r="1065" spans="3:40">
      <c r="C1065" s="4"/>
      <c r="D1065" s="4"/>
      <c r="E1065" s="4"/>
      <c r="F1065" s="4"/>
      <c r="G1065" s="4"/>
      <c r="I1065" s="4"/>
      <c r="AN1065" s="4"/>
    </row>
    <row r="1066" spans="3:40">
      <c r="C1066" s="4"/>
      <c r="D1066" s="4"/>
      <c r="E1066" s="4"/>
      <c r="F1066" s="4"/>
      <c r="G1066" s="4"/>
      <c r="I1066" s="4"/>
      <c r="AN1066" s="4"/>
    </row>
    <row r="1067" spans="3:40">
      <c r="C1067" s="4"/>
      <c r="D1067" s="4"/>
      <c r="E1067" s="4"/>
      <c r="F1067" s="4"/>
      <c r="G1067" s="4"/>
      <c r="I1067" s="4"/>
      <c r="AN1067" s="4"/>
    </row>
    <row r="1068" spans="3:40">
      <c r="C1068" s="4"/>
      <c r="D1068" s="4"/>
      <c r="E1068" s="4"/>
      <c r="F1068" s="4"/>
      <c r="G1068" s="4"/>
      <c r="I1068" s="4"/>
      <c r="AN1068" s="4"/>
    </row>
    <row r="1069" spans="3:40">
      <c r="C1069" s="4"/>
      <c r="D1069" s="4"/>
      <c r="E1069" s="4"/>
      <c r="F1069" s="4"/>
      <c r="G1069" s="4"/>
      <c r="I1069" s="4"/>
      <c r="AN1069" s="4"/>
    </row>
    <row r="1070" spans="3:40">
      <c r="C1070" s="4"/>
      <c r="D1070" s="4"/>
      <c r="E1070" s="4"/>
      <c r="F1070" s="4"/>
      <c r="G1070" s="4"/>
      <c r="I1070" s="4"/>
      <c r="AN1070" s="4"/>
    </row>
    <row r="1071" spans="3:40">
      <c r="C1071" s="4"/>
      <c r="D1071" s="4"/>
      <c r="E1071" s="4"/>
      <c r="F1071" s="4"/>
      <c r="G1071" s="4"/>
      <c r="I1071" s="4"/>
      <c r="AN1071" s="4"/>
    </row>
    <row r="1072" spans="3:40">
      <c r="C1072" s="4"/>
      <c r="D1072" s="4"/>
      <c r="E1072" s="4"/>
      <c r="F1072" s="4"/>
      <c r="G1072" s="4"/>
      <c r="I1072" s="4"/>
      <c r="AN1072" s="4"/>
    </row>
    <row r="1073" spans="3:40">
      <c r="C1073" s="4"/>
      <c r="D1073" s="4"/>
      <c r="E1073" s="4"/>
      <c r="F1073" s="4"/>
      <c r="G1073" s="4"/>
      <c r="I1073" s="4"/>
      <c r="AN1073" s="4"/>
    </row>
    <row r="1074" spans="3:40">
      <c r="C1074" s="4"/>
      <c r="D1074" s="4"/>
      <c r="E1074" s="4"/>
      <c r="F1074" s="4"/>
      <c r="G1074" s="4"/>
      <c r="I1074" s="4"/>
      <c r="AN1074" s="4"/>
    </row>
    <row r="1075" spans="3:40">
      <c r="C1075" s="4"/>
      <c r="D1075" s="4"/>
      <c r="E1075" s="4"/>
      <c r="F1075" s="4"/>
      <c r="G1075" s="4"/>
      <c r="I1075" s="4"/>
      <c r="AN1075" s="4"/>
    </row>
    <row r="1076" spans="3:40">
      <c r="C1076" s="4"/>
      <c r="D1076" s="4"/>
      <c r="E1076" s="4"/>
      <c r="F1076" s="4"/>
      <c r="G1076" s="4"/>
      <c r="I1076" s="4"/>
      <c r="AN1076" s="4"/>
    </row>
    <row r="1077" spans="3:40">
      <c r="AN1077" s="4"/>
    </row>
    <row r="1078" spans="3:40">
      <c r="C1078" s="11"/>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dimension ref="A1:AW571"/>
  <sheetViews>
    <sheetView zoomScale="80" zoomScaleNormal="80" workbookViewId="0">
      <pane xSplit="2" ySplit="3" topLeftCell="C124" activePane="bottomRight" state="frozen"/>
      <selection pane="topRight" activeCell="C1" sqref="C1"/>
      <selection pane="bottomLeft" activeCell="A4" sqref="A4"/>
      <selection pane="bottomRight" activeCell="E66" sqref="E66"/>
    </sheetView>
  </sheetViews>
  <sheetFormatPr defaultRowHeight="16.5"/>
  <cols>
    <col min="3" max="3" width="9.5" bestFit="1" customWidth="1"/>
  </cols>
  <sheetData>
    <row r="1" spans="1:49">
      <c r="K1" t="s">
        <v>386</v>
      </c>
      <c r="R1" t="s">
        <v>358</v>
      </c>
      <c r="AC1" t="s">
        <v>359</v>
      </c>
    </row>
    <row r="2" spans="1:49">
      <c r="C2" t="s">
        <v>370</v>
      </c>
      <c r="D2" t="s">
        <v>358</v>
      </c>
      <c r="E2" t="s">
        <v>364</v>
      </c>
      <c r="F2" t="s">
        <v>359</v>
      </c>
      <c r="G2" t="s">
        <v>371</v>
      </c>
      <c r="K2" t="s">
        <v>385</v>
      </c>
      <c r="AN2" t="s">
        <v>364</v>
      </c>
    </row>
    <row r="3" spans="1:49">
      <c r="A3" t="s">
        <v>114</v>
      </c>
      <c r="B3" t="s">
        <v>115</v>
      </c>
      <c r="C3" t="s">
        <v>356</v>
      </c>
      <c r="D3" t="s">
        <v>353</v>
      </c>
      <c r="E3" t="s">
        <v>354</v>
      </c>
      <c r="F3" t="s">
        <v>355</v>
      </c>
      <c r="G3" t="s">
        <v>357</v>
      </c>
      <c r="I3" t="s">
        <v>369</v>
      </c>
      <c r="K3" t="s">
        <v>370</v>
      </c>
      <c r="L3" t="s">
        <v>358</v>
      </c>
      <c r="M3" t="s">
        <v>364</v>
      </c>
      <c r="N3" t="s">
        <v>359</v>
      </c>
      <c r="O3" t="s">
        <v>371</v>
      </c>
      <c r="R3" t="s">
        <v>375</v>
      </c>
      <c r="S3" t="s">
        <v>377</v>
      </c>
      <c r="T3" t="s">
        <v>378</v>
      </c>
      <c r="U3" t="s">
        <v>376</v>
      </c>
      <c r="V3" t="s">
        <v>379</v>
      </c>
      <c r="W3" t="s">
        <v>380</v>
      </c>
      <c r="X3" t="s">
        <v>381</v>
      </c>
      <c r="Y3" t="s">
        <v>382</v>
      </c>
      <c r="Z3" t="s">
        <v>383</v>
      </c>
      <c r="AA3" t="s">
        <v>384</v>
      </c>
      <c r="AC3" t="s">
        <v>375</v>
      </c>
      <c r="AD3" t="s">
        <v>377</v>
      </c>
      <c r="AE3" t="s">
        <v>378</v>
      </c>
      <c r="AF3" t="s">
        <v>376</v>
      </c>
      <c r="AG3" t="s">
        <v>379</v>
      </c>
      <c r="AH3" t="s">
        <v>380</v>
      </c>
      <c r="AI3" t="s">
        <v>381</v>
      </c>
      <c r="AJ3" t="s">
        <v>382</v>
      </c>
      <c r="AK3" t="s">
        <v>383</v>
      </c>
      <c r="AL3" t="s">
        <v>384</v>
      </c>
      <c r="AN3" t="s">
        <v>375</v>
      </c>
      <c r="AO3" t="s">
        <v>377</v>
      </c>
      <c r="AP3" t="s">
        <v>378</v>
      </c>
      <c r="AQ3" t="s">
        <v>376</v>
      </c>
      <c r="AR3" t="s">
        <v>379</v>
      </c>
      <c r="AS3" t="s">
        <v>380</v>
      </c>
      <c r="AT3" t="s">
        <v>381</v>
      </c>
      <c r="AU3" t="s">
        <v>382</v>
      </c>
      <c r="AV3" t="s">
        <v>383</v>
      </c>
      <c r="AW3" t="s">
        <v>384</v>
      </c>
    </row>
    <row r="4" spans="1:49">
      <c r="A4" t="s">
        <v>0</v>
      </c>
      <c r="B4" t="s">
        <v>319</v>
      </c>
      <c r="C4" s="4">
        <f>SUM('역의 도시내 비율1'!C3:D3)/2</f>
        <v>6.8992926464254943E-3</v>
      </c>
      <c r="D4" s="4">
        <f>SUM('역의 도시내 비율1'!E3:G3)/3</f>
        <v>7.2441861159465715E-3</v>
      </c>
      <c r="E4" s="4">
        <f>SUM('역의 도시내 비율1'!H3:O3)/8</f>
        <v>1.4143978601700391E-2</v>
      </c>
      <c r="F4" s="4">
        <f>SUM('역의 도시내 비율1'!P3:R3)/3</f>
        <v>1.4892710573678259E-2</v>
      </c>
      <c r="G4" s="4">
        <f>SUM('역의 도시내 비율1'!S3:V3)/4</f>
        <v>1.3820880514801926E-2</v>
      </c>
      <c r="H4" s="4"/>
      <c r="I4" s="4">
        <f>SUM('역의 도시내 비율1'!W3)</f>
        <v>1.2488573876874066E-2</v>
      </c>
      <c r="K4" t="b">
        <f>I4&lt;C4</f>
        <v>0</v>
      </c>
      <c r="L4" t="b">
        <f>I4&lt;D4</f>
        <v>0</v>
      </c>
      <c r="M4" t="b">
        <f>I4&lt;E4</f>
        <v>1</v>
      </c>
      <c r="N4" t="b">
        <f>I4&lt;F4</f>
        <v>1</v>
      </c>
      <c r="O4" t="b">
        <f>I4&lt;G4</f>
        <v>1</v>
      </c>
      <c r="R4" t="b">
        <f>D4&gt;0.001</f>
        <v>1</v>
      </c>
      <c r="S4" t="b">
        <f>D4&gt;0.002</f>
        <v>1</v>
      </c>
      <c r="T4" t="b">
        <f>D4&gt;0.004</f>
        <v>1</v>
      </c>
      <c r="U4" t="b">
        <f>D4&gt;0.005</f>
        <v>1</v>
      </c>
      <c r="V4" t="b">
        <f>D4&gt;0.007</f>
        <v>1</v>
      </c>
      <c r="W4" t="b">
        <f>D4&gt;0.009</f>
        <v>0</v>
      </c>
      <c r="X4" t="b">
        <f>D4&gt;0.01</f>
        <v>0</v>
      </c>
      <c r="Y4" t="b">
        <f>D4&gt;0.0125</f>
        <v>0</v>
      </c>
      <c r="Z4" t="b">
        <f>D4&gt;0.015</f>
        <v>0</v>
      </c>
      <c r="AA4" t="b">
        <f>D4&gt;0.02</f>
        <v>0</v>
      </c>
      <c r="AC4" t="b">
        <f>F4&gt;0.001</f>
        <v>1</v>
      </c>
      <c r="AD4" t="b">
        <f>F4&gt;0.002</f>
        <v>1</v>
      </c>
      <c r="AE4" t="b">
        <f>F4&gt;0.004</f>
        <v>1</v>
      </c>
      <c r="AF4" t="b">
        <f>F4&gt;0.005</f>
        <v>1</v>
      </c>
      <c r="AG4" t="b">
        <f>F4&gt;0.007</f>
        <v>1</v>
      </c>
      <c r="AH4" t="b">
        <f>F4&gt;0.009</f>
        <v>1</v>
      </c>
      <c r="AI4" t="b">
        <f>F4&gt;0.01</f>
        <v>1</v>
      </c>
      <c r="AJ4" t="b">
        <f>F4&gt;0.0125</f>
        <v>1</v>
      </c>
      <c r="AK4" t="b">
        <f>F4&gt;0.015</f>
        <v>0</v>
      </c>
      <c r="AL4" t="b">
        <f>F4&gt;0.02</f>
        <v>0</v>
      </c>
      <c r="AN4" s="4" t="b">
        <f>E4&gt;0.001</f>
        <v>1</v>
      </c>
      <c r="AO4" t="b">
        <f>E4&gt;0.002</f>
        <v>1</v>
      </c>
      <c r="AP4" t="b">
        <f>E4&gt;0.004</f>
        <v>1</v>
      </c>
      <c r="AQ4" t="b">
        <f>E4&gt;0.005</f>
        <v>1</v>
      </c>
      <c r="AR4" t="b">
        <f>E4&gt;0.007</f>
        <v>1</v>
      </c>
      <c r="AS4" t="b">
        <f>E4&gt;0.009</f>
        <v>1</v>
      </c>
      <c r="AT4" t="b">
        <f>E4&gt;0.01</f>
        <v>1</v>
      </c>
      <c r="AU4" t="b">
        <f>E4&gt;0.0125</f>
        <v>1</v>
      </c>
      <c r="AV4" t="b">
        <f>E4&gt;0.015</f>
        <v>0</v>
      </c>
      <c r="AW4" t="b">
        <f>E4&gt;0.02</f>
        <v>0</v>
      </c>
    </row>
    <row r="5" spans="1:49">
      <c r="B5" t="s">
        <v>320</v>
      </c>
      <c r="C5" s="4">
        <f>SUM('역의 도시내 비율1'!C4:D4)/2</f>
        <v>1.7529424103767392E-2</v>
      </c>
      <c r="D5" s="4">
        <f>SUM('역의 도시내 비율1'!E4:G4)/3</f>
        <v>1.3829026863472501E-2</v>
      </c>
      <c r="E5" s="4">
        <f>SUM('역의 도시내 비율1'!H4:O4)/8</f>
        <v>1.1126984080173513E-2</v>
      </c>
      <c r="F5" s="4">
        <f>SUM('역의 도시내 비율1'!P4:R4)/3</f>
        <v>8.0547399724680679E-3</v>
      </c>
      <c r="G5" s="4">
        <f>SUM('역의 도시내 비율1'!S4:V4)/4</f>
        <v>8.0279642652937785E-3</v>
      </c>
      <c r="H5" s="4"/>
      <c r="I5" s="4">
        <f>SUM('역의 도시내 비율1'!W4)</f>
        <v>1.0751111301256154E-2</v>
      </c>
      <c r="K5" t="b">
        <f t="shared" ref="K5:K68" si="0">I5&lt;C5</f>
        <v>1</v>
      </c>
      <c r="L5" t="b">
        <f t="shared" ref="L5:L68" si="1">I5&lt;D5</f>
        <v>1</v>
      </c>
      <c r="M5" t="b">
        <f t="shared" ref="M5:M68" si="2">I5&lt;E5</f>
        <v>1</v>
      </c>
      <c r="N5" t="b">
        <f t="shared" ref="N5:N68" si="3">I5&lt;F5</f>
        <v>0</v>
      </c>
      <c r="O5" t="b">
        <f t="shared" ref="O5:O68" si="4">I5&lt;G5</f>
        <v>0</v>
      </c>
      <c r="R5" t="b">
        <f t="shared" ref="R5:R68" si="5">D5&gt;0.001</f>
        <v>1</v>
      </c>
      <c r="S5" t="b">
        <f t="shared" ref="S5:S68" si="6">D5&gt;0.002</f>
        <v>1</v>
      </c>
      <c r="T5" t="b">
        <f t="shared" ref="T5:T68" si="7">D5&gt;0.004</f>
        <v>1</v>
      </c>
      <c r="U5" t="b">
        <f t="shared" ref="U5:U68" si="8">D5&gt;0.005</f>
        <v>1</v>
      </c>
      <c r="V5" t="b">
        <f t="shared" ref="V5:V68" si="9">D5&gt;0.007</f>
        <v>1</v>
      </c>
      <c r="W5" t="b">
        <f t="shared" ref="W5:W68" si="10">D5&gt;0.009</f>
        <v>1</v>
      </c>
      <c r="X5" t="b">
        <f t="shared" ref="X5:X68" si="11">D5&gt;0.01</f>
        <v>1</v>
      </c>
      <c r="Y5" t="b">
        <f t="shared" ref="Y5:Y68" si="12">D5&gt;0.0125</f>
        <v>1</v>
      </c>
      <c r="Z5" t="b">
        <f t="shared" ref="Z5:Z68" si="13">D5&gt;0.015</f>
        <v>0</v>
      </c>
      <c r="AA5" t="b">
        <f t="shared" ref="AA5:AA68" si="14">D5&gt;0.02</f>
        <v>0</v>
      </c>
      <c r="AC5" t="b">
        <f t="shared" ref="AC5:AC68" si="15">F5&gt;0.001</f>
        <v>1</v>
      </c>
      <c r="AD5" t="b">
        <f t="shared" ref="AD5:AD68" si="16">F5&gt;0.002</f>
        <v>1</v>
      </c>
      <c r="AE5" t="b">
        <f t="shared" ref="AE5:AE68" si="17">F5&gt;0.004</f>
        <v>1</v>
      </c>
      <c r="AF5" t="b">
        <f t="shared" ref="AF5:AF68" si="18">F5&gt;0.005</f>
        <v>1</v>
      </c>
      <c r="AG5" t="b">
        <f t="shared" ref="AG5:AG68" si="19">F5&gt;0.007</f>
        <v>1</v>
      </c>
      <c r="AH5" t="b">
        <f t="shared" ref="AH5:AH68" si="20">F5&gt;0.009</f>
        <v>0</v>
      </c>
      <c r="AI5" t="b">
        <f t="shared" ref="AI5:AI68" si="21">F5&gt;0.01</f>
        <v>0</v>
      </c>
      <c r="AJ5" t="b">
        <f t="shared" ref="AJ5:AJ68" si="22">F5&gt;0.0125</f>
        <v>0</v>
      </c>
      <c r="AK5" t="b">
        <f t="shared" ref="AK5:AK68" si="23">F5&gt;0.015</f>
        <v>0</v>
      </c>
      <c r="AL5" t="b">
        <f t="shared" ref="AL5:AL68" si="24">F5&gt;0.02</f>
        <v>0</v>
      </c>
      <c r="AN5" s="4" t="b">
        <f t="shared" ref="AN5:AN68" si="25">E5&gt;0.001</f>
        <v>1</v>
      </c>
      <c r="AO5" t="b">
        <f t="shared" ref="AO5:AO68" si="26">E5&gt;0.002</f>
        <v>1</v>
      </c>
      <c r="AP5" t="b">
        <f t="shared" ref="AP5:AP68" si="27">E5&gt;0.004</f>
        <v>1</v>
      </c>
      <c r="AQ5" t="b">
        <f t="shared" ref="AQ5:AQ68" si="28">E5&gt;0.005</f>
        <v>1</v>
      </c>
      <c r="AR5" t="b">
        <f t="shared" ref="AR5:AR68" si="29">E5&gt;0.007</f>
        <v>1</v>
      </c>
      <c r="AS5" t="b">
        <f t="shared" ref="AS5:AS68" si="30">E5&gt;0.009</f>
        <v>1</v>
      </c>
      <c r="AT5" t="b">
        <f t="shared" ref="AT5:AT68" si="31">E5&gt;0.01</f>
        <v>1</v>
      </c>
      <c r="AU5" t="b">
        <f t="shared" ref="AU5:AU68" si="32">E5&gt;0.0125</f>
        <v>0</v>
      </c>
      <c r="AV5" t="b">
        <f t="shared" ref="AV5:AV68" si="33">E5&gt;0.015</f>
        <v>0</v>
      </c>
      <c r="AW5" t="b">
        <f t="shared" ref="AW5:AW68" si="34">E5&gt;0.02</f>
        <v>0</v>
      </c>
    </row>
    <row r="6" spans="1:49">
      <c r="A6" t="s">
        <v>1</v>
      </c>
      <c r="B6" t="s">
        <v>319</v>
      </c>
      <c r="C6" s="4">
        <f>SUM('역의 도시내 비율1'!C5:D5)/2</f>
        <v>1.3533104226503261E-3</v>
      </c>
      <c r="D6" s="4">
        <f>SUM('역의 도시내 비율1'!E5:G5)/3</f>
        <v>1.0618747749899446E-3</v>
      </c>
      <c r="E6" s="4">
        <f>SUM('역의 도시내 비율1'!H5:O5)/8</f>
        <v>5.0540737109761478E-3</v>
      </c>
      <c r="F6" s="4">
        <f>SUM('역의 도시내 비율1'!P5:R5)/3</f>
        <v>8.8971602932169155E-3</v>
      </c>
      <c r="G6" s="4">
        <f>SUM('역의 도시내 비율1'!S5:V5)/4</f>
        <v>8.4036158187280139E-3</v>
      </c>
      <c r="H6" s="4"/>
      <c r="I6" s="4">
        <f>SUM('역의 도시내 비율1'!W5)</f>
        <v>5.5188903998047009E-3</v>
      </c>
      <c r="K6" t="b">
        <f t="shared" si="0"/>
        <v>0</v>
      </c>
      <c r="L6" t="b">
        <f t="shared" si="1"/>
        <v>0</v>
      </c>
      <c r="M6" t="b">
        <f t="shared" si="2"/>
        <v>0</v>
      </c>
      <c r="N6" t="b">
        <f t="shared" si="3"/>
        <v>1</v>
      </c>
      <c r="O6" t="b">
        <f t="shared" si="4"/>
        <v>1</v>
      </c>
      <c r="R6" t="b">
        <f t="shared" si="5"/>
        <v>1</v>
      </c>
      <c r="S6" t="b">
        <f t="shared" si="6"/>
        <v>0</v>
      </c>
      <c r="T6" t="b">
        <f t="shared" si="7"/>
        <v>0</v>
      </c>
      <c r="U6" t="b">
        <f t="shared" si="8"/>
        <v>0</v>
      </c>
      <c r="V6" t="b">
        <f t="shared" si="9"/>
        <v>0</v>
      </c>
      <c r="W6" t="b">
        <f t="shared" si="10"/>
        <v>0</v>
      </c>
      <c r="X6" t="b">
        <f t="shared" si="11"/>
        <v>0</v>
      </c>
      <c r="Y6" t="b">
        <f t="shared" si="12"/>
        <v>0</v>
      </c>
      <c r="Z6" t="b">
        <f t="shared" si="13"/>
        <v>0</v>
      </c>
      <c r="AA6" t="b">
        <f t="shared" si="14"/>
        <v>0</v>
      </c>
      <c r="AC6" t="b">
        <f t="shared" si="15"/>
        <v>1</v>
      </c>
      <c r="AD6" t="b">
        <f t="shared" si="16"/>
        <v>1</v>
      </c>
      <c r="AE6" t="b">
        <f t="shared" si="17"/>
        <v>1</v>
      </c>
      <c r="AF6" t="b">
        <f t="shared" si="18"/>
        <v>1</v>
      </c>
      <c r="AG6" t="b">
        <f t="shared" si="19"/>
        <v>1</v>
      </c>
      <c r="AH6" t="b">
        <f t="shared" si="20"/>
        <v>0</v>
      </c>
      <c r="AI6" t="b">
        <f t="shared" si="21"/>
        <v>0</v>
      </c>
      <c r="AJ6" t="b">
        <f t="shared" si="22"/>
        <v>0</v>
      </c>
      <c r="AK6" t="b">
        <f t="shared" si="23"/>
        <v>0</v>
      </c>
      <c r="AL6" t="b">
        <f t="shared" si="24"/>
        <v>0</v>
      </c>
      <c r="AN6" s="4" t="b">
        <f t="shared" si="25"/>
        <v>1</v>
      </c>
      <c r="AO6" t="b">
        <f t="shared" si="26"/>
        <v>1</v>
      </c>
      <c r="AP6" t="b">
        <f t="shared" si="27"/>
        <v>1</v>
      </c>
      <c r="AQ6" t="b">
        <f t="shared" si="28"/>
        <v>1</v>
      </c>
      <c r="AR6" t="b">
        <f t="shared" si="29"/>
        <v>0</v>
      </c>
      <c r="AS6" t="b">
        <f t="shared" si="30"/>
        <v>0</v>
      </c>
      <c r="AT6" t="b">
        <f t="shared" si="31"/>
        <v>0</v>
      </c>
      <c r="AU6" t="b">
        <f t="shared" si="32"/>
        <v>0</v>
      </c>
      <c r="AV6" t="b">
        <f t="shared" si="33"/>
        <v>0</v>
      </c>
      <c r="AW6" t="b">
        <f t="shared" si="34"/>
        <v>0</v>
      </c>
    </row>
    <row r="7" spans="1:49">
      <c r="B7" t="s">
        <v>320</v>
      </c>
      <c r="C7" s="4">
        <f>SUM('역의 도시내 비율1'!C6:D6)/2</f>
        <v>8.2633089713687186E-3</v>
      </c>
      <c r="D7" s="4">
        <f>SUM('역의 도시내 비율1'!E6:G6)/3</f>
        <v>9.4232284459396173E-3</v>
      </c>
      <c r="E7" s="4">
        <f>SUM('역의 도시내 비율1'!H6:O6)/8</f>
        <v>5.9648033719482772E-3</v>
      </c>
      <c r="F7" s="4">
        <f>SUM('역의 도시내 비율1'!P6:R6)/3</f>
        <v>3.6930726036929228E-3</v>
      </c>
      <c r="G7" s="4">
        <f>SUM('역의 도시내 비율1'!S6:V6)/4</f>
        <v>1.4067689476491172E-3</v>
      </c>
      <c r="H7" s="4"/>
      <c r="I7" s="4">
        <f>SUM('역의 도시내 비율1'!W6)</f>
        <v>5.7384423536272497E-3</v>
      </c>
      <c r="K7" t="b">
        <f t="shared" si="0"/>
        <v>1</v>
      </c>
      <c r="L7" t="b">
        <f t="shared" si="1"/>
        <v>1</v>
      </c>
      <c r="M7" t="b">
        <f t="shared" si="2"/>
        <v>1</v>
      </c>
      <c r="N7" t="b">
        <f t="shared" si="3"/>
        <v>0</v>
      </c>
      <c r="O7" t="b">
        <f t="shared" si="4"/>
        <v>0</v>
      </c>
      <c r="R7" t="b">
        <f t="shared" si="5"/>
        <v>1</v>
      </c>
      <c r="S7" t="b">
        <f t="shared" si="6"/>
        <v>1</v>
      </c>
      <c r="T7" t="b">
        <f t="shared" si="7"/>
        <v>1</v>
      </c>
      <c r="U7" t="b">
        <f t="shared" si="8"/>
        <v>1</v>
      </c>
      <c r="V7" t="b">
        <f t="shared" si="9"/>
        <v>1</v>
      </c>
      <c r="W7" t="b">
        <f t="shared" si="10"/>
        <v>1</v>
      </c>
      <c r="X7" t="b">
        <f t="shared" si="11"/>
        <v>0</v>
      </c>
      <c r="Y7" t="b">
        <f t="shared" si="12"/>
        <v>0</v>
      </c>
      <c r="Z7" t="b">
        <f t="shared" si="13"/>
        <v>0</v>
      </c>
      <c r="AA7" t="b">
        <f t="shared" si="14"/>
        <v>0</v>
      </c>
      <c r="AC7" t="b">
        <f t="shared" si="15"/>
        <v>1</v>
      </c>
      <c r="AD7" t="b">
        <f t="shared" si="16"/>
        <v>1</v>
      </c>
      <c r="AE7" t="b">
        <f t="shared" si="17"/>
        <v>0</v>
      </c>
      <c r="AF7" t="b">
        <f t="shared" si="18"/>
        <v>0</v>
      </c>
      <c r="AG7" t="b">
        <f t="shared" si="19"/>
        <v>0</v>
      </c>
      <c r="AH7" t="b">
        <f t="shared" si="20"/>
        <v>0</v>
      </c>
      <c r="AI7" t="b">
        <f t="shared" si="21"/>
        <v>0</v>
      </c>
      <c r="AJ7" t="b">
        <f t="shared" si="22"/>
        <v>0</v>
      </c>
      <c r="AK7" t="b">
        <f t="shared" si="23"/>
        <v>0</v>
      </c>
      <c r="AL7" t="b">
        <f t="shared" si="24"/>
        <v>0</v>
      </c>
      <c r="AN7" s="4" t="b">
        <f t="shared" si="25"/>
        <v>1</v>
      </c>
      <c r="AO7" t="b">
        <f t="shared" si="26"/>
        <v>1</v>
      </c>
      <c r="AP7" t="b">
        <f t="shared" si="27"/>
        <v>1</v>
      </c>
      <c r="AQ7" t="b">
        <f t="shared" si="28"/>
        <v>1</v>
      </c>
      <c r="AR7" t="b">
        <f t="shared" si="29"/>
        <v>0</v>
      </c>
      <c r="AS7" t="b">
        <f t="shared" si="30"/>
        <v>0</v>
      </c>
      <c r="AT7" t="b">
        <f t="shared" si="31"/>
        <v>0</v>
      </c>
      <c r="AU7" t="b">
        <f t="shared" si="32"/>
        <v>0</v>
      </c>
      <c r="AV7" t="b">
        <f t="shared" si="33"/>
        <v>0</v>
      </c>
      <c r="AW7" t="b">
        <f t="shared" si="34"/>
        <v>0</v>
      </c>
    </row>
    <row r="8" spans="1:49">
      <c r="A8" t="s">
        <v>2</v>
      </c>
      <c r="B8" t="s">
        <v>319</v>
      </c>
      <c r="C8" s="4">
        <f>SUM('역의 도시내 비율1'!C7:D7)/2</f>
        <v>2.919097485639015E-3</v>
      </c>
      <c r="D8" s="4">
        <f>SUM('역의 도시내 비율1'!E7:G7)/3</f>
        <v>2.0722414170076886E-3</v>
      </c>
      <c r="E8" s="4">
        <f>SUM('역의 도시내 비율1'!H7:O7)/8</f>
        <v>9.64759636821441E-3</v>
      </c>
      <c r="F8" s="4">
        <f>SUM('역의 도시내 비율1'!P7:R7)/3</f>
        <v>1.5733269247301361E-2</v>
      </c>
      <c r="G8" s="4">
        <f>SUM('역의 도시내 비율1'!S7:V7)/4</f>
        <v>2.319089031597929E-2</v>
      </c>
      <c r="H8" s="4"/>
      <c r="I8" s="4">
        <f>SUM('역의 도시내 비율1'!W7)</f>
        <v>1.0948224491951004E-2</v>
      </c>
      <c r="K8" t="b">
        <f t="shared" si="0"/>
        <v>0</v>
      </c>
      <c r="L8" t="b">
        <f t="shared" si="1"/>
        <v>0</v>
      </c>
      <c r="M8" t="b">
        <f t="shared" si="2"/>
        <v>0</v>
      </c>
      <c r="N8" t="b">
        <f t="shared" si="3"/>
        <v>1</v>
      </c>
      <c r="O8" t="b">
        <f t="shared" si="4"/>
        <v>1</v>
      </c>
      <c r="R8" t="b">
        <f t="shared" si="5"/>
        <v>1</v>
      </c>
      <c r="S8" t="b">
        <f t="shared" si="6"/>
        <v>1</v>
      </c>
      <c r="T8" t="b">
        <f t="shared" si="7"/>
        <v>0</v>
      </c>
      <c r="U8" t="b">
        <f t="shared" si="8"/>
        <v>0</v>
      </c>
      <c r="V8" t="b">
        <f t="shared" si="9"/>
        <v>0</v>
      </c>
      <c r="W8" t="b">
        <f t="shared" si="10"/>
        <v>0</v>
      </c>
      <c r="X8" t="b">
        <f t="shared" si="11"/>
        <v>0</v>
      </c>
      <c r="Y8" t="b">
        <f t="shared" si="12"/>
        <v>0</v>
      </c>
      <c r="Z8" t="b">
        <f t="shared" si="13"/>
        <v>0</v>
      </c>
      <c r="AA8" t="b">
        <f t="shared" si="14"/>
        <v>0</v>
      </c>
      <c r="AC8" t="b">
        <f t="shared" si="15"/>
        <v>1</v>
      </c>
      <c r="AD8" t="b">
        <f t="shared" si="16"/>
        <v>1</v>
      </c>
      <c r="AE8" t="b">
        <f t="shared" si="17"/>
        <v>1</v>
      </c>
      <c r="AF8" t="b">
        <f t="shared" si="18"/>
        <v>1</v>
      </c>
      <c r="AG8" t="b">
        <f t="shared" si="19"/>
        <v>1</v>
      </c>
      <c r="AH8" t="b">
        <f t="shared" si="20"/>
        <v>1</v>
      </c>
      <c r="AI8" t="b">
        <f t="shared" si="21"/>
        <v>1</v>
      </c>
      <c r="AJ8" t="b">
        <f t="shared" si="22"/>
        <v>1</v>
      </c>
      <c r="AK8" t="b">
        <f t="shared" si="23"/>
        <v>1</v>
      </c>
      <c r="AL8" t="b">
        <f t="shared" si="24"/>
        <v>0</v>
      </c>
      <c r="AN8" s="4" t="b">
        <f t="shared" si="25"/>
        <v>1</v>
      </c>
      <c r="AO8" t="b">
        <f t="shared" si="26"/>
        <v>1</v>
      </c>
      <c r="AP8" t="b">
        <f t="shared" si="27"/>
        <v>1</v>
      </c>
      <c r="AQ8" t="b">
        <f t="shared" si="28"/>
        <v>1</v>
      </c>
      <c r="AR8" t="b">
        <f t="shared" si="29"/>
        <v>1</v>
      </c>
      <c r="AS8" t="b">
        <f t="shared" si="30"/>
        <v>1</v>
      </c>
      <c r="AT8" t="b">
        <f t="shared" si="31"/>
        <v>0</v>
      </c>
      <c r="AU8" t="b">
        <f t="shared" si="32"/>
        <v>0</v>
      </c>
      <c r="AV8" t="b">
        <f t="shared" si="33"/>
        <v>0</v>
      </c>
      <c r="AW8" t="b">
        <f t="shared" si="34"/>
        <v>0</v>
      </c>
    </row>
    <row r="9" spans="1:49">
      <c r="B9" t="s">
        <v>320</v>
      </c>
      <c r="C9" s="4">
        <f>SUM('역의 도시내 비율1'!C8:D8)/2</f>
        <v>1.0817892533802498E-2</v>
      </c>
      <c r="D9" s="4">
        <f>SUM('역의 도시내 비율1'!E8:G8)/3</f>
        <v>1.4246144605686835E-2</v>
      </c>
      <c r="E9" s="4">
        <f>SUM('역의 도시내 비율1'!H8:O8)/8</f>
        <v>1.1374336321879218E-2</v>
      </c>
      <c r="F9" s="4">
        <f>SUM('역의 도시내 비율1'!P8:R8)/3</f>
        <v>8.749418854616926E-3</v>
      </c>
      <c r="G9" s="4">
        <f>SUM('역의 도시내 비율1'!S8:V8)/4</f>
        <v>2.6753062325402519E-3</v>
      </c>
      <c r="H9" s="4"/>
      <c r="I9" s="4">
        <f>SUM('역의 도시내 비율1'!W8)</f>
        <v>1.0415209247257053E-2</v>
      </c>
      <c r="K9" t="b">
        <f t="shared" si="0"/>
        <v>1</v>
      </c>
      <c r="L9" t="b">
        <f t="shared" si="1"/>
        <v>1</v>
      </c>
      <c r="M9" t="b">
        <f t="shared" si="2"/>
        <v>1</v>
      </c>
      <c r="N9" t="b">
        <f t="shared" si="3"/>
        <v>0</v>
      </c>
      <c r="O9" t="b">
        <f t="shared" si="4"/>
        <v>0</v>
      </c>
      <c r="R9" t="b">
        <f t="shared" si="5"/>
        <v>1</v>
      </c>
      <c r="S9" t="b">
        <f t="shared" si="6"/>
        <v>1</v>
      </c>
      <c r="T9" t="b">
        <f t="shared" si="7"/>
        <v>1</v>
      </c>
      <c r="U9" t="b">
        <f t="shared" si="8"/>
        <v>1</v>
      </c>
      <c r="V9" t="b">
        <f t="shared" si="9"/>
        <v>1</v>
      </c>
      <c r="W9" t="b">
        <f t="shared" si="10"/>
        <v>1</v>
      </c>
      <c r="X9" t="b">
        <f t="shared" si="11"/>
        <v>1</v>
      </c>
      <c r="Y9" t="b">
        <f t="shared" si="12"/>
        <v>1</v>
      </c>
      <c r="Z9" t="b">
        <f t="shared" si="13"/>
        <v>0</v>
      </c>
      <c r="AA9" t="b">
        <f t="shared" si="14"/>
        <v>0</v>
      </c>
      <c r="AC9" t="b">
        <f t="shared" si="15"/>
        <v>1</v>
      </c>
      <c r="AD9" t="b">
        <f t="shared" si="16"/>
        <v>1</v>
      </c>
      <c r="AE9" t="b">
        <f t="shared" si="17"/>
        <v>1</v>
      </c>
      <c r="AF9" t="b">
        <f t="shared" si="18"/>
        <v>1</v>
      </c>
      <c r="AG9" t="b">
        <f t="shared" si="19"/>
        <v>1</v>
      </c>
      <c r="AH9" t="b">
        <f t="shared" si="20"/>
        <v>0</v>
      </c>
      <c r="AI9" t="b">
        <f t="shared" si="21"/>
        <v>0</v>
      </c>
      <c r="AJ9" t="b">
        <f t="shared" si="22"/>
        <v>0</v>
      </c>
      <c r="AK9" t="b">
        <f t="shared" si="23"/>
        <v>0</v>
      </c>
      <c r="AL9" t="b">
        <f t="shared" si="24"/>
        <v>0</v>
      </c>
      <c r="AN9" s="4" t="b">
        <f t="shared" si="25"/>
        <v>1</v>
      </c>
      <c r="AO9" t="b">
        <f t="shared" si="26"/>
        <v>1</v>
      </c>
      <c r="AP9" t="b">
        <f t="shared" si="27"/>
        <v>1</v>
      </c>
      <c r="AQ9" t="b">
        <f t="shared" si="28"/>
        <v>1</v>
      </c>
      <c r="AR9" t="b">
        <f t="shared" si="29"/>
        <v>1</v>
      </c>
      <c r="AS9" t="b">
        <f t="shared" si="30"/>
        <v>1</v>
      </c>
      <c r="AT9" t="b">
        <f t="shared" si="31"/>
        <v>1</v>
      </c>
      <c r="AU9" t="b">
        <f t="shared" si="32"/>
        <v>0</v>
      </c>
      <c r="AV9" t="b">
        <f t="shared" si="33"/>
        <v>0</v>
      </c>
      <c r="AW9" t="b">
        <f t="shared" si="34"/>
        <v>0</v>
      </c>
    </row>
    <row r="10" spans="1:49">
      <c r="A10" t="s">
        <v>3</v>
      </c>
      <c r="B10" t="s">
        <v>319</v>
      </c>
      <c r="C10" s="4">
        <f>SUM('역의 도시내 비율1'!C9:D9)/2</f>
        <v>2.8559767698519605E-3</v>
      </c>
      <c r="D10" s="4">
        <f>SUM('역의 도시내 비율1'!E9:G9)/3</f>
        <v>1.7473503398145965E-3</v>
      </c>
      <c r="E10" s="4">
        <f>SUM('역의 도시내 비율1'!H9:O9)/8</f>
        <v>1.0742469301174755E-2</v>
      </c>
      <c r="F10" s="4">
        <f>SUM('역의 도시내 비율1'!P9:R9)/3</f>
        <v>1.1256175745424863E-2</v>
      </c>
      <c r="G10" s="4">
        <f>SUM('역의 도시내 비율1'!S9:V9)/4</f>
        <v>1.2816430889527903E-2</v>
      </c>
      <c r="H10" s="4"/>
      <c r="I10" s="4">
        <f>SUM('역의 도시내 비율1'!W9)</f>
        <v>8.9996173521828746E-3</v>
      </c>
      <c r="K10" t="b">
        <f t="shared" si="0"/>
        <v>0</v>
      </c>
      <c r="L10" t="b">
        <f t="shared" si="1"/>
        <v>0</v>
      </c>
      <c r="M10" t="b">
        <f t="shared" si="2"/>
        <v>1</v>
      </c>
      <c r="N10" t="b">
        <f t="shared" si="3"/>
        <v>1</v>
      </c>
      <c r="O10" t="b">
        <f t="shared" si="4"/>
        <v>1</v>
      </c>
      <c r="R10" t="b">
        <f t="shared" si="5"/>
        <v>1</v>
      </c>
      <c r="S10" t="b">
        <f t="shared" si="6"/>
        <v>0</v>
      </c>
      <c r="T10" t="b">
        <f t="shared" si="7"/>
        <v>0</v>
      </c>
      <c r="U10" t="b">
        <f t="shared" si="8"/>
        <v>0</v>
      </c>
      <c r="V10" t="b">
        <f t="shared" si="9"/>
        <v>0</v>
      </c>
      <c r="W10" t="b">
        <f t="shared" si="10"/>
        <v>0</v>
      </c>
      <c r="X10" t="b">
        <f t="shared" si="11"/>
        <v>0</v>
      </c>
      <c r="Y10" t="b">
        <f t="shared" si="12"/>
        <v>0</v>
      </c>
      <c r="Z10" t="b">
        <f t="shared" si="13"/>
        <v>0</v>
      </c>
      <c r="AA10" t="b">
        <f t="shared" si="14"/>
        <v>0</v>
      </c>
      <c r="AC10" t="b">
        <f t="shared" si="15"/>
        <v>1</v>
      </c>
      <c r="AD10" t="b">
        <f t="shared" si="16"/>
        <v>1</v>
      </c>
      <c r="AE10" t="b">
        <f t="shared" si="17"/>
        <v>1</v>
      </c>
      <c r="AF10" t="b">
        <f t="shared" si="18"/>
        <v>1</v>
      </c>
      <c r="AG10" t="b">
        <f t="shared" si="19"/>
        <v>1</v>
      </c>
      <c r="AH10" t="b">
        <f t="shared" si="20"/>
        <v>1</v>
      </c>
      <c r="AI10" t="b">
        <f t="shared" si="21"/>
        <v>1</v>
      </c>
      <c r="AJ10" t="b">
        <f t="shared" si="22"/>
        <v>0</v>
      </c>
      <c r="AK10" t="b">
        <f t="shared" si="23"/>
        <v>0</v>
      </c>
      <c r="AL10" t="b">
        <f t="shared" si="24"/>
        <v>0</v>
      </c>
      <c r="AN10" s="4" t="b">
        <f t="shared" si="25"/>
        <v>1</v>
      </c>
      <c r="AO10" t="b">
        <f t="shared" si="26"/>
        <v>1</v>
      </c>
      <c r="AP10" t="b">
        <f t="shared" si="27"/>
        <v>1</v>
      </c>
      <c r="AQ10" t="b">
        <f t="shared" si="28"/>
        <v>1</v>
      </c>
      <c r="AR10" t="b">
        <f t="shared" si="29"/>
        <v>1</v>
      </c>
      <c r="AS10" t="b">
        <f t="shared" si="30"/>
        <v>1</v>
      </c>
      <c r="AT10" t="b">
        <f t="shared" si="31"/>
        <v>1</v>
      </c>
      <c r="AU10" t="b">
        <f t="shared" si="32"/>
        <v>0</v>
      </c>
      <c r="AV10" t="b">
        <f t="shared" si="33"/>
        <v>0</v>
      </c>
      <c r="AW10" t="b">
        <f t="shared" si="34"/>
        <v>0</v>
      </c>
    </row>
    <row r="11" spans="1:49">
      <c r="B11" t="s">
        <v>320</v>
      </c>
      <c r="C11" s="4">
        <f>SUM('역의 도시내 비율1'!C10:D10)/2</f>
        <v>5.7168308863463496E-3</v>
      </c>
      <c r="D11" s="4">
        <f>SUM('역의 도시내 비율1'!E10:G10)/3</f>
        <v>7.2131269985109547E-3</v>
      </c>
      <c r="E11" s="4">
        <f>SUM('역의 도시내 비율1'!H10:O10)/8</f>
        <v>1.3032136194596202E-2</v>
      </c>
      <c r="F11" s="4">
        <f>SUM('역의 도시내 비율1'!P10:R10)/3</f>
        <v>6.2542644456098457E-3</v>
      </c>
      <c r="G11" s="4">
        <f>SUM('역의 도시내 비율1'!S10:V10)/4</f>
        <v>2.2613282726492425E-3</v>
      </c>
      <c r="H11" s="4"/>
      <c r="I11" s="4">
        <f>SUM('역의 도시내 비율1'!W10)</f>
        <v>8.6096996542297851E-3</v>
      </c>
      <c r="K11" t="b">
        <f t="shared" si="0"/>
        <v>0</v>
      </c>
      <c r="L11" t="b">
        <f t="shared" si="1"/>
        <v>0</v>
      </c>
      <c r="M11" t="b">
        <f t="shared" si="2"/>
        <v>1</v>
      </c>
      <c r="N11" t="b">
        <f t="shared" si="3"/>
        <v>0</v>
      </c>
      <c r="O11" t="b">
        <f t="shared" si="4"/>
        <v>0</v>
      </c>
      <c r="R11" t="b">
        <f t="shared" si="5"/>
        <v>1</v>
      </c>
      <c r="S11" t="b">
        <f t="shared" si="6"/>
        <v>1</v>
      </c>
      <c r="T11" t="b">
        <f t="shared" si="7"/>
        <v>1</v>
      </c>
      <c r="U11" t="b">
        <f t="shared" si="8"/>
        <v>1</v>
      </c>
      <c r="V11" t="b">
        <f t="shared" si="9"/>
        <v>1</v>
      </c>
      <c r="W11" t="b">
        <f t="shared" si="10"/>
        <v>0</v>
      </c>
      <c r="X11" t="b">
        <f t="shared" si="11"/>
        <v>0</v>
      </c>
      <c r="Y11" t="b">
        <f t="shared" si="12"/>
        <v>0</v>
      </c>
      <c r="Z11" t="b">
        <f t="shared" si="13"/>
        <v>0</v>
      </c>
      <c r="AA11" t="b">
        <f t="shared" si="14"/>
        <v>0</v>
      </c>
      <c r="AC11" t="b">
        <f t="shared" si="15"/>
        <v>1</v>
      </c>
      <c r="AD11" t="b">
        <f t="shared" si="16"/>
        <v>1</v>
      </c>
      <c r="AE11" t="b">
        <f t="shared" si="17"/>
        <v>1</v>
      </c>
      <c r="AF11" t="b">
        <f t="shared" si="18"/>
        <v>1</v>
      </c>
      <c r="AG11" t="b">
        <f t="shared" si="19"/>
        <v>0</v>
      </c>
      <c r="AH11" t="b">
        <f t="shared" si="20"/>
        <v>0</v>
      </c>
      <c r="AI11" t="b">
        <f t="shared" si="21"/>
        <v>0</v>
      </c>
      <c r="AJ11" t="b">
        <f t="shared" si="22"/>
        <v>0</v>
      </c>
      <c r="AK11" t="b">
        <f t="shared" si="23"/>
        <v>0</v>
      </c>
      <c r="AL11" t="b">
        <f t="shared" si="24"/>
        <v>0</v>
      </c>
      <c r="AN11" s="4" t="b">
        <f t="shared" si="25"/>
        <v>1</v>
      </c>
      <c r="AO11" t="b">
        <f t="shared" si="26"/>
        <v>1</v>
      </c>
      <c r="AP11" t="b">
        <f t="shared" si="27"/>
        <v>1</v>
      </c>
      <c r="AQ11" t="b">
        <f t="shared" si="28"/>
        <v>1</v>
      </c>
      <c r="AR11" t="b">
        <f t="shared" si="29"/>
        <v>1</v>
      </c>
      <c r="AS11" t="b">
        <f t="shared" si="30"/>
        <v>1</v>
      </c>
      <c r="AT11" t="b">
        <f t="shared" si="31"/>
        <v>1</v>
      </c>
      <c r="AU11" t="b">
        <f t="shared" si="32"/>
        <v>1</v>
      </c>
      <c r="AV11" t="b">
        <f t="shared" si="33"/>
        <v>0</v>
      </c>
      <c r="AW11" t="b">
        <f t="shared" si="34"/>
        <v>0</v>
      </c>
    </row>
    <row r="12" spans="1:49">
      <c r="A12" t="s">
        <v>4</v>
      </c>
      <c r="B12" t="s">
        <v>319</v>
      </c>
      <c r="C12" s="4">
        <f>SUM('역의 도시내 비율1'!C11:D11)/2</f>
        <v>1.3886711979630103E-3</v>
      </c>
      <c r="D12" s="4">
        <f>SUM('역의 도시내 비율1'!E11:G11)/3</f>
        <v>1.2750624559680398E-3</v>
      </c>
      <c r="E12" s="4">
        <f>SUM('역의 도시내 비율1'!H11:O11)/8</f>
        <v>7.4955628323490541E-3</v>
      </c>
      <c r="F12" s="4">
        <f>SUM('역의 도시내 비율1'!P11:R11)/3</f>
        <v>7.7240673375537265E-3</v>
      </c>
      <c r="G12" s="4">
        <f>SUM('역의 도시내 비율1'!S11:V11)/4</f>
        <v>4.6384946785577993E-3</v>
      </c>
      <c r="H12" s="4"/>
      <c r="I12" s="4">
        <f>SUM('역의 도시내 비율1'!W11)</f>
        <v>5.8005519477251563E-3</v>
      </c>
      <c r="K12" t="b">
        <f t="shared" si="0"/>
        <v>0</v>
      </c>
      <c r="L12" t="b">
        <f t="shared" si="1"/>
        <v>0</v>
      </c>
      <c r="M12" t="b">
        <f t="shared" si="2"/>
        <v>1</v>
      </c>
      <c r="N12" t="b">
        <f t="shared" si="3"/>
        <v>1</v>
      </c>
      <c r="O12" t="b">
        <f t="shared" si="4"/>
        <v>0</v>
      </c>
      <c r="R12" t="b">
        <f t="shared" si="5"/>
        <v>1</v>
      </c>
      <c r="S12" t="b">
        <f t="shared" si="6"/>
        <v>0</v>
      </c>
      <c r="T12" t="b">
        <f t="shared" si="7"/>
        <v>0</v>
      </c>
      <c r="U12" t="b">
        <f t="shared" si="8"/>
        <v>0</v>
      </c>
      <c r="V12" t="b">
        <f t="shared" si="9"/>
        <v>0</v>
      </c>
      <c r="W12" t="b">
        <f t="shared" si="10"/>
        <v>0</v>
      </c>
      <c r="X12" t="b">
        <f t="shared" si="11"/>
        <v>0</v>
      </c>
      <c r="Y12" t="b">
        <f t="shared" si="12"/>
        <v>0</v>
      </c>
      <c r="Z12" t="b">
        <f t="shared" si="13"/>
        <v>0</v>
      </c>
      <c r="AA12" t="b">
        <f t="shared" si="14"/>
        <v>0</v>
      </c>
      <c r="AC12" t="b">
        <f t="shared" si="15"/>
        <v>1</v>
      </c>
      <c r="AD12" t="b">
        <f t="shared" si="16"/>
        <v>1</v>
      </c>
      <c r="AE12" t="b">
        <f t="shared" si="17"/>
        <v>1</v>
      </c>
      <c r="AF12" t="b">
        <f t="shared" si="18"/>
        <v>1</v>
      </c>
      <c r="AG12" t="b">
        <f t="shared" si="19"/>
        <v>1</v>
      </c>
      <c r="AH12" t="b">
        <f t="shared" si="20"/>
        <v>0</v>
      </c>
      <c r="AI12" t="b">
        <f t="shared" si="21"/>
        <v>0</v>
      </c>
      <c r="AJ12" t="b">
        <f t="shared" si="22"/>
        <v>0</v>
      </c>
      <c r="AK12" t="b">
        <f t="shared" si="23"/>
        <v>0</v>
      </c>
      <c r="AL12" t="b">
        <f t="shared" si="24"/>
        <v>0</v>
      </c>
      <c r="AN12" s="4" t="b">
        <f t="shared" si="25"/>
        <v>1</v>
      </c>
      <c r="AO12" t="b">
        <f t="shared" si="26"/>
        <v>1</v>
      </c>
      <c r="AP12" t="b">
        <f t="shared" si="27"/>
        <v>1</v>
      </c>
      <c r="AQ12" t="b">
        <f t="shared" si="28"/>
        <v>1</v>
      </c>
      <c r="AR12" t="b">
        <f t="shared" si="29"/>
        <v>1</v>
      </c>
      <c r="AS12" t="b">
        <f t="shared" si="30"/>
        <v>0</v>
      </c>
      <c r="AT12" t="b">
        <f t="shared" si="31"/>
        <v>0</v>
      </c>
      <c r="AU12" t="b">
        <f t="shared" si="32"/>
        <v>0</v>
      </c>
      <c r="AV12" t="b">
        <f t="shared" si="33"/>
        <v>0</v>
      </c>
      <c r="AW12" t="b">
        <f t="shared" si="34"/>
        <v>0</v>
      </c>
    </row>
    <row r="13" spans="1:49">
      <c r="B13" t="s">
        <v>320</v>
      </c>
      <c r="C13" s="4">
        <f>SUM('역의 도시내 비율1'!C12:D12)/2</f>
        <v>5.9549689815605478E-3</v>
      </c>
      <c r="D13" s="4">
        <f>SUM('역의 도시내 비율1'!E12:G12)/3</f>
        <v>8.0019212264803088E-3</v>
      </c>
      <c r="E13" s="4">
        <f>SUM('역의 도시내 비율1'!H12:O12)/8</f>
        <v>7.9882758646274785E-3</v>
      </c>
      <c r="F13" s="4">
        <f>SUM('역의 도시내 비율1'!P12:R12)/3</f>
        <v>2.5324965323481551E-3</v>
      </c>
      <c r="G13" s="4">
        <f>SUM('역의 도시내 비율1'!S12:V12)/4</f>
        <v>1.228066262835E-3</v>
      </c>
      <c r="H13" s="4"/>
      <c r="I13" s="4">
        <f>SUM('역의 도시내 비율1'!W12)</f>
        <v>5.8307649445820666E-3</v>
      </c>
      <c r="K13" t="b">
        <f t="shared" si="0"/>
        <v>1</v>
      </c>
      <c r="L13" t="b">
        <f t="shared" si="1"/>
        <v>1</v>
      </c>
      <c r="M13" t="b">
        <f t="shared" si="2"/>
        <v>1</v>
      </c>
      <c r="N13" t="b">
        <f t="shared" si="3"/>
        <v>0</v>
      </c>
      <c r="O13" t="b">
        <f t="shared" si="4"/>
        <v>0</v>
      </c>
      <c r="R13" t="b">
        <f t="shared" si="5"/>
        <v>1</v>
      </c>
      <c r="S13" t="b">
        <f t="shared" si="6"/>
        <v>1</v>
      </c>
      <c r="T13" t="b">
        <f t="shared" si="7"/>
        <v>1</v>
      </c>
      <c r="U13" t="b">
        <f t="shared" si="8"/>
        <v>1</v>
      </c>
      <c r="V13" t="b">
        <f t="shared" si="9"/>
        <v>1</v>
      </c>
      <c r="W13" t="b">
        <f t="shared" si="10"/>
        <v>0</v>
      </c>
      <c r="X13" t="b">
        <f t="shared" si="11"/>
        <v>0</v>
      </c>
      <c r="Y13" t="b">
        <f t="shared" si="12"/>
        <v>0</v>
      </c>
      <c r="Z13" t="b">
        <f t="shared" si="13"/>
        <v>0</v>
      </c>
      <c r="AA13" t="b">
        <f t="shared" si="14"/>
        <v>0</v>
      </c>
      <c r="AC13" t="b">
        <f t="shared" si="15"/>
        <v>1</v>
      </c>
      <c r="AD13" t="b">
        <f t="shared" si="16"/>
        <v>1</v>
      </c>
      <c r="AE13" t="b">
        <f t="shared" si="17"/>
        <v>0</v>
      </c>
      <c r="AF13" t="b">
        <f t="shared" si="18"/>
        <v>0</v>
      </c>
      <c r="AG13" t="b">
        <f t="shared" si="19"/>
        <v>0</v>
      </c>
      <c r="AH13" t="b">
        <f t="shared" si="20"/>
        <v>0</v>
      </c>
      <c r="AI13" t="b">
        <f t="shared" si="21"/>
        <v>0</v>
      </c>
      <c r="AJ13" t="b">
        <f t="shared" si="22"/>
        <v>0</v>
      </c>
      <c r="AK13" t="b">
        <f t="shared" si="23"/>
        <v>0</v>
      </c>
      <c r="AL13" t="b">
        <f t="shared" si="24"/>
        <v>0</v>
      </c>
      <c r="AN13" s="4" t="b">
        <f t="shared" si="25"/>
        <v>1</v>
      </c>
      <c r="AO13" t="b">
        <f t="shared" si="26"/>
        <v>1</v>
      </c>
      <c r="AP13" t="b">
        <f t="shared" si="27"/>
        <v>1</v>
      </c>
      <c r="AQ13" t="b">
        <f t="shared" si="28"/>
        <v>1</v>
      </c>
      <c r="AR13" t="b">
        <f t="shared" si="29"/>
        <v>1</v>
      </c>
      <c r="AS13" t="b">
        <f t="shared" si="30"/>
        <v>0</v>
      </c>
      <c r="AT13" t="b">
        <f t="shared" si="31"/>
        <v>0</v>
      </c>
      <c r="AU13" t="b">
        <f t="shared" si="32"/>
        <v>0</v>
      </c>
      <c r="AV13" t="b">
        <f t="shared" si="33"/>
        <v>0</v>
      </c>
      <c r="AW13" t="b">
        <f t="shared" si="34"/>
        <v>0</v>
      </c>
    </row>
    <row r="14" spans="1:49">
      <c r="A14" t="s">
        <v>5</v>
      </c>
      <c r="B14" t="s">
        <v>319</v>
      </c>
      <c r="C14" s="4">
        <f>SUM('역의 도시내 비율1'!C13:D13)/2</f>
        <v>5.4428790450315803E-3</v>
      </c>
      <c r="D14" s="4">
        <f>SUM('역의 도시내 비율1'!E13:G13)/3</f>
        <v>2.916756121127182E-3</v>
      </c>
      <c r="E14" s="4">
        <f>SUM('역의 도시내 비율1'!H13:O13)/8</f>
        <v>4.4756211933405718E-3</v>
      </c>
      <c r="F14" s="4">
        <f>SUM('역의 도시내 비율1'!P13:R13)/3</f>
        <v>3.2280287020966642E-3</v>
      </c>
      <c r="G14" s="4">
        <f>SUM('역의 도시내 비율1'!S13:V13)/4</f>
        <v>3.4815883869123744E-3</v>
      </c>
      <c r="H14" s="4"/>
      <c r="I14" s="4">
        <f>SUM('역의 도시내 비율1'!W13)</f>
        <v>3.7244751472545828E-3</v>
      </c>
      <c r="K14" t="b">
        <f t="shared" si="0"/>
        <v>1</v>
      </c>
      <c r="L14" t="b">
        <f t="shared" si="1"/>
        <v>0</v>
      </c>
      <c r="M14" t="b">
        <f t="shared" si="2"/>
        <v>1</v>
      </c>
      <c r="N14" t="b">
        <f t="shared" si="3"/>
        <v>0</v>
      </c>
      <c r="O14" t="b">
        <f t="shared" si="4"/>
        <v>0</v>
      </c>
      <c r="R14" t="b">
        <f t="shared" si="5"/>
        <v>1</v>
      </c>
      <c r="S14" t="b">
        <f t="shared" si="6"/>
        <v>1</v>
      </c>
      <c r="T14" t="b">
        <f t="shared" si="7"/>
        <v>0</v>
      </c>
      <c r="U14" t="b">
        <f t="shared" si="8"/>
        <v>0</v>
      </c>
      <c r="V14" t="b">
        <f t="shared" si="9"/>
        <v>0</v>
      </c>
      <c r="W14" t="b">
        <f t="shared" si="10"/>
        <v>0</v>
      </c>
      <c r="X14" t="b">
        <f t="shared" si="11"/>
        <v>0</v>
      </c>
      <c r="Y14" t="b">
        <f t="shared" si="12"/>
        <v>0</v>
      </c>
      <c r="Z14" t="b">
        <f t="shared" si="13"/>
        <v>0</v>
      </c>
      <c r="AA14" t="b">
        <f t="shared" si="14"/>
        <v>0</v>
      </c>
      <c r="AC14" t="b">
        <f t="shared" si="15"/>
        <v>1</v>
      </c>
      <c r="AD14" t="b">
        <f t="shared" si="16"/>
        <v>1</v>
      </c>
      <c r="AE14" t="b">
        <f t="shared" si="17"/>
        <v>0</v>
      </c>
      <c r="AF14" t="b">
        <f t="shared" si="18"/>
        <v>0</v>
      </c>
      <c r="AG14" t="b">
        <f t="shared" si="19"/>
        <v>0</v>
      </c>
      <c r="AH14" t="b">
        <f t="shared" si="20"/>
        <v>0</v>
      </c>
      <c r="AI14" t="b">
        <f t="shared" si="21"/>
        <v>0</v>
      </c>
      <c r="AJ14" t="b">
        <f t="shared" si="22"/>
        <v>0</v>
      </c>
      <c r="AK14" t="b">
        <f t="shared" si="23"/>
        <v>0</v>
      </c>
      <c r="AL14" t="b">
        <f t="shared" si="24"/>
        <v>0</v>
      </c>
      <c r="AN14" s="4" t="b">
        <f t="shared" si="25"/>
        <v>1</v>
      </c>
      <c r="AO14" t="b">
        <f t="shared" si="26"/>
        <v>1</v>
      </c>
      <c r="AP14" t="b">
        <f t="shared" si="27"/>
        <v>1</v>
      </c>
      <c r="AQ14" t="b">
        <f t="shared" si="28"/>
        <v>0</v>
      </c>
      <c r="AR14" t="b">
        <f t="shared" si="29"/>
        <v>0</v>
      </c>
      <c r="AS14" t="b">
        <f t="shared" si="30"/>
        <v>0</v>
      </c>
      <c r="AT14" t="b">
        <f t="shared" si="31"/>
        <v>0</v>
      </c>
      <c r="AU14" t="b">
        <f t="shared" si="32"/>
        <v>0</v>
      </c>
      <c r="AV14" t="b">
        <f t="shared" si="33"/>
        <v>0</v>
      </c>
      <c r="AW14" t="b">
        <f t="shared" si="34"/>
        <v>0</v>
      </c>
    </row>
    <row r="15" spans="1:49">
      <c r="B15" t="s">
        <v>320</v>
      </c>
      <c r="C15" s="4">
        <f>SUM('역의 도시내 비율1'!C14:D14)/2</f>
        <v>5.7549233920891098E-3</v>
      </c>
      <c r="D15" s="4">
        <f>SUM('역의 도시내 비율1'!E14:G14)/3</f>
        <v>2.9833483463406764E-3</v>
      </c>
      <c r="E15" s="4">
        <f>SUM('역의 도시내 비율1'!H14:O14)/8</f>
        <v>5.9597344189957994E-3</v>
      </c>
      <c r="F15" s="4">
        <f>SUM('역의 도시내 비율1'!P14:R14)/3</f>
        <v>3.8705827549107472E-3</v>
      </c>
      <c r="G15" s="4">
        <f>SUM('역의 도시내 비율1'!S14:V14)/4</f>
        <v>3.8668610741263618E-3</v>
      </c>
      <c r="H15" s="4"/>
      <c r="I15" s="4">
        <f>SUM('역의 도시내 비율1'!W14)</f>
        <v>4.4614322101598387E-3</v>
      </c>
      <c r="K15" t="b">
        <f t="shared" si="0"/>
        <v>1</v>
      </c>
      <c r="L15" t="b">
        <f t="shared" si="1"/>
        <v>0</v>
      </c>
      <c r="M15" t="b">
        <f t="shared" si="2"/>
        <v>1</v>
      </c>
      <c r="N15" t="b">
        <f t="shared" si="3"/>
        <v>0</v>
      </c>
      <c r="O15" t="b">
        <f t="shared" si="4"/>
        <v>0</v>
      </c>
      <c r="R15" t="b">
        <f t="shared" si="5"/>
        <v>1</v>
      </c>
      <c r="S15" t="b">
        <f t="shared" si="6"/>
        <v>1</v>
      </c>
      <c r="T15" t="b">
        <f t="shared" si="7"/>
        <v>0</v>
      </c>
      <c r="U15" t="b">
        <f t="shared" si="8"/>
        <v>0</v>
      </c>
      <c r="V15" t="b">
        <f t="shared" si="9"/>
        <v>0</v>
      </c>
      <c r="W15" t="b">
        <f t="shared" si="10"/>
        <v>0</v>
      </c>
      <c r="X15" t="b">
        <f t="shared" si="11"/>
        <v>0</v>
      </c>
      <c r="Y15" t="b">
        <f t="shared" si="12"/>
        <v>0</v>
      </c>
      <c r="Z15" t="b">
        <f t="shared" si="13"/>
        <v>0</v>
      </c>
      <c r="AA15" t="b">
        <f t="shared" si="14"/>
        <v>0</v>
      </c>
      <c r="AC15" t="b">
        <f t="shared" si="15"/>
        <v>1</v>
      </c>
      <c r="AD15" t="b">
        <f t="shared" si="16"/>
        <v>1</v>
      </c>
      <c r="AE15" t="b">
        <f t="shared" si="17"/>
        <v>0</v>
      </c>
      <c r="AF15" t="b">
        <f t="shared" si="18"/>
        <v>0</v>
      </c>
      <c r="AG15" t="b">
        <f t="shared" si="19"/>
        <v>0</v>
      </c>
      <c r="AH15" t="b">
        <f t="shared" si="20"/>
        <v>0</v>
      </c>
      <c r="AI15" t="b">
        <f t="shared" si="21"/>
        <v>0</v>
      </c>
      <c r="AJ15" t="b">
        <f t="shared" si="22"/>
        <v>0</v>
      </c>
      <c r="AK15" t="b">
        <f t="shared" si="23"/>
        <v>0</v>
      </c>
      <c r="AL15" t="b">
        <f t="shared" si="24"/>
        <v>0</v>
      </c>
      <c r="AN15" s="4" t="b">
        <f t="shared" si="25"/>
        <v>1</v>
      </c>
      <c r="AO15" t="b">
        <f t="shared" si="26"/>
        <v>1</v>
      </c>
      <c r="AP15" t="b">
        <f t="shared" si="27"/>
        <v>1</v>
      </c>
      <c r="AQ15" t="b">
        <f t="shared" si="28"/>
        <v>1</v>
      </c>
      <c r="AR15" t="b">
        <f t="shared" si="29"/>
        <v>0</v>
      </c>
      <c r="AS15" t="b">
        <f t="shared" si="30"/>
        <v>0</v>
      </c>
      <c r="AT15" t="b">
        <f t="shared" si="31"/>
        <v>0</v>
      </c>
      <c r="AU15" t="b">
        <f t="shared" si="32"/>
        <v>0</v>
      </c>
      <c r="AV15" t="b">
        <f t="shared" si="33"/>
        <v>0</v>
      </c>
      <c r="AW15" t="b">
        <f t="shared" si="34"/>
        <v>0</v>
      </c>
    </row>
    <row r="16" spans="1:49">
      <c r="A16" t="s">
        <v>6</v>
      </c>
      <c r="B16" t="s">
        <v>319</v>
      </c>
      <c r="C16" s="4">
        <f>SUM('역의 도시내 비율1'!C15:D15)/2</f>
        <v>3.3828235939901623E-3</v>
      </c>
      <c r="D16" s="4">
        <f>SUM('역의 도시내 비율1'!E15:G15)/3</f>
        <v>2.6683569327127146E-3</v>
      </c>
      <c r="E16" s="4">
        <f>SUM('역의 도시내 비율1'!H15:O15)/8</f>
        <v>4.3348226321899145E-3</v>
      </c>
      <c r="F16" s="4">
        <f>SUM('역의 도시내 비율1'!P15:R15)/3</f>
        <v>3.9659488954226696E-3</v>
      </c>
      <c r="G16" s="4">
        <f>SUM('역의 도시내 비율1'!S15:V15)/4</f>
        <v>2.6312102233350784E-3</v>
      </c>
      <c r="H16" s="4"/>
      <c r="I16" s="4">
        <f>SUM('역의 도시내 비율1'!W15)</f>
        <v>3.7146078491081301E-3</v>
      </c>
      <c r="K16" t="b">
        <f t="shared" si="0"/>
        <v>0</v>
      </c>
      <c r="L16" t="b">
        <f t="shared" si="1"/>
        <v>0</v>
      </c>
      <c r="M16" t="b">
        <f t="shared" si="2"/>
        <v>1</v>
      </c>
      <c r="N16" t="b">
        <f t="shared" si="3"/>
        <v>1</v>
      </c>
      <c r="O16" t="b">
        <f t="shared" si="4"/>
        <v>0</v>
      </c>
      <c r="R16" t="b">
        <f t="shared" si="5"/>
        <v>1</v>
      </c>
      <c r="S16" t="b">
        <f t="shared" si="6"/>
        <v>1</v>
      </c>
      <c r="T16" t="b">
        <f t="shared" si="7"/>
        <v>0</v>
      </c>
      <c r="U16" t="b">
        <f t="shared" si="8"/>
        <v>0</v>
      </c>
      <c r="V16" t="b">
        <f t="shared" si="9"/>
        <v>0</v>
      </c>
      <c r="W16" t="b">
        <f t="shared" si="10"/>
        <v>0</v>
      </c>
      <c r="X16" t="b">
        <f t="shared" si="11"/>
        <v>0</v>
      </c>
      <c r="Y16" t="b">
        <f t="shared" si="12"/>
        <v>0</v>
      </c>
      <c r="Z16" t="b">
        <f t="shared" si="13"/>
        <v>0</v>
      </c>
      <c r="AA16" t="b">
        <f t="shared" si="14"/>
        <v>0</v>
      </c>
      <c r="AC16" t="b">
        <f t="shared" si="15"/>
        <v>1</v>
      </c>
      <c r="AD16" t="b">
        <f t="shared" si="16"/>
        <v>1</v>
      </c>
      <c r="AE16" t="b">
        <f t="shared" si="17"/>
        <v>0</v>
      </c>
      <c r="AF16" t="b">
        <f t="shared" si="18"/>
        <v>0</v>
      </c>
      <c r="AG16" t="b">
        <f t="shared" si="19"/>
        <v>0</v>
      </c>
      <c r="AH16" t="b">
        <f t="shared" si="20"/>
        <v>0</v>
      </c>
      <c r="AI16" t="b">
        <f t="shared" si="21"/>
        <v>0</v>
      </c>
      <c r="AJ16" t="b">
        <f t="shared" si="22"/>
        <v>0</v>
      </c>
      <c r="AK16" t="b">
        <f t="shared" si="23"/>
        <v>0</v>
      </c>
      <c r="AL16" t="b">
        <f t="shared" si="24"/>
        <v>0</v>
      </c>
      <c r="AN16" s="4" t="b">
        <f t="shared" si="25"/>
        <v>1</v>
      </c>
      <c r="AO16" t="b">
        <f t="shared" si="26"/>
        <v>1</v>
      </c>
      <c r="AP16" t="b">
        <f t="shared" si="27"/>
        <v>1</v>
      </c>
      <c r="AQ16" t="b">
        <f t="shared" si="28"/>
        <v>0</v>
      </c>
      <c r="AR16" t="b">
        <f t="shared" si="29"/>
        <v>0</v>
      </c>
      <c r="AS16" t="b">
        <f t="shared" si="30"/>
        <v>0</v>
      </c>
      <c r="AT16" t="b">
        <f t="shared" si="31"/>
        <v>0</v>
      </c>
      <c r="AU16" t="b">
        <f t="shared" si="32"/>
        <v>0</v>
      </c>
      <c r="AV16" t="b">
        <f t="shared" si="33"/>
        <v>0</v>
      </c>
      <c r="AW16" t="b">
        <f t="shared" si="34"/>
        <v>0</v>
      </c>
    </row>
    <row r="17" spans="1:49">
      <c r="B17" t="s">
        <v>320</v>
      </c>
      <c r="C17" s="4">
        <f>SUM('역의 도시내 비율1'!C16:D16)/2</f>
        <v>3.932024411204345E-3</v>
      </c>
      <c r="D17" s="4">
        <f>SUM('역의 도시내 비율1'!E16:G16)/3</f>
        <v>4.8319461780073278E-3</v>
      </c>
      <c r="E17" s="4">
        <f>SUM('역의 도시내 비율1'!H16:O16)/8</f>
        <v>4.2368379981527248E-3</v>
      </c>
      <c r="F17" s="4">
        <f>SUM('역의 도시내 비율1'!P16:R16)/3</f>
        <v>2.6187140346259374E-3</v>
      </c>
      <c r="G17" s="4">
        <f>SUM('역의 도시내 비율1'!S16:V16)/4</f>
        <v>2.4084241760361641E-3</v>
      </c>
      <c r="H17" s="4"/>
      <c r="I17" s="4">
        <f>SUM('역의 도시내 비율1'!W16)</f>
        <v>3.7597351954057356E-3</v>
      </c>
      <c r="K17" t="b">
        <f t="shared" si="0"/>
        <v>1</v>
      </c>
      <c r="L17" t="b">
        <f t="shared" si="1"/>
        <v>1</v>
      </c>
      <c r="M17" t="b">
        <f t="shared" si="2"/>
        <v>1</v>
      </c>
      <c r="N17" t="b">
        <f t="shared" si="3"/>
        <v>0</v>
      </c>
      <c r="O17" t="b">
        <f t="shared" si="4"/>
        <v>0</v>
      </c>
      <c r="R17" t="b">
        <f t="shared" si="5"/>
        <v>1</v>
      </c>
      <c r="S17" t="b">
        <f t="shared" si="6"/>
        <v>1</v>
      </c>
      <c r="T17" t="b">
        <f t="shared" si="7"/>
        <v>1</v>
      </c>
      <c r="U17" t="b">
        <f t="shared" si="8"/>
        <v>0</v>
      </c>
      <c r="V17" t="b">
        <f t="shared" si="9"/>
        <v>0</v>
      </c>
      <c r="W17" t="b">
        <f t="shared" si="10"/>
        <v>0</v>
      </c>
      <c r="X17" t="b">
        <f t="shared" si="11"/>
        <v>0</v>
      </c>
      <c r="Y17" t="b">
        <f t="shared" si="12"/>
        <v>0</v>
      </c>
      <c r="Z17" t="b">
        <f t="shared" si="13"/>
        <v>0</v>
      </c>
      <c r="AA17" t="b">
        <f t="shared" si="14"/>
        <v>0</v>
      </c>
      <c r="AC17" t="b">
        <f t="shared" si="15"/>
        <v>1</v>
      </c>
      <c r="AD17" t="b">
        <f t="shared" si="16"/>
        <v>1</v>
      </c>
      <c r="AE17" t="b">
        <f t="shared" si="17"/>
        <v>0</v>
      </c>
      <c r="AF17" t="b">
        <f t="shared" si="18"/>
        <v>0</v>
      </c>
      <c r="AG17" t="b">
        <f t="shared" si="19"/>
        <v>0</v>
      </c>
      <c r="AH17" t="b">
        <f t="shared" si="20"/>
        <v>0</v>
      </c>
      <c r="AI17" t="b">
        <f t="shared" si="21"/>
        <v>0</v>
      </c>
      <c r="AJ17" t="b">
        <f t="shared" si="22"/>
        <v>0</v>
      </c>
      <c r="AK17" t="b">
        <f t="shared" si="23"/>
        <v>0</v>
      </c>
      <c r="AL17" t="b">
        <f t="shared" si="24"/>
        <v>0</v>
      </c>
      <c r="AN17" s="4" t="b">
        <f t="shared" si="25"/>
        <v>1</v>
      </c>
      <c r="AO17" t="b">
        <f t="shared" si="26"/>
        <v>1</v>
      </c>
      <c r="AP17" t="b">
        <f t="shared" si="27"/>
        <v>1</v>
      </c>
      <c r="AQ17" t="b">
        <f t="shared" si="28"/>
        <v>0</v>
      </c>
      <c r="AR17" t="b">
        <f t="shared" si="29"/>
        <v>0</v>
      </c>
      <c r="AS17" t="b">
        <f t="shared" si="30"/>
        <v>0</v>
      </c>
      <c r="AT17" t="b">
        <f t="shared" si="31"/>
        <v>0</v>
      </c>
      <c r="AU17" t="b">
        <f t="shared" si="32"/>
        <v>0</v>
      </c>
      <c r="AV17" t="b">
        <f t="shared" si="33"/>
        <v>0</v>
      </c>
      <c r="AW17" t="b">
        <f t="shared" si="34"/>
        <v>0</v>
      </c>
    </row>
    <row r="18" spans="1:49">
      <c r="A18" t="s">
        <v>7</v>
      </c>
      <c r="B18" t="s">
        <v>319</v>
      </c>
      <c r="C18" s="4">
        <f>SUM('역의 도시내 비율1'!C17:D17)/2</f>
        <v>2.7888339463963819E-3</v>
      </c>
      <c r="D18" s="4">
        <f>SUM('역의 도시내 비율1'!E17:G17)/3</f>
        <v>2.7476097170379987E-3</v>
      </c>
      <c r="E18" s="4">
        <f>SUM('역의 도시내 비율1'!H17:O17)/8</f>
        <v>6.1775026793931005E-3</v>
      </c>
      <c r="F18" s="4">
        <f>SUM('역의 도시내 비율1'!P17:R17)/3</f>
        <v>3.6422530769406234E-3</v>
      </c>
      <c r="G18" s="4">
        <f>SUM('역의 도시내 비율1'!S17:V17)/4</f>
        <v>1.688949202795753E-3</v>
      </c>
      <c r="H18" s="4"/>
      <c r="I18" s="4">
        <f>SUM('역의 도시내 비율1'!W17)</f>
        <v>4.2848639843105869E-3</v>
      </c>
      <c r="K18" t="b">
        <f t="shared" si="0"/>
        <v>0</v>
      </c>
      <c r="L18" t="b">
        <f t="shared" si="1"/>
        <v>0</v>
      </c>
      <c r="M18" t="b">
        <f t="shared" si="2"/>
        <v>1</v>
      </c>
      <c r="N18" t="b">
        <f t="shared" si="3"/>
        <v>0</v>
      </c>
      <c r="O18" t="b">
        <f t="shared" si="4"/>
        <v>0</v>
      </c>
      <c r="R18" t="b">
        <f t="shared" si="5"/>
        <v>1</v>
      </c>
      <c r="S18" t="b">
        <f t="shared" si="6"/>
        <v>1</v>
      </c>
      <c r="T18" t="b">
        <f t="shared" si="7"/>
        <v>0</v>
      </c>
      <c r="U18" t="b">
        <f t="shared" si="8"/>
        <v>0</v>
      </c>
      <c r="V18" t="b">
        <f t="shared" si="9"/>
        <v>0</v>
      </c>
      <c r="W18" t="b">
        <f t="shared" si="10"/>
        <v>0</v>
      </c>
      <c r="X18" t="b">
        <f t="shared" si="11"/>
        <v>0</v>
      </c>
      <c r="Y18" t="b">
        <f t="shared" si="12"/>
        <v>0</v>
      </c>
      <c r="Z18" t="b">
        <f t="shared" si="13"/>
        <v>0</v>
      </c>
      <c r="AA18" t="b">
        <f t="shared" si="14"/>
        <v>0</v>
      </c>
      <c r="AC18" t="b">
        <f t="shared" si="15"/>
        <v>1</v>
      </c>
      <c r="AD18" t="b">
        <f t="shared" si="16"/>
        <v>1</v>
      </c>
      <c r="AE18" t="b">
        <f t="shared" si="17"/>
        <v>0</v>
      </c>
      <c r="AF18" t="b">
        <f t="shared" si="18"/>
        <v>0</v>
      </c>
      <c r="AG18" t="b">
        <f t="shared" si="19"/>
        <v>0</v>
      </c>
      <c r="AH18" t="b">
        <f t="shared" si="20"/>
        <v>0</v>
      </c>
      <c r="AI18" t="b">
        <f t="shared" si="21"/>
        <v>0</v>
      </c>
      <c r="AJ18" t="b">
        <f t="shared" si="22"/>
        <v>0</v>
      </c>
      <c r="AK18" t="b">
        <f t="shared" si="23"/>
        <v>0</v>
      </c>
      <c r="AL18" t="b">
        <f t="shared" si="24"/>
        <v>0</v>
      </c>
      <c r="AN18" s="4" t="b">
        <f t="shared" si="25"/>
        <v>1</v>
      </c>
      <c r="AO18" t="b">
        <f t="shared" si="26"/>
        <v>1</v>
      </c>
      <c r="AP18" t="b">
        <f t="shared" si="27"/>
        <v>1</v>
      </c>
      <c r="AQ18" t="b">
        <f t="shared" si="28"/>
        <v>1</v>
      </c>
      <c r="AR18" t="b">
        <f t="shared" si="29"/>
        <v>0</v>
      </c>
      <c r="AS18" t="b">
        <f t="shared" si="30"/>
        <v>0</v>
      </c>
      <c r="AT18" t="b">
        <f t="shared" si="31"/>
        <v>0</v>
      </c>
      <c r="AU18" t="b">
        <f t="shared" si="32"/>
        <v>0</v>
      </c>
      <c r="AV18" t="b">
        <f t="shared" si="33"/>
        <v>0</v>
      </c>
      <c r="AW18" t="b">
        <f t="shared" si="34"/>
        <v>0</v>
      </c>
    </row>
    <row r="19" spans="1:49">
      <c r="B19" t="s">
        <v>320</v>
      </c>
      <c r="C19" s="4">
        <f>SUM('역의 도시내 비율1'!C18:D18)/2</f>
        <v>5.4478542935875538E-3</v>
      </c>
      <c r="D19" s="4">
        <f>SUM('역의 도시내 비율1'!E18:G18)/3</f>
        <v>3.3270175744465526E-3</v>
      </c>
      <c r="E19" s="4">
        <f>SUM('역의 도시내 비율1'!H18:O18)/8</f>
        <v>6.9189843368439707E-3</v>
      </c>
      <c r="F19" s="4">
        <f>SUM('역의 도시내 비율1'!P18:R18)/3</f>
        <v>2.6464208322432565E-3</v>
      </c>
      <c r="G19" s="4">
        <f>SUM('역의 도시내 비율1'!S18:V18)/4</f>
        <v>1.9933243508963071E-3</v>
      </c>
      <c r="H19" s="4"/>
      <c r="I19" s="4">
        <f>SUM('역의 도시내 비율1'!W18)</f>
        <v>4.4533769885598687E-3</v>
      </c>
      <c r="K19" t="b">
        <f t="shared" si="0"/>
        <v>1</v>
      </c>
      <c r="L19" t="b">
        <f t="shared" si="1"/>
        <v>0</v>
      </c>
      <c r="M19" t="b">
        <f t="shared" si="2"/>
        <v>1</v>
      </c>
      <c r="N19" t="b">
        <f t="shared" si="3"/>
        <v>0</v>
      </c>
      <c r="O19" t="b">
        <f t="shared" si="4"/>
        <v>0</v>
      </c>
      <c r="R19" t="b">
        <f t="shared" si="5"/>
        <v>1</v>
      </c>
      <c r="S19" t="b">
        <f t="shared" si="6"/>
        <v>1</v>
      </c>
      <c r="T19" t="b">
        <f t="shared" si="7"/>
        <v>0</v>
      </c>
      <c r="U19" t="b">
        <f t="shared" si="8"/>
        <v>0</v>
      </c>
      <c r="V19" t="b">
        <f t="shared" si="9"/>
        <v>0</v>
      </c>
      <c r="W19" t="b">
        <f t="shared" si="10"/>
        <v>0</v>
      </c>
      <c r="X19" t="b">
        <f t="shared" si="11"/>
        <v>0</v>
      </c>
      <c r="Y19" t="b">
        <f t="shared" si="12"/>
        <v>0</v>
      </c>
      <c r="Z19" t="b">
        <f t="shared" si="13"/>
        <v>0</v>
      </c>
      <c r="AA19" t="b">
        <f t="shared" si="14"/>
        <v>0</v>
      </c>
      <c r="AC19" t="b">
        <f t="shared" si="15"/>
        <v>1</v>
      </c>
      <c r="AD19" t="b">
        <f t="shared" si="16"/>
        <v>1</v>
      </c>
      <c r="AE19" t="b">
        <f t="shared" si="17"/>
        <v>0</v>
      </c>
      <c r="AF19" t="b">
        <f t="shared" si="18"/>
        <v>0</v>
      </c>
      <c r="AG19" t="b">
        <f t="shared" si="19"/>
        <v>0</v>
      </c>
      <c r="AH19" t="b">
        <f t="shared" si="20"/>
        <v>0</v>
      </c>
      <c r="AI19" t="b">
        <f t="shared" si="21"/>
        <v>0</v>
      </c>
      <c r="AJ19" t="b">
        <f t="shared" si="22"/>
        <v>0</v>
      </c>
      <c r="AK19" t="b">
        <f t="shared" si="23"/>
        <v>0</v>
      </c>
      <c r="AL19" t="b">
        <f t="shared" si="24"/>
        <v>0</v>
      </c>
      <c r="AN19" s="4" t="b">
        <f t="shared" si="25"/>
        <v>1</v>
      </c>
      <c r="AO19" t="b">
        <f t="shared" si="26"/>
        <v>1</v>
      </c>
      <c r="AP19" t="b">
        <f t="shared" si="27"/>
        <v>1</v>
      </c>
      <c r="AQ19" t="b">
        <f t="shared" si="28"/>
        <v>1</v>
      </c>
      <c r="AR19" t="b">
        <f t="shared" si="29"/>
        <v>0</v>
      </c>
      <c r="AS19" t="b">
        <f t="shared" si="30"/>
        <v>0</v>
      </c>
      <c r="AT19" t="b">
        <f t="shared" si="31"/>
        <v>0</v>
      </c>
      <c r="AU19" t="b">
        <f t="shared" si="32"/>
        <v>0</v>
      </c>
      <c r="AV19" t="b">
        <f t="shared" si="33"/>
        <v>0</v>
      </c>
      <c r="AW19" t="b">
        <f t="shared" si="34"/>
        <v>0</v>
      </c>
    </row>
    <row r="20" spans="1:49">
      <c r="A20" t="s">
        <v>8</v>
      </c>
      <c r="B20" t="s">
        <v>319</v>
      </c>
      <c r="C20" s="4">
        <f>SUM('역의 도시내 비율1'!C19:D19)/2</f>
        <v>9.4892259285374002E-3</v>
      </c>
      <c r="D20" s="4">
        <f>SUM('역의 도시내 비율1'!E19:G19)/3</f>
        <v>8.7201780273348985E-3</v>
      </c>
      <c r="E20" s="4">
        <f>SUM('역의 도시내 비율1'!H19:O19)/8</f>
        <v>1.0779070910154799E-2</v>
      </c>
      <c r="F20" s="4">
        <f>SUM('역의 도시내 비율1'!P19:R19)/3</f>
        <v>7.3736717580644038E-3</v>
      </c>
      <c r="G20" s="4">
        <f>SUM('역의 도시내 비율1'!S19:V19)/4</f>
        <v>4.8813853483283213E-3</v>
      </c>
      <c r="H20" s="4"/>
      <c r="I20" s="4">
        <f>SUM('역의 도시내 비율1'!W19)</f>
        <v>8.8821787622102265E-3</v>
      </c>
      <c r="K20" t="b">
        <f t="shared" si="0"/>
        <v>1</v>
      </c>
      <c r="L20" t="b">
        <f t="shared" si="1"/>
        <v>0</v>
      </c>
      <c r="M20" t="b">
        <f t="shared" si="2"/>
        <v>1</v>
      </c>
      <c r="N20" t="b">
        <f t="shared" si="3"/>
        <v>0</v>
      </c>
      <c r="O20" t="b">
        <f t="shared" si="4"/>
        <v>0</v>
      </c>
      <c r="R20" t="b">
        <f t="shared" si="5"/>
        <v>1</v>
      </c>
      <c r="S20" t="b">
        <f t="shared" si="6"/>
        <v>1</v>
      </c>
      <c r="T20" t="b">
        <f t="shared" si="7"/>
        <v>1</v>
      </c>
      <c r="U20" t="b">
        <f t="shared" si="8"/>
        <v>1</v>
      </c>
      <c r="V20" t="b">
        <f t="shared" si="9"/>
        <v>1</v>
      </c>
      <c r="W20" t="b">
        <f t="shared" si="10"/>
        <v>0</v>
      </c>
      <c r="X20" t="b">
        <f t="shared" si="11"/>
        <v>0</v>
      </c>
      <c r="Y20" t="b">
        <f t="shared" si="12"/>
        <v>0</v>
      </c>
      <c r="Z20" t="b">
        <f t="shared" si="13"/>
        <v>0</v>
      </c>
      <c r="AA20" t="b">
        <f t="shared" si="14"/>
        <v>0</v>
      </c>
      <c r="AC20" t="b">
        <f t="shared" si="15"/>
        <v>1</v>
      </c>
      <c r="AD20" t="b">
        <f t="shared" si="16"/>
        <v>1</v>
      </c>
      <c r="AE20" t="b">
        <f t="shared" si="17"/>
        <v>1</v>
      </c>
      <c r="AF20" t="b">
        <f t="shared" si="18"/>
        <v>1</v>
      </c>
      <c r="AG20" t="b">
        <f t="shared" si="19"/>
        <v>1</v>
      </c>
      <c r="AH20" t="b">
        <f t="shared" si="20"/>
        <v>0</v>
      </c>
      <c r="AI20" t="b">
        <f t="shared" si="21"/>
        <v>0</v>
      </c>
      <c r="AJ20" t="b">
        <f t="shared" si="22"/>
        <v>0</v>
      </c>
      <c r="AK20" t="b">
        <f t="shared" si="23"/>
        <v>0</v>
      </c>
      <c r="AL20" t="b">
        <f t="shared" si="24"/>
        <v>0</v>
      </c>
      <c r="AN20" s="4" t="b">
        <f t="shared" si="25"/>
        <v>1</v>
      </c>
      <c r="AO20" t="b">
        <f t="shared" si="26"/>
        <v>1</v>
      </c>
      <c r="AP20" t="b">
        <f t="shared" si="27"/>
        <v>1</v>
      </c>
      <c r="AQ20" t="b">
        <f t="shared" si="28"/>
        <v>1</v>
      </c>
      <c r="AR20" t="b">
        <f t="shared" si="29"/>
        <v>1</v>
      </c>
      <c r="AS20" t="b">
        <f t="shared" si="30"/>
        <v>1</v>
      </c>
      <c r="AT20" t="b">
        <f t="shared" si="31"/>
        <v>1</v>
      </c>
      <c r="AU20" t="b">
        <f t="shared" si="32"/>
        <v>0</v>
      </c>
      <c r="AV20" t="b">
        <f t="shared" si="33"/>
        <v>0</v>
      </c>
      <c r="AW20" t="b">
        <f t="shared" si="34"/>
        <v>0</v>
      </c>
    </row>
    <row r="21" spans="1:49">
      <c r="B21" t="s">
        <v>320</v>
      </c>
      <c r="C21" s="4">
        <f>SUM('역의 도시내 비율1'!C20:D20)/2</f>
        <v>1.0534491421352149E-2</v>
      </c>
      <c r="D21" s="4">
        <f>SUM('역의 도시내 비율1'!E20:G20)/3</f>
        <v>5.7712400988885705E-3</v>
      </c>
      <c r="E21" s="4">
        <f>SUM('역의 도시내 비율1'!H20:O20)/8</f>
        <v>1.1475361920883642E-2</v>
      </c>
      <c r="F21" s="4">
        <f>SUM('역의 도시내 비율1'!P20:R20)/3</f>
        <v>8.4513286749166999E-3</v>
      </c>
      <c r="G21" s="4">
        <f>SUM('역의 도시내 비율1'!S20:V20)/4</f>
        <v>8.3565382201351152E-3</v>
      </c>
      <c r="H21" s="4"/>
      <c r="I21" s="4">
        <f>SUM('역의 도시내 비율1'!W20)</f>
        <v>8.975350403856398E-3</v>
      </c>
      <c r="K21" t="b">
        <f t="shared" si="0"/>
        <v>1</v>
      </c>
      <c r="L21" t="b">
        <f t="shared" si="1"/>
        <v>0</v>
      </c>
      <c r="M21" t="b">
        <f t="shared" si="2"/>
        <v>1</v>
      </c>
      <c r="N21" t="b">
        <f t="shared" si="3"/>
        <v>0</v>
      </c>
      <c r="O21" t="b">
        <f t="shared" si="4"/>
        <v>0</v>
      </c>
      <c r="R21" t="b">
        <f t="shared" si="5"/>
        <v>1</v>
      </c>
      <c r="S21" t="b">
        <f t="shared" si="6"/>
        <v>1</v>
      </c>
      <c r="T21" t="b">
        <f t="shared" si="7"/>
        <v>1</v>
      </c>
      <c r="U21" t="b">
        <f t="shared" si="8"/>
        <v>1</v>
      </c>
      <c r="V21" t="b">
        <f t="shared" si="9"/>
        <v>0</v>
      </c>
      <c r="W21" t="b">
        <f t="shared" si="10"/>
        <v>0</v>
      </c>
      <c r="X21" t="b">
        <f t="shared" si="11"/>
        <v>0</v>
      </c>
      <c r="Y21" t="b">
        <f t="shared" si="12"/>
        <v>0</v>
      </c>
      <c r="Z21" t="b">
        <f t="shared" si="13"/>
        <v>0</v>
      </c>
      <c r="AA21" t="b">
        <f t="shared" si="14"/>
        <v>0</v>
      </c>
      <c r="AC21" t="b">
        <f t="shared" si="15"/>
        <v>1</v>
      </c>
      <c r="AD21" t="b">
        <f t="shared" si="16"/>
        <v>1</v>
      </c>
      <c r="AE21" t="b">
        <f t="shared" si="17"/>
        <v>1</v>
      </c>
      <c r="AF21" t="b">
        <f t="shared" si="18"/>
        <v>1</v>
      </c>
      <c r="AG21" t="b">
        <f t="shared" si="19"/>
        <v>1</v>
      </c>
      <c r="AH21" t="b">
        <f t="shared" si="20"/>
        <v>0</v>
      </c>
      <c r="AI21" t="b">
        <f t="shared" si="21"/>
        <v>0</v>
      </c>
      <c r="AJ21" t="b">
        <f t="shared" si="22"/>
        <v>0</v>
      </c>
      <c r="AK21" t="b">
        <f t="shared" si="23"/>
        <v>0</v>
      </c>
      <c r="AL21" t="b">
        <f t="shared" si="24"/>
        <v>0</v>
      </c>
      <c r="AN21" s="4" t="b">
        <f t="shared" si="25"/>
        <v>1</v>
      </c>
      <c r="AO21" t="b">
        <f t="shared" si="26"/>
        <v>1</v>
      </c>
      <c r="AP21" t="b">
        <f t="shared" si="27"/>
        <v>1</v>
      </c>
      <c r="AQ21" t="b">
        <f t="shared" si="28"/>
        <v>1</v>
      </c>
      <c r="AR21" t="b">
        <f t="shared" si="29"/>
        <v>1</v>
      </c>
      <c r="AS21" t="b">
        <f t="shared" si="30"/>
        <v>1</v>
      </c>
      <c r="AT21" t="b">
        <f t="shared" si="31"/>
        <v>1</v>
      </c>
      <c r="AU21" t="b">
        <f t="shared" si="32"/>
        <v>0</v>
      </c>
      <c r="AV21" t="b">
        <f t="shared" si="33"/>
        <v>0</v>
      </c>
      <c r="AW21" t="b">
        <f t="shared" si="34"/>
        <v>0</v>
      </c>
    </row>
    <row r="22" spans="1:49">
      <c r="A22" t="s">
        <v>139</v>
      </c>
      <c r="B22" t="s">
        <v>319</v>
      </c>
      <c r="C22" s="4">
        <f>SUM('역의 도시내 비율1'!C21:D21)/2</f>
        <v>1.1109212175556033E-3</v>
      </c>
      <c r="D22" s="4">
        <f>SUM('역의 도시내 비율1'!E21:G21)/3</f>
        <v>6.4900402526411394E-4</v>
      </c>
      <c r="E22" s="4">
        <f>SUM('역의 도시내 비율1'!H21:O21)/8</f>
        <v>2.2174743918890209E-3</v>
      </c>
      <c r="F22" s="4">
        <f>SUM('역의 도시내 비율1'!P21:R21)/3</f>
        <v>1.6913565803064077E-3</v>
      </c>
      <c r="G22" s="4">
        <f>SUM('역의 도시내 비율1'!S21:V21)/4</f>
        <v>8.9573291217175696E-4</v>
      </c>
      <c r="H22" s="4"/>
      <c r="I22" s="4">
        <f>SUM('역의 도시내 비율1'!W21)</f>
        <v>1.6038863234027439E-3</v>
      </c>
      <c r="K22" t="b">
        <f t="shared" si="0"/>
        <v>0</v>
      </c>
      <c r="L22" t="b">
        <f t="shared" si="1"/>
        <v>0</v>
      </c>
      <c r="M22" t="b">
        <f t="shared" si="2"/>
        <v>1</v>
      </c>
      <c r="N22" t="b">
        <f t="shared" si="3"/>
        <v>1</v>
      </c>
      <c r="O22" t="b">
        <f t="shared" si="4"/>
        <v>0</v>
      </c>
      <c r="R22" t="b">
        <f t="shared" si="5"/>
        <v>0</v>
      </c>
      <c r="S22" t="b">
        <f t="shared" si="6"/>
        <v>0</v>
      </c>
      <c r="T22" t="b">
        <f t="shared" si="7"/>
        <v>0</v>
      </c>
      <c r="U22" t="b">
        <f t="shared" si="8"/>
        <v>0</v>
      </c>
      <c r="V22" t="b">
        <f t="shared" si="9"/>
        <v>0</v>
      </c>
      <c r="W22" t="b">
        <f t="shared" si="10"/>
        <v>0</v>
      </c>
      <c r="X22" t="b">
        <f t="shared" si="11"/>
        <v>0</v>
      </c>
      <c r="Y22" t="b">
        <f t="shared" si="12"/>
        <v>0</v>
      </c>
      <c r="Z22" t="b">
        <f t="shared" si="13"/>
        <v>0</v>
      </c>
      <c r="AA22" t="b">
        <f t="shared" si="14"/>
        <v>0</v>
      </c>
      <c r="AC22" t="b">
        <f t="shared" si="15"/>
        <v>1</v>
      </c>
      <c r="AD22" t="b">
        <f t="shared" si="16"/>
        <v>0</v>
      </c>
      <c r="AE22" t="b">
        <f t="shared" si="17"/>
        <v>0</v>
      </c>
      <c r="AF22" t="b">
        <f t="shared" si="18"/>
        <v>0</v>
      </c>
      <c r="AG22" t="b">
        <f t="shared" si="19"/>
        <v>0</v>
      </c>
      <c r="AH22" t="b">
        <f t="shared" si="20"/>
        <v>0</v>
      </c>
      <c r="AI22" t="b">
        <f t="shared" si="21"/>
        <v>0</v>
      </c>
      <c r="AJ22" t="b">
        <f t="shared" si="22"/>
        <v>0</v>
      </c>
      <c r="AK22" t="b">
        <f t="shared" si="23"/>
        <v>0</v>
      </c>
      <c r="AL22" t="b">
        <f t="shared" si="24"/>
        <v>0</v>
      </c>
      <c r="AN22" s="4" t="b">
        <f t="shared" si="25"/>
        <v>1</v>
      </c>
      <c r="AO22" t="b">
        <f t="shared" si="26"/>
        <v>1</v>
      </c>
      <c r="AP22" t="b">
        <f t="shared" si="27"/>
        <v>0</v>
      </c>
      <c r="AQ22" t="b">
        <f t="shared" si="28"/>
        <v>0</v>
      </c>
      <c r="AR22" t="b">
        <f t="shared" si="29"/>
        <v>0</v>
      </c>
      <c r="AS22" t="b">
        <f t="shared" si="30"/>
        <v>0</v>
      </c>
      <c r="AT22" t="b">
        <f t="shared" si="31"/>
        <v>0</v>
      </c>
      <c r="AU22" t="b">
        <f t="shared" si="32"/>
        <v>0</v>
      </c>
      <c r="AV22" t="b">
        <f t="shared" si="33"/>
        <v>0</v>
      </c>
      <c r="AW22" t="b">
        <f t="shared" si="34"/>
        <v>0</v>
      </c>
    </row>
    <row r="23" spans="1:49">
      <c r="B23" t="s">
        <v>320</v>
      </c>
      <c r="C23" s="4">
        <f>SUM('역의 도시내 비율1'!C22:D22)/2</f>
        <v>1.1442090596860402E-3</v>
      </c>
      <c r="D23" s="4">
        <f>SUM('역의 도시내 비율1'!E22:G22)/3</f>
        <v>1.8117227230644865E-3</v>
      </c>
      <c r="E23" s="4">
        <f>SUM('역의 도시내 비율1'!H22:O22)/8</f>
        <v>2.4660213059879378E-3</v>
      </c>
      <c r="F23" s="4">
        <f>SUM('역의 도시내 비율1'!P22:R22)/3</f>
        <v>9.3124597472633581E-4</v>
      </c>
      <c r="G23" s="4">
        <f>SUM('역의 도시내 비율1'!S22:V22)/4</f>
        <v>1.0910506339503669E-3</v>
      </c>
      <c r="H23" s="4"/>
      <c r="I23" s="4">
        <f>SUM('역의 도시내 비율1'!W22)</f>
        <v>1.7683511922792384E-3</v>
      </c>
      <c r="K23" t="b">
        <f t="shared" si="0"/>
        <v>0</v>
      </c>
      <c r="L23" t="b">
        <f t="shared" si="1"/>
        <v>1</v>
      </c>
      <c r="M23" t="b">
        <f t="shared" si="2"/>
        <v>1</v>
      </c>
      <c r="N23" t="b">
        <f t="shared" si="3"/>
        <v>0</v>
      </c>
      <c r="O23" t="b">
        <f t="shared" si="4"/>
        <v>0</v>
      </c>
      <c r="R23" t="b">
        <f t="shared" si="5"/>
        <v>1</v>
      </c>
      <c r="S23" t="b">
        <f t="shared" si="6"/>
        <v>0</v>
      </c>
      <c r="T23" t="b">
        <f t="shared" si="7"/>
        <v>0</v>
      </c>
      <c r="U23" t="b">
        <f t="shared" si="8"/>
        <v>0</v>
      </c>
      <c r="V23" t="b">
        <f t="shared" si="9"/>
        <v>0</v>
      </c>
      <c r="W23" t="b">
        <f t="shared" si="10"/>
        <v>0</v>
      </c>
      <c r="X23" t="b">
        <f t="shared" si="11"/>
        <v>0</v>
      </c>
      <c r="Y23" t="b">
        <f t="shared" si="12"/>
        <v>0</v>
      </c>
      <c r="Z23" t="b">
        <f t="shared" si="13"/>
        <v>0</v>
      </c>
      <c r="AA23" t="b">
        <f t="shared" si="14"/>
        <v>0</v>
      </c>
      <c r="AC23" t="b">
        <f t="shared" si="15"/>
        <v>0</v>
      </c>
      <c r="AD23" t="b">
        <f t="shared" si="16"/>
        <v>0</v>
      </c>
      <c r="AE23" t="b">
        <f t="shared" si="17"/>
        <v>0</v>
      </c>
      <c r="AF23" t="b">
        <f t="shared" si="18"/>
        <v>0</v>
      </c>
      <c r="AG23" t="b">
        <f t="shared" si="19"/>
        <v>0</v>
      </c>
      <c r="AH23" t="b">
        <f t="shared" si="20"/>
        <v>0</v>
      </c>
      <c r="AI23" t="b">
        <f t="shared" si="21"/>
        <v>0</v>
      </c>
      <c r="AJ23" t="b">
        <f t="shared" si="22"/>
        <v>0</v>
      </c>
      <c r="AK23" t="b">
        <f t="shared" si="23"/>
        <v>0</v>
      </c>
      <c r="AL23" t="b">
        <f t="shared" si="24"/>
        <v>0</v>
      </c>
      <c r="AN23" s="4" t="b">
        <f t="shared" si="25"/>
        <v>1</v>
      </c>
      <c r="AO23" t="b">
        <f t="shared" si="26"/>
        <v>1</v>
      </c>
      <c r="AP23" t="b">
        <f t="shared" si="27"/>
        <v>0</v>
      </c>
      <c r="AQ23" t="b">
        <f t="shared" si="28"/>
        <v>0</v>
      </c>
      <c r="AR23" t="b">
        <f t="shared" si="29"/>
        <v>0</v>
      </c>
      <c r="AS23" t="b">
        <f t="shared" si="30"/>
        <v>0</v>
      </c>
      <c r="AT23" t="b">
        <f t="shared" si="31"/>
        <v>0</v>
      </c>
      <c r="AU23" t="b">
        <f t="shared" si="32"/>
        <v>0</v>
      </c>
      <c r="AV23" t="b">
        <f t="shared" si="33"/>
        <v>0</v>
      </c>
      <c r="AW23" t="b">
        <f t="shared" si="34"/>
        <v>0</v>
      </c>
    </row>
    <row r="24" spans="1:49">
      <c r="C24" s="4"/>
      <c r="D24" s="4"/>
      <c r="E24" s="4"/>
      <c r="F24" s="4"/>
      <c r="G24" s="4"/>
      <c r="H24" s="4"/>
      <c r="I24" s="4"/>
      <c r="AN24" s="4"/>
    </row>
    <row r="25" spans="1:49">
      <c r="C25" s="4"/>
      <c r="D25" s="4"/>
      <c r="E25" s="4"/>
      <c r="F25" s="4"/>
      <c r="G25" s="4"/>
      <c r="H25" s="4"/>
      <c r="I25" s="4"/>
      <c r="AN25" s="4"/>
    </row>
    <row r="26" spans="1:49">
      <c r="A26" t="s">
        <v>9</v>
      </c>
      <c r="B26" t="s">
        <v>319</v>
      </c>
      <c r="C26" s="4">
        <f>SUM('역의 도시내 비율1'!C25:D25)/2</f>
        <v>9.2439991232575206E-4</v>
      </c>
      <c r="D26" s="4">
        <f>SUM('역의 도시내 비율1'!E25:G25)/3</f>
        <v>1.1547607785310286E-3</v>
      </c>
      <c r="E26" s="4">
        <f>SUM('역의 도시내 비율1'!H25:O25)/8</f>
        <v>4.9415870435877982E-3</v>
      </c>
      <c r="F26" s="4">
        <f>SUM('역의 도시내 비율1'!P25:R25)/3</f>
        <v>9.070461082025626E-3</v>
      </c>
      <c r="G26" s="4">
        <f>SUM('역의 도시내 비율1'!S25:V25)/4</f>
        <v>7.7949641238082177E-3</v>
      </c>
      <c r="H26" s="4"/>
      <c r="I26" s="4">
        <f>SUM('역의 도시내 비율1'!W25)</f>
        <v>5.3258229956155007E-3</v>
      </c>
      <c r="K26" t="b">
        <f t="shared" si="0"/>
        <v>0</v>
      </c>
      <c r="L26" t="b">
        <f t="shared" si="1"/>
        <v>0</v>
      </c>
      <c r="M26" t="b">
        <f t="shared" si="2"/>
        <v>0</v>
      </c>
      <c r="N26" t="b">
        <f t="shared" si="3"/>
        <v>1</v>
      </c>
      <c r="O26" t="b">
        <f t="shared" si="4"/>
        <v>1</v>
      </c>
      <c r="R26" t="b">
        <f t="shared" si="5"/>
        <v>1</v>
      </c>
      <c r="S26" t="b">
        <f t="shared" si="6"/>
        <v>0</v>
      </c>
      <c r="T26" t="b">
        <f t="shared" si="7"/>
        <v>0</v>
      </c>
      <c r="U26" t="b">
        <f t="shared" si="8"/>
        <v>0</v>
      </c>
      <c r="V26" t="b">
        <f t="shared" si="9"/>
        <v>0</v>
      </c>
      <c r="W26" t="b">
        <f t="shared" si="10"/>
        <v>0</v>
      </c>
      <c r="X26" t="b">
        <f t="shared" si="11"/>
        <v>0</v>
      </c>
      <c r="Y26" t="b">
        <f t="shared" si="12"/>
        <v>0</v>
      </c>
      <c r="Z26" t="b">
        <f t="shared" si="13"/>
        <v>0</v>
      </c>
      <c r="AA26" t="b">
        <f t="shared" si="14"/>
        <v>0</v>
      </c>
      <c r="AC26" t="b">
        <f t="shared" si="15"/>
        <v>1</v>
      </c>
      <c r="AD26" t="b">
        <f t="shared" si="16"/>
        <v>1</v>
      </c>
      <c r="AE26" t="b">
        <f t="shared" si="17"/>
        <v>1</v>
      </c>
      <c r="AF26" t="b">
        <f t="shared" si="18"/>
        <v>1</v>
      </c>
      <c r="AG26" t="b">
        <f t="shared" si="19"/>
        <v>1</v>
      </c>
      <c r="AH26" t="b">
        <f t="shared" si="20"/>
        <v>1</v>
      </c>
      <c r="AI26" t="b">
        <f t="shared" si="21"/>
        <v>0</v>
      </c>
      <c r="AJ26" t="b">
        <f t="shared" si="22"/>
        <v>0</v>
      </c>
      <c r="AK26" t="b">
        <f t="shared" si="23"/>
        <v>0</v>
      </c>
      <c r="AL26" t="b">
        <f t="shared" si="24"/>
        <v>0</v>
      </c>
      <c r="AN26" s="4" t="b">
        <f t="shared" si="25"/>
        <v>1</v>
      </c>
      <c r="AO26" t="b">
        <f t="shared" si="26"/>
        <v>1</v>
      </c>
      <c r="AP26" t="b">
        <f t="shared" si="27"/>
        <v>1</v>
      </c>
      <c r="AQ26" t="b">
        <f t="shared" si="28"/>
        <v>0</v>
      </c>
      <c r="AR26" t="b">
        <f t="shared" si="29"/>
        <v>0</v>
      </c>
      <c r="AS26" t="b">
        <f t="shared" si="30"/>
        <v>0</v>
      </c>
      <c r="AT26" t="b">
        <f t="shared" si="31"/>
        <v>0</v>
      </c>
      <c r="AU26" t="b">
        <f t="shared" si="32"/>
        <v>0</v>
      </c>
      <c r="AV26" t="b">
        <f t="shared" si="33"/>
        <v>0</v>
      </c>
      <c r="AW26" t="b">
        <f t="shared" si="34"/>
        <v>0</v>
      </c>
    </row>
    <row r="27" spans="1:49">
      <c r="B27" t="s">
        <v>320</v>
      </c>
      <c r="C27" s="4">
        <f>SUM('역의 도시내 비율1'!C26:D26)/2</f>
        <v>5.0577988814807726E-3</v>
      </c>
      <c r="D27" s="4">
        <f>SUM('역의 도시내 비율1'!E26:G26)/3</f>
        <v>1.1616457442310173E-2</v>
      </c>
      <c r="E27" s="4">
        <f>SUM('역의 도시내 비율1'!H26:O26)/8</f>
        <v>5.4314470298080942E-3</v>
      </c>
      <c r="F27" s="4">
        <f>SUM('역의 도시내 비율1'!P26:R26)/3</f>
        <v>3.3414356673522245E-3</v>
      </c>
      <c r="G27" s="4">
        <f>SUM('역의 도시내 비율1'!S26:V26)/4</f>
        <v>1.769075230424951E-3</v>
      </c>
      <c r="H27" s="4"/>
      <c r="I27" s="4">
        <f>SUM('역의 도시내 비율1'!W26)</f>
        <v>5.942624709835192E-3</v>
      </c>
      <c r="K27" t="b">
        <f t="shared" si="0"/>
        <v>0</v>
      </c>
      <c r="L27" t="b">
        <f t="shared" si="1"/>
        <v>1</v>
      </c>
      <c r="M27" t="b">
        <f t="shared" si="2"/>
        <v>0</v>
      </c>
      <c r="N27" t="b">
        <f t="shared" si="3"/>
        <v>0</v>
      </c>
      <c r="O27" t="b">
        <f t="shared" si="4"/>
        <v>0</v>
      </c>
      <c r="R27" t="b">
        <f t="shared" si="5"/>
        <v>1</v>
      </c>
      <c r="S27" t="b">
        <f t="shared" si="6"/>
        <v>1</v>
      </c>
      <c r="T27" t="b">
        <f t="shared" si="7"/>
        <v>1</v>
      </c>
      <c r="U27" t="b">
        <f t="shared" si="8"/>
        <v>1</v>
      </c>
      <c r="V27" t="b">
        <f t="shared" si="9"/>
        <v>1</v>
      </c>
      <c r="W27" t="b">
        <f t="shared" si="10"/>
        <v>1</v>
      </c>
      <c r="X27" t="b">
        <f t="shared" si="11"/>
        <v>1</v>
      </c>
      <c r="Y27" t="b">
        <f t="shared" si="12"/>
        <v>0</v>
      </c>
      <c r="Z27" t="b">
        <f t="shared" si="13"/>
        <v>0</v>
      </c>
      <c r="AA27" t="b">
        <f t="shared" si="14"/>
        <v>0</v>
      </c>
      <c r="AC27" t="b">
        <f t="shared" si="15"/>
        <v>1</v>
      </c>
      <c r="AD27" t="b">
        <f t="shared" si="16"/>
        <v>1</v>
      </c>
      <c r="AE27" t="b">
        <f t="shared" si="17"/>
        <v>0</v>
      </c>
      <c r="AF27" t="b">
        <f t="shared" si="18"/>
        <v>0</v>
      </c>
      <c r="AG27" t="b">
        <f t="shared" si="19"/>
        <v>0</v>
      </c>
      <c r="AH27" t="b">
        <f t="shared" si="20"/>
        <v>0</v>
      </c>
      <c r="AI27" t="b">
        <f t="shared" si="21"/>
        <v>0</v>
      </c>
      <c r="AJ27" t="b">
        <f t="shared" si="22"/>
        <v>0</v>
      </c>
      <c r="AK27" t="b">
        <f t="shared" si="23"/>
        <v>0</v>
      </c>
      <c r="AL27" t="b">
        <f t="shared" si="24"/>
        <v>0</v>
      </c>
      <c r="AN27" s="4" t="b">
        <f t="shared" si="25"/>
        <v>1</v>
      </c>
      <c r="AO27" t="b">
        <f t="shared" si="26"/>
        <v>1</v>
      </c>
      <c r="AP27" t="b">
        <f t="shared" si="27"/>
        <v>1</v>
      </c>
      <c r="AQ27" t="b">
        <f t="shared" si="28"/>
        <v>1</v>
      </c>
      <c r="AR27" t="b">
        <f t="shared" si="29"/>
        <v>0</v>
      </c>
      <c r="AS27" t="b">
        <f t="shared" si="30"/>
        <v>0</v>
      </c>
      <c r="AT27" t="b">
        <f t="shared" si="31"/>
        <v>0</v>
      </c>
      <c r="AU27" t="b">
        <f t="shared" si="32"/>
        <v>0</v>
      </c>
      <c r="AV27" t="b">
        <f t="shared" si="33"/>
        <v>0</v>
      </c>
      <c r="AW27" t="b">
        <f t="shared" si="34"/>
        <v>0</v>
      </c>
    </row>
    <row r="28" spans="1:49">
      <c r="A28" t="s">
        <v>10</v>
      </c>
      <c r="B28" t="s">
        <v>319</v>
      </c>
      <c r="C28" s="4">
        <f>SUM('역의 도시내 비율1'!C27:D27)/2</f>
        <v>9.4230136996833612E-4</v>
      </c>
      <c r="D28" s="4">
        <f>SUM('역의 도시내 비율1'!E27:G27)/3</f>
        <v>1.0704258173351514E-3</v>
      </c>
      <c r="E28" s="4">
        <f>SUM('역의 도시내 비율1'!H27:O27)/8</f>
        <v>8.3761524191738861E-3</v>
      </c>
      <c r="F28" s="4">
        <f>SUM('역의 도시내 비율1'!P27:R27)/3</f>
        <v>1.8194474777701461E-2</v>
      </c>
      <c r="G28" s="4">
        <f>SUM('역의 도시내 비율1'!S27:V27)/4</f>
        <v>1.6505587104072739E-2</v>
      </c>
      <c r="H28" s="4"/>
      <c r="I28" s="4">
        <f>SUM('역의 도시내 비율1'!W27)</f>
        <v>9.7298793013120399E-3</v>
      </c>
      <c r="K28" t="b">
        <f t="shared" si="0"/>
        <v>0</v>
      </c>
      <c r="L28" t="b">
        <f t="shared" si="1"/>
        <v>0</v>
      </c>
      <c r="M28" t="b">
        <f t="shared" si="2"/>
        <v>0</v>
      </c>
      <c r="N28" t="b">
        <f t="shared" si="3"/>
        <v>1</v>
      </c>
      <c r="O28" t="b">
        <f t="shared" si="4"/>
        <v>1</v>
      </c>
      <c r="R28" t="b">
        <f t="shared" si="5"/>
        <v>1</v>
      </c>
      <c r="S28" t="b">
        <f t="shared" si="6"/>
        <v>0</v>
      </c>
      <c r="T28" t="b">
        <f t="shared" si="7"/>
        <v>0</v>
      </c>
      <c r="U28" t="b">
        <f t="shared" si="8"/>
        <v>0</v>
      </c>
      <c r="V28" t="b">
        <f t="shared" si="9"/>
        <v>0</v>
      </c>
      <c r="W28" t="b">
        <f t="shared" si="10"/>
        <v>0</v>
      </c>
      <c r="X28" t="b">
        <f t="shared" si="11"/>
        <v>0</v>
      </c>
      <c r="Y28" t="b">
        <f t="shared" si="12"/>
        <v>0</v>
      </c>
      <c r="Z28" t="b">
        <f t="shared" si="13"/>
        <v>0</v>
      </c>
      <c r="AA28" t="b">
        <f t="shared" si="14"/>
        <v>0</v>
      </c>
      <c r="AC28" t="b">
        <f t="shared" si="15"/>
        <v>1</v>
      </c>
      <c r="AD28" t="b">
        <f t="shared" si="16"/>
        <v>1</v>
      </c>
      <c r="AE28" t="b">
        <f t="shared" si="17"/>
        <v>1</v>
      </c>
      <c r="AF28" t="b">
        <f t="shared" si="18"/>
        <v>1</v>
      </c>
      <c r="AG28" t="b">
        <f t="shared" si="19"/>
        <v>1</v>
      </c>
      <c r="AH28" t="b">
        <f t="shared" si="20"/>
        <v>1</v>
      </c>
      <c r="AI28" t="b">
        <f t="shared" si="21"/>
        <v>1</v>
      </c>
      <c r="AJ28" t="b">
        <f t="shared" si="22"/>
        <v>1</v>
      </c>
      <c r="AK28" t="b">
        <f t="shared" si="23"/>
        <v>1</v>
      </c>
      <c r="AL28" t="b">
        <f t="shared" si="24"/>
        <v>0</v>
      </c>
      <c r="AN28" s="4" t="b">
        <f t="shared" si="25"/>
        <v>1</v>
      </c>
      <c r="AO28" t="b">
        <f t="shared" si="26"/>
        <v>1</v>
      </c>
      <c r="AP28" t="b">
        <f t="shared" si="27"/>
        <v>1</v>
      </c>
      <c r="AQ28" t="b">
        <f t="shared" si="28"/>
        <v>1</v>
      </c>
      <c r="AR28" t="b">
        <f t="shared" si="29"/>
        <v>1</v>
      </c>
      <c r="AS28" t="b">
        <f t="shared" si="30"/>
        <v>0</v>
      </c>
      <c r="AT28" t="b">
        <f t="shared" si="31"/>
        <v>0</v>
      </c>
      <c r="AU28" t="b">
        <f t="shared" si="32"/>
        <v>0</v>
      </c>
      <c r="AV28" t="b">
        <f t="shared" si="33"/>
        <v>0</v>
      </c>
      <c r="AW28" t="b">
        <f t="shared" si="34"/>
        <v>0</v>
      </c>
    </row>
    <row r="29" spans="1:49">
      <c r="B29" t="s">
        <v>320</v>
      </c>
      <c r="C29" s="4">
        <f>SUM('역의 도시내 비율1'!C28:D28)/2</f>
        <v>5.5333321120055491E-3</v>
      </c>
      <c r="D29" s="4">
        <f>SUM('역의 도시내 비율1'!E28:G28)/3</f>
        <v>1.571232804394938E-2</v>
      </c>
      <c r="E29" s="4">
        <f>SUM('역의 도시내 비율1'!H28:O28)/8</f>
        <v>1.1241576211046052E-2</v>
      </c>
      <c r="F29" s="4">
        <f>SUM('역의 도시내 비율1'!P28:R28)/3</f>
        <v>5.6189424977896264E-3</v>
      </c>
      <c r="G29" s="4">
        <f>SUM('역의 도시내 비율1'!S28:V28)/4</f>
        <v>2.0264912887153616E-3</v>
      </c>
      <c r="H29" s="4"/>
      <c r="I29" s="4">
        <f>SUM('역의 도시내 비율1'!W28)</f>
        <v>9.8794443037050657E-3</v>
      </c>
      <c r="K29" t="b">
        <f t="shared" si="0"/>
        <v>0</v>
      </c>
      <c r="L29" t="b">
        <f t="shared" si="1"/>
        <v>1</v>
      </c>
      <c r="M29" t="b">
        <f t="shared" si="2"/>
        <v>1</v>
      </c>
      <c r="N29" t="b">
        <f t="shared" si="3"/>
        <v>0</v>
      </c>
      <c r="O29" t="b">
        <f t="shared" si="4"/>
        <v>0</v>
      </c>
      <c r="R29" t="b">
        <f t="shared" si="5"/>
        <v>1</v>
      </c>
      <c r="S29" t="b">
        <f t="shared" si="6"/>
        <v>1</v>
      </c>
      <c r="T29" t="b">
        <f t="shared" si="7"/>
        <v>1</v>
      </c>
      <c r="U29" t="b">
        <f t="shared" si="8"/>
        <v>1</v>
      </c>
      <c r="V29" t="b">
        <f t="shared" si="9"/>
        <v>1</v>
      </c>
      <c r="W29" t="b">
        <f t="shared" si="10"/>
        <v>1</v>
      </c>
      <c r="X29" t="b">
        <f t="shared" si="11"/>
        <v>1</v>
      </c>
      <c r="Y29" t="b">
        <f t="shared" si="12"/>
        <v>1</v>
      </c>
      <c r="Z29" t="b">
        <f t="shared" si="13"/>
        <v>1</v>
      </c>
      <c r="AA29" t="b">
        <f t="shared" si="14"/>
        <v>0</v>
      </c>
      <c r="AC29" t="b">
        <f t="shared" si="15"/>
        <v>1</v>
      </c>
      <c r="AD29" t="b">
        <f t="shared" si="16"/>
        <v>1</v>
      </c>
      <c r="AE29" t="b">
        <f t="shared" si="17"/>
        <v>1</v>
      </c>
      <c r="AF29" t="b">
        <f t="shared" si="18"/>
        <v>1</v>
      </c>
      <c r="AG29" t="b">
        <f t="shared" si="19"/>
        <v>0</v>
      </c>
      <c r="AH29" t="b">
        <f t="shared" si="20"/>
        <v>0</v>
      </c>
      <c r="AI29" t="b">
        <f t="shared" si="21"/>
        <v>0</v>
      </c>
      <c r="AJ29" t="b">
        <f t="shared" si="22"/>
        <v>0</v>
      </c>
      <c r="AK29" t="b">
        <f t="shared" si="23"/>
        <v>0</v>
      </c>
      <c r="AL29" t="b">
        <f t="shared" si="24"/>
        <v>0</v>
      </c>
      <c r="AN29" s="4" t="b">
        <f t="shared" si="25"/>
        <v>1</v>
      </c>
      <c r="AO29" t="b">
        <f t="shared" si="26"/>
        <v>1</v>
      </c>
      <c r="AP29" t="b">
        <f t="shared" si="27"/>
        <v>1</v>
      </c>
      <c r="AQ29" t="b">
        <f t="shared" si="28"/>
        <v>1</v>
      </c>
      <c r="AR29" t="b">
        <f t="shared" si="29"/>
        <v>1</v>
      </c>
      <c r="AS29" t="b">
        <f t="shared" si="30"/>
        <v>1</v>
      </c>
      <c r="AT29" t="b">
        <f t="shared" si="31"/>
        <v>1</v>
      </c>
      <c r="AU29" t="b">
        <f t="shared" si="32"/>
        <v>0</v>
      </c>
      <c r="AV29" t="b">
        <f t="shared" si="33"/>
        <v>0</v>
      </c>
      <c r="AW29" t="b">
        <f t="shared" si="34"/>
        <v>0</v>
      </c>
    </row>
    <row r="30" spans="1:49">
      <c r="A30" t="s">
        <v>11</v>
      </c>
      <c r="B30" t="s">
        <v>319</v>
      </c>
      <c r="C30" s="4">
        <f>SUM('역의 도시내 비율1'!C29:D29)/2</f>
        <v>5.4193406100212218E-4</v>
      </c>
      <c r="D30" s="4">
        <f>SUM('역의 도시내 비율1'!E29:G29)/3</f>
        <v>6.8910330203008892E-4</v>
      </c>
      <c r="E30" s="4">
        <f>SUM('역의 도시내 비율1'!H29:O29)/8</f>
        <v>3.0916794455386771E-3</v>
      </c>
      <c r="F30" s="4">
        <f>SUM('역의 도시내 비율1'!P29:R29)/3</f>
        <v>5.277851916594696E-3</v>
      </c>
      <c r="G30" s="4">
        <f>SUM('역의 도시내 비율1'!S29:V29)/4</f>
        <v>3.9877304573646298E-3</v>
      </c>
      <c r="H30" s="4"/>
      <c r="I30" s="4">
        <f>SUM('역의 도시내 비율1'!W29)</f>
        <v>3.0646558805360893E-3</v>
      </c>
      <c r="K30" t="b">
        <f t="shared" si="0"/>
        <v>0</v>
      </c>
      <c r="L30" t="b">
        <f t="shared" si="1"/>
        <v>0</v>
      </c>
      <c r="M30" t="b">
        <f t="shared" si="2"/>
        <v>1</v>
      </c>
      <c r="N30" t="b">
        <f t="shared" si="3"/>
        <v>1</v>
      </c>
      <c r="O30" t="b">
        <f t="shared" si="4"/>
        <v>1</v>
      </c>
      <c r="R30" t="b">
        <f t="shared" si="5"/>
        <v>0</v>
      </c>
      <c r="S30" t="b">
        <f t="shared" si="6"/>
        <v>0</v>
      </c>
      <c r="T30" t="b">
        <f t="shared" si="7"/>
        <v>0</v>
      </c>
      <c r="U30" t="b">
        <f t="shared" si="8"/>
        <v>0</v>
      </c>
      <c r="V30" t="b">
        <f t="shared" si="9"/>
        <v>0</v>
      </c>
      <c r="W30" t="b">
        <f t="shared" si="10"/>
        <v>0</v>
      </c>
      <c r="X30" t="b">
        <f t="shared" si="11"/>
        <v>0</v>
      </c>
      <c r="Y30" t="b">
        <f t="shared" si="12"/>
        <v>0</v>
      </c>
      <c r="Z30" t="b">
        <f t="shared" si="13"/>
        <v>0</v>
      </c>
      <c r="AA30" t="b">
        <f t="shared" si="14"/>
        <v>0</v>
      </c>
      <c r="AC30" t="b">
        <f t="shared" si="15"/>
        <v>1</v>
      </c>
      <c r="AD30" t="b">
        <f t="shared" si="16"/>
        <v>1</v>
      </c>
      <c r="AE30" t="b">
        <f t="shared" si="17"/>
        <v>1</v>
      </c>
      <c r="AF30" t="b">
        <f t="shared" si="18"/>
        <v>1</v>
      </c>
      <c r="AG30" t="b">
        <f t="shared" si="19"/>
        <v>0</v>
      </c>
      <c r="AH30" t="b">
        <f t="shared" si="20"/>
        <v>0</v>
      </c>
      <c r="AI30" t="b">
        <f t="shared" si="21"/>
        <v>0</v>
      </c>
      <c r="AJ30" t="b">
        <f t="shared" si="22"/>
        <v>0</v>
      </c>
      <c r="AK30" t="b">
        <f t="shared" si="23"/>
        <v>0</v>
      </c>
      <c r="AL30" t="b">
        <f t="shared" si="24"/>
        <v>0</v>
      </c>
      <c r="AN30" s="4" t="b">
        <f t="shared" si="25"/>
        <v>1</v>
      </c>
      <c r="AO30" t="b">
        <f t="shared" si="26"/>
        <v>1</v>
      </c>
      <c r="AP30" t="b">
        <f t="shared" si="27"/>
        <v>0</v>
      </c>
      <c r="AQ30" t="b">
        <f t="shared" si="28"/>
        <v>0</v>
      </c>
      <c r="AR30" t="b">
        <f t="shared" si="29"/>
        <v>0</v>
      </c>
      <c r="AS30" t="b">
        <f t="shared" si="30"/>
        <v>0</v>
      </c>
      <c r="AT30" t="b">
        <f t="shared" si="31"/>
        <v>0</v>
      </c>
      <c r="AU30" t="b">
        <f t="shared" si="32"/>
        <v>0</v>
      </c>
      <c r="AV30" t="b">
        <f t="shared" si="33"/>
        <v>0</v>
      </c>
      <c r="AW30" t="b">
        <f t="shared" si="34"/>
        <v>0</v>
      </c>
    </row>
    <row r="31" spans="1:49">
      <c r="B31" t="s">
        <v>320</v>
      </c>
      <c r="C31" s="4">
        <f>SUM('역의 도시내 비율1'!C30:D30)/2</f>
        <v>3.1437365577747724E-3</v>
      </c>
      <c r="D31" s="4">
        <f>SUM('역의 도시내 비율1'!E30:G30)/3</f>
        <v>6.2503740818208057E-3</v>
      </c>
      <c r="E31" s="4">
        <f>SUM('역의 도시내 비율1'!H30:O30)/8</f>
        <v>3.4354861519485342E-3</v>
      </c>
      <c r="F31" s="4">
        <f>SUM('역의 도시내 비율1'!P30:R30)/3</f>
        <v>1.27638496678035E-3</v>
      </c>
      <c r="G31" s="4">
        <f>SUM('역의 도시내 비율1'!S30:V30)/4</f>
        <v>6.5192743379382872E-4</v>
      </c>
      <c r="H31" s="4"/>
      <c r="I31" s="4">
        <f>SUM('역의 도시내 비율1'!W30)</f>
        <v>3.2984862020509157E-3</v>
      </c>
      <c r="K31" t="b">
        <f t="shared" si="0"/>
        <v>0</v>
      </c>
      <c r="L31" t="b">
        <f t="shared" si="1"/>
        <v>1</v>
      </c>
      <c r="M31" t="b">
        <f t="shared" si="2"/>
        <v>1</v>
      </c>
      <c r="N31" t="b">
        <f t="shared" si="3"/>
        <v>0</v>
      </c>
      <c r="O31" t="b">
        <f t="shared" si="4"/>
        <v>0</v>
      </c>
      <c r="R31" t="b">
        <f t="shared" si="5"/>
        <v>1</v>
      </c>
      <c r="S31" t="b">
        <f t="shared" si="6"/>
        <v>1</v>
      </c>
      <c r="T31" t="b">
        <f t="shared" si="7"/>
        <v>1</v>
      </c>
      <c r="U31" t="b">
        <f t="shared" si="8"/>
        <v>1</v>
      </c>
      <c r="V31" t="b">
        <f t="shared" si="9"/>
        <v>0</v>
      </c>
      <c r="W31" t="b">
        <f t="shared" si="10"/>
        <v>0</v>
      </c>
      <c r="X31" t="b">
        <f t="shared" si="11"/>
        <v>0</v>
      </c>
      <c r="Y31" t="b">
        <f t="shared" si="12"/>
        <v>0</v>
      </c>
      <c r="Z31" t="b">
        <f t="shared" si="13"/>
        <v>0</v>
      </c>
      <c r="AA31" t="b">
        <f t="shared" si="14"/>
        <v>0</v>
      </c>
      <c r="AC31" t="b">
        <f t="shared" si="15"/>
        <v>1</v>
      </c>
      <c r="AD31" t="b">
        <f t="shared" si="16"/>
        <v>0</v>
      </c>
      <c r="AE31" t="b">
        <f t="shared" si="17"/>
        <v>0</v>
      </c>
      <c r="AF31" t="b">
        <f t="shared" si="18"/>
        <v>0</v>
      </c>
      <c r="AG31" t="b">
        <f t="shared" si="19"/>
        <v>0</v>
      </c>
      <c r="AH31" t="b">
        <f t="shared" si="20"/>
        <v>0</v>
      </c>
      <c r="AI31" t="b">
        <f t="shared" si="21"/>
        <v>0</v>
      </c>
      <c r="AJ31" t="b">
        <f t="shared" si="22"/>
        <v>0</v>
      </c>
      <c r="AK31" t="b">
        <f t="shared" si="23"/>
        <v>0</v>
      </c>
      <c r="AL31" t="b">
        <f t="shared" si="24"/>
        <v>0</v>
      </c>
      <c r="AN31" s="4" t="b">
        <f t="shared" si="25"/>
        <v>1</v>
      </c>
      <c r="AO31" t="b">
        <f t="shared" si="26"/>
        <v>1</v>
      </c>
      <c r="AP31" t="b">
        <f t="shared" si="27"/>
        <v>0</v>
      </c>
      <c r="AQ31" t="b">
        <f t="shared" si="28"/>
        <v>0</v>
      </c>
      <c r="AR31" t="b">
        <f t="shared" si="29"/>
        <v>0</v>
      </c>
      <c r="AS31" t="b">
        <f t="shared" si="30"/>
        <v>0</v>
      </c>
      <c r="AT31" t="b">
        <f t="shared" si="31"/>
        <v>0</v>
      </c>
      <c r="AU31" t="b">
        <f t="shared" si="32"/>
        <v>0</v>
      </c>
      <c r="AV31" t="b">
        <f t="shared" si="33"/>
        <v>0</v>
      </c>
      <c r="AW31" t="b">
        <f t="shared" si="34"/>
        <v>0</v>
      </c>
    </row>
    <row r="32" spans="1:49">
      <c r="A32" t="s">
        <v>12</v>
      </c>
      <c r="B32" t="s">
        <v>319</v>
      </c>
      <c r="C32" s="4">
        <f>SUM('역의 도시내 비율1'!C31:D31)/2</f>
        <v>4.9308704378388029E-4</v>
      </c>
      <c r="D32" s="4">
        <f>SUM('역의 도시내 비율1'!E31:G31)/3</f>
        <v>6.5337487705925592E-4</v>
      </c>
      <c r="E32" s="4">
        <f>SUM('역의 도시내 비율1'!H31:O31)/8</f>
        <v>3.3376734848751702E-3</v>
      </c>
      <c r="F32" s="4">
        <f>SUM('역의 도시내 비율1'!P31:R31)/3</f>
        <v>4.6329591610173139E-3</v>
      </c>
      <c r="G32" s="4">
        <f>SUM('역의 도시내 비율1'!S31:V31)/4</f>
        <v>1.9149466352207083E-3</v>
      </c>
      <c r="H32" s="4"/>
      <c r="I32" s="4">
        <f>SUM('역의 도시내 비율1'!W31)</f>
        <v>2.8061886247316733E-3</v>
      </c>
      <c r="K32" t="b">
        <f t="shared" si="0"/>
        <v>0</v>
      </c>
      <c r="L32" t="b">
        <f t="shared" si="1"/>
        <v>0</v>
      </c>
      <c r="M32" t="b">
        <f t="shared" si="2"/>
        <v>1</v>
      </c>
      <c r="N32" t="b">
        <f t="shared" si="3"/>
        <v>1</v>
      </c>
      <c r="O32" t="b">
        <f t="shared" si="4"/>
        <v>0</v>
      </c>
      <c r="R32" t="b">
        <f t="shared" si="5"/>
        <v>0</v>
      </c>
      <c r="S32" t="b">
        <f t="shared" si="6"/>
        <v>0</v>
      </c>
      <c r="T32" t="b">
        <f t="shared" si="7"/>
        <v>0</v>
      </c>
      <c r="U32" t="b">
        <f t="shared" si="8"/>
        <v>0</v>
      </c>
      <c r="V32" t="b">
        <f t="shared" si="9"/>
        <v>0</v>
      </c>
      <c r="W32" t="b">
        <f t="shared" si="10"/>
        <v>0</v>
      </c>
      <c r="X32" t="b">
        <f t="shared" si="11"/>
        <v>0</v>
      </c>
      <c r="Y32" t="b">
        <f t="shared" si="12"/>
        <v>0</v>
      </c>
      <c r="Z32" t="b">
        <f t="shared" si="13"/>
        <v>0</v>
      </c>
      <c r="AA32" t="b">
        <f t="shared" si="14"/>
        <v>0</v>
      </c>
      <c r="AC32" t="b">
        <f t="shared" si="15"/>
        <v>1</v>
      </c>
      <c r="AD32" t="b">
        <f t="shared" si="16"/>
        <v>1</v>
      </c>
      <c r="AE32" t="b">
        <f t="shared" si="17"/>
        <v>1</v>
      </c>
      <c r="AF32" t="b">
        <f t="shared" si="18"/>
        <v>0</v>
      </c>
      <c r="AG32" t="b">
        <f t="shared" si="19"/>
        <v>0</v>
      </c>
      <c r="AH32" t="b">
        <f t="shared" si="20"/>
        <v>0</v>
      </c>
      <c r="AI32" t="b">
        <f t="shared" si="21"/>
        <v>0</v>
      </c>
      <c r="AJ32" t="b">
        <f t="shared" si="22"/>
        <v>0</v>
      </c>
      <c r="AK32" t="b">
        <f t="shared" si="23"/>
        <v>0</v>
      </c>
      <c r="AL32" t="b">
        <f t="shared" si="24"/>
        <v>0</v>
      </c>
      <c r="AN32" s="4" t="b">
        <f t="shared" si="25"/>
        <v>1</v>
      </c>
      <c r="AO32" t="b">
        <f t="shared" si="26"/>
        <v>1</v>
      </c>
      <c r="AP32" t="b">
        <f t="shared" si="27"/>
        <v>0</v>
      </c>
      <c r="AQ32" t="b">
        <f t="shared" si="28"/>
        <v>0</v>
      </c>
      <c r="AR32" t="b">
        <f t="shared" si="29"/>
        <v>0</v>
      </c>
      <c r="AS32" t="b">
        <f t="shared" si="30"/>
        <v>0</v>
      </c>
      <c r="AT32" t="b">
        <f t="shared" si="31"/>
        <v>0</v>
      </c>
      <c r="AU32" t="b">
        <f t="shared" si="32"/>
        <v>0</v>
      </c>
      <c r="AV32" t="b">
        <f t="shared" si="33"/>
        <v>0</v>
      </c>
      <c r="AW32" t="b">
        <f t="shared" si="34"/>
        <v>0</v>
      </c>
    </row>
    <row r="33" spans="1:49">
      <c r="B33" t="s">
        <v>320</v>
      </c>
      <c r="C33" s="4">
        <f>SUM('역의 도시내 비율1'!C32:D32)/2</f>
        <v>2.631909112938612E-3</v>
      </c>
      <c r="D33" s="4">
        <f>SUM('역의 도시내 비율1'!E32:G32)/3</f>
        <v>5.0096540120984729E-3</v>
      </c>
      <c r="E33" s="4">
        <f>SUM('역의 도시내 비율1'!H32:O32)/8</f>
        <v>3.4918079403822386E-3</v>
      </c>
      <c r="F33" s="4">
        <f>SUM('역의 도시내 비율1'!P32:R32)/3</f>
        <v>7.7352390890884687E-4</v>
      </c>
      <c r="G33" s="4">
        <f>SUM('역의 도시내 비율1'!S32:V32)/4</f>
        <v>4.422145661382601E-4</v>
      </c>
      <c r="H33" s="4"/>
      <c r="I33" s="4">
        <f>SUM('역의 도시내 비율1'!W32)</f>
        <v>2.8825881749758946E-3</v>
      </c>
      <c r="K33" t="b">
        <f t="shared" si="0"/>
        <v>0</v>
      </c>
      <c r="L33" t="b">
        <f t="shared" si="1"/>
        <v>1</v>
      </c>
      <c r="M33" t="b">
        <f t="shared" si="2"/>
        <v>1</v>
      </c>
      <c r="N33" t="b">
        <f t="shared" si="3"/>
        <v>0</v>
      </c>
      <c r="O33" t="b">
        <f t="shared" si="4"/>
        <v>0</v>
      </c>
      <c r="R33" t="b">
        <f t="shared" si="5"/>
        <v>1</v>
      </c>
      <c r="S33" t="b">
        <f t="shared" si="6"/>
        <v>1</v>
      </c>
      <c r="T33" t="b">
        <f t="shared" si="7"/>
        <v>1</v>
      </c>
      <c r="U33" t="b">
        <f t="shared" si="8"/>
        <v>1</v>
      </c>
      <c r="V33" t="b">
        <f t="shared" si="9"/>
        <v>0</v>
      </c>
      <c r="W33" t="b">
        <f t="shared" si="10"/>
        <v>0</v>
      </c>
      <c r="X33" t="b">
        <f t="shared" si="11"/>
        <v>0</v>
      </c>
      <c r="Y33" t="b">
        <f t="shared" si="12"/>
        <v>0</v>
      </c>
      <c r="Z33" t="b">
        <f t="shared" si="13"/>
        <v>0</v>
      </c>
      <c r="AA33" t="b">
        <f t="shared" si="14"/>
        <v>0</v>
      </c>
      <c r="AC33" t="b">
        <f t="shared" si="15"/>
        <v>0</v>
      </c>
      <c r="AD33" t="b">
        <f t="shared" si="16"/>
        <v>0</v>
      </c>
      <c r="AE33" t="b">
        <f t="shared" si="17"/>
        <v>0</v>
      </c>
      <c r="AF33" t="b">
        <f t="shared" si="18"/>
        <v>0</v>
      </c>
      <c r="AG33" t="b">
        <f t="shared" si="19"/>
        <v>0</v>
      </c>
      <c r="AH33" t="b">
        <f t="shared" si="20"/>
        <v>0</v>
      </c>
      <c r="AI33" t="b">
        <f t="shared" si="21"/>
        <v>0</v>
      </c>
      <c r="AJ33" t="b">
        <f t="shared" si="22"/>
        <v>0</v>
      </c>
      <c r="AK33" t="b">
        <f t="shared" si="23"/>
        <v>0</v>
      </c>
      <c r="AL33" t="b">
        <f t="shared" si="24"/>
        <v>0</v>
      </c>
      <c r="AN33" s="4" t="b">
        <f t="shared" si="25"/>
        <v>1</v>
      </c>
      <c r="AO33" t="b">
        <f t="shared" si="26"/>
        <v>1</v>
      </c>
      <c r="AP33" t="b">
        <f t="shared" si="27"/>
        <v>0</v>
      </c>
      <c r="AQ33" t="b">
        <f t="shared" si="28"/>
        <v>0</v>
      </c>
      <c r="AR33" t="b">
        <f t="shared" si="29"/>
        <v>0</v>
      </c>
      <c r="AS33" t="b">
        <f t="shared" si="30"/>
        <v>0</v>
      </c>
      <c r="AT33" t="b">
        <f t="shared" si="31"/>
        <v>0</v>
      </c>
      <c r="AU33" t="b">
        <f t="shared" si="32"/>
        <v>0</v>
      </c>
      <c r="AV33" t="b">
        <f t="shared" si="33"/>
        <v>0</v>
      </c>
      <c r="AW33" t="b">
        <f t="shared" si="34"/>
        <v>0</v>
      </c>
    </row>
    <row r="34" spans="1:49">
      <c r="A34" t="s">
        <v>13</v>
      </c>
      <c r="B34" t="s">
        <v>319</v>
      </c>
      <c r="C34" s="4">
        <f>SUM('역의 도시내 비율1'!C33:D33)/2</f>
        <v>3.7260871287142653E-3</v>
      </c>
      <c r="D34" s="4">
        <f>SUM('역의 도시내 비율1'!E33:G33)/3</f>
        <v>1.3811070027367834E-3</v>
      </c>
      <c r="E34" s="4">
        <f>SUM('역의 도시내 비율1'!H33:O33)/8</f>
        <v>4.8345755685723583E-3</v>
      </c>
      <c r="F34" s="4">
        <f>SUM('역의 도시내 비율1'!P33:R33)/3</f>
        <v>5.0516496414465912E-3</v>
      </c>
      <c r="G34" s="4">
        <f>SUM('역의 도시내 비율1'!S33:V33)/4</f>
        <v>7.6294138052575905E-3</v>
      </c>
      <c r="H34" s="4"/>
      <c r="I34" s="4">
        <f>SUM('역의 도시내 비율1'!W33)</f>
        <v>4.2572068892984339E-3</v>
      </c>
      <c r="K34" t="b">
        <f t="shared" si="0"/>
        <v>0</v>
      </c>
      <c r="L34" t="b">
        <f t="shared" si="1"/>
        <v>0</v>
      </c>
      <c r="M34" t="b">
        <f t="shared" si="2"/>
        <v>1</v>
      </c>
      <c r="N34" t="b">
        <f t="shared" si="3"/>
        <v>1</v>
      </c>
      <c r="O34" t="b">
        <f t="shared" si="4"/>
        <v>1</v>
      </c>
      <c r="R34" t="b">
        <f t="shared" si="5"/>
        <v>1</v>
      </c>
      <c r="S34" t="b">
        <f t="shared" si="6"/>
        <v>0</v>
      </c>
      <c r="T34" t="b">
        <f t="shared" si="7"/>
        <v>0</v>
      </c>
      <c r="U34" t="b">
        <f t="shared" si="8"/>
        <v>0</v>
      </c>
      <c r="V34" t="b">
        <f t="shared" si="9"/>
        <v>0</v>
      </c>
      <c r="W34" t="b">
        <f t="shared" si="10"/>
        <v>0</v>
      </c>
      <c r="X34" t="b">
        <f t="shared" si="11"/>
        <v>0</v>
      </c>
      <c r="Y34" t="b">
        <f t="shared" si="12"/>
        <v>0</v>
      </c>
      <c r="Z34" t="b">
        <f t="shared" si="13"/>
        <v>0</v>
      </c>
      <c r="AA34" t="b">
        <f t="shared" si="14"/>
        <v>0</v>
      </c>
      <c r="AC34" t="b">
        <f t="shared" si="15"/>
        <v>1</v>
      </c>
      <c r="AD34" t="b">
        <f t="shared" si="16"/>
        <v>1</v>
      </c>
      <c r="AE34" t="b">
        <f t="shared" si="17"/>
        <v>1</v>
      </c>
      <c r="AF34" t="b">
        <f t="shared" si="18"/>
        <v>1</v>
      </c>
      <c r="AG34" t="b">
        <f t="shared" si="19"/>
        <v>0</v>
      </c>
      <c r="AH34" t="b">
        <f t="shared" si="20"/>
        <v>0</v>
      </c>
      <c r="AI34" t="b">
        <f t="shared" si="21"/>
        <v>0</v>
      </c>
      <c r="AJ34" t="b">
        <f t="shared" si="22"/>
        <v>0</v>
      </c>
      <c r="AK34" t="b">
        <f t="shared" si="23"/>
        <v>0</v>
      </c>
      <c r="AL34" t="b">
        <f t="shared" si="24"/>
        <v>0</v>
      </c>
      <c r="AN34" s="4" t="b">
        <f t="shared" si="25"/>
        <v>1</v>
      </c>
      <c r="AO34" t="b">
        <f t="shared" si="26"/>
        <v>1</v>
      </c>
      <c r="AP34" t="b">
        <f t="shared" si="27"/>
        <v>1</v>
      </c>
      <c r="AQ34" t="b">
        <f t="shared" si="28"/>
        <v>0</v>
      </c>
      <c r="AR34" t="b">
        <f t="shared" si="29"/>
        <v>0</v>
      </c>
      <c r="AS34" t="b">
        <f t="shared" si="30"/>
        <v>0</v>
      </c>
      <c r="AT34" t="b">
        <f t="shared" si="31"/>
        <v>0</v>
      </c>
      <c r="AU34" t="b">
        <f t="shared" si="32"/>
        <v>0</v>
      </c>
      <c r="AV34" t="b">
        <f t="shared" si="33"/>
        <v>0</v>
      </c>
      <c r="AW34" t="b">
        <f t="shared" si="34"/>
        <v>0</v>
      </c>
    </row>
    <row r="35" spans="1:49">
      <c r="B35" t="s">
        <v>320</v>
      </c>
      <c r="C35" s="4">
        <f>SUM('역의 도시내 비율1'!C34:D34)/2</f>
        <v>3.0953001840950912E-3</v>
      </c>
      <c r="D35" s="4">
        <f>SUM('역의 도시내 비율1'!E34:G34)/3</f>
        <v>3.9261613699867392E-3</v>
      </c>
      <c r="E35" s="4">
        <f>SUM('역의 도시내 비율1'!H34:O34)/8</f>
        <v>6.03917091473174E-3</v>
      </c>
      <c r="F35" s="4">
        <f>SUM('역의 도시내 비율1'!P34:R34)/3</f>
        <v>4.4712392208095079E-3</v>
      </c>
      <c r="G35" s="4">
        <f>SUM('역의 도시내 비율1'!S34:V34)/4</f>
        <v>3.9419808333950078E-3</v>
      </c>
      <c r="H35" s="4"/>
      <c r="I35" s="4">
        <f>SUM('역의 도시내 비율1'!W34)</f>
        <v>4.8577449925604225E-3</v>
      </c>
      <c r="K35" t="b">
        <f t="shared" si="0"/>
        <v>0</v>
      </c>
      <c r="L35" t="b">
        <f t="shared" si="1"/>
        <v>0</v>
      </c>
      <c r="M35" t="b">
        <f t="shared" si="2"/>
        <v>1</v>
      </c>
      <c r="N35" t="b">
        <f t="shared" si="3"/>
        <v>0</v>
      </c>
      <c r="O35" t="b">
        <f t="shared" si="4"/>
        <v>0</v>
      </c>
      <c r="R35" t="b">
        <f t="shared" si="5"/>
        <v>1</v>
      </c>
      <c r="S35" t="b">
        <f t="shared" si="6"/>
        <v>1</v>
      </c>
      <c r="T35" t="b">
        <f t="shared" si="7"/>
        <v>0</v>
      </c>
      <c r="U35" t="b">
        <f t="shared" si="8"/>
        <v>0</v>
      </c>
      <c r="V35" t="b">
        <f t="shared" si="9"/>
        <v>0</v>
      </c>
      <c r="W35" t="b">
        <f t="shared" si="10"/>
        <v>0</v>
      </c>
      <c r="X35" t="b">
        <f t="shared" si="11"/>
        <v>0</v>
      </c>
      <c r="Y35" t="b">
        <f t="shared" si="12"/>
        <v>0</v>
      </c>
      <c r="Z35" t="b">
        <f t="shared" si="13"/>
        <v>0</v>
      </c>
      <c r="AA35" t="b">
        <f t="shared" si="14"/>
        <v>0</v>
      </c>
      <c r="AC35" t="b">
        <f t="shared" si="15"/>
        <v>1</v>
      </c>
      <c r="AD35" t="b">
        <f t="shared" si="16"/>
        <v>1</v>
      </c>
      <c r="AE35" t="b">
        <f t="shared" si="17"/>
        <v>1</v>
      </c>
      <c r="AF35" t="b">
        <f t="shared" si="18"/>
        <v>0</v>
      </c>
      <c r="AG35" t="b">
        <f t="shared" si="19"/>
        <v>0</v>
      </c>
      <c r="AH35" t="b">
        <f t="shared" si="20"/>
        <v>0</v>
      </c>
      <c r="AI35" t="b">
        <f t="shared" si="21"/>
        <v>0</v>
      </c>
      <c r="AJ35" t="b">
        <f t="shared" si="22"/>
        <v>0</v>
      </c>
      <c r="AK35" t="b">
        <f t="shared" si="23"/>
        <v>0</v>
      </c>
      <c r="AL35" t="b">
        <f t="shared" si="24"/>
        <v>0</v>
      </c>
      <c r="AN35" s="4" t="b">
        <f t="shared" si="25"/>
        <v>1</v>
      </c>
      <c r="AO35" t="b">
        <f t="shared" si="26"/>
        <v>1</v>
      </c>
      <c r="AP35" t="b">
        <f t="shared" si="27"/>
        <v>1</v>
      </c>
      <c r="AQ35" t="b">
        <f t="shared" si="28"/>
        <v>1</v>
      </c>
      <c r="AR35" t="b">
        <f t="shared" si="29"/>
        <v>0</v>
      </c>
      <c r="AS35" t="b">
        <f t="shared" si="30"/>
        <v>0</v>
      </c>
      <c r="AT35" t="b">
        <f t="shared" si="31"/>
        <v>0</v>
      </c>
      <c r="AU35" t="b">
        <f t="shared" si="32"/>
        <v>0</v>
      </c>
      <c r="AV35" t="b">
        <f t="shared" si="33"/>
        <v>0</v>
      </c>
      <c r="AW35" t="b">
        <f t="shared" si="34"/>
        <v>0</v>
      </c>
    </row>
    <row r="36" spans="1:49">
      <c r="A36" t="s">
        <v>14</v>
      </c>
      <c r="B36" t="s">
        <v>319</v>
      </c>
      <c r="C36" s="4">
        <f>SUM('역의 도시내 비율1'!C35:D35)/2</f>
        <v>3.6114676052715552E-3</v>
      </c>
      <c r="D36" s="4">
        <f>SUM('역의 도시내 비율1'!E35:G35)/3</f>
        <v>2.8960018396382951E-3</v>
      </c>
      <c r="E36" s="4">
        <f>SUM('역의 도시내 비율1'!H35:O35)/8</f>
        <v>3.172267618702638E-3</v>
      </c>
      <c r="F36" s="4">
        <f>SUM('역의 도시내 비율1'!P35:R35)/3</f>
        <v>3.130786628675821E-3</v>
      </c>
      <c r="G36" s="4">
        <f>SUM('역의 도시내 비율1'!S35:V35)/4</f>
        <v>2.5276628279157923E-3</v>
      </c>
      <c r="H36" s="4"/>
      <c r="I36" s="4">
        <f>SUM('역의 도시내 비율1'!W35)</f>
        <v>3.0224776164674699E-3</v>
      </c>
      <c r="K36" t="b">
        <f t="shared" si="0"/>
        <v>1</v>
      </c>
      <c r="L36" t="b">
        <f t="shared" si="1"/>
        <v>0</v>
      </c>
      <c r="M36" t="b">
        <f t="shared" si="2"/>
        <v>1</v>
      </c>
      <c r="N36" t="b">
        <f t="shared" si="3"/>
        <v>1</v>
      </c>
      <c r="O36" t="b">
        <f t="shared" si="4"/>
        <v>0</v>
      </c>
      <c r="R36" t="b">
        <f t="shared" si="5"/>
        <v>1</v>
      </c>
      <c r="S36" t="b">
        <f t="shared" si="6"/>
        <v>1</v>
      </c>
      <c r="T36" t="b">
        <f t="shared" si="7"/>
        <v>0</v>
      </c>
      <c r="U36" t="b">
        <f t="shared" si="8"/>
        <v>0</v>
      </c>
      <c r="V36" t="b">
        <f t="shared" si="9"/>
        <v>0</v>
      </c>
      <c r="W36" t="b">
        <f t="shared" si="10"/>
        <v>0</v>
      </c>
      <c r="X36" t="b">
        <f t="shared" si="11"/>
        <v>0</v>
      </c>
      <c r="Y36" t="b">
        <f t="shared" si="12"/>
        <v>0</v>
      </c>
      <c r="Z36" t="b">
        <f t="shared" si="13"/>
        <v>0</v>
      </c>
      <c r="AA36" t="b">
        <f t="shared" si="14"/>
        <v>0</v>
      </c>
      <c r="AC36" t="b">
        <f t="shared" si="15"/>
        <v>1</v>
      </c>
      <c r="AD36" t="b">
        <f t="shared" si="16"/>
        <v>1</v>
      </c>
      <c r="AE36" t="b">
        <f t="shared" si="17"/>
        <v>0</v>
      </c>
      <c r="AF36" t="b">
        <f t="shared" si="18"/>
        <v>0</v>
      </c>
      <c r="AG36" t="b">
        <f t="shared" si="19"/>
        <v>0</v>
      </c>
      <c r="AH36" t="b">
        <f t="shared" si="20"/>
        <v>0</v>
      </c>
      <c r="AI36" t="b">
        <f t="shared" si="21"/>
        <v>0</v>
      </c>
      <c r="AJ36" t="b">
        <f t="shared" si="22"/>
        <v>0</v>
      </c>
      <c r="AK36" t="b">
        <f t="shared" si="23"/>
        <v>0</v>
      </c>
      <c r="AL36" t="b">
        <f t="shared" si="24"/>
        <v>0</v>
      </c>
      <c r="AN36" s="4" t="b">
        <f t="shared" si="25"/>
        <v>1</v>
      </c>
      <c r="AO36" t="b">
        <f t="shared" si="26"/>
        <v>1</v>
      </c>
      <c r="AP36" t="b">
        <f t="shared" si="27"/>
        <v>0</v>
      </c>
      <c r="AQ36" t="b">
        <f t="shared" si="28"/>
        <v>0</v>
      </c>
      <c r="AR36" t="b">
        <f t="shared" si="29"/>
        <v>0</v>
      </c>
      <c r="AS36" t="b">
        <f t="shared" si="30"/>
        <v>0</v>
      </c>
      <c r="AT36" t="b">
        <f t="shared" si="31"/>
        <v>0</v>
      </c>
      <c r="AU36" t="b">
        <f t="shared" si="32"/>
        <v>0</v>
      </c>
      <c r="AV36" t="b">
        <f t="shared" si="33"/>
        <v>0</v>
      </c>
      <c r="AW36" t="b">
        <f t="shared" si="34"/>
        <v>0</v>
      </c>
    </row>
    <row r="37" spans="1:49">
      <c r="B37" t="s">
        <v>320</v>
      </c>
      <c r="C37" s="4">
        <f>SUM('역의 도시내 비율1'!C36:D36)/2</f>
        <v>2.8147891301739609E-3</v>
      </c>
      <c r="D37" s="4">
        <f>SUM('역의 도시내 비율1'!E36:G36)/3</f>
        <v>2.7850342532120091E-3</v>
      </c>
      <c r="E37" s="4">
        <f>SUM('역의 도시내 비율1'!H36:O36)/8</f>
        <v>3.4728033375026673E-3</v>
      </c>
      <c r="F37" s="4">
        <f>SUM('역의 도시내 비율1'!P36:R36)/3</f>
        <v>3.1411402757905178E-3</v>
      </c>
      <c r="G37" s="4">
        <f>SUM('역의 도시내 비율1'!S36:V36)/4</f>
        <v>3.0205219478253299E-3</v>
      </c>
      <c r="H37" s="4"/>
      <c r="I37" s="4">
        <f>SUM('역의 도시내 비율1'!W36)</f>
        <v>3.1852186614968578E-3</v>
      </c>
      <c r="K37" t="b">
        <f t="shared" si="0"/>
        <v>0</v>
      </c>
      <c r="L37" t="b">
        <f t="shared" si="1"/>
        <v>0</v>
      </c>
      <c r="M37" t="b">
        <f t="shared" si="2"/>
        <v>1</v>
      </c>
      <c r="N37" t="b">
        <f t="shared" si="3"/>
        <v>0</v>
      </c>
      <c r="O37" t="b">
        <f t="shared" si="4"/>
        <v>0</v>
      </c>
      <c r="R37" t="b">
        <f t="shared" si="5"/>
        <v>1</v>
      </c>
      <c r="S37" t="b">
        <f t="shared" si="6"/>
        <v>1</v>
      </c>
      <c r="T37" t="b">
        <f t="shared" si="7"/>
        <v>0</v>
      </c>
      <c r="U37" t="b">
        <f t="shared" si="8"/>
        <v>0</v>
      </c>
      <c r="V37" t="b">
        <f t="shared" si="9"/>
        <v>0</v>
      </c>
      <c r="W37" t="b">
        <f t="shared" si="10"/>
        <v>0</v>
      </c>
      <c r="X37" t="b">
        <f t="shared" si="11"/>
        <v>0</v>
      </c>
      <c r="Y37" t="b">
        <f t="shared" si="12"/>
        <v>0</v>
      </c>
      <c r="Z37" t="b">
        <f t="shared" si="13"/>
        <v>0</v>
      </c>
      <c r="AA37" t="b">
        <f t="shared" si="14"/>
        <v>0</v>
      </c>
      <c r="AC37" t="b">
        <f t="shared" si="15"/>
        <v>1</v>
      </c>
      <c r="AD37" t="b">
        <f t="shared" si="16"/>
        <v>1</v>
      </c>
      <c r="AE37" t="b">
        <f t="shared" si="17"/>
        <v>0</v>
      </c>
      <c r="AF37" t="b">
        <f t="shared" si="18"/>
        <v>0</v>
      </c>
      <c r="AG37" t="b">
        <f t="shared" si="19"/>
        <v>0</v>
      </c>
      <c r="AH37" t="b">
        <f t="shared" si="20"/>
        <v>0</v>
      </c>
      <c r="AI37" t="b">
        <f t="shared" si="21"/>
        <v>0</v>
      </c>
      <c r="AJ37" t="b">
        <f t="shared" si="22"/>
        <v>0</v>
      </c>
      <c r="AK37" t="b">
        <f t="shared" si="23"/>
        <v>0</v>
      </c>
      <c r="AL37" t="b">
        <f t="shared" si="24"/>
        <v>0</v>
      </c>
      <c r="AN37" s="4" t="b">
        <f t="shared" si="25"/>
        <v>1</v>
      </c>
      <c r="AO37" t="b">
        <f t="shared" si="26"/>
        <v>1</v>
      </c>
      <c r="AP37" t="b">
        <f t="shared" si="27"/>
        <v>0</v>
      </c>
      <c r="AQ37" t="b">
        <f t="shared" si="28"/>
        <v>0</v>
      </c>
      <c r="AR37" t="b">
        <f t="shared" si="29"/>
        <v>0</v>
      </c>
      <c r="AS37" t="b">
        <f t="shared" si="30"/>
        <v>0</v>
      </c>
      <c r="AT37" t="b">
        <f t="shared" si="31"/>
        <v>0</v>
      </c>
      <c r="AU37" t="b">
        <f t="shared" si="32"/>
        <v>0</v>
      </c>
      <c r="AV37" t="b">
        <f t="shared" si="33"/>
        <v>0</v>
      </c>
      <c r="AW37" t="b">
        <f t="shared" si="34"/>
        <v>0</v>
      </c>
    </row>
    <row r="38" spans="1:49">
      <c r="A38" t="s">
        <v>15</v>
      </c>
      <c r="B38" t="s">
        <v>319</v>
      </c>
      <c r="C38" s="4">
        <f>SUM('역의 도시내 비율1'!C37:D37)/2</f>
        <v>3.6456856734302439E-3</v>
      </c>
      <c r="D38" s="4">
        <f>SUM('역의 도시내 비율1'!E37:G37)/3</f>
        <v>3.4118919913764447E-3</v>
      </c>
      <c r="E38" s="4">
        <f>SUM('역의 도시내 비율1'!H37:O37)/8</f>
        <v>2.3299957785807104E-3</v>
      </c>
      <c r="F38" s="4">
        <f>SUM('역의 도시내 비율1'!P37:R37)/3</f>
        <v>1.8926283200712678E-3</v>
      </c>
      <c r="G38" s="4">
        <f>SUM('역의 도시내 비율1'!S37:V37)/4</f>
        <v>1.3653556388030252E-3</v>
      </c>
      <c r="H38" s="4"/>
      <c r="I38" s="4">
        <f>SUM('역의 도시내 비율1'!W37)</f>
        <v>2.4030897062619302E-3</v>
      </c>
      <c r="K38" t="b">
        <f t="shared" si="0"/>
        <v>1</v>
      </c>
      <c r="L38" t="b">
        <f t="shared" si="1"/>
        <v>1</v>
      </c>
      <c r="M38" t="b">
        <f t="shared" si="2"/>
        <v>0</v>
      </c>
      <c r="N38" t="b">
        <f t="shared" si="3"/>
        <v>0</v>
      </c>
      <c r="O38" t="b">
        <f t="shared" si="4"/>
        <v>0</v>
      </c>
      <c r="R38" t="b">
        <f t="shared" si="5"/>
        <v>1</v>
      </c>
      <c r="S38" t="b">
        <f t="shared" si="6"/>
        <v>1</v>
      </c>
      <c r="T38" t="b">
        <f t="shared" si="7"/>
        <v>0</v>
      </c>
      <c r="U38" t="b">
        <f t="shared" si="8"/>
        <v>0</v>
      </c>
      <c r="V38" t="b">
        <f t="shared" si="9"/>
        <v>0</v>
      </c>
      <c r="W38" t="b">
        <f t="shared" si="10"/>
        <v>0</v>
      </c>
      <c r="X38" t="b">
        <f t="shared" si="11"/>
        <v>0</v>
      </c>
      <c r="Y38" t="b">
        <f t="shared" si="12"/>
        <v>0</v>
      </c>
      <c r="Z38" t="b">
        <f t="shared" si="13"/>
        <v>0</v>
      </c>
      <c r="AA38" t="b">
        <f t="shared" si="14"/>
        <v>0</v>
      </c>
      <c r="AC38" t="b">
        <f t="shared" si="15"/>
        <v>1</v>
      </c>
      <c r="AD38" t="b">
        <f t="shared" si="16"/>
        <v>0</v>
      </c>
      <c r="AE38" t="b">
        <f t="shared" si="17"/>
        <v>0</v>
      </c>
      <c r="AF38" t="b">
        <f t="shared" si="18"/>
        <v>0</v>
      </c>
      <c r="AG38" t="b">
        <f t="shared" si="19"/>
        <v>0</v>
      </c>
      <c r="AH38" t="b">
        <f t="shared" si="20"/>
        <v>0</v>
      </c>
      <c r="AI38" t="b">
        <f t="shared" si="21"/>
        <v>0</v>
      </c>
      <c r="AJ38" t="b">
        <f t="shared" si="22"/>
        <v>0</v>
      </c>
      <c r="AK38" t="b">
        <f t="shared" si="23"/>
        <v>0</v>
      </c>
      <c r="AL38" t="b">
        <f t="shared" si="24"/>
        <v>0</v>
      </c>
      <c r="AN38" s="4" t="b">
        <f t="shared" si="25"/>
        <v>1</v>
      </c>
      <c r="AO38" t="b">
        <f t="shared" si="26"/>
        <v>1</v>
      </c>
      <c r="AP38" t="b">
        <f t="shared" si="27"/>
        <v>0</v>
      </c>
      <c r="AQ38" t="b">
        <f t="shared" si="28"/>
        <v>0</v>
      </c>
      <c r="AR38" t="b">
        <f t="shared" si="29"/>
        <v>0</v>
      </c>
      <c r="AS38" t="b">
        <f t="shared" si="30"/>
        <v>0</v>
      </c>
      <c r="AT38" t="b">
        <f t="shared" si="31"/>
        <v>0</v>
      </c>
      <c r="AU38" t="b">
        <f t="shared" si="32"/>
        <v>0</v>
      </c>
      <c r="AV38" t="b">
        <f t="shared" si="33"/>
        <v>0</v>
      </c>
      <c r="AW38" t="b">
        <f t="shared" si="34"/>
        <v>0</v>
      </c>
    </row>
    <row r="39" spans="1:49">
      <c r="B39" t="s">
        <v>320</v>
      </c>
      <c r="C39" s="4">
        <f>SUM('역의 도시내 비율1'!C38:D38)/2</f>
        <v>1.6923875984667979E-3</v>
      </c>
      <c r="D39" s="4">
        <f>SUM('역의 도시내 비율1'!E38:G38)/3</f>
        <v>1.9109304266012467E-3</v>
      </c>
      <c r="E39" s="4">
        <f>SUM('역의 도시내 비율1'!H38:O38)/8</f>
        <v>2.0795027486260383E-3</v>
      </c>
      <c r="F39" s="4">
        <f>SUM('역의 도시내 비율1'!P38:R38)/3</f>
        <v>2.5330752304148583E-3</v>
      </c>
      <c r="G39" s="4">
        <f>SUM('역의 도시내 비율1'!S38:V38)/4</f>
        <v>2.9034119350183165E-3</v>
      </c>
      <c r="H39" s="4"/>
      <c r="I39" s="4">
        <f>SUM('역의 도시내 비율1'!W38)</f>
        <v>2.2843180080625008E-3</v>
      </c>
      <c r="K39" t="b">
        <f t="shared" si="0"/>
        <v>0</v>
      </c>
      <c r="L39" t="b">
        <f t="shared" si="1"/>
        <v>0</v>
      </c>
      <c r="M39" t="b">
        <f t="shared" si="2"/>
        <v>0</v>
      </c>
      <c r="N39" t="b">
        <f t="shared" si="3"/>
        <v>1</v>
      </c>
      <c r="O39" t="b">
        <f t="shared" si="4"/>
        <v>1</v>
      </c>
      <c r="R39" t="b">
        <f t="shared" si="5"/>
        <v>1</v>
      </c>
      <c r="S39" t="b">
        <f t="shared" si="6"/>
        <v>0</v>
      </c>
      <c r="T39" t="b">
        <f t="shared" si="7"/>
        <v>0</v>
      </c>
      <c r="U39" t="b">
        <f t="shared" si="8"/>
        <v>0</v>
      </c>
      <c r="V39" t="b">
        <f t="shared" si="9"/>
        <v>0</v>
      </c>
      <c r="W39" t="b">
        <f t="shared" si="10"/>
        <v>0</v>
      </c>
      <c r="X39" t="b">
        <f t="shared" si="11"/>
        <v>0</v>
      </c>
      <c r="Y39" t="b">
        <f t="shared" si="12"/>
        <v>0</v>
      </c>
      <c r="Z39" t="b">
        <f t="shared" si="13"/>
        <v>0</v>
      </c>
      <c r="AA39" t="b">
        <f t="shared" si="14"/>
        <v>0</v>
      </c>
      <c r="AC39" t="b">
        <f t="shared" si="15"/>
        <v>1</v>
      </c>
      <c r="AD39" t="b">
        <f t="shared" si="16"/>
        <v>1</v>
      </c>
      <c r="AE39" t="b">
        <f t="shared" si="17"/>
        <v>0</v>
      </c>
      <c r="AF39" t="b">
        <f t="shared" si="18"/>
        <v>0</v>
      </c>
      <c r="AG39" t="b">
        <f t="shared" si="19"/>
        <v>0</v>
      </c>
      <c r="AH39" t="b">
        <f t="shared" si="20"/>
        <v>0</v>
      </c>
      <c r="AI39" t="b">
        <f t="shared" si="21"/>
        <v>0</v>
      </c>
      <c r="AJ39" t="b">
        <f t="shared" si="22"/>
        <v>0</v>
      </c>
      <c r="AK39" t="b">
        <f t="shared" si="23"/>
        <v>0</v>
      </c>
      <c r="AL39" t="b">
        <f t="shared" si="24"/>
        <v>0</v>
      </c>
      <c r="AN39" s="4" t="b">
        <f t="shared" si="25"/>
        <v>1</v>
      </c>
      <c r="AO39" t="b">
        <f t="shared" si="26"/>
        <v>1</v>
      </c>
      <c r="AP39" t="b">
        <f t="shared" si="27"/>
        <v>0</v>
      </c>
      <c r="AQ39" t="b">
        <f t="shared" si="28"/>
        <v>0</v>
      </c>
      <c r="AR39" t="b">
        <f t="shared" si="29"/>
        <v>0</v>
      </c>
      <c r="AS39" t="b">
        <f t="shared" si="30"/>
        <v>0</v>
      </c>
      <c r="AT39" t="b">
        <f t="shared" si="31"/>
        <v>0</v>
      </c>
      <c r="AU39" t="b">
        <f t="shared" si="32"/>
        <v>0</v>
      </c>
      <c r="AV39" t="b">
        <f t="shared" si="33"/>
        <v>0</v>
      </c>
      <c r="AW39" t="b">
        <f t="shared" si="34"/>
        <v>0</v>
      </c>
    </row>
    <row r="40" spans="1:49">
      <c r="A40" t="s">
        <v>16</v>
      </c>
      <c r="B40" t="s">
        <v>319</v>
      </c>
      <c r="C40" s="4">
        <f>SUM('역의 도시내 비율1'!C39:D39)/2</f>
        <v>3.3391482409115278E-3</v>
      </c>
      <c r="D40" s="4">
        <f>SUM('역의 도시내 비율1'!E39:G39)/3</f>
        <v>3.3355697427325994E-3</v>
      </c>
      <c r="E40" s="4">
        <f>SUM('역의 도시내 비율1'!H39:O39)/8</f>
        <v>3.4380184261177966E-3</v>
      </c>
      <c r="F40" s="4">
        <f>SUM('역의 도시내 비율1'!P39:R39)/3</f>
        <v>3.0466936399422494E-3</v>
      </c>
      <c r="G40" s="4">
        <f>SUM('역의 도시내 비율1'!S39:V39)/4</f>
        <v>4.7630759764347034E-3</v>
      </c>
      <c r="H40" s="4"/>
      <c r="I40" s="4">
        <f>SUM('역의 도시내 비율1'!W39)</f>
        <v>3.3795905583058547E-3</v>
      </c>
      <c r="K40" t="b">
        <f t="shared" si="0"/>
        <v>0</v>
      </c>
      <c r="L40" t="b">
        <f t="shared" si="1"/>
        <v>0</v>
      </c>
      <c r="M40" t="b">
        <f t="shared" si="2"/>
        <v>1</v>
      </c>
      <c r="N40" t="b">
        <f t="shared" si="3"/>
        <v>0</v>
      </c>
      <c r="O40" t="b">
        <f t="shared" si="4"/>
        <v>1</v>
      </c>
      <c r="R40" t="b">
        <f t="shared" si="5"/>
        <v>1</v>
      </c>
      <c r="S40" t="b">
        <f t="shared" si="6"/>
        <v>1</v>
      </c>
      <c r="T40" t="b">
        <f t="shared" si="7"/>
        <v>0</v>
      </c>
      <c r="U40" t="b">
        <f t="shared" si="8"/>
        <v>0</v>
      </c>
      <c r="V40" t="b">
        <f t="shared" si="9"/>
        <v>0</v>
      </c>
      <c r="W40" t="b">
        <f t="shared" si="10"/>
        <v>0</v>
      </c>
      <c r="X40" t="b">
        <f t="shared" si="11"/>
        <v>0</v>
      </c>
      <c r="Y40" t="b">
        <f t="shared" si="12"/>
        <v>0</v>
      </c>
      <c r="Z40" t="b">
        <f t="shared" si="13"/>
        <v>0</v>
      </c>
      <c r="AA40" t="b">
        <f t="shared" si="14"/>
        <v>0</v>
      </c>
      <c r="AC40" t="b">
        <f t="shared" si="15"/>
        <v>1</v>
      </c>
      <c r="AD40" t="b">
        <f t="shared" si="16"/>
        <v>1</v>
      </c>
      <c r="AE40" t="b">
        <f t="shared" si="17"/>
        <v>0</v>
      </c>
      <c r="AF40" t="b">
        <f t="shared" si="18"/>
        <v>0</v>
      </c>
      <c r="AG40" t="b">
        <f t="shared" si="19"/>
        <v>0</v>
      </c>
      <c r="AH40" t="b">
        <f t="shared" si="20"/>
        <v>0</v>
      </c>
      <c r="AI40" t="b">
        <f t="shared" si="21"/>
        <v>0</v>
      </c>
      <c r="AJ40" t="b">
        <f t="shared" si="22"/>
        <v>0</v>
      </c>
      <c r="AK40" t="b">
        <f t="shared" si="23"/>
        <v>0</v>
      </c>
      <c r="AL40" t="b">
        <f t="shared" si="24"/>
        <v>0</v>
      </c>
      <c r="AN40" s="4" t="b">
        <f t="shared" si="25"/>
        <v>1</v>
      </c>
      <c r="AO40" t="b">
        <f t="shared" si="26"/>
        <v>1</v>
      </c>
      <c r="AP40" t="b">
        <f t="shared" si="27"/>
        <v>0</v>
      </c>
      <c r="AQ40" t="b">
        <f t="shared" si="28"/>
        <v>0</v>
      </c>
      <c r="AR40" t="b">
        <f t="shared" si="29"/>
        <v>0</v>
      </c>
      <c r="AS40" t="b">
        <f t="shared" si="30"/>
        <v>0</v>
      </c>
      <c r="AT40" t="b">
        <f t="shared" si="31"/>
        <v>0</v>
      </c>
      <c r="AU40" t="b">
        <f t="shared" si="32"/>
        <v>0</v>
      </c>
      <c r="AV40" t="b">
        <f t="shared" si="33"/>
        <v>0</v>
      </c>
      <c r="AW40" t="b">
        <f t="shared" si="34"/>
        <v>0</v>
      </c>
    </row>
    <row r="41" spans="1:49">
      <c r="B41" t="s">
        <v>320</v>
      </c>
      <c r="C41" s="4">
        <f>SUM('역의 도시내 비율1'!C40:D40)/2</f>
        <v>2.9321887140714383E-3</v>
      </c>
      <c r="D41" s="4">
        <f>SUM('역의 도시내 비율1'!E40:G40)/3</f>
        <v>1.956808964354365E-3</v>
      </c>
      <c r="E41" s="4">
        <f>SUM('역의 도시내 비율1'!H40:O40)/8</f>
        <v>2.6377690394993837E-3</v>
      </c>
      <c r="F41" s="4">
        <f>SUM('역의 도시내 비율1'!P40:R40)/3</f>
        <v>3.4700737546502353E-3</v>
      </c>
      <c r="G41" s="4">
        <f>SUM('역의 도시내 비율1'!S40:V40)/4</f>
        <v>4.3193516709248677E-3</v>
      </c>
      <c r="H41" s="4"/>
      <c r="I41" s="4">
        <f>SUM('역의 도시내 비율1'!W40)</f>
        <v>2.8831238163099077E-3</v>
      </c>
      <c r="K41" t="b">
        <f t="shared" si="0"/>
        <v>1</v>
      </c>
      <c r="L41" t="b">
        <f t="shared" si="1"/>
        <v>0</v>
      </c>
      <c r="M41" t="b">
        <f t="shared" si="2"/>
        <v>0</v>
      </c>
      <c r="N41" t="b">
        <f t="shared" si="3"/>
        <v>1</v>
      </c>
      <c r="O41" t="b">
        <f t="shared" si="4"/>
        <v>1</v>
      </c>
      <c r="R41" t="b">
        <f t="shared" si="5"/>
        <v>1</v>
      </c>
      <c r="S41" t="b">
        <f t="shared" si="6"/>
        <v>0</v>
      </c>
      <c r="T41" t="b">
        <f t="shared" si="7"/>
        <v>0</v>
      </c>
      <c r="U41" t="b">
        <f t="shared" si="8"/>
        <v>0</v>
      </c>
      <c r="V41" t="b">
        <f t="shared" si="9"/>
        <v>0</v>
      </c>
      <c r="W41" t="b">
        <f t="shared" si="10"/>
        <v>0</v>
      </c>
      <c r="X41" t="b">
        <f t="shared" si="11"/>
        <v>0</v>
      </c>
      <c r="Y41" t="b">
        <f t="shared" si="12"/>
        <v>0</v>
      </c>
      <c r="Z41" t="b">
        <f t="shared" si="13"/>
        <v>0</v>
      </c>
      <c r="AA41" t="b">
        <f t="shared" si="14"/>
        <v>0</v>
      </c>
      <c r="AC41" t="b">
        <f t="shared" si="15"/>
        <v>1</v>
      </c>
      <c r="AD41" t="b">
        <f t="shared" si="16"/>
        <v>1</v>
      </c>
      <c r="AE41" t="b">
        <f t="shared" si="17"/>
        <v>0</v>
      </c>
      <c r="AF41" t="b">
        <f t="shared" si="18"/>
        <v>0</v>
      </c>
      <c r="AG41" t="b">
        <f t="shared" si="19"/>
        <v>0</v>
      </c>
      <c r="AH41" t="b">
        <f t="shared" si="20"/>
        <v>0</v>
      </c>
      <c r="AI41" t="b">
        <f t="shared" si="21"/>
        <v>0</v>
      </c>
      <c r="AJ41" t="b">
        <f t="shared" si="22"/>
        <v>0</v>
      </c>
      <c r="AK41" t="b">
        <f t="shared" si="23"/>
        <v>0</v>
      </c>
      <c r="AL41" t="b">
        <f t="shared" si="24"/>
        <v>0</v>
      </c>
      <c r="AN41" s="4" t="b">
        <f t="shared" si="25"/>
        <v>1</v>
      </c>
      <c r="AO41" t="b">
        <f t="shared" si="26"/>
        <v>1</v>
      </c>
      <c r="AP41" t="b">
        <f t="shared" si="27"/>
        <v>0</v>
      </c>
      <c r="AQ41" t="b">
        <f t="shared" si="28"/>
        <v>0</v>
      </c>
      <c r="AR41" t="b">
        <f t="shared" si="29"/>
        <v>0</v>
      </c>
      <c r="AS41" t="b">
        <f t="shared" si="30"/>
        <v>0</v>
      </c>
      <c r="AT41" t="b">
        <f t="shared" si="31"/>
        <v>0</v>
      </c>
      <c r="AU41" t="b">
        <f t="shared" si="32"/>
        <v>0</v>
      </c>
      <c r="AV41" t="b">
        <f t="shared" si="33"/>
        <v>0</v>
      </c>
      <c r="AW41" t="b">
        <f t="shared" si="34"/>
        <v>0</v>
      </c>
    </row>
    <row r="42" spans="1:49">
      <c r="A42" t="s">
        <v>17</v>
      </c>
      <c r="B42" t="s">
        <v>319</v>
      </c>
      <c r="C42" s="4">
        <f>SUM('역의 도시내 비율1'!C41:D41)/2</f>
        <v>1.3510971011048761E-3</v>
      </c>
      <c r="D42" s="4">
        <f>SUM('역의 도시내 비율1'!E41:G41)/3</f>
        <v>1.1089983529923265E-3</v>
      </c>
      <c r="E42" s="4">
        <f>SUM('역의 도시내 비율1'!H41:O41)/8</f>
        <v>4.3280959265850575E-3</v>
      </c>
      <c r="F42" s="4">
        <f>SUM('역의 도시내 비율1'!P41:R41)/3</f>
        <v>3.7365829628222924E-3</v>
      </c>
      <c r="G42" s="4">
        <f>SUM('역의 도시내 비율1'!S41:V41)/4</f>
        <v>5.7896211866678652E-3</v>
      </c>
      <c r="H42" s="4"/>
      <c r="I42" s="4">
        <f>SUM('역의 도시내 비율1'!W41)</f>
        <v>3.5638688338556143E-3</v>
      </c>
      <c r="K42" t="b">
        <f t="shared" si="0"/>
        <v>0</v>
      </c>
      <c r="L42" t="b">
        <f t="shared" si="1"/>
        <v>0</v>
      </c>
      <c r="M42" t="b">
        <f t="shared" si="2"/>
        <v>1</v>
      </c>
      <c r="N42" t="b">
        <f t="shared" si="3"/>
        <v>1</v>
      </c>
      <c r="O42" t="b">
        <f t="shared" si="4"/>
        <v>1</v>
      </c>
      <c r="R42" t="b">
        <f t="shared" si="5"/>
        <v>1</v>
      </c>
      <c r="S42" t="b">
        <f t="shared" si="6"/>
        <v>0</v>
      </c>
      <c r="T42" t="b">
        <f t="shared" si="7"/>
        <v>0</v>
      </c>
      <c r="U42" t="b">
        <f t="shared" si="8"/>
        <v>0</v>
      </c>
      <c r="V42" t="b">
        <f t="shared" si="9"/>
        <v>0</v>
      </c>
      <c r="W42" t="b">
        <f t="shared" si="10"/>
        <v>0</v>
      </c>
      <c r="X42" t="b">
        <f t="shared" si="11"/>
        <v>0</v>
      </c>
      <c r="Y42" t="b">
        <f t="shared" si="12"/>
        <v>0</v>
      </c>
      <c r="Z42" t="b">
        <f t="shared" si="13"/>
        <v>0</v>
      </c>
      <c r="AA42" t="b">
        <f t="shared" si="14"/>
        <v>0</v>
      </c>
      <c r="AC42" t="b">
        <f t="shared" si="15"/>
        <v>1</v>
      </c>
      <c r="AD42" t="b">
        <f t="shared" si="16"/>
        <v>1</v>
      </c>
      <c r="AE42" t="b">
        <f t="shared" si="17"/>
        <v>0</v>
      </c>
      <c r="AF42" t="b">
        <f t="shared" si="18"/>
        <v>0</v>
      </c>
      <c r="AG42" t="b">
        <f t="shared" si="19"/>
        <v>0</v>
      </c>
      <c r="AH42" t="b">
        <f t="shared" si="20"/>
        <v>0</v>
      </c>
      <c r="AI42" t="b">
        <f t="shared" si="21"/>
        <v>0</v>
      </c>
      <c r="AJ42" t="b">
        <f t="shared" si="22"/>
        <v>0</v>
      </c>
      <c r="AK42" t="b">
        <f t="shared" si="23"/>
        <v>0</v>
      </c>
      <c r="AL42" t="b">
        <f t="shared" si="24"/>
        <v>0</v>
      </c>
      <c r="AN42" s="4" t="b">
        <f t="shared" si="25"/>
        <v>1</v>
      </c>
      <c r="AO42" t="b">
        <f t="shared" si="26"/>
        <v>1</v>
      </c>
      <c r="AP42" t="b">
        <f t="shared" si="27"/>
        <v>1</v>
      </c>
      <c r="AQ42" t="b">
        <f t="shared" si="28"/>
        <v>0</v>
      </c>
      <c r="AR42" t="b">
        <f t="shared" si="29"/>
        <v>0</v>
      </c>
      <c r="AS42" t="b">
        <f t="shared" si="30"/>
        <v>0</v>
      </c>
      <c r="AT42" t="b">
        <f t="shared" si="31"/>
        <v>0</v>
      </c>
      <c r="AU42" t="b">
        <f t="shared" si="32"/>
        <v>0</v>
      </c>
      <c r="AV42" t="b">
        <f t="shared" si="33"/>
        <v>0</v>
      </c>
      <c r="AW42" t="b">
        <f t="shared" si="34"/>
        <v>0</v>
      </c>
    </row>
    <row r="43" spans="1:49">
      <c r="B43" t="s">
        <v>320</v>
      </c>
      <c r="C43" s="4">
        <f>SUM('역의 도시내 비율1'!C42:D42)/2</f>
        <v>2.4966726373060913E-3</v>
      </c>
      <c r="D43" s="4">
        <f>SUM('역의 도시내 비율1'!E42:G42)/3</f>
        <v>6.1046973385565579E-3</v>
      </c>
      <c r="E43" s="4">
        <f>SUM('역의 도시내 비율1'!H42:O42)/8</f>
        <v>4.8062922516408611E-3</v>
      </c>
      <c r="F43" s="4">
        <f>SUM('역의 도시내 비율1'!P42:R42)/3</f>
        <v>2.2719917079827619E-3</v>
      </c>
      <c r="G43" s="4">
        <f>SUM('역의 도시내 비율1'!S42:V42)/4</f>
        <v>1.8448911097040516E-3</v>
      </c>
      <c r="H43" s="4"/>
      <c r="I43" s="4">
        <f>SUM('역의 도시내 비율1'!W42)</f>
        <v>4.1183195997413265E-3</v>
      </c>
      <c r="K43" t="b">
        <f t="shared" si="0"/>
        <v>0</v>
      </c>
      <c r="L43" t="b">
        <f t="shared" si="1"/>
        <v>1</v>
      </c>
      <c r="M43" t="b">
        <f t="shared" si="2"/>
        <v>1</v>
      </c>
      <c r="N43" t="b">
        <f t="shared" si="3"/>
        <v>0</v>
      </c>
      <c r="O43" t="b">
        <f t="shared" si="4"/>
        <v>0</v>
      </c>
      <c r="R43" t="b">
        <f t="shared" si="5"/>
        <v>1</v>
      </c>
      <c r="S43" t="b">
        <f t="shared" si="6"/>
        <v>1</v>
      </c>
      <c r="T43" t="b">
        <f t="shared" si="7"/>
        <v>1</v>
      </c>
      <c r="U43" t="b">
        <f t="shared" si="8"/>
        <v>1</v>
      </c>
      <c r="V43" t="b">
        <f t="shared" si="9"/>
        <v>0</v>
      </c>
      <c r="W43" t="b">
        <f t="shared" si="10"/>
        <v>0</v>
      </c>
      <c r="X43" t="b">
        <f t="shared" si="11"/>
        <v>0</v>
      </c>
      <c r="Y43" t="b">
        <f t="shared" si="12"/>
        <v>0</v>
      </c>
      <c r="Z43" t="b">
        <f t="shared" si="13"/>
        <v>0</v>
      </c>
      <c r="AA43" t="b">
        <f t="shared" si="14"/>
        <v>0</v>
      </c>
      <c r="AC43" t="b">
        <f t="shared" si="15"/>
        <v>1</v>
      </c>
      <c r="AD43" t="b">
        <f t="shared" si="16"/>
        <v>1</v>
      </c>
      <c r="AE43" t="b">
        <f t="shared" si="17"/>
        <v>0</v>
      </c>
      <c r="AF43" t="b">
        <f t="shared" si="18"/>
        <v>0</v>
      </c>
      <c r="AG43" t="b">
        <f t="shared" si="19"/>
        <v>0</v>
      </c>
      <c r="AH43" t="b">
        <f t="shared" si="20"/>
        <v>0</v>
      </c>
      <c r="AI43" t="b">
        <f t="shared" si="21"/>
        <v>0</v>
      </c>
      <c r="AJ43" t="b">
        <f t="shared" si="22"/>
        <v>0</v>
      </c>
      <c r="AK43" t="b">
        <f t="shared" si="23"/>
        <v>0</v>
      </c>
      <c r="AL43" t="b">
        <f t="shared" si="24"/>
        <v>0</v>
      </c>
      <c r="AN43" s="4" t="b">
        <f t="shared" si="25"/>
        <v>1</v>
      </c>
      <c r="AO43" t="b">
        <f t="shared" si="26"/>
        <v>1</v>
      </c>
      <c r="AP43" t="b">
        <f t="shared" si="27"/>
        <v>1</v>
      </c>
      <c r="AQ43" t="b">
        <f t="shared" si="28"/>
        <v>0</v>
      </c>
      <c r="AR43" t="b">
        <f t="shared" si="29"/>
        <v>0</v>
      </c>
      <c r="AS43" t="b">
        <f t="shared" si="30"/>
        <v>0</v>
      </c>
      <c r="AT43" t="b">
        <f t="shared" si="31"/>
        <v>0</v>
      </c>
      <c r="AU43" t="b">
        <f t="shared" si="32"/>
        <v>0</v>
      </c>
      <c r="AV43" t="b">
        <f t="shared" si="33"/>
        <v>0</v>
      </c>
      <c r="AW43" t="b">
        <f t="shared" si="34"/>
        <v>0</v>
      </c>
    </row>
    <row r="44" spans="1:49">
      <c r="A44" t="s">
        <v>18</v>
      </c>
      <c r="B44" t="s">
        <v>319</v>
      </c>
      <c r="C44" s="4">
        <f>SUM('역의 도시내 비율1'!C43:D43)/2</f>
        <v>3.478054509236302E-3</v>
      </c>
      <c r="D44" s="4">
        <f>SUM('역의 도시내 비율1'!E43:G43)/3</f>
        <v>4.285998829131347E-3</v>
      </c>
      <c r="E44" s="4">
        <f>SUM('역의 도시내 비율1'!H43:O43)/8</f>
        <v>3.6660851850968878E-3</v>
      </c>
      <c r="F44" s="4">
        <f>SUM('역의 도시내 비율1'!P43:R43)/3</f>
        <v>3.4136226351741358E-3</v>
      </c>
      <c r="G44" s="4">
        <f>SUM('역의 도시내 비율1'!S43:V43)/4</f>
        <v>2.3135742142393798E-3</v>
      </c>
      <c r="H44" s="4"/>
      <c r="I44" s="4">
        <f>SUM('역의 도시내 비율1'!W43)</f>
        <v>3.6316979787904269E-3</v>
      </c>
      <c r="K44" t="b">
        <f t="shared" si="0"/>
        <v>0</v>
      </c>
      <c r="L44" t="b">
        <f t="shared" si="1"/>
        <v>1</v>
      </c>
      <c r="M44" t="b">
        <f t="shared" si="2"/>
        <v>1</v>
      </c>
      <c r="N44" t="b">
        <f t="shared" si="3"/>
        <v>0</v>
      </c>
      <c r="O44" t="b">
        <f t="shared" si="4"/>
        <v>0</v>
      </c>
      <c r="R44" t="b">
        <f t="shared" si="5"/>
        <v>1</v>
      </c>
      <c r="S44" t="b">
        <f t="shared" si="6"/>
        <v>1</v>
      </c>
      <c r="T44" t="b">
        <f t="shared" si="7"/>
        <v>1</v>
      </c>
      <c r="U44" t="b">
        <f t="shared" si="8"/>
        <v>0</v>
      </c>
      <c r="V44" t="b">
        <f t="shared" si="9"/>
        <v>0</v>
      </c>
      <c r="W44" t="b">
        <f t="shared" si="10"/>
        <v>0</v>
      </c>
      <c r="X44" t="b">
        <f t="shared" si="11"/>
        <v>0</v>
      </c>
      <c r="Y44" t="b">
        <f t="shared" si="12"/>
        <v>0</v>
      </c>
      <c r="Z44" t="b">
        <f t="shared" si="13"/>
        <v>0</v>
      </c>
      <c r="AA44" t="b">
        <f t="shared" si="14"/>
        <v>0</v>
      </c>
      <c r="AC44" t="b">
        <f t="shared" si="15"/>
        <v>1</v>
      </c>
      <c r="AD44" t="b">
        <f t="shared" si="16"/>
        <v>1</v>
      </c>
      <c r="AE44" t="b">
        <f t="shared" si="17"/>
        <v>0</v>
      </c>
      <c r="AF44" t="b">
        <f t="shared" si="18"/>
        <v>0</v>
      </c>
      <c r="AG44" t="b">
        <f t="shared" si="19"/>
        <v>0</v>
      </c>
      <c r="AH44" t="b">
        <f t="shared" si="20"/>
        <v>0</v>
      </c>
      <c r="AI44" t="b">
        <f t="shared" si="21"/>
        <v>0</v>
      </c>
      <c r="AJ44" t="b">
        <f t="shared" si="22"/>
        <v>0</v>
      </c>
      <c r="AK44" t="b">
        <f t="shared" si="23"/>
        <v>0</v>
      </c>
      <c r="AL44" t="b">
        <f t="shared" si="24"/>
        <v>0</v>
      </c>
      <c r="AN44" s="4" t="b">
        <f t="shared" si="25"/>
        <v>1</v>
      </c>
      <c r="AO44" t="b">
        <f t="shared" si="26"/>
        <v>1</v>
      </c>
      <c r="AP44" t="b">
        <f t="shared" si="27"/>
        <v>0</v>
      </c>
      <c r="AQ44" t="b">
        <f t="shared" si="28"/>
        <v>0</v>
      </c>
      <c r="AR44" t="b">
        <f t="shared" si="29"/>
        <v>0</v>
      </c>
      <c r="AS44" t="b">
        <f t="shared" si="30"/>
        <v>0</v>
      </c>
      <c r="AT44" t="b">
        <f t="shared" si="31"/>
        <v>0</v>
      </c>
      <c r="AU44" t="b">
        <f t="shared" si="32"/>
        <v>0</v>
      </c>
      <c r="AV44" t="b">
        <f t="shared" si="33"/>
        <v>0</v>
      </c>
      <c r="AW44" t="b">
        <f t="shared" si="34"/>
        <v>0</v>
      </c>
    </row>
    <row r="45" spans="1:49">
      <c r="B45" t="s">
        <v>320</v>
      </c>
      <c r="C45" s="4">
        <f>SUM('역의 도시내 비율1'!C44:D44)/2</f>
        <v>3.1777572234424631E-3</v>
      </c>
      <c r="D45" s="4">
        <f>SUM('역의 도시내 비율1'!E44:G44)/3</f>
        <v>3.9917244832806771E-3</v>
      </c>
      <c r="E45" s="4">
        <f>SUM('역의 도시내 비율1'!H44:O44)/8</f>
        <v>3.3475891761333299E-3</v>
      </c>
      <c r="F45" s="4">
        <f>SUM('역의 도시내 비율1'!P44:R44)/3</f>
        <v>3.7278030785704128E-3</v>
      </c>
      <c r="G45" s="4">
        <f>SUM('역의 도시내 비율1'!S44:V44)/4</f>
        <v>4.1310235190695297E-3</v>
      </c>
      <c r="H45" s="4"/>
      <c r="I45" s="4">
        <f>SUM('역의 도시내 비율1'!W44)</f>
        <v>3.7401568179278879E-3</v>
      </c>
      <c r="K45" t="b">
        <f t="shared" si="0"/>
        <v>0</v>
      </c>
      <c r="L45" t="b">
        <f t="shared" si="1"/>
        <v>1</v>
      </c>
      <c r="M45" t="b">
        <f t="shared" si="2"/>
        <v>0</v>
      </c>
      <c r="N45" t="b">
        <f t="shared" si="3"/>
        <v>0</v>
      </c>
      <c r="O45" t="b">
        <f t="shared" si="4"/>
        <v>1</v>
      </c>
      <c r="R45" t="b">
        <f t="shared" si="5"/>
        <v>1</v>
      </c>
      <c r="S45" t="b">
        <f t="shared" si="6"/>
        <v>1</v>
      </c>
      <c r="T45" t="b">
        <f t="shared" si="7"/>
        <v>0</v>
      </c>
      <c r="U45" t="b">
        <f t="shared" si="8"/>
        <v>0</v>
      </c>
      <c r="V45" t="b">
        <f t="shared" si="9"/>
        <v>0</v>
      </c>
      <c r="W45" t="b">
        <f t="shared" si="10"/>
        <v>0</v>
      </c>
      <c r="X45" t="b">
        <f t="shared" si="11"/>
        <v>0</v>
      </c>
      <c r="Y45" t="b">
        <f t="shared" si="12"/>
        <v>0</v>
      </c>
      <c r="Z45" t="b">
        <f t="shared" si="13"/>
        <v>0</v>
      </c>
      <c r="AA45" t="b">
        <f t="shared" si="14"/>
        <v>0</v>
      </c>
      <c r="AC45" t="b">
        <f t="shared" si="15"/>
        <v>1</v>
      </c>
      <c r="AD45" t="b">
        <f t="shared" si="16"/>
        <v>1</v>
      </c>
      <c r="AE45" t="b">
        <f t="shared" si="17"/>
        <v>0</v>
      </c>
      <c r="AF45" t="b">
        <f t="shared" si="18"/>
        <v>0</v>
      </c>
      <c r="AG45" t="b">
        <f t="shared" si="19"/>
        <v>0</v>
      </c>
      <c r="AH45" t="b">
        <f t="shared" si="20"/>
        <v>0</v>
      </c>
      <c r="AI45" t="b">
        <f t="shared" si="21"/>
        <v>0</v>
      </c>
      <c r="AJ45" t="b">
        <f t="shared" si="22"/>
        <v>0</v>
      </c>
      <c r="AK45" t="b">
        <f t="shared" si="23"/>
        <v>0</v>
      </c>
      <c r="AL45" t="b">
        <f t="shared" si="24"/>
        <v>0</v>
      </c>
      <c r="AN45" s="4" t="b">
        <f t="shared" si="25"/>
        <v>1</v>
      </c>
      <c r="AO45" t="b">
        <f t="shared" si="26"/>
        <v>1</v>
      </c>
      <c r="AP45" t="b">
        <f t="shared" si="27"/>
        <v>0</v>
      </c>
      <c r="AQ45" t="b">
        <f t="shared" si="28"/>
        <v>0</v>
      </c>
      <c r="AR45" t="b">
        <f t="shared" si="29"/>
        <v>0</v>
      </c>
      <c r="AS45" t="b">
        <f t="shared" si="30"/>
        <v>0</v>
      </c>
      <c r="AT45" t="b">
        <f t="shared" si="31"/>
        <v>0</v>
      </c>
      <c r="AU45" t="b">
        <f t="shared" si="32"/>
        <v>0</v>
      </c>
      <c r="AV45" t="b">
        <f t="shared" si="33"/>
        <v>0</v>
      </c>
      <c r="AW45" t="b">
        <f t="shared" si="34"/>
        <v>0</v>
      </c>
    </row>
    <row r="46" spans="1:49">
      <c r="A46" t="s">
        <v>19</v>
      </c>
      <c r="B46" t="s">
        <v>319</v>
      </c>
      <c r="C46" s="4">
        <f>SUM('역의 도시내 비율1'!C45:D45)/2</f>
        <v>3.7487451291561922E-3</v>
      </c>
      <c r="D46" s="4">
        <f>SUM('역의 도시내 비율1'!E45:G45)/3</f>
        <v>3.3916912107582581E-3</v>
      </c>
      <c r="E46" s="4">
        <f>SUM('역의 도시내 비율1'!H45:O45)/8</f>
        <v>4.0813585975352515E-3</v>
      </c>
      <c r="F46" s="4">
        <f>SUM('역의 도시내 비율1'!P45:R45)/3</f>
        <v>6.0258234620923874E-3</v>
      </c>
      <c r="G46" s="4">
        <f>SUM('역의 도시내 비율1'!S45:V45)/4</f>
        <v>4.418892693125509E-3</v>
      </c>
      <c r="H46" s="4"/>
      <c r="I46" s="4">
        <f>SUM('역의 도시내 비율1'!W45)</f>
        <v>4.3841715845355693E-3</v>
      </c>
      <c r="K46" t="b">
        <f t="shared" si="0"/>
        <v>0</v>
      </c>
      <c r="L46" t="b">
        <f t="shared" si="1"/>
        <v>0</v>
      </c>
      <c r="M46" t="b">
        <f t="shared" si="2"/>
        <v>0</v>
      </c>
      <c r="N46" t="b">
        <f t="shared" si="3"/>
        <v>1</v>
      </c>
      <c r="O46" t="b">
        <f t="shared" si="4"/>
        <v>1</v>
      </c>
      <c r="R46" t="b">
        <f t="shared" si="5"/>
        <v>1</v>
      </c>
      <c r="S46" t="b">
        <f t="shared" si="6"/>
        <v>1</v>
      </c>
      <c r="T46" t="b">
        <f t="shared" si="7"/>
        <v>0</v>
      </c>
      <c r="U46" t="b">
        <f t="shared" si="8"/>
        <v>0</v>
      </c>
      <c r="V46" t="b">
        <f t="shared" si="9"/>
        <v>0</v>
      </c>
      <c r="W46" t="b">
        <f t="shared" si="10"/>
        <v>0</v>
      </c>
      <c r="X46" t="b">
        <f t="shared" si="11"/>
        <v>0</v>
      </c>
      <c r="Y46" t="b">
        <f t="shared" si="12"/>
        <v>0</v>
      </c>
      <c r="Z46" t="b">
        <f t="shared" si="13"/>
        <v>0</v>
      </c>
      <c r="AA46" t="b">
        <f t="shared" si="14"/>
        <v>0</v>
      </c>
      <c r="AC46" t="b">
        <f t="shared" si="15"/>
        <v>1</v>
      </c>
      <c r="AD46" t="b">
        <f t="shared" si="16"/>
        <v>1</v>
      </c>
      <c r="AE46" t="b">
        <f t="shared" si="17"/>
        <v>1</v>
      </c>
      <c r="AF46" t="b">
        <f t="shared" si="18"/>
        <v>1</v>
      </c>
      <c r="AG46" t="b">
        <f t="shared" si="19"/>
        <v>0</v>
      </c>
      <c r="AH46" t="b">
        <f t="shared" si="20"/>
        <v>0</v>
      </c>
      <c r="AI46" t="b">
        <f t="shared" si="21"/>
        <v>0</v>
      </c>
      <c r="AJ46" t="b">
        <f t="shared" si="22"/>
        <v>0</v>
      </c>
      <c r="AK46" t="b">
        <f t="shared" si="23"/>
        <v>0</v>
      </c>
      <c r="AL46" t="b">
        <f t="shared" si="24"/>
        <v>0</v>
      </c>
      <c r="AN46" s="4" t="b">
        <f t="shared" si="25"/>
        <v>1</v>
      </c>
      <c r="AO46" t="b">
        <f t="shared" si="26"/>
        <v>1</v>
      </c>
      <c r="AP46" t="b">
        <f t="shared" si="27"/>
        <v>1</v>
      </c>
      <c r="AQ46" t="b">
        <f t="shared" si="28"/>
        <v>0</v>
      </c>
      <c r="AR46" t="b">
        <f t="shared" si="29"/>
        <v>0</v>
      </c>
      <c r="AS46" t="b">
        <f t="shared" si="30"/>
        <v>0</v>
      </c>
      <c r="AT46" t="b">
        <f t="shared" si="31"/>
        <v>0</v>
      </c>
      <c r="AU46" t="b">
        <f t="shared" si="32"/>
        <v>0</v>
      </c>
      <c r="AV46" t="b">
        <f t="shared" si="33"/>
        <v>0</v>
      </c>
      <c r="AW46" t="b">
        <f t="shared" si="34"/>
        <v>0</v>
      </c>
    </row>
    <row r="47" spans="1:49">
      <c r="B47" t="s">
        <v>320</v>
      </c>
      <c r="C47" s="4">
        <f>SUM('역의 도시내 비율1'!C46:D46)/2</f>
        <v>7.210037498306965E-3</v>
      </c>
      <c r="D47" s="4">
        <f>SUM('역의 도시내 비율1'!E46:G46)/3</f>
        <v>7.9861243296293297E-3</v>
      </c>
      <c r="E47" s="4">
        <f>SUM('역의 도시내 비율1'!H46:O46)/8</f>
        <v>3.6869145702016809E-3</v>
      </c>
      <c r="F47" s="4">
        <f>SUM('역의 도시내 비율1'!P46:R46)/3</f>
        <v>3.3063761134412054E-3</v>
      </c>
      <c r="G47" s="4">
        <f>SUM('역의 도시내 비율1'!S46:V46)/4</f>
        <v>4.5981240530015479E-3</v>
      </c>
      <c r="H47" s="4"/>
      <c r="I47" s="4">
        <f>SUM('역의 도시내 비율1'!W46)</f>
        <v>4.8578273989195019E-3</v>
      </c>
      <c r="K47" t="b">
        <f t="shared" si="0"/>
        <v>1</v>
      </c>
      <c r="L47" t="b">
        <f t="shared" si="1"/>
        <v>1</v>
      </c>
      <c r="M47" t="b">
        <f t="shared" si="2"/>
        <v>0</v>
      </c>
      <c r="N47" t="b">
        <f t="shared" si="3"/>
        <v>0</v>
      </c>
      <c r="O47" t="b">
        <f t="shared" si="4"/>
        <v>0</v>
      </c>
      <c r="R47" t="b">
        <f t="shared" si="5"/>
        <v>1</v>
      </c>
      <c r="S47" t="b">
        <f t="shared" si="6"/>
        <v>1</v>
      </c>
      <c r="T47" t="b">
        <f t="shared" si="7"/>
        <v>1</v>
      </c>
      <c r="U47" t="b">
        <f t="shared" si="8"/>
        <v>1</v>
      </c>
      <c r="V47" t="b">
        <f t="shared" si="9"/>
        <v>1</v>
      </c>
      <c r="W47" t="b">
        <f t="shared" si="10"/>
        <v>0</v>
      </c>
      <c r="X47" t="b">
        <f t="shared" si="11"/>
        <v>0</v>
      </c>
      <c r="Y47" t="b">
        <f t="shared" si="12"/>
        <v>0</v>
      </c>
      <c r="Z47" t="b">
        <f t="shared" si="13"/>
        <v>0</v>
      </c>
      <c r="AA47" t="b">
        <f t="shared" si="14"/>
        <v>0</v>
      </c>
      <c r="AC47" t="b">
        <f t="shared" si="15"/>
        <v>1</v>
      </c>
      <c r="AD47" t="b">
        <f t="shared" si="16"/>
        <v>1</v>
      </c>
      <c r="AE47" t="b">
        <f t="shared" si="17"/>
        <v>0</v>
      </c>
      <c r="AF47" t="b">
        <f t="shared" si="18"/>
        <v>0</v>
      </c>
      <c r="AG47" t="b">
        <f t="shared" si="19"/>
        <v>0</v>
      </c>
      <c r="AH47" t="b">
        <f t="shared" si="20"/>
        <v>0</v>
      </c>
      <c r="AI47" t="b">
        <f t="shared" si="21"/>
        <v>0</v>
      </c>
      <c r="AJ47" t="b">
        <f t="shared" si="22"/>
        <v>0</v>
      </c>
      <c r="AK47" t="b">
        <f t="shared" si="23"/>
        <v>0</v>
      </c>
      <c r="AL47" t="b">
        <f t="shared" si="24"/>
        <v>0</v>
      </c>
      <c r="AN47" s="4" t="b">
        <f t="shared" si="25"/>
        <v>1</v>
      </c>
      <c r="AO47" t="b">
        <f t="shared" si="26"/>
        <v>1</v>
      </c>
      <c r="AP47" t="b">
        <f t="shared" si="27"/>
        <v>0</v>
      </c>
      <c r="AQ47" t="b">
        <f t="shared" si="28"/>
        <v>0</v>
      </c>
      <c r="AR47" t="b">
        <f t="shared" si="29"/>
        <v>0</v>
      </c>
      <c r="AS47" t="b">
        <f t="shared" si="30"/>
        <v>0</v>
      </c>
      <c r="AT47" t="b">
        <f t="shared" si="31"/>
        <v>0</v>
      </c>
      <c r="AU47" t="b">
        <f t="shared" si="32"/>
        <v>0</v>
      </c>
      <c r="AV47" t="b">
        <f t="shared" si="33"/>
        <v>0</v>
      </c>
      <c r="AW47" t="b">
        <f t="shared" si="34"/>
        <v>0</v>
      </c>
    </row>
    <row r="48" spans="1:49">
      <c r="A48" t="s">
        <v>20</v>
      </c>
      <c r="B48" t="s">
        <v>319</v>
      </c>
      <c r="C48" s="4">
        <f>SUM('역의 도시내 비율1'!C47:D47)/2</f>
        <v>1.0496270608410602E-2</v>
      </c>
      <c r="D48" s="4">
        <f>SUM('역의 도시내 비율1'!E47:G47)/3</f>
        <v>9.9597540254128796E-3</v>
      </c>
      <c r="E48" s="4">
        <f>SUM('역의 도시내 비율1'!H47:O47)/8</f>
        <v>8.5813899197289215E-3</v>
      </c>
      <c r="F48" s="4">
        <f>SUM('역의 도시내 비율1'!P47:R47)/3</f>
        <v>8.8924394674784624E-3</v>
      </c>
      <c r="G48" s="4">
        <f>SUM('역의 도시내 비율1'!S47:V47)/4</f>
        <v>1.7821949553452121E-2</v>
      </c>
      <c r="H48" s="4"/>
      <c r="I48" s="4">
        <f>SUM('역의 도시내 비율1'!W47)</f>
        <v>9.7450009698407669E-3</v>
      </c>
      <c r="K48" t="b">
        <f t="shared" si="0"/>
        <v>1</v>
      </c>
      <c r="L48" t="b">
        <f t="shared" si="1"/>
        <v>1</v>
      </c>
      <c r="M48" t="b">
        <f t="shared" si="2"/>
        <v>0</v>
      </c>
      <c r="N48" t="b">
        <f t="shared" si="3"/>
        <v>0</v>
      </c>
      <c r="O48" t="b">
        <f t="shared" si="4"/>
        <v>1</v>
      </c>
      <c r="R48" t="b">
        <f t="shared" si="5"/>
        <v>1</v>
      </c>
      <c r="S48" t="b">
        <f t="shared" si="6"/>
        <v>1</v>
      </c>
      <c r="T48" t="b">
        <f t="shared" si="7"/>
        <v>1</v>
      </c>
      <c r="U48" t="b">
        <f t="shared" si="8"/>
        <v>1</v>
      </c>
      <c r="V48" t="b">
        <f t="shared" si="9"/>
        <v>1</v>
      </c>
      <c r="W48" t="b">
        <f t="shared" si="10"/>
        <v>1</v>
      </c>
      <c r="X48" t="b">
        <f t="shared" si="11"/>
        <v>0</v>
      </c>
      <c r="Y48" t="b">
        <f t="shared" si="12"/>
        <v>0</v>
      </c>
      <c r="Z48" t="b">
        <f t="shared" si="13"/>
        <v>0</v>
      </c>
      <c r="AA48" t="b">
        <f t="shared" si="14"/>
        <v>0</v>
      </c>
      <c r="AC48" t="b">
        <f t="shared" si="15"/>
        <v>1</v>
      </c>
      <c r="AD48" t="b">
        <f t="shared" si="16"/>
        <v>1</v>
      </c>
      <c r="AE48" t="b">
        <f t="shared" si="17"/>
        <v>1</v>
      </c>
      <c r="AF48" t="b">
        <f t="shared" si="18"/>
        <v>1</v>
      </c>
      <c r="AG48" t="b">
        <f t="shared" si="19"/>
        <v>1</v>
      </c>
      <c r="AH48" t="b">
        <f t="shared" si="20"/>
        <v>0</v>
      </c>
      <c r="AI48" t="b">
        <f t="shared" si="21"/>
        <v>0</v>
      </c>
      <c r="AJ48" t="b">
        <f t="shared" si="22"/>
        <v>0</v>
      </c>
      <c r="AK48" t="b">
        <f t="shared" si="23"/>
        <v>0</v>
      </c>
      <c r="AL48" t="b">
        <f t="shared" si="24"/>
        <v>0</v>
      </c>
      <c r="AN48" s="4" t="b">
        <f t="shared" si="25"/>
        <v>1</v>
      </c>
      <c r="AO48" t="b">
        <f t="shared" si="26"/>
        <v>1</v>
      </c>
      <c r="AP48" t="b">
        <f t="shared" si="27"/>
        <v>1</v>
      </c>
      <c r="AQ48" t="b">
        <f t="shared" si="28"/>
        <v>1</v>
      </c>
      <c r="AR48" t="b">
        <f t="shared" si="29"/>
        <v>1</v>
      </c>
      <c r="AS48" t="b">
        <f t="shared" si="30"/>
        <v>0</v>
      </c>
      <c r="AT48" t="b">
        <f t="shared" si="31"/>
        <v>0</v>
      </c>
      <c r="AU48" t="b">
        <f t="shared" si="32"/>
        <v>0</v>
      </c>
      <c r="AV48" t="b">
        <f t="shared" si="33"/>
        <v>0</v>
      </c>
      <c r="AW48" t="b">
        <f t="shared" si="34"/>
        <v>0</v>
      </c>
    </row>
    <row r="49" spans="1:49">
      <c r="B49" t="s">
        <v>320</v>
      </c>
      <c r="C49" s="4">
        <f>SUM('역의 도시내 비율1'!C48:D48)/2</f>
        <v>7.3062248274800724E-3</v>
      </c>
      <c r="D49" s="4">
        <f>SUM('역의 도시내 비율1'!E48:G48)/3</f>
        <v>5.5473503742122241E-3</v>
      </c>
      <c r="E49" s="4">
        <f>SUM('역의 도시내 비율1'!H48:O48)/8</f>
        <v>9.6792129105366109E-3</v>
      </c>
      <c r="F49" s="4">
        <f>SUM('역의 도시내 비율1'!P48:R48)/3</f>
        <v>1.509082288099064E-2</v>
      </c>
      <c r="G49" s="4">
        <f>SUM('역의 도시내 비율1'!S48:V48)/4</f>
        <v>1.3384464311218223E-2</v>
      </c>
      <c r="H49" s="4"/>
      <c r="I49" s="4">
        <f>SUM('역의 도시내 비율1'!W48)</f>
        <v>1.044044619472499E-2</v>
      </c>
      <c r="K49" t="b">
        <f t="shared" si="0"/>
        <v>0</v>
      </c>
      <c r="L49" t="b">
        <f t="shared" si="1"/>
        <v>0</v>
      </c>
      <c r="M49" t="b">
        <f t="shared" si="2"/>
        <v>0</v>
      </c>
      <c r="N49" t="b">
        <f t="shared" si="3"/>
        <v>1</v>
      </c>
      <c r="O49" t="b">
        <f t="shared" si="4"/>
        <v>1</v>
      </c>
      <c r="R49" t="b">
        <f t="shared" si="5"/>
        <v>1</v>
      </c>
      <c r="S49" t="b">
        <f t="shared" si="6"/>
        <v>1</v>
      </c>
      <c r="T49" t="b">
        <f t="shared" si="7"/>
        <v>1</v>
      </c>
      <c r="U49" t="b">
        <f t="shared" si="8"/>
        <v>1</v>
      </c>
      <c r="V49" t="b">
        <f t="shared" si="9"/>
        <v>0</v>
      </c>
      <c r="W49" t="b">
        <f t="shared" si="10"/>
        <v>0</v>
      </c>
      <c r="X49" t="b">
        <f t="shared" si="11"/>
        <v>0</v>
      </c>
      <c r="Y49" t="b">
        <f t="shared" si="12"/>
        <v>0</v>
      </c>
      <c r="Z49" t="b">
        <f t="shared" si="13"/>
        <v>0</v>
      </c>
      <c r="AA49" t="b">
        <f t="shared" si="14"/>
        <v>0</v>
      </c>
      <c r="AC49" t="b">
        <f t="shared" si="15"/>
        <v>1</v>
      </c>
      <c r="AD49" t="b">
        <f t="shared" si="16"/>
        <v>1</v>
      </c>
      <c r="AE49" t="b">
        <f t="shared" si="17"/>
        <v>1</v>
      </c>
      <c r="AF49" t="b">
        <f t="shared" si="18"/>
        <v>1</v>
      </c>
      <c r="AG49" t="b">
        <f t="shared" si="19"/>
        <v>1</v>
      </c>
      <c r="AH49" t="b">
        <f t="shared" si="20"/>
        <v>1</v>
      </c>
      <c r="AI49" t="b">
        <f t="shared" si="21"/>
        <v>1</v>
      </c>
      <c r="AJ49" t="b">
        <f t="shared" si="22"/>
        <v>1</v>
      </c>
      <c r="AK49" t="b">
        <f t="shared" si="23"/>
        <v>1</v>
      </c>
      <c r="AL49" t="b">
        <f t="shared" si="24"/>
        <v>0</v>
      </c>
      <c r="AN49" s="4" t="b">
        <f t="shared" si="25"/>
        <v>1</v>
      </c>
      <c r="AO49" t="b">
        <f t="shared" si="26"/>
        <v>1</v>
      </c>
      <c r="AP49" t="b">
        <f t="shared" si="27"/>
        <v>1</v>
      </c>
      <c r="AQ49" t="b">
        <f t="shared" si="28"/>
        <v>1</v>
      </c>
      <c r="AR49" t="b">
        <f t="shared" si="29"/>
        <v>1</v>
      </c>
      <c r="AS49" t="b">
        <f t="shared" si="30"/>
        <v>1</v>
      </c>
      <c r="AT49" t="b">
        <f t="shared" si="31"/>
        <v>0</v>
      </c>
      <c r="AU49" t="b">
        <f t="shared" si="32"/>
        <v>0</v>
      </c>
      <c r="AV49" t="b">
        <f t="shared" si="33"/>
        <v>0</v>
      </c>
      <c r="AW49" t="b">
        <f t="shared" si="34"/>
        <v>0</v>
      </c>
    </row>
    <row r="50" spans="1:49">
      <c r="A50" t="s">
        <v>21</v>
      </c>
      <c r="B50" t="s">
        <v>319</v>
      </c>
      <c r="C50" s="4">
        <f>SUM('역의 도시내 비율1'!C49:D49)/2</f>
        <v>6.7965439067807611E-3</v>
      </c>
      <c r="D50" s="4">
        <f>SUM('역의 도시내 비율1'!E49:G49)/3</f>
        <v>8.3159039475720637E-3</v>
      </c>
      <c r="E50" s="4">
        <f>SUM('역의 도시내 비율1'!H49:O49)/8</f>
        <v>5.1259791532552021E-3</v>
      </c>
      <c r="F50" s="4">
        <f>SUM('역의 도시내 비율1'!P49:R49)/3</f>
        <v>3.6212361647145357E-3</v>
      </c>
      <c r="G50" s="4">
        <f>SUM('역의 도시내 비율1'!S49:V49)/4</f>
        <v>3.7350865178701312E-3</v>
      </c>
      <c r="H50" s="4"/>
      <c r="I50" s="4">
        <f>SUM('역의 도시내 비율1'!W49)</f>
        <v>5.3286753681087351E-3</v>
      </c>
      <c r="K50" t="b">
        <f t="shared" si="0"/>
        <v>1</v>
      </c>
      <c r="L50" t="b">
        <f t="shared" si="1"/>
        <v>1</v>
      </c>
      <c r="M50" t="b">
        <f t="shared" si="2"/>
        <v>0</v>
      </c>
      <c r="N50" t="b">
        <f t="shared" si="3"/>
        <v>0</v>
      </c>
      <c r="O50" t="b">
        <f t="shared" si="4"/>
        <v>0</v>
      </c>
      <c r="R50" t="b">
        <f t="shared" si="5"/>
        <v>1</v>
      </c>
      <c r="S50" t="b">
        <f t="shared" si="6"/>
        <v>1</v>
      </c>
      <c r="T50" t="b">
        <f t="shared" si="7"/>
        <v>1</v>
      </c>
      <c r="U50" t="b">
        <f t="shared" si="8"/>
        <v>1</v>
      </c>
      <c r="V50" t="b">
        <f t="shared" si="9"/>
        <v>1</v>
      </c>
      <c r="W50" t="b">
        <f t="shared" si="10"/>
        <v>0</v>
      </c>
      <c r="X50" t="b">
        <f t="shared" si="11"/>
        <v>0</v>
      </c>
      <c r="Y50" t="b">
        <f t="shared" si="12"/>
        <v>0</v>
      </c>
      <c r="Z50" t="b">
        <f t="shared" si="13"/>
        <v>0</v>
      </c>
      <c r="AA50" t="b">
        <f t="shared" si="14"/>
        <v>0</v>
      </c>
      <c r="AC50" t="b">
        <f t="shared" si="15"/>
        <v>1</v>
      </c>
      <c r="AD50" t="b">
        <f t="shared" si="16"/>
        <v>1</v>
      </c>
      <c r="AE50" t="b">
        <f t="shared" si="17"/>
        <v>0</v>
      </c>
      <c r="AF50" t="b">
        <f t="shared" si="18"/>
        <v>0</v>
      </c>
      <c r="AG50" t="b">
        <f t="shared" si="19"/>
        <v>0</v>
      </c>
      <c r="AH50" t="b">
        <f t="shared" si="20"/>
        <v>0</v>
      </c>
      <c r="AI50" t="b">
        <f t="shared" si="21"/>
        <v>0</v>
      </c>
      <c r="AJ50" t="b">
        <f t="shared" si="22"/>
        <v>0</v>
      </c>
      <c r="AK50" t="b">
        <f t="shared" si="23"/>
        <v>0</v>
      </c>
      <c r="AL50" t="b">
        <f t="shared" si="24"/>
        <v>0</v>
      </c>
      <c r="AN50" s="4" t="b">
        <f t="shared" si="25"/>
        <v>1</v>
      </c>
      <c r="AO50" t="b">
        <f t="shared" si="26"/>
        <v>1</v>
      </c>
      <c r="AP50" t="b">
        <f t="shared" si="27"/>
        <v>1</v>
      </c>
      <c r="AQ50" t="b">
        <f t="shared" si="28"/>
        <v>1</v>
      </c>
      <c r="AR50" t="b">
        <f t="shared" si="29"/>
        <v>0</v>
      </c>
      <c r="AS50" t="b">
        <f t="shared" si="30"/>
        <v>0</v>
      </c>
      <c r="AT50" t="b">
        <f t="shared" si="31"/>
        <v>0</v>
      </c>
      <c r="AU50" t="b">
        <f t="shared" si="32"/>
        <v>0</v>
      </c>
      <c r="AV50" t="b">
        <f t="shared" si="33"/>
        <v>0</v>
      </c>
      <c r="AW50" t="b">
        <f t="shared" si="34"/>
        <v>0</v>
      </c>
    </row>
    <row r="51" spans="1:49">
      <c r="B51" t="s">
        <v>320</v>
      </c>
      <c r="C51" s="4">
        <f>SUM('역의 도시내 비율1'!C50:D50)/2</f>
        <v>3.6097446139940893E-3</v>
      </c>
      <c r="D51" s="4">
        <f>SUM('역의 도시내 비율1'!E50:G50)/3</f>
        <v>3.2998796240957481E-3</v>
      </c>
      <c r="E51" s="4">
        <f>SUM('역의 도시내 비율1'!H50:O50)/8</f>
        <v>4.7583000795973071E-3</v>
      </c>
      <c r="F51" s="4">
        <f>SUM('역의 도시내 비율1'!P50:R50)/3</f>
        <v>6.5682553237993851E-3</v>
      </c>
      <c r="G51" s="4">
        <f>SUM('역의 도시내 비율1'!S50:V50)/4</f>
        <v>7.8150898754492191E-3</v>
      </c>
      <c r="H51" s="4"/>
      <c r="I51" s="4">
        <f>SUM('역의 도시내 비율1'!W50)</f>
        <v>5.2363953453317454E-3</v>
      </c>
      <c r="K51" t="b">
        <f t="shared" si="0"/>
        <v>0</v>
      </c>
      <c r="L51" t="b">
        <f t="shared" si="1"/>
        <v>0</v>
      </c>
      <c r="M51" t="b">
        <f t="shared" si="2"/>
        <v>0</v>
      </c>
      <c r="N51" t="b">
        <f t="shared" si="3"/>
        <v>1</v>
      </c>
      <c r="O51" t="b">
        <f t="shared" si="4"/>
        <v>1</v>
      </c>
      <c r="R51" t="b">
        <f t="shared" si="5"/>
        <v>1</v>
      </c>
      <c r="S51" t="b">
        <f t="shared" si="6"/>
        <v>1</v>
      </c>
      <c r="T51" t="b">
        <f t="shared" si="7"/>
        <v>0</v>
      </c>
      <c r="U51" t="b">
        <f t="shared" si="8"/>
        <v>0</v>
      </c>
      <c r="V51" t="b">
        <f t="shared" si="9"/>
        <v>0</v>
      </c>
      <c r="W51" t="b">
        <f t="shared" si="10"/>
        <v>0</v>
      </c>
      <c r="X51" t="b">
        <f t="shared" si="11"/>
        <v>0</v>
      </c>
      <c r="Y51" t="b">
        <f t="shared" si="12"/>
        <v>0</v>
      </c>
      <c r="Z51" t="b">
        <f t="shared" si="13"/>
        <v>0</v>
      </c>
      <c r="AA51" t="b">
        <f t="shared" si="14"/>
        <v>0</v>
      </c>
      <c r="AC51" t="b">
        <f t="shared" si="15"/>
        <v>1</v>
      </c>
      <c r="AD51" t="b">
        <f t="shared" si="16"/>
        <v>1</v>
      </c>
      <c r="AE51" t="b">
        <f t="shared" si="17"/>
        <v>1</v>
      </c>
      <c r="AF51" t="b">
        <f t="shared" si="18"/>
        <v>1</v>
      </c>
      <c r="AG51" t="b">
        <f t="shared" si="19"/>
        <v>0</v>
      </c>
      <c r="AH51" t="b">
        <f t="shared" si="20"/>
        <v>0</v>
      </c>
      <c r="AI51" t="b">
        <f t="shared" si="21"/>
        <v>0</v>
      </c>
      <c r="AJ51" t="b">
        <f t="shared" si="22"/>
        <v>0</v>
      </c>
      <c r="AK51" t="b">
        <f t="shared" si="23"/>
        <v>0</v>
      </c>
      <c r="AL51" t="b">
        <f t="shared" si="24"/>
        <v>0</v>
      </c>
      <c r="AN51" s="4" t="b">
        <f t="shared" si="25"/>
        <v>1</v>
      </c>
      <c r="AO51" t="b">
        <f t="shared" si="26"/>
        <v>1</v>
      </c>
      <c r="AP51" t="b">
        <f t="shared" si="27"/>
        <v>1</v>
      </c>
      <c r="AQ51" t="b">
        <f t="shared" si="28"/>
        <v>0</v>
      </c>
      <c r="AR51" t="b">
        <f t="shared" si="29"/>
        <v>0</v>
      </c>
      <c r="AS51" t="b">
        <f t="shared" si="30"/>
        <v>0</v>
      </c>
      <c r="AT51" t="b">
        <f t="shared" si="31"/>
        <v>0</v>
      </c>
      <c r="AU51" t="b">
        <f t="shared" si="32"/>
        <v>0</v>
      </c>
      <c r="AV51" t="b">
        <f t="shared" si="33"/>
        <v>0</v>
      </c>
      <c r="AW51" t="b">
        <f t="shared" si="34"/>
        <v>0</v>
      </c>
    </row>
    <row r="52" spans="1:49">
      <c r="A52" t="s">
        <v>22</v>
      </c>
      <c r="B52" t="s">
        <v>319</v>
      </c>
      <c r="C52" s="4">
        <f>SUM('역의 도시내 비율1'!C51:D51)/2</f>
        <v>7.7486530111394438E-3</v>
      </c>
      <c r="D52" s="4">
        <f>SUM('역의 도시내 비율1'!E51:G51)/3</f>
        <v>1.3833305702132646E-2</v>
      </c>
      <c r="E52" s="4">
        <f>SUM('역의 도시내 비율1'!H51:O51)/8</f>
        <v>1.4808501458429406E-2</v>
      </c>
      <c r="F52" s="4">
        <f>SUM('역의 도시내 비율1'!P51:R51)/3</f>
        <v>1.3132075018722244E-2</v>
      </c>
      <c r="G52" s="4">
        <f>SUM('역의 도시내 비율1'!S51:V51)/4</f>
        <v>1.0620303009984792E-2</v>
      </c>
      <c r="H52" s="4"/>
      <c r="I52" s="4">
        <f>SUM('역의 도시내 비율1'!W51)</f>
        <v>1.3362389319161545E-2</v>
      </c>
      <c r="K52" t="b">
        <f t="shared" si="0"/>
        <v>0</v>
      </c>
      <c r="L52" t="b">
        <f t="shared" si="1"/>
        <v>1</v>
      </c>
      <c r="M52" t="b">
        <f t="shared" si="2"/>
        <v>1</v>
      </c>
      <c r="N52" t="b">
        <f t="shared" si="3"/>
        <v>0</v>
      </c>
      <c r="O52" t="b">
        <f t="shared" si="4"/>
        <v>0</v>
      </c>
      <c r="R52" t="b">
        <f t="shared" si="5"/>
        <v>1</v>
      </c>
      <c r="S52" t="b">
        <f t="shared" si="6"/>
        <v>1</v>
      </c>
      <c r="T52" t="b">
        <f t="shared" si="7"/>
        <v>1</v>
      </c>
      <c r="U52" t="b">
        <f t="shared" si="8"/>
        <v>1</v>
      </c>
      <c r="V52" t="b">
        <f t="shared" si="9"/>
        <v>1</v>
      </c>
      <c r="W52" t="b">
        <f t="shared" si="10"/>
        <v>1</v>
      </c>
      <c r="X52" t="b">
        <f t="shared" si="11"/>
        <v>1</v>
      </c>
      <c r="Y52" t="b">
        <f t="shared" si="12"/>
        <v>1</v>
      </c>
      <c r="Z52" t="b">
        <f t="shared" si="13"/>
        <v>0</v>
      </c>
      <c r="AA52" t="b">
        <f t="shared" si="14"/>
        <v>0</v>
      </c>
      <c r="AC52" t="b">
        <f t="shared" si="15"/>
        <v>1</v>
      </c>
      <c r="AD52" t="b">
        <f t="shared" si="16"/>
        <v>1</v>
      </c>
      <c r="AE52" t="b">
        <f t="shared" si="17"/>
        <v>1</v>
      </c>
      <c r="AF52" t="b">
        <f t="shared" si="18"/>
        <v>1</v>
      </c>
      <c r="AG52" t="b">
        <f t="shared" si="19"/>
        <v>1</v>
      </c>
      <c r="AH52" t="b">
        <f t="shared" si="20"/>
        <v>1</v>
      </c>
      <c r="AI52" t="b">
        <f t="shared" si="21"/>
        <v>1</v>
      </c>
      <c r="AJ52" t="b">
        <f t="shared" si="22"/>
        <v>1</v>
      </c>
      <c r="AK52" t="b">
        <f t="shared" si="23"/>
        <v>0</v>
      </c>
      <c r="AL52" t="b">
        <f t="shared" si="24"/>
        <v>0</v>
      </c>
      <c r="AN52" s="4" t="b">
        <f t="shared" si="25"/>
        <v>1</v>
      </c>
      <c r="AO52" t="b">
        <f t="shared" si="26"/>
        <v>1</v>
      </c>
      <c r="AP52" t="b">
        <f t="shared" si="27"/>
        <v>1</v>
      </c>
      <c r="AQ52" t="b">
        <f t="shared" si="28"/>
        <v>1</v>
      </c>
      <c r="AR52" t="b">
        <f t="shared" si="29"/>
        <v>1</v>
      </c>
      <c r="AS52" t="b">
        <f t="shared" si="30"/>
        <v>1</v>
      </c>
      <c r="AT52" t="b">
        <f t="shared" si="31"/>
        <v>1</v>
      </c>
      <c r="AU52" t="b">
        <f t="shared" si="32"/>
        <v>1</v>
      </c>
      <c r="AV52" t="b">
        <f t="shared" si="33"/>
        <v>0</v>
      </c>
      <c r="AW52" t="b">
        <f t="shared" si="34"/>
        <v>0</v>
      </c>
    </row>
    <row r="53" spans="1:49">
      <c r="B53" t="s">
        <v>320</v>
      </c>
      <c r="C53" s="4">
        <f>SUM('역의 도시내 비율1'!C52:D52)/2</f>
        <v>1.437037899092437E-2</v>
      </c>
      <c r="D53" s="4">
        <f>SUM('역의 도시내 비율1'!E52:G52)/3</f>
        <v>7.9897140131649433E-3</v>
      </c>
      <c r="E53" s="4">
        <f>SUM('역의 도시내 비율1'!H52:O52)/8</f>
        <v>1.4734808602852797E-2</v>
      </c>
      <c r="F53" s="4">
        <f>SUM('역의 도시내 비율1'!P52:R52)/3</f>
        <v>1.5025448288334327E-2</v>
      </c>
      <c r="G53" s="4">
        <f>SUM('역의 도시내 비율1'!S52:V52)/4</f>
        <v>1.2827146662868936E-2</v>
      </c>
      <c r="H53" s="4"/>
      <c r="I53" s="4">
        <f>SUM('역의 도시내 비율1'!W52)</f>
        <v>1.3051567221304955E-2</v>
      </c>
      <c r="K53" t="b">
        <f t="shared" si="0"/>
        <v>1</v>
      </c>
      <c r="L53" t="b">
        <f t="shared" si="1"/>
        <v>0</v>
      </c>
      <c r="M53" t="b">
        <f t="shared" si="2"/>
        <v>1</v>
      </c>
      <c r="N53" t="b">
        <f t="shared" si="3"/>
        <v>1</v>
      </c>
      <c r="O53" t="b">
        <f t="shared" si="4"/>
        <v>0</v>
      </c>
      <c r="R53" t="b">
        <f t="shared" si="5"/>
        <v>1</v>
      </c>
      <c r="S53" t="b">
        <f t="shared" si="6"/>
        <v>1</v>
      </c>
      <c r="T53" t="b">
        <f t="shared" si="7"/>
        <v>1</v>
      </c>
      <c r="U53" t="b">
        <f t="shared" si="8"/>
        <v>1</v>
      </c>
      <c r="V53" t="b">
        <f t="shared" si="9"/>
        <v>1</v>
      </c>
      <c r="W53" t="b">
        <f t="shared" si="10"/>
        <v>0</v>
      </c>
      <c r="X53" t="b">
        <f t="shared" si="11"/>
        <v>0</v>
      </c>
      <c r="Y53" t="b">
        <f t="shared" si="12"/>
        <v>0</v>
      </c>
      <c r="Z53" t="b">
        <f t="shared" si="13"/>
        <v>0</v>
      </c>
      <c r="AA53" t="b">
        <f t="shared" si="14"/>
        <v>0</v>
      </c>
      <c r="AC53" t="b">
        <f t="shared" si="15"/>
        <v>1</v>
      </c>
      <c r="AD53" t="b">
        <f t="shared" si="16"/>
        <v>1</v>
      </c>
      <c r="AE53" t="b">
        <f t="shared" si="17"/>
        <v>1</v>
      </c>
      <c r="AF53" t="b">
        <f t="shared" si="18"/>
        <v>1</v>
      </c>
      <c r="AG53" t="b">
        <f t="shared" si="19"/>
        <v>1</v>
      </c>
      <c r="AH53" t="b">
        <f t="shared" si="20"/>
        <v>1</v>
      </c>
      <c r="AI53" t="b">
        <f t="shared" si="21"/>
        <v>1</v>
      </c>
      <c r="AJ53" t="b">
        <f t="shared" si="22"/>
        <v>1</v>
      </c>
      <c r="AK53" t="b">
        <f t="shared" si="23"/>
        <v>1</v>
      </c>
      <c r="AL53" t="b">
        <f t="shared" si="24"/>
        <v>0</v>
      </c>
      <c r="AN53" s="4" t="b">
        <f t="shared" si="25"/>
        <v>1</v>
      </c>
      <c r="AO53" t="b">
        <f t="shared" si="26"/>
        <v>1</v>
      </c>
      <c r="AP53" t="b">
        <f t="shared" si="27"/>
        <v>1</v>
      </c>
      <c r="AQ53" t="b">
        <f t="shared" si="28"/>
        <v>1</v>
      </c>
      <c r="AR53" t="b">
        <f t="shared" si="29"/>
        <v>1</v>
      </c>
      <c r="AS53" t="b">
        <f t="shared" si="30"/>
        <v>1</v>
      </c>
      <c r="AT53" t="b">
        <f t="shared" si="31"/>
        <v>1</v>
      </c>
      <c r="AU53" t="b">
        <f t="shared" si="32"/>
        <v>1</v>
      </c>
      <c r="AV53" t="b">
        <f t="shared" si="33"/>
        <v>0</v>
      </c>
      <c r="AW53" t="b">
        <f t="shared" si="34"/>
        <v>0</v>
      </c>
    </row>
    <row r="54" spans="1:49">
      <c r="A54" t="s">
        <v>23</v>
      </c>
      <c r="B54" t="s">
        <v>319</v>
      </c>
      <c r="C54" s="4">
        <f>SUM('역의 도시내 비율1'!C53:D53)/2</f>
        <v>2.3248964863864336E-3</v>
      </c>
      <c r="D54" s="4">
        <f>SUM('역의 도시내 비율1'!E53:G53)/3</f>
        <v>4.0133073937459627E-3</v>
      </c>
      <c r="E54" s="4">
        <f>SUM('역의 도시내 비율1'!H53:O53)/8</f>
        <v>3.6653257753176617E-3</v>
      </c>
      <c r="F54" s="4">
        <f>SUM('역의 도시내 비율1'!P53:R53)/3</f>
        <v>3.0659508908608157E-3</v>
      </c>
      <c r="G54" s="4">
        <f>SUM('역의 도시내 비율1'!S53:V53)/4</f>
        <v>2.1317849215110899E-3</v>
      </c>
      <c r="H54" s="4"/>
      <c r="I54" s="4">
        <f>SUM('역의 도시내 비율1'!W53)</f>
        <v>3.4055075696199813E-3</v>
      </c>
      <c r="K54" t="b">
        <f t="shared" si="0"/>
        <v>0</v>
      </c>
      <c r="L54" t="b">
        <f t="shared" si="1"/>
        <v>1</v>
      </c>
      <c r="M54" t="b">
        <f t="shared" si="2"/>
        <v>1</v>
      </c>
      <c r="N54" t="b">
        <f t="shared" si="3"/>
        <v>0</v>
      </c>
      <c r="O54" t="b">
        <f t="shared" si="4"/>
        <v>0</v>
      </c>
      <c r="R54" t="b">
        <f t="shared" si="5"/>
        <v>1</v>
      </c>
      <c r="S54" t="b">
        <f t="shared" si="6"/>
        <v>1</v>
      </c>
      <c r="T54" t="b">
        <f t="shared" si="7"/>
        <v>1</v>
      </c>
      <c r="U54" t="b">
        <f t="shared" si="8"/>
        <v>0</v>
      </c>
      <c r="V54" t="b">
        <f t="shared" si="9"/>
        <v>0</v>
      </c>
      <c r="W54" t="b">
        <f t="shared" si="10"/>
        <v>0</v>
      </c>
      <c r="X54" t="b">
        <f t="shared" si="11"/>
        <v>0</v>
      </c>
      <c r="Y54" t="b">
        <f t="shared" si="12"/>
        <v>0</v>
      </c>
      <c r="Z54" t="b">
        <f t="shared" si="13"/>
        <v>0</v>
      </c>
      <c r="AA54" t="b">
        <f t="shared" si="14"/>
        <v>0</v>
      </c>
      <c r="AC54" t="b">
        <f t="shared" si="15"/>
        <v>1</v>
      </c>
      <c r="AD54" t="b">
        <f t="shared" si="16"/>
        <v>1</v>
      </c>
      <c r="AE54" t="b">
        <f t="shared" si="17"/>
        <v>0</v>
      </c>
      <c r="AF54" t="b">
        <f t="shared" si="18"/>
        <v>0</v>
      </c>
      <c r="AG54" t="b">
        <f t="shared" si="19"/>
        <v>0</v>
      </c>
      <c r="AH54" t="b">
        <f t="shared" si="20"/>
        <v>0</v>
      </c>
      <c r="AI54" t="b">
        <f t="shared" si="21"/>
        <v>0</v>
      </c>
      <c r="AJ54" t="b">
        <f t="shared" si="22"/>
        <v>0</v>
      </c>
      <c r="AK54" t="b">
        <f t="shared" si="23"/>
        <v>0</v>
      </c>
      <c r="AL54" t="b">
        <f t="shared" si="24"/>
        <v>0</v>
      </c>
      <c r="AN54" s="4" t="b">
        <f t="shared" si="25"/>
        <v>1</v>
      </c>
      <c r="AO54" t="b">
        <f t="shared" si="26"/>
        <v>1</v>
      </c>
      <c r="AP54" t="b">
        <f t="shared" si="27"/>
        <v>0</v>
      </c>
      <c r="AQ54" t="b">
        <f t="shared" si="28"/>
        <v>0</v>
      </c>
      <c r="AR54" t="b">
        <f t="shared" si="29"/>
        <v>0</v>
      </c>
      <c r="AS54" t="b">
        <f t="shared" si="30"/>
        <v>0</v>
      </c>
      <c r="AT54" t="b">
        <f t="shared" si="31"/>
        <v>0</v>
      </c>
      <c r="AU54" t="b">
        <f t="shared" si="32"/>
        <v>0</v>
      </c>
      <c r="AV54" t="b">
        <f t="shared" si="33"/>
        <v>0</v>
      </c>
      <c r="AW54" t="b">
        <f t="shared" si="34"/>
        <v>0</v>
      </c>
    </row>
    <row r="55" spans="1:49">
      <c r="B55" t="s">
        <v>320</v>
      </c>
      <c r="C55" s="4">
        <f>SUM('역의 도시내 비율1'!C54:D54)/2</f>
        <v>7.7091704219499728E-3</v>
      </c>
      <c r="D55" s="4">
        <f>SUM('역의 도시내 비율1'!E54:G54)/3</f>
        <v>3.0697506579727783E-3</v>
      </c>
      <c r="E55" s="4">
        <f>SUM('역의 도시내 비율1'!H54:O54)/8</f>
        <v>3.1986198384345711E-3</v>
      </c>
      <c r="F55" s="4">
        <f>SUM('역의 도시내 비율1'!P54:R54)/3</f>
        <v>3.1440455197321408E-3</v>
      </c>
      <c r="G55" s="4">
        <f>SUM('역의 도시내 비율1'!S54:V54)/4</f>
        <v>3.5428196869523895E-3</v>
      </c>
      <c r="H55" s="4"/>
      <c r="I55" s="4">
        <f>SUM('역의 도시내 비율1'!W54)</f>
        <v>3.2971951690920118E-3</v>
      </c>
      <c r="K55" t="b">
        <f t="shared" si="0"/>
        <v>1</v>
      </c>
      <c r="L55" t="b">
        <f t="shared" si="1"/>
        <v>0</v>
      </c>
      <c r="M55" t="b">
        <f t="shared" si="2"/>
        <v>0</v>
      </c>
      <c r="N55" t="b">
        <f t="shared" si="3"/>
        <v>0</v>
      </c>
      <c r="O55" t="b">
        <f t="shared" si="4"/>
        <v>1</v>
      </c>
      <c r="R55" t="b">
        <f t="shared" si="5"/>
        <v>1</v>
      </c>
      <c r="S55" t="b">
        <f t="shared" si="6"/>
        <v>1</v>
      </c>
      <c r="T55" t="b">
        <f t="shared" si="7"/>
        <v>0</v>
      </c>
      <c r="U55" t="b">
        <f t="shared" si="8"/>
        <v>0</v>
      </c>
      <c r="V55" t="b">
        <f t="shared" si="9"/>
        <v>0</v>
      </c>
      <c r="W55" t="b">
        <f t="shared" si="10"/>
        <v>0</v>
      </c>
      <c r="X55" t="b">
        <f t="shared" si="11"/>
        <v>0</v>
      </c>
      <c r="Y55" t="b">
        <f t="shared" si="12"/>
        <v>0</v>
      </c>
      <c r="Z55" t="b">
        <f t="shared" si="13"/>
        <v>0</v>
      </c>
      <c r="AA55" t="b">
        <f t="shared" si="14"/>
        <v>0</v>
      </c>
      <c r="AC55" t="b">
        <f t="shared" si="15"/>
        <v>1</v>
      </c>
      <c r="AD55" t="b">
        <f t="shared" si="16"/>
        <v>1</v>
      </c>
      <c r="AE55" t="b">
        <f t="shared" si="17"/>
        <v>0</v>
      </c>
      <c r="AF55" t="b">
        <f t="shared" si="18"/>
        <v>0</v>
      </c>
      <c r="AG55" t="b">
        <f t="shared" si="19"/>
        <v>0</v>
      </c>
      <c r="AH55" t="b">
        <f t="shared" si="20"/>
        <v>0</v>
      </c>
      <c r="AI55" t="b">
        <f t="shared" si="21"/>
        <v>0</v>
      </c>
      <c r="AJ55" t="b">
        <f t="shared" si="22"/>
        <v>0</v>
      </c>
      <c r="AK55" t="b">
        <f t="shared" si="23"/>
        <v>0</v>
      </c>
      <c r="AL55" t="b">
        <f t="shared" si="24"/>
        <v>0</v>
      </c>
      <c r="AN55" s="4" t="b">
        <f t="shared" si="25"/>
        <v>1</v>
      </c>
      <c r="AO55" t="b">
        <f t="shared" si="26"/>
        <v>1</v>
      </c>
      <c r="AP55" t="b">
        <f t="shared" si="27"/>
        <v>0</v>
      </c>
      <c r="AQ55" t="b">
        <f t="shared" si="28"/>
        <v>0</v>
      </c>
      <c r="AR55" t="b">
        <f t="shared" si="29"/>
        <v>0</v>
      </c>
      <c r="AS55" t="b">
        <f t="shared" si="30"/>
        <v>0</v>
      </c>
      <c r="AT55" t="b">
        <f t="shared" si="31"/>
        <v>0</v>
      </c>
      <c r="AU55" t="b">
        <f t="shared" si="32"/>
        <v>0</v>
      </c>
      <c r="AV55" t="b">
        <f t="shared" si="33"/>
        <v>0</v>
      </c>
      <c r="AW55" t="b">
        <f t="shared" si="34"/>
        <v>0</v>
      </c>
    </row>
    <row r="56" spans="1:49">
      <c r="A56" t="s">
        <v>24</v>
      </c>
      <c r="B56" t="s">
        <v>319</v>
      </c>
      <c r="C56" s="4">
        <f>SUM('역의 도시내 비율1'!C55:D55)/2</f>
        <v>1.0497940992095448E-2</v>
      </c>
      <c r="D56" s="4">
        <f>SUM('역의 도시내 비율1'!E55:G55)/3</f>
        <v>1.8069746595143463E-2</v>
      </c>
      <c r="E56" s="4">
        <f>SUM('역의 도시내 비율1'!H55:O55)/8</f>
        <v>1.6526515911913002E-2</v>
      </c>
      <c r="F56" s="4">
        <f>SUM('역의 도시내 비율1'!P55:R55)/3</f>
        <v>1.8215796442078862E-2</v>
      </c>
      <c r="G56" s="4">
        <f>SUM('역의 도시내 비율1'!S55:V55)/4</f>
        <v>1.6263896682822573E-2</v>
      </c>
      <c r="H56" s="4"/>
      <c r="I56" s="4">
        <f>SUM('역의 도시내 비율1'!W55)</f>
        <v>1.7001668603789256E-2</v>
      </c>
      <c r="K56" t="b">
        <f t="shared" si="0"/>
        <v>0</v>
      </c>
      <c r="L56" t="b">
        <f t="shared" si="1"/>
        <v>1</v>
      </c>
      <c r="M56" t="b">
        <f t="shared" si="2"/>
        <v>0</v>
      </c>
      <c r="N56" t="b">
        <f t="shared" si="3"/>
        <v>1</v>
      </c>
      <c r="O56" t="b">
        <f t="shared" si="4"/>
        <v>0</v>
      </c>
      <c r="R56" t="b">
        <f t="shared" si="5"/>
        <v>1</v>
      </c>
      <c r="S56" t="b">
        <f t="shared" si="6"/>
        <v>1</v>
      </c>
      <c r="T56" t="b">
        <f t="shared" si="7"/>
        <v>1</v>
      </c>
      <c r="U56" t="b">
        <f t="shared" si="8"/>
        <v>1</v>
      </c>
      <c r="V56" t="b">
        <f t="shared" si="9"/>
        <v>1</v>
      </c>
      <c r="W56" t="b">
        <f t="shared" si="10"/>
        <v>1</v>
      </c>
      <c r="X56" t="b">
        <f t="shared" si="11"/>
        <v>1</v>
      </c>
      <c r="Y56" t="b">
        <f t="shared" si="12"/>
        <v>1</v>
      </c>
      <c r="Z56" t="b">
        <f t="shared" si="13"/>
        <v>1</v>
      </c>
      <c r="AA56" t="b">
        <f t="shared" si="14"/>
        <v>0</v>
      </c>
      <c r="AC56" t="b">
        <f t="shared" si="15"/>
        <v>1</v>
      </c>
      <c r="AD56" t="b">
        <f t="shared" si="16"/>
        <v>1</v>
      </c>
      <c r="AE56" t="b">
        <f t="shared" si="17"/>
        <v>1</v>
      </c>
      <c r="AF56" t="b">
        <f t="shared" si="18"/>
        <v>1</v>
      </c>
      <c r="AG56" t="b">
        <f t="shared" si="19"/>
        <v>1</v>
      </c>
      <c r="AH56" t="b">
        <f t="shared" si="20"/>
        <v>1</v>
      </c>
      <c r="AI56" t="b">
        <f t="shared" si="21"/>
        <v>1</v>
      </c>
      <c r="AJ56" t="b">
        <f t="shared" si="22"/>
        <v>1</v>
      </c>
      <c r="AK56" t="b">
        <f t="shared" si="23"/>
        <v>1</v>
      </c>
      <c r="AL56" t="b">
        <f t="shared" si="24"/>
        <v>0</v>
      </c>
      <c r="AN56" s="4" t="b">
        <f t="shared" si="25"/>
        <v>1</v>
      </c>
      <c r="AO56" t="b">
        <f t="shared" si="26"/>
        <v>1</v>
      </c>
      <c r="AP56" t="b">
        <f t="shared" si="27"/>
        <v>1</v>
      </c>
      <c r="AQ56" t="b">
        <f t="shared" si="28"/>
        <v>1</v>
      </c>
      <c r="AR56" t="b">
        <f t="shared" si="29"/>
        <v>1</v>
      </c>
      <c r="AS56" t="b">
        <f t="shared" si="30"/>
        <v>1</v>
      </c>
      <c r="AT56" t="b">
        <f t="shared" si="31"/>
        <v>1</v>
      </c>
      <c r="AU56" t="b">
        <f t="shared" si="32"/>
        <v>1</v>
      </c>
      <c r="AV56" t="b">
        <f t="shared" si="33"/>
        <v>1</v>
      </c>
      <c r="AW56" t="b">
        <f t="shared" si="34"/>
        <v>0</v>
      </c>
    </row>
    <row r="57" spans="1:49">
      <c r="B57" t="s">
        <v>320</v>
      </c>
      <c r="C57" s="4">
        <f>SUM('역의 도시내 비율1'!C56:D56)/2</f>
        <v>1.1835557322642579E-2</v>
      </c>
      <c r="D57" s="4">
        <f>SUM('역의 도시내 비율1'!E56:G56)/3</f>
        <v>1.2108155145222623E-2</v>
      </c>
      <c r="E57" s="4">
        <f>SUM('역의 도시내 비율1'!H56:O56)/8</f>
        <v>1.5854641735206496E-2</v>
      </c>
      <c r="F57" s="4">
        <f>SUM('역의 도시내 비율1'!P56:R56)/3</f>
        <v>1.7305931085756222E-2</v>
      </c>
      <c r="G57" s="4">
        <f>SUM('역의 도시내 비율1'!S56:V56)/4</f>
        <v>1.7349060483056893E-2</v>
      </c>
      <c r="H57" s="4"/>
      <c r="I57" s="4">
        <f>SUM('역의 도시내 비율1'!W56)</f>
        <v>1.548666139769563E-2</v>
      </c>
      <c r="K57" t="b">
        <f t="shared" si="0"/>
        <v>0</v>
      </c>
      <c r="L57" t="b">
        <f t="shared" si="1"/>
        <v>0</v>
      </c>
      <c r="M57" t="b">
        <f t="shared" si="2"/>
        <v>1</v>
      </c>
      <c r="N57" t="b">
        <f t="shared" si="3"/>
        <v>1</v>
      </c>
      <c r="O57" t="b">
        <f t="shared" si="4"/>
        <v>1</v>
      </c>
      <c r="R57" t="b">
        <f t="shared" si="5"/>
        <v>1</v>
      </c>
      <c r="S57" t="b">
        <f t="shared" si="6"/>
        <v>1</v>
      </c>
      <c r="T57" t="b">
        <f t="shared" si="7"/>
        <v>1</v>
      </c>
      <c r="U57" t="b">
        <f t="shared" si="8"/>
        <v>1</v>
      </c>
      <c r="V57" t="b">
        <f t="shared" si="9"/>
        <v>1</v>
      </c>
      <c r="W57" t="b">
        <f t="shared" si="10"/>
        <v>1</v>
      </c>
      <c r="X57" t="b">
        <f t="shared" si="11"/>
        <v>1</v>
      </c>
      <c r="Y57" t="b">
        <f t="shared" si="12"/>
        <v>0</v>
      </c>
      <c r="Z57" t="b">
        <f t="shared" si="13"/>
        <v>0</v>
      </c>
      <c r="AA57" t="b">
        <f t="shared" si="14"/>
        <v>0</v>
      </c>
      <c r="AC57" t="b">
        <f t="shared" si="15"/>
        <v>1</v>
      </c>
      <c r="AD57" t="b">
        <f t="shared" si="16"/>
        <v>1</v>
      </c>
      <c r="AE57" t="b">
        <f t="shared" si="17"/>
        <v>1</v>
      </c>
      <c r="AF57" t="b">
        <f t="shared" si="18"/>
        <v>1</v>
      </c>
      <c r="AG57" t="b">
        <f t="shared" si="19"/>
        <v>1</v>
      </c>
      <c r="AH57" t="b">
        <f t="shared" si="20"/>
        <v>1</v>
      </c>
      <c r="AI57" t="b">
        <f t="shared" si="21"/>
        <v>1</v>
      </c>
      <c r="AJ57" t="b">
        <f t="shared" si="22"/>
        <v>1</v>
      </c>
      <c r="AK57" t="b">
        <f t="shared" si="23"/>
        <v>1</v>
      </c>
      <c r="AL57" t="b">
        <f t="shared" si="24"/>
        <v>0</v>
      </c>
      <c r="AN57" s="4" t="b">
        <f t="shared" si="25"/>
        <v>1</v>
      </c>
      <c r="AO57" t="b">
        <f t="shared" si="26"/>
        <v>1</v>
      </c>
      <c r="AP57" t="b">
        <f t="shared" si="27"/>
        <v>1</v>
      </c>
      <c r="AQ57" t="b">
        <f t="shared" si="28"/>
        <v>1</v>
      </c>
      <c r="AR57" t="b">
        <f t="shared" si="29"/>
        <v>1</v>
      </c>
      <c r="AS57" t="b">
        <f t="shared" si="30"/>
        <v>1</v>
      </c>
      <c r="AT57" t="b">
        <f t="shared" si="31"/>
        <v>1</v>
      </c>
      <c r="AU57" t="b">
        <f t="shared" si="32"/>
        <v>1</v>
      </c>
      <c r="AV57" t="b">
        <f t="shared" si="33"/>
        <v>1</v>
      </c>
      <c r="AW57" t="b">
        <f t="shared" si="34"/>
        <v>0</v>
      </c>
    </row>
    <row r="58" spans="1:49">
      <c r="A58" t="s">
        <v>25</v>
      </c>
      <c r="B58" t="s">
        <v>319</v>
      </c>
      <c r="C58" s="4">
        <f>SUM('역의 도시내 비율1'!C57:D57)/2</f>
        <v>4.2207561262705036E-3</v>
      </c>
      <c r="D58" s="4">
        <f>SUM('역의 도시내 비율1'!E57:G57)/3</f>
        <v>5.2513669299341717E-3</v>
      </c>
      <c r="E58" s="4">
        <f>SUM('역의 도시내 비율1'!H57:O57)/8</f>
        <v>4.0761631750006831E-3</v>
      </c>
      <c r="F58" s="4">
        <f>SUM('역의 도시내 비율1'!P57:R57)/3</f>
        <v>3.9730615201620245E-3</v>
      </c>
      <c r="G58" s="4">
        <f>SUM('역의 도시내 비율1'!S57:V57)/4</f>
        <v>6.9306741940918541E-3</v>
      </c>
      <c r="H58" s="4"/>
      <c r="I58" s="4">
        <f>SUM('역의 도시내 비율1'!W57)</f>
        <v>4.5383430001806613E-3</v>
      </c>
      <c r="K58" t="b">
        <f t="shared" si="0"/>
        <v>0</v>
      </c>
      <c r="L58" t="b">
        <f t="shared" si="1"/>
        <v>1</v>
      </c>
      <c r="M58" t="b">
        <f t="shared" si="2"/>
        <v>0</v>
      </c>
      <c r="N58" t="b">
        <f t="shared" si="3"/>
        <v>0</v>
      </c>
      <c r="O58" t="b">
        <f t="shared" si="4"/>
        <v>1</v>
      </c>
      <c r="R58" t="b">
        <f t="shared" si="5"/>
        <v>1</v>
      </c>
      <c r="S58" t="b">
        <f t="shared" si="6"/>
        <v>1</v>
      </c>
      <c r="T58" t="b">
        <f t="shared" si="7"/>
        <v>1</v>
      </c>
      <c r="U58" t="b">
        <f t="shared" si="8"/>
        <v>1</v>
      </c>
      <c r="V58" t="b">
        <f t="shared" si="9"/>
        <v>0</v>
      </c>
      <c r="W58" t="b">
        <f t="shared" si="10"/>
        <v>0</v>
      </c>
      <c r="X58" t="b">
        <f t="shared" si="11"/>
        <v>0</v>
      </c>
      <c r="Y58" t="b">
        <f t="shared" si="12"/>
        <v>0</v>
      </c>
      <c r="Z58" t="b">
        <f t="shared" si="13"/>
        <v>0</v>
      </c>
      <c r="AA58" t="b">
        <f t="shared" si="14"/>
        <v>0</v>
      </c>
      <c r="AC58" t="b">
        <f t="shared" si="15"/>
        <v>1</v>
      </c>
      <c r="AD58" t="b">
        <f t="shared" si="16"/>
        <v>1</v>
      </c>
      <c r="AE58" t="b">
        <f t="shared" si="17"/>
        <v>0</v>
      </c>
      <c r="AF58" t="b">
        <f t="shared" si="18"/>
        <v>0</v>
      </c>
      <c r="AG58" t="b">
        <f t="shared" si="19"/>
        <v>0</v>
      </c>
      <c r="AH58" t="b">
        <f t="shared" si="20"/>
        <v>0</v>
      </c>
      <c r="AI58" t="b">
        <f t="shared" si="21"/>
        <v>0</v>
      </c>
      <c r="AJ58" t="b">
        <f t="shared" si="22"/>
        <v>0</v>
      </c>
      <c r="AK58" t="b">
        <f t="shared" si="23"/>
        <v>0</v>
      </c>
      <c r="AL58" t="b">
        <f t="shared" si="24"/>
        <v>0</v>
      </c>
      <c r="AN58" s="4" t="b">
        <f t="shared" si="25"/>
        <v>1</v>
      </c>
      <c r="AO58" t="b">
        <f t="shared" si="26"/>
        <v>1</v>
      </c>
      <c r="AP58" t="b">
        <f t="shared" si="27"/>
        <v>1</v>
      </c>
      <c r="AQ58" t="b">
        <f t="shared" si="28"/>
        <v>0</v>
      </c>
      <c r="AR58" t="b">
        <f t="shared" si="29"/>
        <v>0</v>
      </c>
      <c r="AS58" t="b">
        <f t="shared" si="30"/>
        <v>0</v>
      </c>
      <c r="AT58" t="b">
        <f t="shared" si="31"/>
        <v>0</v>
      </c>
      <c r="AU58" t="b">
        <f t="shared" si="32"/>
        <v>0</v>
      </c>
      <c r="AV58" t="b">
        <f t="shared" si="33"/>
        <v>0</v>
      </c>
      <c r="AW58" t="b">
        <f t="shared" si="34"/>
        <v>0</v>
      </c>
    </row>
    <row r="59" spans="1:49">
      <c r="B59" t="s">
        <v>320</v>
      </c>
      <c r="C59" s="4">
        <f>SUM('역의 도시내 비율1'!C58:D58)/2</f>
        <v>6.9825113232885368E-3</v>
      </c>
      <c r="D59" s="4">
        <f>SUM('역의 도시내 비율1'!E58:G58)/3</f>
        <v>2.7128878682582979E-3</v>
      </c>
      <c r="E59" s="4">
        <f>SUM('역의 도시내 비율1'!H58:O58)/8</f>
        <v>3.7385307603024416E-3</v>
      </c>
      <c r="F59" s="4">
        <f>SUM('역의 도시내 비율1'!P58:R58)/3</f>
        <v>5.8656027419679941E-3</v>
      </c>
      <c r="G59" s="4">
        <f>SUM('역의 도시내 비율1'!S58:V58)/4</f>
        <v>5.2094634026343609E-3</v>
      </c>
      <c r="H59" s="4"/>
      <c r="I59" s="4">
        <f>SUM('역의 도시내 비율1'!W58)</f>
        <v>4.2534110910581345E-3</v>
      </c>
      <c r="K59" t="b">
        <f t="shared" si="0"/>
        <v>1</v>
      </c>
      <c r="L59" t="b">
        <f t="shared" si="1"/>
        <v>0</v>
      </c>
      <c r="M59" t="b">
        <f t="shared" si="2"/>
        <v>0</v>
      </c>
      <c r="N59" t="b">
        <f t="shared" si="3"/>
        <v>1</v>
      </c>
      <c r="O59" t="b">
        <f t="shared" si="4"/>
        <v>1</v>
      </c>
      <c r="R59" t="b">
        <f t="shared" si="5"/>
        <v>1</v>
      </c>
      <c r="S59" t="b">
        <f t="shared" si="6"/>
        <v>1</v>
      </c>
      <c r="T59" t="b">
        <f t="shared" si="7"/>
        <v>0</v>
      </c>
      <c r="U59" t="b">
        <f t="shared" si="8"/>
        <v>0</v>
      </c>
      <c r="V59" t="b">
        <f t="shared" si="9"/>
        <v>0</v>
      </c>
      <c r="W59" t="b">
        <f t="shared" si="10"/>
        <v>0</v>
      </c>
      <c r="X59" t="b">
        <f t="shared" si="11"/>
        <v>0</v>
      </c>
      <c r="Y59" t="b">
        <f t="shared" si="12"/>
        <v>0</v>
      </c>
      <c r="Z59" t="b">
        <f t="shared" si="13"/>
        <v>0</v>
      </c>
      <c r="AA59" t="b">
        <f t="shared" si="14"/>
        <v>0</v>
      </c>
      <c r="AC59" t="b">
        <f t="shared" si="15"/>
        <v>1</v>
      </c>
      <c r="AD59" t="b">
        <f t="shared" si="16"/>
        <v>1</v>
      </c>
      <c r="AE59" t="b">
        <f t="shared" si="17"/>
        <v>1</v>
      </c>
      <c r="AF59" t="b">
        <f t="shared" si="18"/>
        <v>1</v>
      </c>
      <c r="AG59" t="b">
        <f t="shared" si="19"/>
        <v>0</v>
      </c>
      <c r="AH59" t="b">
        <f t="shared" si="20"/>
        <v>0</v>
      </c>
      <c r="AI59" t="b">
        <f t="shared" si="21"/>
        <v>0</v>
      </c>
      <c r="AJ59" t="b">
        <f t="shared" si="22"/>
        <v>0</v>
      </c>
      <c r="AK59" t="b">
        <f t="shared" si="23"/>
        <v>0</v>
      </c>
      <c r="AL59" t="b">
        <f t="shared" si="24"/>
        <v>0</v>
      </c>
      <c r="AN59" s="4" t="b">
        <f t="shared" si="25"/>
        <v>1</v>
      </c>
      <c r="AO59" t="b">
        <f t="shared" si="26"/>
        <v>1</v>
      </c>
      <c r="AP59" t="b">
        <f t="shared" si="27"/>
        <v>0</v>
      </c>
      <c r="AQ59" t="b">
        <f t="shared" si="28"/>
        <v>0</v>
      </c>
      <c r="AR59" t="b">
        <f t="shared" si="29"/>
        <v>0</v>
      </c>
      <c r="AS59" t="b">
        <f t="shared" si="30"/>
        <v>0</v>
      </c>
      <c r="AT59" t="b">
        <f t="shared" si="31"/>
        <v>0</v>
      </c>
      <c r="AU59" t="b">
        <f t="shared" si="32"/>
        <v>0</v>
      </c>
      <c r="AV59" t="b">
        <f t="shared" si="33"/>
        <v>0</v>
      </c>
      <c r="AW59" t="b">
        <f t="shared" si="34"/>
        <v>0</v>
      </c>
    </row>
    <row r="60" spans="1:49">
      <c r="A60" t="s">
        <v>26</v>
      </c>
      <c r="B60" t="s">
        <v>319</v>
      </c>
      <c r="C60" s="4">
        <f>SUM('역의 도시내 비율1'!C59:D59)/2</f>
        <v>1.9481801375770662E-3</v>
      </c>
      <c r="D60" s="4">
        <f>SUM('역의 도시내 비율1'!E59:G59)/3</f>
        <v>3.1455295421464083E-3</v>
      </c>
      <c r="E60" s="4">
        <f>SUM('역의 도시내 비율1'!H59:O59)/8</f>
        <v>3.7668801686796573E-3</v>
      </c>
      <c r="F60" s="4">
        <f>SUM('역의 도시내 비율1'!P59:R59)/3</f>
        <v>4.9327482951808275E-3</v>
      </c>
      <c r="G60" s="4">
        <f>SUM('역의 도시내 비율1'!S59:V59)/4</f>
        <v>5.8820082339708438E-3</v>
      </c>
      <c r="H60" s="4"/>
      <c r="I60" s="4">
        <f>SUM('역의 도시내 비율1'!W59)</f>
        <v>4.1288842463910753E-3</v>
      </c>
      <c r="K60" t="b">
        <f t="shared" si="0"/>
        <v>0</v>
      </c>
      <c r="L60" t="b">
        <f t="shared" si="1"/>
        <v>0</v>
      </c>
      <c r="M60" t="b">
        <f t="shared" si="2"/>
        <v>0</v>
      </c>
      <c r="N60" t="b">
        <f t="shared" si="3"/>
        <v>1</v>
      </c>
      <c r="O60" t="b">
        <f t="shared" si="4"/>
        <v>1</v>
      </c>
      <c r="R60" t="b">
        <f t="shared" si="5"/>
        <v>1</v>
      </c>
      <c r="S60" t="b">
        <f t="shared" si="6"/>
        <v>1</v>
      </c>
      <c r="T60" t="b">
        <f t="shared" si="7"/>
        <v>0</v>
      </c>
      <c r="U60" t="b">
        <f t="shared" si="8"/>
        <v>0</v>
      </c>
      <c r="V60" t="b">
        <f t="shared" si="9"/>
        <v>0</v>
      </c>
      <c r="W60" t="b">
        <f t="shared" si="10"/>
        <v>0</v>
      </c>
      <c r="X60" t="b">
        <f t="shared" si="11"/>
        <v>0</v>
      </c>
      <c r="Y60" t="b">
        <f t="shared" si="12"/>
        <v>0</v>
      </c>
      <c r="Z60" t="b">
        <f t="shared" si="13"/>
        <v>0</v>
      </c>
      <c r="AA60" t="b">
        <f t="shared" si="14"/>
        <v>0</v>
      </c>
      <c r="AC60" t="b">
        <f t="shared" si="15"/>
        <v>1</v>
      </c>
      <c r="AD60" t="b">
        <f t="shared" si="16"/>
        <v>1</v>
      </c>
      <c r="AE60" t="b">
        <f t="shared" si="17"/>
        <v>1</v>
      </c>
      <c r="AF60" t="b">
        <f t="shared" si="18"/>
        <v>0</v>
      </c>
      <c r="AG60" t="b">
        <f t="shared" si="19"/>
        <v>0</v>
      </c>
      <c r="AH60" t="b">
        <f t="shared" si="20"/>
        <v>0</v>
      </c>
      <c r="AI60" t="b">
        <f t="shared" si="21"/>
        <v>0</v>
      </c>
      <c r="AJ60" t="b">
        <f t="shared" si="22"/>
        <v>0</v>
      </c>
      <c r="AK60" t="b">
        <f t="shared" si="23"/>
        <v>0</v>
      </c>
      <c r="AL60" t="b">
        <f t="shared" si="24"/>
        <v>0</v>
      </c>
      <c r="AN60" s="4" t="b">
        <f t="shared" si="25"/>
        <v>1</v>
      </c>
      <c r="AO60" t="b">
        <f t="shared" si="26"/>
        <v>1</v>
      </c>
      <c r="AP60" t="b">
        <f t="shared" si="27"/>
        <v>0</v>
      </c>
      <c r="AQ60" t="b">
        <f t="shared" si="28"/>
        <v>0</v>
      </c>
      <c r="AR60" t="b">
        <f t="shared" si="29"/>
        <v>0</v>
      </c>
      <c r="AS60" t="b">
        <f t="shared" si="30"/>
        <v>0</v>
      </c>
      <c r="AT60" t="b">
        <f t="shared" si="31"/>
        <v>0</v>
      </c>
      <c r="AU60" t="b">
        <f t="shared" si="32"/>
        <v>0</v>
      </c>
      <c r="AV60" t="b">
        <f t="shared" si="33"/>
        <v>0</v>
      </c>
      <c r="AW60" t="b">
        <f t="shared" si="34"/>
        <v>0</v>
      </c>
    </row>
    <row r="61" spans="1:49">
      <c r="B61" t="s">
        <v>320</v>
      </c>
      <c r="C61" s="4">
        <f>SUM('역의 도시내 비율1'!C60:D60)/2</f>
        <v>3.9695316861076612E-3</v>
      </c>
      <c r="D61" s="4">
        <f>SUM('역의 도시내 비율1'!E60:G60)/3</f>
        <v>3.6614529707439496E-3</v>
      </c>
      <c r="E61" s="4">
        <f>SUM('역의 도시내 비율1'!H60:O60)/8</f>
        <v>5.1936177964119808E-3</v>
      </c>
      <c r="F61" s="4">
        <f>SUM('역의 도시내 비율1'!P60:R60)/3</f>
        <v>4.8228124601939195E-3</v>
      </c>
      <c r="G61" s="4">
        <f>SUM('역의 도시내 비율1'!S60:V60)/4</f>
        <v>3.2152930669543632E-3</v>
      </c>
      <c r="H61" s="4"/>
      <c r="I61" s="4">
        <f>SUM('역의 도시내 비율1'!W60)</f>
        <v>4.5399380015757468E-3</v>
      </c>
      <c r="K61" t="b">
        <f t="shared" si="0"/>
        <v>0</v>
      </c>
      <c r="L61" t="b">
        <f t="shared" si="1"/>
        <v>0</v>
      </c>
      <c r="M61" t="b">
        <f t="shared" si="2"/>
        <v>1</v>
      </c>
      <c r="N61" t="b">
        <f t="shared" si="3"/>
        <v>1</v>
      </c>
      <c r="O61" t="b">
        <f t="shared" si="4"/>
        <v>0</v>
      </c>
      <c r="R61" t="b">
        <f t="shared" si="5"/>
        <v>1</v>
      </c>
      <c r="S61" t="b">
        <f t="shared" si="6"/>
        <v>1</v>
      </c>
      <c r="T61" t="b">
        <f t="shared" si="7"/>
        <v>0</v>
      </c>
      <c r="U61" t="b">
        <f t="shared" si="8"/>
        <v>0</v>
      </c>
      <c r="V61" t="b">
        <f t="shared" si="9"/>
        <v>0</v>
      </c>
      <c r="W61" t="b">
        <f t="shared" si="10"/>
        <v>0</v>
      </c>
      <c r="X61" t="b">
        <f t="shared" si="11"/>
        <v>0</v>
      </c>
      <c r="Y61" t="b">
        <f t="shared" si="12"/>
        <v>0</v>
      </c>
      <c r="Z61" t="b">
        <f t="shared" si="13"/>
        <v>0</v>
      </c>
      <c r="AA61" t="b">
        <f t="shared" si="14"/>
        <v>0</v>
      </c>
      <c r="AC61" t="b">
        <f t="shared" si="15"/>
        <v>1</v>
      </c>
      <c r="AD61" t="b">
        <f t="shared" si="16"/>
        <v>1</v>
      </c>
      <c r="AE61" t="b">
        <f t="shared" si="17"/>
        <v>1</v>
      </c>
      <c r="AF61" t="b">
        <f t="shared" si="18"/>
        <v>0</v>
      </c>
      <c r="AG61" t="b">
        <f t="shared" si="19"/>
        <v>0</v>
      </c>
      <c r="AH61" t="b">
        <f t="shared" si="20"/>
        <v>0</v>
      </c>
      <c r="AI61" t="b">
        <f t="shared" si="21"/>
        <v>0</v>
      </c>
      <c r="AJ61" t="b">
        <f t="shared" si="22"/>
        <v>0</v>
      </c>
      <c r="AK61" t="b">
        <f t="shared" si="23"/>
        <v>0</v>
      </c>
      <c r="AL61" t="b">
        <f t="shared" si="24"/>
        <v>0</v>
      </c>
      <c r="AN61" s="4" t="b">
        <f t="shared" si="25"/>
        <v>1</v>
      </c>
      <c r="AO61" t="b">
        <f t="shared" si="26"/>
        <v>1</v>
      </c>
      <c r="AP61" t="b">
        <f t="shared" si="27"/>
        <v>1</v>
      </c>
      <c r="AQ61" t="b">
        <f t="shared" si="28"/>
        <v>1</v>
      </c>
      <c r="AR61" t="b">
        <f t="shared" si="29"/>
        <v>0</v>
      </c>
      <c r="AS61" t="b">
        <f t="shared" si="30"/>
        <v>0</v>
      </c>
      <c r="AT61" t="b">
        <f t="shared" si="31"/>
        <v>0</v>
      </c>
      <c r="AU61" t="b">
        <f t="shared" si="32"/>
        <v>0</v>
      </c>
      <c r="AV61" t="b">
        <f t="shared" si="33"/>
        <v>0</v>
      </c>
      <c r="AW61" t="b">
        <f t="shared" si="34"/>
        <v>0</v>
      </c>
    </row>
    <row r="62" spans="1:49">
      <c r="A62" t="s">
        <v>27</v>
      </c>
      <c r="B62" t="s">
        <v>319</v>
      </c>
      <c r="C62" s="4">
        <f>SUM('역의 도시내 비율1'!C61:D61)/2</f>
        <v>3.6973447976101207E-3</v>
      </c>
      <c r="D62" s="4">
        <f>SUM('역의 도시내 비율1'!E61:G61)/3</f>
        <v>3.9066844544584445E-3</v>
      </c>
      <c r="E62" s="4">
        <f>SUM('역의 도시내 비율1'!H61:O61)/8</f>
        <v>1.3992943584273452E-2</v>
      </c>
      <c r="F62" s="4">
        <f>SUM('역의 도시내 비율1'!P61:R61)/3</f>
        <v>2.4270680715870685E-2</v>
      </c>
      <c r="G62" s="4">
        <f>SUM('역의 도시내 비율1'!S61:V61)/4</f>
        <v>1.8782674352803033E-2</v>
      </c>
      <c r="H62" s="4"/>
      <c r="I62" s="4">
        <f>SUM('역의 도시내 비율1'!W61)</f>
        <v>1.4692679894373508E-2</v>
      </c>
      <c r="K62" t="b">
        <f t="shared" si="0"/>
        <v>0</v>
      </c>
      <c r="L62" t="b">
        <f t="shared" si="1"/>
        <v>0</v>
      </c>
      <c r="M62" t="b">
        <f t="shared" si="2"/>
        <v>0</v>
      </c>
      <c r="N62" t="b">
        <f t="shared" si="3"/>
        <v>1</v>
      </c>
      <c r="O62" t="b">
        <f t="shared" si="4"/>
        <v>1</v>
      </c>
      <c r="R62" t="b">
        <f t="shared" si="5"/>
        <v>1</v>
      </c>
      <c r="S62" t="b">
        <f t="shared" si="6"/>
        <v>1</v>
      </c>
      <c r="T62" t="b">
        <f t="shared" si="7"/>
        <v>0</v>
      </c>
      <c r="U62" t="b">
        <f t="shared" si="8"/>
        <v>0</v>
      </c>
      <c r="V62" t="b">
        <f t="shared" si="9"/>
        <v>0</v>
      </c>
      <c r="W62" t="b">
        <f t="shared" si="10"/>
        <v>0</v>
      </c>
      <c r="X62" t="b">
        <f t="shared" si="11"/>
        <v>0</v>
      </c>
      <c r="Y62" t="b">
        <f t="shared" si="12"/>
        <v>0</v>
      </c>
      <c r="Z62" t="b">
        <f t="shared" si="13"/>
        <v>0</v>
      </c>
      <c r="AA62" t="b">
        <f t="shared" si="14"/>
        <v>0</v>
      </c>
      <c r="AC62" t="b">
        <f t="shared" si="15"/>
        <v>1</v>
      </c>
      <c r="AD62" t="b">
        <f t="shared" si="16"/>
        <v>1</v>
      </c>
      <c r="AE62" t="b">
        <f t="shared" si="17"/>
        <v>1</v>
      </c>
      <c r="AF62" t="b">
        <f t="shared" si="18"/>
        <v>1</v>
      </c>
      <c r="AG62" t="b">
        <f t="shared" si="19"/>
        <v>1</v>
      </c>
      <c r="AH62" t="b">
        <f t="shared" si="20"/>
        <v>1</v>
      </c>
      <c r="AI62" t="b">
        <f t="shared" si="21"/>
        <v>1</v>
      </c>
      <c r="AJ62" t="b">
        <f t="shared" si="22"/>
        <v>1</v>
      </c>
      <c r="AK62" t="b">
        <f t="shared" si="23"/>
        <v>1</v>
      </c>
      <c r="AL62" t="b">
        <f t="shared" si="24"/>
        <v>1</v>
      </c>
      <c r="AN62" s="4" t="b">
        <f t="shared" si="25"/>
        <v>1</v>
      </c>
      <c r="AO62" t="b">
        <f t="shared" si="26"/>
        <v>1</v>
      </c>
      <c r="AP62" t="b">
        <f t="shared" si="27"/>
        <v>1</v>
      </c>
      <c r="AQ62" t="b">
        <f t="shared" si="28"/>
        <v>1</v>
      </c>
      <c r="AR62" t="b">
        <f t="shared" si="29"/>
        <v>1</v>
      </c>
      <c r="AS62" t="b">
        <f t="shared" si="30"/>
        <v>1</v>
      </c>
      <c r="AT62" t="b">
        <f t="shared" si="31"/>
        <v>1</v>
      </c>
      <c r="AU62" t="b">
        <f t="shared" si="32"/>
        <v>1</v>
      </c>
      <c r="AV62" t="b">
        <f t="shared" si="33"/>
        <v>0</v>
      </c>
      <c r="AW62" t="b">
        <f t="shared" si="34"/>
        <v>0</v>
      </c>
    </row>
    <row r="63" spans="1:49">
      <c r="B63" t="s">
        <v>320</v>
      </c>
      <c r="C63" s="4">
        <f>SUM('역의 도시내 비율1'!C62:D62)/2</f>
        <v>1.4519083830415804E-2</v>
      </c>
      <c r="D63" s="4">
        <f>SUM('역의 도시내 비율1'!E62:G62)/3</f>
        <v>2.3346756717523707E-2</v>
      </c>
      <c r="E63" s="4">
        <f>SUM('역의 도시내 비율1'!H62:O62)/8</f>
        <v>1.7508552849808137E-2</v>
      </c>
      <c r="F63" s="4">
        <f>SUM('역의 도시내 비율1'!P62:R62)/3</f>
        <v>9.0426670231312286E-3</v>
      </c>
      <c r="G63" s="4">
        <f>SUM('역의 도시내 비율1'!S62:V62)/4</f>
        <v>5.868084927561525E-3</v>
      </c>
      <c r="H63" s="4"/>
      <c r="I63" s="4">
        <f>SUM('역의 도시내 비율1'!W62)</f>
        <v>1.5433049193918164E-2</v>
      </c>
      <c r="K63" t="b">
        <f t="shared" si="0"/>
        <v>0</v>
      </c>
      <c r="L63" t="b">
        <f t="shared" si="1"/>
        <v>1</v>
      </c>
      <c r="M63" t="b">
        <f t="shared" si="2"/>
        <v>1</v>
      </c>
      <c r="N63" t="b">
        <f t="shared" si="3"/>
        <v>0</v>
      </c>
      <c r="O63" t="b">
        <f t="shared" si="4"/>
        <v>0</v>
      </c>
      <c r="R63" t="b">
        <f t="shared" si="5"/>
        <v>1</v>
      </c>
      <c r="S63" t="b">
        <f t="shared" si="6"/>
        <v>1</v>
      </c>
      <c r="T63" t="b">
        <f t="shared" si="7"/>
        <v>1</v>
      </c>
      <c r="U63" t="b">
        <f t="shared" si="8"/>
        <v>1</v>
      </c>
      <c r="V63" t="b">
        <f t="shared" si="9"/>
        <v>1</v>
      </c>
      <c r="W63" t="b">
        <f t="shared" si="10"/>
        <v>1</v>
      </c>
      <c r="X63" t="b">
        <f t="shared" si="11"/>
        <v>1</v>
      </c>
      <c r="Y63" t="b">
        <f t="shared" si="12"/>
        <v>1</v>
      </c>
      <c r="Z63" t="b">
        <f t="shared" si="13"/>
        <v>1</v>
      </c>
      <c r="AA63" t="b">
        <f t="shared" si="14"/>
        <v>1</v>
      </c>
      <c r="AC63" t="b">
        <f t="shared" si="15"/>
        <v>1</v>
      </c>
      <c r="AD63" t="b">
        <f t="shared" si="16"/>
        <v>1</v>
      </c>
      <c r="AE63" t="b">
        <f t="shared" si="17"/>
        <v>1</v>
      </c>
      <c r="AF63" t="b">
        <f t="shared" si="18"/>
        <v>1</v>
      </c>
      <c r="AG63" t="b">
        <f t="shared" si="19"/>
        <v>1</v>
      </c>
      <c r="AH63" t="b">
        <f t="shared" si="20"/>
        <v>1</v>
      </c>
      <c r="AI63" t="b">
        <f t="shared" si="21"/>
        <v>0</v>
      </c>
      <c r="AJ63" t="b">
        <f t="shared" si="22"/>
        <v>0</v>
      </c>
      <c r="AK63" t="b">
        <f t="shared" si="23"/>
        <v>0</v>
      </c>
      <c r="AL63" t="b">
        <f t="shared" si="24"/>
        <v>0</v>
      </c>
      <c r="AN63" s="4" t="b">
        <f t="shared" si="25"/>
        <v>1</v>
      </c>
      <c r="AO63" t="b">
        <f t="shared" si="26"/>
        <v>1</v>
      </c>
      <c r="AP63" t="b">
        <f t="shared" si="27"/>
        <v>1</v>
      </c>
      <c r="AQ63" t="b">
        <f t="shared" si="28"/>
        <v>1</v>
      </c>
      <c r="AR63" t="b">
        <f t="shared" si="29"/>
        <v>1</v>
      </c>
      <c r="AS63" t="b">
        <f t="shared" si="30"/>
        <v>1</v>
      </c>
      <c r="AT63" t="b">
        <f t="shared" si="31"/>
        <v>1</v>
      </c>
      <c r="AU63" t="b">
        <f t="shared" si="32"/>
        <v>1</v>
      </c>
      <c r="AV63" t="b">
        <f t="shared" si="33"/>
        <v>1</v>
      </c>
      <c r="AW63" t="b">
        <f t="shared" si="34"/>
        <v>0</v>
      </c>
    </row>
    <row r="64" spans="1:49">
      <c r="A64" t="s">
        <v>28</v>
      </c>
      <c r="B64" t="s">
        <v>319</v>
      </c>
      <c r="C64" s="4">
        <f>SUM('역의 도시내 비율1'!C63:D63)/2</f>
        <v>4.7244815762596242E-3</v>
      </c>
      <c r="D64" s="4">
        <f>SUM('역의 도시내 비율1'!E63:G63)/3</f>
        <v>4.9629875345484934E-3</v>
      </c>
      <c r="E64" s="4">
        <f>SUM('역의 도시내 비율1'!H63:O63)/8</f>
        <v>1.2623833259149904E-2</v>
      </c>
      <c r="F64" s="4">
        <f>SUM('역의 도시내 비율1'!P63:R63)/3</f>
        <v>2.0029640603194315E-2</v>
      </c>
      <c r="G64" s="4">
        <f>SUM('역의 도시내 비율1'!S63:V63)/4</f>
        <v>1.5619240584063609E-2</v>
      </c>
      <c r="H64" s="4"/>
      <c r="I64" s="4">
        <f>SUM('역의 도시내 비율1'!W63)</f>
        <v>1.2921192803491495E-2</v>
      </c>
      <c r="K64" t="b">
        <f t="shared" si="0"/>
        <v>0</v>
      </c>
      <c r="L64" t="b">
        <f t="shared" si="1"/>
        <v>0</v>
      </c>
      <c r="M64" t="b">
        <f t="shared" si="2"/>
        <v>0</v>
      </c>
      <c r="N64" t="b">
        <f t="shared" si="3"/>
        <v>1</v>
      </c>
      <c r="O64" t="b">
        <f t="shared" si="4"/>
        <v>1</v>
      </c>
      <c r="R64" t="b">
        <f t="shared" si="5"/>
        <v>1</v>
      </c>
      <c r="S64" t="b">
        <f t="shared" si="6"/>
        <v>1</v>
      </c>
      <c r="T64" t="b">
        <f t="shared" si="7"/>
        <v>1</v>
      </c>
      <c r="U64" t="b">
        <f t="shared" si="8"/>
        <v>0</v>
      </c>
      <c r="V64" t="b">
        <f t="shared" si="9"/>
        <v>0</v>
      </c>
      <c r="W64" t="b">
        <f t="shared" si="10"/>
        <v>0</v>
      </c>
      <c r="X64" t="b">
        <f t="shared" si="11"/>
        <v>0</v>
      </c>
      <c r="Y64" t="b">
        <f t="shared" si="12"/>
        <v>0</v>
      </c>
      <c r="Z64" t="b">
        <f t="shared" si="13"/>
        <v>0</v>
      </c>
      <c r="AA64" t="b">
        <f t="shared" si="14"/>
        <v>0</v>
      </c>
      <c r="AC64" t="b">
        <f t="shared" si="15"/>
        <v>1</v>
      </c>
      <c r="AD64" t="b">
        <f t="shared" si="16"/>
        <v>1</v>
      </c>
      <c r="AE64" t="b">
        <f t="shared" si="17"/>
        <v>1</v>
      </c>
      <c r="AF64" t="b">
        <f t="shared" si="18"/>
        <v>1</v>
      </c>
      <c r="AG64" t="b">
        <f t="shared" si="19"/>
        <v>1</v>
      </c>
      <c r="AH64" t="b">
        <f t="shared" si="20"/>
        <v>1</v>
      </c>
      <c r="AI64" t="b">
        <f t="shared" si="21"/>
        <v>1</v>
      </c>
      <c r="AJ64" t="b">
        <f t="shared" si="22"/>
        <v>1</v>
      </c>
      <c r="AK64" t="b">
        <f t="shared" si="23"/>
        <v>1</v>
      </c>
      <c r="AL64" t="b">
        <f t="shared" si="24"/>
        <v>1</v>
      </c>
      <c r="AN64" s="4" t="b">
        <f t="shared" si="25"/>
        <v>1</v>
      </c>
      <c r="AO64" t="b">
        <f t="shared" si="26"/>
        <v>1</v>
      </c>
      <c r="AP64" t="b">
        <f t="shared" si="27"/>
        <v>1</v>
      </c>
      <c r="AQ64" t="b">
        <f t="shared" si="28"/>
        <v>1</v>
      </c>
      <c r="AR64" t="b">
        <f t="shared" si="29"/>
        <v>1</v>
      </c>
      <c r="AS64" t="b">
        <f t="shared" si="30"/>
        <v>1</v>
      </c>
      <c r="AT64" t="b">
        <f t="shared" si="31"/>
        <v>1</v>
      </c>
      <c r="AU64" t="b">
        <f t="shared" si="32"/>
        <v>1</v>
      </c>
      <c r="AV64" t="b">
        <f t="shared" si="33"/>
        <v>0</v>
      </c>
      <c r="AW64" t="b">
        <f t="shared" si="34"/>
        <v>0</v>
      </c>
    </row>
    <row r="65" spans="1:49">
      <c r="B65" t="s">
        <v>320</v>
      </c>
      <c r="C65" s="4">
        <f>SUM('역의 도시내 비율1'!C64:D64)/2</f>
        <v>1.5031584753370774E-2</v>
      </c>
      <c r="D65" s="4">
        <f>SUM('역의 도시내 비율1'!E64:G64)/3</f>
        <v>2.3304063872034906E-2</v>
      </c>
      <c r="E65" s="4">
        <f>SUM('역의 도시내 비율1'!H64:O64)/8</f>
        <v>1.1250131859970163E-2</v>
      </c>
      <c r="F65" s="4">
        <f>SUM('역의 도시내 비율1'!P64:R64)/3</f>
        <v>6.645909679267926E-3</v>
      </c>
      <c r="G65" s="4">
        <f>SUM('역의 도시내 비율1'!S64:V64)/4</f>
        <v>5.3073736984488385E-3</v>
      </c>
      <c r="H65" s="4"/>
      <c r="I65" s="4">
        <f>SUM('역의 도시내 비율1'!W64)</f>
        <v>1.2460219188554196E-2</v>
      </c>
      <c r="K65" t="b">
        <f t="shared" si="0"/>
        <v>1</v>
      </c>
      <c r="L65" t="b">
        <f t="shared" si="1"/>
        <v>1</v>
      </c>
      <c r="M65" t="b">
        <f t="shared" si="2"/>
        <v>0</v>
      </c>
      <c r="N65" t="b">
        <f t="shared" si="3"/>
        <v>0</v>
      </c>
      <c r="O65" t="b">
        <f t="shared" si="4"/>
        <v>0</v>
      </c>
      <c r="R65" t="b">
        <f t="shared" si="5"/>
        <v>1</v>
      </c>
      <c r="S65" t="b">
        <f t="shared" si="6"/>
        <v>1</v>
      </c>
      <c r="T65" t="b">
        <f t="shared" si="7"/>
        <v>1</v>
      </c>
      <c r="U65" t="b">
        <f t="shared" si="8"/>
        <v>1</v>
      </c>
      <c r="V65" t="b">
        <f t="shared" si="9"/>
        <v>1</v>
      </c>
      <c r="W65" t="b">
        <f t="shared" si="10"/>
        <v>1</v>
      </c>
      <c r="X65" t="b">
        <f t="shared" si="11"/>
        <v>1</v>
      </c>
      <c r="Y65" t="b">
        <f t="shared" si="12"/>
        <v>1</v>
      </c>
      <c r="Z65" t="b">
        <f t="shared" si="13"/>
        <v>1</v>
      </c>
      <c r="AA65" t="b">
        <f t="shared" si="14"/>
        <v>1</v>
      </c>
      <c r="AC65" t="b">
        <f t="shared" si="15"/>
        <v>1</v>
      </c>
      <c r="AD65" t="b">
        <f t="shared" si="16"/>
        <v>1</v>
      </c>
      <c r="AE65" t="b">
        <f t="shared" si="17"/>
        <v>1</v>
      </c>
      <c r="AF65" t="b">
        <f t="shared" si="18"/>
        <v>1</v>
      </c>
      <c r="AG65" t="b">
        <f t="shared" si="19"/>
        <v>0</v>
      </c>
      <c r="AH65" t="b">
        <f t="shared" si="20"/>
        <v>0</v>
      </c>
      <c r="AI65" t="b">
        <f t="shared" si="21"/>
        <v>0</v>
      </c>
      <c r="AJ65" t="b">
        <f t="shared" si="22"/>
        <v>0</v>
      </c>
      <c r="AK65" t="b">
        <f t="shared" si="23"/>
        <v>0</v>
      </c>
      <c r="AL65" t="b">
        <f t="shared" si="24"/>
        <v>0</v>
      </c>
      <c r="AN65" s="4" t="b">
        <f t="shared" si="25"/>
        <v>1</v>
      </c>
      <c r="AO65" t="b">
        <f t="shared" si="26"/>
        <v>1</v>
      </c>
      <c r="AP65" t="b">
        <f t="shared" si="27"/>
        <v>1</v>
      </c>
      <c r="AQ65" t="b">
        <f t="shared" si="28"/>
        <v>1</v>
      </c>
      <c r="AR65" t="b">
        <f t="shared" si="29"/>
        <v>1</v>
      </c>
      <c r="AS65" t="b">
        <f t="shared" si="30"/>
        <v>1</v>
      </c>
      <c r="AT65" t="b">
        <f t="shared" si="31"/>
        <v>1</v>
      </c>
      <c r="AU65" t="b">
        <f t="shared" si="32"/>
        <v>0</v>
      </c>
      <c r="AV65" t="b">
        <f t="shared" si="33"/>
        <v>0</v>
      </c>
      <c r="AW65" t="b">
        <f t="shared" si="34"/>
        <v>0</v>
      </c>
    </row>
    <row r="66" spans="1:49">
      <c r="A66" t="s">
        <v>29</v>
      </c>
      <c r="B66" t="s">
        <v>319</v>
      </c>
      <c r="C66" s="4">
        <f>SUM('역의 도시내 비율1'!C65:D65)/2</f>
        <v>3.1802839662615936E-3</v>
      </c>
      <c r="D66" s="4">
        <f>SUM('역의 도시내 비율1'!E65:G65)/3</f>
        <v>2.9154064794296788E-3</v>
      </c>
      <c r="E66" s="4">
        <f>SUM('역의 도시내 비율1'!H65:O65)/8</f>
        <v>9.3079994345179554E-3</v>
      </c>
      <c r="F66" s="4">
        <f>SUM('역의 도시내 비율1'!P65:R65)/3</f>
        <v>1.665514552675668E-2</v>
      </c>
      <c r="G66" s="4">
        <f>SUM('역의 도시내 비율1'!S65:V65)/4</f>
        <v>1.3211957648128349E-2</v>
      </c>
      <c r="H66" s="4"/>
      <c r="I66" s="4">
        <f>SUM('역의 도시내 비율1'!W65)</f>
        <v>1.0001489306929781E-2</v>
      </c>
      <c r="K66" t="b">
        <f t="shared" si="0"/>
        <v>0</v>
      </c>
      <c r="L66" t="b">
        <f t="shared" si="1"/>
        <v>0</v>
      </c>
      <c r="M66" t="b">
        <f t="shared" si="2"/>
        <v>0</v>
      </c>
      <c r="N66" t="b">
        <f t="shared" si="3"/>
        <v>1</v>
      </c>
      <c r="O66" t="b">
        <f t="shared" si="4"/>
        <v>1</v>
      </c>
      <c r="R66" t="b">
        <f t="shared" si="5"/>
        <v>1</v>
      </c>
      <c r="S66" t="b">
        <f t="shared" si="6"/>
        <v>1</v>
      </c>
      <c r="T66" t="b">
        <f t="shared" si="7"/>
        <v>0</v>
      </c>
      <c r="U66" t="b">
        <f t="shared" si="8"/>
        <v>0</v>
      </c>
      <c r="V66" t="b">
        <f t="shared" si="9"/>
        <v>0</v>
      </c>
      <c r="W66" t="b">
        <f t="shared" si="10"/>
        <v>0</v>
      </c>
      <c r="X66" t="b">
        <f t="shared" si="11"/>
        <v>0</v>
      </c>
      <c r="Y66" t="b">
        <f t="shared" si="12"/>
        <v>0</v>
      </c>
      <c r="Z66" t="b">
        <f t="shared" si="13"/>
        <v>0</v>
      </c>
      <c r="AA66" t="b">
        <f t="shared" si="14"/>
        <v>0</v>
      </c>
      <c r="AC66" t="b">
        <f t="shared" si="15"/>
        <v>1</v>
      </c>
      <c r="AD66" t="b">
        <f t="shared" si="16"/>
        <v>1</v>
      </c>
      <c r="AE66" t="b">
        <f t="shared" si="17"/>
        <v>1</v>
      </c>
      <c r="AF66" t="b">
        <f t="shared" si="18"/>
        <v>1</v>
      </c>
      <c r="AG66" t="b">
        <f t="shared" si="19"/>
        <v>1</v>
      </c>
      <c r="AH66" t="b">
        <f t="shared" si="20"/>
        <v>1</v>
      </c>
      <c r="AI66" t="b">
        <f t="shared" si="21"/>
        <v>1</v>
      </c>
      <c r="AJ66" t="b">
        <f t="shared" si="22"/>
        <v>1</v>
      </c>
      <c r="AK66" t="b">
        <f t="shared" si="23"/>
        <v>1</v>
      </c>
      <c r="AL66" t="b">
        <f t="shared" si="24"/>
        <v>0</v>
      </c>
      <c r="AN66" s="4" t="b">
        <f t="shared" si="25"/>
        <v>1</v>
      </c>
      <c r="AO66" t="b">
        <f t="shared" si="26"/>
        <v>1</v>
      </c>
      <c r="AP66" t="b">
        <f t="shared" si="27"/>
        <v>1</v>
      </c>
      <c r="AQ66" t="b">
        <f t="shared" si="28"/>
        <v>1</v>
      </c>
      <c r="AR66" t="b">
        <f t="shared" si="29"/>
        <v>1</v>
      </c>
      <c r="AS66" t="b">
        <f t="shared" si="30"/>
        <v>1</v>
      </c>
      <c r="AT66" t="b">
        <f t="shared" si="31"/>
        <v>0</v>
      </c>
      <c r="AU66" t="b">
        <f t="shared" si="32"/>
        <v>0</v>
      </c>
      <c r="AV66" t="b">
        <f t="shared" si="33"/>
        <v>0</v>
      </c>
      <c r="AW66" t="b">
        <f t="shared" si="34"/>
        <v>0</v>
      </c>
    </row>
    <row r="67" spans="1:49">
      <c r="B67" t="s">
        <v>320</v>
      </c>
      <c r="C67" s="4">
        <f>SUM('역의 도시내 비율1'!C66:D66)/2</f>
        <v>1.463280704628318E-2</v>
      </c>
      <c r="D67" s="4">
        <f>SUM('역의 도시내 비율1'!E66:G66)/3</f>
        <v>2.3208210357514591E-2</v>
      </c>
      <c r="E67" s="4">
        <f>SUM('역의 도시내 비율1'!H66:O66)/8</f>
        <v>9.4358235155238002E-3</v>
      </c>
      <c r="F67" s="4">
        <f>SUM('역의 도시내 비율1'!P66:R66)/3</f>
        <v>5.3103649695775447E-3</v>
      </c>
      <c r="G67" s="4">
        <f>SUM('역의 도시내 비율1'!S66:V66)/4</f>
        <v>3.3105145598907731E-3</v>
      </c>
      <c r="H67" s="4"/>
      <c r="I67" s="4">
        <f>SUM('역의 도시내 비율1'!W66)</f>
        <v>1.120142085044324E-2</v>
      </c>
      <c r="K67" t="b">
        <f t="shared" si="0"/>
        <v>1</v>
      </c>
      <c r="L67" t="b">
        <f t="shared" si="1"/>
        <v>1</v>
      </c>
      <c r="M67" t="b">
        <f t="shared" si="2"/>
        <v>0</v>
      </c>
      <c r="N67" t="b">
        <f t="shared" si="3"/>
        <v>0</v>
      </c>
      <c r="O67" t="b">
        <f t="shared" si="4"/>
        <v>0</v>
      </c>
      <c r="R67" t="b">
        <f t="shared" si="5"/>
        <v>1</v>
      </c>
      <c r="S67" t="b">
        <f t="shared" si="6"/>
        <v>1</v>
      </c>
      <c r="T67" t="b">
        <f t="shared" si="7"/>
        <v>1</v>
      </c>
      <c r="U67" t="b">
        <f t="shared" si="8"/>
        <v>1</v>
      </c>
      <c r="V67" t="b">
        <f t="shared" si="9"/>
        <v>1</v>
      </c>
      <c r="W67" t="b">
        <f t="shared" si="10"/>
        <v>1</v>
      </c>
      <c r="X67" t="b">
        <f t="shared" si="11"/>
        <v>1</v>
      </c>
      <c r="Y67" t="b">
        <f t="shared" si="12"/>
        <v>1</v>
      </c>
      <c r="Z67" t="b">
        <f t="shared" si="13"/>
        <v>1</v>
      </c>
      <c r="AA67" t="b">
        <f t="shared" si="14"/>
        <v>1</v>
      </c>
      <c r="AC67" t="b">
        <f t="shared" si="15"/>
        <v>1</v>
      </c>
      <c r="AD67" t="b">
        <f t="shared" si="16"/>
        <v>1</v>
      </c>
      <c r="AE67" t="b">
        <f t="shared" si="17"/>
        <v>1</v>
      </c>
      <c r="AF67" t="b">
        <f t="shared" si="18"/>
        <v>1</v>
      </c>
      <c r="AG67" t="b">
        <f t="shared" si="19"/>
        <v>0</v>
      </c>
      <c r="AH67" t="b">
        <f t="shared" si="20"/>
        <v>0</v>
      </c>
      <c r="AI67" t="b">
        <f t="shared" si="21"/>
        <v>0</v>
      </c>
      <c r="AJ67" t="b">
        <f t="shared" si="22"/>
        <v>0</v>
      </c>
      <c r="AK67" t="b">
        <f t="shared" si="23"/>
        <v>0</v>
      </c>
      <c r="AL67" t="b">
        <f t="shared" si="24"/>
        <v>0</v>
      </c>
      <c r="AN67" s="4" t="b">
        <f t="shared" si="25"/>
        <v>1</v>
      </c>
      <c r="AO67" t="b">
        <f t="shared" si="26"/>
        <v>1</v>
      </c>
      <c r="AP67" t="b">
        <f t="shared" si="27"/>
        <v>1</v>
      </c>
      <c r="AQ67" t="b">
        <f t="shared" si="28"/>
        <v>1</v>
      </c>
      <c r="AR67" t="b">
        <f t="shared" si="29"/>
        <v>1</v>
      </c>
      <c r="AS67" t="b">
        <f t="shared" si="30"/>
        <v>1</v>
      </c>
      <c r="AT67" t="b">
        <f t="shared" si="31"/>
        <v>0</v>
      </c>
      <c r="AU67" t="b">
        <f t="shared" si="32"/>
        <v>0</v>
      </c>
      <c r="AV67" t="b">
        <f t="shared" si="33"/>
        <v>0</v>
      </c>
      <c r="AW67" t="b">
        <f t="shared" si="34"/>
        <v>0</v>
      </c>
    </row>
    <row r="68" spans="1:49">
      <c r="A68" t="s">
        <v>30</v>
      </c>
      <c r="B68" t="s">
        <v>319</v>
      </c>
      <c r="C68" s="4">
        <f>SUM('역의 도시내 비율1'!C67:D67)/2</f>
        <v>7.9771091944204446E-3</v>
      </c>
      <c r="D68" s="4">
        <f>SUM('역의 도시내 비율1'!E67:G67)/3</f>
        <v>7.118802826311779E-3</v>
      </c>
      <c r="E68" s="4">
        <f>SUM('역의 도시내 비율1'!H67:O67)/8</f>
        <v>1.8542613670361436E-2</v>
      </c>
      <c r="F68" s="4">
        <f>SUM('역의 도시내 비율1'!P67:R67)/3</f>
        <v>2.6200519021856408E-2</v>
      </c>
      <c r="G68" s="4">
        <f>SUM('역의 도시내 비율1'!S67:V67)/4</f>
        <v>4.1297050948399992E-2</v>
      </c>
      <c r="H68" s="4"/>
      <c r="I68" s="4">
        <f>SUM('역의 도시내 비율1'!W67)</f>
        <v>1.9862680100795203E-2</v>
      </c>
      <c r="K68" t="b">
        <f t="shared" si="0"/>
        <v>0</v>
      </c>
      <c r="L68" t="b">
        <f t="shared" si="1"/>
        <v>0</v>
      </c>
      <c r="M68" t="b">
        <f t="shared" si="2"/>
        <v>0</v>
      </c>
      <c r="N68" t="b">
        <f t="shared" si="3"/>
        <v>1</v>
      </c>
      <c r="O68" t="b">
        <f t="shared" si="4"/>
        <v>1</v>
      </c>
      <c r="R68" t="b">
        <f t="shared" si="5"/>
        <v>1</v>
      </c>
      <c r="S68" t="b">
        <f t="shared" si="6"/>
        <v>1</v>
      </c>
      <c r="T68" t="b">
        <f t="shared" si="7"/>
        <v>1</v>
      </c>
      <c r="U68" t="b">
        <f t="shared" si="8"/>
        <v>1</v>
      </c>
      <c r="V68" t="b">
        <f t="shared" si="9"/>
        <v>1</v>
      </c>
      <c r="W68" t="b">
        <f t="shared" si="10"/>
        <v>0</v>
      </c>
      <c r="X68" t="b">
        <f t="shared" si="11"/>
        <v>0</v>
      </c>
      <c r="Y68" t="b">
        <f t="shared" si="12"/>
        <v>0</v>
      </c>
      <c r="Z68" t="b">
        <f t="shared" si="13"/>
        <v>0</v>
      </c>
      <c r="AA68" t="b">
        <f t="shared" si="14"/>
        <v>0</v>
      </c>
      <c r="AC68" t="b">
        <f t="shared" si="15"/>
        <v>1</v>
      </c>
      <c r="AD68" t="b">
        <f t="shared" si="16"/>
        <v>1</v>
      </c>
      <c r="AE68" t="b">
        <f t="shared" si="17"/>
        <v>1</v>
      </c>
      <c r="AF68" t="b">
        <f t="shared" si="18"/>
        <v>1</v>
      </c>
      <c r="AG68" t="b">
        <f t="shared" si="19"/>
        <v>1</v>
      </c>
      <c r="AH68" t="b">
        <f t="shared" si="20"/>
        <v>1</v>
      </c>
      <c r="AI68" t="b">
        <f t="shared" si="21"/>
        <v>1</v>
      </c>
      <c r="AJ68" t="b">
        <f t="shared" si="22"/>
        <v>1</v>
      </c>
      <c r="AK68" t="b">
        <f t="shared" si="23"/>
        <v>1</v>
      </c>
      <c r="AL68" t="b">
        <f t="shared" si="24"/>
        <v>1</v>
      </c>
      <c r="AN68" s="4" t="b">
        <f t="shared" si="25"/>
        <v>1</v>
      </c>
      <c r="AO68" t="b">
        <f t="shared" si="26"/>
        <v>1</v>
      </c>
      <c r="AP68" t="b">
        <f t="shared" si="27"/>
        <v>1</v>
      </c>
      <c r="AQ68" t="b">
        <f t="shared" si="28"/>
        <v>1</v>
      </c>
      <c r="AR68" t="b">
        <f t="shared" si="29"/>
        <v>1</v>
      </c>
      <c r="AS68" t="b">
        <f t="shared" si="30"/>
        <v>1</v>
      </c>
      <c r="AT68" t="b">
        <f t="shared" si="31"/>
        <v>1</v>
      </c>
      <c r="AU68" t="b">
        <f t="shared" si="32"/>
        <v>1</v>
      </c>
      <c r="AV68" t="b">
        <f t="shared" si="33"/>
        <v>1</v>
      </c>
      <c r="AW68" t="b">
        <f t="shared" si="34"/>
        <v>0</v>
      </c>
    </row>
    <row r="69" spans="1:49">
      <c r="B69" t="s">
        <v>320</v>
      </c>
      <c r="C69" s="4">
        <f>SUM('역의 도시내 비율1'!C68:D68)/2</f>
        <v>3.0982576263594915E-2</v>
      </c>
      <c r="D69" s="4">
        <f>SUM('역의 도시내 비율1'!E68:G68)/3</f>
        <v>2.8253113407745018E-2</v>
      </c>
      <c r="E69" s="4">
        <f>SUM('역의 도시내 비율1'!H68:O68)/8</f>
        <v>2.0761595902760971E-2</v>
      </c>
      <c r="F69" s="4">
        <f>SUM('역의 도시내 비율1'!P68:R68)/3</f>
        <v>2.0336504195375475E-2</v>
      </c>
      <c r="G69" s="4">
        <f>SUM('역의 도시내 비율1'!S68:V68)/4</f>
        <v>1.1424752831456712E-2</v>
      </c>
      <c r="H69" s="4"/>
      <c r="I69" s="4">
        <f>SUM('역의 도시내 비율1'!W68)</f>
        <v>2.1324375945226692E-2</v>
      </c>
      <c r="K69" t="b">
        <f t="shared" ref="K69:K132" si="35">I69&lt;C69</f>
        <v>1</v>
      </c>
      <c r="L69" t="b">
        <f t="shared" ref="L69:L132" si="36">I69&lt;D69</f>
        <v>1</v>
      </c>
      <c r="M69" t="b">
        <f t="shared" ref="M69:M132" si="37">I69&lt;E69</f>
        <v>0</v>
      </c>
      <c r="N69" t="b">
        <f t="shared" ref="N69:N132" si="38">I69&lt;F69</f>
        <v>0</v>
      </c>
      <c r="O69" t="b">
        <f t="shared" ref="O69:O132" si="39">I69&lt;G69</f>
        <v>0</v>
      </c>
      <c r="R69" t="b">
        <f t="shared" ref="R69:R132" si="40">D69&gt;0.001</f>
        <v>1</v>
      </c>
      <c r="S69" t="b">
        <f t="shared" ref="S69:S132" si="41">D69&gt;0.002</f>
        <v>1</v>
      </c>
      <c r="T69" t="b">
        <f t="shared" ref="T69:T132" si="42">D69&gt;0.004</f>
        <v>1</v>
      </c>
      <c r="U69" t="b">
        <f t="shared" ref="U69:U132" si="43">D69&gt;0.005</f>
        <v>1</v>
      </c>
      <c r="V69" t="b">
        <f t="shared" ref="V69:V132" si="44">D69&gt;0.007</f>
        <v>1</v>
      </c>
      <c r="W69" t="b">
        <f t="shared" ref="W69:W132" si="45">D69&gt;0.009</f>
        <v>1</v>
      </c>
      <c r="X69" t="b">
        <f t="shared" ref="X69:X132" si="46">D69&gt;0.01</f>
        <v>1</v>
      </c>
      <c r="Y69" t="b">
        <f t="shared" ref="Y69:Y132" si="47">D69&gt;0.0125</f>
        <v>1</v>
      </c>
      <c r="Z69" t="b">
        <f t="shared" ref="Z69:Z132" si="48">D69&gt;0.015</f>
        <v>1</v>
      </c>
      <c r="AA69" t="b">
        <f t="shared" ref="AA69:AA132" si="49">D69&gt;0.02</f>
        <v>1</v>
      </c>
      <c r="AC69" t="b">
        <f t="shared" ref="AC69:AC132" si="50">F69&gt;0.001</f>
        <v>1</v>
      </c>
      <c r="AD69" t="b">
        <f t="shared" ref="AD69:AD132" si="51">F69&gt;0.002</f>
        <v>1</v>
      </c>
      <c r="AE69" t="b">
        <f t="shared" ref="AE69:AE132" si="52">F69&gt;0.004</f>
        <v>1</v>
      </c>
      <c r="AF69" t="b">
        <f t="shared" ref="AF69:AF132" si="53">F69&gt;0.005</f>
        <v>1</v>
      </c>
      <c r="AG69" t="b">
        <f t="shared" ref="AG69:AG132" si="54">F69&gt;0.007</f>
        <v>1</v>
      </c>
      <c r="AH69" t="b">
        <f t="shared" ref="AH69:AH132" si="55">F69&gt;0.009</f>
        <v>1</v>
      </c>
      <c r="AI69" t="b">
        <f t="shared" ref="AI69:AI132" si="56">F69&gt;0.01</f>
        <v>1</v>
      </c>
      <c r="AJ69" t="b">
        <f t="shared" ref="AJ69:AJ132" si="57">F69&gt;0.0125</f>
        <v>1</v>
      </c>
      <c r="AK69" t="b">
        <f t="shared" ref="AK69:AK132" si="58">F69&gt;0.015</f>
        <v>1</v>
      </c>
      <c r="AL69" t="b">
        <f t="shared" ref="AL69:AL132" si="59">F69&gt;0.02</f>
        <v>1</v>
      </c>
      <c r="AN69" s="4" t="b">
        <f t="shared" ref="AN69:AN132" si="60">E69&gt;0.001</f>
        <v>1</v>
      </c>
      <c r="AO69" t="b">
        <f t="shared" ref="AO69:AO132" si="61">E69&gt;0.002</f>
        <v>1</v>
      </c>
      <c r="AP69" t="b">
        <f t="shared" ref="AP69:AP132" si="62">E69&gt;0.004</f>
        <v>1</v>
      </c>
      <c r="AQ69" t="b">
        <f t="shared" ref="AQ69:AQ132" si="63">E69&gt;0.005</f>
        <v>1</v>
      </c>
      <c r="AR69" t="b">
        <f t="shared" ref="AR69:AR132" si="64">E69&gt;0.007</f>
        <v>1</v>
      </c>
      <c r="AS69" t="b">
        <f t="shared" ref="AS69:AS132" si="65">E69&gt;0.009</f>
        <v>1</v>
      </c>
      <c r="AT69" t="b">
        <f t="shared" ref="AT69:AT132" si="66">E69&gt;0.01</f>
        <v>1</v>
      </c>
      <c r="AU69" t="b">
        <f t="shared" ref="AU69:AU132" si="67">E69&gt;0.0125</f>
        <v>1</v>
      </c>
      <c r="AV69" t="b">
        <f t="shared" ref="AV69:AV132" si="68">E69&gt;0.015</f>
        <v>1</v>
      </c>
      <c r="AW69" t="b">
        <f t="shared" ref="AW69:AW132" si="69">E69&gt;0.02</f>
        <v>1</v>
      </c>
    </row>
    <row r="70" spans="1:49">
      <c r="A70" t="s">
        <v>31</v>
      </c>
      <c r="B70" t="s">
        <v>319</v>
      </c>
      <c r="C70" s="4">
        <f>SUM('역의 도시내 비율1'!C69:D69)/2</f>
        <v>2.7612373900963703E-3</v>
      </c>
      <c r="D70" s="4">
        <f>SUM('역의 도시내 비율1'!E69:G69)/3</f>
        <v>3.859592627848281E-3</v>
      </c>
      <c r="E70" s="4">
        <f>SUM('역의 도시내 비율1'!H69:O69)/8</f>
        <v>9.3023128499388763E-3</v>
      </c>
      <c r="F70" s="4">
        <f>SUM('역의 도시내 비율1'!P69:R69)/3</f>
        <v>1.0563186465731275E-2</v>
      </c>
      <c r="G70" s="4">
        <f>SUM('역의 도시내 비율1'!S69:V69)/4</f>
        <v>1.2551751934058865E-2</v>
      </c>
      <c r="H70" s="4"/>
      <c r="I70" s="4">
        <f>SUM('역의 도시내 비율1'!W69)</f>
        <v>8.6826696364095107E-3</v>
      </c>
      <c r="K70" t="b">
        <f t="shared" si="35"/>
        <v>0</v>
      </c>
      <c r="L70" t="b">
        <f t="shared" si="36"/>
        <v>0</v>
      </c>
      <c r="M70" t="b">
        <f t="shared" si="37"/>
        <v>1</v>
      </c>
      <c r="N70" t="b">
        <f t="shared" si="38"/>
        <v>1</v>
      </c>
      <c r="O70" t="b">
        <f t="shared" si="39"/>
        <v>1</v>
      </c>
      <c r="R70" t="b">
        <f t="shared" si="40"/>
        <v>1</v>
      </c>
      <c r="S70" t="b">
        <f t="shared" si="41"/>
        <v>1</v>
      </c>
      <c r="T70" t="b">
        <f t="shared" si="42"/>
        <v>0</v>
      </c>
      <c r="U70" t="b">
        <f t="shared" si="43"/>
        <v>0</v>
      </c>
      <c r="V70" t="b">
        <f t="shared" si="44"/>
        <v>0</v>
      </c>
      <c r="W70" t="b">
        <f t="shared" si="45"/>
        <v>0</v>
      </c>
      <c r="X70" t="b">
        <f t="shared" si="46"/>
        <v>0</v>
      </c>
      <c r="Y70" t="b">
        <f t="shared" si="47"/>
        <v>0</v>
      </c>
      <c r="Z70" t="b">
        <f t="shared" si="48"/>
        <v>0</v>
      </c>
      <c r="AA70" t="b">
        <f t="shared" si="49"/>
        <v>0</v>
      </c>
      <c r="AC70" t="b">
        <f t="shared" si="50"/>
        <v>1</v>
      </c>
      <c r="AD70" t="b">
        <f t="shared" si="51"/>
        <v>1</v>
      </c>
      <c r="AE70" t="b">
        <f t="shared" si="52"/>
        <v>1</v>
      </c>
      <c r="AF70" t="b">
        <f t="shared" si="53"/>
        <v>1</v>
      </c>
      <c r="AG70" t="b">
        <f t="shared" si="54"/>
        <v>1</v>
      </c>
      <c r="AH70" t="b">
        <f t="shared" si="55"/>
        <v>1</v>
      </c>
      <c r="AI70" t="b">
        <f t="shared" si="56"/>
        <v>1</v>
      </c>
      <c r="AJ70" t="b">
        <f t="shared" si="57"/>
        <v>0</v>
      </c>
      <c r="AK70" t="b">
        <f t="shared" si="58"/>
        <v>0</v>
      </c>
      <c r="AL70" t="b">
        <f t="shared" si="59"/>
        <v>0</v>
      </c>
      <c r="AN70" s="4" t="b">
        <f t="shared" si="60"/>
        <v>1</v>
      </c>
      <c r="AO70" t="b">
        <f t="shared" si="61"/>
        <v>1</v>
      </c>
      <c r="AP70" t="b">
        <f t="shared" si="62"/>
        <v>1</v>
      </c>
      <c r="AQ70" t="b">
        <f t="shared" si="63"/>
        <v>1</v>
      </c>
      <c r="AR70" t="b">
        <f t="shared" si="64"/>
        <v>1</v>
      </c>
      <c r="AS70" t="b">
        <f t="shared" si="65"/>
        <v>1</v>
      </c>
      <c r="AT70" t="b">
        <f t="shared" si="66"/>
        <v>0</v>
      </c>
      <c r="AU70" t="b">
        <f t="shared" si="67"/>
        <v>0</v>
      </c>
      <c r="AV70" t="b">
        <f t="shared" si="68"/>
        <v>0</v>
      </c>
      <c r="AW70" t="b">
        <f t="shared" si="69"/>
        <v>0</v>
      </c>
    </row>
    <row r="71" spans="1:49">
      <c r="B71" t="s">
        <v>320</v>
      </c>
      <c r="C71" s="4">
        <f>SUM('역의 도시내 비율1'!C70:D70)/2</f>
        <v>1.2379143913170252E-2</v>
      </c>
      <c r="D71" s="4">
        <f>SUM('역의 도시내 비율1'!E70:G70)/3</f>
        <v>1.4594876323536147E-2</v>
      </c>
      <c r="E71" s="4">
        <f>SUM('역의 도시내 비율1'!H70:O70)/8</f>
        <v>1.0315477535191232E-2</v>
      </c>
      <c r="F71" s="4">
        <f>SUM('역의 도시내 비율1'!P70:R70)/3</f>
        <v>6.3437422572686884E-3</v>
      </c>
      <c r="G71" s="4">
        <f>SUM('역의 도시내 비율1'!S70:V70)/4</f>
        <v>4.754505045267237E-3</v>
      </c>
      <c r="H71" s="4"/>
      <c r="I71" s="4">
        <f>SUM('역의 도시내 비율1'!W70)</f>
        <v>9.6476214812227148E-3</v>
      </c>
      <c r="K71" t="b">
        <f t="shared" si="35"/>
        <v>1</v>
      </c>
      <c r="L71" t="b">
        <f t="shared" si="36"/>
        <v>1</v>
      </c>
      <c r="M71" t="b">
        <f t="shared" si="37"/>
        <v>1</v>
      </c>
      <c r="N71" t="b">
        <f t="shared" si="38"/>
        <v>0</v>
      </c>
      <c r="O71" t="b">
        <f t="shared" si="39"/>
        <v>0</v>
      </c>
      <c r="R71" t="b">
        <f t="shared" si="40"/>
        <v>1</v>
      </c>
      <c r="S71" t="b">
        <f t="shared" si="41"/>
        <v>1</v>
      </c>
      <c r="T71" t="b">
        <f t="shared" si="42"/>
        <v>1</v>
      </c>
      <c r="U71" t="b">
        <f t="shared" si="43"/>
        <v>1</v>
      </c>
      <c r="V71" t="b">
        <f t="shared" si="44"/>
        <v>1</v>
      </c>
      <c r="W71" t="b">
        <f t="shared" si="45"/>
        <v>1</v>
      </c>
      <c r="X71" t="b">
        <f t="shared" si="46"/>
        <v>1</v>
      </c>
      <c r="Y71" t="b">
        <f t="shared" si="47"/>
        <v>1</v>
      </c>
      <c r="Z71" t="b">
        <f t="shared" si="48"/>
        <v>0</v>
      </c>
      <c r="AA71" t="b">
        <f t="shared" si="49"/>
        <v>0</v>
      </c>
      <c r="AC71" t="b">
        <f t="shared" si="50"/>
        <v>1</v>
      </c>
      <c r="AD71" t="b">
        <f t="shared" si="51"/>
        <v>1</v>
      </c>
      <c r="AE71" t="b">
        <f t="shared" si="52"/>
        <v>1</v>
      </c>
      <c r="AF71" t="b">
        <f t="shared" si="53"/>
        <v>1</v>
      </c>
      <c r="AG71" t="b">
        <f t="shared" si="54"/>
        <v>0</v>
      </c>
      <c r="AH71" t="b">
        <f t="shared" si="55"/>
        <v>0</v>
      </c>
      <c r="AI71" t="b">
        <f t="shared" si="56"/>
        <v>0</v>
      </c>
      <c r="AJ71" t="b">
        <f t="shared" si="57"/>
        <v>0</v>
      </c>
      <c r="AK71" t="b">
        <f t="shared" si="58"/>
        <v>0</v>
      </c>
      <c r="AL71" t="b">
        <f t="shared" si="59"/>
        <v>0</v>
      </c>
      <c r="AN71" s="4" t="b">
        <f t="shared" si="60"/>
        <v>1</v>
      </c>
      <c r="AO71" t="b">
        <f t="shared" si="61"/>
        <v>1</v>
      </c>
      <c r="AP71" t="b">
        <f t="shared" si="62"/>
        <v>1</v>
      </c>
      <c r="AQ71" t="b">
        <f t="shared" si="63"/>
        <v>1</v>
      </c>
      <c r="AR71" t="b">
        <f t="shared" si="64"/>
        <v>1</v>
      </c>
      <c r="AS71" t="b">
        <f t="shared" si="65"/>
        <v>1</v>
      </c>
      <c r="AT71" t="b">
        <f t="shared" si="66"/>
        <v>1</v>
      </c>
      <c r="AU71" t="b">
        <f t="shared" si="67"/>
        <v>0</v>
      </c>
      <c r="AV71" t="b">
        <f t="shared" si="68"/>
        <v>0</v>
      </c>
      <c r="AW71" t="b">
        <f t="shared" si="69"/>
        <v>0</v>
      </c>
    </row>
    <row r="72" spans="1:49">
      <c r="A72" t="s">
        <v>32</v>
      </c>
      <c r="B72" t="s">
        <v>319</v>
      </c>
      <c r="C72" s="4">
        <f>SUM('역의 도시내 비율1'!C71:D71)/2</f>
        <v>1.2605659254586934E-3</v>
      </c>
      <c r="D72" s="4">
        <f>SUM('역의 도시내 비율1'!E71:G71)/3</f>
        <v>1.8440781787944528E-3</v>
      </c>
      <c r="E72" s="4">
        <f>SUM('역의 도시내 비율1'!H71:O71)/8</f>
        <v>3.8762455330990792E-3</v>
      </c>
      <c r="F72" s="4">
        <f>SUM('역의 도시내 비율1'!P71:R71)/3</f>
        <v>5.0165518482728983E-3</v>
      </c>
      <c r="G72" s="4">
        <f>SUM('역의 도시내 비율1'!S71:V71)/4</f>
        <v>3.7824492613475671E-3</v>
      </c>
      <c r="H72" s="4"/>
      <c r="I72" s="4">
        <f>SUM('역의 도시내 비율1'!W71)</f>
        <v>3.6643910807403952E-3</v>
      </c>
      <c r="K72" t="b">
        <f t="shared" si="35"/>
        <v>0</v>
      </c>
      <c r="L72" t="b">
        <f t="shared" si="36"/>
        <v>0</v>
      </c>
      <c r="M72" t="b">
        <f t="shared" si="37"/>
        <v>1</v>
      </c>
      <c r="N72" t="b">
        <f t="shared" si="38"/>
        <v>1</v>
      </c>
      <c r="O72" t="b">
        <f t="shared" si="39"/>
        <v>1</v>
      </c>
      <c r="R72" t="b">
        <f t="shared" si="40"/>
        <v>1</v>
      </c>
      <c r="S72" t="b">
        <f t="shared" si="41"/>
        <v>0</v>
      </c>
      <c r="T72" t="b">
        <f t="shared" si="42"/>
        <v>0</v>
      </c>
      <c r="U72" t="b">
        <f t="shared" si="43"/>
        <v>0</v>
      </c>
      <c r="V72" t="b">
        <f t="shared" si="44"/>
        <v>0</v>
      </c>
      <c r="W72" t="b">
        <f t="shared" si="45"/>
        <v>0</v>
      </c>
      <c r="X72" t="b">
        <f t="shared" si="46"/>
        <v>0</v>
      </c>
      <c r="Y72" t="b">
        <f t="shared" si="47"/>
        <v>0</v>
      </c>
      <c r="Z72" t="b">
        <f t="shared" si="48"/>
        <v>0</v>
      </c>
      <c r="AA72" t="b">
        <f t="shared" si="49"/>
        <v>0</v>
      </c>
      <c r="AC72" t="b">
        <f t="shared" si="50"/>
        <v>1</v>
      </c>
      <c r="AD72" t="b">
        <f t="shared" si="51"/>
        <v>1</v>
      </c>
      <c r="AE72" t="b">
        <f t="shared" si="52"/>
        <v>1</v>
      </c>
      <c r="AF72" t="b">
        <f t="shared" si="53"/>
        <v>1</v>
      </c>
      <c r="AG72" t="b">
        <f t="shared" si="54"/>
        <v>0</v>
      </c>
      <c r="AH72" t="b">
        <f t="shared" si="55"/>
        <v>0</v>
      </c>
      <c r="AI72" t="b">
        <f t="shared" si="56"/>
        <v>0</v>
      </c>
      <c r="AJ72" t="b">
        <f t="shared" si="57"/>
        <v>0</v>
      </c>
      <c r="AK72" t="b">
        <f t="shared" si="58"/>
        <v>0</v>
      </c>
      <c r="AL72" t="b">
        <f t="shared" si="59"/>
        <v>0</v>
      </c>
      <c r="AN72" s="4" t="b">
        <f t="shared" si="60"/>
        <v>1</v>
      </c>
      <c r="AO72" t="b">
        <f t="shared" si="61"/>
        <v>1</v>
      </c>
      <c r="AP72" t="b">
        <f t="shared" si="62"/>
        <v>0</v>
      </c>
      <c r="AQ72" t="b">
        <f t="shared" si="63"/>
        <v>0</v>
      </c>
      <c r="AR72" t="b">
        <f t="shared" si="64"/>
        <v>0</v>
      </c>
      <c r="AS72" t="b">
        <f t="shared" si="65"/>
        <v>0</v>
      </c>
      <c r="AT72" t="b">
        <f t="shared" si="66"/>
        <v>0</v>
      </c>
      <c r="AU72" t="b">
        <f t="shared" si="67"/>
        <v>0</v>
      </c>
      <c r="AV72" t="b">
        <f t="shared" si="68"/>
        <v>0</v>
      </c>
      <c r="AW72" t="b">
        <f t="shared" si="69"/>
        <v>0</v>
      </c>
    </row>
    <row r="73" spans="1:49">
      <c r="B73" t="s">
        <v>320</v>
      </c>
      <c r="C73" s="4">
        <f>SUM('역의 도시내 비율1'!C72:D72)/2</f>
        <v>6.7686493553318523E-3</v>
      </c>
      <c r="D73" s="4">
        <f>SUM('역의 도시내 비율1'!E72:G72)/3</f>
        <v>6.7420226246994184E-3</v>
      </c>
      <c r="E73" s="4">
        <f>SUM('역의 도시내 비율1'!H72:O72)/8</f>
        <v>3.7479184612990778E-3</v>
      </c>
      <c r="F73" s="4">
        <f>SUM('역의 도시내 비율1'!P72:R72)/3</f>
        <v>2.2160394120192984E-3</v>
      </c>
      <c r="G73" s="4">
        <f>SUM('역의 도시내 비율1'!S72:V72)/4</f>
        <v>1.7233387894378656E-3</v>
      </c>
      <c r="H73" s="4"/>
      <c r="I73" s="4">
        <f>SUM('역의 도시내 비율1'!W72)</f>
        <v>3.9172892867681552E-3</v>
      </c>
      <c r="K73" t="b">
        <f t="shared" si="35"/>
        <v>1</v>
      </c>
      <c r="L73" t="b">
        <f t="shared" si="36"/>
        <v>1</v>
      </c>
      <c r="M73" t="b">
        <f t="shared" si="37"/>
        <v>0</v>
      </c>
      <c r="N73" t="b">
        <f t="shared" si="38"/>
        <v>0</v>
      </c>
      <c r="O73" t="b">
        <f t="shared" si="39"/>
        <v>0</v>
      </c>
      <c r="R73" t="b">
        <f t="shared" si="40"/>
        <v>1</v>
      </c>
      <c r="S73" t="b">
        <f t="shared" si="41"/>
        <v>1</v>
      </c>
      <c r="T73" t="b">
        <f t="shared" si="42"/>
        <v>1</v>
      </c>
      <c r="U73" t="b">
        <f t="shared" si="43"/>
        <v>1</v>
      </c>
      <c r="V73" t="b">
        <f t="shared" si="44"/>
        <v>0</v>
      </c>
      <c r="W73" t="b">
        <f t="shared" si="45"/>
        <v>0</v>
      </c>
      <c r="X73" t="b">
        <f t="shared" si="46"/>
        <v>0</v>
      </c>
      <c r="Y73" t="b">
        <f t="shared" si="47"/>
        <v>0</v>
      </c>
      <c r="Z73" t="b">
        <f t="shared" si="48"/>
        <v>0</v>
      </c>
      <c r="AA73" t="b">
        <f t="shared" si="49"/>
        <v>0</v>
      </c>
      <c r="AC73" t="b">
        <f t="shared" si="50"/>
        <v>1</v>
      </c>
      <c r="AD73" t="b">
        <f t="shared" si="51"/>
        <v>1</v>
      </c>
      <c r="AE73" t="b">
        <f t="shared" si="52"/>
        <v>0</v>
      </c>
      <c r="AF73" t="b">
        <f t="shared" si="53"/>
        <v>0</v>
      </c>
      <c r="AG73" t="b">
        <f t="shared" si="54"/>
        <v>0</v>
      </c>
      <c r="AH73" t="b">
        <f t="shared" si="55"/>
        <v>0</v>
      </c>
      <c r="AI73" t="b">
        <f t="shared" si="56"/>
        <v>0</v>
      </c>
      <c r="AJ73" t="b">
        <f t="shared" si="57"/>
        <v>0</v>
      </c>
      <c r="AK73" t="b">
        <f t="shared" si="58"/>
        <v>0</v>
      </c>
      <c r="AL73" t="b">
        <f t="shared" si="59"/>
        <v>0</v>
      </c>
      <c r="AN73" s="4" t="b">
        <f t="shared" si="60"/>
        <v>1</v>
      </c>
      <c r="AO73" t="b">
        <f t="shared" si="61"/>
        <v>1</v>
      </c>
      <c r="AP73" t="b">
        <f t="shared" si="62"/>
        <v>0</v>
      </c>
      <c r="AQ73" t="b">
        <f t="shared" si="63"/>
        <v>0</v>
      </c>
      <c r="AR73" t="b">
        <f t="shared" si="64"/>
        <v>0</v>
      </c>
      <c r="AS73" t="b">
        <f t="shared" si="65"/>
        <v>0</v>
      </c>
      <c r="AT73" t="b">
        <f t="shared" si="66"/>
        <v>0</v>
      </c>
      <c r="AU73" t="b">
        <f t="shared" si="67"/>
        <v>0</v>
      </c>
      <c r="AV73" t="b">
        <f t="shared" si="68"/>
        <v>0</v>
      </c>
      <c r="AW73" t="b">
        <f t="shared" si="69"/>
        <v>0</v>
      </c>
    </row>
    <row r="74" spans="1:49">
      <c r="A74" t="s">
        <v>33</v>
      </c>
      <c r="B74" t="s">
        <v>319</v>
      </c>
      <c r="C74" s="4">
        <f>SUM('역의 도시내 비율1'!C73:D73)/2</f>
        <v>2.8418603201572305E-3</v>
      </c>
      <c r="D74" s="4">
        <f>SUM('역의 도시내 비율1'!E73:G73)/3</f>
        <v>3.9878062036133701E-3</v>
      </c>
      <c r="E74" s="4">
        <f>SUM('역의 도시내 비율1'!H73:O73)/8</f>
        <v>4.8745851013274819E-3</v>
      </c>
      <c r="F74" s="4">
        <f>SUM('역의 도시내 비율1'!P73:R73)/3</f>
        <v>4.8995735727189156E-3</v>
      </c>
      <c r="G74" s="4">
        <f>SUM('역의 도시내 비율1'!S73:V73)/4</f>
        <v>4.7082205697167572E-3</v>
      </c>
      <c r="H74" s="4"/>
      <c r="I74" s="4">
        <f>SUM('역의 도시내 비율1'!W73)</f>
        <v>4.6169606640432343E-3</v>
      </c>
      <c r="K74" t="b">
        <f t="shared" si="35"/>
        <v>0</v>
      </c>
      <c r="L74" t="b">
        <f t="shared" si="36"/>
        <v>0</v>
      </c>
      <c r="M74" t="b">
        <f t="shared" si="37"/>
        <v>1</v>
      </c>
      <c r="N74" t="b">
        <f t="shared" si="38"/>
        <v>1</v>
      </c>
      <c r="O74" t="b">
        <f t="shared" si="39"/>
        <v>1</v>
      </c>
      <c r="R74" t="b">
        <f t="shared" si="40"/>
        <v>1</v>
      </c>
      <c r="S74" t="b">
        <f t="shared" si="41"/>
        <v>1</v>
      </c>
      <c r="T74" t="b">
        <f t="shared" si="42"/>
        <v>0</v>
      </c>
      <c r="U74" t="b">
        <f t="shared" si="43"/>
        <v>0</v>
      </c>
      <c r="V74" t="b">
        <f t="shared" si="44"/>
        <v>0</v>
      </c>
      <c r="W74" t="b">
        <f t="shared" si="45"/>
        <v>0</v>
      </c>
      <c r="X74" t="b">
        <f t="shared" si="46"/>
        <v>0</v>
      </c>
      <c r="Y74" t="b">
        <f t="shared" si="47"/>
        <v>0</v>
      </c>
      <c r="Z74" t="b">
        <f t="shared" si="48"/>
        <v>0</v>
      </c>
      <c r="AA74" t="b">
        <f t="shared" si="49"/>
        <v>0</v>
      </c>
      <c r="AC74" t="b">
        <f t="shared" si="50"/>
        <v>1</v>
      </c>
      <c r="AD74" t="b">
        <f t="shared" si="51"/>
        <v>1</v>
      </c>
      <c r="AE74" t="b">
        <f t="shared" si="52"/>
        <v>1</v>
      </c>
      <c r="AF74" t="b">
        <f t="shared" si="53"/>
        <v>0</v>
      </c>
      <c r="AG74" t="b">
        <f t="shared" si="54"/>
        <v>0</v>
      </c>
      <c r="AH74" t="b">
        <f t="shared" si="55"/>
        <v>0</v>
      </c>
      <c r="AI74" t="b">
        <f t="shared" si="56"/>
        <v>0</v>
      </c>
      <c r="AJ74" t="b">
        <f t="shared" si="57"/>
        <v>0</v>
      </c>
      <c r="AK74" t="b">
        <f t="shared" si="58"/>
        <v>0</v>
      </c>
      <c r="AL74" t="b">
        <f t="shared" si="59"/>
        <v>0</v>
      </c>
      <c r="AN74" s="4" t="b">
        <f t="shared" si="60"/>
        <v>1</v>
      </c>
      <c r="AO74" t="b">
        <f t="shared" si="61"/>
        <v>1</v>
      </c>
      <c r="AP74" t="b">
        <f t="shared" si="62"/>
        <v>1</v>
      </c>
      <c r="AQ74" t="b">
        <f t="shared" si="63"/>
        <v>0</v>
      </c>
      <c r="AR74" t="b">
        <f t="shared" si="64"/>
        <v>0</v>
      </c>
      <c r="AS74" t="b">
        <f t="shared" si="65"/>
        <v>0</v>
      </c>
      <c r="AT74" t="b">
        <f t="shared" si="66"/>
        <v>0</v>
      </c>
      <c r="AU74" t="b">
        <f t="shared" si="67"/>
        <v>0</v>
      </c>
      <c r="AV74" t="b">
        <f t="shared" si="68"/>
        <v>0</v>
      </c>
      <c r="AW74" t="b">
        <f t="shared" si="69"/>
        <v>0</v>
      </c>
    </row>
    <row r="75" spans="1:49">
      <c r="B75" t="s">
        <v>320</v>
      </c>
      <c r="C75" s="4">
        <f>SUM('역의 도시내 비율1'!C74:D74)/2</f>
        <v>5.5716039797274481E-3</v>
      </c>
      <c r="D75" s="4">
        <f>SUM('역의 도시내 비율1'!E74:G74)/3</f>
        <v>5.3643565354047559E-3</v>
      </c>
      <c r="E75" s="4">
        <f>SUM('역의 도시내 비율1'!H74:O74)/8</f>
        <v>4.7674679514341086E-3</v>
      </c>
      <c r="F75" s="4">
        <f>SUM('역의 도시내 비율1'!P74:R74)/3</f>
        <v>3.9856723697859796E-3</v>
      </c>
      <c r="G75" s="4">
        <f>SUM('역의 도시내 비율1'!S74:V74)/4</f>
        <v>4.2645915689760519E-3</v>
      </c>
      <c r="H75" s="4"/>
      <c r="I75" s="4">
        <f>SUM('역의 도시내 비율1'!W74)</f>
        <v>4.6914901631185807E-3</v>
      </c>
      <c r="K75" t="b">
        <f t="shared" si="35"/>
        <v>1</v>
      </c>
      <c r="L75" t="b">
        <f t="shared" si="36"/>
        <v>1</v>
      </c>
      <c r="M75" t="b">
        <f t="shared" si="37"/>
        <v>1</v>
      </c>
      <c r="N75" t="b">
        <f t="shared" si="38"/>
        <v>0</v>
      </c>
      <c r="O75" t="b">
        <f t="shared" si="39"/>
        <v>0</v>
      </c>
      <c r="R75" t="b">
        <f t="shared" si="40"/>
        <v>1</v>
      </c>
      <c r="S75" t="b">
        <f t="shared" si="41"/>
        <v>1</v>
      </c>
      <c r="T75" t="b">
        <f t="shared" si="42"/>
        <v>1</v>
      </c>
      <c r="U75" t="b">
        <f t="shared" si="43"/>
        <v>1</v>
      </c>
      <c r="V75" t="b">
        <f t="shared" si="44"/>
        <v>0</v>
      </c>
      <c r="W75" t="b">
        <f t="shared" si="45"/>
        <v>0</v>
      </c>
      <c r="X75" t="b">
        <f t="shared" si="46"/>
        <v>0</v>
      </c>
      <c r="Y75" t="b">
        <f t="shared" si="47"/>
        <v>0</v>
      </c>
      <c r="Z75" t="b">
        <f t="shared" si="48"/>
        <v>0</v>
      </c>
      <c r="AA75" t="b">
        <f t="shared" si="49"/>
        <v>0</v>
      </c>
      <c r="AC75" t="b">
        <f t="shared" si="50"/>
        <v>1</v>
      </c>
      <c r="AD75" t="b">
        <f t="shared" si="51"/>
        <v>1</v>
      </c>
      <c r="AE75" t="b">
        <f t="shared" si="52"/>
        <v>0</v>
      </c>
      <c r="AF75" t="b">
        <f t="shared" si="53"/>
        <v>0</v>
      </c>
      <c r="AG75" t="b">
        <f t="shared" si="54"/>
        <v>0</v>
      </c>
      <c r="AH75" t="b">
        <f t="shared" si="55"/>
        <v>0</v>
      </c>
      <c r="AI75" t="b">
        <f t="shared" si="56"/>
        <v>0</v>
      </c>
      <c r="AJ75" t="b">
        <f t="shared" si="57"/>
        <v>0</v>
      </c>
      <c r="AK75" t="b">
        <f t="shared" si="58"/>
        <v>0</v>
      </c>
      <c r="AL75" t="b">
        <f t="shared" si="59"/>
        <v>0</v>
      </c>
      <c r="AN75" s="4" t="b">
        <f t="shared" si="60"/>
        <v>1</v>
      </c>
      <c r="AO75" t="b">
        <f t="shared" si="61"/>
        <v>1</v>
      </c>
      <c r="AP75" t="b">
        <f t="shared" si="62"/>
        <v>1</v>
      </c>
      <c r="AQ75" t="b">
        <f t="shared" si="63"/>
        <v>0</v>
      </c>
      <c r="AR75" t="b">
        <f t="shared" si="64"/>
        <v>0</v>
      </c>
      <c r="AS75" t="b">
        <f t="shared" si="65"/>
        <v>0</v>
      </c>
      <c r="AT75" t="b">
        <f t="shared" si="66"/>
        <v>0</v>
      </c>
      <c r="AU75" t="b">
        <f t="shared" si="67"/>
        <v>0</v>
      </c>
      <c r="AV75" t="b">
        <f t="shared" si="68"/>
        <v>0</v>
      </c>
      <c r="AW75" t="b">
        <f t="shared" si="69"/>
        <v>0</v>
      </c>
    </row>
    <row r="76" spans="1:49">
      <c r="A76" t="s">
        <v>34</v>
      </c>
      <c r="B76" t="s">
        <v>319</v>
      </c>
      <c r="C76" s="4">
        <f>SUM('역의 도시내 비율1'!C75:D75)/2</f>
        <v>6.8060502386267391E-3</v>
      </c>
      <c r="D76" s="4">
        <f>SUM('역의 도시내 비율1'!E75:G75)/3</f>
        <v>8.3151292759367102E-3</v>
      </c>
      <c r="E76" s="4">
        <f>SUM('역의 도시내 비율1'!H75:O75)/8</f>
        <v>8.3085673371648926E-3</v>
      </c>
      <c r="F76" s="4">
        <f>SUM('역의 도시내 비율1'!P75:R75)/3</f>
        <v>8.8868739165741447E-3</v>
      </c>
      <c r="G76" s="4">
        <f>SUM('역의 도시내 비율1'!S75:V75)/4</f>
        <v>1.4298214587280575E-2</v>
      </c>
      <c r="H76" s="4"/>
      <c r="I76" s="4">
        <f>SUM('역의 도시내 비율1'!W75)</f>
        <v>8.8008520268648451E-3</v>
      </c>
      <c r="K76" t="b">
        <f t="shared" si="35"/>
        <v>0</v>
      </c>
      <c r="L76" t="b">
        <f t="shared" si="36"/>
        <v>0</v>
      </c>
      <c r="M76" t="b">
        <f t="shared" si="37"/>
        <v>0</v>
      </c>
      <c r="N76" t="b">
        <f t="shared" si="38"/>
        <v>1</v>
      </c>
      <c r="O76" t="b">
        <f t="shared" si="39"/>
        <v>1</v>
      </c>
      <c r="R76" t="b">
        <f t="shared" si="40"/>
        <v>1</v>
      </c>
      <c r="S76" t="b">
        <f t="shared" si="41"/>
        <v>1</v>
      </c>
      <c r="T76" t="b">
        <f t="shared" si="42"/>
        <v>1</v>
      </c>
      <c r="U76" t="b">
        <f t="shared" si="43"/>
        <v>1</v>
      </c>
      <c r="V76" t="b">
        <f t="shared" si="44"/>
        <v>1</v>
      </c>
      <c r="W76" t="b">
        <f t="shared" si="45"/>
        <v>0</v>
      </c>
      <c r="X76" t="b">
        <f t="shared" si="46"/>
        <v>0</v>
      </c>
      <c r="Y76" t="b">
        <f t="shared" si="47"/>
        <v>0</v>
      </c>
      <c r="Z76" t="b">
        <f t="shared" si="48"/>
        <v>0</v>
      </c>
      <c r="AA76" t="b">
        <f t="shared" si="49"/>
        <v>0</v>
      </c>
      <c r="AC76" t="b">
        <f t="shared" si="50"/>
        <v>1</v>
      </c>
      <c r="AD76" t="b">
        <f t="shared" si="51"/>
        <v>1</v>
      </c>
      <c r="AE76" t="b">
        <f t="shared" si="52"/>
        <v>1</v>
      </c>
      <c r="AF76" t="b">
        <f t="shared" si="53"/>
        <v>1</v>
      </c>
      <c r="AG76" t="b">
        <f t="shared" si="54"/>
        <v>1</v>
      </c>
      <c r="AH76" t="b">
        <f t="shared" si="55"/>
        <v>0</v>
      </c>
      <c r="AI76" t="b">
        <f t="shared" si="56"/>
        <v>0</v>
      </c>
      <c r="AJ76" t="b">
        <f t="shared" si="57"/>
        <v>0</v>
      </c>
      <c r="AK76" t="b">
        <f t="shared" si="58"/>
        <v>0</v>
      </c>
      <c r="AL76" t="b">
        <f t="shared" si="59"/>
        <v>0</v>
      </c>
      <c r="AN76" s="4" t="b">
        <f t="shared" si="60"/>
        <v>1</v>
      </c>
      <c r="AO76" t="b">
        <f t="shared" si="61"/>
        <v>1</v>
      </c>
      <c r="AP76" t="b">
        <f t="shared" si="62"/>
        <v>1</v>
      </c>
      <c r="AQ76" t="b">
        <f t="shared" si="63"/>
        <v>1</v>
      </c>
      <c r="AR76" t="b">
        <f t="shared" si="64"/>
        <v>1</v>
      </c>
      <c r="AS76" t="b">
        <f t="shared" si="65"/>
        <v>0</v>
      </c>
      <c r="AT76" t="b">
        <f t="shared" si="66"/>
        <v>0</v>
      </c>
      <c r="AU76" t="b">
        <f t="shared" si="67"/>
        <v>0</v>
      </c>
      <c r="AV76" t="b">
        <f t="shared" si="68"/>
        <v>0</v>
      </c>
      <c r="AW76" t="b">
        <f t="shared" si="69"/>
        <v>0</v>
      </c>
    </row>
    <row r="77" spans="1:49">
      <c r="B77" t="s">
        <v>320</v>
      </c>
      <c r="C77" s="4">
        <f>SUM('역의 도시내 비율1'!C76:D76)/2</f>
        <v>1.0693179376686106E-2</v>
      </c>
      <c r="D77" s="4">
        <f>SUM('역의 도시내 비율1'!E76:G76)/3</f>
        <v>8.1854447858652115E-3</v>
      </c>
      <c r="E77" s="4">
        <f>SUM('역의 도시내 비율1'!H76:O76)/8</f>
        <v>8.443811911968694E-3</v>
      </c>
      <c r="F77" s="4">
        <f>SUM('역의 도시내 비율1'!P76:R76)/3</f>
        <v>1.1876414387105847E-2</v>
      </c>
      <c r="G77" s="4">
        <f>SUM('역의 도시내 비율1'!S76:V76)/4</f>
        <v>1.2995999579592505E-2</v>
      </c>
      <c r="H77" s="4"/>
      <c r="I77" s="4">
        <f>SUM('역의 도시내 비율1'!W76)</f>
        <v>9.7133954901609219E-3</v>
      </c>
      <c r="K77" t="b">
        <f t="shared" si="35"/>
        <v>1</v>
      </c>
      <c r="L77" t="b">
        <f t="shared" si="36"/>
        <v>0</v>
      </c>
      <c r="M77" t="b">
        <f t="shared" si="37"/>
        <v>0</v>
      </c>
      <c r="N77" t="b">
        <f t="shared" si="38"/>
        <v>1</v>
      </c>
      <c r="O77" t="b">
        <f t="shared" si="39"/>
        <v>1</v>
      </c>
      <c r="R77" t="b">
        <f t="shared" si="40"/>
        <v>1</v>
      </c>
      <c r="S77" t="b">
        <f t="shared" si="41"/>
        <v>1</v>
      </c>
      <c r="T77" t="b">
        <f t="shared" si="42"/>
        <v>1</v>
      </c>
      <c r="U77" t="b">
        <f t="shared" si="43"/>
        <v>1</v>
      </c>
      <c r="V77" t="b">
        <f t="shared" si="44"/>
        <v>1</v>
      </c>
      <c r="W77" t="b">
        <f t="shared" si="45"/>
        <v>0</v>
      </c>
      <c r="X77" t="b">
        <f t="shared" si="46"/>
        <v>0</v>
      </c>
      <c r="Y77" t="b">
        <f t="shared" si="47"/>
        <v>0</v>
      </c>
      <c r="Z77" t="b">
        <f t="shared" si="48"/>
        <v>0</v>
      </c>
      <c r="AA77" t="b">
        <f t="shared" si="49"/>
        <v>0</v>
      </c>
      <c r="AC77" t="b">
        <f t="shared" si="50"/>
        <v>1</v>
      </c>
      <c r="AD77" t="b">
        <f t="shared" si="51"/>
        <v>1</v>
      </c>
      <c r="AE77" t="b">
        <f t="shared" si="52"/>
        <v>1</v>
      </c>
      <c r="AF77" t="b">
        <f t="shared" si="53"/>
        <v>1</v>
      </c>
      <c r="AG77" t="b">
        <f t="shared" si="54"/>
        <v>1</v>
      </c>
      <c r="AH77" t="b">
        <f t="shared" si="55"/>
        <v>1</v>
      </c>
      <c r="AI77" t="b">
        <f t="shared" si="56"/>
        <v>1</v>
      </c>
      <c r="AJ77" t="b">
        <f t="shared" si="57"/>
        <v>0</v>
      </c>
      <c r="AK77" t="b">
        <f t="shared" si="58"/>
        <v>0</v>
      </c>
      <c r="AL77" t="b">
        <f t="shared" si="59"/>
        <v>0</v>
      </c>
      <c r="AN77" s="4" t="b">
        <f t="shared" si="60"/>
        <v>1</v>
      </c>
      <c r="AO77" t="b">
        <f t="shared" si="61"/>
        <v>1</v>
      </c>
      <c r="AP77" t="b">
        <f t="shared" si="62"/>
        <v>1</v>
      </c>
      <c r="AQ77" t="b">
        <f t="shared" si="63"/>
        <v>1</v>
      </c>
      <c r="AR77" t="b">
        <f t="shared" si="64"/>
        <v>1</v>
      </c>
      <c r="AS77" t="b">
        <f t="shared" si="65"/>
        <v>0</v>
      </c>
      <c r="AT77" t="b">
        <f t="shared" si="66"/>
        <v>0</v>
      </c>
      <c r="AU77" t="b">
        <f t="shared" si="67"/>
        <v>0</v>
      </c>
      <c r="AV77" t="b">
        <f t="shared" si="68"/>
        <v>0</v>
      </c>
      <c r="AW77" t="b">
        <f t="shared" si="69"/>
        <v>0</v>
      </c>
    </row>
    <row r="78" spans="1:49">
      <c r="A78" t="s">
        <v>35</v>
      </c>
      <c r="B78" t="s">
        <v>319</v>
      </c>
      <c r="C78" s="4">
        <f>SUM('역의 도시내 비율1'!C77:D77)/2</f>
        <v>7.6973203067162502E-3</v>
      </c>
      <c r="D78" s="4">
        <f>SUM('역의 도시내 비율1'!E77:G77)/3</f>
        <v>9.9014522335201405E-3</v>
      </c>
      <c r="E78" s="4">
        <f>SUM('역의 도시내 비율1'!H77:O77)/8</f>
        <v>6.1777887649455887E-3</v>
      </c>
      <c r="F78" s="4">
        <f>SUM('역의 도시내 비율1'!P77:R77)/3</f>
        <v>4.5615445236937367E-3</v>
      </c>
      <c r="G78" s="4">
        <f>SUM('역의 도시내 비율1'!S77:V77)/4</f>
        <v>4.618664775142273E-3</v>
      </c>
      <c r="H78" s="4"/>
      <c r="I78" s="4">
        <f>SUM('역의 도시내 비율1'!W77)</f>
        <v>6.4836746882819185E-3</v>
      </c>
      <c r="K78" t="b">
        <f t="shared" si="35"/>
        <v>1</v>
      </c>
      <c r="L78" t="b">
        <f t="shared" si="36"/>
        <v>1</v>
      </c>
      <c r="M78" t="b">
        <f t="shared" si="37"/>
        <v>0</v>
      </c>
      <c r="N78" t="b">
        <f t="shared" si="38"/>
        <v>0</v>
      </c>
      <c r="O78" t="b">
        <f t="shared" si="39"/>
        <v>0</v>
      </c>
      <c r="R78" t="b">
        <f t="shared" si="40"/>
        <v>1</v>
      </c>
      <c r="S78" t="b">
        <f t="shared" si="41"/>
        <v>1</v>
      </c>
      <c r="T78" t="b">
        <f t="shared" si="42"/>
        <v>1</v>
      </c>
      <c r="U78" t="b">
        <f t="shared" si="43"/>
        <v>1</v>
      </c>
      <c r="V78" t="b">
        <f t="shared" si="44"/>
        <v>1</v>
      </c>
      <c r="W78" t="b">
        <f t="shared" si="45"/>
        <v>1</v>
      </c>
      <c r="X78" t="b">
        <f t="shared" si="46"/>
        <v>0</v>
      </c>
      <c r="Y78" t="b">
        <f t="shared" si="47"/>
        <v>0</v>
      </c>
      <c r="Z78" t="b">
        <f t="shared" si="48"/>
        <v>0</v>
      </c>
      <c r="AA78" t="b">
        <f t="shared" si="49"/>
        <v>0</v>
      </c>
      <c r="AC78" t="b">
        <f t="shared" si="50"/>
        <v>1</v>
      </c>
      <c r="AD78" t="b">
        <f t="shared" si="51"/>
        <v>1</v>
      </c>
      <c r="AE78" t="b">
        <f t="shared" si="52"/>
        <v>1</v>
      </c>
      <c r="AF78" t="b">
        <f t="shared" si="53"/>
        <v>0</v>
      </c>
      <c r="AG78" t="b">
        <f t="shared" si="54"/>
        <v>0</v>
      </c>
      <c r="AH78" t="b">
        <f t="shared" si="55"/>
        <v>0</v>
      </c>
      <c r="AI78" t="b">
        <f t="shared" si="56"/>
        <v>0</v>
      </c>
      <c r="AJ78" t="b">
        <f t="shared" si="57"/>
        <v>0</v>
      </c>
      <c r="AK78" t="b">
        <f t="shared" si="58"/>
        <v>0</v>
      </c>
      <c r="AL78" t="b">
        <f t="shared" si="59"/>
        <v>0</v>
      </c>
      <c r="AN78" s="4" t="b">
        <f t="shared" si="60"/>
        <v>1</v>
      </c>
      <c r="AO78" t="b">
        <f t="shared" si="61"/>
        <v>1</v>
      </c>
      <c r="AP78" t="b">
        <f t="shared" si="62"/>
        <v>1</v>
      </c>
      <c r="AQ78" t="b">
        <f t="shared" si="63"/>
        <v>1</v>
      </c>
      <c r="AR78" t="b">
        <f t="shared" si="64"/>
        <v>0</v>
      </c>
      <c r="AS78" t="b">
        <f t="shared" si="65"/>
        <v>0</v>
      </c>
      <c r="AT78" t="b">
        <f t="shared" si="66"/>
        <v>0</v>
      </c>
      <c r="AU78" t="b">
        <f t="shared" si="67"/>
        <v>0</v>
      </c>
      <c r="AV78" t="b">
        <f t="shared" si="68"/>
        <v>0</v>
      </c>
      <c r="AW78" t="b">
        <f t="shared" si="69"/>
        <v>0</v>
      </c>
    </row>
    <row r="79" spans="1:49">
      <c r="B79" t="s">
        <v>320</v>
      </c>
      <c r="C79" s="4">
        <f>SUM('역의 도시내 비율1'!C78:D78)/2</f>
        <v>4.5331709562128975E-3</v>
      </c>
      <c r="D79" s="4">
        <f>SUM('역의 도시내 비율1'!E78:G78)/3</f>
        <v>4.202962234963502E-3</v>
      </c>
      <c r="E79" s="4">
        <f>SUM('역의 도시내 비율1'!H78:O78)/8</f>
        <v>5.2807745352573595E-3</v>
      </c>
      <c r="F79" s="4">
        <f>SUM('역의 도시내 비율1'!P78:R78)/3</f>
        <v>7.6900010658737068E-3</v>
      </c>
      <c r="G79" s="4">
        <f>SUM('역의 도시내 비율1'!S78:V78)/4</f>
        <v>1.0940840044521113E-2</v>
      </c>
      <c r="H79" s="4"/>
      <c r="I79" s="4">
        <f>SUM('역의 도시내 비율1'!W78)</f>
        <v>6.2601089425801419E-3</v>
      </c>
      <c r="K79" t="b">
        <f t="shared" si="35"/>
        <v>0</v>
      </c>
      <c r="L79" t="b">
        <f t="shared" si="36"/>
        <v>0</v>
      </c>
      <c r="M79" t="b">
        <f t="shared" si="37"/>
        <v>0</v>
      </c>
      <c r="N79" t="b">
        <f t="shared" si="38"/>
        <v>1</v>
      </c>
      <c r="O79" t="b">
        <f t="shared" si="39"/>
        <v>1</v>
      </c>
      <c r="R79" t="b">
        <f t="shared" si="40"/>
        <v>1</v>
      </c>
      <c r="S79" t="b">
        <f t="shared" si="41"/>
        <v>1</v>
      </c>
      <c r="T79" t="b">
        <f t="shared" si="42"/>
        <v>1</v>
      </c>
      <c r="U79" t="b">
        <f t="shared" si="43"/>
        <v>0</v>
      </c>
      <c r="V79" t="b">
        <f t="shared" si="44"/>
        <v>0</v>
      </c>
      <c r="W79" t="b">
        <f t="shared" si="45"/>
        <v>0</v>
      </c>
      <c r="X79" t="b">
        <f t="shared" si="46"/>
        <v>0</v>
      </c>
      <c r="Y79" t="b">
        <f t="shared" si="47"/>
        <v>0</v>
      </c>
      <c r="Z79" t="b">
        <f t="shared" si="48"/>
        <v>0</v>
      </c>
      <c r="AA79" t="b">
        <f t="shared" si="49"/>
        <v>0</v>
      </c>
      <c r="AC79" t="b">
        <f t="shared" si="50"/>
        <v>1</v>
      </c>
      <c r="AD79" t="b">
        <f t="shared" si="51"/>
        <v>1</v>
      </c>
      <c r="AE79" t="b">
        <f t="shared" si="52"/>
        <v>1</v>
      </c>
      <c r="AF79" t="b">
        <f t="shared" si="53"/>
        <v>1</v>
      </c>
      <c r="AG79" t="b">
        <f t="shared" si="54"/>
        <v>1</v>
      </c>
      <c r="AH79" t="b">
        <f t="shared" si="55"/>
        <v>0</v>
      </c>
      <c r="AI79" t="b">
        <f t="shared" si="56"/>
        <v>0</v>
      </c>
      <c r="AJ79" t="b">
        <f t="shared" si="57"/>
        <v>0</v>
      </c>
      <c r="AK79" t="b">
        <f t="shared" si="58"/>
        <v>0</v>
      </c>
      <c r="AL79" t="b">
        <f t="shared" si="59"/>
        <v>0</v>
      </c>
      <c r="AN79" s="4" t="b">
        <f t="shared" si="60"/>
        <v>1</v>
      </c>
      <c r="AO79" t="b">
        <f t="shared" si="61"/>
        <v>1</v>
      </c>
      <c r="AP79" t="b">
        <f t="shared" si="62"/>
        <v>1</v>
      </c>
      <c r="AQ79" t="b">
        <f t="shared" si="63"/>
        <v>1</v>
      </c>
      <c r="AR79" t="b">
        <f t="shared" si="64"/>
        <v>0</v>
      </c>
      <c r="AS79" t="b">
        <f t="shared" si="65"/>
        <v>0</v>
      </c>
      <c r="AT79" t="b">
        <f t="shared" si="66"/>
        <v>0</v>
      </c>
      <c r="AU79" t="b">
        <f t="shared" si="67"/>
        <v>0</v>
      </c>
      <c r="AV79" t="b">
        <f t="shared" si="68"/>
        <v>0</v>
      </c>
      <c r="AW79" t="b">
        <f t="shared" si="69"/>
        <v>0</v>
      </c>
    </row>
    <row r="80" spans="1:49">
      <c r="A80" t="s">
        <v>36</v>
      </c>
      <c r="B80" t="s">
        <v>319</v>
      </c>
      <c r="C80" s="4">
        <f>SUM('역의 도시내 비율1'!C79:D79)/2</f>
        <v>1.5142914041223591E-2</v>
      </c>
      <c r="D80" s="4">
        <f>SUM('역의 도시내 비율1'!E79:G79)/3</f>
        <v>1.4295252224687952E-2</v>
      </c>
      <c r="E80" s="4">
        <f>SUM('역의 도시내 비율1'!H79:O79)/8</f>
        <v>1.0811046127821827E-2</v>
      </c>
      <c r="F80" s="4">
        <f>SUM('역의 도시내 비율1'!P79:R79)/3</f>
        <v>8.4918825694686659E-3</v>
      </c>
      <c r="G80" s="4">
        <f>SUM('역의 도시내 비율1'!S79:V79)/4</f>
        <v>1.0142634100326483E-2</v>
      </c>
      <c r="H80" s="4"/>
      <c r="I80" s="4">
        <f>SUM('역의 도시내 비율1'!W79)</f>
        <v>1.1038920383835169E-2</v>
      </c>
      <c r="K80" t="b">
        <f t="shared" si="35"/>
        <v>1</v>
      </c>
      <c r="L80" t="b">
        <f t="shared" si="36"/>
        <v>1</v>
      </c>
      <c r="M80" t="b">
        <f t="shared" si="37"/>
        <v>0</v>
      </c>
      <c r="N80" t="b">
        <f t="shared" si="38"/>
        <v>0</v>
      </c>
      <c r="O80" t="b">
        <f t="shared" si="39"/>
        <v>0</v>
      </c>
      <c r="R80" t="b">
        <f t="shared" si="40"/>
        <v>1</v>
      </c>
      <c r="S80" t="b">
        <f t="shared" si="41"/>
        <v>1</v>
      </c>
      <c r="T80" t="b">
        <f t="shared" si="42"/>
        <v>1</v>
      </c>
      <c r="U80" t="b">
        <f t="shared" si="43"/>
        <v>1</v>
      </c>
      <c r="V80" t="b">
        <f t="shared" si="44"/>
        <v>1</v>
      </c>
      <c r="W80" t="b">
        <f t="shared" si="45"/>
        <v>1</v>
      </c>
      <c r="X80" t="b">
        <f t="shared" si="46"/>
        <v>1</v>
      </c>
      <c r="Y80" t="b">
        <f t="shared" si="47"/>
        <v>1</v>
      </c>
      <c r="Z80" t="b">
        <f t="shared" si="48"/>
        <v>0</v>
      </c>
      <c r="AA80" t="b">
        <f t="shared" si="49"/>
        <v>0</v>
      </c>
      <c r="AC80" t="b">
        <f t="shared" si="50"/>
        <v>1</v>
      </c>
      <c r="AD80" t="b">
        <f t="shared" si="51"/>
        <v>1</v>
      </c>
      <c r="AE80" t="b">
        <f t="shared" si="52"/>
        <v>1</v>
      </c>
      <c r="AF80" t="b">
        <f t="shared" si="53"/>
        <v>1</v>
      </c>
      <c r="AG80" t="b">
        <f t="shared" si="54"/>
        <v>1</v>
      </c>
      <c r="AH80" t="b">
        <f t="shared" si="55"/>
        <v>0</v>
      </c>
      <c r="AI80" t="b">
        <f t="shared" si="56"/>
        <v>0</v>
      </c>
      <c r="AJ80" t="b">
        <f t="shared" si="57"/>
        <v>0</v>
      </c>
      <c r="AK80" t="b">
        <f t="shared" si="58"/>
        <v>0</v>
      </c>
      <c r="AL80" t="b">
        <f t="shared" si="59"/>
        <v>0</v>
      </c>
      <c r="AN80" s="4" t="b">
        <f t="shared" si="60"/>
        <v>1</v>
      </c>
      <c r="AO80" t="b">
        <f t="shared" si="61"/>
        <v>1</v>
      </c>
      <c r="AP80" t="b">
        <f t="shared" si="62"/>
        <v>1</v>
      </c>
      <c r="AQ80" t="b">
        <f t="shared" si="63"/>
        <v>1</v>
      </c>
      <c r="AR80" t="b">
        <f t="shared" si="64"/>
        <v>1</v>
      </c>
      <c r="AS80" t="b">
        <f t="shared" si="65"/>
        <v>1</v>
      </c>
      <c r="AT80" t="b">
        <f t="shared" si="66"/>
        <v>1</v>
      </c>
      <c r="AU80" t="b">
        <f t="shared" si="67"/>
        <v>0</v>
      </c>
      <c r="AV80" t="b">
        <f t="shared" si="68"/>
        <v>0</v>
      </c>
      <c r="AW80" t="b">
        <f t="shared" si="69"/>
        <v>0</v>
      </c>
    </row>
    <row r="81" spans="1:49">
      <c r="B81" t="s">
        <v>320</v>
      </c>
      <c r="C81" s="4">
        <f>SUM('역의 도시내 비율1'!C80:D80)/2</f>
        <v>7.6901131125954696E-3</v>
      </c>
      <c r="D81" s="4">
        <f>SUM('역의 도시내 비율1'!E80:G80)/3</f>
        <v>7.2979072566787722E-3</v>
      </c>
      <c r="E81" s="4">
        <f>SUM('역의 도시내 비율1'!H80:O80)/8</f>
        <v>1.0651780575959396E-2</v>
      </c>
      <c r="F81" s="4">
        <f>SUM('역의 도시내 비율1'!P80:R80)/3</f>
        <v>1.3169377464096542E-2</v>
      </c>
      <c r="G81" s="4">
        <f>SUM('역의 도시내 비율1'!S80:V80)/4</f>
        <v>1.833423285306908E-2</v>
      </c>
      <c r="H81" s="4"/>
      <c r="I81" s="4">
        <f>SUM('역의 도시내 비율1'!W80)</f>
        <v>1.1152526410723045E-2</v>
      </c>
      <c r="K81" t="b">
        <f t="shared" si="35"/>
        <v>0</v>
      </c>
      <c r="L81" t="b">
        <f t="shared" si="36"/>
        <v>0</v>
      </c>
      <c r="M81" t="b">
        <f t="shared" si="37"/>
        <v>0</v>
      </c>
      <c r="N81" t="b">
        <f t="shared" si="38"/>
        <v>1</v>
      </c>
      <c r="O81" t="b">
        <f t="shared" si="39"/>
        <v>1</v>
      </c>
      <c r="R81" t="b">
        <f t="shared" si="40"/>
        <v>1</v>
      </c>
      <c r="S81" t="b">
        <f t="shared" si="41"/>
        <v>1</v>
      </c>
      <c r="T81" t="b">
        <f t="shared" si="42"/>
        <v>1</v>
      </c>
      <c r="U81" t="b">
        <f t="shared" si="43"/>
        <v>1</v>
      </c>
      <c r="V81" t="b">
        <f t="shared" si="44"/>
        <v>1</v>
      </c>
      <c r="W81" t="b">
        <f t="shared" si="45"/>
        <v>0</v>
      </c>
      <c r="X81" t="b">
        <f t="shared" si="46"/>
        <v>0</v>
      </c>
      <c r="Y81" t="b">
        <f t="shared" si="47"/>
        <v>0</v>
      </c>
      <c r="Z81" t="b">
        <f t="shared" si="48"/>
        <v>0</v>
      </c>
      <c r="AA81" t="b">
        <f t="shared" si="49"/>
        <v>0</v>
      </c>
      <c r="AC81" t="b">
        <f t="shared" si="50"/>
        <v>1</v>
      </c>
      <c r="AD81" t="b">
        <f t="shared" si="51"/>
        <v>1</v>
      </c>
      <c r="AE81" t="b">
        <f t="shared" si="52"/>
        <v>1</v>
      </c>
      <c r="AF81" t="b">
        <f t="shared" si="53"/>
        <v>1</v>
      </c>
      <c r="AG81" t="b">
        <f t="shared" si="54"/>
        <v>1</v>
      </c>
      <c r="AH81" t="b">
        <f t="shared" si="55"/>
        <v>1</v>
      </c>
      <c r="AI81" t="b">
        <f t="shared" si="56"/>
        <v>1</v>
      </c>
      <c r="AJ81" t="b">
        <f t="shared" si="57"/>
        <v>1</v>
      </c>
      <c r="AK81" t="b">
        <f t="shared" si="58"/>
        <v>0</v>
      </c>
      <c r="AL81" t="b">
        <f t="shared" si="59"/>
        <v>0</v>
      </c>
      <c r="AN81" s="4" t="b">
        <f t="shared" si="60"/>
        <v>1</v>
      </c>
      <c r="AO81" t="b">
        <f t="shared" si="61"/>
        <v>1</v>
      </c>
      <c r="AP81" t="b">
        <f t="shared" si="62"/>
        <v>1</v>
      </c>
      <c r="AQ81" t="b">
        <f t="shared" si="63"/>
        <v>1</v>
      </c>
      <c r="AR81" t="b">
        <f t="shared" si="64"/>
        <v>1</v>
      </c>
      <c r="AS81" t="b">
        <f t="shared" si="65"/>
        <v>1</v>
      </c>
      <c r="AT81" t="b">
        <f t="shared" si="66"/>
        <v>1</v>
      </c>
      <c r="AU81" t="b">
        <f t="shared" si="67"/>
        <v>0</v>
      </c>
      <c r="AV81" t="b">
        <f t="shared" si="68"/>
        <v>0</v>
      </c>
      <c r="AW81" t="b">
        <f t="shared" si="69"/>
        <v>0</v>
      </c>
    </row>
    <row r="82" spans="1:49">
      <c r="A82" t="s">
        <v>37</v>
      </c>
      <c r="B82" t="s">
        <v>319</v>
      </c>
      <c r="C82" s="4">
        <f>SUM('역의 도시내 비율1'!C81:D81)/2</f>
        <v>1.0600230999779402E-2</v>
      </c>
      <c r="D82" s="4">
        <f>SUM('역의 도시내 비율1'!E81:G81)/3</f>
        <v>9.3525745815670799E-3</v>
      </c>
      <c r="E82" s="4">
        <f>SUM('역의 도시내 비율1'!H81:O81)/8</f>
        <v>4.8062463238994985E-3</v>
      </c>
      <c r="F82" s="4">
        <f>SUM('역의 도시내 비율1'!P81:R81)/3</f>
        <v>2.8892231112224941E-3</v>
      </c>
      <c r="G82" s="4">
        <f>SUM('역의 도시내 비율1'!S81:V81)/4</f>
        <v>2.7352833160193026E-3</v>
      </c>
      <c r="H82" s="4"/>
      <c r="I82" s="4">
        <f>SUM('역의 도시내 비율1'!W81)</f>
        <v>5.2979611848741693E-3</v>
      </c>
      <c r="K82" t="b">
        <f t="shared" si="35"/>
        <v>1</v>
      </c>
      <c r="L82" t="b">
        <f t="shared" si="36"/>
        <v>1</v>
      </c>
      <c r="M82" t="b">
        <f t="shared" si="37"/>
        <v>0</v>
      </c>
      <c r="N82" t="b">
        <f t="shared" si="38"/>
        <v>0</v>
      </c>
      <c r="O82" t="b">
        <f t="shared" si="39"/>
        <v>0</v>
      </c>
      <c r="R82" t="b">
        <f t="shared" si="40"/>
        <v>1</v>
      </c>
      <c r="S82" t="b">
        <f t="shared" si="41"/>
        <v>1</v>
      </c>
      <c r="T82" t="b">
        <f t="shared" si="42"/>
        <v>1</v>
      </c>
      <c r="U82" t="b">
        <f t="shared" si="43"/>
        <v>1</v>
      </c>
      <c r="V82" t="b">
        <f t="shared" si="44"/>
        <v>1</v>
      </c>
      <c r="W82" t="b">
        <f t="shared" si="45"/>
        <v>1</v>
      </c>
      <c r="X82" t="b">
        <f t="shared" si="46"/>
        <v>0</v>
      </c>
      <c r="Y82" t="b">
        <f t="shared" si="47"/>
        <v>0</v>
      </c>
      <c r="Z82" t="b">
        <f t="shared" si="48"/>
        <v>0</v>
      </c>
      <c r="AA82" t="b">
        <f t="shared" si="49"/>
        <v>0</v>
      </c>
      <c r="AC82" t="b">
        <f t="shared" si="50"/>
        <v>1</v>
      </c>
      <c r="AD82" t="b">
        <f t="shared" si="51"/>
        <v>1</v>
      </c>
      <c r="AE82" t="b">
        <f t="shared" si="52"/>
        <v>0</v>
      </c>
      <c r="AF82" t="b">
        <f t="shared" si="53"/>
        <v>0</v>
      </c>
      <c r="AG82" t="b">
        <f t="shared" si="54"/>
        <v>0</v>
      </c>
      <c r="AH82" t="b">
        <f t="shared" si="55"/>
        <v>0</v>
      </c>
      <c r="AI82" t="b">
        <f t="shared" si="56"/>
        <v>0</v>
      </c>
      <c r="AJ82" t="b">
        <f t="shared" si="57"/>
        <v>0</v>
      </c>
      <c r="AK82" t="b">
        <f t="shared" si="58"/>
        <v>0</v>
      </c>
      <c r="AL82" t="b">
        <f t="shared" si="59"/>
        <v>0</v>
      </c>
      <c r="AN82" s="4" t="b">
        <f t="shared" si="60"/>
        <v>1</v>
      </c>
      <c r="AO82" t="b">
        <f t="shared" si="61"/>
        <v>1</v>
      </c>
      <c r="AP82" t="b">
        <f t="shared" si="62"/>
        <v>1</v>
      </c>
      <c r="AQ82" t="b">
        <f t="shared" si="63"/>
        <v>0</v>
      </c>
      <c r="AR82" t="b">
        <f t="shared" si="64"/>
        <v>0</v>
      </c>
      <c r="AS82" t="b">
        <f t="shared" si="65"/>
        <v>0</v>
      </c>
      <c r="AT82" t="b">
        <f t="shared" si="66"/>
        <v>0</v>
      </c>
      <c r="AU82" t="b">
        <f t="shared" si="67"/>
        <v>0</v>
      </c>
      <c r="AV82" t="b">
        <f t="shared" si="68"/>
        <v>0</v>
      </c>
      <c r="AW82" t="b">
        <f t="shared" si="69"/>
        <v>0</v>
      </c>
    </row>
    <row r="83" spans="1:49">
      <c r="B83" t="s">
        <v>320</v>
      </c>
      <c r="C83" s="4">
        <f>SUM('역의 도시내 비율1'!C82:D82)/2</f>
        <v>4.3371388725312755E-3</v>
      </c>
      <c r="D83" s="4">
        <f>SUM('역의 도시내 비율1'!E82:G82)/3</f>
        <v>2.5799028745083384E-3</v>
      </c>
      <c r="E83" s="4">
        <f>SUM('역의 도시내 비율1'!H82:O82)/8</f>
        <v>4.0909048323481073E-3</v>
      </c>
      <c r="F83" s="4">
        <f>SUM('역의 도시내 비율1'!P82:R82)/3</f>
        <v>6.5961908106062853E-3</v>
      </c>
      <c r="G83" s="4">
        <f>SUM('역의 도시내 비율1'!S82:V82)/4</f>
        <v>7.9659157344934197E-3</v>
      </c>
      <c r="H83" s="4"/>
      <c r="I83" s="4">
        <f>SUM('역의 도시내 비율1'!W82)</f>
        <v>4.784753560006216E-3</v>
      </c>
      <c r="K83" t="b">
        <f t="shared" si="35"/>
        <v>0</v>
      </c>
      <c r="L83" t="b">
        <f t="shared" si="36"/>
        <v>0</v>
      </c>
      <c r="M83" t="b">
        <f t="shared" si="37"/>
        <v>0</v>
      </c>
      <c r="N83" t="b">
        <f t="shared" si="38"/>
        <v>1</v>
      </c>
      <c r="O83" t="b">
        <f t="shared" si="39"/>
        <v>1</v>
      </c>
      <c r="R83" t="b">
        <f t="shared" si="40"/>
        <v>1</v>
      </c>
      <c r="S83" t="b">
        <f t="shared" si="41"/>
        <v>1</v>
      </c>
      <c r="T83" t="b">
        <f t="shared" si="42"/>
        <v>0</v>
      </c>
      <c r="U83" t="b">
        <f t="shared" si="43"/>
        <v>0</v>
      </c>
      <c r="V83" t="b">
        <f t="shared" si="44"/>
        <v>0</v>
      </c>
      <c r="W83" t="b">
        <f t="shared" si="45"/>
        <v>0</v>
      </c>
      <c r="X83" t="b">
        <f t="shared" si="46"/>
        <v>0</v>
      </c>
      <c r="Y83" t="b">
        <f t="shared" si="47"/>
        <v>0</v>
      </c>
      <c r="Z83" t="b">
        <f t="shared" si="48"/>
        <v>0</v>
      </c>
      <c r="AA83" t="b">
        <f t="shared" si="49"/>
        <v>0</v>
      </c>
      <c r="AC83" t="b">
        <f t="shared" si="50"/>
        <v>1</v>
      </c>
      <c r="AD83" t="b">
        <f t="shared" si="51"/>
        <v>1</v>
      </c>
      <c r="AE83" t="b">
        <f t="shared" si="52"/>
        <v>1</v>
      </c>
      <c r="AF83" t="b">
        <f t="shared" si="53"/>
        <v>1</v>
      </c>
      <c r="AG83" t="b">
        <f t="shared" si="54"/>
        <v>0</v>
      </c>
      <c r="AH83" t="b">
        <f t="shared" si="55"/>
        <v>0</v>
      </c>
      <c r="AI83" t="b">
        <f t="shared" si="56"/>
        <v>0</v>
      </c>
      <c r="AJ83" t="b">
        <f t="shared" si="57"/>
        <v>0</v>
      </c>
      <c r="AK83" t="b">
        <f t="shared" si="58"/>
        <v>0</v>
      </c>
      <c r="AL83" t="b">
        <f t="shared" si="59"/>
        <v>0</v>
      </c>
      <c r="AN83" s="4" t="b">
        <f t="shared" si="60"/>
        <v>1</v>
      </c>
      <c r="AO83" t="b">
        <f t="shared" si="61"/>
        <v>1</v>
      </c>
      <c r="AP83" t="b">
        <f t="shared" si="62"/>
        <v>1</v>
      </c>
      <c r="AQ83" t="b">
        <f t="shared" si="63"/>
        <v>0</v>
      </c>
      <c r="AR83" t="b">
        <f t="shared" si="64"/>
        <v>0</v>
      </c>
      <c r="AS83" t="b">
        <f t="shared" si="65"/>
        <v>0</v>
      </c>
      <c r="AT83" t="b">
        <f t="shared" si="66"/>
        <v>0</v>
      </c>
      <c r="AU83" t="b">
        <f t="shared" si="67"/>
        <v>0</v>
      </c>
      <c r="AV83" t="b">
        <f t="shared" si="68"/>
        <v>0</v>
      </c>
      <c r="AW83" t="b">
        <f t="shared" si="69"/>
        <v>0</v>
      </c>
    </row>
    <row r="84" spans="1:49">
      <c r="A84" t="s">
        <v>38</v>
      </c>
      <c r="B84" t="s">
        <v>319</v>
      </c>
      <c r="C84" s="4">
        <f>SUM('역의 도시내 비율1'!C83:D83)/2</f>
        <v>2.5335748218015323E-2</v>
      </c>
      <c r="D84" s="4">
        <f>SUM('역의 도시내 비율1'!E83:G83)/3</f>
        <v>2.6080190373926632E-2</v>
      </c>
      <c r="E84" s="4">
        <f>SUM('역의 도시내 비율1'!H83:O83)/8</f>
        <v>1.3895651776409414E-2</v>
      </c>
      <c r="F84" s="4">
        <f>SUM('역의 도시내 비율1'!P83:R83)/3</f>
        <v>9.9624070422621325E-3</v>
      </c>
      <c r="G84" s="4">
        <f>SUM('역의 도시내 비율1'!S83:V83)/4</f>
        <v>1.3067570382112828E-2</v>
      </c>
      <c r="H84" s="4"/>
      <c r="I84" s="4">
        <f>SUM('역의 도시내 비율1'!W83)</f>
        <v>1.5813341562905647E-2</v>
      </c>
      <c r="K84" t="b">
        <f t="shared" si="35"/>
        <v>1</v>
      </c>
      <c r="L84" t="b">
        <f t="shared" si="36"/>
        <v>1</v>
      </c>
      <c r="M84" t="b">
        <f t="shared" si="37"/>
        <v>0</v>
      </c>
      <c r="N84" t="b">
        <f t="shared" si="38"/>
        <v>0</v>
      </c>
      <c r="O84" t="b">
        <f t="shared" si="39"/>
        <v>0</v>
      </c>
      <c r="R84" t="b">
        <f t="shared" si="40"/>
        <v>1</v>
      </c>
      <c r="S84" t="b">
        <f t="shared" si="41"/>
        <v>1</v>
      </c>
      <c r="T84" t="b">
        <f t="shared" si="42"/>
        <v>1</v>
      </c>
      <c r="U84" t="b">
        <f t="shared" si="43"/>
        <v>1</v>
      </c>
      <c r="V84" t="b">
        <f t="shared" si="44"/>
        <v>1</v>
      </c>
      <c r="W84" t="b">
        <f t="shared" si="45"/>
        <v>1</v>
      </c>
      <c r="X84" t="b">
        <f t="shared" si="46"/>
        <v>1</v>
      </c>
      <c r="Y84" t="b">
        <f t="shared" si="47"/>
        <v>1</v>
      </c>
      <c r="Z84" t="b">
        <f t="shared" si="48"/>
        <v>1</v>
      </c>
      <c r="AA84" t="b">
        <f t="shared" si="49"/>
        <v>1</v>
      </c>
      <c r="AC84" t="b">
        <f t="shared" si="50"/>
        <v>1</v>
      </c>
      <c r="AD84" t="b">
        <f t="shared" si="51"/>
        <v>1</v>
      </c>
      <c r="AE84" t="b">
        <f t="shared" si="52"/>
        <v>1</v>
      </c>
      <c r="AF84" t="b">
        <f t="shared" si="53"/>
        <v>1</v>
      </c>
      <c r="AG84" t="b">
        <f t="shared" si="54"/>
        <v>1</v>
      </c>
      <c r="AH84" t="b">
        <f t="shared" si="55"/>
        <v>1</v>
      </c>
      <c r="AI84" t="b">
        <f t="shared" si="56"/>
        <v>0</v>
      </c>
      <c r="AJ84" t="b">
        <f t="shared" si="57"/>
        <v>0</v>
      </c>
      <c r="AK84" t="b">
        <f t="shared" si="58"/>
        <v>0</v>
      </c>
      <c r="AL84" t="b">
        <f t="shared" si="59"/>
        <v>0</v>
      </c>
      <c r="AN84" s="4" t="b">
        <f t="shared" si="60"/>
        <v>1</v>
      </c>
      <c r="AO84" t="b">
        <f t="shared" si="61"/>
        <v>1</v>
      </c>
      <c r="AP84" t="b">
        <f t="shared" si="62"/>
        <v>1</v>
      </c>
      <c r="AQ84" t="b">
        <f t="shared" si="63"/>
        <v>1</v>
      </c>
      <c r="AR84" t="b">
        <f t="shared" si="64"/>
        <v>1</v>
      </c>
      <c r="AS84" t="b">
        <f t="shared" si="65"/>
        <v>1</v>
      </c>
      <c r="AT84" t="b">
        <f t="shared" si="66"/>
        <v>1</v>
      </c>
      <c r="AU84" t="b">
        <f t="shared" si="67"/>
        <v>1</v>
      </c>
      <c r="AV84" t="b">
        <f t="shared" si="68"/>
        <v>0</v>
      </c>
      <c r="AW84" t="b">
        <f t="shared" si="69"/>
        <v>0</v>
      </c>
    </row>
    <row r="85" spans="1:49">
      <c r="B85" t="s">
        <v>320</v>
      </c>
      <c r="C85" s="4">
        <f>SUM('역의 도시내 비율1'!C84:D84)/2</f>
        <v>1.0475788456715495E-2</v>
      </c>
      <c r="D85" s="4">
        <f>SUM('역의 도시내 비율1'!E84:G84)/3</f>
        <v>6.5012798697298459E-3</v>
      </c>
      <c r="E85" s="4">
        <f>SUM('역의 도시내 비율1'!H84:O84)/8</f>
        <v>1.2629755498857489E-2</v>
      </c>
      <c r="F85" s="4">
        <f>SUM('역의 도시내 비율1'!P84:R84)/3</f>
        <v>2.2847671735362823E-2</v>
      </c>
      <c r="G85" s="4">
        <f>SUM('역의 도시내 비율1'!S84:V84)/4</f>
        <v>2.6504801038872847E-2</v>
      </c>
      <c r="H85" s="4"/>
      <c r="I85" s="4">
        <f>SUM('역의 도시내 비율1'!W84)</f>
        <v>1.5187409571896904E-2</v>
      </c>
      <c r="K85" t="b">
        <f t="shared" si="35"/>
        <v>0</v>
      </c>
      <c r="L85" t="b">
        <f t="shared" si="36"/>
        <v>0</v>
      </c>
      <c r="M85" t="b">
        <f t="shared" si="37"/>
        <v>0</v>
      </c>
      <c r="N85" t="b">
        <f t="shared" si="38"/>
        <v>1</v>
      </c>
      <c r="O85" t="b">
        <f t="shared" si="39"/>
        <v>1</v>
      </c>
      <c r="R85" t="b">
        <f t="shared" si="40"/>
        <v>1</v>
      </c>
      <c r="S85" t="b">
        <f t="shared" si="41"/>
        <v>1</v>
      </c>
      <c r="T85" t="b">
        <f t="shared" si="42"/>
        <v>1</v>
      </c>
      <c r="U85" t="b">
        <f t="shared" si="43"/>
        <v>1</v>
      </c>
      <c r="V85" t="b">
        <f t="shared" si="44"/>
        <v>0</v>
      </c>
      <c r="W85" t="b">
        <f t="shared" si="45"/>
        <v>0</v>
      </c>
      <c r="X85" t="b">
        <f t="shared" si="46"/>
        <v>0</v>
      </c>
      <c r="Y85" t="b">
        <f t="shared" si="47"/>
        <v>0</v>
      </c>
      <c r="Z85" t="b">
        <f t="shared" si="48"/>
        <v>0</v>
      </c>
      <c r="AA85" t="b">
        <f t="shared" si="49"/>
        <v>0</v>
      </c>
      <c r="AC85" t="b">
        <f t="shared" si="50"/>
        <v>1</v>
      </c>
      <c r="AD85" t="b">
        <f t="shared" si="51"/>
        <v>1</v>
      </c>
      <c r="AE85" t="b">
        <f t="shared" si="52"/>
        <v>1</v>
      </c>
      <c r="AF85" t="b">
        <f t="shared" si="53"/>
        <v>1</v>
      </c>
      <c r="AG85" t="b">
        <f t="shared" si="54"/>
        <v>1</v>
      </c>
      <c r="AH85" t="b">
        <f t="shared" si="55"/>
        <v>1</v>
      </c>
      <c r="AI85" t="b">
        <f t="shared" si="56"/>
        <v>1</v>
      </c>
      <c r="AJ85" t="b">
        <f t="shared" si="57"/>
        <v>1</v>
      </c>
      <c r="AK85" t="b">
        <f t="shared" si="58"/>
        <v>1</v>
      </c>
      <c r="AL85" t="b">
        <f t="shared" si="59"/>
        <v>1</v>
      </c>
      <c r="AN85" s="4" t="b">
        <f t="shared" si="60"/>
        <v>1</v>
      </c>
      <c r="AO85" t="b">
        <f t="shared" si="61"/>
        <v>1</v>
      </c>
      <c r="AP85" t="b">
        <f t="shared" si="62"/>
        <v>1</v>
      </c>
      <c r="AQ85" t="b">
        <f t="shared" si="63"/>
        <v>1</v>
      </c>
      <c r="AR85" t="b">
        <f t="shared" si="64"/>
        <v>1</v>
      </c>
      <c r="AS85" t="b">
        <f t="shared" si="65"/>
        <v>1</v>
      </c>
      <c r="AT85" t="b">
        <f t="shared" si="66"/>
        <v>1</v>
      </c>
      <c r="AU85" t="b">
        <f t="shared" si="67"/>
        <v>1</v>
      </c>
      <c r="AV85" t="b">
        <f t="shared" si="68"/>
        <v>0</v>
      </c>
      <c r="AW85" t="b">
        <f t="shared" si="69"/>
        <v>0</v>
      </c>
    </row>
    <row r="86" spans="1:49">
      <c r="A86" t="s">
        <v>39</v>
      </c>
      <c r="B86" t="s">
        <v>319</v>
      </c>
      <c r="C86" s="4">
        <f>SUM('역의 도시내 비율1'!C85:D85)/2</f>
        <v>1.1267171301951106E-2</v>
      </c>
      <c r="D86" s="4">
        <f>SUM('역의 도시내 비율1'!E85:G85)/3</f>
        <v>8.7436878685410498E-3</v>
      </c>
      <c r="E86" s="4">
        <f>SUM('역의 도시내 비율1'!H85:O85)/8</f>
        <v>4.6419528191199346E-3</v>
      </c>
      <c r="F86" s="4">
        <f>SUM('역의 도시내 비율1'!P85:R85)/3</f>
        <v>3.2345793095270789E-3</v>
      </c>
      <c r="G86" s="4">
        <f>SUM('역의 도시내 비율1'!S85:V85)/4</f>
        <v>2.7021232064862602E-3</v>
      </c>
      <c r="H86" s="4"/>
      <c r="I86" s="4">
        <f>SUM('역의 도시내 비율1'!W85)</f>
        <v>5.1676050323902932E-3</v>
      </c>
      <c r="K86" t="b">
        <f t="shared" si="35"/>
        <v>1</v>
      </c>
      <c r="L86" t="b">
        <f t="shared" si="36"/>
        <v>1</v>
      </c>
      <c r="M86" t="b">
        <f t="shared" si="37"/>
        <v>0</v>
      </c>
      <c r="N86" t="b">
        <f t="shared" si="38"/>
        <v>0</v>
      </c>
      <c r="O86" t="b">
        <f t="shared" si="39"/>
        <v>0</v>
      </c>
      <c r="R86" t="b">
        <f t="shared" si="40"/>
        <v>1</v>
      </c>
      <c r="S86" t="b">
        <f t="shared" si="41"/>
        <v>1</v>
      </c>
      <c r="T86" t="b">
        <f t="shared" si="42"/>
        <v>1</v>
      </c>
      <c r="U86" t="b">
        <f t="shared" si="43"/>
        <v>1</v>
      </c>
      <c r="V86" t="b">
        <f t="shared" si="44"/>
        <v>1</v>
      </c>
      <c r="W86" t="b">
        <f t="shared" si="45"/>
        <v>0</v>
      </c>
      <c r="X86" t="b">
        <f t="shared" si="46"/>
        <v>0</v>
      </c>
      <c r="Y86" t="b">
        <f t="shared" si="47"/>
        <v>0</v>
      </c>
      <c r="Z86" t="b">
        <f t="shared" si="48"/>
        <v>0</v>
      </c>
      <c r="AA86" t="b">
        <f t="shared" si="49"/>
        <v>0</v>
      </c>
      <c r="AC86" t="b">
        <f t="shared" si="50"/>
        <v>1</v>
      </c>
      <c r="AD86" t="b">
        <f t="shared" si="51"/>
        <v>1</v>
      </c>
      <c r="AE86" t="b">
        <f t="shared" si="52"/>
        <v>0</v>
      </c>
      <c r="AF86" t="b">
        <f t="shared" si="53"/>
        <v>0</v>
      </c>
      <c r="AG86" t="b">
        <f t="shared" si="54"/>
        <v>0</v>
      </c>
      <c r="AH86" t="b">
        <f t="shared" si="55"/>
        <v>0</v>
      </c>
      <c r="AI86" t="b">
        <f t="shared" si="56"/>
        <v>0</v>
      </c>
      <c r="AJ86" t="b">
        <f t="shared" si="57"/>
        <v>0</v>
      </c>
      <c r="AK86" t="b">
        <f t="shared" si="58"/>
        <v>0</v>
      </c>
      <c r="AL86" t="b">
        <f t="shared" si="59"/>
        <v>0</v>
      </c>
      <c r="AN86" s="4" t="b">
        <f t="shared" si="60"/>
        <v>1</v>
      </c>
      <c r="AO86" t="b">
        <f t="shared" si="61"/>
        <v>1</v>
      </c>
      <c r="AP86" t="b">
        <f t="shared" si="62"/>
        <v>1</v>
      </c>
      <c r="AQ86" t="b">
        <f t="shared" si="63"/>
        <v>0</v>
      </c>
      <c r="AR86" t="b">
        <f t="shared" si="64"/>
        <v>0</v>
      </c>
      <c r="AS86" t="b">
        <f t="shared" si="65"/>
        <v>0</v>
      </c>
      <c r="AT86" t="b">
        <f t="shared" si="66"/>
        <v>0</v>
      </c>
      <c r="AU86" t="b">
        <f t="shared" si="67"/>
        <v>0</v>
      </c>
      <c r="AV86" t="b">
        <f t="shared" si="68"/>
        <v>0</v>
      </c>
      <c r="AW86" t="b">
        <f t="shared" si="69"/>
        <v>0</v>
      </c>
    </row>
    <row r="87" spans="1:49">
      <c r="B87" t="s">
        <v>320</v>
      </c>
      <c r="C87" s="4">
        <f>SUM('역의 도시내 비율1'!C86:D86)/2</f>
        <v>4.4717578685102453E-3</v>
      </c>
      <c r="D87" s="4">
        <f>SUM('역의 도시내 비율1'!E86:G86)/3</f>
        <v>2.7158909556172831E-3</v>
      </c>
      <c r="E87" s="4">
        <f>SUM('역의 도시내 비율1'!H86:O86)/8</f>
        <v>4.2462071312561484E-3</v>
      </c>
      <c r="F87" s="4">
        <f>SUM('역의 도시내 비율1'!P86:R86)/3</f>
        <v>6.7991993416096005E-3</v>
      </c>
      <c r="G87" s="4">
        <f>SUM('역의 도시내 비율1'!S86:V86)/4</f>
        <v>8.8988951857764953E-3</v>
      </c>
      <c r="H87" s="4"/>
      <c r="I87" s="4">
        <f>SUM('역의 도시내 비율1'!W86)</f>
        <v>5.1012763852285774E-3</v>
      </c>
      <c r="K87" t="b">
        <f t="shared" si="35"/>
        <v>0</v>
      </c>
      <c r="L87" t="b">
        <f t="shared" si="36"/>
        <v>0</v>
      </c>
      <c r="M87" t="b">
        <f t="shared" si="37"/>
        <v>0</v>
      </c>
      <c r="N87" t="b">
        <f t="shared" si="38"/>
        <v>1</v>
      </c>
      <c r="O87" t="b">
        <f t="shared" si="39"/>
        <v>1</v>
      </c>
      <c r="R87" t="b">
        <f t="shared" si="40"/>
        <v>1</v>
      </c>
      <c r="S87" t="b">
        <f t="shared" si="41"/>
        <v>1</v>
      </c>
      <c r="T87" t="b">
        <f t="shared" si="42"/>
        <v>0</v>
      </c>
      <c r="U87" t="b">
        <f t="shared" si="43"/>
        <v>0</v>
      </c>
      <c r="V87" t="b">
        <f t="shared" si="44"/>
        <v>0</v>
      </c>
      <c r="W87" t="b">
        <f t="shared" si="45"/>
        <v>0</v>
      </c>
      <c r="X87" t="b">
        <f t="shared" si="46"/>
        <v>0</v>
      </c>
      <c r="Y87" t="b">
        <f t="shared" si="47"/>
        <v>0</v>
      </c>
      <c r="Z87" t="b">
        <f t="shared" si="48"/>
        <v>0</v>
      </c>
      <c r="AA87" t="b">
        <f t="shared" si="49"/>
        <v>0</v>
      </c>
      <c r="AC87" t="b">
        <f t="shared" si="50"/>
        <v>1</v>
      </c>
      <c r="AD87" t="b">
        <f t="shared" si="51"/>
        <v>1</v>
      </c>
      <c r="AE87" t="b">
        <f t="shared" si="52"/>
        <v>1</v>
      </c>
      <c r="AF87" t="b">
        <f t="shared" si="53"/>
        <v>1</v>
      </c>
      <c r="AG87" t="b">
        <f t="shared" si="54"/>
        <v>0</v>
      </c>
      <c r="AH87" t="b">
        <f t="shared" si="55"/>
        <v>0</v>
      </c>
      <c r="AI87" t="b">
        <f t="shared" si="56"/>
        <v>0</v>
      </c>
      <c r="AJ87" t="b">
        <f t="shared" si="57"/>
        <v>0</v>
      </c>
      <c r="AK87" t="b">
        <f t="shared" si="58"/>
        <v>0</v>
      </c>
      <c r="AL87" t="b">
        <f t="shared" si="59"/>
        <v>0</v>
      </c>
      <c r="AN87" s="4" t="b">
        <f t="shared" si="60"/>
        <v>1</v>
      </c>
      <c r="AO87" t="b">
        <f t="shared" si="61"/>
        <v>1</v>
      </c>
      <c r="AP87" t="b">
        <f t="shared" si="62"/>
        <v>1</v>
      </c>
      <c r="AQ87" t="b">
        <f t="shared" si="63"/>
        <v>0</v>
      </c>
      <c r="AR87" t="b">
        <f t="shared" si="64"/>
        <v>0</v>
      </c>
      <c r="AS87" t="b">
        <f t="shared" si="65"/>
        <v>0</v>
      </c>
      <c r="AT87" t="b">
        <f t="shared" si="66"/>
        <v>0</v>
      </c>
      <c r="AU87" t="b">
        <f t="shared" si="67"/>
        <v>0</v>
      </c>
      <c r="AV87" t="b">
        <f t="shared" si="68"/>
        <v>0</v>
      </c>
      <c r="AW87" t="b">
        <f t="shared" si="69"/>
        <v>0</v>
      </c>
    </row>
    <row r="88" spans="1:49">
      <c r="A88" t="s">
        <v>40</v>
      </c>
      <c r="B88" t="s">
        <v>319</v>
      </c>
      <c r="C88" s="4">
        <f>SUM('역의 도시내 비율1'!C87:D87)/2</f>
        <v>2.0647350046209191E-2</v>
      </c>
      <c r="D88" s="4">
        <f>SUM('역의 도시내 비율1'!E87:G87)/3</f>
        <v>1.4779881017254031E-2</v>
      </c>
      <c r="E88" s="4">
        <f>SUM('역의 도시내 비율1'!H87:O87)/8</f>
        <v>1.0047695938250304E-2</v>
      </c>
      <c r="F88" s="4">
        <f>SUM('역의 도시내 비율1'!P87:R87)/3</f>
        <v>1.2127633105315653E-2</v>
      </c>
      <c r="G88" s="4">
        <f>SUM('역의 도시내 비율1'!S87:V87)/4</f>
        <v>1.000110743642546E-2</v>
      </c>
      <c r="H88" s="4"/>
      <c r="I88" s="4">
        <f>SUM('역의 도시내 비율1'!W87)</f>
        <v>1.1810098183369679E-2</v>
      </c>
      <c r="K88" t="b">
        <f t="shared" si="35"/>
        <v>1</v>
      </c>
      <c r="L88" t="b">
        <f t="shared" si="36"/>
        <v>1</v>
      </c>
      <c r="M88" t="b">
        <f t="shared" si="37"/>
        <v>0</v>
      </c>
      <c r="N88" t="b">
        <f t="shared" si="38"/>
        <v>1</v>
      </c>
      <c r="O88" t="b">
        <f t="shared" si="39"/>
        <v>0</v>
      </c>
      <c r="R88" t="b">
        <f t="shared" si="40"/>
        <v>1</v>
      </c>
      <c r="S88" t="b">
        <f t="shared" si="41"/>
        <v>1</v>
      </c>
      <c r="T88" t="b">
        <f t="shared" si="42"/>
        <v>1</v>
      </c>
      <c r="U88" t="b">
        <f t="shared" si="43"/>
        <v>1</v>
      </c>
      <c r="V88" t="b">
        <f t="shared" si="44"/>
        <v>1</v>
      </c>
      <c r="W88" t="b">
        <f t="shared" si="45"/>
        <v>1</v>
      </c>
      <c r="X88" t="b">
        <f t="shared" si="46"/>
        <v>1</v>
      </c>
      <c r="Y88" t="b">
        <f t="shared" si="47"/>
        <v>1</v>
      </c>
      <c r="Z88" t="b">
        <f t="shared" si="48"/>
        <v>0</v>
      </c>
      <c r="AA88" t="b">
        <f t="shared" si="49"/>
        <v>0</v>
      </c>
      <c r="AC88" t="b">
        <f t="shared" si="50"/>
        <v>1</v>
      </c>
      <c r="AD88" t="b">
        <f t="shared" si="51"/>
        <v>1</v>
      </c>
      <c r="AE88" t="b">
        <f t="shared" si="52"/>
        <v>1</v>
      </c>
      <c r="AF88" t="b">
        <f t="shared" si="53"/>
        <v>1</v>
      </c>
      <c r="AG88" t="b">
        <f t="shared" si="54"/>
        <v>1</v>
      </c>
      <c r="AH88" t="b">
        <f t="shared" si="55"/>
        <v>1</v>
      </c>
      <c r="AI88" t="b">
        <f t="shared" si="56"/>
        <v>1</v>
      </c>
      <c r="AJ88" t="b">
        <f t="shared" si="57"/>
        <v>0</v>
      </c>
      <c r="AK88" t="b">
        <f t="shared" si="58"/>
        <v>0</v>
      </c>
      <c r="AL88" t="b">
        <f t="shared" si="59"/>
        <v>0</v>
      </c>
      <c r="AN88" s="4" t="b">
        <f t="shared" si="60"/>
        <v>1</v>
      </c>
      <c r="AO88" t="b">
        <f t="shared" si="61"/>
        <v>1</v>
      </c>
      <c r="AP88" t="b">
        <f t="shared" si="62"/>
        <v>1</v>
      </c>
      <c r="AQ88" t="b">
        <f t="shared" si="63"/>
        <v>1</v>
      </c>
      <c r="AR88" t="b">
        <f t="shared" si="64"/>
        <v>1</v>
      </c>
      <c r="AS88" t="b">
        <f t="shared" si="65"/>
        <v>1</v>
      </c>
      <c r="AT88" t="b">
        <f t="shared" si="66"/>
        <v>1</v>
      </c>
      <c r="AU88" t="b">
        <f t="shared" si="67"/>
        <v>0</v>
      </c>
      <c r="AV88" t="b">
        <f t="shared" si="68"/>
        <v>0</v>
      </c>
      <c r="AW88" t="b">
        <f t="shared" si="69"/>
        <v>0</v>
      </c>
    </row>
    <row r="89" spans="1:49">
      <c r="B89" t="s">
        <v>320</v>
      </c>
      <c r="C89" s="4">
        <f>SUM('역의 도시내 비율1'!C88:D88)/2</f>
        <v>1.3240221852200841E-2</v>
      </c>
      <c r="D89" s="4">
        <f>SUM('역의 도시내 비율1'!E88:G88)/3</f>
        <v>1.262469070854366E-2</v>
      </c>
      <c r="E89" s="4">
        <f>SUM('역의 도시내 비율1'!H88:O88)/8</f>
        <v>9.4787583800736899E-3</v>
      </c>
      <c r="F89" s="4">
        <f>SUM('역의 도시내 비율1'!P88:R88)/3</f>
        <v>1.2951703381350052E-2</v>
      </c>
      <c r="G89" s="4">
        <f>SUM('역의 도시내 비율1'!S88:V88)/4</f>
        <v>1.5438866504306389E-2</v>
      </c>
      <c r="H89" s="4"/>
      <c r="I89" s="4">
        <f>SUM('역의 도시내 비율1'!W88)</f>
        <v>1.2059902830541692E-2</v>
      </c>
      <c r="K89" t="b">
        <f t="shared" si="35"/>
        <v>1</v>
      </c>
      <c r="L89" t="b">
        <f t="shared" si="36"/>
        <v>1</v>
      </c>
      <c r="M89" t="b">
        <f t="shared" si="37"/>
        <v>0</v>
      </c>
      <c r="N89" t="b">
        <f t="shared" si="38"/>
        <v>1</v>
      </c>
      <c r="O89" t="b">
        <f t="shared" si="39"/>
        <v>1</v>
      </c>
      <c r="R89" t="b">
        <f t="shared" si="40"/>
        <v>1</v>
      </c>
      <c r="S89" t="b">
        <f t="shared" si="41"/>
        <v>1</v>
      </c>
      <c r="T89" t="b">
        <f t="shared" si="42"/>
        <v>1</v>
      </c>
      <c r="U89" t="b">
        <f t="shared" si="43"/>
        <v>1</v>
      </c>
      <c r="V89" t="b">
        <f t="shared" si="44"/>
        <v>1</v>
      </c>
      <c r="W89" t="b">
        <f t="shared" si="45"/>
        <v>1</v>
      </c>
      <c r="X89" t="b">
        <f t="shared" si="46"/>
        <v>1</v>
      </c>
      <c r="Y89" t="b">
        <f t="shared" si="47"/>
        <v>1</v>
      </c>
      <c r="Z89" t="b">
        <f t="shared" si="48"/>
        <v>0</v>
      </c>
      <c r="AA89" t="b">
        <f t="shared" si="49"/>
        <v>0</v>
      </c>
      <c r="AC89" t="b">
        <f t="shared" si="50"/>
        <v>1</v>
      </c>
      <c r="AD89" t="b">
        <f t="shared" si="51"/>
        <v>1</v>
      </c>
      <c r="AE89" t="b">
        <f t="shared" si="52"/>
        <v>1</v>
      </c>
      <c r="AF89" t="b">
        <f t="shared" si="53"/>
        <v>1</v>
      </c>
      <c r="AG89" t="b">
        <f t="shared" si="54"/>
        <v>1</v>
      </c>
      <c r="AH89" t="b">
        <f t="shared" si="55"/>
        <v>1</v>
      </c>
      <c r="AI89" t="b">
        <f t="shared" si="56"/>
        <v>1</v>
      </c>
      <c r="AJ89" t="b">
        <f t="shared" si="57"/>
        <v>1</v>
      </c>
      <c r="AK89" t="b">
        <f t="shared" si="58"/>
        <v>0</v>
      </c>
      <c r="AL89" t="b">
        <f t="shared" si="59"/>
        <v>0</v>
      </c>
      <c r="AN89" s="4" t="b">
        <f t="shared" si="60"/>
        <v>1</v>
      </c>
      <c r="AO89" t="b">
        <f t="shared" si="61"/>
        <v>1</v>
      </c>
      <c r="AP89" t="b">
        <f t="shared" si="62"/>
        <v>1</v>
      </c>
      <c r="AQ89" t="b">
        <f t="shared" si="63"/>
        <v>1</v>
      </c>
      <c r="AR89" t="b">
        <f t="shared" si="64"/>
        <v>1</v>
      </c>
      <c r="AS89" t="b">
        <f t="shared" si="65"/>
        <v>1</v>
      </c>
      <c r="AT89" t="b">
        <f t="shared" si="66"/>
        <v>0</v>
      </c>
      <c r="AU89" t="b">
        <f t="shared" si="67"/>
        <v>0</v>
      </c>
      <c r="AV89" t="b">
        <f t="shared" si="68"/>
        <v>0</v>
      </c>
      <c r="AW89" t="b">
        <f t="shared" si="69"/>
        <v>0</v>
      </c>
    </row>
    <row r="90" spans="1:49">
      <c r="A90" t="s">
        <v>41</v>
      </c>
      <c r="B90" t="s">
        <v>319</v>
      </c>
      <c r="C90" s="4">
        <f>SUM('역의 도시내 비율1'!C89:D89)/2</f>
        <v>1.7781602001555125E-2</v>
      </c>
      <c r="D90" s="4">
        <f>SUM('역의 도시내 비율1'!E89:G89)/3</f>
        <v>1.0579658950345038E-2</v>
      </c>
      <c r="E90" s="4">
        <f>SUM('역의 도시내 비율1'!H89:O89)/8</f>
        <v>6.0353836155606459E-3</v>
      </c>
      <c r="F90" s="4">
        <f>SUM('역의 도시내 비율1'!P89:R89)/3</f>
        <v>5.0661918154397073E-3</v>
      </c>
      <c r="G90" s="4">
        <f>SUM('역의 도시내 비율1'!S89:V89)/4</f>
        <v>4.8274973158794338E-3</v>
      </c>
      <c r="H90" s="4"/>
      <c r="I90" s="4">
        <f>SUM('역의 도시내 비율1'!W89)</f>
        <v>6.9605668032632368E-3</v>
      </c>
      <c r="K90" t="b">
        <f t="shared" si="35"/>
        <v>1</v>
      </c>
      <c r="L90" t="b">
        <f t="shared" si="36"/>
        <v>1</v>
      </c>
      <c r="M90" t="b">
        <f t="shared" si="37"/>
        <v>0</v>
      </c>
      <c r="N90" t="b">
        <f t="shared" si="38"/>
        <v>0</v>
      </c>
      <c r="O90" t="b">
        <f t="shared" si="39"/>
        <v>0</v>
      </c>
      <c r="R90" t="b">
        <f t="shared" si="40"/>
        <v>1</v>
      </c>
      <c r="S90" t="b">
        <f t="shared" si="41"/>
        <v>1</v>
      </c>
      <c r="T90" t="b">
        <f t="shared" si="42"/>
        <v>1</v>
      </c>
      <c r="U90" t="b">
        <f t="shared" si="43"/>
        <v>1</v>
      </c>
      <c r="V90" t="b">
        <f t="shared" si="44"/>
        <v>1</v>
      </c>
      <c r="W90" t="b">
        <f t="shared" si="45"/>
        <v>1</v>
      </c>
      <c r="X90" t="b">
        <f t="shared" si="46"/>
        <v>1</v>
      </c>
      <c r="Y90" t="b">
        <f t="shared" si="47"/>
        <v>0</v>
      </c>
      <c r="Z90" t="b">
        <f t="shared" si="48"/>
        <v>0</v>
      </c>
      <c r="AA90" t="b">
        <f t="shared" si="49"/>
        <v>0</v>
      </c>
      <c r="AC90" t="b">
        <f t="shared" si="50"/>
        <v>1</v>
      </c>
      <c r="AD90" t="b">
        <f t="shared" si="51"/>
        <v>1</v>
      </c>
      <c r="AE90" t="b">
        <f t="shared" si="52"/>
        <v>1</v>
      </c>
      <c r="AF90" t="b">
        <f t="shared" si="53"/>
        <v>1</v>
      </c>
      <c r="AG90" t="b">
        <f t="shared" si="54"/>
        <v>0</v>
      </c>
      <c r="AH90" t="b">
        <f t="shared" si="55"/>
        <v>0</v>
      </c>
      <c r="AI90" t="b">
        <f t="shared" si="56"/>
        <v>0</v>
      </c>
      <c r="AJ90" t="b">
        <f t="shared" si="57"/>
        <v>0</v>
      </c>
      <c r="AK90" t="b">
        <f t="shared" si="58"/>
        <v>0</v>
      </c>
      <c r="AL90" t="b">
        <f t="shared" si="59"/>
        <v>0</v>
      </c>
      <c r="AN90" s="4" t="b">
        <f t="shared" si="60"/>
        <v>1</v>
      </c>
      <c r="AO90" t="b">
        <f t="shared" si="61"/>
        <v>1</v>
      </c>
      <c r="AP90" t="b">
        <f t="shared" si="62"/>
        <v>1</v>
      </c>
      <c r="AQ90" t="b">
        <f t="shared" si="63"/>
        <v>1</v>
      </c>
      <c r="AR90" t="b">
        <f t="shared" si="64"/>
        <v>0</v>
      </c>
      <c r="AS90" t="b">
        <f t="shared" si="65"/>
        <v>0</v>
      </c>
      <c r="AT90" t="b">
        <f t="shared" si="66"/>
        <v>0</v>
      </c>
      <c r="AU90" t="b">
        <f t="shared" si="67"/>
        <v>0</v>
      </c>
      <c r="AV90" t="b">
        <f t="shared" si="68"/>
        <v>0</v>
      </c>
      <c r="AW90" t="b">
        <f t="shared" si="69"/>
        <v>0</v>
      </c>
    </row>
    <row r="91" spans="1:49">
      <c r="B91" t="s">
        <v>320</v>
      </c>
      <c r="C91" s="4">
        <f>SUM('역의 도시내 비율1'!C90:D90)/2</f>
        <v>7.4922376674329619E-3</v>
      </c>
      <c r="D91" s="4">
        <f>SUM('역의 도시내 비율1'!E90:G90)/3</f>
        <v>4.4237122050485205E-3</v>
      </c>
      <c r="E91" s="4">
        <f>SUM('역의 도시내 비율1'!H90:O90)/8</f>
        <v>5.9994047778558707E-3</v>
      </c>
      <c r="F91" s="4">
        <f>SUM('역의 도시내 비율1'!P90:R90)/3</f>
        <v>9.1732980677078635E-3</v>
      </c>
      <c r="G91" s="4">
        <f>SUM('역의 도시내 비율1'!S90:V90)/4</f>
        <v>1.1523478731425785E-2</v>
      </c>
      <c r="H91" s="4"/>
      <c r="I91" s="4">
        <f>SUM('역의 도시내 비율1'!W90)</f>
        <v>7.1554677683664377E-3</v>
      </c>
      <c r="K91" t="b">
        <f t="shared" si="35"/>
        <v>1</v>
      </c>
      <c r="L91" t="b">
        <f t="shared" si="36"/>
        <v>0</v>
      </c>
      <c r="M91" t="b">
        <f t="shared" si="37"/>
        <v>0</v>
      </c>
      <c r="N91" t="b">
        <f t="shared" si="38"/>
        <v>1</v>
      </c>
      <c r="O91" t="b">
        <f t="shared" si="39"/>
        <v>1</v>
      </c>
      <c r="R91" t="b">
        <f t="shared" si="40"/>
        <v>1</v>
      </c>
      <c r="S91" t="b">
        <f t="shared" si="41"/>
        <v>1</v>
      </c>
      <c r="T91" t="b">
        <f t="shared" si="42"/>
        <v>1</v>
      </c>
      <c r="U91" t="b">
        <f t="shared" si="43"/>
        <v>0</v>
      </c>
      <c r="V91" t="b">
        <f t="shared" si="44"/>
        <v>0</v>
      </c>
      <c r="W91" t="b">
        <f t="shared" si="45"/>
        <v>0</v>
      </c>
      <c r="X91" t="b">
        <f t="shared" si="46"/>
        <v>0</v>
      </c>
      <c r="Y91" t="b">
        <f t="shared" si="47"/>
        <v>0</v>
      </c>
      <c r="Z91" t="b">
        <f t="shared" si="48"/>
        <v>0</v>
      </c>
      <c r="AA91" t="b">
        <f t="shared" si="49"/>
        <v>0</v>
      </c>
      <c r="AC91" t="b">
        <f t="shared" si="50"/>
        <v>1</v>
      </c>
      <c r="AD91" t="b">
        <f t="shared" si="51"/>
        <v>1</v>
      </c>
      <c r="AE91" t="b">
        <f t="shared" si="52"/>
        <v>1</v>
      </c>
      <c r="AF91" t="b">
        <f t="shared" si="53"/>
        <v>1</v>
      </c>
      <c r="AG91" t="b">
        <f t="shared" si="54"/>
        <v>1</v>
      </c>
      <c r="AH91" t="b">
        <f t="shared" si="55"/>
        <v>1</v>
      </c>
      <c r="AI91" t="b">
        <f t="shared" si="56"/>
        <v>0</v>
      </c>
      <c r="AJ91" t="b">
        <f t="shared" si="57"/>
        <v>0</v>
      </c>
      <c r="AK91" t="b">
        <f t="shared" si="58"/>
        <v>0</v>
      </c>
      <c r="AL91" t="b">
        <f t="shared" si="59"/>
        <v>0</v>
      </c>
      <c r="AN91" s="4" t="b">
        <f t="shared" si="60"/>
        <v>1</v>
      </c>
      <c r="AO91" t="b">
        <f t="shared" si="61"/>
        <v>1</v>
      </c>
      <c r="AP91" t="b">
        <f t="shared" si="62"/>
        <v>1</v>
      </c>
      <c r="AQ91" t="b">
        <f t="shared" si="63"/>
        <v>1</v>
      </c>
      <c r="AR91" t="b">
        <f t="shared" si="64"/>
        <v>0</v>
      </c>
      <c r="AS91" t="b">
        <f t="shared" si="65"/>
        <v>0</v>
      </c>
      <c r="AT91" t="b">
        <f t="shared" si="66"/>
        <v>0</v>
      </c>
      <c r="AU91" t="b">
        <f t="shared" si="67"/>
        <v>0</v>
      </c>
      <c r="AV91" t="b">
        <f t="shared" si="68"/>
        <v>0</v>
      </c>
      <c r="AW91" t="b">
        <f t="shared" si="69"/>
        <v>0</v>
      </c>
    </row>
    <row r="92" spans="1:49">
      <c r="A92" t="s">
        <v>42</v>
      </c>
      <c r="B92" t="s">
        <v>319</v>
      </c>
      <c r="C92" s="4">
        <f>SUM('역의 도시내 비율1'!C91:D91)/2</f>
        <v>1.8458945135620096E-2</v>
      </c>
      <c r="D92" s="4">
        <f>SUM('역의 도시내 비율1'!E91:G91)/3</f>
        <v>1.4307467277138095E-2</v>
      </c>
      <c r="E92" s="4">
        <f>SUM('역의 도시내 비율1'!H91:O91)/8</f>
        <v>9.7559232151219633E-3</v>
      </c>
      <c r="F92" s="4">
        <f>SUM('역의 도시내 비율1'!P91:R91)/3</f>
        <v>8.6040553338252081E-3</v>
      </c>
      <c r="G92" s="4">
        <f>SUM('역의 도시내 비율1'!S91:V91)/4</f>
        <v>9.0225300413770589E-3</v>
      </c>
      <c r="H92" s="4"/>
      <c r="I92" s="4">
        <f>SUM('역의 도시내 비율1'!W91)</f>
        <v>1.0645313451341716E-2</v>
      </c>
      <c r="K92" t="b">
        <f t="shared" si="35"/>
        <v>1</v>
      </c>
      <c r="L92" t="b">
        <f t="shared" si="36"/>
        <v>1</v>
      </c>
      <c r="M92" t="b">
        <f t="shared" si="37"/>
        <v>0</v>
      </c>
      <c r="N92" t="b">
        <f t="shared" si="38"/>
        <v>0</v>
      </c>
      <c r="O92" t="b">
        <f t="shared" si="39"/>
        <v>0</v>
      </c>
      <c r="R92" t="b">
        <f t="shared" si="40"/>
        <v>1</v>
      </c>
      <c r="S92" t="b">
        <f t="shared" si="41"/>
        <v>1</v>
      </c>
      <c r="T92" t="b">
        <f t="shared" si="42"/>
        <v>1</v>
      </c>
      <c r="U92" t="b">
        <f t="shared" si="43"/>
        <v>1</v>
      </c>
      <c r="V92" t="b">
        <f t="shared" si="44"/>
        <v>1</v>
      </c>
      <c r="W92" t="b">
        <f t="shared" si="45"/>
        <v>1</v>
      </c>
      <c r="X92" t="b">
        <f t="shared" si="46"/>
        <v>1</v>
      </c>
      <c r="Y92" t="b">
        <f t="shared" si="47"/>
        <v>1</v>
      </c>
      <c r="Z92" t="b">
        <f t="shared" si="48"/>
        <v>0</v>
      </c>
      <c r="AA92" t="b">
        <f t="shared" si="49"/>
        <v>0</v>
      </c>
      <c r="AC92" t="b">
        <f t="shared" si="50"/>
        <v>1</v>
      </c>
      <c r="AD92" t="b">
        <f t="shared" si="51"/>
        <v>1</v>
      </c>
      <c r="AE92" t="b">
        <f t="shared" si="52"/>
        <v>1</v>
      </c>
      <c r="AF92" t="b">
        <f t="shared" si="53"/>
        <v>1</v>
      </c>
      <c r="AG92" t="b">
        <f t="shared" si="54"/>
        <v>1</v>
      </c>
      <c r="AH92" t="b">
        <f t="shared" si="55"/>
        <v>0</v>
      </c>
      <c r="AI92" t="b">
        <f t="shared" si="56"/>
        <v>0</v>
      </c>
      <c r="AJ92" t="b">
        <f t="shared" si="57"/>
        <v>0</v>
      </c>
      <c r="AK92" t="b">
        <f t="shared" si="58"/>
        <v>0</v>
      </c>
      <c r="AL92" t="b">
        <f t="shared" si="59"/>
        <v>0</v>
      </c>
      <c r="AN92" s="4" t="b">
        <f t="shared" si="60"/>
        <v>1</v>
      </c>
      <c r="AO92" t="b">
        <f t="shared" si="61"/>
        <v>1</v>
      </c>
      <c r="AP92" t="b">
        <f t="shared" si="62"/>
        <v>1</v>
      </c>
      <c r="AQ92" t="b">
        <f t="shared" si="63"/>
        <v>1</v>
      </c>
      <c r="AR92" t="b">
        <f t="shared" si="64"/>
        <v>1</v>
      </c>
      <c r="AS92" t="b">
        <f t="shared" si="65"/>
        <v>1</v>
      </c>
      <c r="AT92" t="b">
        <f t="shared" si="66"/>
        <v>0</v>
      </c>
      <c r="AU92" t="b">
        <f t="shared" si="67"/>
        <v>0</v>
      </c>
      <c r="AV92" t="b">
        <f t="shared" si="68"/>
        <v>0</v>
      </c>
      <c r="AW92" t="b">
        <f t="shared" si="69"/>
        <v>0</v>
      </c>
    </row>
    <row r="93" spans="1:49">
      <c r="B93" t="s">
        <v>320</v>
      </c>
      <c r="C93" s="4">
        <f>SUM('역의 도시내 비율1'!C92:D92)/2</f>
        <v>1.2017467570242E-2</v>
      </c>
      <c r="D93" s="4">
        <f>SUM('역의 도시내 비율1'!E92:G92)/3</f>
        <v>6.753071613253901E-3</v>
      </c>
      <c r="E93" s="4">
        <f>SUM('역의 도시내 비율1'!H92:O92)/8</f>
        <v>8.9235563717031917E-3</v>
      </c>
      <c r="F93" s="4">
        <f>SUM('역의 도시내 비율1'!P92:R92)/3</f>
        <v>1.2308856200982281E-2</v>
      </c>
      <c r="G93" s="4">
        <f>SUM('역의 도시내 비율1'!S92:V92)/4</f>
        <v>1.9359765191889821E-2</v>
      </c>
      <c r="H93" s="4"/>
      <c r="I93" s="4">
        <f>SUM('역의 도시내 비율1'!W92)</f>
        <v>1.0266609980247882E-2</v>
      </c>
      <c r="K93" t="b">
        <f t="shared" si="35"/>
        <v>1</v>
      </c>
      <c r="L93" t="b">
        <f t="shared" si="36"/>
        <v>0</v>
      </c>
      <c r="M93" t="b">
        <f t="shared" si="37"/>
        <v>0</v>
      </c>
      <c r="N93" t="b">
        <f t="shared" si="38"/>
        <v>1</v>
      </c>
      <c r="O93" t="b">
        <f t="shared" si="39"/>
        <v>1</v>
      </c>
      <c r="R93" t="b">
        <f t="shared" si="40"/>
        <v>1</v>
      </c>
      <c r="S93" t="b">
        <f t="shared" si="41"/>
        <v>1</v>
      </c>
      <c r="T93" t="b">
        <f t="shared" si="42"/>
        <v>1</v>
      </c>
      <c r="U93" t="b">
        <f t="shared" si="43"/>
        <v>1</v>
      </c>
      <c r="V93" t="b">
        <f t="shared" si="44"/>
        <v>0</v>
      </c>
      <c r="W93" t="b">
        <f t="shared" si="45"/>
        <v>0</v>
      </c>
      <c r="X93" t="b">
        <f t="shared" si="46"/>
        <v>0</v>
      </c>
      <c r="Y93" t="b">
        <f t="shared" si="47"/>
        <v>0</v>
      </c>
      <c r="Z93" t="b">
        <f t="shared" si="48"/>
        <v>0</v>
      </c>
      <c r="AA93" t="b">
        <f t="shared" si="49"/>
        <v>0</v>
      </c>
      <c r="AC93" t="b">
        <f t="shared" si="50"/>
        <v>1</v>
      </c>
      <c r="AD93" t="b">
        <f t="shared" si="51"/>
        <v>1</v>
      </c>
      <c r="AE93" t="b">
        <f t="shared" si="52"/>
        <v>1</v>
      </c>
      <c r="AF93" t="b">
        <f t="shared" si="53"/>
        <v>1</v>
      </c>
      <c r="AG93" t="b">
        <f t="shared" si="54"/>
        <v>1</v>
      </c>
      <c r="AH93" t="b">
        <f t="shared" si="55"/>
        <v>1</v>
      </c>
      <c r="AI93" t="b">
        <f t="shared" si="56"/>
        <v>1</v>
      </c>
      <c r="AJ93" t="b">
        <f t="shared" si="57"/>
        <v>0</v>
      </c>
      <c r="AK93" t="b">
        <f t="shared" si="58"/>
        <v>0</v>
      </c>
      <c r="AL93" t="b">
        <f t="shared" si="59"/>
        <v>0</v>
      </c>
      <c r="AN93" s="4" t="b">
        <f t="shared" si="60"/>
        <v>1</v>
      </c>
      <c r="AO93" t="b">
        <f t="shared" si="61"/>
        <v>1</v>
      </c>
      <c r="AP93" t="b">
        <f t="shared" si="62"/>
        <v>1</v>
      </c>
      <c r="AQ93" t="b">
        <f t="shared" si="63"/>
        <v>1</v>
      </c>
      <c r="AR93" t="b">
        <f t="shared" si="64"/>
        <v>1</v>
      </c>
      <c r="AS93" t="b">
        <f t="shared" si="65"/>
        <v>0</v>
      </c>
      <c r="AT93" t="b">
        <f t="shared" si="66"/>
        <v>0</v>
      </c>
      <c r="AU93" t="b">
        <f t="shared" si="67"/>
        <v>0</v>
      </c>
      <c r="AV93" t="b">
        <f t="shared" si="68"/>
        <v>0</v>
      </c>
      <c r="AW93" t="b">
        <f t="shared" si="69"/>
        <v>0</v>
      </c>
    </row>
    <row r="94" spans="1:49">
      <c r="A94" t="s">
        <v>43</v>
      </c>
      <c r="B94" t="s">
        <v>319</v>
      </c>
      <c r="C94" s="4">
        <f>SUM('역의 도시내 비율1'!C93:D93)/2</f>
        <v>3.0972661794184432E-3</v>
      </c>
      <c r="D94" s="4">
        <f>SUM('역의 도시내 비율1'!E93:G93)/3</f>
        <v>4.1998422937305048E-3</v>
      </c>
      <c r="E94" s="4">
        <f>SUM('역의 도시내 비율1'!H93:O93)/8</f>
        <v>3.6710297559042556E-3</v>
      </c>
      <c r="F94" s="4">
        <f>SUM('역의 도시내 비율1'!P93:R93)/3</f>
        <v>4.3964493430702157E-3</v>
      </c>
      <c r="G94" s="4">
        <f>SUM('역의 도시내 비율1'!S93:V93)/4</f>
        <v>3.5156413800338723E-3</v>
      </c>
      <c r="H94" s="4"/>
      <c r="I94" s="4">
        <f>SUM('역의 도시내 비율1'!W93)</f>
        <v>3.9219644111940606E-3</v>
      </c>
      <c r="K94" t="b">
        <f t="shared" si="35"/>
        <v>0</v>
      </c>
      <c r="L94" t="b">
        <f t="shared" si="36"/>
        <v>1</v>
      </c>
      <c r="M94" t="b">
        <f t="shared" si="37"/>
        <v>0</v>
      </c>
      <c r="N94" t="b">
        <f t="shared" si="38"/>
        <v>1</v>
      </c>
      <c r="O94" t="b">
        <f t="shared" si="39"/>
        <v>0</v>
      </c>
      <c r="R94" t="b">
        <f t="shared" si="40"/>
        <v>1</v>
      </c>
      <c r="S94" t="b">
        <f t="shared" si="41"/>
        <v>1</v>
      </c>
      <c r="T94" t="b">
        <f t="shared" si="42"/>
        <v>1</v>
      </c>
      <c r="U94" t="b">
        <f t="shared" si="43"/>
        <v>0</v>
      </c>
      <c r="V94" t="b">
        <f t="shared" si="44"/>
        <v>0</v>
      </c>
      <c r="W94" t="b">
        <f t="shared" si="45"/>
        <v>0</v>
      </c>
      <c r="X94" t="b">
        <f t="shared" si="46"/>
        <v>0</v>
      </c>
      <c r="Y94" t="b">
        <f t="shared" si="47"/>
        <v>0</v>
      </c>
      <c r="Z94" t="b">
        <f t="shared" si="48"/>
        <v>0</v>
      </c>
      <c r="AA94" t="b">
        <f t="shared" si="49"/>
        <v>0</v>
      </c>
      <c r="AC94" t="b">
        <f t="shared" si="50"/>
        <v>1</v>
      </c>
      <c r="AD94" t="b">
        <f t="shared" si="51"/>
        <v>1</v>
      </c>
      <c r="AE94" t="b">
        <f t="shared" si="52"/>
        <v>1</v>
      </c>
      <c r="AF94" t="b">
        <f t="shared" si="53"/>
        <v>0</v>
      </c>
      <c r="AG94" t="b">
        <f t="shared" si="54"/>
        <v>0</v>
      </c>
      <c r="AH94" t="b">
        <f t="shared" si="55"/>
        <v>0</v>
      </c>
      <c r="AI94" t="b">
        <f t="shared" si="56"/>
        <v>0</v>
      </c>
      <c r="AJ94" t="b">
        <f t="shared" si="57"/>
        <v>0</v>
      </c>
      <c r="AK94" t="b">
        <f t="shared" si="58"/>
        <v>0</v>
      </c>
      <c r="AL94" t="b">
        <f t="shared" si="59"/>
        <v>0</v>
      </c>
      <c r="AN94" s="4" t="b">
        <f t="shared" si="60"/>
        <v>1</v>
      </c>
      <c r="AO94" t="b">
        <f t="shared" si="61"/>
        <v>1</v>
      </c>
      <c r="AP94" t="b">
        <f t="shared" si="62"/>
        <v>0</v>
      </c>
      <c r="AQ94" t="b">
        <f t="shared" si="63"/>
        <v>0</v>
      </c>
      <c r="AR94" t="b">
        <f t="shared" si="64"/>
        <v>0</v>
      </c>
      <c r="AS94" t="b">
        <f t="shared" si="65"/>
        <v>0</v>
      </c>
      <c r="AT94" t="b">
        <f t="shared" si="66"/>
        <v>0</v>
      </c>
      <c r="AU94" t="b">
        <f t="shared" si="67"/>
        <v>0</v>
      </c>
      <c r="AV94" t="b">
        <f t="shared" si="68"/>
        <v>0</v>
      </c>
      <c r="AW94" t="b">
        <f t="shared" si="69"/>
        <v>0</v>
      </c>
    </row>
    <row r="95" spans="1:49">
      <c r="B95" t="s">
        <v>320</v>
      </c>
      <c r="C95" s="4">
        <f>SUM('역의 도시내 비율1'!C94:D94)/2</f>
        <v>3.3421103058329264E-3</v>
      </c>
      <c r="D95" s="4">
        <f>SUM('역의 도시내 비율1'!E94:G94)/3</f>
        <v>4.6665783796885204E-3</v>
      </c>
      <c r="E95" s="4">
        <f>SUM('역의 도시내 비율1'!H94:O94)/8</f>
        <v>3.4310984755019278E-3</v>
      </c>
      <c r="F95" s="4">
        <f>SUM('역의 도시내 비율1'!P94:R94)/3</f>
        <v>3.6656402501532618E-3</v>
      </c>
      <c r="G95" s="4">
        <f>SUM('역의 도시내 비율1'!S94:V94)/4</f>
        <v>3.7899671900049896E-3</v>
      </c>
      <c r="H95" s="4"/>
      <c r="I95" s="4">
        <f>SUM('역의 도시내 비율1'!W94)</f>
        <v>3.9123517724200061E-3</v>
      </c>
      <c r="K95" t="b">
        <f t="shared" si="35"/>
        <v>0</v>
      </c>
      <c r="L95" t="b">
        <f t="shared" si="36"/>
        <v>1</v>
      </c>
      <c r="M95" t="b">
        <f t="shared" si="37"/>
        <v>0</v>
      </c>
      <c r="N95" t="b">
        <f t="shared" si="38"/>
        <v>0</v>
      </c>
      <c r="O95" t="b">
        <f t="shared" si="39"/>
        <v>0</v>
      </c>
      <c r="R95" t="b">
        <f t="shared" si="40"/>
        <v>1</v>
      </c>
      <c r="S95" t="b">
        <f t="shared" si="41"/>
        <v>1</v>
      </c>
      <c r="T95" t="b">
        <f t="shared" si="42"/>
        <v>1</v>
      </c>
      <c r="U95" t="b">
        <f t="shared" si="43"/>
        <v>0</v>
      </c>
      <c r="V95" t="b">
        <f t="shared" si="44"/>
        <v>0</v>
      </c>
      <c r="W95" t="b">
        <f t="shared" si="45"/>
        <v>0</v>
      </c>
      <c r="X95" t="b">
        <f t="shared" si="46"/>
        <v>0</v>
      </c>
      <c r="Y95" t="b">
        <f t="shared" si="47"/>
        <v>0</v>
      </c>
      <c r="Z95" t="b">
        <f t="shared" si="48"/>
        <v>0</v>
      </c>
      <c r="AA95" t="b">
        <f t="shared" si="49"/>
        <v>0</v>
      </c>
      <c r="AC95" t="b">
        <f t="shared" si="50"/>
        <v>1</v>
      </c>
      <c r="AD95" t="b">
        <f t="shared" si="51"/>
        <v>1</v>
      </c>
      <c r="AE95" t="b">
        <f t="shared" si="52"/>
        <v>0</v>
      </c>
      <c r="AF95" t="b">
        <f t="shared" si="53"/>
        <v>0</v>
      </c>
      <c r="AG95" t="b">
        <f t="shared" si="54"/>
        <v>0</v>
      </c>
      <c r="AH95" t="b">
        <f t="shared" si="55"/>
        <v>0</v>
      </c>
      <c r="AI95" t="b">
        <f t="shared" si="56"/>
        <v>0</v>
      </c>
      <c r="AJ95" t="b">
        <f t="shared" si="57"/>
        <v>0</v>
      </c>
      <c r="AK95" t="b">
        <f t="shared" si="58"/>
        <v>0</v>
      </c>
      <c r="AL95" t="b">
        <f t="shared" si="59"/>
        <v>0</v>
      </c>
      <c r="AN95" s="4" t="b">
        <f t="shared" si="60"/>
        <v>1</v>
      </c>
      <c r="AO95" t="b">
        <f t="shared" si="61"/>
        <v>1</v>
      </c>
      <c r="AP95" t="b">
        <f t="shared" si="62"/>
        <v>0</v>
      </c>
      <c r="AQ95" t="b">
        <f t="shared" si="63"/>
        <v>0</v>
      </c>
      <c r="AR95" t="b">
        <f t="shared" si="64"/>
        <v>0</v>
      </c>
      <c r="AS95" t="b">
        <f t="shared" si="65"/>
        <v>0</v>
      </c>
      <c r="AT95" t="b">
        <f t="shared" si="66"/>
        <v>0</v>
      </c>
      <c r="AU95" t="b">
        <f t="shared" si="67"/>
        <v>0</v>
      </c>
      <c r="AV95" t="b">
        <f t="shared" si="68"/>
        <v>0</v>
      </c>
      <c r="AW95" t="b">
        <f t="shared" si="69"/>
        <v>0</v>
      </c>
    </row>
    <row r="96" spans="1:49">
      <c r="A96" t="s">
        <v>44</v>
      </c>
      <c r="B96" t="s">
        <v>319</v>
      </c>
      <c r="C96" s="4">
        <f>SUM('역의 도시내 비율1'!C95:D95)/2</f>
        <v>4.6045034976772824E-3</v>
      </c>
      <c r="D96" s="4">
        <f>SUM('역의 도시내 비율1'!E95:G95)/3</f>
        <v>4.8939648625277964E-3</v>
      </c>
      <c r="E96" s="4">
        <f>SUM('역의 도시내 비율1'!H95:O95)/8</f>
        <v>4.6403333554327578E-3</v>
      </c>
      <c r="F96" s="4">
        <f>SUM('역의 도시내 비율1'!P95:R95)/3</f>
        <v>4.551575873202378E-3</v>
      </c>
      <c r="G96" s="4">
        <f>SUM('역의 도시내 비율1'!S95:V95)/4</f>
        <v>3.6526022210262689E-3</v>
      </c>
      <c r="H96" s="4"/>
      <c r="I96" s="4">
        <f>SUM('역의 도시내 비율1'!W95)</f>
        <v>4.555081922969907E-3</v>
      </c>
      <c r="K96" t="b">
        <f t="shared" si="35"/>
        <v>1</v>
      </c>
      <c r="L96" t="b">
        <f t="shared" si="36"/>
        <v>1</v>
      </c>
      <c r="M96" t="b">
        <f t="shared" si="37"/>
        <v>1</v>
      </c>
      <c r="N96" t="b">
        <f t="shared" si="38"/>
        <v>0</v>
      </c>
      <c r="O96" t="b">
        <f t="shared" si="39"/>
        <v>0</v>
      </c>
      <c r="R96" t="b">
        <f t="shared" si="40"/>
        <v>1</v>
      </c>
      <c r="S96" t="b">
        <f t="shared" si="41"/>
        <v>1</v>
      </c>
      <c r="T96" t="b">
        <f t="shared" si="42"/>
        <v>1</v>
      </c>
      <c r="U96" t="b">
        <f t="shared" si="43"/>
        <v>0</v>
      </c>
      <c r="V96" t="b">
        <f t="shared" si="44"/>
        <v>0</v>
      </c>
      <c r="W96" t="b">
        <f t="shared" si="45"/>
        <v>0</v>
      </c>
      <c r="X96" t="b">
        <f t="shared" si="46"/>
        <v>0</v>
      </c>
      <c r="Y96" t="b">
        <f t="shared" si="47"/>
        <v>0</v>
      </c>
      <c r="Z96" t="b">
        <f t="shared" si="48"/>
        <v>0</v>
      </c>
      <c r="AA96" t="b">
        <f t="shared" si="49"/>
        <v>0</v>
      </c>
      <c r="AC96" t="b">
        <f t="shared" si="50"/>
        <v>1</v>
      </c>
      <c r="AD96" t="b">
        <f t="shared" si="51"/>
        <v>1</v>
      </c>
      <c r="AE96" t="b">
        <f t="shared" si="52"/>
        <v>1</v>
      </c>
      <c r="AF96" t="b">
        <f t="shared" si="53"/>
        <v>0</v>
      </c>
      <c r="AG96" t="b">
        <f t="shared" si="54"/>
        <v>0</v>
      </c>
      <c r="AH96" t="b">
        <f t="shared" si="55"/>
        <v>0</v>
      </c>
      <c r="AI96" t="b">
        <f t="shared" si="56"/>
        <v>0</v>
      </c>
      <c r="AJ96" t="b">
        <f t="shared" si="57"/>
        <v>0</v>
      </c>
      <c r="AK96" t="b">
        <f t="shared" si="58"/>
        <v>0</v>
      </c>
      <c r="AL96" t="b">
        <f t="shared" si="59"/>
        <v>0</v>
      </c>
      <c r="AN96" s="4" t="b">
        <f t="shared" si="60"/>
        <v>1</v>
      </c>
      <c r="AO96" t="b">
        <f t="shared" si="61"/>
        <v>1</v>
      </c>
      <c r="AP96" t="b">
        <f t="shared" si="62"/>
        <v>1</v>
      </c>
      <c r="AQ96" t="b">
        <f t="shared" si="63"/>
        <v>0</v>
      </c>
      <c r="AR96" t="b">
        <f t="shared" si="64"/>
        <v>0</v>
      </c>
      <c r="AS96" t="b">
        <f t="shared" si="65"/>
        <v>0</v>
      </c>
      <c r="AT96" t="b">
        <f t="shared" si="66"/>
        <v>0</v>
      </c>
      <c r="AU96" t="b">
        <f t="shared" si="67"/>
        <v>0</v>
      </c>
      <c r="AV96" t="b">
        <f t="shared" si="68"/>
        <v>0</v>
      </c>
      <c r="AW96" t="b">
        <f t="shared" si="69"/>
        <v>0</v>
      </c>
    </row>
    <row r="97" spans="1:49">
      <c r="B97" t="s">
        <v>320</v>
      </c>
      <c r="C97" s="4">
        <f>SUM('역의 도시내 비율1'!C96:D96)/2</f>
        <v>5.1794583905119514E-3</v>
      </c>
      <c r="D97" s="4">
        <f>SUM('역의 도시내 비율1'!E96:G96)/3</f>
        <v>4.7399346448095308E-3</v>
      </c>
      <c r="E97" s="4">
        <f>SUM('역의 도시내 비율1'!H96:O96)/8</f>
        <v>4.3522069474734556E-3</v>
      </c>
      <c r="F97" s="4">
        <f>SUM('역의 도시내 비율1'!P96:R96)/3</f>
        <v>4.4314549580266385E-3</v>
      </c>
      <c r="G97" s="4">
        <f>SUM('역의 도시내 비율1'!S96:V96)/4</f>
        <v>5.0609694500378666E-3</v>
      </c>
      <c r="H97" s="4"/>
      <c r="I97" s="4">
        <f>SUM('역의 도시내 비율1'!W96)</f>
        <v>4.603226085348403E-3</v>
      </c>
      <c r="K97" t="b">
        <f t="shared" si="35"/>
        <v>1</v>
      </c>
      <c r="L97" t="b">
        <f t="shared" si="36"/>
        <v>1</v>
      </c>
      <c r="M97" t="b">
        <f t="shared" si="37"/>
        <v>0</v>
      </c>
      <c r="N97" t="b">
        <f t="shared" si="38"/>
        <v>0</v>
      </c>
      <c r="O97" t="b">
        <f t="shared" si="39"/>
        <v>1</v>
      </c>
      <c r="R97" t="b">
        <f t="shared" si="40"/>
        <v>1</v>
      </c>
      <c r="S97" t="b">
        <f t="shared" si="41"/>
        <v>1</v>
      </c>
      <c r="T97" t="b">
        <f t="shared" si="42"/>
        <v>1</v>
      </c>
      <c r="U97" t="b">
        <f t="shared" si="43"/>
        <v>0</v>
      </c>
      <c r="V97" t="b">
        <f t="shared" si="44"/>
        <v>0</v>
      </c>
      <c r="W97" t="b">
        <f t="shared" si="45"/>
        <v>0</v>
      </c>
      <c r="X97" t="b">
        <f t="shared" si="46"/>
        <v>0</v>
      </c>
      <c r="Y97" t="b">
        <f t="shared" si="47"/>
        <v>0</v>
      </c>
      <c r="Z97" t="b">
        <f t="shared" si="48"/>
        <v>0</v>
      </c>
      <c r="AA97" t="b">
        <f t="shared" si="49"/>
        <v>0</v>
      </c>
      <c r="AC97" t="b">
        <f t="shared" si="50"/>
        <v>1</v>
      </c>
      <c r="AD97" t="b">
        <f t="shared" si="51"/>
        <v>1</v>
      </c>
      <c r="AE97" t="b">
        <f t="shared" si="52"/>
        <v>1</v>
      </c>
      <c r="AF97" t="b">
        <f t="shared" si="53"/>
        <v>0</v>
      </c>
      <c r="AG97" t="b">
        <f t="shared" si="54"/>
        <v>0</v>
      </c>
      <c r="AH97" t="b">
        <f t="shared" si="55"/>
        <v>0</v>
      </c>
      <c r="AI97" t="b">
        <f t="shared" si="56"/>
        <v>0</v>
      </c>
      <c r="AJ97" t="b">
        <f t="shared" si="57"/>
        <v>0</v>
      </c>
      <c r="AK97" t="b">
        <f t="shared" si="58"/>
        <v>0</v>
      </c>
      <c r="AL97" t="b">
        <f t="shared" si="59"/>
        <v>0</v>
      </c>
      <c r="AN97" s="4" t="b">
        <f t="shared" si="60"/>
        <v>1</v>
      </c>
      <c r="AO97" t="b">
        <f t="shared" si="61"/>
        <v>1</v>
      </c>
      <c r="AP97" t="b">
        <f t="shared" si="62"/>
        <v>1</v>
      </c>
      <c r="AQ97" t="b">
        <f t="shared" si="63"/>
        <v>0</v>
      </c>
      <c r="AR97" t="b">
        <f t="shared" si="64"/>
        <v>0</v>
      </c>
      <c r="AS97" t="b">
        <f t="shared" si="65"/>
        <v>0</v>
      </c>
      <c r="AT97" t="b">
        <f t="shared" si="66"/>
        <v>0</v>
      </c>
      <c r="AU97" t="b">
        <f t="shared" si="67"/>
        <v>0</v>
      </c>
      <c r="AV97" t="b">
        <f t="shared" si="68"/>
        <v>0</v>
      </c>
      <c r="AW97" t="b">
        <f t="shared" si="69"/>
        <v>0</v>
      </c>
    </row>
    <row r="98" spans="1:49">
      <c r="A98" t="s">
        <v>45</v>
      </c>
      <c r="B98" t="s">
        <v>319</v>
      </c>
      <c r="C98" s="4">
        <f>SUM('역의 도시내 비율1'!C97:D97)/2</f>
        <v>9.6254335520473931E-3</v>
      </c>
      <c r="D98" s="4">
        <f>SUM('역의 도시내 비율1'!E97:G97)/3</f>
        <v>1.176894624127587E-2</v>
      </c>
      <c r="E98" s="4">
        <f>SUM('역의 도시내 비율1'!H97:O97)/8</f>
        <v>8.4062792528165307E-3</v>
      </c>
      <c r="F98" s="4">
        <f>SUM('역의 도시내 비율1'!P97:R97)/3</f>
        <v>7.0650909755650589E-3</v>
      </c>
      <c r="G98" s="4">
        <f>SUM('역의 도시내 비율1'!S97:V97)/4</f>
        <v>5.4397404829600532E-3</v>
      </c>
      <c r="H98" s="4"/>
      <c r="I98" s="4">
        <f>SUM('역의 도시내 비율1'!W97)</f>
        <v>8.5097530838292145E-3</v>
      </c>
      <c r="K98" t="b">
        <f t="shared" si="35"/>
        <v>1</v>
      </c>
      <c r="L98" t="b">
        <f t="shared" si="36"/>
        <v>1</v>
      </c>
      <c r="M98" t="b">
        <f t="shared" si="37"/>
        <v>0</v>
      </c>
      <c r="N98" t="b">
        <f t="shared" si="38"/>
        <v>0</v>
      </c>
      <c r="O98" t="b">
        <f t="shared" si="39"/>
        <v>0</v>
      </c>
      <c r="R98" t="b">
        <f t="shared" si="40"/>
        <v>1</v>
      </c>
      <c r="S98" t="b">
        <f t="shared" si="41"/>
        <v>1</v>
      </c>
      <c r="T98" t="b">
        <f t="shared" si="42"/>
        <v>1</v>
      </c>
      <c r="U98" t="b">
        <f t="shared" si="43"/>
        <v>1</v>
      </c>
      <c r="V98" t="b">
        <f t="shared" si="44"/>
        <v>1</v>
      </c>
      <c r="W98" t="b">
        <f t="shared" si="45"/>
        <v>1</v>
      </c>
      <c r="X98" t="b">
        <f t="shared" si="46"/>
        <v>1</v>
      </c>
      <c r="Y98" t="b">
        <f t="shared" si="47"/>
        <v>0</v>
      </c>
      <c r="Z98" t="b">
        <f t="shared" si="48"/>
        <v>0</v>
      </c>
      <c r="AA98" t="b">
        <f t="shared" si="49"/>
        <v>0</v>
      </c>
      <c r="AC98" t="b">
        <f t="shared" si="50"/>
        <v>1</v>
      </c>
      <c r="AD98" t="b">
        <f t="shared" si="51"/>
        <v>1</v>
      </c>
      <c r="AE98" t="b">
        <f t="shared" si="52"/>
        <v>1</v>
      </c>
      <c r="AF98" t="b">
        <f t="shared" si="53"/>
        <v>1</v>
      </c>
      <c r="AG98" t="b">
        <f t="shared" si="54"/>
        <v>1</v>
      </c>
      <c r="AH98" t="b">
        <f t="shared" si="55"/>
        <v>0</v>
      </c>
      <c r="AI98" t="b">
        <f t="shared" si="56"/>
        <v>0</v>
      </c>
      <c r="AJ98" t="b">
        <f t="shared" si="57"/>
        <v>0</v>
      </c>
      <c r="AK98" t="b">
        <f t="shared" si="58"/>
        <v>0</v>
      </c>
      <c r="AL98" t="b">
        <f t="shared" si="59"/>
        <v>0</v>
      </c>
      <c r="AN98" s="4" t="b">
        <f t="shared" si="60"/>
        <v>1</v>
      </c>
      <c r="AO98" t="b">
        <f t="shared" si="61"/>
        <v>1</v>
      </c>
      <c r="AP98" t="b">
        <f t="shared" si="62"/>
        <v>1</v>
      </c>
      <c r="AQ98" t="b">
        <f t="shared" si="63"/>
        <v>1</v>
      </c>
      <c r="AR98" t="b">
        <f t="shared" si="64"/>
        <v>1</v>
      </c>
      <c r="AS98" t="b">
        <f t="shared" si="65"/>
        <v>0</v>
      </c>
      <c r="AT98" t="b">
        <f t="shared" si="66"/>
        <v>0</v>
      </c>
      <c r="AU98" t="b">
        <f t="shared" si="67"/>
        <v>0</v>
      </c>
      <c r="AV98" t="b">
        <f t="shared" si="68"/>
        <v>0</v>
      </c>
      <c r="AW98" t="b">
        <f t="shared" si="69"/>
        <v>0</v>
      </c>
    </row>
    <row r="99" spans="1:49">
      <c r="B99" t="s">
        <v>320</v>
      </c>
      <c r="C99" s="4">
        <f>SUM('역의 도시내 비율1'!C98:D98)/2</f>
        <v>1.0823353360376884E-2</v>
      </c>
      <c r="D99" s="4">
        <f>SUM('역의 도시내 비율1'!E98:G98)/3</f>
        <v>6.6593312421202441E-3</v>
      </c>
      <c r="E99" s="4">
        <f>SUM('역의 도시내 비율1'!H98:O98)/8</f>
        <v>7.0778623022088004E-3</v>
      </c>
      <c r="F99" s="4">
        <f>SUM('역의 도시내 비율1'!P98:R98)/3</f>
        <v>9.5694386011751092E-3</v>
      </c>
      <c r="G99" s="4">
        <f>SUM('역의 도시내 비율1'!S98:V98)/4</f>
        <v>1.112839303644516E-2</v>
      </c>
      <c r="H99" s="4"/>
      <c r="I99" s="4">
        <f>SUM('역의 도시내 비율1'!W98)</f>
        <v>8.1662641688292036E-3</v>
      </c>
      <c r="K99" t="b">
        <f t="shared" si="35"/>
        <v>1</v>
      </c>
      <c r="L99" t="b">
        <f t="shared" si="36"/>
        <v>0</v>
      </c>
      <c r="M99" t="b">
        <f t="shared" si="37"/>
        <v>0</v>
      </c>
      <c r="N99" t="b">
        <f t="shared" si="38"/>
        <v>1</v>
      </c>
      <c r="O99" t="b">
        <f t="shared" si="39"/>
        <v>1</v>
      </c>
      <c r="R99" t="b">
        <f t="shared" si="40"/>
        <v>1</v>
      </c>
      <c r="S99" t="b">
        <f t="shared" si="41"/>
        <v>1</v>
      </c>
      <c r="T99" t="b">
        <f t="shared" si="42"/>
        <v>1</v>
      </c>
      <c r="U99" t="b">
        <f t="shared" si="43"/>
        <v>1</v>
      </c>
      <c r="V99" t="b">
        <f t="shared" si="44"/>
        <v>0</v>
      </c>
      <c r="W99" t="b">
        <f t="shared" si="45"/>
        <v>0</v>
      </c>
      <c r="X99" t="b">
        <f t="shared" si="46"/>
        <v>0</v>
      </c>
      <c r="Y99" t="b">
        <f t="shared" si="47"/>
        <v>0</v>
      </c>
      <c r="Z99" t="b">
        <f t="shared" si="48"/>
        <v>0</v>
      </c>
      <c r="AA99" t="b">
        <f t="shared" si="49"/>
        <v>0</v>
      </c>
      <c r="AC99" t="b">
        <f t="shared" si="50"/>
        <v>1</v>
      </c>
      <c r="AD99" t="b">
        <f t="shared" si="51"/>
        <v>1</v>
      </c>
      <c r="AE99" t="b">
        <f t="shared" si="52"/>
        <v>1</v>
      </c>
      <c r="AF99" t="b">
        <f t="shared" si="53"/>
        <v>1</v>
      </c>
      <c r="AG99" t="b">
        <f t="shared" si="54"/>
        <v>1</v>
      </c>
      <c r="AH99" t="b">
        <f t="shared" si="55"/>
        <v>1</v>
      </c>
      <c r="AI99" t="b">
        <f t="shared" si="56"/>
        <v>0</v>
      </c>
      <c r="AJ99" t="b">
        <f t="shared" si="57"/>
        <v>0</v>
      </c>
      <c r="AK99" t="b">
        <f t="shared" si="58"/>
        <v>0</v>
      </c>
      <c r="AL99" t="b">
        <f t="shared" si="59"/>
        <v>0</v>
      </c>
      <c r="AN99" s="4" t="b">
        <f t="shared" si="60"/>
        <v>1</v>
      </c>
      <c r="AO99" t="b">
        <f t="shared" si="61"/>
        <v>1</v>
      </c>
      <c r="AP99" t="b">
        <f t="shared" si="62"/>
        <v>1</v>
      </c>
      <c r="AQ99" t="b">
        <f t="shared" si="63"/>
        <v>1</v>
      </c>
      <c r="AR99" t="b">
        <f t="shared" si="64"/>
        <v>1</v>
      </c>
      <c r="AS99" t="b">
        <f t="shared" si="65"/>
        <v>0</v>
      </c>
      <c r="AT99" t="b">
        <f t="shared" si="66"/>
        <v>0</v>
      </c>
      <c r="AU99" t="b">
        <f t="shared" si="67"/>
        <v>0</v>
      </c>
      <c r="AV99" t="b">
        <f t="shared" si="68"/>
        <v>0</v>
      </c>
      <c r="AW99" t="b">
        <f t="shared" si="69"/>
        <v>0</v>
      </c>
    </row>
    <row r="100" spans="1:49">
      <c r="A100" t="s">
        <v>46</v>
      </c>
      <c r="B100" t="s">
        <v>319</v>
      </c>
      <c r="C100" s="4">
        <f>SUM('역의 도시내 비율1'!C99:D99)/2</f>
        <v>6.2026182302513892E-3</v>
      </c>
      <c r="D100" s="4">
        <f>SUM('역의 도시내 비율1'!E99:G99)/3</f>
        <v>6.30448004225969E-3</v>
      </c>
      <c r="E100" s="4">
        <f>SUM('역의 도시내 비율1'!H99:O99)/8</f>
        <v>5.4659064264714488E-3</v>
      </c>
      <c r="F100" s="4">
        <f>SUM('역의 도시내 비율1'!P99:R99)/3</f>
        <v>5.9178260852309943E-3</v>
      </c>
      <c r="G100" s="4">
        <f>SUM('역의 도시내 비율1'!S99:V99)/4</f>
        <v>5.8002712067774954E-3</v>
      </c>
      <c r="H100" s="4"/>
      <c r="I100" s="4">
        <f>SUM('역의 도시내 비율1'!W99)</f>
        <v>5.7754947424735834E-3</v>
      </c>
      <c r="K100" t="b">
        <f t="shared" si="35"/>
        <v>1</v>
      </c>
      <c r="L100" t="b">
        <f t="shared" si="36"/>
        <v>1</v>
      </c>
      <c r="M100" t="b">
        <f t="shared" si="37"/>
        <v>0</v>
      </c>
      <c r="N100" t="b">
        <f t="shared" si="38"/>
        <v>1</v>
      </c>
      <c r="O100" t="b">
        <f t="shared" si="39"/>
        <v>1</v>
      </c>
      <c r="R100" t="b">
        <f t="shared" si="40"/>
        <v>1</v>
      </c>
      <c r="S100" t="b">
        <f t="shared" si="41"/>
        <v>1</v>
      </c>
      <c r="T100" t="b">
        <f t="shared" si="42"/>
        <v>1</v>
      </c>
      <c r="U100" t="b">
        <f t="shared" si="43"/>
        <v>1</v>
      </c>
      <c r="V100" t="b">
        <f t="shared" si="44"/>
        <v>0</v>
      </c>
      <c r="W100" t="b">
        <f t="shared" si="45"/>
        <v>0</v>
      </c>
      <c r="X100" t="b">
        <f t="shared" si="46"/>
        <v>0</v>
      </c>
      <c r="Y100" t="b">
        <f t="shared" si="47"/>
        <v>0</v>
      </c>
      <c r="Z100" t="b">
        <f t="shared" si="48"/>
        <v>0</v>
      </c>
      <c r="AA100" t="b">
        <f t="shared" si="49"/>
        <v>0</v>
      </c>
      <c r="AC100" t="b">
        <f t="shared" si="50"/>
        <v>1</v>
      </c>
      <c r="AD100" t="b">
        <f t="shared" si="51"/>
        <v>1</v>
      </c>
      <c r="AE100" t="b">
        <f t="shared" si="52"/>
        <v>1</v>
      </c>
      <c r="AF100" t="b">
        <f t="shared" si="53"/>
        <v>1</v>
      </c>
      <c r="AG100" t="b">
        <f t="shared" si="54"/>
        <v>0</v>
      </c>
      <c r="AH100" t="b">
        <f t="shared" si="55"/>
        <v>0</v>
      </c>
      <c r="AI100" t="b">
        <f t="shared" si="56"/>
        <v>0</v>
      </c>
      <c r="AJ100" t="b">
        <f t="shared" si="57"/>
        <v>0</v>
      </c>
      <c r="AK100" t="b">
        <f t="shared" si="58"/>
        <v>0</v>
      </c>
      <c r="AL100" t="b">
        <f t="shared" si="59"/>
        <v>0</v>
      </c>
      <c r="AN100" s="4" t="b">
        <f t="shared" si="60"/>
        <v>1</v>
      </c>
      <c r="AO100" t="b">
        <f t="shared" si="61"/>
        <v>1</v>
      </c>
      <c r="AP100" t="b">
        <f t="shared" si="62"/>
        <v>1</v>
      </c>
      <c r="AQ100" t="b">
        <f t="shared" si="63"/>
        <v>1</v>
      </c>
      <c r="AR100" t="b">
        <f t="shared" si="64"/>
        <v>0</v>
      </c>
      <c r="AS100" t="b">
        <f t="shared" si="65"/>
        <v>0</v>
      </c>
      <c r="AT100" t="b">
        <f t="shared" si="66"/>
        <v>0</v>
      </c>
      <c r="AU100" t="b">
        <f t="shared" si="67"/>
        <v>0</v>
      </c>
      <c r="AV100" t="b">
        <f t="shared" si="68"/>
        <v>0</v>
      </c>
      <c r="AW100" t="b">
        <f t="shared" si="69"/>
        <v>0</v>
      </c>
    </row>
    <row r="101" spans="1:49">
      <c r="B101" t="s">
        <v>320</v>
      </c>
      <c r="C101" s="4">
        <f>SUM('역의 도시내 비율1'!C100:D100)/2</f>
        <v>7.402964784278241E-3</v>
      </c>
      <c r="D101" s="4">
        <f>SUM('역의 도시내 비율1'!E100:G100)/3</f>
        <v>5.3544625842676394E-3</v>
      </c>
      <c r="E101" s="4">
        <f>SUM('역의 도시내 비율1'!H100:O100)/8</f>
        <v>4.7132998257265642E-3</v>
      </c>
      <c r="F101" s="4">
        <f>SUM('역의 도시내 비율1'!P100:R100)/3</f>
        <v>5.0823754769477496E-3</v>
      </c>
      <c r="G101" s="4">
        <f>SUM('역의 도시내 비율1'!S100:V100)/4</f>
        <v>5.4623893823156832E-3</v>
      </c>
      <c r="H101" s="4"/>
      <c r="I101" s="4">
        <f>SUM('역의 도시내 비율1'!W100)</f>
        <v>5.1126759315678364E-3</v>
      </c>
      <c r="K101" t="b">
        <f t="shared" si="35"/>
        <v>1</v>
      </c>
      <c r="L101" t="b">
        <f t="shared" si="36"/>
        <v>1</v>
      </c>
      <c r="M101" t="b">
        <f t="shared" si="37"/>
        <v>0</v>
      </c>
      <c r="N101" t="b">
        <f t="shared" si="38"/>
        <v>0</v>
      </c>
      <c r="O101" t="b">
        <f t="shared" si="39"/>
        <v>1</v>
      </c>
      <c r="R101" t="b">
        <f t="shared" si="40"/>
        <v>1</v>
      </c>
      <c r="S101" t="b">
        <f t="shared" si="41"/>
        <v>1</v>
      </c>
      <c r="T101" t="b">
        <f t="shared" si="42"/>
        <v>1</v>
      </c>
      <c r="U101" t="b">
        <f t="shared" si="43"/>
        <v>1</v>
      </c>
      <c r="V101" t="b">
        <f t="shared" si="44"/>
        <v>0</v>
      </c>
      <c r="W101" t="b">
        <f t="shared" si="45"/>
        <v>0</v>
      </c>
      <c r="X101" t="b">
        <f t="shared" si="46"/>
        <v>0</v>
      </c>
      <c r="Y101" t="b">
        <f t="shared" si="47"/>
        <v>0</v>
      </c>
      <c r="Z101" t="b">
        <f t="shared" si="48"/>
        <v>0</v>
      </c>
      <c r="AA101" t="b">
        <f t="shared" si="49"/>
        <v>0</v>
      </c>
      <c r="AC101" t="b">
        <f t="shared" si="50"/>
        <v>1</v>
      </c>
      <c r="AD101" t="b">
        <f t="shared" si="51"/>
        <v>1</v>
      </c>
      <c r="AE101" t="b">
        <f t="shared" si="52"/>
        <v>1</v>
      </c>
      <c r="AF101" t="b">
        <f t="shared" si="53"/>
        <v>1</v>
      </c>
      <c r="AG101" t="b">
        <f t="shared" si="54"/>
        <v>0</v>
      </c>
      <c r="AH101" t="b">
        <f t="shared" si="55"/>
        <v>0</v>
      </c>
      <c r="AI101" t="b">
        <f t="shared" si="56"/>
        <v>0</v>
      </c>
      <c r="AJ101" t="b">
        <f t="shared" si="57"/>
        <v>0</v>
      </c>
      <c r="AK101" t="b">
        <f t="shared" si="58"/>
        <v>0</v>
      </c>
      <c r="AL101" t="b">
        <f t="shared" si="59"/>
        <v>0</v>
      </c>
      <c r="AN101" s="4" t="b">
        <f t="shared" si="60"/>
        <v>1</v>
      </c>
      <c r="AO101" t="b">
        <f t="shared" si="61"/>
        <v>1</v>
      </c>
      <c r="AP101" t="b">
        <f t="shared" si="62"/>
        <v>1</v>
      </c>
      <c r="AQ101" t="b">
        <f t="shared" si="63"/>
        <v>0</v>
      </c>
      <c r="AR101" t="b">
        <f t="shared" si="64"/>
        <v>0</v>
      </c>
      <c r="AS101" t="b">
        <f t="shared" si="65"/>
        <v>0</v>
      </c>
      <c r="AT101" t="b">
        <f t="shared" si="66"/>
        <v>0</v>
      </c>
      <c r="AU101" t="b">
        <f t="shared" si="67"/>
        <v>0</v>
      </c>
      <c r="AV101" t="b">
        <f t="shared" si="68"/>
        <v>0</v>
      </c>
      <c r="AW101" t="b">
        <f t="shared" si="69"/>
        <v>0</v>
      </c>
    </row>
    <row r="102" spans="1:49">
      <c r="A102" t="s">
        <v>47</v>
      </c>
      <c r="B102" t="s">
        <v>319</v>
      </c>
      <c r="C102" s="4">
        <f>SUM('역의 도시내 비율1'!C101:D101)/2</f>
        <v>1.368567050067503E-2</v>
      </c>
      <c r="D102" s="4">
        <f>SUM('역의 도시내 비율1'!E101:G101)/3</f>
        <v>8.2837096671979239E-3</v>
      </c>
      <c r="E102" s="4">
        <f>SUM('역의 도시내 비율1'!H101:O101)/8</f>
        <v>9.0619643060000608E-3</v>
      </c>
      <c r="F102" s="4">
        <f>SUM('역의 도시내 비율1'!P101:R101)/3</f>
        <v>1.1393794031404452E-2</v>
      </c>
      <c r="G102" s="4">
        <f>SUM('역의 도시내 비율1'!S101:V101)/4</f>
        <v>2.483900627083304E-2</v>
      </c>
      <c r="H102" s="4"/>
      <c r="I102" s="4">
        <f>SUM('역의 도시내 비율1'!W101)</f>
        <v>1.1110680070770228E-2</v>
      </c>
      <c r="K102" t="b">
        <f t="shared" si="35"/>
        <v>1</v>
      </c>
      <c r="L102" t="b">
        <f t="shared" si="36"/>
        <v>0</v>
      </c>
      <c r="M102" t="b">
        <f t="shared" si="37"/>
        <v>0</v>
      </c>
      <c r="N102" t="b">
        <f t="shared" si="38"/>
        <v>1</v>
      </c>
      <c r="O102" t="b">
        <f t="shared" si="39"/>
        <v>1</v>
      </c>
      <c r="R102" t="b">
        <f t="shared" si="40"/>
        <v>1</v>
      </c>
      <c r="S102" t="b">
        <f t="shared" si="41"/>
        <v>1</v>
      </c>
      <c r="T102" t="b">
        <f t="shared" si="42"/>
        <v>1</v>
      </c>
      <c r="U102" t="b">
        <f t="shared" si="43"/>
        <v>1</v>
      </c>
      <c r="V102" t="b">
        <f t="shared" si="44"/>
        <v>1</v>
      </c>
      <c r="W102" t="b">
        <f t="shared" si="45"/>
        <v>0</v>
      </c>
      <c r="X102" t="b">
        <f t="shared" si="46"/>
        <v>0</v>
      </c>
      <c r="Y102" t="b">
        <f t="shared" si="47"/>
        <v>0</v>
      </c>
      <c r="Z102" t="b">
        <f t="shared" si="48"/>
        <v>0</v>
      </c>
      <c r="AA102" t="b">
        <f t="shared" si="49"/>
        <v>0</v>
      </c>
      <c r="AC102" t="b">
        <f t="shared" si="50"/>
        <v>1</v>
      </c>
      <c r="AD102" t="b">
        <f t="shared" si="51"/>
        <v>1</v>
      </c>
      <c r="AE102" t="b">
        <f t="shared" si="52"/>
        <v>1</v>
      </c>
      <c r="AF102" t="b">
        <f t="shared" si="53"/>
        <v>1</v>
      </c>
      <c r="AG102" t="b">
        <f t="shared" si="54"/>
        <v>1</v>
      </c>
      <c r="AH102" t="b">
        <f t="shared" si="55"/>
        <v>1</v>
      </c>
      <c r="AI102" t="b">
        <f t="shared" si="56"/>
        <v>1</v>
      </c>
      <c r="AJ102" t="b">
        <f t="shared" si="57"/>
        <v>0</v>
      </c>
      <c r="AK102" t="b">
        <f t="shared" si="58"/>
        <v>0</v>
      </c>
      <c r="AL102" t="b">
        <f t="shared" si="59"/>
        <v>0</v>
      </c>
      <c r="AN102" s="4" t="b">
        <f t="shared" si="60"/>
        <v>1</v>
      </c>
      <c r="AO102" t="b">
        <f t="shared" si="61"/>
        <v>1</v>
      </c>
      <c r="AP102" t="b">
        <f t="shared" si="62"/>
        <v>1</v>
      </c>
      <c r="AQ102" t="b">
        <f t="shared" si="63"/>
        <v>1</v>
      </c>
      <c r="AR102" t="b">
        <f t="shared" si="64"/>
        <v>1</v>
      </c>
      <c r="AS102" t="b">
        <f t="shared" si="65"/>
        <v>1</v>
      </c>
      <c r="AT102" t="b">
        <f t="shared" si="66"/>
        <v>0</v>
      </c>
      <c r="AU102" t="b">
        <f t="shared" si="67"/>
        <v>0</v>
      </c>
      <c r="AV102" t="b">
        <f t="shared" si="68"/>
        <v>0</v>
      </c>
      <c r="AW102" t="b">
        <f t="shared" si="69"/>
        <v>0</v>
      </c>
    </row>
    <row r="103" spans="1:49">
      <c r="B103" t="s">
        <v>320</v>
      </c>
      <c r="C103" s="4">
        <f>SUM('역의 도시내 비율1'!C102:D102)/2</f>
        <v>6.8281040448352898E-3</v>
      </c>
      <c r="D103" s="4">
        <f>SUM('역의 도시내 비율1'!E102:G102)/3</f>
        <v>8.5122871928360825E-3</v>
      </c>
      <c r="E103" s="4">
        <f>SUM('역의 도시내 비율1'!H102:O102)/8</f>
        <v>1.1993778229416925E-2</v>
      </c>
      <c r="F103" s="4">
        <f>SUM('역의 도시내 비율1'!P102:R102)/3</f>
        <v>1.4838927343603958E-2</v>
      </c>
      <c r="G103" s="4">
        <f>SUM('역의 도시내 비율1'!S102:V102)/4</f>
        <v>1.259973604792541E-2</v>
      </c>
      <c r="H103" s="4"/>
      <c r="I103" s="4">
        <f>SUM('역의 도시내 비율1'!W102)</f>
        <v>1.1798777680210175E-2</v>
      </c>
      <c r="K103" t="b">
        <f t="shared" si="35"/>
        <v>0</v>
      </c>
      <c r="L103" t="b">
        <f t="shared" si="36"/>
        <v>0</v>
      </c>
      <c r="M103" t="b">
        <f t="shared" si="37"/>
        <v>1</v>
      </c>
      <c r="N103" t="b">
        <f t="shared" si="38"/>
        <v>1</v>
      </c>
      <c r="O103" t="b">
        <f t="shared" si="39"/>
        <v>1</v>
      </c>
      <c r="R103" t="b">
        <f t="shared" si="40"/>
        <v>1</v>
      </c>
      <c r="S103" t="b">
        <f t="shared" si="41"/>
        <v>1</v>
      </c>
      <c r="T103" t="b">
        <f t="shared" si="42"/>
        <v>1</v>
      </c>
      <c r="U103" t="b">
        <f t="shared" si="43"/>
        <v>1</v>
      </c>
      <c r="V103" t="b">
        <f t="shared" si="44"/>
        <v>1</v>
      </c>
      <c r="W103" t="b">
        <f t="shared" si="45"/>
        <v>0</v>
      </c>
      <c r="X103" t="b">
        <f t="shared" si="46"/>
        <v>0</v>
      </c>
      <c r="Y103" t="b">
        <f t="shared" si="47"/>
        <v>0</v>
      </c>
      <c r="Z103" t="b">
        <f t="shared" si="48"/>
        <v>0</v>
      </c>
      <c r="AA103" t="b">
        <f t="shared" si="49"/>
        <v>0</v>
      </c>
      <c r="AC103" t="b">
        <f t="shared" si="50"/>
        <v>1</v>
      </c>
      <c r="AD103" t="b">
        <f t="shared" si="51"/>
        <v>1</v>
      </c>
      <c r="AE103" t="b">
        <f t="shared" si="52"/>
        <v>1</v>
      </c>
      <c r="AF103" t="b">
        <f t="shared" si="53"/>
        <v>1</v>
      </c>
      <c r="AG103" t="b">
        <f t="shared" si="54"/>
        <v>1</v>
      </c>
      <c r="AH103" t="b">
        <f t="shared" si="55"/>
        <v>1</v>
      </c>
      <c r="AI103" t="b">
        <f t="shared" si="56"/>
        <v>1</v>
      </c>
      <c r="AJ103" t="b">
        <f t="shared" si="57"/>
        <v>1</v>
      </c>
      <c r="AK103" t="b">
        <f t="shared" si="58"/>
        <v>0</v>
      </c>
      <c r="AL103" t="b">
        <f t="shared" si="59"/>
        <v>0</v>
      </c>
      <c r="AN103" s="4" t="b">
        <f t="shared" si="60"/>
        <v>1</v>
      </c>
      <c r="AO103" t="b">
        <f t="shared" si="61"/>
        <v>1</v>
      </c>
      <c r="AP103" t="b">
        <f t="shared" si="62"/>
        <v>1</v>
      </c>
      <c r="AQ103" t="b">
        <f t="shared" si="63"/>
        <v>1</v>
      </c>
      <c r="AR103" t="b">
        <f t="shared" si="64"/>
        <v>1</v>
      </c>
      <c r="AS103" t="b">
        <f t="shared" si="65"/>
        <v>1</v>
      </c>
      <c r="AT103" t="b">
        <f t="shared" si="66"/>
        <v>1</v>
      </c>
      <c r="AU103" t="b">
        <f t="shared" si="67"/>
        <v>0</v>
      </c>
      <c r="AV103" t="b">
        <f t="shared" si="68"/>
        <v>0</v>
      </c>
      <c r="AW103" t="b">
        <f t="shared" si="69"/>
        <v>0</v>
      </c>
    </row>
    <row r="104" spans="1:49">
      <c r="A104" t="s">
        <v>48</v>
      </c>
      <c r="B104" t="s">
        <v>319</v>
      </c>
      <c r="C104" s="4">
        <f>SUM('역의 도시내 비율1'!C103:D103)/2</f>
        <v>7.274306250365967E-3</v>
      </c>
      <c r="D104" s="4">
        <f>SUM('역의 도시내 비율1'!E103:G103)/3</f>
        <v>5.7631557961658761E-3</v>
      </c>
      <c r="E104" s="4">
        <f>SUM('역의 도시내 비율1'!H103:O103)/8</f>
        <v>1.1165095043417419E-2</v>
      </c>
      <c r="F104" s="4">
        <f>SUM('역의 도시내 비율1'!P103:R103)/3</f>
        <v>1.3173876834215809E-2</v>
      </c>
      <c r="G104" s="4">
        <f>SUM('역의 도시내 비율1'!S103:V103)/4</f>
        <v>2.5926144405075655E-2</v>
      </c>
      <c r="H104" s="4"/>
      <c r="I104" s="4">
        <f>SUM('역의 도시내 비율1'!W103)</f>
        <v>1.1671785412878359E-2</v>
      </c>
      <c r="K104" t="b">
        <f t="shared" si="35"/>
        <v>0</v>
      </c>
      <c r="L104" t="b">
        <f t="shared" si="36"/>
        <v>0</v>
      </c>
      <c r="M104" t="b">
        <f t="shared" si="37"/>
        <v>0</v>
      </c>
      <c r="N104" t="b">
        <f t="shared" si="38"/>
        <v>1</v>
      </c>
      <c r="O104" t="b">
        <f t="shared" si="39"/>
        <v>1</v>
      </c>
      <c r="R104" t="b">
        <f t="shared" si="40"/>
        <v>1</v>
      </c>
      <c r="S104" t="b">
        <f t="shared" si="41"/>
        <v>1</v>
      </c>
      <c r="T104" t="b">
        <f t="shared" si="42"/>
        <v>1</v>
      </c>
      <c r="U104" t="b">
        <f t="shared" si="43"/>
        <v>1</v>
      </c>
      <c r="V104" t="b">
        <f t="shared" si="44"/>
        <v>0</v>
      </c>
      <c r="W104" t="b">
        <f t="shared" si="45"/>
        <v>0</v>
      </c>
      <c r="X104" t="b">
        <f t="shared" si="46"/>
        <v>0</v>
      </c>
      <c r="Y104" t="b">
        <f t="shared" si="47"/>
        <v>0</v>
      </c>
      <c r="Z104" t="b">
        <f t="shared" si="48"/>
        <v>0</v>
      </c>
      <c r="AA104" t="b">
        <f t="shared" si="49"/>
        <v>0</v>
      </c>
      <c r="AC104" t="b">
        <f t="shared" si="50"/>
        <v>1</v>
      </c>
      <c r="AD104" t="b">
        <f t="shared" si="51"/>
        <v>1</v>
      </c>
      <c r="AE104" t="b">
        <f t="shared" si="52"/>
        <v>1</v>
      </c>
      <c r="AF104" t="b">
        <f t="shared" si="53"/>
        <v>1</v>
      </c>
      <c r="AG104" t="b">
        <f t="shared" si="54"/>
        <v>1</v>
      </c>
      <c r="AH104" t="b">
        <f t="shared" si="55"/>
        <v>1</v>
      </c>
      <c r="AI104" t="b">
        <f t="shared" si="56"/>
        <v>1</v>
      </c>
      <c r="AJ104" t="b">
        <f t="shared" si="57"/>
        <v>1</v>
      </c>
      <c r="AK104" t="b">
        <f t="shared" si="58"/>
        <v>0</v>
      </c>
      <c r="AL104" t="b">
        <f t="shared" si="59"/>
        <v>0</v>
      </c>
      <c r="AN104" s="4" t="b">
        <f t="shared" si="60"/>
        <v>1</v>
      </c>
      <c r="AO104" t="b">
        <f t="shared" si="61"/>
        <v>1</v>
      </c>
      <c r="AP104" t="b">
        <f t="shared" si="62"/>
        <v>1</v>
      </c>
      <c r="AQ104" t="b">
        <f t="shared" si="63"/>
        <v>1</v>
      </c>
      <c r="AR104" t="b">
        <f t="shared" si="64"/>
        <v>1</v>
      </c>
      <c r="AS104" t="b">
        <f t="shared" si="65"/>
        <v>1</v>
      </c>
      <c r="AT104" t="b">
        <f t="shared" si="66"/>
        <v>1</v>
      </c>
      <c r="AU104" t="b">
        <f t="shared" si="67"/>
        <v>0</v>
      </c>
      <c r="AV104" t="b">
        <f t="shared" si="68"/>
        <v>0</v>
      </c>
      <c r="AW104" t="b">
        <f t="shared" si="69"/>
        <v>0</v>
      </c>
    </row>
    <row r="105" spans="1:49">
      <c r="B105" t="s">
        <v>320</v>
      </c>
      <c r="C105" s="4">
        <f>SUM('역의 도시내 비율1'!C104:D104)/2</f>
        <v>8.7358057808834648E-3</v>
      </c>
      <c r="D105" s="4">
        <f>SUM('역의 도시내 비율1'!E104:G104)/3</f>
        <v>9.6092930853050682E-3</v>
      </c>
      <c r="E105" s="4">
        <f>SUM('역의 도시내 비율1'!H104:O104)/8</f>
        <v>1.419458564418433E-2</v>
      </c>
      <c r="F105" s="4">
        <f>SUM('역의 도시내 비율1'!P104:R104)/3</f>
        <v>1.4837820296080396E-2</v>
      </c>
      <c r="G105" s="4">
        <f>SUM('역의 도시내 비율1'!S104:V104)/4</f>
        <v>1.0208012336905872E-2</v>
      </c>
      <c r="H105" s="4"/>
      <c r="I105" s="4">
        <f>SUM('역의 도시내 비율1'!W104)</f>
        <v>1.2652480091482047E-2</v>
      </c>
      <c r="K105" t="b">
        <f t="shared" si="35"/>
        <v>0</v>
      </c>
      <c r="L105" t="b">
        <f t="shared" si="36"/>
        <v>0</v>
      </c>
      <c r="M105" t="b">
        <f t="shared" si="37"/>
        <v>1</v>
      </c>
      <c r="N105" t="b">
        <f t="shared" si="38"/>
        <v>1</v>
      </c>
      <c r="O105" t="b">
        <f t="shared" si="39"/>
        <v>0</v>
      </c>
      <c r="R105" t="b">
        <f t="shared" si="40"/>
        <v>1</v>
      </c>
      <c r="S105" t="b">
        <f t="shared" si="41"/>
        <v>1</v>
      </c>
      <c r="T105" t="b">
        <f t="shared" si="42"/>
        <v>1</v>
      </c>
      <c r="U105" t="b">
        <f t="shared" si="43"/>
        <v>1</v>
      </c>
      <c r="V105" t="b">
        <f t="shared" si="44"/>
        <v>1</v>
      </c>
      <c r="W105" t="b">
        <f t="shared" si="45"/>
        <v>1</v>
      </c>
      <c r="X105" t="b">
        <f t="shared" si="46"/>
        <v>0</v>
      </c>
      <c r="Y105" t="b">
        <f t="shared" si="47"/>
        <v>0</v>
      </c>
      <c r="Z105" t="b">
        <f t="shared" si="48"/>
        <v>0</v>
      </c>
      <c r="AA105" t="b">
        <f t="shared" si="49"/>
        <v>0</v>
      </c>
      <c r="AC105" t="b">
        <f t="shared" si="50"/>
        <v>1</v>
      </c>
      <c r="AD105" t="b">
        <f t="shared" si="51"/>
        <v>1</v>
      </c>
      <c r="AE105" t="b">
        <f t="shared" si="52"/>
        <v>1</v>
      </c>
      <c r="AF105" t="b">
        <f t="shared" si="53"/>
        <v>1</v>
      </c>
      <c r="AG105" t="b">
        <f t="shared" si="54"/>
        <v>1</v>
      </c>
      <c r="AH105" t="b">
        <f t="shared" si="55"/>
        <v>1</v>
      </c>
      <c r="AI105" t="b">
        <f t="shared" si="56"/>
        <v>1</v>
      </c>
      <c r="AJ105" t="b">
        <f t="shared" si="57"/>
        <v>1</v>
      </c>
      <c r="AK105" t="b">
        <f t="shared" si="58"/>
        <v>0</v>
      </c>
      <c r="AL105" t="b">
        <f t="shared" si="59"/>
        <v>0</v>
      </c>
      <c r="AN105" s="4" t="b">
        <f t="shared" si="60"/>
        <v>1</v>
      </c>
      <c r="AO105" t="b">
        <f t="shared" si="61"/>
        <v>1</v>
      </c>
      <c r="AP105" t="b">
        <f t="shared" si="62"/>
        <v>1</v>
      </c>
      <c r="AQ105" t="b">
        <f t="shared" si="63"/>
        <v>1</v>
      </c>
      <c r="AR105" t="b">
        <f t="shared" si="64"/>
        <v>1</v>
      </c>
      <c r="AS105" t="b">
        <f t="shared" si="65"/>
        <v>1</v>
      </c>
      <c r="AT105" t="b">
        <f t="shared" si="66"/>
        <v>1</v>
      </c>
      <c r="AU105" t="b">
        <f t="shared" si="67"/>
        <v>1</v>
      </c>
      <c r="AV105" t="b">
        <f t="shared" si="68"/>
        <v>0</v>
      </c>
      <c r="AW105" t="b">
        <f t="shared" si="69"/>
        <v>0</v>
      </c>
    </row>
    <row r="106" spans="1:49">
      <c r="A106" t="s">
        <v>49</v>
      </c>
      <c r="B106" t="s">
        <v>319</v>
      </c>
      <c r="C106" s="4">
        <f>SUM('역의 도시내 비율1'!C105:D105)/2</f>
        <v>3.8667992898079925E-3</v>
      </c>
      <c r="D106" s="4">
        <f>SUM('역의 도시내 비율1'!E105:G105)/3</f>
        <v>3.721455237182121E-3</v>
      </c>
      <c r="E106" s="4">
        <f>SUM('역의 도시내 비율1'!H105:O105)/8</f>
        <v>6.0603432458037525E-3</v>
      </c>
      <c r="F106" s="4">
        <f>SUM('역의 도시내 비율1'!P105:R105)/3</f>
        <v>6.1123719496012667E-3</v>
      </c>
      <c r="G106" s="4">
        <f>SUM('역의 도시내 비율1'!S105:V105)/4</f>
        <v>6.1940640834965595E-3</v>
      </c>
      <c r="H106" s="4"/>
      <c r="I106" s="4">
        <f>SUM('역의 도시내 비율1'!W105)</f>
        <v>5.665917236501429E-3</v>
      </c>
      <c r="K106" t="b">
        <f t="shared" si="35"/>
        <v>0</v>
      </c>
      <c r="L106" t="b">
        <f t="shared" si="36"/>
        <v>0</v>
      </c>
      <c r="M106" t="b">
        <f t="shared" si="37"/>
        <v>1</v>
      </c>
      <c r="N106" t="b">
        <f t="shared" si="38"/>
        <v>1</v>
      </c>
      <c r="O106" t="b">
        <f t="shared" si="39"/>
        <v>1</v>
      </c>
      <c r="R106" t="b">
        <f t="shared" si="40"/>
        <v>1</v>
      </c>
      <c r="S106" t="b">
        <f t="shared" si="41"/>
        <v>1</v>
      </c>
      <c r="T106" t="b">
        <f t="shared" si="42"/>
        <v>0</v>
      </c>
      <c r="U106" t="b">
        <f t="shared" si="43"/>
        <v>0</v>
      </c>
      <c r="V106" t="b">
        <f t="shared" si="44"/>
        <v>0</v>
      </c>
      <c r="W106" t="b">
        <f t="shared" si="45"/>
        <v>0</v>
      </c>
      <c r="X106" t="b">
        <f t="shared" si="46"/>
        <v>0</v>
      </c>
      <c r="Y106" t="b">
        <f t="shared" si="47"/>
        <v>0</v>
      </c>
      <c r="Z106" t="b">
        <f t="shared" si="48"/>
        <v>0</v>
      </c>
      <c r="AA106" t="b">
        <f t="shared" si="49"/>
        <v>0</v>
      </c>
      <c r="AC106" t="b">
        <f t="shared" si="50"/>
        <v>1</v>
      </c>
      <c r="AD106" t="b">
        <f t="shared" si="51"/>
        <v>1</v>
      </c>
      <c r="AE106" t="b">
        <f t="shared" si="52"/>
        <v>1</v>
      </c>
      <c r="AF106" t="b">
        <f t="shared" si="53"/>
        <v>1</v>
      </c>
      <c r="AG106" t="b">
        <f t="shared" si="54"/>
        <v>0</v>
      </c>
      <c r="AH106" t="b">
        <f t="shared" si="55"/>
        <v>0</v>
      </c>
      <c r="AI106" t="b">
        <f t="shared" si="56"/>
        <v>0</v>
      </c>
      <c r="AJ106" t="b">
        <f t="shared" si="57"/>
        <v>0</v>
      </c>
      <c r="AK106" t="b">
        <f t="shared" si="58"/>
        <v>0</v>
      </c>
      <c r="AL106" t="b">
        <f t="shared" si="59"/>
        <v>0</v>
      </c>
      <c r="AN106" s="4" t="b">
        <f t="shared" si="60"/>
        <v>1</v>
      </c>
      <c r="AO106" t="b">
        <f t="shared" si="61"/>
        <v>1</v>
      </c>
      <c r="AP106" t="b">
        <f t="shared" si="62"/>
        <v>1</v>
      </c>
      <c r="AQ106" t="b">
        <f t="shared" si="63"/>
        <v>1</v>
      </c>
      <c r="AR106" t="b">
        <f t="shared" si="64"/>
        <v>0</v>
      </c>
      <c r="AS106" t="b">
        <f t="shared" si="65"/>
        <v>0</v>
      </c>
      <c r="AT106" t="b">
        <f t="shared" si="66"/>
        <v>0</v>
      </c>
      <c r="AU106" t="b">
        <f t="shared" si="67"/>
        <v>0</v>
      </c>
      <c r="AV106" t="b">
        <f t="shared" si="68"/>
        <v>0</v>
      </c>
      <c r="AW106" t="b">
        <f t="shared" si="69"/>
        <v>0</v>
      </c>
    </row>
    <row r="107" spans="1:49">
      <c r="B107" t="s">
        <v>320</v>
      </c>
      <c r="C107" s="4">
        <f>SUM('역의 도시내 비율1'!C106:D106)/2</f>
        <v>2.6337534441875227E-3</v>
      </c>
      <c r="D107" s="4">
        <f>SUM('역의 도시내 비율1'!E106:G106)/3</f>
        <v>5.1386667039242358E-3</v>
      </c>
      <c r="E107" s="4">
        <f>SUM('역의 도시내 비율1'!H106:O106)/8</f>
        <v>7.1656458620872922E-3</v>
      </c>
      <c r="F107" s="4">
        <f>SUM('역의 도시내 비율1'!P106:R106)/3</f>
        <v>5.2013516378355698E-3</v>
      </c>
      <c r="G107" s="4">
        <f>SUM('역의 도시내 비율1'!S106:V106)/4</f>
        <v>4.5085346656360617E-3</v>
      </c>
      <c r="H107" s="4"/>
      <c r="I107" s="4">
        <f>SUM('역의 도시내 비율1'!W106)</f>
        <v>5.8005836155693904E-3</v>
      </c>
      <c r="K107" t="b">
        <f t="shared" si="35"/>
        <v>0</v>
      </c>
      <c r="L107" t="b">
        <f t="shared" si="36"/>
        <v>0</v>
      </c>
      <c r="M107" t="b">
        <f t="shared" si="37"/>
        <v>1</v>
      </c>
      <c r="N107" t="b">
        <f t="shared" si="38"/>
        <v>0</v>
      </c>
      <c r="O107" t="b">
        <f t="shared" si="39"/>
        <v>0</v>
      </c>
      <c r="R107" t="b">
        <f t="shared" si="40"/>
        <v>1</v>
      </c>
      <c r="S107" t="b">
        <f t="shared" si="41"/>
        <v>1</v>
      </c>
      <c r="T107" t="b">
        <f t="shared" si="42"/>
        <v>1</v>
      </c>
      <c r="U107" t="b">
        <f t="shared" si="43"/>
        <v>1</v>
      </c>
      <c r="V107" t="b">
        <f t="shared" si="44"/>
        <v>0</v>
      </c>
      <c r="W107" t="b">
        <f t="shared" si="45"/>
        <v>0</v>
      </c>
      <c r="X107" t="b">
        <f t="shared" si="46"/>
        <v>0</v>
      </c>
      <c r="Y107" t="b">
        <f t="shared" si="47"/>
        <v>0</v>
      </c>
      <c r="Z107" t="b">
        <f t="shared" si="48"/>
        <v>0</v>
      </c>
      <c r="AA107" t="b">
        <f t="shared" si="49"/>
        <v>0</v>
      </c>
      <c r="AC107" t="b">
        <f t="shared" si="50"/>
        <v>1</v>
      </c>
      <c r="AD107" t="b">
        <f t="shared" si="51"/>
        <v>1</v>
      </c>
      <c r="AE107" t="b">
        <f t="shared" si="52"/>
        <v>1</v>
      </c>
      <c r="AF107" t="b">
        <f t="shared" si="53"/>
        <v>1</v>
      </c>
      <c r="AG107" t="b">
        <f t="shared" si="54"/>
        <v>0</v>
      </c>
      <c r="AH107" t="b">
        <f t="shared" si="55"/>
        <v>0</v>
      </c>
      <c r="AI107" t="b">
        <f t="shared" si="56"/>
        <v>0</v>
      </c>
      <c r="AJ107" t="b">
        <f t="shared" si="57"/>
        <v>0</v>
      </c>
      <c r="AK107" t="b">
        <f t="shared" si="58"/>
        <v>0</v>
      </c>
      <c r="AL107" t="b">
        <f t="shared" si="59"/>
        <v>0</v>
      </c>
      <c r="AN107" s="4" t="b">
        <f t="shared" si="60"/>
        <v>1</v>
      </c>
      <c r="AO107" t="b">
        <f t="shared" si="61"/>
        <v>1</v>
      </c>
      <c r="AP107" t="b">
        <f t="shared" si="62"/>
        <v>1</v>
      </c>
      <c r="AQ107" t="b">
        <f t="shared" si="63"/>
        <v>1</v>
      </c>
      <c r="AR107" t="b">
        <f t="shared" si="64"/>
        <v>1</v>
      </c>
      <c r="AS107" t="b">
        <f t="shared" si="65"/>
        <v>0</v>
      </c>
      <c r="AT107" t="b">
        <f t="shared" si="66"/>
        <v>0</v>
      </c>
      <c r="AU107" t="b">
        <f t="shared" si="67"/>
        <v>0</v>
      </c>
      <c r="AV107" t="b">
        <f t="shared" si="68"/>
        <v>0</v>
      </c>
      <c r="AW107" t="b">
        <f t="shared" si="69"/>
        <v>0</v>
      </c>
    </row>
    <row r="108" spans="1:49">
      <c r="A108" t="s">
        <v>50</v>
      </c>
      <c r="B108" t="s">
        <v>319</v>
      </c>
      <c r="C108" s="4">
        <f>SUM('역의 도시내 비율1'!C107:D107)/2</f>
        <v>4.073565366462137E-3</v>
      </c>
      <c r="D108" s="4">
        <f>SUM('역의 도시내 비율1'!E107:G107)/3</f>
        <v>3.9986269661401088E-3</v>
      </c>
      <c r="E108" s="4">
        <f>SUM('역의 도시내 비율1'!H107:O107)/8</f>
        <v>3.1325734324660921E-3</v>
      </c>
      <c r="F108" s="4">
        <f>SUM('역의 도시내 비율1'!P107:R107)/3</f>
        <v>2.0191997228802693E-3</v>
      </c>
      <c r="G108" s="4">
        <f>SUM('역의 도시내 비율1'!S107:V107)/4</f>
        <v>1.8816488643833705E-3</v>
      </c>
      <c r="H108" s="4"/>
      <c r="I108" s="4">
        <f>SUM('역의 도시내 비율1'!W107)</f>
        <v>2.9306830835033751E-3</v>
      </c>
      <c r="K108" t="b">
        <f t="shared" si="35"/>
        <v>1</v>
      </c>
      <c r="L108" t="b">
        <f t="shared" si="36"/>
        <v>1</v>
      </c>
      <c r="M108" t="b">
        <f t="shared" si="37"/>
        <v>1</v>
      </c>
      <c r="N108" t="b">
        <f t="shared" si="38"/>
        <v>0</v>
      </c>
      <c r="O108" t="b">
        <f t="shared" si="39"/>
        <v>0</v>
      </c>
      <c r="R108" t="b">
        <f t="shared" si="40"/>
        <v>1</v>
      </c>
      <c r="S108" t="b">
        <f t="shared" si="41"/>
        <v>1</v>
      </c>
      <c r="T108" t="b">
        <f t="shared" si="42"/>
        <v>0</v>
      </c>
      <c r="U108" t="b">
        <f t="shared" si="43"/>
        <v>0</v>
      </c>
      <c r="V108" t="b">
        <f t="shared" si="44"/>
        <v>0</v>
      </c>
      <c r="W108" t="b">
        <f t="shared" si="45"/>
        <v>0</v>
      </c>
      <c r="X108" t="b">
        <f t="shared" si="46"/>
        <v>0</v>
      </c>
      <c r="Y108" t="b">
        <f t="shared" si="47"/>
        <v>0</v>
      </c>
      <c r="Z108" t="b">
        <f t="shared" si="48"/>
        <v>0</v>
      </c>
      <c r="AA108" t="b">
        <f t="shared" si="49"/>
        <v>0</v>
      </c>
      <c r="AC108" t="b">
        <f t="shared" si="50"/>
        <v>1</v>
      </c>
      <c r="AD108" t="b">
        <f t="shared" si="51"/>
        <v>1</v>
      </c>
      <c r="AE108" t="b">
        <f t="shared" si="52"/>
        <v>0</v>
      </c>
      <c r="AF108" t="b">
        <f t="shared" si="53"/>
        <v>0</v>
      </c>
      <c r="AG108" t="b">
        <f t="shared" si="54"/>
        <v>0</v>
      </c>
      <c r="AH108" t="b">
        <f t="shared" si="55"/>
        <v>0</v>
      </c>
      <c r="AI108" t="b">
        <f t="shared" si="56"/>
        <v>0</v>
      </c>
      <c r="AJ108" t="b">
        <f t="shared" si="57"/>
        <v>0</v>
      </c>
      <c r="AK108" t="b">
        <f t="shared" si="58"/>
        <v>0</v>
      </c>
      <c r="AL108" t="b">
        <f t="shared" si="59"/>
        <v>0</v>
      </c>
      <c r="AN108" s="4" t="b">
        <f t="shared" si="60"/>
        <v>1</v>
      </c>
      <c r="AO108" t="b">
        <f t="shared" si="61"/>
        <v>1</v>
      </c>
      <c r="AP108" t="b">
        <f t="shared" si="62"/>
        <v>0</v>
      </c>
      <c r="AQ108" t="b">
        <f t="shared" si="63"/>
        <v>0</v>
      </c>
      <c r="AR108" t="b">
        <f t="shared" si="64"/>
        <v>0</v>
      </c>
      <c r="AS108" t="b">
        <f t="shared" si="65"/>
        <v>0</v>
      </c>
      <c r="AT108" t="b">
        <f t="shared" si="66"/>
        <v>0</v>
      </c>
      <c r="AU108" t="b">
        <f t="shared" si="67"/>
        <v>0</v>
      </c>
      <c r="AV108" t="b">
        <f t="shared" si="68"/>
        <v>0</v>
      </c>
      <c r="AW108" t="b">
        <f t="shared" si="69"/>
        <v>0</v>
      </c>
    </row>
    <row r="109" spans="1:49">
      <c r="B109" t="s">
        <v>320</v>
      </c>
      <c r="C109" s="4">
        <f>SUM('역의 도시내 비율1'!C108:D108)/2</f>
        <v>2.1068139914537675E-3</v>
      </c>
      <c r="D109" s="4">
        <f>SUM('역의 도시내 비율1'!E108:G108)/3</f>
        <v>2.4337352953504401E-3</v>
      </c>
      <c r="E109" s="4">
        <f>SUM('역의 도시내 비율1'!H108:O108)/8</f>
        <v>2.4930707591571937E-3</v>
      </c>
      <c r="F109" s="4">
        <f>SUM('역의 도시내 비율1'!P108:R108)/3</f>
        <v>3.2809870939430885E-3</v>
      </c>
      <c r="G109" s="4">
        <f>SUM('역의 도시내 비율1'!S108:V108)/4</f>
        <v>3.8158009858796542E-3</v>
      </c>
      <c r="H109" s="4"/>
      <c r="I109" s="4">
        <f>SUM('역의 도시내 비율1'!W108)</f>
        <v>2.7813725644371375E-3</v>
      </c>
      <c r="K109" t="b">
        <f t="shared" si="35"/>
        <v>0</v>
      </c>
      <c r="L109" t="b">
        <f t="shared" si="36"/>
        <v>0</v>
      </c>
      <c r="M109" t="b">
        <f t="shared" si="37"/>
        <v>0</v>
      </c>
      <c r="N109" t="b">
        <f t="shared" si="38"/>
        <v>1</v>
      </c>
      <c r="O109" t="b">
        <f t="shared" si="39"/>
        <v>1</v>
      </c>
      <c r="R109" t="b">
        <f t="shared" si="40"/>
        <v>1</v>
      </c>
      <c r="S109" t="b">
        <f t="shared" si="41"/>
        <v>1</v>
      </c>
      <c r="T109" t="b">
        <f t="shared" si="42"/>
        <v>0</v>
      </c>
      <c r="U109" t="b">
        <f t="shared" si="43"/>
        <v>0</v>
      </c>
      <c r="V109" t="b">
        <f t="shared" si="44"/>
        <v>0</v>
      </c>
      <c r="W109" t="b">
        <f t="shared" si="45"/>
        <v>0</v>
      </c>
      <c r="X109" t="b">
        <f t="shared" si="46"/>
        <v>0</v>
      </c>
      <c r="Y109" t="b">
        <f t="shared" si="47"/>
        <v>0</v>
      </c>
      <c r="Z109" t="b">
        <f t="shared" si="48"/>
        <v>0</v>
      </c>
      <c r="AA109" t="b">
        <f t="shared" si="49"/>
        <v>0</v>
      </c>
      <c r="AC109" t="b">
        <f t="shared" si="50"/>
        <v>1</v>
      </c>
      <c r="AD109" t="b">
        <f t="shared" si="51"/>
        <v>1</v>
      </c>
      <c r="AE109" t="b">
        <f t="shared" si="52"/>
        <v>0</v>
      </c>
      <c r="AF109" t="b">
        <f t="shared" si="53"/>
        <v>0</v>
      </c>
      <c r="AG109" t="b">
        <f t="shared" si="54"/>
        <v>0</v>
      </c>
      <c r="AH109" t="b">
        <f t="shared" si="55"/>
        <v>0</v>
      </c>
      <c r="AI109" t="b">
        <f t="shared" si="56"/>
        <v>0</v>
      </c>
      <c r="AJ109" t="b">
        <f t="shared" si="57"/>
        <v>0</v>
      </c>
      <c r="AK109" t="b">
        <f t="shared" si="58"/>
        <v>0</v>
      </c>
      <c r="AL109" t="b">
        <f t="shared" si="59"/>
        <v>0</v>
      </c>
      <c r="AN109" s="4" t="b">
        <f t="shared" si="60"/>
        <v>1</v>
      </c>
      <c r="AO109" t="b">
        <f t="shared" si="61"/>
        <v>1</v>
      </c>
      <c r="AP109" t="b">
        <f t="shared" si="62"/>
        <v>0</v>
      </c>
      <c r="AQ109" t="b">
        <f t="shared" si="63"/>
        <v>0</v>
      </c>
      <c r="AR109" t="b">
        <f t="shared" si="64"/>
        <v>0</v>
      </c>
      <c r="AS109" t="b">
        <f t="shared" si="65"/>
        <v>0</v>
      </c>
      <c r="AT109" t="b">
        <f t="shared" si="66"/>
        <v>0</v>
      </c>
      <c r="AU109" t="b">
        <f t="shared" si="67"/>
        <v>0</v>
      </c>
      <c r="AV109" t="b">
        <f t="shared" si="68"/>
        <v>0</v>
      </c>
      <c r="AW109" t="b">
        <f t="shared" si="69"/>
        <v>0</v>
      </c>
    </row>
    <row r="110" spans="1:49">
      <c r="A110" t="s">
        <v>51</v>
      </c>
      <c r="B110" t="s">
        <v>319</v>
      </c>
      <c r="C110" s="4">
        <f>SUM('역의 도시내 비율1'!C109:D109)/2</f>
        <v>2.0520132389349683E-3</v>
      </c>
      <c r="D110" s="4">
        <f>SUM('역의 도시내 비율1'!E109:G109)/3</f>
        <v>2.1169183357719764E-3</v>
      </c>
      <c r="E110" s="4">
        <f>SUM('역의 도시내 비율1'!H109:O109)/8</f>
        <v>2.4177346079770124E-3</v>
      </c>
      <c r="F110" s="4">
        <f>SUM('역의 도시내 비율1'!P109:R109)/3</f>
        <v>2.7982825846050389E-3</v>
      </c>
      <c r="G110" s="4">
        <f>SUM('역의 도시내 비율1'!S109:V109)/4</f>
        <v>2.0389226791750034E-3</v>
      </c>
      <c r="H110" s="4"/>
      <c r="I110" s="4">
        <f>SUM('역의 도시내 비율1'!W109)</f>
        <v>2.4023117864910479E-3</v>
      </c>
      <c r="K110" t="b">
        <f t="shared" si="35"/>
        <v>0</v>
      </c>
      <c r="L110" t="b">
        <f t="shared" si="36"/>
        <v>0</v>
      </c>
      <c r="M110" t="b">
        <f t="shared" si="37"/>
        <v>1</v>
      </c>
      <c r="N110" t="b">
        <f t="shared" si="38"/>
        <v>1</v>
      </c>
      <c r="O110" t="b">
        <f t="shared" si="39"/>
        <v>0</v>
      </c>
      <c r="R110" t="b">
        <f t="shared" si="40"/>
        <v>1</v>
      </c>
      <c r="S110" t="b">
        <f t="shared" si="41"/>
        <v>1</v>
      </c>
      <c r="T110" t="b">
        <f t="shared" si="42"/>
        <v>0</v>
      </c>
      <c r="U110" t="b">
        <f t="shared" si="43"/>
        <v>0</v>
      </c>
      <c r="V110" t="b">
        <f t="shared" si="44"/>
        <v>0</v>
      </c>
      <c r="W110" t="b">
        <f t="shared" si="45"/>
        <v>0</v>
      </c>
      <c r="X110" t="b">
        <f t="shared" si="46"/>
        <v>0</v>
      </c>
      <c r="Y110" t="b">
        <f t="shared" si="47"/>
        <v>0</v>
      </c>
      <c r="Z110" t="b">
        <f t="shared" si="48"/>
        <v>0</v>
      </c>
      <c r="AA110" t="b">
        <f t="shared" si="49"/>
        <v>0</v>
      </c>
      <c r="AC110" t="b">
        <f t="shared" si="50"/>
        <v>1</v>
      </c>
      <c r="AD110" t="b">
        <f t="shared" si="51"/>
        <v>1</v>
      </c>
      <c r="AE110" t="b">
        <f t="shared" si="52"/>
        <v>0</v>
      </c>
      <c r="AF110" t="b">
        <f t="shared" si="53"/>
        <v>0</v>
      </c>
      <c r="AG110" t="b">
        <f t="shared" si="54"/>
        <v>0</v>
      </c>
      <c r="AH110" t="b">
        <f t="shared" si="55"/>
        <v>0</v>
      </c>
      <c r="AI110" t="b">
        <f t="shared" si="56"/>
        <v>0</v>
      </c>
      <c r="AJ110" t="b">
        <f t="shared" si="57"/>
        <v>0</v>
      </c>
      <c r="AK110" t="b">
        <f t="shared" si="58"/>
        <v>0</v>
      </c>
      <c r="AL110" t="b">
        <f t="shared" si="59"/>
        <v>0</v>
      </c>
      <c r="AN110" s="4" t="b">
        <f t="shared" si="60"/>
        <v>1</v>
      </c>
      <c r="AO110" t="b">
        <f t="shared" si="61"/>
        <v>1</v>
      </c>
      <c r="AP110" t="b">
        <f t="shared" si="62"/>
        <v>0</v>
      </c>
      <c r="AQ110" t="b">
        <f t="shared" si="63"/>
        <v>0</v>
      </c>
      <c r="AR110" t="b">
        <f t="shared" si="64"/>
        <v>0</v>
      </c>
      <c r="AS110" t="b">
        <f t="shared" si="65"/>
        <v>0</v>
      </c>
      <c r="AT110" t="b">
        <f t="shared" si="66"/>
        <v>0</v>
      </c>
      <c r="AU110" t="b">
        <f t="shared" si="67"/>
        <v>0</v>
      </c>
      <c r="AV110" t="b">
        <f t="shared" si="68"/>
        <v>0</v>
      </c>
      <c r="AW110" t="b">
        <f t="shared" si="69"/>
        <v>0</v>
      </c>
    </row>
    <row r="111" spans="1:49">
      <c r="B111" t="s">
        <v>320</v>
      </c>
      <c r="C111" s="4">
        <f>SUM('역의 도시내 비율1'!C110:D110)/2</f>
        <v>3.0660158477415793E-3</v>
      </c>
      <c r="D111" s="4">
        <f>SUM('역의 도시내 비율1'!E110:G110)/3</f>
        <v>4.0100766881034878E-3</v>
      </c>
      <c r="E111" s="4">
        <f>SUM('역의 도시내 비율1'!H110:O110)/8</f>
        <v>2.213142724368644E-3</v>
      </c>
      <c r="F111" s="4">
        <f>SUM('역의 도시내 비율1'!P110:R110)/3</f>
        <v>1.9492707044235892E-3</v>
      </c>
      <c r="G111" s="4">
        <f>SUM('역의 도시내 비율1'!S110:V110)/4</f>
        <v>2.2607996770215664E-3</v>
      </c>
      <c r="H111" s="4"/>
      <c r="I111" s="4">
        <f>SUM('역의 도시내 비율1'!W110)</f>
        <v>2.5815577452603811E-3</v>
      </c>
      <c r="K111" t="b">
        <f t="shared" si="35"/>
        <v>1</v>
      </c>
      <c r="L111" t="b">
        <f t="shared" si="36"/>
        <v>1</v>
      </c>
      <c r="M111" t="b">
        <f t="shared" si="37"/>
        <v>0</v>
      </c>
      <c r="N111" t="b">
        <f t="shared" si="38"/>
        <v>0</v>
      </c>
      <c r="O111" t="b">
        <f t="shared" si="39"/>
        <v>0</v>
      </c>
      <c r="R111" t="b">
        <f t="shared" si="40"/>
        <v>1</v>
      </c>
      <c r="S111" t="b">
        <f t="shared" si="41"/>
        <v>1</v>
      </c>
      <c r="T111" t="b">
        <f t="shared" si="42"/>
        <v>1</v>
      </c>
      <c r="U111" t="b">
        <f t="shared" si="43"/>
        <v>0</v>
      </c>
      <c r="V111" t="b">
        <f t="shared" si="44"/>
        <v>0</v>
      </c>
      <c r="W111" t="b">
        <f t="shared" si="45"/>
        <v>0</v>
      </c>
      <c r="X111" t="b">
        <f t="shared" si="46"/>
        <v>0</v>
      </c>
      <c r="Y111" t="b">
        <f t="shared" si="47"/>
        <v>0</v>
      </c>
      <c r="Z111" t="b">
        <f t="shared" si="48"/>
        <v>0</v>
      </c>
      <c r="AA111" t="b">
        <f t="shared" si="49"/>
        <v>0</v>
      </c>
      <c r="AC111" t="b">
        <f t="shared" si="50"/>
        <v>1</v>
      </c>
      <c r="AD111" t="b">
        <f t="shared" si="51"/>
        <v>0</v>
      </c>
      <c r="AE111" t="b">
        <f t="shared" si="52"/>
        <v>0</v>
      </c>
      <c r="AF111" t="b">
        <f t="shared" si="53"/>
        <v>0</v>
      </c>
      <c r="AG111" t="b">
        <f t="shared" si="54"/>
        <v>0</v>
      </c>
      <c r="AH111" t="b">
        <f t="shared" si="55"/>
        <v>0</v>
      </c>
      <c r="AI111" t="b">
        <f t="shared" si="56"/>
        <v>0</v>
      </c>
      <c r="AJ111" t="b">
        <f t="shared" si="57"/>
        <v>0</v>
      </c>
      <c r="AK111" t="b">
        <f t="shared" si="58"/>
        <v>0</v>
      </c>
      <c r="AL111" t="b">
        <f t="shared" si="59"/>
        <v>0</v>
      </c>
      <c r="AN111" s="4" t="b">
        <f t="shared" si="60"/>
        <v>1</v>
      </c>
      <c r="AO111" t="b">
        <f t="shared" si="61"/>
        <v>1</v>
      </c>
      <c r="AP111" t="b">
        <f t="shared" si="62"/>
        <v>0</v>
      </c>
      <c r="AQ111" t="b">
        <f t="shared" si="63"/>
        <v>0</v>
      </c>
      <c r="AR111" t="b">
        <f t="shared" si="64"/>
        <v>0</v>
      </c>
      <c r="AS111" t="b">
        <f t="shared" si="65"/>
        <v>0</v>
      </c>
      <c r="AT111" t="b">
        <f t="shared" si="66"/>
        <v>0</v>
      </c>
      <c r="AU111" t="b">
        <f t="shared" si="67"/>
        <v>0</v>
      </c>
      <c r="AV111" t="b">
        <f t="shared" si="68"/>
        <v>0</v>
      </c>
      <c r="AW111" t="b">
        <f t="shared" si="69"/>
        <v>0</v>
      </c>
    </row>
    <row r="112" spans="1:49">
      <c r="A112" t="s">
        <v>52</v>
      </c>
      <c r="B112" t="s">
        <v>319</v>
      </c>
      <c r="C112" s="4">
        <f>SUM('역의 도시내 비율1'!C111:D111)/2</f>
        <v>1.3193712208761929E-3</v>
      </c>
      <c r="D112" s="4">
        <f>SUM('역의 도시내 비율1'!E111:G111)/3</f>
        <v>1.0543530689213249E-3</v>
      </c>
      <c r="E112" s="4">
        <f>SUM('역의 도시내 비율1'!H111:O111)/8</f>
        <v>5.6846909931901563E-4</v>
      </c>
      <c r="F112" s="4">
        <f>SUM('역의 도시내 비율1'!P111:R111)/3</f>
        <v>3.232170110145153E-4</v>
      </c>
      <c r="G112" s="4">
        <f>SUM('역의 도시내 비율1'!S111:V111)/4</f>
        <v>2.3736560137947602E-4</v>
      </c>
      <c r="H112" s="4"/>
      <c r="I112" s="4">
        <f>SUM('역의 도시내 비율1'!W111)</f>
        <v>6.0865398213889377E-4</v>
      </c>
      <c r="K112" t="b">
        <f t="shared" si="35"/>
        <v>1</v>
      </c>
      <c r="L112" t="b">
        <f t="shared" si="36"/>
        <v>1</v>
      </c>
      <c r="M112" t="b">
        <f t="shared" si="37"/>
        <v>0</v>
      </c>
      <c r="N112" t="b">
        <f t="shared" si="38"/>
        <v>0</v>
      </c>
      <c r="O112" t="b">
        <f t="shared" si="39"/>
        <v>0</v>
      </c>
      <c r="R112" t="b">
        <f t="shared" si="40"/>
        <v>1</v>
      </c>
      <c r="S112" t="b">
        <f t="shared" si="41"/>
        <v>0</v>
      </c>
      <c r="T112" t="b">
        <f t="shared" si="42"/>
        <v>0</v>
      </c>
      <c r="U112" t="b">
        <f t="shared" si="43"/>
        <v>0</v>
      </c>
      <c r="V112" t="b">
        <f t="shared" si="44"/>
        <v>0</v>
      </c>
      <c r="W112" t="b">
        <f t="shared" si="45"/>
        <v>0</v>
      </c>
      <c r="X112" t="b">
        <f t="shared" si="46"/>
        <v>0</v>
      </c>
      <c r="Y112" t="b">
        <f t="shared" si="47"/>
        <v>0</v>
      </c>
      <c r="Z112" t="b">
        <f t="shared" si="48"/>
        <v>0</v>
      </c>
      <c r="AA112" t="b">
        <f t="shared" si="49"/>
        <v>0</v>
      </c>
      <c r="AC112" t="b">
        <f t="shared" si="50"/>
        <v>0</v>
      </c>
      <c r="AD112" t="b">
        <f t="shared" si="51"/>
        <v>0</v>
      </c>
      <c r="AE112" t="b">
        <f t="shared" si="52"/>
        <v>0</v>
      </c>
      <c r="AF112" t="b">
        <f t="shared" si="53"/>
        <v>0</v>
      </c>
      <c r="AG112" t="b">
        <f t="shared" si="54"/>
        <v>0</v>
      </c>
      <c r="AH112" t="b">
        <f t="shared" si="55"/>
        <v>0</v>
      </c>
      <c r="AI112" t="b">
        <f t="shared" si="56"/>
        <v>0</v>
      </c>
      <c r="AJ112" t="b">
        <f t="shared" si="57"/>
        <v>0</v>
      </c>
      <c r="AK112" t="b">
        <f t="shared" si="58"/>
        <v>0</v>
      </c>
      <c r="AL112" t="b">
        <f t="shared" si="59"/>
        <v>0</v>
      </c>
      <c r="AN112" s="4" t="b">
        <f t="shared" si="60"/>
        <v>0</v>
      </c>
      <c r="AO112" t="b">
        <f t="shared" si="61"/>
        <v>0</v>
      </c>
      <c r="AP112" t="b">
        <f t="shared" si="62"/>
        <v>0</v>
      </c>
      <c r="AQ112" t="b">
        <f t="shared" si="63"/>
        <v>0</v>
      </c>
      <c r="AR112" t="b">
        <f t="shared" si="64"/>
        <v>0</v>
      </c>
      <c r="AS112" t="b">
        <f t="shared" si="65"/>
        <v>0</v>
      </c>
      <c r="AT112" t="b">
        <f t="shared" si="66"/>
        <v>0</v>
      </c>
      <c r="AU112" t="b">
        <f t="shared" si="67"/>
        <v>0</v>
      </c>
      <c r="AV112" t="b">
        <f t="shared" si="68"/>
        <v>0</v>
      </c>
      <c r="AW112" t="b">
        <f t="shared" si="69"/>
        <v>0</v>
      </c>
    </row>
    <row r="113" spans="1:49">
      <c r="B113" t="s">
        <v>320</v>
      </c>
      <c r="C113" s="4">
        <f>SUM('역의 도시내 비율1'!C112:D112)/2</f>
        <v>3.680577709331529E-4</v>
      </c>
      <c r="D113" s="4">
        <f>SUM('역의 도시내 비율1'!E112:G112)/3</f>
        <v>2.6048210034911799E-4</v>
      </c>
      <c r="E113" s="4">
        <f>SUM('역의 도시내 비율1'!H112:O112)/8</f>
        <v>5.7213045011736733E-4</v>
      </c>
      <c r="F113" s="4">
        <f>SUM('역의 도시내 비율1'!P112:R112)/3</f>
        <v>9.3944840166204798E-4</v>
      </c>
      <c r="G113" s="4">
        <f>SUM('역의 도시내 비율1'!S112:V112)/4</f>
        <v>1.1306620164504761E-3</v>
      </c>
      <c r="H113" s="4"/>
      <c r="I113" s="4">
        <f>SUM('역의 도시내 비율1'!W112)</f>
        <v>6.529124501793471E-4</v>
      </c>
      <c r="K113" t="b">
        <f t="shared" si="35"/>
        <v>0</v>
      </c>
      <c r="L113" t="b">
        <f t="shared" si="36"/>
        <v>0</v>
      </c>
      <c r="M113" t="b">
        <f t="shared" si="37"/>
        <v>0</v>
      </c>
      <c r="N113" t="b">
        <f t="shared" si="38"/>
        <v>1</v>
      </c>
      <c r="O113" t="b">
        <f t="shared" si="39"/>
        <v>1</v>
      </c>
      <c r="R113" t="b">
        <f t="shared" si="40"/>
        <v>0</v>
      </c>
      <c r="S113" t="b">
        <f t="shared" si="41"/>
        <v>0</v>
      </c>
      <c r="T113" t="b">
        <f t="shared" si="42"/>
        <v>0</v>
      </c>
      <c r="U113" t="b">
        <f t="shared" si="43"/>
        <v>0</v>
      </c>
      <c r="V113" t="b">
        <f t="shared" si="44"/>
        <v>0</v>
      </c>
      <c r="W113" t="b">
        <f t="shared" si="45"/>
        <v>0</v>
      </c>
      <c r="X113" t="b">
        <f t="shared" si="46"/>
        <v>0</v>
      </c>
      <c r="Y113" t="b">
        <f t="shared" si="47"/>
        <v>0</v>
      </c>
      <c r="Z113" t="b">
        <f t="shared" si="48"/>
        <v>0</v>
      </c>
      <c r="AA113" t="b">
        <f t="shared" si="49"/>
        <v>0</v>
      </c>
      <c r="AC113" t="b">
        <f t="shared" si="50"/>
        <v>0</v>
      </c>
      <c r="AD113" t="b">
        <f t="shared" si="51"/>
        <v>0</v>
      </c>
      <c r="AE113" t="b">
        <f t="shared" si="52"/>
        <v>0</v>
      </c>
      <c r="AF113" t="b">
        <f t="shared" si="53"/>
        <v>0</v>
      </c>
      <c r="AG113" t="b">
        <f t="shared" si="54"/>
        <v>0</v>
      </c>
      <c r="AH113" t="b">
        <f t="shared" si="55"/>
        <v>0</v>
      </c>
      <c r="AI113" t="b">
        <f t="shared" si="56"/>
        <v>0</v>
      </c>
      <c r="AJ113" t="b">
        <f t="shared" si="57"/>
        <v>0</v>
      </c>
      <c r="AK113" t="b">
        <f t="shared" si="58"/>
        <v>0</v>
      </c>
      <c r="AL113" t="b">
        <f t="shared" si="59"/>
        <v>0</v>
      </c>
      <c r="AN113" s="4" t="b">
        <f t="shared" si="60"/>
        <v>0</v>
      </c>
      <c r="AO113" t="b">
        <f t="shared" si="61"/>
        <v>0</v>
      </c>
      <c r="AP113" t="b">
        <f t="shared" si="62"/>
        <v>0</v>
      </c>
      <c r="AQ113" t="b">
        <f t="shared" si="63"/>
        <v>0</v>
      </c>
      <c r="AR113" t="b">
        <f t="shared" si="64"/>
        <v>0</v>
      </c>
      <c r="AS113" t="b">
        <f t="shared" si="65"/>
        <v>0</v>
      </c>
      <c r="AT113" t="b">
        <f t="shared" si="66"/>
        <v>0</v>
      </c>
      <c r="AU113" t="b">
        <f t="shared" si="67"/>
        <v>0</v>
      </c>
      <c r="AV113" t="b">
        <f t="shared" si="68"/>
        <v>0</v>
      </c>
      <c r="AW113" t="b">
        <f t="shared" si="69"/>
        <v>0</v>
      </c>
    </row>
    <row r="114" spans="1:49">
      <c r="A114" t="s">
        <v>53</v>
      </c>
      <c r="B114" t="s">
        <v>319</v>
      </c>
      <c r="C114" s="4">
        <f>SUM('역의 도시내 비율1'!C113:D113)/2</f>
        <v>8.7205832333930953E-4</v>
      </c>
      <c r="D114" s="4">
        <f>SUM('역의 도시내 비율1'!E113:G113)/3</f>
        <v>7.9199557188235417E-4</v>
      </c>
      <c r="E114" s="4">
        <f>SUM('역의 도시내 비율1'!H113:O113)/8</f>
        <v>4.2779150131140332E-4</v>
      </c>
      <c r="F114" s="4">
        <f>SUM('역의 도시내 비율1'!P113:R113)/3</f>
        <v>2.1703941360497864E-4</v>
      </c>
      <c r="G114" s="4">
        <f>SUM('역의 도시내 비율1'!S113:V113)/4</f>
        <v>1.1259258591788014E-4</v>
      </c>
      <c r="H114" s="4"/>
      <c r="I114" s="4">
        <f>SUM('역의 도시내 비율1'!W113)</f>
        <v>4.4059601619779085E-4</v>
      </c>
      <c r="K114" t="b">
        <f t="shared" si="35"/>
        <v>1</v>
      </c>
      <c r="L114" t="b">
        <f t="shared" si="36"/>
        <v>1</v>
      </c>
      <c r="M114" t="b">
        <f t="shared" si="37"/>
        <v>0</v>
      </c>
      <c r="N114" t="b">
        <f t="shared" si="38"/>
        <v>0</v>
      </c>
      <c r="O114" t="b">
        <f t="shared" si="39"/>
        <v>0</v>
      </c>
      <c r="R114" t="b">
        <f t="shared" si="40"/>
        <v>0</v>
      </c>
      <c r="S114" t="b">
        <f t="shared" si="41"/>
        <v>0</v>
      </c>
      <c r="T114" t="b">
        <f t="shared" si="42"/>
        <v>0</v>
      </c>
      <c r="U114" t="b">
        <f t="shared" si="43"/>
        <v>0</v>
      </c>
      <c r="V114" t="b">
        <f t="shared" si="44"/>
        <v>0</v>
      </c>
      <c r="W114" t="b">
        <f t="shared" si="45"/>
        <v>0</v>
      </c>
      <c r="X114" t="b">
        <f t="shared" si="46"/>
        <v>0</v>
      </c>
      <c r="Y114" t="b">
        <f t="shared" si="47"/>
        <v>0</v>
      </c>
      <c r="Z114" t="b">
        <f t="shared" si="48"/>
        <v>0</v>
      </c>
      <c r="AA114" t="b">
        <f t="shared" si="49"/>
        <v>0</v>
      </c>
      <c r="AC114" t="b">
        <f t="shared" si="50"/>
        <v>0</v>
      </c>
      <c r="AD114" t="b">
        <f t="shared" si="51"/>
        <v>0</v>
      </c>
      <c r="AE114" t="b">
        <f t="shared" si="52"/>
        <v>0</v>
      </c>
      <c r="AF114" t="b">
        <f t="shared" si="53"/>
        <v>0</v>
      </c>
      <c r="AG114" t="b">
        <f t="shared" si="54"/>
        <v>0</v>
      </c>
      <c r="AH114" t="b">
        <f t="shared" si="55"/>
        <v>0</v>
      </c>
      <c r="AI114" t="b">
        <f t="shared" si="56"/>
        <v>0</v>
      </c>
      <c r="AJ114" t="b">
        <f t="shared" si="57"/>
        <v>0</v>
      </c>
      <c r="AK114" t="b">
        <f t="shared" si="58"/>
        <v>0</v>
      </c>
      <c r="AL114" t="b">
        <f t="shared" si="59"/>
        <v>0</v>
      </c>
      <c r="AN114" s="4" t="b">
        <f t="shared" si="60"/>
        <v>0</v>
      </c>
      <c r="AO114" t="b">
        <f t="shared" si="61"/>
        <v>0</v>
      </c>
      <c r="AP114" t="b">
        <f t="shared" si="62"/>
        <v>0</v>
      </c>
      <c r="AQ114" t="b">
        <f t="shared" si="63"/>
        <v>0</v>
      </c>
      <c r="AR114" t="b">
        <f t="shared" si="64"/>
        <v>0</v>
      </c>
      <c r="AS114" t="b">
        <f t="shared" si="65"/>
        <v>0</v>
      </c>
      <c r="AT114" t="b">
        <f t="shared" si="66"/>
        <v>0</v>
      </c>
      <c r="AU114" t="b">
        <f t="shared" si="67"/>
        <v>0</v>
      </c>
      <c r="AV114" t="b">
        <f t="shared" si="68"/>
        <v>0</v>
      </c>
      <c r="AW114" t="b">
        <f t="shared" si="69"/>
        <v>0</v>
      </c>
    </row>
    <row r="115" spans="1:49">
      <c r="B115" t="s">
        <v>320</v>
      </c>
      <c r="C115" s="4">
        <f>SUM('역의 도시내 비율1'!C114:D114)/2</f>
        <v>2.6644887145974971E-4</v>
      </c>
      <c r="D115" s="4">
        <f>SUM('역의 도시내 비율1'!E114:G114)/3</f>
        <v>1.7998185163655336E-4</v>
      </c>
      <c r="E115" s="4">
        <f>SUM('역의 도시내 비율1'!H114:O114)/8</f>
        <v>4.682374761624751E-4</v>
      </c>
      <c r="F115" s="4">
        <f>SUM('역의 도시내 비율1'!P114:R114)/3</f>
        <v>7.3354088265566825E-4</v>
      </c>
      <c r="G115" s="4">
        <f>SUM('역의 도시내 비율1'!S114:V114)/4</f>
        <v>7.1043477970469298E-4</v>
      </c>
      <c r="H115" s="4"/>
      <c r="I115" s="4">
        <f>SUM('역의 도시내 비율1'!W114)</f>
        <v>4.90880946640303E-4</v>
      </c>
      <c r="K115" t="b">
        <f t="shared" si="35"/>
        <v>0</v>
      </c>
      <c r="L115" t="b">
        <f t="shared" si="36"/>
        <v>0</v>
      </c>
      <c r="M115" t="b">
        <f t="shared" si="37"/>
        <v>0</v>
      </c>
      <c r="N115" t="b">
        <f t="shared" si="38"/>
        <v>1</v>
      </c>
      <c r="O115" t="b">
        <f t="shared" si="39"/>
        <v>1</v>
      </c>
      <c r="R115" t="b">
        <f t="shared" si="40"/>
        <v>0</v>
      </c>
      <c r="S115" t="b">
        <f t="shared" si="41"/>
        <v>0</v>
      </c>
      <c r="T115" t="b">
        <f t="shared" si="42"/>
        <v>0</v>
      </c>
      <c r="U115" t="b">
        <f t="shared" si="43"/>
        <v>0</v>
      </c>
      <c r="V115" t="b">
        <f t="shared" si="44"/>
        <v>0</v>
      </c>
      <c r="W115" t="b">
        <f t="shared" si="45"/>
        <v>0</v>
      </c>
      <c r="X115" t="b">
        <f t="shared" si="46"/>
        <v>0</v>
      </c>
      <c r="Y115" t="b">
        <f t="shared" si="47"/>
        <v>0</v>
      </c>
      <c r="Z115" t="b">
        <f t="shared" si="48"/>
        <v>0</v>
      </c>
      <c r="AA115" t="b">
        <f t="shared" si="49"/>
        <v>0</v>
      </c>
      <c r="AC115" t="b">
        <f t="shared" si="50"/>
        <v>0</v>
      </c>
      <c r="AD115" t="b">
        <f t="shared" si="51"/>
        <v>0</v>
      </c>
      <c r="AE115" t="b">
        <f t="shared" si="52"/>
        <v>0</v>
      </c>
      <c r="AF115" t="b">
        <f t="shared" si="53"/>
        <v>0</v>
      </c>
      <c r="AG115" t="b">
        <f t="shared" si="54"/>
        <v>0</v>
      </c>
      <c r="AH115" t="b">
        <f t="shared" si="55"/>
        <v>0</v>
      </c>
      <c r="AI115" t="b">
        <f t="shared" si="56"/>
        <v>0</v>
      </c>
      <c r="AJ115" t="b">
        <f t="shared" si="57"/>
        <v>0</v>
      </c>
      <c r="AK115" t="b">
        <f t="shared" si="58"/>
        <v>0</v>
      </c>
      <c r="AL115" t="b">
        <f t="shared" si="59"/>
        <v>0</v>
      </c>
      <c r="AN115" s="4" t="b">
        <f t="shared" si="60"/>
        <v>0</v>
      </c>
      <c r="AO115" t="b">
        <f t="shared" si="61"/>
        <v>0</v>
      </c>
      <c r="AP115" t="b">
        <f t="shared" si="62"/>
        <v>0</v>
      </c>
      <c r="AQ115" t="b">
        <f t="shared" si="63"/>
        <v>0</v>
      </c>
      <c r="AR115" t="b">
        <f t="shared" si="64"/>
        <v>0</v>
      </c>
      <c r="AS115" t="b">
        <f t="shared" si="65"/>
        <v>0</v>
      </c>
      <c r="AT115" t="b">
        <f t="shared" si="66"/>
        <v>0</v>
      </c>
      <c r="AU115" t="b">
        <f t="shared" si="67"/>
        <v>0</v>
      </c>
      <c r="AV115" t="b">
        <f t="shared" si="68"/>
        <v>0</v>
      </c>
      <c r="AW115" t="b">
        <f t="shared" si="69"/>
        <v>0</v>
      </c>
    </row>
    <row r="116" spans="1:49">
      <c r="A116" t="s">
        <v>54</v>
      </c>
      <c r="B116" t="s">
        <v>319</v>
      </c>
      <c r="C116" s="4">
        <f>SUM('역의 도시내 비율1'!C115:D115)/2</f>
        <v>4.2473056537363637E-4</v>
      </c>
      <c r="D116" s="4">
        <f>SUM('역의 도시내 비율1'!E115:G115)/3</f>
        <v>3.910249380134658E-4</v>
      </c>
      <c r="E116" s="4">
        <f>SUM('역의 도시내 비율1'!H115:O115)/8</f>
        <v>1.4358512352967046E-3</v>
      </c>
      <c r="F116" s="4">
        <f>SUM('역의 도시내 비율1'!P115:R115)/3</f>
        <v>1.2652300708336775E-3</v>
      </c>
      <c r="G116" s="4">
        <f>SUM('역의 도시내 비율1'!S115:V115)/4</f>
        <v>5.894888067323954E-4</v>
      </c>
      <c r="H116" s="4"/>
      <c r="I116" s="4">
        <f>SUM('역의 도시내 비율1'!W115)</f>
        <v>1.0657500861085535E-3</v>
      </c>
      <c r="K116" t="b">
        <f t="shared" si="35"/>
        <v>0</v>
      </c>
      <c r="L116" t="b">
        <f t="shared" si="36"/>
        <v>0</v>
      </c>
      <c r="M116" t="b">
        <f t="shared" si="37"/>
        <v>1</v>
      </c>
      <c r="N116" t="b">
        <f t="shared" si="38"/>
        <v>1</v>
      </c>
      <c r="O116" t="b">
        <f t="shared" si="39"/>
        <v>0</v>
      </c>
      <c r="R116" t="b">
        <f t="shared" si="40"/>
        <v>0</v>
      </c>
      <c r="S116" t="b">
        <f t="shared" si="41"/>
        <v>0</v>
      </c>
      <c r="T116" t="b">
        <f t="shared" si="42"/>
        <v>0</v>
      </c>
      <c r="U116" t="b">
        <f t="shared" si="43"/>
        <v>0</v>
      </c>
      <c r="V116" t="b">
        <f t="shared" si="44"/>
        <v>0</v>
      </c>
      <c r="W116" t="b">
        <f t="shared" si="45"/>
        <v>0</v>
      </c>
      <c r="X116" t="b">
        <f t="shared" si="46"/>
        <v>0</v>
      </c>
      <c r="Y116" t="b">
        <f t="shared" si="47"/>
        <v>0</v>
      </c>
      <c r="Z116" t="b">
        <f t="shared" si="48"/>
        <v>0</v>
      </c>
      <c r="AA116" t="b">
        <f t="shared" si="49"/>
        <v>0</v>
      </c>
      <c r="AC116" t="b">
        <f t="shared" si="50"/>
        <v>1</v>
      </c>
      <c r="AD116" t="b">
        <f t="shared" si="51"/>
        <v>0</v>
      </c>
      <c r="AE116" t="b">
        <f t="shared" si="52"/>
        <v>0</v>
      </c>
      <c r="AF116" t="b">
        <f t="shared" si="53"/>
        <v>0</v>
      </c>
      <c r="AG116" t="b">
        <f t="shared" si="54"/>
        <v>0</v>
      </c>
      <c r="AH116" t="b">
        <f t="shared" si="55"/>
        <v>0</v>
      </c>
      <c r="AI116" t="b">
        <f t="shared" si="56"/>
        <v>0</v>
      </c>
      <c r="AJ116" t="b">
        <f t="shared" si="57"/>
        <v>0</v>
      </c>
      <c r="AK116" t="b">
        <f t="shared" si="58"/>
        <v>0</v>
      </c>
      <c r="AL116" t="b">
        <f t="shared" si="59"/>
        <v>0</v>
      </c>
      <c r="AN116" s="4" t="b">
        <f t="shared" si="60"/>
        <v>1</v>
      </c>
      <c r="AO116" t="b">
        <f t="shared" si="61"/>
        <v>0</v>
      </c>
      <c r="AP116" t="b">
        <f t="shared" si="62"/>
        <v>0</v>
      </c>
      <c r="AQ116" t="b">
        <f t="shared" si="63"/>
        <v>0</v>
      </c>
      <c r="AR116" t="b">
        <f t="shared" si="64"/>
        <v>0</v>
      </c>
      <c r="AS116" t="b">
        <f t="shared" si="65"/>
        <v>0</v>
      </c>
      <c r="AT116" t="b">
        <f t="shared" si="66"/>
        <v>0</v>
      </c>
      <c r="AU116" t="b">
        <f t="shared" si="67"/>
        <v>0</v>
      </c>
      <c r="AV116" t="b">
        <f t="shared" si="68"/>
        <v>0</v>
      </c>
      <c r="AW116" t="b">
        <f t="shared" si="69"/>
        <v>0</v>
      </c>
    </row>
    <row r="117" spans="1:49">
      <c r="B117" t="s">
        <v>320</v>
      </c>
      <c r="C117" s="4">
        <f>SUM('역의 도시내 비율1'!C116:D116)/2</f>
        <v>6.5417680647736885E-4</v>
      </c>
      <c r="D117" s="4">
        <f>SUM('역의 도시내 비율1'!E116:G116)/3</f>
        <v>1.3896892155363923E-3</v>
      </c>
      <c r="E117" s="4">
        <f>SUM('역의 도시내 비율1'!H116:O116)/8</f>
        <v>1.2995316157571701E-3</v>
      </c>
      <c r="F117" s="4">
        <f>SUM('역의 도시내 비율1'!P116:R116)/3</f>
        <v>4.6357911767585326E-4</v>
      </c>
      <c r="G117" s="4">
        <f>SUM('역의 도시내 비율1'!S116:V116)/4</f>
        <v>4.3296222855508291E-4</v>
      </c>
      <c r="H117" s="4"/>
      <c r="I117" s="4">
        <f>SUM('역의 도시내 비율1'!W116)</f>
        <v>1.0086813039130729E-3</v>
      </c>
      <c r="K117" t="b">
        <f t="shared" si="35"/>
        <v>0</v>
      </c>
      <c r="L117" t="b">
        <f t="shared" si="36"/>
        <v>1</v>
      </c>
      <c r="M117" t="b">
        <f t="shared" si="37"/>
        <v>1</v>
      </c>
      <c r="N117" t="b">
        <f t="shared" si="38"/>
        <v>0</v>
      </c>
      <c r="O117" t="b">
        <f t="shared" si="39"/>
        <v>0</v>
      </c>
      <c r="R117" t="b">
        <f t="shared" si="40"/>
        <v>1</v>
      </c>
      <c r="S117" t="b">
        <f t="shared" si="41"/>
        <v>0</v>
      </c>
      <c r="T117" t="b">
        <f t="shared" si="42"/>
        <v>0</v>
      </c>
      <c r="U117" t="b">
        <f t="shared" si="43"/>
        <v>0</v>
      </c>
      <c r="V117" t="b">
        <f t="shared" si="44"/>
        <v>0</v>
      </c>
      <c r="W117" t="b">
        <f t="shared" si="45"/>
        <v>0</v>
      </c>
      <c r="X117" t="b">
        <f t="shared" si="46"/>
        <v>0</v>
      </c>
      <c r="Y117" t="b">
        <f t="shared" si="47"/>
        <v>0</v>
      </c>
      <c r="Z117" t="b">
        <f t="shared" si="48"/>
        <v>0</v>
      </c>
      <c r="AA117" t="b">
        <f t="shared" si="49"/>
        <v>0</v>
      </c>
      <c r="AC117" t="b">
        <f t="shared" si="50"/>
        <v>0</v>
      </c>
      <c r="AD117" t="b">
        <f t="shared" si="51"/>
        <v>0</v>
      </c>
      <c r="AE117" t="b">
        <f t="shared" si="52"/>
        <v>0</v>
      </c>
      <c r="AF117" t="b">
        <f t="shared" si="53"/>
        <v>0</v>
      </c>
      <c r="AG117" t="b">
        <f t="shared" si="54"/>
        <v>0</v>
      </c>
      <c r="AH117" t="b">
        <f t="shared" si="55"/>
        <v>0</v>
      </c>
      <c r="AI117" t="b">
        <f t="shared" si="56"/>
        <v>0</v>
      </c>
      <c r="AJ117" t="b">
        <f t="shared" si="57"/>
        <v>0</v>
      </c>
      <c r="AK117" t="b">
        <f t="shared" si="58"/>
        <v>0</v>
      </c>
      <c r="AL117" t="b">
        <f t="shared" si="59"/>
        <v>0</v>
      </c>
      <c r="AN117" s="4" t="b">
        <f t="shared" si="60"/>
        <v>1</v>
      </c>
      <c r="AO117" t="b">
        <f t="shared" si="61"/>
        <v>0</v>
      </c>
      <c r="AP117" t="b">
        <f t="shared" si="62"/>
        <v>0</v>
      </c>
      <c r="AQ117" t="b">
        <f t="shared" si="63"/>
        <v>0</v>
      </c>
      <c r="AR117" t="b">
        <f t="shared" si="64"/>
        <v>0</v>
      </c>
      <c r="AS117" t="b">
        <f t="shared" si="65"/>
        <v>0</v>
      </c>
      <c r="AT117" t="b">
        <f t="shared" si="66"/>
        <v>0</v>
      </c>
      <c r="AU117" t="b">
        <f t="shared" si="67"/>
        <v>0</v>
      </c>
      <c r="AV117" t="b">
        <f t="shared" si="68"/>
        <v>0</v>
      </c>
      <c r="AW117" t="b">
        <f t="shared" si="69"/>
        <v>0</v>
      </c>
    </row>
    <row r="118" spans="1:49">
      <c r="A118" t="s">
        <v>55</v>
      </c>
      <c r="B118" t="s">
        <v>319</v>
      </c>
      <c r="C118" s="4">
        <f>SUM('역의 도시내 비율1'!C117:D117)/2</f>
        <v>1.7271290305646158E-4</v>
      </c>
      <c r="D118" s="4">
        <f>SUM('역의 도시내 비율1'!E117:G117)/3</f>
        <v>1.4685689548336046E-4</v>
      </c>
      <c r="E118" s="4">
        <f>SUM('역의 도시내 비율1'!H117:O117)/8</f>
        <v>1.4703931675210232E-4</v>
      </c>
      <c r="F118" s="4">
        <f>SUM('역의 도시내 비율1'!P117:R117)/3</f>
        <v>1.2268506808860529E-4</v>
      </c>
      <c r="G118" s="4">
        <f>SUM('역의 도시내 비율1'!S117:V117)/4</f>
        <v>9.0810406019754852E-5</v>
      </c>
      <c r="H118" s="4"/>
      <c r="I118" s="4">
        <f>SUM('역의 도시내 비율1'!W117)</f>
        <v>1.3596536346339435E-4</v>
      </c>
      <c r="K118" t="b">
        <f t="shared" si="35"/>
        <v>1</v>
      </c>
      <c r="L118" t="b">
        <f t="shared" si="36"/>
        <v>1</v>
      </c>
      <c r="M118" t="b">
        <f t="shared" si="37"/>
        <v>1</v>
      </c>
      <c r="N118" t="b">
        <f t="shared" si="38"/>
        <v>0</v>
      </c>
      <c r="O118" t="b">
        <f t="shared" si="39"/>
        <v>0</v>
      </c>
      <c r="R118" t="b">
        <f t="shared" si="40"/>
        <v>0</v>
      </c>
      <c r="S118" t="b">
        <f t="shared" si="41"/>
        <v>0</v>
      </c>
      <c r="T118" t="b">
        <f t="shared" si="42"/>
        <v>0</v>
      </c>
      <c r="U118" t="b">
        <f t="shared" si="43"/>
        <v>0</v>
      </c>
      <c r="V118" t="b">
        <f t="shared" si="44"/>
        <v>0</v>
      </c>
      <c r="W118" t="b">
        <f t="shared" si="45"/>
        <v>0</v>
      </c>
      <c r="X118" t="b">
        <f t="shared" si="46"/>
        <v>0</v>
      </c>
      <c r="Y118" t="b">
        <f t="shared" si="47"/>
        <v>0</v>
      </c>
      <c r="Z118" t="b">
        <f t="shared" si="48"/>
        <v>0</v>
      </c>
      <c r="AA118" t="b">
        <f t="shared" si="49"/>
        <v>0</v>
      </c>
      <c r="AC118" t="b">
        <f t="shared" si="50"/>
        <v>0</v>
      </c>
      <c r="AD118" t="b">
        <f t="shared" si="51"/>
        <v>0</v>
      </c>
      <c r="AE118" t="b">
        <f t="shared" si="52"/>
        <v>0</v>
      </c>
      <c r="AF118" t="b">
        <f t="shared" si="53"/>
        <v>0</v>
      </c>
      <c r="AG118" t="b">
        <f t="shared" si="54"/>
        <v>0</v>
      </c>
      <c r="AH118" t="b">
        <f t="shared" si="55"/>
        <v>0</v>
      </c>
      <c r="AI118" t="b">
        <f t="shared" si="56"/>
        <v>0</v>
      </c>
      <c r="AJ118" t="b">
        <f t="shared" si="57"/>
        <v>0</v>
      </c>
      <c r="AK118" t="b">
        <f t="shared" si="58"/>
        <v>0</v>
      </c>
      <c r="AL118" t="b">
        <f t="shared" si="59"/>
        <v>0</v>
      </c>
      <c r="AN118" s="4" t="b">
        <f t="shared" si="60"/>
        <v>0</v>
      </c>
      <c r="AO118" t="b">
        <f t="shared" si="61"/>
        <v>0</v>
      </c>
      <c r="AP118" t="b">
        <f t="shared" si="62"/>
        <v>0</v>
      </c>
      <c r="AQ118" t="b">
        <f t="shared" si="63"/>
        <v>0</v>
      </c>
      <c r="AR118" t="b">
        <f t="shared" si="64"/>
        <v>0</v>
      </c>
      <c r="AS118" t="b">
        <f t="shared" si="65"/>
        <v>0</v>
      </c>
      <c r="AT118" t="b">
        <f t="shared" si="66"/>
        <v>0</v>
      </c>
      <c r="AU118" t="b">
        <f t="shared" si="67"/>
        <v>0</v>
      </c>
      <c r="AV118" t="b">
        <f t="shared" si="68"/>
        <v>0</v>
      </c>
      <c r="AW118" t="b">
        <f t="shared" si="69"/>
        <v>0</v>
      </c>
    </row>
    <row r="119" spans="1:49">
      <c r="B119" t="s">
        <v>320</v>
      </c>
      <c r="C119" s="4">
        <f>SUM('역의 도시내 비율1'!C118:D118)/2</f>
        <v>4.3282115263841223E-4</v>
      </c>
      <c r="D119" s="4">
        <f>SUM('역의 도시내 비율1'!E118:G118)/3</f>
        <v>2.3505674800341665E-4</v>
      </c>
      <c r="E119" s="4">
        <f>SUM('역의 도시내 비율1'!H118:O118)/8</f>
        <v>1.3497549680924762E-4</v>
      </c>
      <c r="F119" s="4">
        <f>SUM('역의 도시내 비율1'!P118:R118)/3</f>
        <v>1.3354101984940406E-4</v>
      </c>
      <c r="G119" s="4">
        <f>SUM('역의 도시내 비율1'!S118:V118)/4</f>
        <v>1.5884254318294228E-4</v>
      </c>
      <c r="H119" s="4"/>
      <c r="I119" s="4">
        <f>SUM('역의 도시내 비율1'!W118)</f>
        <v>1.6635097019410063E-4</v>
      </c>
      <c r="K119" t="b">
        <f t="shared" si="35"/>
        <v>1</v>
      </c>
      <c r="L119" t="b">
        <f t="shared" si="36"/>
        <v>1</v>
      </c>
      <c r="M119" t="b">
        <f t="shared" si="37"/>
        <v>0</v>
      </c>
      <c r="N119" t="b">
        <f t="shared" si="38"/>
        <v>0</v>
      </c>
      <c r="O119" t="b">
        <f t="shared" si="39"/>
        <v>0</v>
      </c>
      <c r="R119" t="b">
        <f t="shared" si="40"/>
        <v>0</v>
      </c>
      <c r="S119" t="b">
        <f t="shared" si="41"/>
        <v>0</v>
      </c>
      <c r="T119" t="b">
        <f t="shared" si="42"/>
        <v>0</v>
      </c>
      <c r="U119" t="b">
        <f t="shared" si="43"/>
        <v>0</v>
      </c>
      <c r="V119" t="b">
        <f t="shared" si="44"/>
        <v>0</v>
      </c>
      <c r="W119" t="b">
        <f t="shared" si="45"/>
        <v>0</v>
      </c>
      <c r="X119" t="b">
        <f t="shared" si="46"/>
        <v>0</v>
      </c>
      <c r="Y119" t="b">
        <f t="shared" si="47"/>
        <v>0</v>
      </c>
      <c r="Z119" t="b">
        <f t="shared" si="48"/>
        <v>0</v>
      </c>
      <c r="AA119" t="b">
        <f t="shared" si="49"/>
        <v>0</v>
      </c>
      <c r="AC119" t="b">
        <f t="shared" si="50"/>
        <v>0</v>
      </c>
      <c r="AD119" t="b">
        <f t="shared" si="51"/>
        <v>0</v>
      </c>
      <c r="AE119" t="b">
        <f t="shared" si="52"/>
        <v>0</v>
      </c>
      <c r="AF119" t="b">
        <f t="shared" si="53"/>
        <v>0</v>
      </c>
      <c r="AG119" t="b">
        <f t="shared" si="54"/>
        <v>0</v>
      </c>
      <c r="AH119" t="b">
        <f t="shared" si="55"/>
        <v>0</v>
      </c>
      <c r="AI119" t="b">
        <f t="shared" si="56"/>
        <v>0</v>
      </c>
      <c r="AJ119" t="b">
        <f t="shared" si="57"/>
        <v>0</v>
      </c>
      <c r="AK119" t="b">
        <f t="shared" si="58"/>
        <v>0</v>
      </c>
      <c r="AL119" t="b">
        <f t="shared" si="59"/>
        <v>0</v>
      </c>
      <c r="AN119" s="4" t="b">
        <f t="shared" si="60"/>
        <v>0</v>
      </c>
      <c r="AO119" t="b">
        <f t="shared" si="61"/>
        <v>0</v>
      </c>
      <c r="AP119" t="b">
        <f t="shared" si="62"/>
        <v>0</v>
      </c>
      <c r="AQ119" t="b">
        <f t="shared" si="63"/>
        <v>0</v>
      </c>
      <c r="AR119" t="b">
        <f t="shared" si="64"/>
        <v>0</v>
      </c>
      <c r="AS119" t="b">
        <f t="shared" si="65"/>
        <v>0</v>
      </c>
      <c r="AT119" t="b">
        <f t="shared" si="66"/>
        <v>0</v>
      </c>
      <c r="AU119" t="b">
        <f t="shared" si="67"/>
        <v>0</v>
      </c>
      <c r="AV119" t="b">
        <f t="shared" si="68"/>
        <v>0</v>
      </c>
      <c r="AW119" t="b">
        <f t="shared" si="69"/>
        <v>0</v>
      </c>
    </row>
    <row r="120" spans="1:49">
      <c r="A120" t="s">
        <v>56</v>
      </c>
      <c r="B120" t="s">
        <v>319</v>
      </c>
      <c r="C120" s="4">
        <f>SUM('역의 도시내 비율1'!C119:D119)/2</f>
        <v>3.3549295123771116E-3</v>
      </c>
      <c r="D120" s="4">
        <f>SUM('역의 도시내 비율1'!E119:G119)/3</f>
        <v>3.1567046806599201E-3</v>
      </c>
      <c r="E120" s="4">
        <f>SUM('역의 도시내 비율1'!H119:O119)/8</f>
        <v>1.8802378938905634E-3</v>
      </c>
      <c r="F120" s="4">
        <f>SUM('역의 도시내 비율1'!P119:R119)/3</f>
        <v>8.5404563861049901E-4</v>
      </c>
      <c r="G120" s="4">
        <f>SUM('역의 도시내 비율1'!S119:V119)/4</f>
        <v>6.9579931840980599E-4</v>
      </c>
      <c r="H120" s="4"/>
      <c r="I120" s="4">
        <f>SUM('역의 도시내 비율1'!W119)</f>
        <v>1.8328745142053098E-3</v>
      </c>
      <c r="K120" t="b">
        <f t="shared" si="35"/>
        <v>1</v>
      </c>
      <c r="L120" t="b">
        <f t="shared" si="36"/>
        <v>1</v>
      </c>
      <c r="M120" t="b">
        <f t="shared" si="37"/>
        <v>1</v>
      </c>
      <c r="N120" t="b">
        <f t="shared" si="38"/>
        <v>0</v>
      </c>
      <c r="O120" t="b">
        <f t="shared" si="39"/>
        <v>0</v>
      </c>
      <c r="R120" t="b">
        <f t="shared" si="40"/>
        <v>1</v>
      </c>
      <c r="S120" t="b">
        <f t="shared" si="41"/>
        <v>1</v>
      </c>
      <c r="T120" t="b">
        <f t="shared" si="42"/>
        <v>0</v>
      </c>
      <c r="U120" t="b">
        <f t="shared" si="43"/>
        <v>0</v>
      </c>
      <c r="V120" t="b">
        <f t="shared" si="44"/>
        <v>0</v>
      </c>
      <c r="W120" t="b">
        <f t="shared" si="45"/>
        <v>0</v>
      </c>
      <c r="X120" t="b">
        <f t="shared" si="46"/>
        <v>0</v>
      </c>
      <c r="Y120" t="b">
        <f t="shared" si="47"/>
        <v>0</v>
      </c>
      <c r="Z120" t="b">
        <f t="shared" si="48"/>
        <v>0</v>
      </c>
      <c r="AA120" t="b">
        <f t="shared" si="49"/>
        <v>0</v>
      </c>
      <c r="AC120" t="b">
        <f t="shared" si="50"/>
        <v>0</v>
      </c>
      <c r="AD120" t="b">
        <f t="shared" si="51"/>
        <v>0</v>
      </c>
      <c r="AE120" t="b">
        <f t="shared" si="52"/>
        <v>0</v>
      </c>
      <c r="AF120" t="b">
        <f t="shared" si="53"/>
        <v>0</v>
      </c>
      <c r="AG120" t="b">
        <f t="shared" si="54"/>
        <v>0</v>
      </c>
      <c r="AH120" t="b">
        <f t="shared" si="55"/>
        <v>0</v>
      </c>
      <c r="AI120" t="b">
        <f t="shared" si="56"/>
        <v>0</v>
      </c>
      <c r="AJ120" t="b">
        <f t="shared" si="57"/>
        <v>0</v>
      </c>
      <c r="AK120" t="b">
        <f t="shared" si="58"/>
        <v>0</v>
      </c>
      <c r="AL120" t="b">
        <f t="shared" si="59"/>
        <v>0</v>
      </c>
      <c r="AN120" s="4" t="b">
        <f t="shared" si="60"/>
        <v>1</v>
      </c>
      <c r="AO120" t="b">
        <f t="shared" si="61"/>
        <v>0</v>
      </c>
      <c r="AP120" t="b">
        <f t="shared" si="62"/>
        <v>0</v>
      </c>
      <c r="AQ120" t="b">
        <f t="shared" si="63"/>
        <v>0</v>
      </c>
      <c r="AR120" t="b">
        <f t="shared" si="64"/>
        <v>0</v>
      </c>
      <c r="AS120" t="b">
        <f t="shared" si="65"/>
        <v>0</v>
      </c>
      <c r="AT120" t="b">
        <f t="shared" si="66"/>
        <v>0</v>
      </c>
      <c r="AU120" t="b">
        <f t="shared" si="67"/>
        <v>0</v>
      </c>
      <c r="AV120" t="b">
        <f t="shared" si="68"/>
        <v>0</v>
      </c>
      <c r="AW120" t="b">
        <f t="shared" si="69"/>
        <v>0</v>
      </c>
    </row>
    <row r="121" spans="1:49">
      <c r="B121" t="s">
        <v>320</v>
      </c>
      <c r="C121" s="4">
        <f>SUM('역의 도시내 비율1'!C120:D120)/2</f>
        <v>2.140566782062747E-3</v>
      </c>
      <c r="D121" s="4">
        <f>SUM('역의 도시내 비율1'!E120:G120)/3</f>
        <v>9.2530875708321276E-4</v>
      </c>
      <c r="E121" s="4">
        <f>SUM('역의 도시내 비율1'!H120:O120)/8</f>
        <v>1.7304035212946552E-3</v>
      </c>
      <c r="F121" s="4">
        <f>SUM('역의 도시내 비율1'!P120:R120)/3</f>
        <v>2.436629479494086E-3</v>
      </c>
      <c r="G121" s="4">
        <f>SUM('역의 도시내 비율1'!S120:V120)/4</f>
        <v>3.3763729918347969E-3</v>
      </c>
      <c r="H121" s="4"/>
      <c r="I121" s="4">
        <f>SUM('역의 도시내 비율1'!W120)</f>
        <v>1.8866798567200634E-3</v>
      </c>
      <c r="K121" t="b">
        <f t="shared" si="35"/>
        <v>1</v>
      </c>
      <c r="L121" t="b">
        <f t="shared" si="36"/>
        <v>0</v>
      </c>
      <c r="M121" t="b">
        <f t="shared" si="37"/>
        <v>0</v>
      </c>
      <c r="N121" t="b">
        <f t="shared" si="38"/>
        <v>1</v>
      </c>
      <c r="O121" t="b">
        <f t="shared" si="39"/>
        <v>1</v>
      </c>
      <c r="R121" t="b">
        <f t="shared" si="40"/>
        <v>0</v>
      </c>
      <c r="S121" t="b">
        <f t="shared" si="41"/>
        <v>0</v>
      </c>
      <c r="T121" t="b">
        <f t="shared" si="42"/>
        <v>0</v>
      </c>
      <c r="U121" t="b">
        <f t="shared" si="43"/>
        <v>0</v>
      </c>
      <c r="V121" t="b">
        <f t="shared" si="44"/>
        <v>0</v>
      </c>
      <c r="W121" t="b">
        <f t="shared" si="45"/>
        <v>0</v>
      </c>
      <c r="X121" t="b">
        <f t="shared" si="46"/>
        <v>0</v>
      </c>
      <c r="Y121" t="b">
        <f t="shared" si="47"/>
        <v>0</v>
      </c>
      <c r="Z121" t="b">
        <f t="shared" si="48"/>
        <v>0</v>
      </c>
      <c r="AA121" t="b">
        <f t="shared" si="49"/>
        <v>0</v>
      </c>
      <c r="AC121" t="b">
        <f t="shared" si="50"/>
        <v>1</v>
      </c>
      <c r="AD121" t="b">
        <f t="shared" si="51"/>
        <v>1</v>
      </c>
      <c r="AE121" t="b">
        <f t="shared" si="52"/>
        <v>0</v>
      </c>
      <c r="AF121" t="b">
        <f t="shared" si="53"/>
        <v>0</v>
      </c>
      <c r="AG121" t="b">
        <f t="shared" si="54"/>
        <v>0</v>
      </c>
      <c r="AH121" t="b">
        <f t="shared" si="55"/>
        <v>0</v>
      </c>
      <c r="AI121" t="b">
        <f t="shared" si="56"/>
        <v>0</v>
      </c>
      <c r="AJ121" t="b">
        <f t="shared" si="57"/>
        <v>0</v>
      </c>
      <c r="AK121" t="b">
        <f t="shared" si="58"/>
        <v>0</v>
      </c>
      <c r="AL121" t="b">
        <f t="shared" si="59"/>
        <v>0</v>
      </c>
      <c r="AN121" s="4" t="b">
        <f t="shared" si="60"/>
        <v>1</v>
      </c>
      <c r="AO121" t="b">
        <f t="shared" si="61"/>
        <v>0</v>
      </c>
      <c r="AP121" t="b">
        <f t="shared" si="62"/>
        <v>0</v>
      </c>
      <c r="AQ121" t="b">
        <f t="shared" si="63"/>
        <v>0</v>
      </c>
      <c r="AR121" t="b">
        <f t="shared" si="64"/>
        <v>0</v>
      </c>
      <c r="AS121" t="b">
        <f t="shared" si="65"/>
        <v>0</v>
      </c>
      <c r="AT121" t="b">
        <f t="shared" si="66"/>
        <v>0</v>
      </c>
      <c r="AU121" t="b">
        <f t="shared" si="67"/>
        <v>0</v>
      </c>
      <c r="AV121" t="b">
        <f t="shared" si="68"/>
        <v>0</v>
      </c>
      <c r="AW121" t="b">
        <f t="shared" si="69"/>
        <v>0</v>
      </c>
    </row>
    <row r="122" spans="1:49">
      <c r="A122" t="s">
        <v>57</v>
      </c>
      <c r="B122" t="s">
        <v>319</v>
      </c>
      <c r="C122" s="4">
        <f>SUM('역의 도시내 비율1'!C121:D121)/2</f>
        <v>6.3014741554690973E-3</v>
      </c>
      <c r="D122" s="4">
        <f>SUM('역의 도시내 비율1'!E121:G121)/3</f>
        <v>5.1314939368202628E-3</v>
      </c>
      <c r="E122" s="4">
        <f>SUM('역의 도시내 비율1'!H121:O121)/8</f>
        <v>2.6429212994771491E-3</v>
      </c>
      <c r="F122" s="4">
        <f>SUM('역의 도시내 비율1'!P121:R121)/3</f>
        <v>1.306049463753895E-3</v>
      </c>
      <c r="G122" s="4">
        <f>SUM('역의 도시내 비율1'!S121:V121)/4</f>
        <v>1.1497250507161738E-3</v>
      </c>
      <c r="H122" s="4"/>
      <c r="I122" s="4">
        <f>SUM('역의 도시내 비율1'!W121)</f>
        <v>2.8259846357433322E-3</v>
      </c>
      <c r="K122" t="b">
        <f t="shared" si="35"/>
        <v>1</v>
      </c>
      <c r="L122" t="b">
        <f t="shared" si="36"/>
        <v>1</v>
      </c>
      <c r="M122" t="b">
        <f t="shared" si="37"/>
        <v>0</v>
      </c>
      <c r="N122" t="b">
        <f t="shared" si="38"/>
        <v>0</v>
      </c>
      <c r="O122" t="b">
        <f t="shared" si="39"/>
        <v>0</v>
      </c>
      <c r="R122" t="b">
        <f t="shared" si="40"/>
        <v>1</v>
      </c>
      <c r="S122" t="b">
        <f t="shared" si="41"/>
        <v>1</v>
      </c>
      <c r="T122" t="b">
        <f t="shared" si="42"/>
        <v>1</v>
      </c>
      <c r="U122" t="b">
        <f t="shared" si="43"/>
        <v>1</v>
      </c>
      <c r="V122" t="b">
        <f t="shared" si="44"/>
        <v>0</v>
      </c>
      <c r="W122" t="b">
        <f t="shared" si="45"/>
        <v>0</v>
      </c>
      <c r="X122" t="b">
        <f t="shared" si="46"/>
        <v>0</v>
      </c>
      <c r="Y122" t="b">
        <f t="shared" si="47"/>
        <v>0</v>
      </c>
      <c r="Z122" t="b">
        <f t="shared" si="48"/>
        <v>0</v>
      </c>
      <c r="AA122" t="b">
        <f t="shared" si="49"/>
        <v>0</v>
      </c>
      <c r="AC122" t="b">
        <f t="shared" si="50"/>
        <v>1</v>
      </c>
      <c r="AD122" t="b">
        <f t="shared" si="51"/>
        <v>0</v>
      </c>
      <c r="AE122" t="b">
        <f t="shared" si="52"/>
        <v>0</v>
      </c>
      <c r="AF122" t="b">
        <f t="shared" si="53"/>
        <v>0</v>
      </c>
      <c r="AG122" t="b">
        <f t="shared" si="54"/>
        <v>0</v>
      </c>
      <c r="AH122" t="b">
        <f t="shared" si="55"/>
        <v>0</v>
      </c>
      <c r="AI122" t="b">
        <f t="shared" si="56"/>
        <v>0</v>
      </c>
      <c r="AJ122" t="b">
        <f t="shared" si="57"/>
        <v>0</v>
      </c>
      <c r="AK122" t="b">
        <f t="shared" si="58"/>
        <v>0</v>
      </c>
      <c r="AL122" t="b">
        <f t="shared" si="59"/>
        <v>0</v>
      </c>
      <c r="AN122" s="4" t="b">
        <f t="shared" si="60"/>
        <v>1</v>
      </c>
      <c r="AO122" t="b">
        <f t="shared" si="61"/>
        <v>1</v>
      </c>
      <c r="AP122" t="b">
        <f t="shared" si="62"/>
        <v>0</v>
      </c>
      <c r="AQ122" t="b">
        <f t="shared" si="63"/>
        <v>0</v>
      </c>
      <c r="AR122" t="b">
        <f t="shared" si="64"/>
        <v>0</v>
      </c>
      <c r="AS122" t="b">
        <f t="shared" si="65"/>
        <v>0</v>
      </c>
      <c r="AT122" t="b">
        <f t="shared" si="66"/>
        <v>0</v>
      </c>
      <c r="AU122" t="b">
        <f t="shared" si="67"/>
        <v>0</v>
      </c>
      <c r="AV122" t="b">
        <f t="shared" si="68"/>
        <v>0</v>
      </c>
      <c r="AW122" t="b">
        <f t="shared" si="69"/>
        <v>0</v>
      </c>
    </row>
    <row r="123" spans="1:49">
      <c r="B123" t="s">
        <v>320</v>
      </c>
      <c r="C123" s="4">
        <f>SUM('역의 도시내 비율1'!C122:D122)/2</f>
        <v>2.2122156198439028E-3</v>
      </c>
      <c r="D123" s="4">
        <f>SUM('역의 도시내 비율1'!E122:G122)/3</f>
        <v>1.0023661457868969E-3</v>
      </c>
      <c r="E123" s="4">
        <f>SUM('역의 도시내 비율1'!H122:O122)/8</f>
        <v>2.3444185022876993E-3</v>
      </c>
      <c r="F123" s="4">
        <f>SUM('역의 도시내 비율1'!P122:R122)/3</f>
        <v>4.2996687463294119E-3</v>
      </c>
      <c r="G123" s="4">
        <f>SUM('역의 도시내 비율1'!S122:V122)/4</f>
        <v>5.1881691123989385E-3</v>
      </c>
      <c r="H123" s="4"/>
      <c r="I123" s="4">
        <f>SUM('역의 도시내 비율1'!W122)</f>
        <v>2.8086078661127404E-3</v>
      </c>
      <c r="K123" t="b">
        <f t="shared" si="35"/>
        <v>0</v>
      </c>
      <c r="L123" t="b">
        <f t="shared" si="36"/>
        <v>0</v>
      </c>
      <c r="M123" t="b">
        <f t="shared" si="37"/>
        <v>0</v>
      </c>
      <c r="N123" t="b">
        <f t="shared" si="38"/>
        <v>1</v>
      </c>
      <c r="O123" t="b">
        <f t="shared" si="39"/>
        <v>1</v>
      </c>
      <c r="R123" t="b">
        <f t="shared" si="40"/>
        <v>1</v>
      </c>
      <c r="S123" t="b">
        <f t="shared" si="41"/>
        <v>0</v>
      </c>
      <c r="T123" t="b">
        <f t="shared" si="42"/>
        <v>0</v>
      </c>
      <c r="U123" t="b">
        <f t="shared" si="43"/>
        <v>0</v>
      </c>
      <c r="V123" t="b">
        <f t="shared" si="44"/>
        <v>0</v>
      </c>
      <c r="W123" t="b">
        <f t="shared" si="45"/>
        <v>0</v>
      </c>
      <c r="X123" t="b">
        <f t="shared" si="46"/>
        <v>0</v>
      </c>
      <c r="Y123" t="b">
        <f t="shared" si="47"/>
        <v>0</v>
      </c>
      <c r="Z123" t="b">
        <f t="shared" si="48"/>
        <v>0</v>
      </c>
      <c r="AA123" t="b">
        <f t="shared" si="49"/>
        <v>0</v>
      </c>
      <c r="AC123" t="b">
        <f t="shared" si="50"/>
        <v>1</v>
      </c>
      <c r="AD123" t="b">
        <f t="shared" si="51"/>
        <v>1</v>
      </c>
      <c r="AE123" t="b">
        <f t="shared" si="52"/>
        <v>1</v>
      </c>
      <c r="AF123" t="b">
        <f t="shared" si="53"/>
        <v>0</v>
      </c>
      <c r="AG123" t="b">
        <f t="shared" si="54"/>
        <v>0</v>
      </c>
      <c r="AH123" t="b">
        <f t="shared" si="55"/>
        <v>0</v>
      </c>
      <c r="AI123" t="b">
        <f t="shared" si="56"/>
        <v>0</v>
      </c>
      <c r="AJ123" t="b">
        <f t="shared" si="57"/>
        <v>0</v>
      </c>
      <c r="AK123" t="b">
        <f t="shared" si="58"/>
        <v>0</v>
      </c>
      <c r="AL123" t="b">
        <f t="shared" si="59"/>
        <v>0</v>
      </c>
      <c r="AN123" s="4" t="b">
        <f t="shared" si="60"/>
        <v>1</v>
      </c>
      <c r="AO123" t="b">
        <f t="shared" si="61"/>
        <v>1</v>
      </c>
      <c r="AP123" t="b">
        <f t="shared" si="62"/>
        <v>0</v>
      </c>
      <c r="AQ123" t="b">
        <f t="shared" si="63"/>
        <v>0</v>
      </c>
      <c r="AR123" t="b">
        <f t="shared" si="64"/>
        <v>0</v>
      </c>
      <c r="AS123" t="b">
        <f t="shared" si="65"/>
        <v>0</v>
      </c>
      <c r="AT123" t="b">
        <f t="shared" si="66"/>
        <v>0</v>
      </c>
      <c r="AU123" t="b">
        <f t="shared" si="67"/>
        <v>0</v>
      </c>
      <c r="AV123" t="b">
        <f t="shared" si="68"/>
        <v>0</v>
      </c>
      <c r="AW123" t="b">
        <f t="shared" si="69"/>
        <v>0</v>
      </c>
    </row>
    <row r="124" spans="1:49">
      <c r="A124" t="s">
        <v>141</v>
      </c>
      <c r="B124" t="s">
        <v>319</v>
      </c>
      <c r="C124" s="4">
        <f>SUM('역의 도시내 비율1'!C123:D123)/2</f>
        <v>3.8339871720547157E-4</v>
      </c>
      <c r="D124" s="4">
        <f>SUM('역의 도시내 비율1'!E123:G123)/3</f>
        <v>3.6932157725983963E-4</v>
      </c>
      <c r="E124" s="4">
        <f>SUM('역의 도시내 비율1'!H123:O123)/8</f>
        <v>5.3353490282208684E-4</v>
      </c>
      <c r="F124" s="4">
        <f>SUM('역의 도시내 비율1'!P123:R123)/3</f>
        <v>3.7121938514777462E-4</v>
      </c>
      <c r="G124" s="4">
        <f>SUM('역의 도시내 비율1'!S123:V123)/4</f>
        <v>2.8429437384869038E-4</v>
      </c>
      <c r="H124" s="4"/>
      <c r="I124" s="4">
        <f>SUM('역의 도시내 비율1'!W123)</f>
        <v>4.320116032875299E-4</v>
      </c>
      <c r="K124" t="b">
        <f t="shared" si="35"/>
        <v>0</v>
      </c>
      <c r="L124" t="b">
        <f t="shared" si="36"/>
        <v>0</v>
      </c>
      <c r="M124" t="b">
        <f t="shared" si="37"/>
        <v>1</v>
      </c>
      <c r="N124" t="b">
        <f t="shared" si="38"/>
        <v>0</v>
      </c>
      <c r="O124" t="b">
        <f t="shared" si="39"/>
        <v>0</v>
      </c>
      <c r="R124" t="b">
        <f t="shared" si="40"/>
        <v>0</v>
      </c>
      <c r="S124" t="b">
        <f t="shared" si="41"/>
        <v>0</v>
      </c>
      <c r="T124" t="b">
        <f t="shared" si="42"/>
        <v>0</v>
      </c>
      <c r="U124" t="b">
        <f t="shared" si="43"/>
        <v>0</v>
      </c>
      <c r="V124" t="b">
        <f t="shared" si="44"/>
        <v>0</v>
      </c>
      <c r="W124" t="b">
        <f t="shared" si="45"/>
        <v>0</v>
      </c>
      <c r="X124" t="b">
        <f t="shared" si="46"/>
        <v>0</v>
      </c>
      <c r="Y124" t="b">
        <f t="shared" si="47"/>
        <v>0</v>
      </c>
      <c r="Z124" t="b">
        <f t="shared" si="48"/>
        <v>0</v>
      </c>
      <c r="AA124" t="b">
        <f t="shared" si="49"/>
        <v>0</v>
      </c>
      <c r="AC124" t="b">
        <f t="shared" si="50"/>
        <v>0</v>
      </c>
      <c r="AD124" t="b">
        <f t="shared" si="51"/>
        <v>0</v>
      </c>
      <c r="AE124" t="b">
        <f t="shared" si="52"/>
        <v>0</v>
      </c>
      <c r="AF124" t="b">
        <f t="shared" si="53"/>
        <v>0</v>
      </c>
      <c r="AG124" t="b">
        <f t="shared" si="54"/>
        <v>0</v>
      </c>
      <c r="AH124" t="b">
        <f t="shared" si="55"/>
        <v>0</v>
      </c>
      <c r="AI124" t="b">
        <f t="shared" si="56"/>
        <v>0</v>
      </c>
      <c r="AJ124" t="b">
        <f t="shared" si="57"/>
        <v>0</v>
      </c>
      <c r="AK124" t="b">
        <f t="shared" si="58"/>
        <v>0</v>
      </c>
      <c r="AL124" t="b">
        <f t="shared" si="59"/>
        <v>0</v>
      </c>
      <c r="AN124" s="4" t="b">
        <f t="shared" si="60"/>
        <v>0</v>
      </c>
      <c r="AO124" t="b">
        <f t="shared" si="61"/>
        <v>0</v>
      </c>
      <c r="AP124" t="b">
        <f t="shared" si="62"/>
        <v>0</v>
      </c>
      <c r="AQ124" t="b">
        <f t="shared" si="63"/>
        <v>0</v>
      </c>
      <c r="AR124" t="b">
        <f t="shared" si="64"/>
        <v>0</v>
      </c>
      <c r="AS124" t="b">
        <f t="shared" si="65"/>
        <v>0</v>
      </c>
      <c r="AT124" t="b">
        <f t="shared" si="66"/>
        <v>0</v>
      </c>
      <c r="AU124" t="b">
        <f t="shared" si="67"/>
        <v>0</v>
      </c>
      <c r="AV124" t="b">
        <f t="shared" si="68"/>
        <v>0</v>
      </c>
      <c r="AW124" t="b">
        <f t="shared" si="69"/>
        <v>0</v>
      </c>
    </row>
    <row r="125" spans="1:49" ht="17.25" customHeight="1">
      <c r="B125" t="s">
        <v>320</v>
      </c>
      <c r="C125" s="4">
        <f>SUM('역의 도시내 비율1'!C124:D124)/2</f>
        <v>4.6983193369839452E-4</v>
      </c>
      <c r="D125" s="4">
        <f>SUM('역의 도시내 비율1'!E124:G124)/3</f>
        <v>3.7714982563951072E-4</v>
      </c>
      <c r="E125" s="4">
        <f>SUM('역의 도시내 비율1'!H124:O124)/8</f>
        <v>6.1527893863564938E-4</v>
      </c>
      <c r="F125" s="4">
        <f>SUM('역의 도시내 비율1'!P124:R124)/3</f>
        <v>5.1703257111814904E-4</v>
      </c>
      <c r="G125" s="4">
        <f>SUM('역의 도시내 비율1'!S124:V124)/4</f>
        <v>4.3646531928732632E-4</v>
      </c>
      <c r="H125" s="4"/>
      <c r="I125" s="4">
        <f>SUM('역의 도시내 비율1'!W124)</f>
        <v>5.1197010736793197E-4</v>
      </c>
      <c r="K125" t="b">
        <f t="shared" si="35"/>
        <v>0</v>
      </c>
      <c r="L125" t="b">
        <f t="shared" si="36"/>
        <v>0</v>
      </c>
      <c r="M125" t="b">
        <f t="shared" si="37"/>
        <v>1</v>
      </c>
      <c r="N125" t="b">
        <f t="shared" si="38"/>
        <v>1</v>
      </c>
      <c r="O125" t="b">
        <f t="shared" si="39"/>
        <v>0</v>
      </c>
      <c r="R125" t="b">
        <f t="shared" si="40"/>
        <v>0</v>
      </c>
      <c r="S125" t="b">
        <f t="shared" si="41"/>
        <v>0</v>
      </c>
      <c r="T125" t="b">
        <f t="shared" si="42"/>
        <v>0</v>
      </c>
      <c r="U125" t="b">
        <f t="shared" si="43"/>
        <v>0</v>
      </c>
      <c r="V125" t="b">
        <f t="shared" si="44"/>
        <v>0</v>
      </c>
      <c r="W125" t="b">
        <f t="shared" si="45"/>
        <v>0</v>
      </c>
      <c r="X125" t="b">
        <f t="shared" si="46"/>
        <v>0</v>
      </c>
      <c r="Y125" t="b">
        <f t="shared" si="47"/>
        <v>0</v>
      </c>
      <c r="Z125" t="b">
        <f t="shared" si="48"/>
        <v>0</v>
      </c>
      <c r="AA125" t="b">
        <f t="shared" si="49"/>
        <v>0</v>
      </c>
      <c r="AC125" t="b">
        <f t="shared" si="50"/>
        <v>0</v>
      </c>
      <c r="AD125" t="b">
        <f t="shared" si="51"/>
        <v>0</v>
      </c>
      <c r="AE125" t="b">
        <f t="shared" si="52"/>
        <v>0</v>
      </c>
      <c r="AF125" t="b">
        <f t="shared" si="53"/>
        <v>0</v>
      </c>
      <c r="AG125" t="b">
        <f t="shared" si="54"/>
        <v>0</v>
      </c>
      <c r="AH125" t="b">
        <f t="shared" si="55"/>
        <v>0</v>
      </c>
      <c r="AI125" t="b">
        <f t="shared" si="56"/>
        <v>0</v>
      </c>
      <c r="AJ125" t="b">
        <f t="shared" si="57"/>
        <v>0</v>
      </c>
      <c r="AK125" t="b">
        <f t="shared" si="58"/>
        <v>0</v>
      </c>
      <c r="AL125" t="b">
        <f t="shared" si="59"/>
        <v>0</v>
      </c>
      <c r="AN125" s="4" t="b">
        <f t="shared" si="60"/>
        <v>0</v>
      </c>
      <c r="AO125" t="b">
        <f t="shared" si="61"/>
        <v>0</v>
      </c>
      <c r="AP125" t="b">
        <f t="shared" si="62"/>
        <v>0</v>
      </c>
      <c r="AQ125" t="b">
        <f t="shared" si="63"/>
        <v>0</v>
      </c>
      <c r="AR125" t="b">
        <f t="shared" si="64"/>
        <v>0</v>
      </c>
      <c r="AS125" t="b">
        <f t="shared" si="65"/>
        <v>0</v>
      </c>
      <c r="AT125" t="b">
        <f t="shared" si="66"/>
        <v>0</v>
      </c>
      <c r="AU125" t="b">
        <f t="shared" si="67"/>
        <v>0</v>
      </c>
      <c r="AV125" t="b">
        <f t="shared" si="68"/>
        <v>0</v>
      </c>
      <c r="AW125" t="b">
        <f t="shared" si="69"/>
        <v>0</v>
      </c>
    </row>
    <row r="126" spans="1:49">
      <c r="C126" s="4"/>
      <c r="D126" s="4"/>
      <c r="E126" s="4"/>
      <c r="F126" s="4"/>
      <c r="G126" s="4"/>
      <c r="H126" s="4"/>
      <c r="I126" s="4"/>
      <c r="AN126" s="4"/>
    </row>
    <row r="127" spans="1:49">
      <c r="C127" s="4"/>
      <c r="D127" s="4"/>
      <c r="E127" s="4"/>
      <c r="F127" s="4"/>
      <c r="G127" s="4"/>
      <c r="H127" s="4"/>
      <c r="I127" s="4"/>
      <c r="AN127" s="4"/>
    </row>
    <row r="128" spans="1:49">
      <c r="A128" t="s">
        <v>58</v>
      </c>
      <c r="B128" t="s">
        <v>319</v>
      </c>
      <c r="C128" s="4">
        <f>SUM('역의 도시내 비율1'!C127:D127)/2</f>
        <v>9.4029947881332375E-4</v>
      </c>
      <c r="D128" s="4">
        <f>SUM('역의 도시내 비율1'!E127:G127)/3</f>
        <v>9.6031748566774531E-4</v>
      </c>
      <c r="E128" s="4">
        <f>SUM('역의 도시내 비율1'!H127:O127)/8</f>
        <v>7.7535782549461132E-4</v>
      </c>
      <c r="F128" s="4">
        <f>SUM('역의 도시내 비율1'!P127:R127)/3</f>
        <v>4.3550872006050133E-4</v>
      </c>
      <c r="G128" s="4">
        <f>SUM('역의 도시내 비율1'!S127:V127)/4</f>
        <v>2.6233871944397481E-4</v>
      </c>
      <c r="H128" s="4"/>
      <c r="I128" s="4">
        <f>SUM('역의 도시내 비율1'!W127)</f>
        <v>6.784279265009118E-4</v>
      </c>
      <c r="K128" t="b">
        <f t="shared" si="35"/>
        <v>1</v>
      </c>
      <c r="L128" t="b">
        <f t="shared" si="36"/>
        <v>1</v>
      </c>
      <c r="M128" t="b">
        <f t="shared" si="37"/>
        <v>1</v>
      </c>
      <c r="N128" t="b">
        <f t="shared" si="38"/>
        <v>0</v>
      </c>
      <c r="O128" t="b">
        <f t="shared" si="39"/>
        <v>0</v>
      </c>
      <c r="R128" t="b">
        <f t="shared" si="40"/>
        <v>0</v>
      </c>
      <c r="S128" t="b">
        <f t="shared" si="41"/>
        <v>0</v>
      </c>
      <c r="T128" t="b">
        <f t="shared" si="42"/>
        <v>0</v>
      </c>
      <c r="U128" t="b">
        <f t="shared" si="43"/>
        <v>0</v>
      </c>
      <c r="V128" t="b">
        <f t="shared" si="44"/>
        <v>0</v>
      </c>
      <c r="W128" t="b">
        <f t="shared" si="45"/>
        <v>0</v>
      </c>
      <c r="X128" t="b">
        <f t="shared" si="46"/>
        <v>0</v>
      </c>
      <c r="Y128" t="b">
        <f t="shared" si="47"/>
        <v>0</v>
      </c>
      <c r="Z128" t="b">
        <f t="shared" si="48"/>
        <v>0</v>
      </c>
      <c r="AA128" t="b">
        <f t="shared" si="49"/>
        <v>0</v>
      </c>
      <c r="AC128" t="b">
        <f t="shared" si="50"/>
        <v>0</v>
      </c>
      <c r="AD128" t="b">
        <f t="shared" si="51"/>
        <v>0</v>
      </c>
      <c r="AE128" t="b">
        <f t="shared" si="52"/>
        <v>0</v>
      </c>
      <c r="AF128" t="b">
        <f t="shared" si="53"/>
        <v>0</v>
      </c>
      <c r="AG128" t="b">
        <f t="shared" si="54"/>
        <v>0</v>
      </c>
      <c r="AH128" t="b">
        <f t="shared" si="55"/>
        <v>0</v>
      </c>
      <c r="AI128" t="b">
        <f t="shared" si="56"/>
        <v>0</v>
      </c>
      <c r="AJ128" t="b">
        <f t="shared" si="57"/>
        <v>0</v>
      </c>
      <c r="AK128" t="b">
        <f t="shared" si="58"/>
        <v>0</v>
      </c>
      <c r="AL128" t="b">
        <f t="shared" si="59"/>
        <v>0</v>
      </c>
      <c r="AN128" s="4" t="b">
        <f t="shared" si="60"/>
        <v>0</v>
      </c>
      <c r="AO128" t="b">
        <f t="shared" si="61"/>
        <v>0</v>
      </c>
      <c r="AP128" t="b">
        <f t="shared" si="62"/>
        <v>0</v>
      </c>
      <c r="AQ128" t="b">
        <f t="shared" si="63"/>
        <v>0</v>
      </c>
      <c r="AR128" t="b">
        <f t="shared" si="64"/>
        <v>0</v>
      </c>
      <c r="AS128" t="b">
        <f t="shared" si="65"/>
        <v>0</v>
      </c>
      <c r="AT128" t="b">
        <f t="shared" si="66"/>
        <v>0</v>
      </c>
      <c r="AU128" t="b">
        <f t="shared" si="67"/>
        <v>0</v>
      </c>
      <c r="AV128" t="b">
        <f t="shared" si="68"/>
        <v>0</v>
      </c>
      <c r="AW128" t="b">
        <f t="shared" si="69"/>
        <v>0</v>
      </c>
    </row>
    <row r="129" spans="1:49">
      <c r="B129" t="s">
        <v>320</v>
      </c>
      <c r="C129" s="4">
        <f>SUM('역의 도시내 비율1'!C128:D128)/2</f>
        <v>8.5351600693173949E-4</v>
      </c>
      <c r="D129" s="4">
        <f>SUM('역의 도시내 비율1'!E128:G128)/3</f>
        <v>4.6552574597315521E-4</v>
      </c>
      <c r="E129" s="4">
        <f>SUM('역의 도시내 비율1'!H128:O128)/8</f>
        <v>7.5169890028342352E-4</v>
      </c>
      <c r="F129" s="4">
        <f>SUM('역의 도시내 비율1'!P128:R128)/3</f>
        <v>8.1372790327461936E-4</v>
      </c>
      <c r="G129" s="4">
        <f>SUM('역의 도시내 비율1'!S128:V128)/4</f>
        <v>8.5693708927645992E-4</v>
      </c>
      <c r="H129" s="4"/>
      <c r="I129" s="4">
        <f>SUM('역의 도시내 비율1'!W128)</f>
        <v>7.1632414349062212E-4</v>
      </c>
      <c r="K129" t="b">
        <f t="shared" si="35"/>
        <v>1</v>
      </c>
      <c r="L129" t="b">
        <f t="shared" si="36"/>
        <v>0</v>
      </c>
      <c r="M129" t="b">
        <f t="shared" si="37"/>
        <v>1</v>
      </c>
      <c r="N129" t="b">
        <f t="shared" si="38"/>
        <v>1</v>
      </c>
      <c r="O129" t="b">
        <f t="shared" si="39"/>
        <v>1</v>
      </c>
      <c r="R129" t="b">
        <f t="shared" si="40"/>
        <v>0</v>
      </c>
      <c r="S129" t="b">
        <f t="shared" si="41"/>
        <v>0</v>
      </c>
      <c r="T129" t="b">
        <f t="shared" si="42"/>
        <v>0</v>
      </c>
      <c r="U129" t="b">
        <f t="shared" si="43"/>
        <v>0</v>
      </c>
      <c r="V129" t="b">
        <f t="shared" si="44"/>
        <v>0</v>
      </c>
      <c r="W129" t="b">
        <f t="shared" si="45"/>
        <v>0</v>
      </c>
      <c r="X129" t="b">
        <f t="shared" si="46"/>
        <v>0</v>
      </c>
      <c r="Y129" t="b">
        <f t="shared" si="47"/>
        <v>0</v>
      </c>
      <c r="Z129" t="b">
        <f t="shared" si="48"/>
        <v>0</v>
      </c>
      <c r="AA129" t="b">
        <f t="shared" si="49"/>
        <v>0</v>
      </c>
      <c r="AC129" t="b">
        <f t="shared" si="50"/>
        <v>0</v>
      </c>
      <c r="AD129" t="b">
        <f t="shared" si="51"/>
        <v>0</v>
      </c>
      <c r="AE129" t="b">
        <f t="shared" si="52"/>
        <v>0</v>
      </c>
      <c r="AF129" t="b">
        <f t="shared" si="53"/>
        <v>0</v>
      </c>
      <c r="AG129" t="b">
        <f t="shared" si="54"/>
        <v>0</v>
      </c>
      <c r="AH129" t="b">
        <f t="shared" si="55"/>
        <v>0</v>
      </c>
      <c r="AI129" t="b">
        <f t="shared" si="56"/>
        <v>0</v>
      </c>
      <c r="AJ129" t="b">
        <f t="shared" si="57"/>
        <v>0</v>
      </c>
      <c r="AK129" t="b">
        <f t="shared" si="58"/>
        <v>0</v>
      </c>
      <c r="AL129" t="b">
        <f t="shared" si="59"/>
        <v>0</v>
      </c>
      <c r="AN129" s="4" t="b">
        <f t="shared" si="60"/>
        <v>0</v>
      </c>
      <c r="AO129" t="b">
        <f t="shared" si="61"/>
        <v>0</v>
      </c>
      <c r="AP129" t="b">
        <f t="shared" si="62"/>
        <v>0</v>
      </c>
      <c r="AQ129" t="b">
        <f t="shared" si="63"/>
        <v>0</v>
      </c>
      <c r="AR129" t="b">
        <f t="shared" si="64"/>
        <v>0</v>
      </c>
      <c r="AS129" t="b">
        <f t="shared" si="65"/>
        <v>0</v>
      </c>
      <c r="AT129" t="b">
        <f t="shared" si="66"/>
        <v>0</v>
      </c>
      <c r="AU129" t="b">
        <f t="shared" si="67"/>
        <v>0</v>
      </c>
      <c r="AV129" t="b">
        <f t="shared" si="68"/>
        <v>0</v>
      </c>
      <c r="AW129" t="b">
        <f t="shared" si="69"/>
        <v>0</v>
      </c>
    </row>
    <row r="130" spans="1:49">
      <c r="A130" t="s">
        <v>59</v>
      </c>
      <c r="B130" t="s">
        <v>319</v>
      </c>
      <c r="C130" s="4">
        <f>SUM('역의 도시내 비율1'!C129:D129)/2</f>
        <v>2.7410337031739443E-3</v>
      </c>
      <c r="D130" s="4">
        <f>SUM('역의 도시내 비율1'!E129:G129)/3</f>
        <v>3.7253636189114119E-3</v>
      </c>
      <c r="E130" s="4">
        <f>SUM('역의 도시내 비율1'!H129:O129)/8</f>
        <v>2.4213937427868849E-3</v>
      </c>
      <c r="F130" s="4">
        <f>SUM('역의 도시내 비율1'!P129:R129)/3</f>
        <v>1.5866093355357549E-3</v>
      </c>
      <c r="G130" s="4">
        <f>SUM('역의 도시내 비율1'!S129:V129)/4</f>
        <v>4.3533390232793295E-4</v>
      </c>
      <c r="H130" s="4"/>
      <c r="I130" s="4">
        <f>SUM('역의 도시내 비율1'!W129)</f>
        <v>2.3604201244432797E-3</v>
      </c>
      <c r="K130" t="b">
        <f t="shared" si="35"/>
        <v>1</v>
      </c>
      <c r="L130" t="b">
        <f t="shared" si="36"/>
        <v>1</v>
      </c>
      <c r="M130" t="b">
        <f t="shared" si="37"/>
        <v>1</v>
      </c>
      <c r="N130" t="b">
        <f t="shared" si="38"/>
        <v>0</v>
      </c>
      <c r="O130" t="b">
        <f t="shared" si="39"/>
        <v>0</v>
      </c>
      <c r="R130" t="b">
        <f t="shared" si="40"/>
        <v>1</v>
      </c>
      <c r="S130" t="b">
        <f t="shared" si="41"/>
        <v>1</v>
      </c>
      <c r="T130" t="b">
        <f t="shared" si="42"/>
        <v>0</v>
      </c>
      <c r="U130" t="b">
        <f t="shared" si="43"/>
        <v>0</v>
      </c>
      <c r="V130" t="b">
        <f t="shared" si="44"/>
        <v>0</v>
      </c>
      <c r="W130" t="b">
        <f t="shared" si="45"/>
        <v>0</v>
      </c>
      <c r="X130" t="b">
        <f t="shared" si="46"/>
        <v>0</v>
      </c>
      <c r="Y130" t="b">
        <f t="shared" si="47"/>
        <v>0</v>
      </c>
      <c r="Z130" t="b">
        <f t="shared" si="48"/>
        <v>0</v>
      </c>
      <c r="AA130" t="b">
        <f t="shared" si="49"/>
        <v>0</v>
      </c>
      <c r="AC130" t="b">
        <f t="shared" si="50"/>
        <v>1</v>
      </c>
      <c r="AD130" t="b">
        <f t="shared" si="51"/>
        <v>0</v>
      </c>
      <c r="AE130" t="b">
        <f t="shared" si="52"/>
        <v>0</v>
      </c>
      <c r="AF130" t="b">
        <f t="shared" si="53"/>
        <v>0</v>
      </c>
      <c r="AG130" t="b">
        <f t="shared" si="54"/>
        <v>0</v>
      </c>
      <c r="AH130" t="b">
        <f t="shared" si="55"/>
        <v>0</v>
      </c>
      <c r="AI130" t="b">
        <f t="shared" si="56"/>
        <v>0</v>
      </c>
      <c r="AJ130" t="b">
        <f t="shared" si="57"/>
        <v>0</v>
      </c>
      <c r="AK130" t="b">
        <f t="shared" si="58"/>
        <v>0</v>
      </c>
      <c r="AL130" t="b">
        <f t="shared" si="59"/>
        <v>0</v>
      </c>
      <c r="AN130" s="4" t="b">
        <f t="shared" si="60"/>
        <v>1</v>
      </c>
      <c r="AO130" t="b">
        <f t="shared" si="61"/>
        <v>1</v>
      </c>
      <c r="AP130" t="b">
        <f t="shared" si="62"/>
        <v>0</v>
      </c>
      <c r="AQ130" t="b">
        <f t="shared" si="63"/>
        <v>0</v>
      </c>
      <c r="AR130" t="b">
        <f t="shared" si="64"/>
        <v>0</v>
      </c>
      <c r="AS130" t="b">
        <f t="shared" si="65"/>
        <v>0</v>
      </c>
      <c r="AT130" t="b">
        <f t="shared" si="66"/>
        <v>0</v>
      </c>
      <c r="AU130" t="b">
        <f t="shared" si="67"/>
        <v>0</v>
      </c>
      <c r="AV130" t="b">
        <f t="shared" si="68"/>
        <v>0</v>
      </c>
      <c r="AW130" t="b">
        <f t="shared" si="69"/>
        <v>0</v>
      </c>
    </row>
    <row r="131" spans="1:49">
      <c r="B131" t="s">
        <v>320</v>
      </c>
      <c r="C131" s="4">
        <f>SUM('역의 도시내 비율1'!C130:D130)/2</f>
        <v>5.0364226409164636E-3</v>
      </c>
      <c r="D131" s="4">
        <f>SUM('역의 도시내 비율1'!E130:G130)/3</f>
        <v>2.2179477436383866E-3</v>
      </c>
      <c r="E131" s="4">
        <f>SUM('역의 도시내 비율1'!H130:O130)/8</f>
        <v>1.4674729737867553E-3</v>
      </c>
      <c r="F131" s="4">
        <f>SUM('역의 도시내 비율1'!P130:R130)/3</f>
        <v>1.0312041332944067E-3</v>
      </c>
      <c r="G131" s="4">
        <f>SUM('역의 도시내 비율1'!S130:V130)/4</f>
        <v>1.7368366656695406E-3</v>
      </c>
      <c r="H131" s="4"/>
      <c r="I131" s="4">
        <f>SUM('역의 도시내 비율1'!W130)</f>
        <v>1.6012173616738875E-3</v>
      </c>
      <c r="K131" t="b">
        <f t="shared" si="35"/>
        <v>1</v>
      </c>
      <c r="L131" t="b">
        <f t="shared" si="36"/>
        <v>1</v>
      </c>
      <c r="M131" t="b">
        <f t="shared" si="37"/>
        <v>0</v>
      </c>
      <c r="N131" t="b">
        <f t="shared" si="38"/>
        <v>0</v>
      </c>
      <c r="O131" t="b">
        <f t="shared" si="39"/>
        <v>1</v>
      </c>
      <c r="R131" t="b">
        <f t="shared" si="40"/>
        <v>1</v>
      </c>
      <c r="S131" t="b">
        <f t="shared" si="41"/>
        <v>1</v>
      </c>
      <c r="T131" t="b">
        <f t="shared" si="42"/>
        <v>0</v>
      </c>
      <c r="U131" t="b">
        <f t="shared" si="43"/>
        <v>0</v>
      </c>
      <c r="V131" t="b">
        <f t="shared" si="44"/>
        <v>0</v>
      </c>
      <c r="W131" t="b">
        <f t="shared" si="45"/>
        <v>0</v>
      </c>
      <c r="X131" t="b">
        <f t="shared" si="46"/>
        <v>0</v>
      </c>
      <c r="Y131" t="b">
        <f t="shared" si="47"/>
        <v>0</v>
      </c>
      <c r="Z131" t="b">
        <f t="shared" si="48"/>
        <v>0</v>
      </c>
      <c r="AA131" t="b">
        <f t="shared" si="49"/>
        <v>0</v>
      </c>
      <c r="AC131" t="b">
        <f t="shared" si="50"/>
        <v>1</v>
      </c>
      <c r="AD131" t="b">
        <f t="shared" si="51"/>
        <v>0</v>
      </c>
      <c r="AE131" t="b">
        <f t="shared" si="52"/>
        <v>0</v>
      </c>
      <c r="AF131" t="b">
        <f t="shared" si="53"/>
        <v>0</v>
      </c>
      <c r="AG131" t="b">
        <f t="shared" si="54"/>
        <v>0</v>
      </c>
      <c r="AH131" t="b">
        <f t="shared" si="55"/>
        <v>0</v>
      </c>
      <c r="AI131" t="b">
        <f t="shared" si="56"/>
        <v>0</v>
      </c>
      <c r="AJ131" t="b">
        <f t="shared" si="57"/>
        <v>0</v>
      </c>
      <c r="AK131" t="b">
        <f t="shared" si="58"/>
        <v>0</v>
      </c>
      <c r="AL131" t="b">
        <f t="shared" si="59"/>
        <v>0</v>
      </c>
      <c r="AN131" s="4" t="b">
        <f t="shared" si="60"/>
        <v>1</v>
      </c>
      <c r="AO131" t="b">
        <f t="shared" si="61"/>
        <v>0</v>
      </c>
      <c r="AP131" t="b">
        <f t="shared" si="62"/>
        <v>0</v>
      </c>
      <c r="AQ131" t="b">
        <f t="shared" si="63"/>
        <v>0</v>
      </c>
      <c r="AR131" t="b">
        <f t="shared" si="64"/>
        <v>0</v>
      </c>
      <c r="AS131" t="b">
        <f t="shared" si="65"/>
        <v>0</v>
      </c>
      <c r="AT131" t="b">
        <f t="shared" si="66"/>
        <v>0</v>
      </c>
      <c r="AU131" t="b">
        <f t="shared" si="67"/>
        <v>0</v>
      </c>
      <c r="AV131" t="b">
        <f t="shared" si="68"/>
        <v>0</v>
      </c>
      <c r="AW131" t="b">
        <f t="shared" si="69"/>
        <v>0</v>
      </c>
    </row>
    <row r="132" spans="1:49">
      <c r="A132" t="s">
        <v>60</v>
      </c>
      <c r="B132" t="s">
        <v>319</v>
      </c>
      <c r="C132" s="4">
        <f>SUM('역의 도시내 비율1'!C131:D131)/2</f>
        <v>1.20203577137315E-2</v>
      </c>
      <c r="D132" s="4">
        <f>SUM('역의 도시내 비율1'!E131:G131)/3</f>
        <v>1.2494450136813251E-2</v>
      </c>
      <c r="E132" s="4">
        <f>SUM('역의 도시내 비율1'!H131:O131)/8</f>
        <v>8.1077789907283773E-3</v>
      </c>
      <c r="F132" s="4">
        <f>SUM('역의 도시내 비율1'!P131:R131)/3</f>
        <v>4.9698898177928889E-3</v>
      </c>
      <c r="G132" s="4">
        <f>SUM('역의 도시내 비율1'!S131:V131)/4</f>
        <v>4.864220343980501E-3</v>
      </c>
      <c r="H132" s="4"/>
      <c r="I132" s="4">
        <f>SUM('역의 도시내 비율1'!W131)</f>
        <v>8.0896695836952109E-3</v>
      </c>
      <c r="K132" t="b">
        <f t="shared" si="35"/>
        <v>1</v>
      </c>
      <c r="L132" t="b">
        <f t="shared" si="36"/>
        <v>1</v>
      </c>
      <c r="M132" t="b">
        <f t="shared" si="37"/>
        <v>1</v>
      </c>
      <c r="N132" t="b">
        <f t="shared" si="38"/>
        <v>0</v>
      </c>
      <c r="O132" t="b">
        <f t="shared" si="39"/>
        <v>0</v>
      </c>
      <c r="R132" t="b">
        <f t="shared" si="40"/>
        <v>1</v>
      </c>
      <c r="S132" t="b">
        <f t="shared" si="41"/>
        <v>1</v>
      </c>
      <c r="T132" t="b">
        <f t="shared" si="42"/>
        <v>1</v>
      </c>
      <c r="U132" t="b">
        <f t="shared" si="43"/>
        <v>1</v>
      </c>
      <c r="V132" t="b">
        <f t="shared" si="44"/>
        <v>1</v>
      </c>
      <c r="W132" t="b">
        <f t="shared" si="45"/>
        <v>1</v>
      </c>
      <c r="X132" t="b">
        <f t="shared" si="46"/>
        <v>1</v>
      </c>
      <c r="Y132" t="b">
        <f t="shared" si="47"/>
        <v>0</v>
      </c>
      <c r="Z132" t="b">
        <f t="shared" si="48"/>
        <v>0</v>
      </c>
      <c r="AA132" t="b">
        <f t="shared" si="49"/>
        <v>0</v>
      </c>
      <c r="AC132" t="b">
        <f t="shared" si="50"/>
        <v>1</v>
      </c>
      <c r="AD132" t="b">
        <f t="shared" si="51"/>
        <v>1</v>
      </c>
      <c r="AE132" t="b">
        <f t="shared" si="52"/>
        <v>1</v>
      </c>
      <c r="AF132" t="b">
        <f t="shared" si="53"/>
        <v>0</v>
      </c>
      <c r="AG132" t="b">
        <f t="shared" si="54"/>
        <v>0</v>
      </c>
      <c r="AH132" t="b">
        <f t="shared" si="55"/>
        <v>0</v>
      </c>
      <c r="AI132" t="b">
        <f t="shared" si="56"/>
        <v>0</v>
      </c>
      <c r="AJ132" t="b">
        <f t="shared" si="57"/>
        <v>0</v>
      </c>
      <c r="AK132" t="b">
        <f t="shared" si="58"/>
        <v>0</v>
      </c>
      <c r="AL132" t="b">
        <f t="shared" si="59"/>
        <v>0</v>
      </c>
      <c r="AN132" s="4" t="b">
        <f t="shared" si="60"/>
        <v>1</v>
      </c>
      <c r="AO132" t="b">
        <f t="shared" si="61"/>
        <v>1</v>
      </c>
      <c r="AP132" t="b">
        <f t="shared" si="62"/>
        <v>1</v>
      </c>
      <c r="AQ132" t="b">
        <f t="shared" si="63"/>
        <v>1</v>
      </c>
      <c r="AR132" t="b">
        <f t="shared" si="64"/>
        <v>1</v>
      </c>
      <c r="AS132" t="b">
        <f t="shared" si="65"/>
        <v>0</v>
      </c>
      <c r="AT132" t="b">
        <f t="shared" si="66"/>
        <v>0</v>
      </c>
      <c r="AU132" t="b">
        <f t="shared" si="67"/>
        <v>0</v>
      </c>
      <c r="AV132" t="b">
        <f t="shared" si="68"/>
        <v>0</v>
      </c>
      <c r="AW132" t="b">
        <f t="shared" si="69"/>
        <v>0</v>
      </c>
    </row>
    <row r="133" spans="1:49">
      <c r="B133" t="s">
        <v>320</v>
      </c>
      <c r="C133" s="4">
        <f>SUM('역의 도시내 비율1'!C132:D132)/2</f>
        <v>6.4132438514136201E-3</v>
      </c>
      <c r="D133" s="4">
        <f>SUM('역의 도시내 비율1'!E132:G132)/3</f>
        <v>3.9124095936406084E-3</v>
      </c>
      <c r="E133" s="4">
        <f>SUM('역의 도시내 비율1'!H132:O132)/8</f>
        <v>6.6389456485866178E-3</v>
      </c>
      <c r="F133" s="4">
        <f>SUM('역의 도시내 비율1'!P132:R132)/3</f>
        <v>1.0417449674372819E-2</v>
      </c>
      <c r="G133" s="4">
        <f>SUM('역의 도시내 비율1'!S132:V132)/4</f>
        <v>1.1210828753967512E-2</v>
      </c>
      <c r="H133" s="4"/>
      <c r="I133" s="4">
        <f>SUM('역의 도시내 비율1'!W132)</f>
        <v>7.3594921790528121E-3</v>
      </c>
      <c r="K133" t="b">
        <f t="shared" ref="K133:K196" si="70">I133&lt;C133</f>
        <v>0</v>
      </c>
      <c r="L133" t="b">
        <f t="shared" ref="L133:L196" si="71">I133&lt;D133</f>
        <v>0</v>
      </c>
      <c r="M133" t="b">
        <f t="shared" ref="M133:M196" si="72">I133&lt;E133</f>
        <v>0</v>
      </c>
      <c r="N133" t="b">
        <f t="shared" ref="N133:N196" si="73">I133&lt;F133</f>
        <v>1</v>
      </c>
      <c r="O133" t="b">
        <f t="shared" ref="O133:O196" si="74">I133&lt;G133</f>
        <v>1</v>
      </c>
      <c r="R133" t="b">
        <f t="shared" ref="R133:R196" si="75">D133&gt;0.001</f>
        <v>1</v>
      </c>
      <c r="S133" t="b">
        <f t="shared" ref="S133:S196" si="76">D133&gt;0.002</f>
        <v>1</v>
      </c>
      <c r="T133" t="b">
        <f t="shared" ref="T133:T196" si="77">D133&gt;0.004</f>
        <v>0</v>
      </c>
      <c r="U133" t="b">
        <f t="shared" ref="U133:U196" si="78">D133&gt;0.005</f>
        <v>0</v>
      </c>
      <c r="V133" t="b">
        <f t="shared" ref="V133:V196" si="79">D133&gt;0.007</f>
        <v>0</v>
      </c>
      <c r="W133" t="b">
        <f t="shared" ref="W133:W196" si="80">D133&gt;0.009</f>
        <v>0</v>
      </c>
      <c r="X133" t="b">
        <f t="shared" ref="X133:X196" si="81">D133&gt;0.01</f>
        <v>0</v>
      </c>
      <c r="Y133" t="b">
        <f t="shared" ref="Y133:Y196" si="82">D133&gt;0.0125</f>
        <v>0</v>
      </c>
      <c r="Z133" t="b">
        <f t="shared" ref="Z133:Z196" si="83">D133&gt;0.015</f>
        <v>0</v>
      </c>
      <c r="AA133" t="b">
        <f t="shared" ref="AA133:AA196" si="84">D133&gt;0.02</f>
        <v>0</v>
      </c>
      <c r="AC133" t="b">
        <f t="shared" ref="AC133:AC196" si="85">F133&gt;0.001</f>
        <v>1</v>
      </c>
      <c r="AD133" t="b">
        <f t="shared" ref="AD133:AD196" si="86">F133&gt;0.002</f>
        <v>1</v>
      </c>
      <c r="AE133" t="b">
        <f t="shared" ref="AE133:AE196" si="87">F133&gt;0.004</f>
        <v>1</v>
      </c>
      <c r="AF133" t="b">
        <f t="shared" ref="AF133:AF196" si="88">F133&gt;0.005</f>
        <v>1</v>
      </c>
      <c r="AG133" t="b">
        <f t="shared" ref="AG133:AG196" si="89">F133&gt;0.007</f>
        <v>1</v>
      </c>
      <c r="AH133" t="b">
        <f t="shared" ref="AH133:AH196" si="90">F133&gt;0.009</f>
        <v>1</v>
      </c>
      <c r="AI133" t="b">
        <f t="shared" ref="AI133:AI196" si="91">F133&gt;0.01</f>
        <v>1</v>
      </c>
      <c r="AJ133" t="b">
        <f t="shared" ref="AJ133:AJ196" si="92">F133&gt;0.0125</f>
        <v>0</v>
      </c>
      <c r="AK133" t="b">
        <f t="shared" ref="AK133:AK196" si="93">F133&gt;0.015</f>
        <v>0</v>
      </c>
      <c r="AL133" t="b">
        <f t="shared" ref="AL133:AL196" si="94">F133&gt;0.02</f>
        <v>0</v>
      </c>
      <c r="AN133" s="4" t="b">
        <f t="shared" ref="AN133:AN196" si="95">E133&gt;0.001</f>
        <v>1</v>
      </c>
      <c r="AO133" t="b">
        <f t="shared" ref="AO133:AO196" si="96">E133&gt;0.002</f>
        <v>1</v>
      </c>
      <c r="AP133" t="b">
        <f t="shared" ref="AP133:AP196" si="97">E133&gt;0.004</f>
        <v>1</v>
      </c>
      <c r="AQ133" t="b">
        <f t="shared" ref="AQ133:AQ196" si="98">E133&gt;0.005</f>
        <v>1</v>
      </c>
      <c r="AR133" t="b">
        <f t="shared" ref="AR133:AR196" si="99">E133&gt;0.007</f>
        <v>0</v>
      </c>
      <c r="AS133" t="b">
        <f t="shared" ref="AS133:AS196" si="100">E133&gt;0.009</f>
        <v>0</v>
      </c>
      <c r="AT133" t="b">
        <f t="shared" ref="AT133:AT196" si="101">E133&gt;0.01</f>
        <v>0</v>
      </c>
      <c r="AU133" t="b">
        <f t="shared" ref="AU133:AU196" si="102">E133&gt;0.0125</f>
        <v>0</v>
      </c>
      <c r="AV133" t="b">
        <f t="shared" ref="AV133:AV196" si="103">E133&gt;0.015</f>
        <v>0</v>
      </c>
      <c r="AW133" t="b">
        <f t="shared" ref="AW133:AW196" si="104">E133&gt;0.02</f>
        <v>0</v>
      </c>
    </row>
    <row r="134" spans="1:49">
      <c r="A134" t="s">
        <v>61</v>
      </c>
      <c r="B134" t="s">
        <v>319</v>
      </c>
      <c r="C134" s="4">
        <f>SUM('역의 도시내 비율1'!C133:D133)/2</f>
        <v>5.070639355094303E-3</v>
      </c>
      <c r="D134" s="4">
        <f>SUM('역의 도시내 비율1'!E133:G133)/3</f>
        <v>5.3964713213500463E-3</v>
      </c>
      <c r="E134" s="4">
        <f>SUM('역의 도시내 비율1'!H133:O133)/8</f>
        <v>4.1302884055809215E-3</v>
      </c>
      <c r="F134" s="4">
        <f>SUM('역의 도시내 비율1'!P133:R133)/3</f>
        <v>2.8705140597286016E-3</v>
      </c>
      <c r="G134" s="4">
        <f>SUM('역의 도시내 비율1'!S133:V133)/4</f>
        <v>2.3617719376253952E-3</v>
      </c>
      <c r="H134" s="4"/>
      <c r="I134" s="4">
        <f>SUM('역의 도시내 비율1'!W133)</f>
        <v>3.9640539651133689E-3</v>
      </c>
      <c r="K134" t="b">
        <f t="shared" si="70"/>
        <v>1</v>
      </c>
      <c r="L134" t="b">
        <f t="shared" si="71"/>
        <v>1</v>
      </c>
      <c r="M134" t="b">
        <f t="shared" si="72"/>
        <v>1</v>
      </c>
      <c r="N134" t="b">
        <f t="shared" si="73"/>
        <v>0</v>
      </c>
      <c r="O134" t="b">
        <f t="shared" si="74"/>
        <v>0</v>
      </c>
      <c r="R134" t="b">
        <f t="shared" si="75"/>
        <v>1</v>
      </c>
      <c r="S134" t="b">
        <f t="shared" si="76"/>
        <v>1</v>
      </c>
      <c r="T134" t="b">
        <f t="shared" si="77"/>
        <v>1</v>
      </c>
      <c r="U134" t="b">
        <f t="shared" si="78"/>
        <v>1</v>
      </c>
      <c r="V134" t="b">
        <f t="shared" si="79"/>
        <v>0</v>
      </c>
      <c r="W134" t="b">
        <f t="shared" si="80"/>
        <v>0</v>
      </c>
      <c r="X134" t="b">
        <f t="shared" si="81"/>
        <v>0</v>
      </c>
      <c r="Y134" t="b">
        <f t="shared" si="82"/>
        <v>0</v>
      </c>
      <c r="Z134" t="b">
        <f t="shared" si="83"/>
        <v>0</v>
      </c>
      <c r="AA134" t="b">
        <f t="shared" si="84"/>
        <v>0</v>
      </c>
      <c r="AC134" t="b">
        <f t="shared" si="85"/>
        <v>1</v>
      </c>
      <c r="AD134" t="b">
        <f t="shared" si="86"/>
        <v>1</v>
      </c>
      <c r="AE134" t="b">
        <f t="shared" si="87"/>
        <v>0</v>
      </c>
      <c r="AF134" t="b">
        <f t="shared" si="88"/>
        <v>0</v>
      </c>
      <c r="AG134" t="b">
        <f t="shared" si="89"/>
        <v>0</v>
      </c>
      <c r="AH134" t="b">
        <f t="shared" si="90"/>
        <v>0</v>
      </c>
      <c r="AI134" t="b">
        <f t="shared" si="91"/>
        <v>0</v>
      </c>
      <c r="AJ134" t="b">
        <f t="shared" si="92"/>
        <v>0</v>
      </c>
      <c r="AK134" t="b">
        <f t="shared" si="93"/>
        <v>0</v>
      </c>
      <c r="AL134" t="b">
        <f t="shared" si="94"/>
        <v>0</v>
      </c>
      <c r="AN134" s="4" t="b">
        <f t="shared" si="95"/>
        <v>1</v>
      </c>
      <c r="AO134" t="b">
        <f t="shared" si="96"/>
        <v>1</v>
      </c>
      <c r="AP134" t="b">
        <f t="shared" si="97"/>
        <v>1</v>
      </c>
      <c r="AQ134" t="b">
        <f t="shared" si="98"/>
        <v>0</v>
      </c>
      <c r="AR134" t="b">
        <f t="shared" si="99"/>
        <v>0</v>
      </c>
      <c r="AS134" t="b">
        <f t="shared" si="100"/>
        <v>0</v>
      </c>
      <c r="AT134" t="b">
        <f t="shared" si="101"/>
        <v>0</v>
      </c>
      <c r="AU134" t="b">
        <f t="shared" si="102"/>
        <v>0</v>
      </c>
      <c r="AV134" t="b">
        <f t="shared" si="103"/>
        <v>0</v>
      </c>
      <c r="AW134" t="b">
        <f t="shared" si="104"/>
        <v>0</v>
      </c>
    </row>
    <row r="135" spans="1:49">
      <c r="B135" t="s">
        <v>320</v>
      </c>
      <c r="C135" s="4">
        <f>SUM('역의 도시내 비율1'!C134:D134)/2</f>
        <v>2.8216918133250396E-3</v>
      </c>
      <c r="D135" s="4">
        <f>SUM('역의 도시내 비율1'!E134:G134)/3</f>
        <v>2.9389588661754202E-3</v>
      </c>
      <c r="E135" s="4">
        <f>SUM('역의 도시내 비율1'!H134:O134)/8</f>
        <v>4.5228429953974763E-3</v>
      </c>
      <c r="F135" s="4">
        <f>SUM('역의 도시내 비율1'!P134:R134)/3</f>
        <v>4.9586886296939811E-3</v>
      </c>
      <c r="G135" s="4">
        <f>SUM('역의 도시내 비율1'!S134:V134)/4</f>
        <v>4.7004684804920179E-3</v>
      </c>
      <c r="H135" s="4"/>
      <c r="I135" s="4">
        <f>SUM('역의 도시내 비율1'!W134)</f>
        <v>4.2483980375474959E-3</v>
      </c>
      <c r="K135" t="b">
        <f t="shared" si="70"/>
        <v>0</v>
      </c>
      <c r="L135" t="b">
        <f t="shared" si="71"/>
        <v>0</v>
      </c>
      <c r="M135" t="b">
        <f t="shared" si="72"/>
        <v>1</v>
      </c>
      <c r="N135" t="b">
        <f t="shared" si="73"/>
        <v>1</v>
      </c>
      <c r="O135" t="b">
        <f t="shared" si="74"/>
        <v>1</v>
      </c>
      <c r="R135" t="b">
        <f t="shared" si="75"/>
        <v>1</v>
      </c>
      <c r="S135" t="b">
        <f t="shared" si="76"/>
        <v>1</v>
      </c>
      <c r="T135" t="b">
        <f t="shared" si="77"/>
        <v>0</v>
      </c>
      <c r="U135" t="b">
        <f t="shared" si="78"/>
        <v>0</v>
      </c>
      <c r="V135" t="b">
        <f t="shared" si="79"/>
        <v>0</v>
      </c>
      <c r="W135" t="b">
        <f t="shared" si="80"/>
        <v>0</v>
      </c>
      <c r="X135" t="b">
        <f t="shared" si="81"/>
        <v>0</v>
      </c>
      <c r="Y135" t="b">
        <f t="shared" si="82"/>
        <v>0</v>
      </c>
      <c r="Z135" t="b">
        <f t="shared" si="83"/>
        <v>0</v>
      </c>
      <c r="AA135" t="b">
        <f t="shared" si="84"/>
        <v>0</v>
      </c>
      <c r="AC135" t="b">
        <f t="shared" si="85"/>
        <v>1</v>
      </c>
      <c r="AD135" t="b">
        <f t="shared" si="86"/>
        <v>1</v>
      </c>
      <c r="AE135" t="b">
        <f t="shared" si="87"/>
        <v>1</v>
      </c>
      <c r="AF135" t="b">
        <f t="shared" si="88"/>
        <v>0</v>
      </c>
      <c r="AG135" t="b">
        <f t="shared" si="89"/>
        <v>0</v>
      </c>
      <c r="AH135" t="b">
        <f t="shared" si="90"/>
        <v>0</v>
      </c>
      <c r="AI135" t="b">
        <f t="shared" si="91"/>
        <v>0</v>
      </c>
      <c r="AJ135" t="b">
        <f t="shared" si="92"/>
        <v>0</v>
      </c>
      <c r="AK135" t="b">
        <f t="shared" si="93"/>
        <v>0</v>
      </c>
      <c r="AL135" t="b">
        <f t="shared" si="94"/>
        <v>0</v>
      </c>
      <c r="AN135" s="4" t="b">
        <f t="shared" si="95"/>
        <v>1</v>
      </c>
      <c r="AO135" t="b">
        <f t="shared" si="96"/>
        <v>1</v>
      </c>
      <c r="AP135" t="b">
        <f t="shared" si="97"/>
        <v>1</v>
      </c>
      <c r="AQ135" t="b">
        <f t="shared" si="98"/>
        <v>0</v>
      </c>
      <c r="AR135" t="b">
        <f t="shared" si="99"/>
        <v>0</v>
      </c>
      <c r="AS135" t="b">
        <f t="shared" si="100"/>
        <v>0</v>
      </c>
      <c r="AT135" t="b">
        <f t="shared" si="101"/>
        <v>0</v>
      </c>
      <c r="AU135" t="b">
        <f t="shared" si="102"/>
        <v>0</v>
      </c>
      <c r="AV135" t="b">
        <f t="shared" si="103"/>
        <v>0</v>
      </c>
      <c r="AW135" t="b">
        <f t="shared" si="104"/>
        <v>0</v>
      </c>
    </row>
    <row r="136" spans="1:49">
      <c r="A136" t="s">
        <v>62</v>
      </c>
      <c r="B136" t="s">
        <v>319</v>
      </c>
      <c r="C136" s="4">
        <f>SUM('역의 도시내 비율1'!C135:D135)/2</f>
        <v>6.0471154674832592E-3</v>
      </c>
      <c r="D136" s="4">
        <f>SUM('역의 도시내 비율1'!E135:G135)/3</f>
        <v>7.5300565550950847E-3</v>
      </c>
      <c r="E136" s="4">
        <f>SUM('역의 도시내 비율1'!H135:O135)/8</f>
        <v>3.4108581971741513E-3</v>
      </c>
      <c r="F136" s="4">
        <f>SUM('역의 도시내 비율1'!P135:R135)/3</f>
        <v>1.7307687947342928E-3</v>
      </c>
      <c r="G136" s="4">
        <f>SUM('역의 도시내 비율1'!S135:V135)/4</f>
        <v>1.3231774428804108E-3</v>
      </c>
      <c r="H136" s="4"/>
      <c r="I136" s="4">
        <f>SUM('역의 도시내 비율1'!W135)</f>
        <v>3.7705088908894166E-3</v>
      </c>
      <c r="K136" t="b">
        <f t="shared" si="70"/>
        <v>1</v>
      </c>
      <c r="L136" t="b">
        <f t="shared" si="71"/>
        <v>1</v>
      </c>
      <c r="M136" t="b">
        <f t="shared" si="72"/>
        <v>0</v>
      </c>
      <c r="N136" t="b">
        <f t="shared" si="73"/>
        <v>0</v>
      </c>
      <c r="O136" t="b">
        <f t="shared" si="74"/>
        <v>0</v>
      </c>
      <c r="R136" t="b">
        <f t="shared" si="75"/>
        <v>1</v>
      </c>
      <c r="S136" t="b">
        <f t="shared" si="76"/>
        <v>1</v>
      </c>
      <c r="T136" t="b">
        <f t="shared" si="77"/>
        <v>1</v>
      </c>
      <c r="U136" t="b">
        <f t="shared" si="78"/>
        <v>1</v>
      </c>
      <c r="V136" t="b">
        <f t="shared" si="79"/>
        <v>1</v>
      </c>
      <c r="W136" t="b">
        <f t="shared" si="80"/>
        <v>0</v>
      </c>
      <c r="X136" t="b">
        <f t="shared" si="81"/>
        <v>0</v>
      </c>
      <c r="Y136" t="b">
        <f t="shared" si="82"/>
        <v>0</v>
      </c>
      <c r="Z136" t="b">
        <f t="shared" si="83"/>
        <v>0</v>
      </c>
      <c r="AA136" t="b">
        <f t="shared" si="84"/>
        <v>0</v>
      </c>
      <c r="AC136" t="b">
        <f t="shared" si="85"/>
        <v>1</v>
      </c>
      <c r="AD136" t="b">
        <f t="shared" si="86"/>
        <v>0</v>
      </c>
      <c r="AE136" t="b">
        <f t="shared" si="87"/>
        <v>0</v>
      </c>
      <c r="AF136" t="b">
        <f t="shared" si="88"/>
        <v>0</v>
      </c>
      <c r="AG136" t="b">
        <f t="shared" si="89"/>
        <v>0</v>
      </c>
      <c r="AH136" t="b">
        <f t="shared" si="90"/>
        <v>0</v>
      </c>
      <c r="AI136" t="b">
        <f t="shared" si="91"/>
        <v>0</v>
      </c>
      <c r="AJ136" t="b">
        <f t="shared" si="92"/>
        <v>0</v>
      </c>
      <c r="AK136" t="b">
        <f t="shared" si="93"/>
        <v>0</v>
      </c>
      <c r="AL136" t="b">
        <f t="shared" si="94"/>
        <v>0</v>
      </c>
      <c r="AN136" s="4" t="b">
        <f t="shared" si="95"/>
        <v>1</v>
      </c>
      <c r="AO136" t="b">
        <f t="shared" si="96"/>
        <v>1</v>
      </c>
      <c r="AP136" t="b">
        <f t="shared" si="97"/>
        <v>0</v>
      </c>
      <c r="AQ136" t="b">
        <f t="shared" si="98"/>
        <v>0</v>
      </c>
      <c r="AR136" t="b">
        <f t="shared" si="99"/>
        <v>0</v>
      </c>
      <c r="AS136" t="b">
        <f t="shared" si="100"/>
        <v>0</v>
      </c>
      <c r="AT136" t="b">
        <f t="shared" si="101"/>
        <v>0</v>
      </c>
      <c r="AU136" t="b">
        <f t="shared" si="102"/>
        <v>0</v>
      </c>
      <c r="AV136" t="b">
        <f t="shared" si="103"/>
        <v>0</v>
      </c>
      <c r="AW136" t="b">
        <f t="shared" si="104"/>
        <v>0</v>
      </c>
    </row>
    <row r="137" spans="1:49">
      <c r="B137" t="s">
        <v>320</v>
      </c>
      <c r="C137" s="4">
        <f>SUM('역의 도시내 비율1'!C136:D136)/2</f>
        <v>1.9820039944622521E-3</v>
      </c>
      <c r="D137" s="4">
        <f>SUM('역의 도시내 비율1'!E136:G136)/3</f>
        <v>1.4097374845444637E-3</v>
      </c>
      <c r="E137" s="4">
        <f>SUM('역의 도시내 비율1'!H136:O136)/8</f>
        <v>2.6369707044381122E-3</v>
      </c>
      <c r="F137" s="4">
        <f>SUM('역의 도시내 비율1'!P136:R136)/3</f>
        <v>4.403213571440902E-3</v>
      </c>
      <c r="G137" s="4">
        <f>SUM('역의 도시내 비율1'!S136:V136)/4</f>
        <v>5.2766024477838526E-3</v>
      </c>
      <c r="H137" s="4"/>
      <c r="I137" s="4">
        <f>SUM('역의 도시내 비율1'!W136)</f>
        <v>3.0876289307575763E-3</v>
      </c>
      <c r="K137" t="b">
        <f t="shared" si="70"/>
        <v>0</v>
      </c>
      <c r="L137" t="b">
        <f t="shared" si="71"/>
        <v>0</v>
      </c>
      <c r="M137" t="b">
        <f t="shared" si="72"/>
        <v>0</v>
      </c>
      <c r="N137" t="b">
        <f t="shared" si="73"/>
        <v>1</v>
      </c>
      <c r="O137" t="b">
        <f t="shared" si="74"/>
        <v>1</v>
      </c>
      <c r="R137" t="b">
        <f t="shared" si="75"/>
        <v>1</v>
      </c>
      <c r="S137" t="b">
        <f t="shared" si="76"/>
        <v>0</v>
      </c>
      <c r="T137" t="b">
        <f t="shared" si="77"/>
        <v>0</v>
      </c>
      <c r="U137" t="b">
        <f t="shared" si="78"/>
        <v>0</v>
      </c>
      <c r="V137" t="b">
        <f t="shared" si="79"/>
        <v>0</v>
      </c>
      <c r="W137" t="b">
        <f t="shared" si="80"/>
        <v>0</v>
      </c>
      <c r="X137" t="b">
        <f t="shared" si="81"/>
        <v>0</v>
      </c>
      <c r="Y137" t="b">
        <f t="shared" si="82"/>
        <v>0</v>
      </c>
      <c r="Z137" t="b">
        <f t="shared" si="83"/>
        <v>0</v>
      </c>
      <c r="AA137" t="b">
        <f t="shared" si="84"/>
        <v>0</v>
      </c>
      <c r="AC137" t="b">
        <f t="shared" si="85"/>
        <v>1</v>
      </c>
      <c r="AD137" t="b">
        <f t="shared" si="86"/>
        <v>1</v>
      </c>
      <c r="AE137" t="b">
        <f t="shared" si="87"/>
        <v>1</v>
      </c>
      <c r="AF137" t="b">
        <f t="shared" si="88"/>
        <v>0</v>
      </c>
      <c r="AG137" t="b">
        <f t="shared" si="89"/>
        <v>0</v>
      </c>
      <c r="AH137" t="b">
        <f t="shared" si="90"/>
        <v>0</v>
      </c>
      <c r="AI137" t="b">
        <f t="shared" si="91"/>
        <v>0</v>
      </c>
      <c r="AJ137" t="b">
        <f t="shared" si="92"/>
        <v>0</v>
      </c>
      <c r="AK137" t="b">
        <f t="shared" si="93"/>
        <v>0</v>
      </c>
      <c r="AL137" t="b">
        <f t="shared" si="94"/>
        <v>0</v>
      </c>
      <c r="AN137" s="4" t="b">
        <f t="shared" si="95"/>
        <v>1</v>
      </c>
      <c r="AO137" t="b">
        <f t="shared" si="96"/>
        <v>1</v>
      </c>
      <c r="AP137" t="b">
        <f t="shared" si="97"/>
        <v>0</v>
      </c>
      <c r="AQ137" t="b">
        <f t="shared" si="98"/>
        <v>0</v>
      </c>
      <c r="AR137" t="b">
        <f t="shared" si="99"/>
        <v>0</v>
      </c>
      <c r="AS137" t="b">
        <f t="shared" si="100"/>
        <v>0</v>
      </c>
      <c r="AT137" t="b">
        <f t="shared" si="101"/>
        <v>0</v>
      </c>
      <c r="AU137" t="b">
        <f t="shared" si="102"/>
        <v>0</v>
      </c>
      <c r="AV137" t="b">
        <f t="shared" si="103"/>
        <v>0</v>
      </c>
      <c r="AW137" t="b">
        <f t="shared" si="104"/>
        <v>0</v>
      </c>
    </row>
    <row r="138" spans="1:49">
      <c r="A138" t="s">
        <v>63</v>
      </c>
      <c r="B138" t="s">
        <v>319</v>
      </c>
      <c r="C138" s="4">
        <f>SUM('역의 도시내 비율1'!C137:D137)/2</f>
        <v>7.2312477532236689E-3</v>
      </c>
      <c r="D138" s="4">
        <f>SUM('역의 도시내 비율1'!E137:G137)/3</f>
        <v>8.1486493929304946E-3</v>
      </c>
      <c r="E138" s="4">
        <f>SUM('역의 도시내 비율1'!H137:O137)/8</f>
        <v>5.2148392542535373E-3</v>
      </c>
      <c r="F138" s="4">
        <f>SUM('역의 도시내 비율1'!P137:R137)/3</f>
        <v>2.7951119684754551E-3</v>
      </c>
      <c r="G138" s="4">
        <f>SUM('역의 도시내 비율1'!S137:V137)/4</f>
        <v>2.2206374283252838E-3</v>
      </c>
      <c r="H138" s="4"/>
      <c r="I138" s="4">
        <f>SUM('역의 도시내 비율1'!W137)</f>
        <v>5.0066302306788013E-3</v>
      </c>
      <c r="K138" t="b">
        <f t="shared" si="70"/>
        <v>1</v>
      </c>
      <c r="L138" t="b">
        <f t="shared" si="71"/>
        <v>1</v>
      </c>
      <c r="M138" t="b">
        <f t="shared" si="72"/>
        <v>1</v>
      </c>
      <c r="N138" t="b">
        <f t="shared" si="73"/>
        <v>0</v>
      </c>
      <c r="O138" t="b">
        <f t="shared" si="74"/>
        <v>0</v>
      </c>
      <c r="R138" t="b">
        <f t="shared" si="75"/>
        <v>1</v>
      </c>
      <c r="S138" t="b">
        <f t="shared" si="76"/>
        <v>1</v>
      </c>
      <c r="T138" t="b">
        <f t="shared" si="77"/>
        <v>1</v>
      </c>
      <c r="U138" t="b">
        <f t="shared" si="78"/>
        <v>1</v>
      </c>
      <c r="V138" t="b">
        <f t="shared" si="79"/>
        <v>1</v>
      </c>
      <c r="W138" t="b">
        <f t="shared" si="80"/>
        <v>0</v>
      </c>
      <c r="X138" t="b">
        <f t="shared" si="81"/>
        <v>0</v>
      </c>
      <c r="Y138" t="b">
        <f t="shared" si="82"/>
        <v>0</v>
      </c>
      <c r="Z138" t="b">
        <f t="shared" si="83"/>
        <v>0</v>
      </c>
      <c r="AA138" t="b">
        <f t="shared" si="84"/>
        <v>0</v>
      </c>
      <c r="AC138" t="b">
        <f t="shared" si="85"/>
        <v>1</v>
      </c>
      <c r="AD138" t="b">
        <f t="shared" si="86"/>
        <v>1</v>
      </c>
      <c r="AE138" t="b">
        <f t="shared" si="87"/>
        <v>0</v>
      </c>
      <c r="AF138" t="b">
        <f t="shared" si="88"/>
        <v>0</v>
      </c>
      <c r="AG138" t="b">
        <f t="shared" si="89"/>
        <v>0</v>
      </c>
      <c r="AH138" t="b">
        <f t="shared" si="90"/>
        <v>0</v>
      </c>
      <c r="AI138" t="b">
        <f t="shared" si="91"/>
        <v>0</v>
      </c>
      <c r="AJ138" t="b">
        <f t="shared" si="92"/>
        <v>0</v>
      </c>
      <c r="AK138" t="b">
        <f t="shared" si="93"/>
        <v>0</v>
      </c>
      <c r="AL138" t="b">
        <f t="shared" si="94"/>
        <v>0</v>
      </c>
      <c r="AN138" s="4" t="b">
        <f t="shared" si="95"/>
        <v>1</v>
      </c>
      <c r="AO138" t="b">
        <f t="shared" si="96"/>
        <v>1</v>
      </c>
      <c r="AP138" t="b">
        <f t="shared" si="97"/>
        <v>1</v>
      </c>
      <c r="AQ138" t="b">
        <f t="shared" si="98"/>
        <v>1</v>
      </c>
      <c r="AR138" t="b">
        <f t="shared" si="99"/>
        <v>0</v>
      </c>
      <c r="AS138" t="b">
        <f t="shared" si="100"/>
        <v>0</v>
      </c>
      <c r="AT138" t="b">
        <f t="shared" si="101"/>
        <v>0</v>
      </c>
      <c r="AU138" t="b">
        <f t="shared" si="102"/>
        <v>0</v>
      </c>
      <c r="AV138" t="b">
        <f t="shared" si="103"/>
        <v>0</v>
      </c>
      <c r="AW138" t="b">
        <f t="shared" si="104"/>
        <v>0</v>
      </c>
    </row>
    <row r="139" spans="1:49">
      <c r="B139" t="s">
        <v>320</v>
      </c>
      <c r="C139" s="4">
        <f>SUM('역의 도시내 비율1'!C138:D138)/2</f>
        <v>2.9794717693800753E-3</v>
      </c>
      <c r="D139" s="4">
        <f>SUM('역의 도시내 비율1'!E138:G138)/3</f>
        <v>2.6213338579538902E-3</v>
      </c>
      <c r="E139" s="4">
        <f>SUM('역의 도시내 비율1'!H138:O138)/8</f>
        <v>4.5551806430554542E-3</v>
      </c>
      <c r="F139" s="4">
        <f>SUM('역의 도시내 비율1'!P138:R138)/3</f>
        <v>6.2113688659491129E-3</v>
      </c>
      <c r="G139" s="4">
        <f>SUM('역의 도시내 비율1'!S138:V138)/4</f>
        <v>6.525400772347055E-3</v>
      </c>
      <c r="H139" s="4"/>
      <c r="I139" s="4">
        <f>SUM('역의 도시내 비율1'!W138)</f>
        <v>4.740425806018315E-3</v>
      </c>
      <c r="K139" t="b">
        <f t="shared" si="70"/>
        <v>0</v>
      </c>
      <c r="L139" t="b">
        <f t="shared" si="71"/>
        <v>0</v>
      </c>
      <c r="M139" t="b">
        <f t="shared" si="72"/>
        <v>0</v>
      </c>
      <c r="N139" t="b">
        <f t="shared" si="73"/>
        <v>1</v>
      </c>
      <c r="O139" t="b">
        <f t="shared" si="74"/>
        <v>1</v>
      </c>
      <c r="R139" t="b">
        <f t="shared" si="75"/>
        <v>1</v>
      </c>
      <c r="S139" t="b">
        <f t="shared" si="76"/>
        <v>1</v>
      </c>
      <c r="T139" t="b">
        <f t="shared" si="77"/>
        <v>0</v>
      </c>
      <c r="U139" t="b">
        <f t="shared" si="78"/>
        <v>0</v>
      </c>
      <c r="V139" t="b">
        <f t="shared" si="79"/>
        <v>0</v>
      </c>
      <c r="W139" t="b">
        <f t="shared" si="80"/>
        <v>0</v>
      </c>
      <c r="X139" t="b">
        <f t="shared" si="81"/>
        <v>0</v>
      </c>
      <c r="Y139" t="b">
        <f t="shared" si="82"/>
        <v>0</v>
      </c>
      <c r="Z139" t="b">
        <f t="shared" si="83"/>
        <v>0</v>
      </c>
      <c r="AA139" t="b">
        <f t="shared" si="84"/>
        <v>0</v>
      </c>
      <c r="AC139" t="b">
        <f t="shared" si="85"/>
        <v>1</v>
      </c>
      <c r="AD139" t="b">
        <f t="shared" si="86"/>
        <v>1</v>
      </c>
      <c r="AE139" t="b">
        <f t="shared" si="87"/>
        <v>1</v>
      </c>
      <c r="AF139" t="b">
        <f t="shared" si="88"/>
        <v>1</v>
      </c>
      <c r="AG139" t="b">
        <f t="shared" si="89"/>
        <v>0</v>
      </c>
      <c r="AH139" t="b">
        <f t="shared" si="90"/>
        <v>0</v>
      </c>
      <c r="AI139" t="b">
        <f t="shared" si="91"/>
        <v>0</v>
      </c>
      <c r="AJ139" t="b">
        <f t="shared" si="92"/>
        <v>0</v>
      </c>
      <c r="AK139" t="b">
        <f t="shared" si="93"/>
        <v>0</v>
      </c>
      <c r="AL139" t="b">
        <f t="shared" si="94"/>
        <v>0</v>
      </c>
      <c r="AN139" s="4" t="b">
        <f t="shared" si="95"/>
        <v>1</v>
      </c>
      <c r="AO139" t="b">
        <f t="shared" si="96"/>
        <v>1</v>
      </c>
      <c r="AP139" t="b">
        <f t="shared" si="97"/>
        <v>1</v>
      </c>
      <c r="AQ139" t="b">
        <f t="shared" si="98"/>
        <v>0</v>
      </c>
      <c r="AR139" t="b">
        <f t="shared" si="99"/>
        <v>0</v>
      </c>
      <c r="AS139" t="b">
        <f t="shared" si="100"/>
        <v>0</v>
      </c>
      <c r="AT139" t="b">
        <f t="shared" si="101"/>
        <v>0</v>
      </c>
      <c r="AU139" t="b">
        <f t="shared" si="102"/>
        <v>0</v>
      </c>
      <c r="AV139" t="b">
        <f t="shared" si="103"/>
        <v>0</v>
      </c>
      <c r="AW139" t="b">
        <f t="shared" si="104"/>
        <v>0</v>
      </c>
    </row>
    <row r="140" spans="1:49">
      <c r="A140" t="s">
        <v>64</v>
      </c>
      <c r="B140" t="s">
        <v>319</v>
      </c>
      <c r="C140" s="4">
        <f>SUM('역의 도시내 비율1'!C139:D139)/2</f>
        <v>1.5560156439346625E-3</v>
      </c>
      <c r="D140" s="4">
        <f>SUM('역의 도시내 비율1'!E139:G139)/3</f>
        <v>1.8491068621133222E-3</v>
      </c>
      <c r="E140" s="4">
        <f>SUM('역의 도시내 비율1'!H139:O139)/8</f>
        <v>1.0043384800598484E-3</v>
      </c>
      <c r="F140" s="4">
        <f>SUM('역의 도시내 비율1'!P139:R139)/3</f>
        <v>5.1368990967437013E-4</v>
      </c>
      <c r="G140" s="4">
        <f>SUM('역의 도시내 비율1'!S139:V139)/4</f>
        <v>4.4402766544930172E-4</v>
      </c>
      <c r="H140" s="4"/>
      <c r="I140" s="4">
        <f>SUM('역의 도시내 비율1'!W139)</f>
        <v>1.0157243857547196E-3</v>
      </c>
      <c r="K140" t="b">
        <f t="shared" si="70"/>
        <v>1</v>
      </c>
      <c r="L140" t="b">
        <f t="shared" si="71"/>
        <v>1</v>
      </c>
      <c r="M140" t="b">
        <f t="shared" si="72"/>
        <v>0</v>
      </c>
      <c r="N140" t="b">
        <f t="shared" si="73"/>
        <v>0</v>
      </c>
      <c r="O140" t="b">
        <f t="shared" si="74"/>
        <v>0</v>
      </c>
      <c r="R140" t="b">
        <f t="shared" si="75"/>
        <v>1</v>
      </c>
      <c r="S140" t="b">
        <f t="shared" si="76"/>
        <v>0</v>
      </c>
      <c r="T140" t="b">
        <f t="shared" si="77"/>
        <v>0</v>
      </c>
      <c r="U140" t="b">
        <f t="shared" si="78"/>
        <v>0</v>
      </c>
      <c r="V140" t="b">
        <f t="shared" si="79"/>
        <v>0</v>
      </c>
      <c r="W140" t="b">
        <f t="shared" si="80"/>
        <v>0</v>
      </c>
      <c r="X140" t="b">
        <f t="shared" si="81"/>
        <v>0</v>
      </c>
      <c r="Y140" t="b">
        <f t="shared" si="82"/>
        <v>0</v>
      </c>
      <c r="Z140" t="b">
        <f t="shared" si="83"/>
        <v>0</v>
      </c>
      <c r="AA140" t="b">
        <f t="shared" si="84"/>
        <v>0</v>
      </c>
      <c r="AC140" t="b">
        <f t="shared" si="85"/>
        <v>0</v>
      </c>
      <c r="AD140" t="b">
        <f t="shared" si="86"/>
        <v>0</v>
      </c>
      <c r="AE140" t="b">
        <f t="shared" si="87"/>
        <v>0</v>
      </c>
      <c r="AF140" t="b">
        <f t="shared" si="88"/>
        <v>0</v>
      </c>
      <c r="AG140" t="b">
        <f t="shared" si="89"/>
        <v>0</v>
      </c>
      <c r="AH140" t="b">
        <f t="shared" si="90"/>
        <v>0</v>
      </c>
      <c r="AI140" t="b">
        <f t="shared" si="91"/>
        <v>0</v>
      </c>
      <c r="AJ140" t="b">
        <f t="shared" si="92"/>
        <v>0</v>
      </c>
      <c r="AK140" t="b">
        <f t="shared" si="93"/>
        <v>0</v>
      </c>
      <c r="AL140" t="b">
        <f t="shared" si="94"/>
        <v>0</v>
      </c>
      <c r="AN140" s="4" t="b">
        <f t="shared" si="95"/>
        <v>1</v>
      </c>
      <c r="AO140" t="b">
        <f t="shared" si="96"/>
        <v>0</v>
      </c>
      <c r="AP140" t="b">
        <f t="shared" si="97"/>
        <v>0</v>
      </c>
      <c r="AQ140" t="b">
        <f t="shared" si="98"/>
        <v>0</v>
      </c>
      <c r="AR140" t="b">
        <f t="shared" si="99"/>
        <v>0</v>
      </c>
      <c r="AS140" t="b">
        <f t="shared" si="100"/>
        <v>0</v>
      </c>
      <c r="AT140" t="b">
        <f t="shared" si="101"/>
        <v>0</v>
      </c>
      <c r="AU140" t="b">
        <f t="shared" si="102"/>
        <v>0</v>
      </c>
      <c r="AV140" t="b">
        <f t="shared" si="103"/>
        <v>0</v>
      </c>
      <c r="AW140" t="b">
        <f t="shared" si="104"/>
        <v>0</v>
      </c>
    </row>
    <row r="141" spans="1:49">
      <c r="B141" t="s">
        <v>320</v>
      </c>
      <c r="C141" s="4">
        <f>SUM('역의 도시내 비율1'!C140:D140)/2</f>
        <v>6.859988227776526E-4</v>
      </c>
      <c r="D141" s="4">
        <f>SUM('역의 도시내 비율1'!E140:G140)/3</f>
        <v>4.7794981198069441E-4</v>
      </c>
      <c r="E141" s="4">
        <f>SUM('역의 도시내 비율1'!H140:O140)/8</f>
        <v>8.746525396750442E-4</v>
      </c>
      <c r="F141" s="4">
        <f>SUM('역의 도시내 비율1'!P140:R140)/3</f>
        <v>1.3038417125569269E-3</v>
      </c>
      <c r="G141" s="4">
        <f>SUM('역의 도시내 비율1'!S140:V140)/4</f>
        <v>1.5631354077524891E-3</v>
      </c>
      <c r="H141" s="4"/>
      <c r="I141" s="4">
        <f>SUM('역의 도시내 비율1'!W140)</f>
        <v>9.6867301658022816E-4</v>
      </c>
      <c r="K141" t="b">
        <f t="shared" si="70"/>
        <v>0</v>
      </c>
      <c r="L141" t="b">
        <f t="shared" si="71"/>
        <v>0</v>
      </c>
      <c r="M141" t="b">
        <f t="shared" si="72"/>
        <v>0</v>
      </c>
      <c r="N141" t="b">
        <f t="shared" si="73"/>
        <v>1</v>
      </c>
      <c r="O141" t="b">
        <f t="shared" si="74"/>
        <v>1</v>
      </c>
      <c r="R141" t="b">
        <f t="shared" si="75"/>
        <v>0</v>
      </c>
      <c r="S141" t="b">
        <f t="shared" si="76"/>
        <v>0</v>
      </c>
      <c r="T141" t="b">
        <f t="shared" si="77"/>
        <v>0</v>
      </c>
      <c r="U141" t="b">
        <f t="shared" si="78"/>
        <v>0</v>
      </c>
      <c r="V141" t="b">
        <f t="shared" si="79"/>
        <v>0</v>
      </c>
      <c r="W141" t="b">
        <f t="shared" si="80"/>
        <v>0</v>
      </c>
      <c r="X141" t="b">
        <f t="shared" si="81"/>
        <v>0</v>
      </c>
      <c r="Y141" t="b">
        <f t="shared" si="82"/>
        <v>0</v>
      </c>
      <c r="Z141" t="b">
        <f t="shared" si="83"/>
        <v>0</v>
      </c>
      <c r="AA141" t="b">
        <f t="shared" si="84"/>
        <v>0</v>
      </c>
      <c r="AC141" t="b">
        <f t="shared" si="85"/>
        <v>1</v>
      </c>
      <c r="AD141" t="b">
        <f t="shared" si="86"/>
        <v>0</v>
      </c>
      <c r="AE141" t="b">
        <f t="shared" si="87"/>
        <v>0</v>
      </c>
      <c r="AF141" t="b">
        <f t="shared" si="88"/>
        <v>0</v>
      </c>
      <c r="AG141" t="b">
        <f t="shared" si="89"/>
        <v>0</v>
      </c>
      <c r="AH141" t="b">
        <f t="shared" si="90"/>
        <v>0</v>
      </c>
      <c r="AI141" t="b">
        <f t="shared" si="91"/>
        <v>0</v>
      </c>
      <c r="AJ141" t="b">
        <f t="shared" si="92"/>
        <v>0</v>
      </c>
      <c r="AK141" t="b">
        <f t="shared" si="93"/>
        <v>0</v>
      </c>
      <c r="AL141" t="b">
        <f t="shared" si="94"/>
        <v>0</v>
      </c>
      <c r="AN141" s="4" t="b">
        <f t="shared" si="95"/>
        <v>0</v>
      </c>
      <c r="AO141" t="b">
        <f t="shared" si="96"/>
        <v>0</v>
      </c>
      <c r="AP141" t="b">
        <f t="shared" si="97"/>
        <v>0</v>
      </c>
      <c r="AQ141" t="b">
        <f t="shared" si="98"/>
        <v>0</v>
      </c>
      <c r="AR141" t="b">
        <f t="shared" si="99"/>
        <v>0</v>
      </c>
      <c r="AS141" t="b">
        <f t="shared" si="100"/>
        <v>0</v>
      </c>
      <c r="AT141" t="b">
        <f t="shared" si="101"/>
        <v>0</v>
      </c>
      <c r="AU141" t="b">
        <f t="shared" si="102"/>
        <v>0</v>
      </c>
      <c r="AV141" t="b">
        <f t="shared" si="103"/>
        <v>0</v>
      </c>
      <c r="AW141" t="b">
        <f t="shared" si="104"/>
        <v>0</v>
      </c>
    </row>
    <row r="142" spans="1:49">
      <c r="A142" t="s">
        <v>65</v>
      </c>
      <c r="B142" t="s">
        <v>319</v>
      </c>
      <c r="C142" s="4">
        <f>SUM('역의 도시내 비율1'!C141:D141)/2</f>
        <v>2.8924746098623142E-3</v>
      </c>
      <c r="D142" s="4">
        <f>SUM('역의 도시내 비율1'!E141:G141)/3</f>
        <v>1.9806296586079848E-3</v>
      </c>
      <c r="E142" s="4">
        <f>SUM('역의 도시내 비율1'!H141:O141)/8</f>
        <v>2.2345526322752546E-3</v>
      </c>
      <c r="F142" s="4">
        <f>SUM('역의 도시내 비율1'!P141:R141)/3</f>
        <v>1.3062953855422002E-3</v>
      </c>
      <c r="G142" s="4">
        <f>SUM('역의 도시내 비율1'!S141:V141)/4</f>
        <v>1.1062952548519635E-3</v>
      </c>
      <c r="H142" s="4"/>
      <c r="I142" s="4">
        <f>SUM('역의 도시내 비율1'!W141)</f>
        <v>1.8486171537792145E-3</v>
      </c>
      <c r="K142" t="b">
        <f t="shared" si="70"/>
        <v>1</v>
      </c>
      <c r="L142" t="b">
        <f t="shared" si="71"/>
        <v>1</v>
      </c>
      <c r="M142" t="b">
        <f t="shared" si="72"/>
        <v>1</v>
      </c>
      <c r="N142" t="b">
        <f t="shared" si="73"/>
        <v>0</v>
      </c>
      <c r="O142" t="b">
        <f t="shared" si="74"/>
        <v>0</v>
      </c>
      <c r="R142" t="b">
        <f t="shared" si="75"/>
        <v>1</v>
      </c>
      <c r="S142" t="b">
        <f t="shared" si="76"/>
        <v>0</v>
      </c>
      <c r="T142" t="b">
        <f t="shared" si="77"/>
        <v>0</v>
      </c>
      <c r="U142" t="b">
        <f t="shared" si="78"/>
        <v>0</v>
      </c>
      <c r="V142" t="b">
        <f t="shared" si="79"/>
        <v>0</v>
      </c>
      <c r="W142" t="b">
        <f t="shared" si="80"/>
        <v>0</v>
      </c>
      <c r="X142" t="b">
        <f t="shared" si="81"/>
        <v>0</v>
      </c>
      <c r="Y142" t="b">
        <f t="shared" si="82"/>
        <v>0</v>
      </c>
      <c r="Z142" t="b">
        <f t="shared" si="83"/>
        <v>0</v>
      </c>
      <c r="AA142" t="b">
        <f t="shared" si="84"/>
        <v>0</v>
      </c>
      <c r="AC142" t="b">
        <f t="shared" si="85"/>
        <v>1</v>
      </c>
      <c r="AD142" t="b">
        <f t="shared" si="86"/>
        <v>0</v>
      </c>
      <c r="AE142" t="b">
        <f t="shared" si="87"/>
        <v>0</v>
      </c>
      <c r="AF142" t="b">
        <f t="shared" si="88"/>
        <v>0</v>
      </c>
      <c r="AG142" t="b">
        <f t="shared" si="89"/>
        <v>0</v>
      </c>
      <c r="AH142" t="b">
        <f t="shared" si="90"/>
        <v>0</v>
      </c>
      <c r="AI142" t="b">
        <f t="shared" si="91"/>
        <v>0</v>
      </c>
      <c r="AJ142" t="b">
        <f t="shared" si="92"/>
        <v>0</v>
      </c>
      <c r="AK142" t="b">
        <f t="shared" si="93"/>
        <v>0</v>
      </c>
      <c r="AL142" t="b">
        <f t="shared" si="94"/>
        <v>0</v>
      </c>
      <c r="AN142" s="4" t="b">
        <f t="shared" si="95"/>
        <v>1</v>
      </c>
      <c r="AO142" t="b">
        <f t="shared" si="96"/>
        <v>1</v>
      </c>
      <c r="AP142" t="b">
        <f t="shared" si="97"/>
        <v>0</v>
      </c>
      <c r="AQ142" t="b">
        <f t="shared" si="98"/>
        <v>0</v>
      </c>
      <c r="AR142" t="b">
        <f t="shared" si="99"/>
        <v>0</v>
      </c>
      <c r="AS142" t="b">
        <f t="shared" si="100"/>
        <v>0</v>
      </c>
      <c r="AT142" t="b">
        <f t="shared" si="101"/>
        <v>0</v>
      </c>
      <c r="AU142" t="b">
        <f t="shared" si="102"/>
        <v>0</v>
      </c>
      <c r="AV142" t="b">
        <f t="shared" si="103"/>
        <v>0</v>
      </c>
      <c r="AW142" t="b">
        <f t="shared" si="104"/>
        <v>0</v>
      </c>
    </row>
    <row r="143" spans="1:49">
      <c r="B143" t="s">
        <v>320</v>
      </c>
      <c r="C143" s="4">
        <f>SUM('역의 도시내 비율1'!C142:D142)/2</f>
        <v>2.334380830681923E-3</v>
      </c>
      <c r="D143" s="4">
        <f>SUM('역의 도시내 비율1'!E142:G142)/3</f>
        <v>2.3168664209392413E-3</v>
      </c>
      <c r="E143" s="4">
        <f>SUM('역의 도시내 비율1'!H142:O142)/8</f>
        <v>2.0056528971083209E-3</v>
      </c>
      <c r="F143" s="4">
        <f>SUM('역의 도시내 비율1'!P142:R142)/3</f>
        <v>1.7596423365616879E-3</v>
      </c>
      <c r="G143" s="4">
        <f>SUM('역의 도시내 비율1'!S142:V142)/4</f>
        <v>2.317419775611439E-3</v>
      </c>
      <c r="H143" s="4"/>
      <c r="I143" s="4">
        <f>SUM('역의 도시내 비율1'!W142)</f>
        <v>2.0089159560205501E-3</v>
      </c>
      <c r="K143" t="b">
        <f t="shared" si="70"/>
        <v>1</v>
      </c>
      <c r="L143" t="b">
        <f t="shared" si="71"/>
        <v>1</v>
      </c>
      <c r="M143" t="b">
        <f t="shared" si="72"/>
        <v>0</v>
      </c>
      <c r="N143" t="b">
        <f t="shared" si="73"/>
        <v>0</v>
      </c>
      <c r="O143" t="b">
        <f t="shared" si="74"/>
        <v>1</v>
      </c>
      <c r="R143" t="b">
        <f t="shared" si="75"/>
        <v>1</v>
      </c>
      <c r="S143" t="b">
        <f t="shared" si="76"/>
        <v>1</v>
      </c>
      <c r="T143" t="b">
        <f t="shared" si="77"/>
        <v>0</v>
      </c>
      <c r="U143" t="b">
        <f t="shared" si="78"/>
        <v>0</v>
      </c>
      <c r="V143" t="b">
        <f t="shared" si="79"/>
        <v>0</v>
      </c>
      <c r="W143" t="b">
        <f t="shared" si="80"/>
        <v>0</v>
      </c>
      <c r="X143" t="b">
        <f t="shared" si="81"/>
        <v>0</v>
      </c>
      <c r="Y143" t="b">
        <f t="shared" si="82"/>
        <v>0</v>
      </c>
      <c r="Z143" t="b">
        <f t="shared" si="83"/>
        <v>0</v>
      </c>
      <c r="AA143" t="b">
        <f t="shared" si="84"/>
        <v>0</v>
      </c>
      <c r="AC143" t="b">
        <f t="shared" si="85"/>
        <v>1</v>
      </c>
      <c r="AD143" t="b">
        <f t="shared" si="86"/>
        <v>0</v>
      </c>
      <c r="AE143" t="b">
        <f t="shared" si="87"/>
        <v>0</v>
      </c>
      <c r="AF143" t="b">
        <f t="shared" si="88"/>
        <v>0</v>
      </c>
      <c r="AG143" t="b">
        <f t="shared" si="89"/>
        <v>0</v>
      </c>
      <c r="AH143" t="b">
        <f t="shared" si="90"/>
        <v>0</v>
      </c>
      <c r="AI143" t="b">
        <f t="shared" si="91"/>
        <v>0</v>
      </c>
      <c r="AJ143" t="b">
        <f t="shared" si="92"/>
        <v>0</v>
      </c>
      <c r="AK143" t="b">
        <f t="shared" si="93"/>
        <v>0</v>
      </c>
      <c r="AL143" t="b">
        <f t="shared" si="94"/>
        <v>0</v>
      </c>
      <c r="AN143" s="4" t="b">
        <f t="shared" si="95"/>
        <v>1</v>
      </c>
      <c r="AO143" t="b">
        <f t="shared" si="96"/>
        <v>1</v>
      </c>
      <c r="AP143" t="b">
        <f t="shared" si="97"/>
        <v>0</v>
      </c>
      <c r="AQ143" t="b">
        <f t="shared" si="98"/>
        <v>0</v>
      </c>
      <c r="AR143" t="b">
        <f t="shared" si="99"/>
        <v>0</v>
      </c>
      <c r="AS143" t="b">
        <f t="shared" si="100"/>
        <v>0</v>
      </c>
      <c r="AT143" t="b">
        <f t="shared" si="101"/>
        <v>0</v>
      </c>
      <c r="AU143" t="b">
        <f t="shared" si="102"/>
        <v>0</v>
      </c>
      <c r="AV143" t="b">
        <f t="shared" si="103"/>
        <v>0</v>
      </c>
      <c r="AW143" t="b">
        <f t="shared" si="104"/>
        <v>0</v>
      </c>
    </row>
    <row r="144" spans="1:49">
      <c r="A144" t="s">
        <v>66</v>
      </c>
      <c r="B144" t="s">
        <v>319</v>
      </c>
      <c r="C144" s="4">
        <f>SUM('역의 도시내 비율1'!C143:D143)/2</f>
        <v>2.0328724738402299E-3</v>
      </c>
      <c r="D144" s="4">
        <f>SUM('역의 도시내 비율1'!E143:G143)/3</f>
        <v>2.5561534237543721E-3</v>
      </c>
      <c r="E144" s="4">
        <f>SUM('역의 도시내 비율1'!H143:O143)/8</f>
        <v>5.2346400594155936E-3</v>
      </c>
      <c r="F144" s="4">
        <f>SUM('역의 도시내 비율1'!P143:R143)/3</f>
        <v>5.395995241714884E-3</v>
      </c>
      <c r="G144" s="4">
        <f>SUM('역의 도시내 비율1'!S143:V143)/4</f>
        <v>4.9293352276827311E-3</v>
      </c>
      <c r="H144" s="4"/>
      <c r="I144" s="4">
        <f>SUM('역의 도시내 비율1'!W143)</f>
        <v>4.6458324057151853E-3</v>
      </c>
      <c r="K144" t="b">
        <f t="shared" si="70"/>
        <v>0</v>
      </c>
      <c r="L144" t="b">
        <f t="shared" si="71"/>
        <v>0</v>
      </c>
      <c r="M144" t="b">
        <f t="shared" si="72"/>
        <v>1</v>
      </c>
      <c r="N144" t="b">
        <f t="shared" si="73"/>
        <v>1</v>
      </c>
      <c r="O144" t="b">
        <f t="shared" si="74"/>
        <v>1</v>
      </c>
      <c r="R144" t="b">
        <f t="shared" si="75"/>
        <v>1</v>
      </c>
      <c r="S144" t="b">
        <f t="shared" si="76"/>
        <v>1</v>
      </c>
      <c r="T144" t="b">
        <f t="shared" si="77"/>
        <v>0</v>
      </c>
      <c r="U144" t="b">
        <f t="shared" si="78"/>
        <v>0</v>
      </c>
      <c r="V144" t="b">
        <f t="shared" si="79"/>
        <v>0</v>
      </c>
      <c r="W144" t="b">
        <f t="shared" si="80"/>
        <v>0</v>
      </c>
      <c r="X144" t="b">
        <f t="shared" si="81"/>
        <v>0</v>
      </c>
      <c r="Y144" t="b">
        <f t="shared" si="82"/>
        <v>0</v>
      </c>
      <c r="Z144" t="b">
        <f t="shared" si="83"/>
        <v>0</v>
      </c>
      <c r="AA144" t="b">
        <f t="shared" si="84"/>
        <v>0</v>
      </c>
      <c r="AC144" t="b">
        <f t="shared" si="85"/>
        <v>1</v>
      </c>
      <c r="AD144" t="b">
        <f t="shared" si="86"/>
        <v>1</v>
      </c>
      <c r="AE144" t="b">
        <f t="shared" si="87"/>
        <v>1</v>
      </c>
      <c r="AF144" t="b">
        <f t="shared" si="88"/>
        <v>1</v>
      </c>
      <c r="AG144" t="b">
        <f t="shared" si="89"/>
        <v>0</v>
      </c>
      <c r="AH144" t="b">
        <f t="shared" si="90"/>
        <v>0</v>
      </c>
      <c r="AI144" t="b">
        <f t="shared" si="91"/>
        <v>0</v>
      </c>
      <c r="AJ144" t="b">
        <f t="shared" si="92"/>
        <v>0</v>
      </c>
      <c r="AK144" t="b">
        <f t="shared" si="93"/>
        <v>0</v>
      </c>
      <c r="AL144" t="b">
        <f t="shared" si="94"/>
        <v>0</v>
      </c>
      <c r="AN144" s="4" t="b">
        <f t="shared" si="95"/>
        <v>1</v>
      </c>
      <c r="AO144" t="b">
        <f t="shared" si="96"/>
        <v>1</v>
      </c>
      <c r="AP144" t="b">
        <f t="shared" si="97"/>
        <v>1</v>
      </c>
      <c r="AQ144" t="b">
        <f t="shared" si="98"/>
        <v>1</v>
      </c>
      <c r="AR144" t="b">
        <f t="shared" si="99"/>
        <v>0</v>
      </c>
      <c r="AS144" t="b">
        <f t="shared" si="100"/>
        <v>0</v>
      </c>
      <c r="AT144" t="b">
        <f t="shared" si="101"/>
        <v>0</v>
      </c>
      <c r="AU144" t="b">
        <f t="shared" si="102"/>
        <v>0</v>
      </c>
      <c r="AV144" t="b">
        <f t="shared" si="103"/>
        <v>0</v>
      </c>
      <c r="AW144" t="b">
        <f t="shared" si="104"/>
        <v>0</v>
      </c>
    </row>
    <row r="145" spans="1:49">
      <c r="B145" t="s">
        <v>320</v>
      </c>
      <c r="C145" s="4">
        <f>SUM('역의 도시내 비율1'!C144:D144)/2</f>
        <v>4.1997458663931122E-3</v>
      </c>
      <c r="D145" s="4">
        <f>SUM('역의 도시내 비율1'!E144:G144)/3</f>
        <v>7.8508104890369825E-3</v>
      </c>
      <c r="E145" s="4">
        <f>SUM('역의 도시내 비율1'!H144:O144)/8</f>
        <v>5.3532409889498417E-3</v>
      </c>
      <c r="F145" s="4">
        <f>SUM('역의 도시내 비율1'!P144:R144)/3</f>
        <v>2.7707468220072805E-3</v>
      </c>
      <c r="G145" s="4">
        <f>SUM('역의 도시내 비율1'!S144:V144)/4</f>
        <v>2.4119408818426332E-3</v>
      </c>
      <c r="H145" s="4"/>
      <c r="I145" s="4">
        <f>SUM('역의 도시내 비율1'!W144)</f>
        <v>4.9757646331547011E-3</v>
      </c>
      <c r="K145" t="b">
        <f t="shared" si="70"/>
        <v>0</v>
      </c>
      <c r="L145" t="b">
        <f t="shared" si="71"/>
        <v>1</v>
      </c>
      <c r="M145" t="b">
        <f t="shared" si="72"/>
        <v>1</v>
      </c>
      <c r="N145" t="b">
        <f t="shared" si="73"/>
        <v>0</v>
      </c>
      <c r="O145" t="b">
        <f t="shared" si="74"/>
        <v>0</v>
      </c>
      <c r="R145" t="b">
        <f t="shared" si="75"/>
        <v>1</v>
      </c>
      <c r="S145" t="b">
        <f t="shared" si="76"/>
        <v>1</v>
      </c>
      <c r="T145" t="b">
        <f t="shared" si="77"/>
        <v>1</v>
      </c>
      <c r="U145" t="b">
        <f t="shared" si="78"/>
        <v>1</v>
      </c>
      <c r="V145" t="b">
        <f t="shared" si="79"/>
        <v>1</v>
      </c>
      <c r="W145" t="b">
        <f t="shared" si="80"/>
        <v>0</v>
      </c>
      <c r="X145" t="b">
        <f t="shared" si="81"/>
        <v>0</v>
      </c>
      <c r="Y145" t="b">
        <f t="shared" si="82"/>
        <v>0</v>
      </c>
      <c r="Z145" t="b">
        <f t="shared" si="83"/>
        <v>0</v>
      </c>
      <c r="AA145" t="b">
        <f t="shared" si="84"/>
        <v>0</v>
      </c>
      <c r="AC145" t="b">
        <f t="shared" si="85"/>
        <v>1</v>
      </c>
      <c r="AD145" t="b">
        <f t="shared" si="86"/>
        <v>1</v>
      </c>
      <c r="AE145" t="b">
        <f t="shared" si="87"/>
        <v>0</v>
      </c>
      <c r="AF145" t="b">
        <f t="shared" si="88"/>
        <v>0</v>
      </c>
      <c r="AG145" t="b">
        <f t="shared" si="89"/>
        <v>0</v>
      </c>
      <c r="AH145" t="b">
        <f t="shared" si="90"/>
        <v>0</v>
      </c>
      <c r="AI145" t="b">
        <f t="shared" si="91"/>
        <v>0</v>
      </c>
      <c r="AJ145" t="b">
        <f t="shared" si="92"/>
        <v>0</v>
      </c>
      <c r="AK145" t="b">
        <f t="shared" si="93"/>
        <v>0</v>
      </c>
      <c r="AL145" t="b">
        <f t="shared" si="94"/>
        <v>0</v>
      </c>
      <c r="AN145" s="4" t="b">
        <f t="shared" si="95"/>
        <v>1</v>
      </c>
      <c r="AO145" t="b">
        <f t="shared" si="96"/>
        <v>1</v>
      </c>
      <c r="AP145" t="b">
        <f t="shared" si="97"/>
        <v>1</v>
      </c>
      <c r="AQ145" t="b">
        <f t="shared" si="98"/>
        <v>1</v>
      </c>
      <c r="AR145" t="b">
        <f t="shared" si="99"/>
        <v>0</v>
      </c>
      <c r="AS145" t="b">
        <f t="shared" si="100"/>
        <v>0</v>
      </c>
      <c r="AT145" t="b">
        <f t="shared" si="101"/>
        <v>0</v>
      </c>
      <c r="AU145" t="b">
        <f t="shared" si="102"/>
        <v>0</v>
      </c>
      <c r="AV145" t="b">
        <f t="shared" si="103"/>
        <v>0</v>
      </c>
      <c r="AW145" t="b">
        <f t="shared" si="104"/>
        <v>0</v>
      </c>
    </row>
    <row r="146" spans="1:49">
      <c r="A146" t="s">
        <v>67</v>
      </c>
      <c r="B146" t="s">
        <v>319</v>
      </c>
      <c r="C146" s="4">
        <f>SUM('역의 도시내 비율1'!C145:D145)/2</f>
        <v>1.3231141754670205E-3</v>
      </c>
      <c r="D146" s="4">
        <f>SUM('역의 도시내 비율1'!E145:G145)/3</f>
        <v>1.5537222360883327E-3</v>
      </c>
      <c r="E146" s="4">
        <f>SUM('역의 도시내 비율1'!H145:O145)/8</f>
        <v>6.1534310325851898E-3</v>
      </c>
      <c r="F146" s="4">
        <f>SUM('역의 도시내 비율1'!P145:R145)/3</f>
        <v>6.2107318425196657E-3</v>
      </c>
      <c r="G146" s="4">
        <f>SUM('역의 도시내 비율1'!S145:V145)/4</f>
        <v>5.7345174548352126E-3</v>
      </c>
      <c r="H146" s="4"/>
      <c r="I146" s="4">
        <f>SUM('역의 도시내 비율1'!W145)</f>
        <v>5.0591466390709867E-3</v>
      </c>
      <c r="K146" t="b">
        <f t="shared" si="70"/>
        <v>0</v>
      </c>
      <c r="L146" t="b">
        <f t="shared" si="71"/>
        <v>0</v>
      </c>
      <c r="M146" t="b">
        <f t="shared" si="72"/>
        <v>1</v>
      </c>
      <c r="N146" t="b">
        <f t="shared" si="73"/>
        <v>1</v>
      </c>
      <c r="O146" t="b">
        <f t="shared" si="74"/>
        <v>1</v>
      </c>
      <c r="R146" t="b">
        <f t="shared" si="75"/>
        <v>1</v>
      </c>
      <c r="S146" t="b">
        <f t="shared" si="76"/>
        <v>0</v>
      </c>
      <c r="T146" t="b">
        <f t="shared" si="77"/>
        <v>0</v>
      </c>
      <c r="U146" t="b">
        <f t="shared" si="78"/>
        <v>0</v>
      </c>
      <c r="V146" t="b">
        <f t="shared" si="79"/>
        <v>0</v>
      </c>
      <c r="W146" t="b">
        <f t="shared" si="80"/>
        <v>0</v>
      </c>
      <c r="X146" t="b">
        <f t="shared" si="81"/>
        <v>0</v>
      </c>
      <c r="Y146" t="b">
        <f t="shared" si="82"/>
        <v>0</v>
      </c>
      <c r="Z146" t="b">
        <f t="shared" si="83"/>
        <v>0</v>
      </c>
      <c r="AA146" t="b">
        <f t="shared" si="84"/>
        <v>0</v>
      </c>
      <c r="AC146" t="b">
        <f t="shared" si="85"/>
        <v>1</v>
      </c>
      <c r="AD146" t="b">
        <f t="shared" si="86"/>
        <v>1</v>
      </c>
      <c r="AE146" t="b">
        <f t="shared" si="87"/>
        <v>1</v>
      </c>
      <c r="AF146" t="b">
        <f t="shared" si="88"/>
        <v>1</v>
      </c>
      <c r="AG146" t="b">
        <f t="shared" si="89"/>
        <v>0</v>
      </c>
      <c r="AH146" t="b">
        <f t="shared" si="90"/>
        <v>0</v>
      </c>
      <c r="AI146" t="b">
        <f t="shared" si="91"/>
        <v>0</v>
      </c>
      <c r="AJ146" t="b">
        <f t="shared" si="92"/>
        <v>0</v>
      </c>
      <c r="AK146" t="b">
        <f t="shared" si="93"/>
        <v>0</v>
      </c>
      <c r="AL146" t="b">
        <f t="shared" si="94"/>
        <v>0</v>
      </c>
      <c r="AN146" s="4" t="b">
        <f t="shared" si="95"/>
        <v>1</v>
      </c>
      <c r="AO146" t="b">
        <f t="shared" si="96"/>
        <v>1</v>
      </c>
      <c r="AP146" t="b">
        <f t="shared" si="97"/>
        <v>1</v>
      </c>
      <c r="AQ146" t="b">
        <f t="shared" si="98"/>
        <v>1</v>
      </c>
      <c r="AR146" t="b">
        <f t="shared" si="99"/>
        <v>0</v>
      </c>
      <c r="AS146" t="b">
        <f t="shared" si="100"/>
        <v>0</v>
      </c>
      <c r="AT146" t="b">
        <f t="shared" si="101"/>
        <v>0</v>
      </c>
      <c r="AU146" t="b">
        <f t="shared" si="102"/>
        <v>0</v>
      </c>
      <c r="AV146" t="b">
        <f t="shared" si="103"/>
        <v>0</v>
      </c>
      <c r="AW146" t="b">
        <f t="shared" si="104"/>
        <v>0</v>
      </c>
    </row>
    <row r="147" spans="1:49">
      <c r="B147" t="s">
        <v>320</v>
      </c>
      <c r="C147" s="4">
        <f>SUM('역의 도시내 비율1'!C146:D146)/2</f>
        <v>4.5717518480872469E-3</v>
      </c>
      <c r="D147" s="4">
        <f>SUM('역의 도시내 비율1'!E146:G146)/3</f>
        <v>1.0478299349608811E-2</v>
      </c>
      <c r="E147" s="4">
        <f>SUM('역의 도시내 비율1'!H146:O146)/8</f>
        <v>6.8290395416823E-3</v>
      </c>
      <c r="F147" s="4">
        <f>SUM('역의 도시내 비율1'!P146:R146)/3</f>
        <v>2.4025139943386238E-3</v>
      </c>
      <c r="G147" s="4">
        <f>SUM('역의 도시내 비율1'!S146:V146)/4</f>
        <v>1.1686433117397573E-3</v>
      </c>
      <c r="H147" s="4"/>
      <c r="I147" s="4">
        <f>SUM('역의 도시내 비율1'!W146)</f>
        <v>5.7711782797713745E-3</v>
      </c>
      <c r="K147" t="b">
        <f t="shared" si="70"/>
        <v>0</v>
      </c>
      <c r="L147" t="b">
        <f t="shared" si="71"/>
        <v>1</v>
      </c>
      <c r="M147" t="b">
        <f t="shared" si="72"/>
        <v>1</v>
      </c>
      <c r="N147" t="b">
        <f t="shared" si="73"/>
        <v>0</v>
      </c>
      <c r="O147" t="b">
        <f t="shared" si="74"/>
        <v>0</v>
      </c>
      <c r="R147" t="b">
        <f t="shared" si="75"/>
        <v>1</v>
      </c>
      <c r="S147" t="b">
        <f t="shared" si="76"/>
        <v>1</v>
      </c>
      <c r="T147" t="b">
        <f t="shared" si="77"/>
        <v>1</v>
      </c>
      <c r="U147" t="b">
        <f t="shared" si="78"/>
        <v>1</v>
      </c>
      <c r="V147" t="b">
        <f t="shared" si="79"/>
        <v>1</v>
      </c>
      <c r="W147" t="b">
        <f t="shared" si="80"/>
        <v>1</v>
      </c>
      <c r="X147" t="b">
        <f t="shared" si="81"/>
        <v>1</v>
      </c>
      <c r="Y147" t="b">
        <f t="shared" si="82"/>
        <v>0</v>
      </c>
      <c r="Z147" t="b">
        <f t="shared" si="83"/>
        <v>0</v>
      </c>
      <c r="AA147" t="b">
        <f t="shared" si="84"/>
        <v>0</v>
      </c>
      <c r="AC147" t="b">
        <f t="shared" si="85"/>
        <v>1</v>
      </c>
      <c r="AD147" t="b">
        <f t="shared" si="86"/>
        <v>1</v>
      </c>
      <c r="AE147" t="b">
        <f t="shared" si="87"/>
        <v>0</v>
      </c>
      <c r="AF147" t="b">
        <f t="shared" si="88"/>
        <v>0</v>
      </c>
      <c r="AG147" t="b">
        <f t="shared" si="89"/>
        <v>0</v>
      </c>
      <c r="AH147" t="b">
        <f t="shared" si="90"/>
        <v>0</v>
      </c>
      <c r="AI147" t="b">
        <f t="shared" si="91"/>
        <v>0</v>
      </c>
      <c r="AJ147" t="b">
        <f t="shared" si="92"/>
        <v>0</v>
      </c>
      <c r="AK147" t="b">
        <f t="shared" si="93"/>
        <v>0</v>
      </c>
      <c r="AL147" t="b">
        <f t="shared" si="94"/>
        <v>0</v>
      </c>
      <c r="AN147" s="4" t="b">
        <f t="shared" si="95"/>
        <v>1</v>
      </c>
      <c r="AO147" t="b">
        <f t="shared" si="96"/>
        <v>1</v>
      </c>
      <c r="AP147" t="b">
        <f t="shared" si="97"/>
        <v>1</v>
      </c>
      <c r="AQ147" t="b">
        <f t="shared" si="98"/>
        <v>1</v>
      </c>
      <c r="AR147" t="b">
        <f t="shared" si="99"/>
        <v>0</v>
      </c>
      <c r="AS147" t="b">
        <f t="shared" si="100"/>
        <v>0</v>
      </c>
      <c r="AT147" t="b">
        <f t="shared" si="101"/>
        <v>0</v>
      </c>
      <c r="AU147" t="b">
        <f t="shared" si="102"/>
        <v>0</v>
      </c>
      <c r="AV147" t="b">
        <f t="shared" si="103"/>
        <v>0</v>
      </c>
      <c r="AW147" t="b">
        <f t="shared" si="104"/>
        <v>0</v>
      </c>
    </row>
    <row r="148" spans="1:49">
      <c r="A148" t="s">
        <v>68</v>
      </c>
      <c r="B148" t="s">
        <v>319</v>
      </c>
      <c r="C148" s="4">
        <f>SUM('역의 도시내 비율1'!C147:D147)/2</f>
        <v>4.3072921341487451E-4</v>
      </c>
      <c r="D148" s="4">
        <f>SUM('역의 도시내 비율1'!E147:G147)/3</f>
        <v>3.9065609592211088E-4</v>
      </c>
      <c r="E148" s="4">
        <f>SUM('역의 도시내 비율1'!H147:O147)/8</f>
        <v>2.142149816814049E-3</v>
      </c>
      <c r="F148" s="4">
        <f>SUM('역의 도시내 비율1'!P147:R147)/3</f>
        <v>3.4250272173595702E-3</v>
      </c>
      <c r="G148" s="4">
        <f>SUM('역의 도시내 비율1'!S147:V147)/4</f>
        <v>2.3454627335958863E-3</v>
      </c>
      <c r="H148" s="4"/>
      <c r="I148" s="4">
        <f>SUM('역의 도시내 비율1'!W147)</f>
        <v>2.0417664442600866E-3</v>
      </c>
      <c r="K148" t="b">
        <f t="shared" si="70"/>
        <v>0</v>
      </c>
      <c r="L148" t="b">
        <f t="shared" si="71"/>
        <v>0</v>
      </c>
      <c r="M148" t="b">
        <f t="shared" si="72"/>
        <v>1</v>
      </c>
      <c r="N148" t="b">
        <f t="shared" si="73"/>
        <v>1</v>
      </c>
      <c r="O148" t="b">
        <f t="shared" si="74"/>
        <v>1</v>
      </c>
      <c r="R148" t="b">
        <f t="shared" si="75"/>
        <v>0</v>
      </c>
      <c r="S148" t="b">
        <f t="shared" si="76"/>
        <v>0</v>
      </c>
      <c r="T148" t="b">
        <f t="shared" si="77"/>
        <v>0</v>
      </c>
      <c r="U148" t="b">
        <f t="shared" si="78"/>
        <v>0</v>
      </c>
      <c r="V148" t="b">
        <f t="shared" si="79"/>
        <v>0</v>
      </c>
      <c r="W148" t="b">
        <f t="shared" si="80"/>
        <v>0</v>
      </c>
      <c r="X148" t="b">
        <f t="shared" si="81"/>
        <v>0</v>
      </c>
      <c r="Y148" t="b">
        <f t="shared" si="82"/>
        <v>0</v>
      </c>
      <c r="Z148" t="b">
        <f t="shared" si="83"/>
        <v>0</v>
      </c>
      <c r="AA148" t="b">
        <f t="shared" si="84"/>
        <v>0</v>
      </c>
      <c r="AC148" t="b">
        <f t="shared" si="85"/>
        <v>1</v>
      </c>
      <c r="AD148" t="b">
        <f t="shared" si="86"/>
        <v>1</v>
      </c>
      <c r="AE148" t="b">
        <f t="shared" si="87"/>
        <v>0</v>
      </c>
      <c r="AF148" t="b">
        <f t="shared" si="88"/>
        <v>0</v>
      </c>
      <c r="AG148" t="b">
        <f t="shared" si="89"/>
        <v>0</v>
      </c>
      <c r="AH148" t="b">
        <f t="shared" si="90"/>
        <v>0</v>
      </c>
      <c r="AI148" t="b">
        <f t="shared" si="91"/>
        <v>0</v>
      </c>
      <c r="AJ148" t="b">
        <f t="shared" si="92"/>
        <v>0</v>
      </c>
      <c r="AK148" t="b">
        <f t="shared" si="93"/>
        <v>0</v>
      </c>
      <c r="AL148" t="b">
        <f t="shared" si="94"/>
        <v>0</v>
      </c>
      <c r="AN148" s="4" t="b">
        <f t="shared" si="95"/>
        <v>1</v>
      </c>
      <c r="AO148" t="b">
        <f t="shared" si="96"/>
        <v>1</v>
      </c>
      <c r="AP148" t="b">
        <f t="shared" si="97"/>
        <v>0</v>
      </c>
      <c r="AQ148" t="b">
        <f t="shared" si="98"/>
        <v>0</v>
      </c>
      <c r="AR148" t="b">
        <f t="shared" si="99"/>
        <v>0</v>
      </c>
      <c r="AS148" t="b">
        <f t="shared" si="100"/>
        <v>0</v>
      </c>
      <c r="AT148" t="b">
        <f t="shared" si="101"/>
        <v>0</v>
      </c>
      <c r="AU148" t="b">
        <f t="shared" si="102"/>
        <v>0</v>
      </c>
      <c r="AV148" t="b">
        <f t="shared" si="103"/>
        <v>0</v>
      </c>
      <c r="AW148" t="b">
        <f t="shared" si="104"/>
        <v>0</v>
      </c>
    </row>
    <row r="149" spans="1:49">
      <c r="B149" t="s">
        <v>320</v>
      </c>
      <c r="C149" s="4">
        <f>SUM('역의 도시내 비율1'!C148:D148)/2</f>
        <v>9.9396327652286629E-4</v>
      </c>
      <c r="D149" s="4">
        <f>SUM('역의 도시내 비율1'!E148:G148)/3</f>
        <v>2.7459476384346791E-3</v>
      </c>
      <c r="E149" s="4">
        <f>SUM('역의 도시내 비율1'!H148:O148)/8</f>
        <v>3.1708311550348689E-3</v>
      </c>
      <c r="F149" s="4">
        <f>SUM('역의 도시내 비율1'!P148:R148)/3</f>
        <v>1.1692760291713994E-3</v>
      </c>
      <c r="G149" s="4">
        <f>SUM('역의 도시내 비율1'!S148:V148)/4</f>
        <v>4.7949185831800339E-4</v>
      </c>
      <c r="H149" s="4"/>
      <c r="I149" s="4">
        <f>SUM('역의 도시내 비율1'!W148)</f>
        <v>2.2382253845509912E-3</v>
      </c>
      <c r="K149" t="b">
        <f t="shared" si="70"/>
        <v>0</v>
      </c>
      <c r="L149" t="b">
        <f t="shared" si="71"/>
        <v>1</v>
      </c>
      <c r="M149" t="b">
        <f t="shared" si="72"/>
        <v>1</v>
      </c>
      <c r="N149" t="b">
        <f t="shared" si="73"/>
        <v>0</v>
      </c>
      <c r="O149" t="b">
        <f t="shared" si="74"/>
        <v>0</v>
      </c>
      <c r="R149" t="b">
        <f t="shared" si="75"/>
        <v>1</v>
      </c>
      <c r="S149" t="b">
        <f t="shared" si="76"/>
        <v>1</v>
      </c>
      <c r="T149" t="b">
        <f t="shared" si="77"/>
        <v>0</v>
      </c>
      <c r="U149" t="b">
        <f t="shared" si="78"/>
        <v>0</v>
      </c>
      <c r="V149" t="b">
        <f t="shared" si="79"/>
        <v>0</v>
      </c>
      <c r="W149" t="b">
        <f t="shared" si="80"/>
        <v>0</v>
      </c>
      <c r="X149" t="b">
        <f t="shared" si="81"/>
        <v>0</v>
      </c>
      <c r="Y149" t="b">
        <f t="shared" si="82"/>
        <v>0</v>
      </c>
      <c r="Z149" t="b">
        <f t="shared" si="83"/>
        <v>0</v>
      </c>
      <c r="AA149" t="b">
        <f t="shared" si="84"/>
        <v>0</v>
      </c>
      <c r="AC149" t="b">
        <f t="shared" si="85"/>
        <v>1</v>
      </c>
      <c r="AD149" t="b">
        <f t="shared" si="86"/>
        <v>0</v>
      </c>
      <c r="AE149" t="b">
        <f t="shared" si="87"/>
        <v>0</v>
      </c>
      <c r="AF149" t="b">
        <f t="shared" si="88"/>
        <v>0</v>
      </c>
      <c r="AG149" t="b">
        <f t="shared" si="89"/>
        <v>0</v>
      </c>
      <c r="AH149" t="b">
        <f t="shared" si="90"/>
        <v>0</v>
      </c>
      <c r="AI149" t="b">
        <f t="shared" si="91"/>
        <v>0</v>
      </c>
      <c r="AJ149" t="b">
        <f t="shared" si="92"/>
        <v>0</v>
      </c>
      <c r="AK149" t="b">
        <f t="shared" si="93"/>
        <v>0</v>
      </c>
      <c r="AL149" t="b">
        <f t="shared" si="94"/>
        <v>0</v>
      </c>
      <c r="AN149" s="4" t="b">
        <f t="shared" si="95"/>
        <v>1</v>
      </c>
      <c r="AO149" t="b">
        <f t="shared" si="96"/>
        <v>1</v>
      </c>
      <c r="AP149" t="b">
        <f t="shared" si="97"/>
        <v>0</v>
      </c>
      <c r="AQ149" t="b">
        <f t="shared" si="98"/>
        <v>0</v>
      </c>
      <c r="AR149" t="b">
        <f t="shared" si="99"/>
        <v>0</v>
      </c>
      <c r="AS149" t="b">
        <f t="shared" si="100"/>
        <v>0</v>
      </c>
      <c r="AT149" t="b">
        <f t="shared" si="101"/>
        <v>0</v>
      </c>
      <c r="AU149" t="b">
        <f t="shared" si="102"/>
        <v>0</v>
      </c>
      <c r="AV149" t="b">
        <f t="shared" si="103"/>
        <v>0</v>
      </c>
      <c r="AW149" t="b">
        <f t="shared" si="104"/>
        <v>0</v>
      </c>
    </row>
    <row r="150" spans="1:49">
      <c r="A150" t="s">
        <v>69</v>
      </c>
      <c r="B150" t="s">
        <v>319</v>
      </c>
      <c r="C150" s="4">
        <f>SUM('역의 도시내 비율1'!C149:D149)/2</f>
        <v>3.012936119069819E-4</v>
      </c>
      <c r="D150" s="4">
        <f>SUM('역의 도시내 비율1'!E149:G149)/3</f>
        <v>3.6679421075543517E-4</v>
      </c>
      <c r="E150" s="4">
        <f>SUM('역의 도시내 비율1'!H149:O149)/8</f>
        <v>1.9962908196998032E-3</v>
      </c>
      <c r="F150" s="4">
        <f>SUM('역의 도시내 비율1'!P149:R149)/3</f>
        <v>3.1748456526578366E-3</v>
      </c>
      <c r="G150" s="4">
        <f>SUM('역의 도시내 비율1'!S149:V149)/4</f>
        <v>2.0043803094013414E-3</v>
      </c>
      <c r="H150" s="4"/>
      <c r="I150" s="4">
        <f>SUM('역의 도시내 비율1'!W149)</f>
        <v>1.8442294133171335E-3</v>
      </c>
      <c r="K150" t="b">
        <f t="shared" si="70"/>
        <v>0</v>
      </c>
      <c r="L150" t="b">
        <f t="shared" si="71"/>
        <v>0</v>
      </c>
      <c r="M150" t="b">
        <f t="shared" si="72"/>
        <v>1</v>
      </c>
      <c r="N150" t="b">
        <f t="shared" si="73"/>
        <v>1</v>
      </c>
      <c r="O150" t="b">
        <f t="shared" si="74"/>
        <v>1</v>
      </c>
      <c r="R150" t="b">
        <f t="shared" si="75"/>
        <v>0</v>
      </c>
      <c r="S150" t="b">
        <f t="shared" si="76"/>
        <v>0</v>
      </c>
      <c r="T150" t="b">
        <f t="shared" si="77"/>
        <v>0</v>
      </c>
      <c r="U150" t="b">
        <f t="shared" si="78"/>
        <v>0</v>
      </c>
      <c r="V150" t="b">
        <f t="shared" si="79"/>
        <v>0</v>
      </c>
      <c r="W150" t="b">
        <f t="shared" si="80"/>
        <v>0</v>
      </c>
      <c r="X150" t="b">
        <f t="shared" si="81"/>
        <v>0</v>
      </c>
      <c r="Y150" t="b">
        <f t="shared" si="82"/>
        <v>0</v>
      </c>
      <c r="Z150" t="b">
        <f t="shared" si="83"/>
        <v>0</v>
      </c>
      <c r="AA150" t="b">
        <f t="shared" si="84"/>
        <v>0</v>
      </c>
      <c r="AC150" t="b">
        <f t="shared" si="85"/>
        <v>1</v>
      </c>
      <c r="AD150" t="b">
        <f t="shared" si="86"/>
        <v>1</v>
      </c>
      <c r="AE150" t="b">
        <f t="shared" si="87"/>
        <v>0</v>
      </c>
      <c r="AF150" t="b">
        <f t="shared" si="88"/>
        <v>0</v>
      </c>
      <c r="AG150" t="b">
        <f t="shared" si="89"/>
        <v>0</v>
      </c>
      <c r="AH150" t="b">
        <f t="shared" si="90"/>
        <v>0</v>
      </c>
      <c r="AI150" t="b">
        <f t="shared" si="91"/>
        <v>0</v>
      </c>
      <c r="AJ150" t="b">
        <f t="shared" si="92"/>
        <v>0</v>
      </c>
      <c r="AK150" t="b">
        <f t="shared" si="93"/>
        <v>0</v>
      </c>
      <c r="AL150" t="b">
        <f t="shared" si="94"/>
        <v>0</v>
      </c>
      <c r="AN150" s="4" t="b">
        <f t="shared" si="95"/>
        <v>1</v>
      </c>
      <c r="AO150" t="b">
        <f t="shared" si="96"/>
        <v>0</v>
      </c>
      <c r="AP150" t="b">
        <f t="shared" si="97"/>
        <v>0</v>
      </c>
      <c r="AQ150" t="b">
        <f t="shared" si="98"/>
        <v>0</v>
      </c>
      <c r="AR150" t="b">
        <f t="shared" si="99"/>
        <v>0</v>
      </c>
      <c r="AS150" t="b">
        <f t="shared" si="100"/>
        <v>0</v>
      </c>
      <c r="AT150" t="b">
        <f t="shared" si="101"/>
        <v>0</v>
      </c>
      <c r="AU150" t="b">
        <f t="shared" si="102"/>
        <v>0</v>
      </c>
      <c r="AV150" t="b">
        <f t="shared" si="103"/>
        <v>0</v>
      </c>
      <c r="AW150" t="b">
        <f t="shared" si="104"/>
        <v>0</v>
      </c>
    </row>
    <row r="151" spans="1:49">
      <c r="B151" t="s">
        <v>320</v>
      </c>
      <c r="C151" s="4">
        <f>SUM('역의 도시내 비율1'!C150:D150)/2</f>
        <v>1.5309154552421152E-3</v>
      </c>
      <c r="D151" s="4">
        <f>SUM('역의 도시내 비율1'!E150:G150)/3</f>
        <v>3.7795765463783187E-3</v>
      </c>
      <c r="E151" s="4">
        <f>SUM('역의 도시내 비율1'!H150:O150)/8</f>
        <v>2.3226838859445121E-3</v>
      </c>
      <c r="F151" s="4">
        <f>SUM('역의 도시내 비율1'!P150:R150)/3</f>
        <v>7.7321077155221598E-4</v>
      </c>
      <c r="G151" s="4">
        <f>SUM('역의 도시내 비율1'!S150:V150)/4</f>
        <v>3.2702318459325243E-4</v>
      </c>
      <c r="H151" s="4"/>
      <c r="I151" s="4">
        <f>SUM('역의 도시내 비율1'!W150)</f>
        <v>2.0894475704304831E-3</v>
      </c>
      <c r="K151" t="b">
        <f t="shared" si="70"/>
        <v>0</v>
      </c>
      <c r="L151" t="b">
        <f t="shared" si="71"/>
        <v>1</v>
      </c>
      <c r="M151" t="b">
        <f t="shared" si="72"/>
        <v>1</v>
      </c>
      <c r="N151" t="b">
        <f t="shared" si="73"/>
        <v>0</v>
      </c>
      <c r="O151" t="b">
        <f t="shared" si="74"/>
        <v>0</v>
      </c>
      <c r="R151" t="b">
        <f t="shared" si="75"/>
        <v>1</v>
      </c>
      <c r="S151" t="b">
        <f t="shared" si="76"/>
        <v>1</v>
      </c>
      <c r="T151" t="b">
        <f t="shared" si="77"/>
        <v>0</v>
      </c>
      <c r="U151" t="b">
        <f t="shared" si="78"/>
        <v>0</v>
      </c>
      <c r="V151" t="b">
        <f t="shared" si="79"/>
        <v>0</v>
      </c>
      <c r="W151" t="b">
        <f t="shared" si="80"/>
        <v>0</v>
      </c>
      <c r="X151" t="b">
        <f t="shared" si="81"/>
        <v>0</v>
      </c>
      <c r="Y151" t="b">
        <f t="shared" si="82"/>
        <v>0</v>
      </c>
      <c r="Z151" t="b">
        <f t="shared" si="83"/>
        <v>0</v>
      </c>
      <c r="AA151" t="b">
        <f t="shared" si="84"/>
        <v>0</v>
      </c>
      <c r="AC151" t="b">
        <f t="shared" si="85"/>
        <v>0</v>
      </c>
      <c r="AD151" t="b">
        <f t="shared" si="86"/>
        <v>0</v>
      </c>
      <c r="AE151" t="b">
        <f t="shared" si="87"/>
        <v>0</v>
      </c>
      <c r="AF151" t="b">
        <f t="shared" si="88"/>
        <v>0</v>
      </c>
      <c r="AG151" t="b">
        <f t="shared" si="89"/>
        <v>0</v>
      </c>
      <c r="AH151" t="b">
        <f t="shared" si="90"/>
        <v>0</v>
      </c>
      <c r="AI151" t="b">
        <f t="shared" si="91"/>
        <v>0</v>
      </c>
      <c r="AJ151" t="b">
        <f t="shared" si="92"/>
        <v>0</v>
      </c>
      <c r="AK151" t="b">
        <f t="shared" si="93"/>
        <v>0</v>
      </c>
      <c r="AL151" t="b">
        <f t="shared" si="94"/>
        <v>0</v>
      </c>
      <c r="AN151" s="4" t="b">
        <f t="shared" si="95"/>
        <v>1</v>
      </c>
      <c r="AO151" t="b">
        <f t="shared" si="96"/>
        <v>1</v>
      </c>
      <c r="AP151" t="b">
        <f t="shared" si="97"/>
        <v>0</v>
      </c>
      <c r="AQ151" t="b">
        <f t="shared" si="98"/>
        <v>0</v>
      </c>
      <c r="AR151" t="b">
        <f t="shared" si="99"/>
        <v>0</v>
      </c>
      <c r="AS151" t="b">
        <f t="shared" si="100"/>
        <v>0</v>
      </c>
      <c r="AT151" t="b">
        <f t="shared" si="101"/>
        <v>0</v>
      </c>
      <c r="AU151" t="b">
        <f t="shared" si="102"/>
        <v>0</v>
      </c>
      <c r="AV151" t="b">
        <f t="shared" si="103"/>
        <v>0</v>
      </c>
      <c r="AW151" t="b">
        <f t="shared" si="104"/>
        <v>0</v>
      </c>
    </row>
    <row r="152" spans="1:49">
      <c r="A152" t="s">
        <v>70</v>
      </c>
      <c r="B152" t="s">
        <v>319</v>
      </c>
      <c r="C152" s="4">
        <f>SUM('역의 도시내 비율1'!C151:D151)/2</f>
        <v>8.9328939447950117E-4</v>
      </c>
      <c r="D152" s="4">
        <f>SUM('역의 도시내 비율1'!E151:G151)/3</f>
        <v>9.5087903061920971E-4</v>
      </c>
      <c r="E152" s="4">
        <f>SUM('역의 도시내 비율1'!H151:O151)/8</f>
        <v>2.7783161911838004E-3</v>
      </c>
      <c r="F152" s="4">
        <f>SUM('역의 도시내 비율1'!P151:R151)/3</f>
        <v>3.5402309715695476E-3</v>
      </c>
      <c r="G152" s="4">
        <f>SUM('역의 도시내 비율1'!S151:V151)/4</f>
        <v>3.5304981797644845E-3</v>
      </c>
      <c r="H152" s="4"/>
      <c r="I152" s="4">
        <f>SUM('역의 도시내 비율1'!W151)</f>
        <v>2.6121522327576898E-3</v>
      </c>
      <c r="K152" t="b">
        <f t="shared" si="70"/>
        <v>0</v>
      </c>
      <c r="L152" t="b">
        <f t="shared" si="71"/>
        <v>0</v>
      </c>
      <c r="M152" t="b">
        <f t="shared" si="72"/>
        <v>1</v>
      </c>
      <c r="N152" t="b">
        <f t="shared" si="73"/>
        <v>1</v>
      </c>
      <c r="O152" t="b">
        <f t="shared" si="74"/>
        <v>1</v>
      </c>
      <c r="R152" t="b">
        <f t="shared" si="75"/>
        <v>0</v>
      </c>
      <c r="S152" t="b">
        <f t="shared" si="76"/>
        <v>0</v>
      </c>
      <c r="T152" t="b">
        <f t="shared" si="77"/>
        <v>0</v>
      </c>
      <c r="U152" t="b">
        <f t="shared" si="78"/>
        <v>0</v>
      </c>
      <c r="V152" t="b">
        <f t="shared" si="79"/>
        <v>0</v>
      </c>
      <c r="W152" t="b">
        <f t="shared" si="80"/>
        <v>0</v>
      </c>
      <c r="X152" t="b">
        <f t="shared" si="81"/>
        <v>0</v>
      </c>
      <c r="Y152" t="b">
        <f t="shared" si="82"/>
        <v>0</v>
      </c>
      <c r="Z152" t="b">
        <f t="shared" si="83"/>
        <v>0</v>
      </c>
      <c r="AA152" t="b">
        <f t="shared" si="84"/>
        <v>0</v>
      </c>
      <c r="AC152" t="b">
        <f t="shared" si="85"/>
        <v>1</v>
      </c>
      <c r="AD152" t="b">
        <f t="shared" si="86"/>
        <v>1</v>
      </c>
      <c r="AE152" t="b">
        <f t="shared" si="87"/>
        <v>0</v>
      </c>
      <c r="AF152" t="b">
        <f t="shared" si="88"/>
        <v>0</v>
      </c>
      <c r="AG152" t="b">
        <f t="shared" si="89"/>
        <v>0</v>
      </c>
      <c r="AH152" t="b">
        <f t="shared" si="90"/>
        <v>0</v>
      </c>
      <c r="AI152" t="b">
        <f t="shared" si="91"/>
        <v>0</v>
      </c>
      <c r="AJ152" t="b">
        <f t="shared" si="92"/>
        <v>0</v>
      </c>
      <c r="AK152" t="b">
        <f t="shared" si="93"/>
        <v>0</v>
      </c>
      <c r="AL152" t="b">
        <f t="shared" si="94"/>
        <v>0</v>
      </c>
      <c r="AN152" s="4" t="b">
        <f t="shared" si="95"/>
        <v>1</v>
      </c>
      <c r="AO152" t="b">
        <f t="shared" si="96"/>
        <v>1</v>
      </c>
      <c r="AP152" t="b">
        <f t="shared" si="97"/>
        <v>0</v>
      </c>
      <c r="AQ152" t="b">
        <f t="shared" si="98"/>
        <v>0</v>
      </c>
      <c r="AR152" t="b">
        <f t="shared" si="99"/>
        <v>0</v>
      </c>
      <c r="AS152" t="b">
        <f t="shared" si="100"/>
        <v>0</v>
      </c>
      <c r="AT152" t="b">
        <f t="shared" si="101"/>
        <v>0</v>
      </c>
      <c r="AU152" t="b">
        <f t="shared" si="102"/>
        <v>0</v>
      </c>
      <c r="AV152" t="b">
        <f t="shared" si="103"/>
        <v>0</v>
      </c>
      <c r="AW152" t="b">
        <f t="shared" si="104"/>
        <v>0</v>
      </c>
    </row>
    <row r="153" spans="1:49">
      <c r="B153" t="s">
        <v>320</v>
      </c>
      <c r="C153" s="4">
        <f>SUM('역의 도시내 비율1'!C152:D152)/2</f>
        <v>3.0687578700541417E-3</v>
      </c>
      <c r="D153" s="4">
        <f>SUM('역의 도시내 비율1'!E152:G152)/3</f>
        <v>3.6916031300598469E-3</v>
      </c>
      <c r="E153" s="4">
        <f>SUM('역의 도시내 비율1'!H152:O152)/8</f>
        <v>3.9315846342137927E-3</v>
      </c>
      <c r="F153" s="4">
        <f>SUM('역의 도시내 비율1'!P152:R152)/3</f>
        <v>1.7334482782492583E-3</v>
      </c>
      <c r="G153" s="4">
        <f>SUM('역의 도시내 비율1'!S152:V152)/4</f>
        <v>1.1871611575257645E-3</v>
      </c>
      <c r="H153" s="4"/>
      <c r="I153" s="4">
        <f>SUM('역의 도시내 비율1'!W152)</f>
        <v>3.050072232607331E-3</v>
      </c>
      <c r="K153" t="b">
        <f t="shared" si="70"/>
        <v>1</v>
      </c>
      <c r="L153" t="b">
        <f t="shared" si="71"/>
        <v>1</v>
      </c>
      <c r="M153" t="b">
        <f t="shared" si="72"/>
        <v>1</v>
      </c>
      <c r="N153" t="b">
        <f t="shared" si="73"/>
        <v>0</v>
      </c>
      <c r="O153" t="b">
        <f t="shared" si="74"/>
        <v>0</v>
      </c>
      <c r="R153" t="b">
        <f t="shared" si="75"/>
        <v>1</v>
      </c>
      <c r="S153" t="b">
        <f t="shared" si="76"/>
        <v>1</v>
      </c>
      <c r="T153" t="b">
        <f t="shared" si="77"/>
        <v>0</v>
      </c>
      <c r="U153" t="b">
        <f t="shared" si="78"/>
        <v>0</v>
      </c>
      <c r="V153" t="b">
        <f t="shared" si="79"/>
        <v>0</v>
      </c>
      <c r="W153" t="b">
        <f t="shared" si="80"/>
        <v>0</v>
      </c>
      <c r="X153" t="b">
        <f t="shared" si="81"/>
        <v>0</v>
      </c>
      <c r="Y153" t="b">
        <f t="shared" si="82"/>
        <v>0</v>
      </c>
      <c r="Z153" t="b">
        <f t="shared" si="83"/>
        <v>0</v>
      </c>
      <c r="AA153" t="b">
        <f t="shared" si="84"/>
        <v>0</v>
      </c>
      <c r="AC153" t="b">
        <f t="shared" si="85"/>
        <v>1</v>
      </c>
      <c r="AD153" t="b">
        <f t="shared" si="86"/>
        <v>0</v>
      </c>
      <c r="AE153" t="b">
        <f t="shared" si="87"/>
        <v>0</v>
      </c>
      <c r="AF153" t="b">
        <f t="shared" si="88"/>
        <v>0</v>
      </c>
      <c r="AG153" t="b">
        <f t="shared" si="89"/>
        <v>0</v>
      </c>
      <c r="AH153" t="b">
        <f t="shared" si="90"/>
        <v>0</v>
      </c>
      <c r="AI153" t="b">
        <f t="shared" si="91"/>
        <v>0</v>
      </c>
      <c r="AJ153" t="b">
        <f t="shared" si="92"/>
        <v>0</v>
      </c>
      <c r="AK153" t="b">
        <f t="shared" si="93"/>
        <v>0</v>
      </c>
      <c r="AL153" t="b">
        <f t="shared" si="94"/>
        <v>0</v>
      </c>
      <c r="AN153" s="4" t="b">
        <f t="shared" si="95"/>
        <v>1</v>
      </c>
      <c r="AO153" t="b">
        <f t="shared" si="96"/>
        <v>1</v>
      </c>
      <c r="AP153" t="b">
        <f t="shared" si="97"/>
        <v>0</v>
      </c>
      <c r="AQ153" t="b">
        <f t="shared" si="98"/>
        <v>0</v>
      </c>
      <c r="AR153" t="b">
        <f t="shared" si="99"/>
        <v>0</v>
      </c>
      <c r="AS153" t="b">
        <f t="shared" si="100"/>
        <v>0</v>
      </c>
      <c r="AT153" t="b">
        <f t="shared" si="101"/>
        <v>0</v>
      </c>
      <c r="AU153" t="b">
        <f t="shared" si="102"/>
        <v>0</v>
      </c>
      <c r="AV153" t="b">
        <f t="shared" si="103"/>
        <v>0</v>
      </c>
      <c r="AW153" t="b">
        <f t="shared" si="104"/>
        <v>0</v>
      </c>
    </row>
    <row r="154" spans="1:49">
      <c r="A154" t="s">
        <v>71</v>
      </c>
      <c r="B154" t="s">
        <v>319</v>
      </c>
      <c r="C154" s="4">
        <f>SUM('역의 도시내 비율1'!C153:D153)/2</f>
        <v>3.7894183210586485E-3</v>
      </c>
      <c r="D154" s="4">
        <f>SUM('역의 도시내 비율1'!E153:G153)/3</f>
        <v>3.9469732467785771E-3</v>
      </c>
      <c r="E154" s="4">
        <f>SUM('역의 도시내 비율1'!H153:O153)/8</f>
        <v>3.2934945469877634E-3</v>
      </c>
      <c r="F154" s="4">
        <f>SUM('역의 도시내 비율1'!P153:R153)/3</f>
        <v>2.5227181656090562E-3</v>
      </c>
      <c r="G154" s="4">
        <f>SUM('역의 도시내 비율1'!S153:V153)/4</f>
        <v>2.2884726842257704E-3</v>
      </c>
      <c r="H154" s="4"/>
      <c r="I154" s="4">
        <f>SUM('역의 도시내 비율1'!W153)</f>
        <v>3.1238733171300836E-3</v>
      </c>
      <c r="K154" t="b">
        <f t="shared" si="70"/>
        <v>1</v>
      </c>
      <c r="L154" t="b">
        <f t="shared" si="71"/>
        <v>1</v>
      </c>
      <c r="M154" t="b">
        <f t="shared" si="72"/>
        <v>1</v>
      </c>
      <c r="N154" t="b">
        <f t="shared" si="73"/>
        <v>0</v>
      </c>
      <c r="O154" t="b">
        <f t="shared" si="74"/>
        <v>0</v>
      </c>
      <c r="R154" t="b">
        <f t="shared" si="75"/>
        <v>1</v>
      </c>
      <c r="S154" t="b">
        <f t="shared" si="76"/>
        <v>1</v>
      </c>
      <c r="T154" t="b">
        <f t="shared" si="77"/>
        <v>0</v>
      </c>
      <c r="U154" t="b">
        <f t="shared" si="78"/>
        <v>0</v>
      </c>
      <c r="V154" t="b">
        <f t="shared" si="79"/>
        <v>0</v>
      </c>
      <c r="W154" t="b">
        <f t="shared" si="80"/>
        <v>0</v>
      </c>
      <c r="X154" t="b">
        <f t="shared" si="81"/>
        <v>0</v>
      </c>
      <c r="Y154" t="b">
        <f t="shared" si="82"/>
        <v>0</v>
      </c>
      <c r="Z154" t="b">
        <f t="shared" si="83"/>
        <v>0</v>
      </c>
      <c r="AA154" t="b">
        <f t="shared" si="84"/>
        <v>0</v>
      </c>
      <c r="AC154" t="b">
        <f t="shared" si="85"/>
        <v>1</v>
      </c>
      <c r="AD154" t="b">
        <f t="shared" si="86"/>
        <v>1</v>
      </c>
      <c r="AE154" t="b">
        <f t="shared" si="87"/>
        <v>0</v>
      </c>
      <c r="AF154" t="b">
        <f t="shared" si="88"/>
        <v>0</v>
      </c>
      <c r="AG154" t="b">
        <f t="shared" si="89"/>
        <v>0</v>
      </c>
      <c r="AH154" t="b">
        <f t="shared" si="90"/>
        <v>0</v>
      </c>
      <c r="AI154" t="b">
        <f t="shared" si="91"/>
        <v>0</v>
      </c>
      <c r="AJ154" t="b">
        <f t="shared" si="92"/>
        <v>0</v>
      </c>
      <c r="AK154" t="b">
        <f t="shared" si="93"/>
        <v>0</v>
      </c>
      <c r="AL154" t="b">
        <f t="shared" si="94"/>
        <v>0</v>
      </c>
      <c r="AN154" s="4" t="b">
        <f t="shared" si="95"/>
        <v>1</v>
      </c>
      <c r="AO154" t="b">
        <f t="shared" si="96"/>
        <v>1</v>
      </c>
      <c r="AP154" t="b">
        <f t="shared" si="97"/>
        <v>0</v>
      </c>
      <c r="AQ154" t="b">
        <f t="shared" si="98"/>
        <v>0</v>
      </c>
      <c r="AR154" t="b">
        <f t="shared" si="99"/>
        <v>0</v>
      </c>
      <c r="AS154" t="b">
        <f t="shared" si="100"/>
        <v>0</v>
      </c>
      <c r="AT154" t="b">
        <f t="shared" si="101"/>
        <v>0</v>
      </c>
      <c r="AU154" t="b">
        <f t="shared" si="102"/>
        <v>0</v>
      </c>
      <c r="AV154" t="b">
        <f t="shared" si="103"/>
        <v>0</v>
      </c>
      <c r="AW154" t="b">
        <f t="shared" si="104"/>
        <v>0</v>
      </c>
    </row>
    <row r="155" spans="1:49">
      <c r="B155" t="s">
        <v>320</v>
      </c>
      <c r="C155" s="4">
        <f>SUM('역의 도시내 비율1'!C154:D154)/2</f>
        <v>2.4666263097541967E-3</v>
      </c>
      <c r="D155" s="4">
        <f>SUM('역의 도시내 비율1'!E154:G154)/3</f>
        <v>2.1724704414815767E-3</v>
      </c>
      <c r="E155" s="4">
        <f>SUM('역의 도시내 비율1'!H154:O154)/8</f>
        <v>2.8798294809812656E-3</v>
      </c>
      <c r="F155" s="4">
        <f>SUM('역의 도시내 비율1'!P154:R154)/3</f>
        <v>3.344799225975525E-3</v>
      </c>
      <c r="G155" s="4">
        <f>SUM('역의 도시내 비율1'!S154:V154)/4</f>
        <v>4.100329665624727E-3</v>
      </c>
      <c r="H155" s="4"/>
      <c r="I155" s="4">
        <f>SUM('역의 도시내 비율1'!W154)</f>
        <v>2.9415979952730339E-3</v>
      </c>
      <c r="K155" t="b">
        <f t="shared" si="70"/>
        <v>0</v>
      </c>
      <c r="L155" t="b">
        <f t="shared" si="71"/>
        <v>0</v>
      </c>
      <c r="M155" t="b">
        <f t="shared" si="72"/>
        <v>0</v>
      </c>
      <c r="N155" t="b">
        <f t="shared" si="73"/>
        <v>1</v>
      </c>
      <c r="O155" t="b">
        <f t="shared" si="74"/>
        <v>1</v>
      </c>
      <c r="R155" t="b">
        <f t="shared" si="75"/>
        <v>1</v>
      </c>
      <c r="S155" t="b">
        <f t="shared" si="76"/>
        <v>1</v>
      </c>
      <c r="T155" t="b">
        <f t="shared" si="77"/>
        <v>0</v>
      </c>
      <c r="U155" t="b">
        <f t="shared" si="78"/>
        <v>0</v>
      </c>
      <c r="V155" t="b">
        <f t="shared" si="79"/>
        <v>0</v>
      </c>
      <c r="W155" t="b">
        <f t="shared" si="80"/>
        <v>0</v>
      </c>
      <c r="X155" t="b">
        <f t="shared" si="81"/>
        <v>0</v>
      </c>
      <c r="Y155" t="b">
        <f t="shared" si="82"/>
        <v>0</v>
      </c>
      <c r="Z155" t="b">
        <f t="shared" si="83"/>
        <v>0</v>
      </c>
      <c r="AA155" t="b">
        <f t="shared" si="84"/>
        <v>0</v>
      </c>
      <c r="AC155" t="b">
        <f t="shared" si="85"/>
        <v>1</v>
      </c>
      <c r="AD155" t="b">
        <f t="shared" si="86"/>
        <v>1</v>
      </c>
      <c r="AE155" t="b">
        <f t="shared" si="87"/>
        <v>0</v>
      </c>
      <c r="AF155" t="b">
        <f t="shared" si="88"/>
        <v>0</v>
      </c>
      <c r="AG155" t="b">
        <f t="shared" si="89"/>
        <v>0</v>
      </c>
      <c r="AH155" t="b">
        <f t="shared" si="90"/>
        <v>0</v>
      </c>
      <c r="AI155" t="b">
        <f t="shared" si="91"/>
        <v>0</v>
      </c>
      <c r="AJ155" t="b">
        <f t="shared" si="92"/>
        <v>0</v>
      </c>
      <c r="AK155" t="b">
        <f t="shared" si="93"/>
        <v>0</v>
      </c>
      <c r="AL155" t="b">
        <f t="shared" si="94"/>
        <v>0</v>
      </c>
      <c r="AN155" s="4" t="b">
        <f t="shared" si="95"/>
        <v>1</v>
      </c>
      <c r="AO155" t="b">
        <f t="shared" si="96"/>
        <v>1</v>
      </c>
      <c r="AP155" t="b">
        <f t="shared" si="97"/>
        <v>0</v>
      </c>
      <c r="AQ155" t="b">
        <f t="shared" si="98"/>
        <v>0</v>
      </c>
      <c r="AR155" t="b">
        <f t="shared" si="99"/>
        <v>0</v>
      </c>
      <c r="AS155" t="b">
        <f t="shared" si="100"/>
        <v>0</v>
      </c>
      <c r="AT155" t="b">
        <f t="shared" si="101"/>
        <v>0</v>
      </c>
      <c r="AU155" t="b">
        <f t="shared" si="102"/>
        <v>0</v>
      </c>
      <c r="AV155" t="b">
        <f t="shared" si="103"/>
        <v>0</v>
      </c>
      <c r="AW155" t="b">
        <f t="shared" si="104"/>
        <v>0</v>
      </c>
    </row>
    <row r="156" spans="1:49">
      <c r="A156" t="s">
        <v>72</v>
      </c>
      <c r="B156" t="s">
        <v>319</v>
      </c>
      <c r="C156" s="4">
        <f>SUM('역의 도시내 비율1'!C155:D155)/2</f>
        <v>3.9342825502023653E-3</v>
      </c>
      <c r="D156" s="4">
        <f>SUM('역의 도시내 비율1'!E155:G155)/3</f>
        <v>4.3828281681615811E-3</v>
      </c>
      <c r="E156" s="4">
        <f>SUM('역의 도시내 비율1'!H155:O155)/8</f>
        <v>2.3817859944637826E-3</v>
      </c>
      <c r="F156" s="4">
        <f>SUM('역의 도시내 비율1'!P155:R155)/3</f>
        <v>1.249272840477055E-3</v>
      </c>
      <c r="G156" s="4">
        <f>SUM('역의 도시내 비율1'!S155:V155)/4</f>
        <v>1.0310283294558637E-3</v>
      </c>
      <c r="H156" s="4"/>
      <c r="I156" s="4">
        <f>SUM('역의 도시내 비율1'!W155)</f>
        <v>2.4340973153749871E-3</v>
      </c>
      <c r="K156" t="b">
        <f t="shared" si="70"/>
        <v>1</v>
      </c>
      <c r="L156" t="b">
        <f t="shared" si="71"/>
        <v>1</v>
      </c>
      <c r="M156" t="b">
        <f t="shared" si="72"/>
        <v>0</v>
      </c>
      <c r="N156" t="b">
        <f t="shared" si="73"/>
        <v>0</v>
      </c>
      <c r="O156" t="b">
        <f t="shared" si="74"/>
        <v>0</v>
      </c>
      <c r="R156" t="b">
        <f t="shared" si="75"/>
        <v>1</v>
      </c>
      <c r="S156" t="b">
        <f t="shared" si="76"/>
        <v>1</v>
      </c>
      <c r="T156" t="b">
        <f t="shared" si="77"/>
        <v>1</v>
      </c>
      <c r="U156" t="b">
        <f t="shared" si="78"/>
        <v>0</v>
      </c>
      <c r="V156" t="b">
        <f t="shared" si="79"/>
        <v>0</v>
      </c>
      <c r="W156" t="b">
        <f t="shared" si="80"/>
        <v>0</v>
      </c>
      <c r="X156" t="b">
        <f t="shared" si="81"/>
        <v>0</v>
      </c>
      <c r="Y156" t="b">
        <f t="shared" si="82"/>
        <v>0</v>
      </c>
      <c r="Z156" t="b">
        <f t="shared" si="83"/>
        <v>0</v>
      </c>
      <c r="AA156" t="b">
        <f t="shared" si="84"/>
        <v>0</v>
      </c>
      <c r="AC156" t="b">
        <f t="shared" si="85"/>
        <v>1</v>
      </c>
      <c r="AD156" t="b">
        <f t="shared" si="86"/>
        <v>0</v>
      </c>
      <c r="AE156" t="b">
        <f t="shared" si="87"/>
        <v>0</v>
      </c>
      <c r="AF156" t="b">
        <f t="shared" si="88"/>
        <v>0</v>
      </c>
      <c r="AG156" t="b">
        <f t="shared" si="89"/>
        <v>0</v>
      </c>
      <c r="AH156" t="b">
        <f t="shared" si="90"/>
        <v>0</v>
      </c>
      <c r="AI156" t="b">
        <f t="shared" si="91"/>
        <v>0</v>
      </c>
      <c r="AJ156" t="b">
        <f t="shared" si="92"/>
        <v>0</v>
      </c>
      <c r="AK156" t="b">
        <f t="shared" si="93"/>
        <v>0</v>
      </c>
      <c r="AL156" t="b">
        <f t="shared" si="94"/>
        <v>0</v>
      </c>
      <c r="AN156" s="4" t="b">
        <f t="shared" si="95"/>
        <v>1</v>
      </c>
      <c r="AO156" t="b">
        <f t="shared" si="96"/>
        <v>1</v>
      </c>
      <c r="AP156" t="b">
        <f t="shared" si="97"/>
        <v>0</v>
      </c>
      <c r="AQ156" t="b">
        <f t="shared" si="98"/>
        <v>0</v>
      </c>
      <c r="AR156" t="b">
        <f t="shared" si="99"/>
        <v>0</v>
      </c>
      <c r="AS156" t="b">
        <f t="shared" si="100"/>
        <v>0</v>
      </c>
      <c r="AT156" t="b">
        <f t="shared" si="101"/>
        <v>0</v>
      </c>
      <c r="AU156" t="b">
        <f t="shared" si="102"/>
        <v>0</v>
      </c>
      <c r="AV156" t="b">
        <f t="shared" si="103"/>
        <v>0</v>
      </c>
      <c r="AW156" t="b">
        <f t="shared" si="104"/>
        <v>0</v>
      </c>
    </row>
    <row r="157" spans="1:49">
      <c r="B157" t="s">
        <v>320</v>
      </c>
      <c r="C157" s="4">
        <f>SUM('역의 도시내 비율1'!C156:D156)/2</f>
        <v>1.7217337937773874E-3</v>
      </c>
      <c r="D157" s="4">
        <f>SUM('역의 도시내 비율1'!E156:G156)/3</f>
        <v>7.3196599528948809E-4</v>
      </c>
      <c r="E157" s="4">
        <f>SUM('역의 도시내 비율1'!H156:O156)/8</f>
        <v>1.931096119016322E-3</v>
      </c>
      <c r="F157" s="4">
        <f>SUM('역의 도시내 비율1'!P156:R156)/3</f>
        <v>3.0213664766005816E-3</v>
      </c>
      <c r="G157" s="4">
        <f>SUM('역의 도시내 비율1'!S156:V156)/4</f>
        <v>3.5991936837022828E-3</v>
      </c>
      <c r="H157" s="4"/>
      <c r="I157" s="4">
        <f>SUM('역의 도시내 비율1'!W156)</f>
        <v>2.1222384341473273E-3</v>
      </c>
      <c r="K157" t="b">
        <f t="shared" si="70"/>
        <v>0</v>
      </c>
      <c r="L157" t="b">
        <f t="shared" si="71"/>
        <v>0</v>
      </c>
      <c r="M157" t="b">
        <f t="shared" si="72"/>
        <v>0</v>
      </c>
      <c r="N157" t="b">
        <f t="shared" si="73"/>
        <v>1</v>
      </c>
      <c r="O157" t="b">
        <f t="shared" si="74"/>
        <v>1</v>
      </c>
      <c r="R157" t="b">
        <f t="shared" si="75"/>
        <v>0</v>
      </c>
      <c r="S157" t="b">
        <f t="shared" si="76"/>
        <v>0</v>
      </c>
      <c r="T157" t="b">
        <f t="shared" si="77"/>
        <v>0</v>
      </c>
      <c r="U157" t="b">
        <f t="shared" si="78"/>
        <v>0</v>
      </c>
      <c r="V157" t="b">
        <f t="shared" si="79"/>
        <v>0</v>
      </c>
      <c r="W157" t="b">
        <f t="shared" si="80"/>
        <v>0</v>
      </c>
      <c r="X157" t="b">
        <f t="shared" si="81"/>
        <v>0</v>
      </c>
      <c r="Y157" t="b">
        <f t="shared" si="82"/>
        <v>0</v>
      </c>
      <c r="Z157" t="b">
        <f t="shared" si="83"/>
        <v>0</v>
      </c>
      <c r="AA157" t="b">
        <f t="shared" si="84"/>
        <v>0</v>
      </c>
      <c r="AC157" t="b">
        <f t="shared" si="85"/>
        <v>1</v>
      </c>
      <c r="AD157" t="b">
        <f t="shared" si="86"/>
        <v>1</v>
      </c>
      <c r="AE157" t="b">
        <f t="shared" si="87"/>
        <v>0</v>
      </c>
      <c r="AF157" t="b">
        <f t="shared" si="88"/>
        <v>0</v>
      </c>
      <c r="AG157" t="b">
        <f t="shared" si="89"/>
        <v>0</v>
      </c>
      <c r="AH157" t="b">
        <f t="shared" si="90"/>
        <v>0</v>
      </c>
      <c r="AI157" t="b">
        <f t="shared" si="91"/>
        <v>0</v>
      </c>
      <c r="AJ157" t="b">
        <f t="shared" si="92"/>
        <v>0</v>
      </c>
      <c r="AK157" t="b">
        <f t="shared" si="93"/>
        <v>0</v>
      </c>
      <c r="AL157" t="b">
        <f t="shared" si="94"/>
        <v>0</v>
      </c>
      <c r="AN157" s="4" t="b">
        <f t="shared" si="95"/>
        <v>1</v>
      </c>
      <c r="AO157" t="b">
        <f t="shared" si="96"/>
        <v>0</v>
      </c>
      <c r="AP157" t="b">
        <f t="shared" si="97"/>
        <v>0</v>
      </c>
      <c r="AQ157" t="b">
        <f t="shared" si="98"/>
        <v>0</v>
      </c>
      <c r="AR157" t="b">
        <f t="shared" si="99"/>
        <v>0</v>
      </c>
      <c r="AS157" t="b">
        <f t="shared" si="100"/>
        <v>0</v>
      </c>
      <c r="AT157" t="b">
        <f t="shared" si="101"/>
        <v>0</v>
      </c>
      <c r="AU157" t="b">
        <f t="shared" si="102"/>
        <v>0</v>
      </c>
      <c r="AV157" t="b">
        <f t="shared" si="103"/>
        <v>0</v>
      </c>
      <c r="AW157" t="b">
        <f t="shared" si="104"/>
        <v>0</v>
      </c>
    </row>
    <row r="158" spans="1:49">
      <c r="A158" t="s">
        <v>73</v>
      </c>
      <c r="B158" t="s">
        <v>319</v>
      </c>
      <c r="C158" s="4">
        <f>SUM('역의 도시내 비율1'!C157:D157)/2</f>
        <v>2.0860582908345197E-3</v>
      </c>
      <c r="D158" s="4">
        <f>SUM('역의 도시내 비율1'!E157:G157)/3</f>
        <v>3.2032040757645768E-3</v>
      </c>
      <c r="E158" s="4">
        <f>SUM('역의 도시내 비율1'!H157:O157)/8</f>
        <v>2.1337022568226269E-3</v>
      </c>
      <c r="F158" s="4">
        <f>SUM('역의 도시내 비율1'!P157:R157)/3</f>
        <v>1.3626982460223994E-3</v>
      </c>
      <c r="G158" s="4">
        <f>SUM('역의 도시내 비율1'!S157:V157)/4</f>
        <v>1.0621170633003602E-3</v>
      </c>
      <c r="H158" s="4"/>
      <c r="I158" s="4">
        <f>SUM('역의 도시내 비율1'!W157)</f>
        <v>2.0453830888089246E-3</v>
      </c>
      <c r="K158" t="b">
        <f t="shared" si="70"/>
        <v>1</v>
      </c>
      <c r="L158" t="b">
        <f t="shared" si="71"/>
        <v>1</v>
      </c>
      <c r="M158" t="b">
        <f t="shared" si="72"/>
        <v>1</v>
      </c>
      <c r="N158" t="b">
        <f t="shared" si="73"/>
        <v>0</v>
      </c>
      <c r="O158" t="b">
        <f t="shared" si="74"/>
        <v>0</v>
      </c>
      <c r="R158" t="b">
        <f t="shared" si="75"/>
        <v>1</v>
      </c>
      <c r="S158" t="b">
        <f t="shared" si="76"/>
        <v>1</v>
      </c>
      <c r="T158" t="b">
        <f t="shared" si="77"/>
        <v>0</v>
      </c>
      <c r="U158" t="b">
        <f t="shared" si="78"/>
        <v>0</v>
      </c>
      <c r="V158" t="b">
        <f t="shared" si="79"/>
        <v>0</v>
      </c>
      <c r="W158" t="b">
        <f t="shared" si="80"/>
        <v>0</v>
      </c>
      <c r="X158" t="b">
        <f t="shared" si="81"/>
        <v>0</v>
      </c>
      <c r="Y158" t="b">
        <f t="shared" si="82"/>
        <v>0</v>
      </c>
      <c r="Z158" t="b">
        <f t="shared" si="83"/>
        <v>0</v>
      </c>
      <c r="AA158" t="b">
        <f t="shared" si="84"/>
        <v>0</v>
      </c>
      <c r="AC158" t="b">
        <f t="shared" si="85"/>
        <v>1</v>
      </c>
      <c r="AD158" t="b">
        <f t="shared" si="86"/>
        <v>0</v>
      </c>
      <c r="AE158" t="b">
        <f t="shared" si="87"/>
        <v>0</v>
      </c>
      <c r="AF158" t="b">
        <f t="shared" si="88"/>
        <v>0</v>
      </c>
      <c r="AG158" t="b">
        <f t="shared" si="89"/>
        <v>0</v>
      </c>
      <c r="AH158" t="b">
        <f t="shared" si="90"/>
        <v>0</v>
      </c>
      <c r="AI158" t="b">
        <f t="shared" si="91"/>
        <v>0</v>
      </c>
      <c r="AJ158" t="b">
        <f t="shared" si="92"/>
        <v>0</v>
      </c>
      <c r="AK158" t="b">
        <f t="shared" si="93"/>
        <v>0</v>
      </c>
      <c r="AL158" t="b">
        <f t="shared" si="94"/>
        <v>0</v>
      </c>
      <c r="AN158" s="4" t="b">
        <f t="shared" si="95"/>
        <v>1</v>
      </c>
      <c r="AO158" t="b">
        <f t="shared" si="96"/>
        <v>1</v>
      </c>
      <c r="AP158" t="b">
        <f t="shared" si="97"/>
        <v>0</v>
      </c>
      <c r="AQ158" t="b">
        <f t="shared" si="98"/>
        <v>0</v>
      </c>
      <c r="AR158" t="b">
        <f t="shared" si="99"/>
        <v>0</v>
      </c>
      <c r="AS158" t="b">
        <f t="shared" si="100"/>
        <v>0</v>
      </c>
      <c r="AT158" t="b">
        <f t="shared" si="101"/>
        <v>0</v>
      </c>
      <c r="AU158" t="b">
        <f t="shared" si="102"/>
        <v>0</v>
      </c>
      <c r="AV158" t="b">
        <f t="shared" si="103"/>
        <v>0</v>
      </c>
      <c r="AW158" t="b">
        <f t="shared" si="104"/>
        <v>0</v>
      </c>
    </row>
    <row r="159" spans="1:49">
      <c r="B159" t="s">
        <v>320</v>
      </c>
      <c r="C159" s="4">
        <f>SUM('역의 도시내 비율1'!C158:D158)/2</f>
        <v>1.7595841088159057E-3</v>
      </c>
      <c r="D159" s="4">
        <f>SUM('역의 도시내 비율1'!E158:G158)/3</f>
        <v>1.0901276162995953E-3</v>
      </c>
      <c r="E159" s="4">
        <f>SUM('역의 도시내 비율1'!H158:O158)/8</f>
        <v>1.8746736061593119E-3</v>
      </c>
      <c r="F159" s="4">
        <f>SUM('역의 도시내 비율1'!P158:R158)/3</f>
        <v>2.5610487809652267E-3</v>
      </c>
      <c r="G159" s="4">
        <f>SUM('역의 도시내 비율1'!S158:V158)/4</f>
        <v>2.9263984950888924E-3</v>
      </c>
      <c r="H159" s="4"/>
      <c r="I159" s="4">
        <f>SUM('역의 도시내 비율1'!W158)</f>
        <v>2.0020212906442757E-3</v>
      </c>
      <c r="K159" t="b">
        <f t="shared" si="70"/>
        <v>0</v>
      </c>
      <c r="L159" t="b">
        <f t="shared" si="71"/>
        <v>0</v>
      </c>
      <c r="M159" t="b">
        <f t="shared" si="72"/>
        <v>0</v>
      </c>
      <c r="N159" t="b">
        <f t="shared" si="73"/>
        <v>1</v>
      </c>
      <c r="O159" t="b">
        <f t="shared" si="74"/>
        <v>1</v>
      </c>
      <c r="R159" t="b">
        <f t="shared" si="75"/>
        <v>1</v>
      </c>
      <c r="S159" t="b">
        <f t="shared" si="76"/>
        <v>0</v>
      </c>
      <c r="T159" t="b">
        <f t="shared" si="77"/>
        <v>0</v>
      </c>
      <c r="U159" t="b">
        <f t="shared" si="78"/>
        <v>0</v>
      </c>
      <c r="V159" t="b">
        <f t="shared" si="79"/>
        <v>0</v>
      </c>
      <c r="W159" t="b">
        <f t="shared" si="80"/>
        <v>0</v>
      </c>
      <c r="X159" t="b">
        <f t="shared" si="81"/>
        <v>0</v>
      </c>
      <c r="Y159" t="b">
        <f t="shared" si="82"/>
        <v>0</v>
      </c>
      <c r="Z159" t="b">
        <f t="shared" si="83"/>
        <v>0</v>
      </c>
      <c r="AA159" t="b">
        <f t="shared" si="84"/>
        <v>0</v>
      </c>
      <c r="AC159" t="b">
        <f t="shared" si="85"/>
        <v>1</v>
      </c>
      <c r="AD159" t="b">
        <f t="shared" si="86"/>
        <v>1</v>
      </c>
      <c r="AE159" t="b">
        <f t="shared" si="87"/>
        <v>0</v>
      </c>
      <c r="AF159" t="b">
        <f t="shared" si="88"/>
        <v>0</v>
      </c>
      <c r="AG159" t="b">
        <f t="shared" si="89"/>
        <v>0</v>
      </c>
      <c r="AH159" t="b">
        <f t="shared" si="90"/>
        <v>0</v>
      </c>
      <c r="AI159" t="b">
        <f t="shared" si="91"/>
        <v>0</v>
      </c>
      <c r="AJ159" t="b">
        <f t="shared" si="92"/>
        <v>0</v>
      </c>
      <c r="AK159" t="b">
        <f t="shared" si="93"/>
        <v>0</v>
      </c>
      <c r="AL159" t="b">
        <f t="shared" si="94"/>
        <v>0</v>
      </c>
      <c r="AN159" s="4" t="b">
        <f t="shared" si="95"/>
        <v>1</v>
      </c>
      <c r="AO159" t="b">
        <f t="shared" si="96"/>
        <v>0</v>
      </c>
      <c r="AP159" t="b">
        <f t="shared" si="97"/>
        <v>0</v>
      </c>
      <c r="AQ159" t="b">
        <f t="shared" si="98"/>
        <v>0</v>
      </c>
      <c r="AR159" t="b">
        <f t="shared" si="99"/>
        <v>0</v>
      </c>
      <c r="AS159" t="b">
        <f t="shared" si="100"/>
        <v>0</v>
      </c>
      <c r="AT159" t="b">
        <f t="shared" si="101"/>
        <v>0</v>
      </c>
      <c r="AU159" t="b">
        <f t="shared" si="102"/>
        <v>0</v>
      </c>
      <c r="AV159" t="b">
        <f t="shared" si="103"/>
        <v>0</v>
      </c>
      <c r="AW159" t="b">
        <f t="shared" si="104"/>
        <v>0</v>
      </c>
    </row>
    <row r="160" spans="1:49">
      <c r="A160" t="s">
        <v>74</v>
      </c>
      <c r="B160" t="s">
        <v>319</v>
      </c>
      <c r="C160" s="4">
        <f>SUM('역의 도시내 비율1'!C159:D159)/2</f>
        <v>2.7616104731016588E-3</v>
      </c>
      <c r="D160" s="4">
        <f>SUM('역의 도시내 비율1'!E159:G159)/3</f>
        <v>3.2165682967621907E-3</v>
      </c>
      <c r="E160" s="4">
        <f>SUM('역의 도시내 비율1'!H159:O159)/8</f>
        <v>8.7788864265231879E-3</v>
      </c>
      <c r="F160" s="4">
        <f>SUM('역의 도시내 비율1'!P159:R159)/3</f>
        <v>1.2639810283329519E-2</v>
      </c>
      <c r="G160" s="4">
        <f>SUM('역의 도시내 비율1'!S159:V159)/4</f>
        <v>1.0598597282359283E-2</v>
      </c>
      <c r="H160" s="4"/>
      <c r="I160" s="4">
        <f>SUM('역의 도시내 비율1'!W159)</f>
        <v>8.4673769278890542E-3</v>
      </c>
      <c r="K160" t="b">
        <f t="shared" si="70"/>
        <v>0</v>
      </c>
      <c r="L160" t="b">
        <f t="shared" si="71"/>
        <v>0</v>
      </c>
      <c r="M160" t="b">
        <f t="shared" si="72"/>
        <v>1</v>
      </c>
      <c r="N160" t="b">
        <f t="shared" si="73"/>
        <v>1</v>
      </c>
      <c r="O160" t="b">
        <f t="shared" si="74"/>
        <v>1</v>
      </c>
      <c r="R160" t="b">
        <f t="shared" si="75"/>
        <v>1</v>
      </c>
      <c r="S160" t="b">
        <f t="shared" si="76"/>
        <v>1</v>
      </c>
      <c r="T160" t="b">
        <f t="shared" si="77"/>
        <v>0</v>
      </c>
      <c r="U160" t="b">
        <f t="shared" si="78"/>
        <v>0</v>
      </c>
      <c r="V160" t="b">
        <f t="shared" si="79"/>
        <v>0</v>
      </c>
      <c r="W160" t="b">
        <f t="shared" si="80"/>
        <v>0</v>
      </c>
      <c r="X160" t="b">
        <f t="shared" si="81"/>
        <v>0</v>
      </c>
      <c r="Y160" t="b">
        <f t="shared" si="82"/>
        <v>0</v>
      </c>
      <c r="Z160" t="b">
        <f t="shared" si="83"/>
        <v>0</v>
      </c>
      <c r="AA160" t="b">
        <f t="shared" si="84"/>
        <v>0</v>
      </c>
      <c r="AC160" t="b">
        <f t="shared" si="85"/>
        <v>1</v>
      </c>
      <c r="AD160" t="b">
        <f t="shared" si="86"/>
        <v>1</v>
      </c>
      <c r="AE160" t="b">
        <f t="shared" si="87"/>
        <v>1</v>
      </c>
      <c r="AF160" t="b">
        <f t="shared" si="88"/>
        <v>1</v>
      </c>
      <c r="AG160" t="b">
        <f t="shared" si="89"/>
        <v>1</v>
      </c>
      <c r="AH160" t="b">
        <f t="shared" si="90"/>
        <v>1</v>
      </c>
      <c r="AI160" t="b">
        <f t="shared" si="91"/>
        <v>1</v>
      </c>
      <c r="AJ160" t="b">
        <f t="shared" si="92"/>
        <v>1</v>
      </c>
      <c r="AK160" t="b">
        <f t="shared" si="93"/>
        <v>0</v>
      </c>
      <c r="AL160" t="b">
        <f t="shared" si="94"/>
        <v>0</v>
      </c>
      <c r="AN160" s="4" t="b">
        <f t="shared" si="95"/>
        <v>1</v>
      </c>
      <c r="AO160" t="b">
        <f t="shared" si="96"/>
        <v>1</v>
      </c>
      <c r="AP160" t="b">
        <f t="shared" si="97"/>
        <v>1</v>
      </c>
      <c r="AQ160" t="b">
        <f t="shared" si="98"/>
        <v>1</v>
      </c>
      <c r="AR160" t="b">
        <f t="shared" si="99"/>
        <v>1</v>
      </c>
      <c r="AS160" t="b">
        <f t="shared" si="100"/>
        <v>0</v>
      </c>
      <c r="AT160" t="b">
        <f t="shared" si="101"/>
        <v>0</v>
      </c>
      <c r="AU160" t="b">
        <f t="shared" si="102"/>
        <v>0</v>
      </c>
      <c r="AV160" t="b">
        <f t="shared" si="103"/>
        <v>0</v>
      </c>
      <c r="AW160" t="b">
        <f t="shared" si="104"/>
        <v>0</v>
      </c>
    </row>
    <row r="161" spans="1:49">
      <c r="B161" t="s">
        <v>320</v>
      </c>
      <c r="C161" s="4">
        <f>SUM('역의 도시내 비율1'!C160:D160)/2</f>
        <v>6.6551514107774119E-3</v>
      </c>
      <c r="D161" s="4">
        <f>SUM('역의 도시내 비율1'!E160:G160)/3</f>
        <v>1.3312640719222784E-2</v>
      </c>
      <c r="E161" s="4">
        <f>SUM('역의 도시내 비율1'!H160:O160)/8</f>
        <v>1.0875548536221125E-2</v>
      </c>
      <c r="F161" s="4">
        <f>SUM('역의 도시내 비율1'!P160:R160)/3</f>
        <v>7.3842255986812889E-3</v>
      </c>
      <c r="G161" s="4">
        <f>SUM('역의 도시내 비율1'!S160:V160)/4</f>
        <v>3.7369340762822383E-3</v>
      </c>
      <c r="H161" s="4"/>
      <c r="I161" s="4">
        <f>SUM('역의 도시내 비율1'!W160)</f>
        <v>9.7382341402266429E-3</v>
      </c>
      <c r="K161" t="b">
        <f t="shared" si="70"/>
        <v>0</v>
      </c>
      <c r="L161" t="b">
        <f t="shared" si="71"/>
        <v>1</v>
      </c>
      <c r="M161" t="b">
        <f t="shared" si="72"/>
        <v>1</v>
      </c>
      <c r="N161" t="b">
        <f t="shared" si="73"/>
        <v>0</v>
      </c>
      <c r="O161" t="b">
        <f t="shared" si="74"/>
        <v>0</v>
      </c>
      <c r="R161" t="b">
        <f t="shared" si="75"/>
        <v>1</v>
      </c>
      <c r="S161" t="b">
        <f t="shared" si="76"/>
        <v>1</v>
      </c>
      <c r="T161" t="b">
        <f t="shared" si="77"/>
        <v>1</v>
      </c>
      <c r="U161" t="b">
        <f t="shared" si="78"/>
        <v>1</v>
      </c>
      <c r="V161" t="b">
        <f t="shared" si="79"/>
        <v>1</v>
      </c>
      <c r="W161" t="b">
        <f t="shared" si="80"/>
        <v>1</v>
      </c>
      <c r="X161" t="b">
        <f t="shared" si="81"/>
        <v>1</v>
      </c>
      <c r="Y161" t="b">
        <f t="shared" si="82"/>
        <v>1</v>
      </c>
      <c r="Z161" t="b">
        <f t="shared" si="83"/>
        <v>0</v>
      </c>
      <c r="AA161" t="b">
        <f t="shared" si="84"/>
        <v>0</v>
      </c>
      <c r="AC161" t="b">
        <f t="shared" si="85"/>
        <v>1</v>
      </c>
      <c r="AD161" t="b">
        <f t="shared" si="86"/>
        <v>1</v>
      </c>
      <c r="AE161" t="b">
        <f t="shared" si="87"/>
        <v>1</v>
      </c>
      <c r="AF161" t="b">
        <f t="shared" si="88"/>
        <v>1</v>
      </c>
      <c r="AG161" t="b">
        <f t="shared" si="89"/>
        <v>1</v>
      </c>
      <c r="AH161" t="b">
        <f t="shared" si="90"/>
        <v>0</v>
      </c>
      <c r="AI161" t="b">
        <f t="shared" si="91"/>
        <v>0</v>
      </c>
      <c r="AJ161" t="b">
        <f t="shared" si="92"/>
        <v>0</v>
      </c>
      <c r="AK161" t="b">
        <f t="shared" si="93"/>
        <v>0</v>
      </c>
      <c r="AL161" t="b">
        <f t="shared" si="94"/>
        <v>0</v>
      </c>
      <c r="AN161" s="4" t="b">
        <f t="shared" si="95"/>
        <v>1</v>
      </c>
      <c r="AO161" t="b">
        <f t="shared" si="96"/>
        <v>1</v>
      </c>
      <c r="AP161" t="b">
        <f t="shared" si="97"/>
        <v>1</v>
      </c>
      <c r="AQ161" t="b">
        <f t="shared" si="98"/>
        <v>1</v>
      </c>
      <c r="AR161" t="b">
        <f t="shared" si="99"/>
        <v>1</v>
      </c>
      <c r="AS161" t="b">
        <f t="shared" si="100"/>
        <v>1</v>
      </c>
      <c r="AT161" t="b">
        <f t="shared" si="101"/>
        <v>1</v>
      </c>
      <c r="AU161" t="b">
        <f t="shared" si="102"/>
        <v>0</v>
      </c>
      <c r="AV161" t="b">
        <f t="shared" si="103"/>
        <v>0</v>
      </c>
      <c r="AW161" t="b">
        <f t="shared" si="104"/>
        <v>0</v>
      </c>
    </row>
    <row r="162" spans="1:49">
      <c r="A162" t="s">
        <v>75</v>
      </c>
      <c r="B162" t="s">
        <v>319</v>
      </c>
      <c r="C162" s="4">
        <f>SUM('역의 도시내 비율1'!C161:D161)/2</f>
        <v>2.4494784838076664E-3</v>
      </c>
      <c r="D162" s="4">
        <f>SUM('역의 도시내 비율1'!E161:G161)/3</f>
        <v>2.1432580008250812E-3</v>
      </c>
      <c r="E162" s="4">
        <f>SUM('역의 도시내 비율1'!H161:O161)/8</f>
        <v>4.7636850650439599E-3</v>
      </c>
      <c r="F162" s="4">
        <f>SUM('역의 도시내 비율1'!P161:R161)/3</f>
        <v>6.9581238024298683E-3</v>
      </c>
      <c r="G162" s="4">
        <f>SUM('역의 도시내 비율1'!S161:V161)/4</f>
        <v>6.5818137441484865E-3</v>
      </c>
      <c r="H162" s="4"/>
      <c r="I162" s="4">
        <f>SUM('역의 도시내 비율1'!W161)</f>
        <v>4.8482348471549719E-3</v>
      </c>
      <c r="K162" t="b">
        <f t="shared" si="70"/>
        <v>0</v>
      </c>
      <c r="L162" t="b">
        <f t="shared" si="71"/>
        <v>0</v>
      </c>
      <c r="M162" t="b">
        <f t="shared" si="72"/>
        <v>0</v>
      </c>
      <c r="N162" t="b">
        <f t="shared" si="73"/>
        <v>1</v>
      </c>
      <c r="O162" t="b">
        <f t="shared" si="74"/>
        <v>1</v>
      </c>
      <c r="R162" t="b">
        <f t="shared" si="75"/>
        <v>1</v>
      </c>
      <c r="S162" t="b">
        <f t="shared" si="76"/>
        <v>1</v>
      </c>
      <c r="T162" t="b">
        <f t="shared" si="77"/>
        <v>0</v>
      </c>
      <c r="U162" t="b">
        <f t="shared" si="78"/>
        <v>0</v>
      </c>
      <c r="V162" t="b">
        <f t="shared" si="79"/>
        <v>0</v>
      </c>
      <c r="W162" t="b">
        <f t="shared" si="80"/>
        <v>0</v>
      </c>
      <c r="X162" t="b">
        <f t="shared" si="81"/>
        <v>0</v>
      </c>
      <c r="Y162" t="b">
        <f t="shared" si="82"/>
        <v>0</v>
      </c>
      <c r="Z162" t="b">
        <f t="shared" si="83"/>
        <v>0</v>
      </c>
      <c r="AA162" t="b">
        <f t="shared" si="84"/>
        <v>0</v>
      </c>
      <c r="AC162" t="b">
        <f t="shared" si="85"/>
        <v>1</v>
      </c>
      <c r="AD162" t="b">
        <f t="shared" si="86"/>
        <v>1</v>
      </c>
      <c r="AE162" t="b">
        <f t="shared" si="87"/>
        <v>1</v>
      </c>
      <c r="AF162" t="b">
        <f t="shared" si="88"/>
        <v>1</v>
      </c>
      <c r="AG162" t="b">
        <f t="shared" si="89"/>
        <v>0</v>
      </c>
      <c r="AH162" t="b">
        <f t="shared" si="90"/>
        <v>0</v>
      </c>
      <c r="AI162" t="b">
        <f t="shared" si="91"/>
        <v>0</v>
      </c>
      <c r="AJ162" t="b">
        <f t="shared" si="92"/>
        <v>0</v>
      </c>
      <c r="AK162" t="b">
        <f t="shared" si="93"/>
        <v>0</v>
      </c>
      <c r="AL162" t="b">
        <f t="shared" si="94"/>
        <v>0</v>
      </c>
      <c r="AN162" s="4" t="b">
        <f t="shared" si="95"/>
        <v>1</v>
      </c>
      <c r="AO162" t="b">
        <f t="shared" si="96"/>
        <v>1</v>
      </c>
      <c r="AP162" t="b">
        <f t="shared" si="97"/>
        <v>1</v>
      </c>
      <c r="AQ162" t="b">
        <f t="shared" si="98"/>
        <v>0</v>
      </c>
      <c r="AR162" t="b">
        <f t="shared" si="99"/>
        <v>0</v>
      </c>
      <c r="AS162" t="b">
        <f t="shared" si="100"/>
        <v>0</v>
      </c>
      <c r="AT162" t="b">
        <f t="shared" si="101"/>
        <v>0</v>
      </c>
      <c r="AU162" t="b">
        <f t="shared" si="102"/>
        <v>0</v>
      </c>
      <c r="AV162" t="b">
        <f t="shared" si="103"/>
        <v>0</v>
      </c>
      <c r="AW162" t="b">
        <f t="shared" si="104"/>
        <v>0</v>
      </c>
    </row>
    <row r="163" spans="1:49">
      <c r="B163" t="s">
        <v>320</v>
      </c>
      <c r="C163" s="4">
        <f>SUM('역의 도시내 비율1'!C162:D162)/2</f>
        <v>4.4242207710299903E-3</v>
      </c>
      <c r="D163" s="4">
        <f>SUM('역의 도시내 비율1'!E162:G162)/3</f>
        <v>7.9334993063215255E-3</v>
      </c>
      <c r="E163" s="4">
        <f>SUM('역의 도시내 비율1'!H162:O162)/8</f>
        <v>5.3419975687912617E-3</v>
      </c>
      <c r="F163" s="4">
        <f>SUM('역의 도시내 비율1'!P162:R162)/3</f>
        <v>4.2573618003362143E-3</v>
      </c>
      <c r="G163" s="4">
        <f>SUM('역의 도시내 비율1'!S162:V162)/4</f>
        <v>2.5892721806967263E-3</v>
      </c>
      <c r="H163" s="4"/>
      <c r="I163" s="4">
        <f>SUM('역의 도시내 비율1'!W162)</f>
        <v>5.4529111866151742E-3</v>
      </c>
      <c r="K163" t="b">
        <f t="shared" si="70"/>
        <v>0</v>
      </c>
      <c r="L163" t="b">
        <f t="shared" si="71"/>
        <v>1</v>
      </c>
      <c r="M163" t="b">
        <f t="shared" si="72"/>
        <v>0</v>
      </c>
      <c r="N163" t="b">
        <f t="shared" si="73"/>
        <v>0</v>
      </c>
      <c r="O163" t="b">
        <f t="shared" si="74"/>
        <v>0</v>
      </c>
      <c r="R163" t="b">
        <f t="shared" si="75"/>
        <v>1</v>
      </c>
      <c r="S163" t="b">
        <f t="shared" si="76"/>
        <v>1</v>
      </c>
      <c r="T163" t="b">
        <f t="shared" si="77"/>
        <v>1</v>
      </c>
      <c r="U163" t="b">
        <f t="shared" si="78"/>
        <v>1</v>
      </c>
      <c r="V163" t="b">
        <f t="shared" si="79"/>
        <v>1</v>
      </c>
      <c r="W163" t="b">
        <f t="shared" si="80"/>
        <v>0</v>
      </c>
      <c r="X163" t="b">
        <f t="shared" si="81"/>
        <v>0</v>
      </c>
      <c r="Y163" t="b">
        <f t="shared" si="82"/>
        <v>0</v>
      </c>
      <c r="Z163" t="b">
        <f t="shared" si="83"/>
        <v>0</v>
      </c>
      <c r="AA163" t="b">
        <f t="shared" si="84"/>
        <v>0</v>
      </c>
      <c r="AC163" t="b">
        <f t="shared" si="85"/>
        <v>1</v>
      </c>
      <c r="AD163" t="b">
        <f t="shared" si="86"/>
        <v>1</v>
      </c>
      <c r="AE163" t="b">
        <f t="shared" si="87"/>
        <v>1</v>
      </c>
      <c r="AF163" t="b">
        <f t="shared" si="88"/>
        <v>0</v>
      </c>
      <c r="AG163" t="b">
        <f t="shared" si="89"/>
        <v>0</v>
      </c>
      <c r="AH163" t="b">
        <f t="shared" si="90"/>
        <v>0</v>
      </c>
      <c r="AI163" t="b">
        <f t="shared" si="91"/>
        <v>0</v>
      </c>
      <c r="AJ163" t="b">
        <f t="shared" si="92"/>
        <v>0</v>
      </c>
      <c r="AK163" t="b">
        <f t="shared" si="93"/>
        <v>0</v>
      </c>
      <c r="AL163" t="b">
        <f t="shared" si="94"/>
        <v>0</v>
      </c>
      <c r="AN163" s="4" t="b">
        <f t="shared" si="95"/>
        <v>1</v>
      </c>
      <c r="AO163" t="b">
        <f t="shared" si="96"/>
        <v>1</v>
      </c>
      <c r="AP163" t="b">
        <f t="shared" si="97"/>
        <v>1</v>
      </c>
      <c r="AQ163" t="b">
        <f t="shared" si="98"/>
        <v>1</v>
      </c>
      <c r="AR163" t="b">
        <f t="shared" si="99"/>
        <v>0</v>
      </c>
      <c r="AS163" t="b">
        <f t="shared" si="100"/>
        <v>0</v>
      </c>
      <c r="AT163" t="b">
        <f t="shared" si="101"/>
        <v>0</v>
      </c>
      <c r="AU163" t="b">
        <f t="shared" si="102"/>
        <v>0</v>
      </c>
      <c r="AV163" t="b">
        <f t="shared" si="103"/>
        <v>0</v>
      </c>
      <c r="AW163" t="b">
        <f t="shared" si="104"/>
        <v>0</v>
      </c>
    </row>
    <row r="164" spans="1:49">
      <c r="A164" t="s">
        <v>76</v>
      </c>
      <c r="B164" t="s">
        <v>319</v>
      </c>
      <c r="C164" s="4">
        <f>SUM('역의 도시내 비율1'!C163:D163)/2</f>
        <v>1.0340122839323403E-3</v>
      </c>
      <c r="D164" s="4">
        <f>SUM('역의 도시내 비율1'!E163:G163)/3</f>
        <v>1.892495556229842E-3</v>
      </c>
      <c r="E164" s="4">
        <f>SUM('역의 도시내 비율1'!H163:O163)/8</f>
        <v>1.6201501232568799E-3</v>
      </c>
      <c r="F164" s="4">
        <f>SUM('역의 도시내 비율1'!P163:R163)/3</f>
        <v>1.0419892293393311E-3</v>
      </c>
      <c r="G164" s="4">
        <f>SUM('역의 도시내 비율1'!S163:V163)/4</f>
        <v>6.8625224048865789E-4</v>
      </c>
      <c r="H164" s="4"/>
      <c r="I164" s="4">
        <f>SUM('역의 도시내 비율1'!W163)</f>
        <v>1.4165850789187666E-3</v>
      </c>
      <c r="K164" t="b">
        <f>I164&lt;C164</f>
        <v>0</v>
      </c>
      <c r="L164" t="b">
        <f t="shared" si="71"/>
        <v>1</v>
      </c>
      <c r="M164" t="b">
        <f t="shared" si="72"/>
        <v>1</v>
      </c>
      <c r="N164" t="b">
        <f t="shared" si="73"/>
        <v>0</v>
      </c>
      <c r="O164" t="b">
        <f t="shared" si="74"/>
        <v>0</v>
      </c>
      <c r="R164" t="b">
        <f t="shared" si="75"/>
        <v>1</v>
      </c>
      <c r="S164" t="b">
        <f t="shared" si="76"/>
        <v>0</v>
      </c>
      <c r="T164" t="b">
        <f t="shared" si="77"/>
        <v>0</v>
      </c>
      <c r="U164" t="b">
        <f t="shared" si="78"/>
        <v>0</v>
      </c>
      <c r="V164" t="b">
        <f t="shared" si="79"/>
        <v>0</v>
      </c>
      <c r="W164" t="b">
        <f t="shared" si="80"/>
        <v>0</v>
      </c>
      <c r="X164" t="b">
        <f t="shared" si="81"/>
        <v>0</v>
      </c>
      <c r="Y164" t="b">
        <f t="shared" si="82"/>
        <v>0</v>
      </c>
      <c r="Z164" t="b">
        <f t="shared" si="83"/>
        <v>0</v>
      </c>
      <c r="AA164" t="b">
        <f t="shared" si="84"/>
        <v>0</v>
      </c>
      <c r="AC164" t="b">
        <f t="shared" si="85"/>
        <v>1</v>
      </c>
      <c r="AD164" t="b">
        <f t="shared" si="86"/>
        <v>0</v>
      </c>
      <c r="AE164" t="b">
        <f t="shared" si="87"/>
        <v>0</v>
      </c>
      <c r="AF164" t="b">
        <f t="shared" si="88"/>
        <v>0</v>
      </c>
      <c r="AG164" t="b">
        <f t="shared" si="89"/>
        <v>0</v>
      </c>
      <c r="AH164" t="b">
        <f t="shared" si="90"/>
        <v>0</v>
      </c>
      <c r="AI164" t="b">
        <f t="shared" si="91"/>
        <v>0</v>
      </c>
      <c r="AJ164" t="b">
        <f t="shared" si="92"/>
        <v>0</v>
      </c>
      <c r="AK164" t="b">
        <f t="shared" si="93"/>
        <v>0</v>
      </c>
      <c r="AL164" t="b">
        <f t="shared" si="94"/>
        <v>0</v>
      </c>
      <c r="AN164" s="4" t="b">
        <f t="shared" si="95"/>
        <v>1</v>
      </c>
      <c r="AO164" t="b">
        <f t="shared" si="96"/>
        <v>0</v>
      </c>
      <c r="AP164" t="b">
        <f t="shared" si="97"/>
        <v>0</v>
      </c>
      <c r="AQ164" t="b">
        <f t="shared" si="98"/>
        <v>0</v>
      </c>
      <c r="AR164" t="b">
        <f t="shared" si="99"/>
        <v>0</v>
      </c>
      <c r="AS164" t="b">
        <f t="shared" si="100"/>
        <v>0</v>
      </c>
      <c r="AT164" t="b">
        <f t="shared" si="101"/>
        <v>0</v>
      </c>
      <c r="AU164" t="b">
        <f t="shared" si="102"/>
        <v>0</v>
      </c>
      <c r="AV164" t="b">
        <f t="shared" si="103"/>
        <v>0</v>
      </c>
      <c r="AW164" t="b">
        <f t="shared" si="104"/>
        <v>0</v>
      </c>
    </row>
    <row r="165" spans="1:49">
      <c r="B165" t="s">
        <v>320</v>
      </c>
      <c r="C165" s="4">
        <f>SUM('역의 도시내 비율1'!C164:D164)/2</f>
        <v>1.4096416786919834E-3</v>
      </c>
      <c r="D165" s="4">
        <f>SUM('역의 도시내 비율1'!E164:G164)/3</f>
        <v>9.7695130727367199E-4</v>
      </c>
      <c r="E165" s="4">
        <f>SUM('역의 도시내 비율1'!H164:O164)/8</f>
        <v>1.37376923915243E-3</v>
      </c>
      <c r="F165" s="4">
        <f>SUM('역의 도시내 비율1'!P164:R164)/3</f>
        <v>1.4882363666893393E-3</v>
      </c>
      <c r="G165" s="4">
        <f>SUM('역의 도시내 비율1'!S164:V164)/4</f>
        <v>1.7352222737312744E-3</v>
      </c>
      <c r="H165" s="4"/>
      <c r="I165" s="4">
        <f>SUM('역의 도시내 비율1'!W164)</f>
        <v>1.3536892605904018E-3</v>
      </c>
      <c r="K165" t="b">
        <f t="shared" si="70"/>
        <v>1</v>
      </c>
      <c r="L165" t="b">
        <f t="shared" si="71"/>
        <v>0</v>
      </c>
      <c r="M165" t="b">
        <f t="shared" si="72"/>
        <v>1</v>
      </c>
      <c r="N165" t="b">
        <f t="shared" si="73"/>
        <v>1</v>
      </c>
      <c r="O165" t="b">
        <f t="shared" si="74"/>
        <v>1</v>
      </c>
      <c r="R165" t="b">
        <f t="shared" si="75"/>
        <v>0</v>
      </c>
      <c r="S165" t="b">
        <f t="shared" si="76"/>
        <v>0</v>
      </c>
      <c r="T165" t="b">
        <f t="shared" si="77"/>
        <v>0</v>
      </c>
      <c r="U165" t="b">
        <f t="shared" si="78"/>
        <v>0</v>
      </c>
      <c r="V165" t="b">
        <f t="shared" si="79"/>
        <v>0</v>
      </c>
      <c r="W165" t="b">
        <f t="shared" si="80"/>
        <v>0</v>
      </c>
      <c r="X165" t="b">
        <f t="shared" si="81"/>
        <v>0</v>
      </c>
      <c r="Y165" t="b">
        <f t="shared" si="82"/>
        <v>0</v>
      </c>
      <c r="Z165" t="b">
        <f t="shared" si="83"/>
        <v>0</v>
      </c>
      <c r="AA165" t="b">
        <f t="shared" si="84"/>
        <v>0</v>
      </c>
      <c r="AC165" t="b">
        <f t="shared" si="85"/>
        <v>1</v>
      </c>
      <c r="AD165" t="b">
        <f t="shared" si="86"/>
        <v>0</v>
      </c>
      <c r="AE165" t="b">
        <f t="shared" si="87"/>
        <v>0</v>
      </c>
      <c r="AF165" t="b">
        <f t="shared" si="88"/>
        <v>0</v>
      </c>
      <c r="AG165" t="b">
        <f t="shared" si="89"/>
        <v>0</v>
      </c>
      <c r="AH165" t="b">
        <f t="shared" si="90"/>
        <v>0</v>
      </c>
      <c r="AI165" t="b">
        <f t="shared" si="91"/>
        <v>0</v>
      </c>
      <c r="AJ165" t="b">
        <f t="shared" si="92"/>
        <v>0</v>
      </c>
      <c r="AK165" t="b">
        <f t="shared" si="93"/>
        <v>0</v>
      </c>
      <c r="AL165" t="b">
        <f t="shared" si="94"/>
        <v>0</v>
      </c>
      <c r="AN165" s="4" t="b">
        <f t="shared" si="95"/>
        <v>1</v>
      </c>
      <c r="AO165" t="b">
        <f t="shared" si="96"/>
        <v>0</v>
      </c>
      <c r="AP165" t="b">
        <f t="shared" si="97"/>
        <v>0</v>
      </c>
      <c r="AQ165" t="b">
        <f t="shared" si="98"/>
        <v>0</v>
      </c>
      <c r="AR165" t="b">
        <f t="shared" si="99"/>
        <v>0</v>
      </c>
      <c r="AS165" t="b">
        <f t="shared" si="100"/>
        <v>0</v>
      </c>
      <c r="AT165" t="b">
        <f t="shared" si="101"/>
        <v>0</v>
      </c>
      <c r="AU165" t="b">
        <f t="shared" si="102"/>
        <v>0</v>
      </c>
      <c r="AV165" t="b">
        <f t="shared" si="103"/>
        <v>0</v>
      </c>
      <c r="AW165" t="b">
        <f t="shared" si="104"/>
        <v>0</v>
      </c>
    </row>
    <row r="166" spans="1:49">
      <c r="A166" t="s">
        <v>77</v>
      </c>
      <c r="B166" t="s">
        <v>319</v>
      </c>
      <c r="C166" s="4">
        <f>SUM('역의 도시내 비율1'!C165:D165)/2</f>
        <v>4.4876279321921266E-3</v>
      </c>
      <c r="D166" s="4">
        <f>SUM('역의 도시내 비율1'!E165:G165)/3</f>
        <v>5.9950988108808528E-3</v>
      </c>
      <c r="E166" s="4">
        <f>SUM('역의 도시내 비율1'!H165:O165)/8</f>
        <v>1.5013631829455244E-2</v>
      </c>
      <c r="F166" s="4">
        <f>SUM('역의 도시내 비율1'!P165:R165)/3</f>
        <v>1.7158977314358875E-2</v>
      </c>
      <c r="G166" s="4">
        <f>SUM('역의 도시내 비율1'!S165:V165)/4</f>
        <v>1.4093408970352763E-2</v>
      </c>
      <c r="H166" s="4"/>
      <c r="I166" s="4">
        <f>SUM('역의 도시내 비율1'!W165)</f>
        <v>1.3099015709714461E-2</v>
      </c>
      <c r="K166" t="b">
        <f t="shared" si="70"/>
        <v>0</v>
      </c>
      <c r="L166" t="b">
        <f t="shared" si="71"/>
        <v>0</v>
      </c>
      <c r="M166" t="b">
        <f t="shared" si="72"/>
        <v>1</v>
      </c>
      <c r="N166" t="b">
        <f t="shared" si="73"/>
        <v>1</v>
      </c>
      <c r="O166" t="b">
        <f t="shared" si="74"/>
        <v>1</v>
      </c>
      <c r="R166" t="b">
        <f t="shared" si="75"/>
        <v>1</v>
      </c>
      <c r="S166" t="b">
        <f t="shared" si="76"/>
        <v>1</v>
      </c>
      <c r="T166" t="b">
        <f t="shared" si="77"/>
        <v>1</v>
      </c>
      <c r="U166" t="b">
        <f t="shared" si="78"/>
        <v>1</v>
      </c>
      <c r="V166" t="b">
        <f t="shared" si="79"/>
        <v>0</v>
      </c>
      <c r="W166" t="b">
        <f t="shared" si="80"/>
        <v>0</v>
      </c>
      <c r="X166" t="b">
        <f t="shared" si="81"/>
        <v>0</v>
      </c>
      <c r="Y166" t="b">
        <f t="shared" si="82"/>
        <v>0</v>
      </c>
      <c r="Z166" t="b">
        <f t="shared" si="83"/>
        <v>0</v>
      </c>
      <c r="AA166" t="b">
        <f t="shared" si="84"/>
        <v>0</v>
      </c>
      <c r="AC166" t="b">
        <f t="shared" si="85"/>
        <v>1</v>
      </c>
      <c r="AD166" t="b">
        <f t="shared" si="86"/>
        <v>1</v>
      </c>
      <c r="AE166" t="b">
        <f t="shared" si="87"/>
        <v>1</v>
      </c>
      <c r="AF166" t="b">
        <f t="shared" si="88"/>
        <v>1</v>
      </c>
      <c r="AG166" t="b">
        <f t="shared" si="89"/>
        <v>1</v>
      </c>
      <c r="AH166" t="b">
        <f t="shared" si="90"/>
        <v>1</v>
      </c>
      <c r="AI166" t="b">
        <f t="shared" si="91"/>
        <v>1</v>
      </c>
      <c r="AJ166" t="b">
        <f t="shared" si="92"/>
        <v>1</v>
      </c>
      <c r="AK166" t="b">
        <f t="shared" si="93"/>
        <v>1</v>
      </c>
      <c r="AL166" t="b">
        <f t="shared" si="94"/>
        <v>0</v>
      </c>
      <c r="AN166" s="4" t="b">
        <f t="shared" si="95"/>
        <v>1</v>
      </c>
      <c r="AO166" t="b">
        <f t="shared" si="96"/>
        <v>1</v>
      </c>
      <c r="AP166" t="b">
        <f t="shared" si="97"/>
        <v>1</v>
      </c>
      <c r="AQ166" t="b">
        <f t="shared" si="98"/>
        <v>1</v>
      </c>
      <c r="AR166" t="b">
        <f t="shared" si="99"/>
        <v>1</v>
      </c>
      <c r="AS166" t="b">
        <f t="shared" si="100"/>
        <v>1</v>
      </c>
      <c r="AT166" t="b">
        <f t="shared" si="101"/>
        <v>1</v>
      </c>
      <c r="AU166" t="b">
        <f t="shared" si="102"/>
        <v>1</v>
      </c>
      <c r="AV166" t="b">
        <f t="shared" si="103"/>
        <v>1</v>
      </c>
      <c r="AW166" t="b">
        <f t="shared" si="104"/>
        <v>0</v>
      </c>
    </row>
    <row r="167" spans="1:49">
      <c r="B167" t="s">
        <v>320</v>
      </c>
      <c r="C167" s="4">
        <f>SUM('역의 도시내 비율1'!C166:D166)/2</f>
        <v>1.4869569456284744E-2</v>
      </c>
      <c r="D167" s="4">
        <f>SUM('역의 도시내 비율1'!E166:G166)/3</f>
        <v>9.2379801913242219E-3</v>
      </c>
      <c r="E167" s="4">
        <f>SUM('역의 도시내 비율1'!H166:O166)/8</f>
        <v>1.8307990644009262E-2</v>
      </c>
      <c r="F167" s="4">
        <f>SUM('역의 도시내 비율1'!P166:R166)/3</f>
        <v>1.2977011929460214E-2</v>
      </c>
      <c r="G167" s="4">
        <f>SUM('역의 도시내 비율1'!S166:V166)/4</f>
        <v>6.9380631202655904E-3</v>
      </c>
      <c r="H167" s="4"/>
      <c r="I167" s="4">
        <f>SUM('역의 도시내 비율1'!W166)</f>
        <v>1.354395208399845E-2</v>
      </c>
      <c r="K167" t="b">
        <f t="shared" si="70"/>
        <v>1</v>
      </c>
      <c r="L167" t="b">
        <f t="shared" si="71"/>
        <v>0</v>
      </c>
      <c r="M167" t="b">
        <f t="shared" si="72"/>
        <v>1</v>
      </c>
      <c r="N167" t="b">
        <f t="shared" si="73"/>
        <v>0</v>
      </c>
      <c r="O167" t="b">
        <f t="shared" si="74"/>
        <v>0</v>
      </c>
      <c r="R167" t="b">
        <f t="shared" si="75"/>
        <v>1</v>
      </c>
      <c r="S167" t="b">
        <f t="shared" si="76"/>
        <v>1</v>
      </c>
      <c r="T167" t="b">
        <f t="shared" si="77"/>
        <v>1</v>
      </c>
      <c r="U167" t="b">
        <f t="shared" si="78"/>
        <v>1</v>
      </c>
      <c r="V167" t="b">
        <f t="shared" si="79"/>
        <v>1</v>
      </c>
      <c r="W167" t="b">
        <f t="shared" si="80"/>
        <v>1</v>
      </c>
      <c r="X167" t="b">
        <f t="shared" si="81"/>
        <v>0</v>
      </c>
      <c r="Y167" t="b">
        <f t="shared" si="82"/>
        <v>0</v>
      </c>
      <c r="Z167" t="b">
        <f t="shared" si="83"/>
        <v>0</v>
      </c>
      <c r="AA167" t="b">
        <f t="shared" si="84"/>
        <v>0</v>
      </c>
      <c r="AC167" t="b">
        <f t="shared" si="85"/>
        <v>1</v>
      </c>
      <c r="AD167" t="b">
        <f t="shared" si="86"/>
        <v>1</v>
      </c>
      <c r="AE167" t="b">
        <f t="shared" si="87"/>
        <v>1</v>
      </c>
      <c r="AF167" t="b">
        <f t="shared" si="88"/>
        <v>1</v>
      </c>
      <c r="AG167" t="b">
        <f t="shared" si="89"/>
        <v>1</v>
      </c>
      <c r="AH167" t="b">
        <f t="shared" si="90"/>
        <v>1</v>
      </c>
      <c r="AI167" t="b">
        <f t="shared" si="91"/>
        <v>1</v>
      </c>
      <c r="AJ167" t="b">
        <f t="shared" si="92"/>
        <v>1</v>
      </c>
      <c r="AK167" t="b">
        <f t="shared" si="93"/>
        <v>0</v>
      </c>
      <c r="AL167" t="b">
        <f t="shared" si="94"/>
        <v>0</v>
      </c>
      <c r="AN167" s="4" t="b">
        <f t="shared" si="95"/>
        <v>1</v>
      </c>
      <c r="AO167" t="b">
        <f t="shared" si="96"/>
        <v>1</v>
      </c>
      <c r="AP167" t="b">
        <f t="shared" si="97"/>
        <v>1</v>
      </c>
      <c r="AQ167" t="b">
        <f t="shared" si="98"/>
        <v>1</v>
      </c>
      <c r="AR167" t="b">
        <f t="shared" si="99"/>
        <v>1</v>
      </c>
      <c r="AS167" t="b">
        <f t="shared" si="100"/>
        <v>1</v>
      </c>
      <c r="AT167" t="b">
        <f t="shared" si="101"/>
        <v>1</v>
      </c>
      <c r="AU167" t="b">
        <f t="shared" si="102"/>
        <v>1</v>
      </c>
      <c r="AV167" t="b">
        <f t="shared" si="103"/>
        <v>1</v>
      </c>
      <c r="AW167" t="b">
        <f t="shared" si="104"/>
        <v>0</v>
      </c>
    </row>
    <row r="168" spans="1:49">
      <c r="A168" t="s">
        <v>78</v>
      </c>
      <c r="B168" t="s">
        <v>319</v>
      </c>
      <c r="C168" s="4">
        <f>SUM('역의 도시내 비율1'!C167:D167)/2</f>
        <v>8.1109614415096815E-4</v>
      </c>
      <c r="D168" s="4">
        <f>SUM('역의 도시내 비율1'!E167:G167)/3</f>
        <v>1.1085550277478984E-3</v>
      </c>
      <c r="E168" s="4">
        <f>SUM('역의 도시내 비율1'!H167:O167)/8</f>
        <v>3.0019944391736775E-3</v>
      </c>
      <c r="F168" s="4">
        <f>SUM('역의 도시내 비율1'!P167:R167)/3</f>
        <v>3.6047918232478878E-3</v>
      </c>
      <c r="G168" s="4">
        <f>SUM('역의 도시내 비율1'!S167:V167)/4</f>
        <v>3.9203377770783299E-3</v>
      </c>
      <c r="H168" s="4"/>
      <c r="I168" s="4">
        <f>SUM('역의 도시내 비율1'!W167)</f>
        <v>2.7765662587193973E-3</v>
      </c>
      <c r="K168" t="b">
        <f t="shared" si="70"/>
        <v>0</v>
      </c>
      <c r="L168" t="b">
        <f t="shared" si="71"/>
        <v>0</v>
      </c>
      <c r="M168" t="b">
        <f t="shared" si="72"/>
        <v>1</v>
      </c>
      <c r="N168" t="b">
        <f t="shared" si="73"/>
        <v>1</v>
      </c>
      <c r="O168" t="b">
        <f t="shared" si="74"/>
        <v>1</v>
      </c>
      <c r="R168" t="b">
        <f t="shared" si="75"/>
        <v>1</v>
      </c>
      <c r="S168" t="b">
        <f t="shared" si="76"/>
        <v>0</v>
      </c>
      <c r="T168" t="b">
        <f t="shared" si="77"/>
        <v>0</v>
      </c>
      <c r="U168" t="b">
        <f t="shared" si="78"/>
        <v>0</v>
      </c>
      <c r="V168" t="b">
        <f t="shared" si="79"/>
        <v>0</v>
      </c>
      <c r="W168" t="b">
        <f t="shared" si="80"/>
        <v>0</v>
      </c>
      <c r="X168" t="b">
        <f t="shared" si="81"/>
        <v>0</v>
      </c>
      <c r="Y168" t="b">
        <f t="shared" si="82"/>
        <v>0</v>
      </c>
      <c r="Z168" t="b">
        <f t="shared" si="83"/>
        <v>0</v>
      </c>
      <c r="AA168" t="b">
        <f t="shared" si="84"/>
        <v>0</v>
      </c>
      <c r="AC168" t="b">
        <f t="shared" si="85"/>
        <v>1</v>
      </c>
      <c r="AD168" t="b">
        <f t="shared" si="86"/>
        <v>1</v>
      </c>
      <c r="AE168" t="b">
        <f t="shared" si="87"/>
        <v>0</v>
      </c>
      <c r="AF168" t="b">
        <f t="shared" si="88"/>
        <v>0</v>
      </c>
      <c r="AG168" t="b">
        <f t="shared" si="89"/>
        <v>0</v>
      </c>
      <c r="AH168" t="b">
        <f t="shared" si="90"/>
        <v>0</v>
      </c>
      <c r="AI168" t="b">
        <f t="shared" si="91"/>
        <v>0</v>
      </c>
      <c r="AJ168" t="b">
        <f t="shared" si="92"/>
        <v>0</v>
      </c>
      <c r="AK168" t="b">
        <f t="shared" si="93"/>
        <v>0</v>
      </c>
      <c r="AL168" t="b">
        <f t="shared" si="94"/>
        <v>0</v>
      </c>
      <c r="AN168" s="4" t="b">
        <f t="shared" si="95"/>
        <v>1</v>
      </c>
      <c r="AO168" t="b">
        <f t="shared" si="96"/>
        <v>1</v>
      </c>
      <c r="AP168" t="b">
        <f t="shared" si="97"/>
        <v>0</v>
      </c>
      <c r="AQ168" t="b">
        <f t="shared" si="98"/>
        <v>0</v>
      </c>
      <c r="AR168" t="b">
        <f t="shared" si="99"/>
        <v>0</v>
      </c>
      <c r="AS168" t="b">
        <f t="shared" si="100"/>
        <v>0</v>
      </c>
      <c r="AT168" t="b">
        <f t="shared" si="101"/>
        <v>0</v>
      </c>
      <c r="AU168" t="b">
        <f t="shared" si="102"/>
        <v>0</v>
      </c>
      <c r="AV168" t="b">
        <f t="shared" si="103"/>
        <v>0</v>
      </c>
      <c r="AW168" t="b">
        <f t="shared" si="104"/>
        <v>0</v>
      </c>
    </row>
    <row r="169" spans="1:49">
      <c r="B169" t="s">
        <v>320</v>
      </c>
      <c r="C169" s="4">
        <f>SUM('역의 도시내 비율1'!C168:D168)/2</f>
        <v>1.7783882152830786E-3</v>
      </c>
      <c r="D169" s="4">
        <f>SUM('역의 도시내 비율1'!E168:G168)/3</f>
        <v>4.2123478505403196E-3</v>
      </c>
      <c r="E169" s="4">
        <f>SUM('역의 도시내 비율1'!H168:O168)/8</f>
        <v>2.0819303926808345E-3</v>
      </c>
      <c r="F169" s="4">
        <f>SUM('역의 도시내 비율1'!P168:R168)/3</f>
        <v>1.3497610486855134E-3</v>
      </c>
      <c r="G169" s="4">
        <f>SUM('역의 도시내 비율1'!S168:V168)/4</f>
        <v>1.0512107042357057E-3</v>
      </c>
      <c r="H169" s="4"/>
      <c r="I169" s="4">
        <f>SUM('역의 도시내 비율1'!W168)</f>
        <v>2.2502567129765224E-3</v>
      </c>
      <c r="K169" t="b">
        <f t="shared" si="70"/>
        <v>0</v>
      </c>
      <c r="L169" t="b">
        <f t="shared" si="71"/>
        <v>1</v>
      </c>
      <c r="M169" t="b">
        <f t="shared" si="72"/>
        <v>0</v>
      </c>
      <c r="N169" t="b">
        <f t="shared" si="73"/>
        <v>0</v>
      </c>
      <c r="O169" t="b">
        <f t="shared" si="74"/>
        <v>0</v>
      </c>
      <c r="R169" t="b">
        <f t="shared" si="75"/>
        <v>1</v>
      </c>
      <c r="S169" t="b">
        <f t="shared" si="76"/>
        <v>1</v>
      </c>
      <c r="T169" t="b">
        <f t="shared" si="77"/>
        <v>1</v>
      </c>
      <c r="U169" t="b">
        <f t="shared" si="78"/>
        <v>0</v>
      </c>
      <c r="V169" t="b">
        <f t="shared" si="79"/>
        <v>0</v>
      </c>
      <c r="W169" t="b">
        <f t="shared" si="80"/>
        <v>0</v>
      </c>
      <c r="X169" t="b">
        <f t="shared" si="81"/>
        <v>0</v>
      </c>
      <c r="Y169" t="b">
        <f t="shared" si="82"/>
        <v>0</v>
      </c>
      <c r="Z169" t="b">
        <f t="shared" si="83"/>
        <v>0</v>
      </c>
      <c r="AA169" t="b">
        <f t="shared" si="84"/>
        <v>0</v>
      </c>
      <c r="AC169" t="b">
        <f t="shared" si="85"/>
        <v>1</v>
      </c>
      <c r="AD169" t="b">
        <f t="shared" si="86"/>
        <v>0</v>
      </c>
      <c r="AE169" t="b">
        <f t="shared" si="87"/>
        <v>0</v>
      </c>
      <c r="AF169" t="b">
        <f t="shared" si="88"/>
        <v>0</v>
      </c>
      <c r="AG169" t="b">
        <f t="shared" si="89"/>
        <v>0</v>
      </c>
      <c r="AH169" t="b">
        <f t="shared" si="90"/>
        <v>0</v>
      </c>
      <c r="AI169" t="b">
        <f t="shared" si="91"/>
        <v>0</v>
      </c>
      <c r="AJ169" t="b">
        <f t="shared" si="92"/>
        <v>0</v>
      </c>
      <c r="AK169" t="b">
        <f t="shared" si="93"/>
        <v>0</v>
      </c>
      <c r="AL169" t="b">
        <f t="shared" si="94"/>
        <v>0</v>
      </c>
      <c r="AN169" s="4" t="b">
        <f t="shared" si="95"/>
        <v>1</v>
      </c>
      <c r="AO169" t="b">
        <f t="shared" si="96"/>
        <v>1</v>
      </c>
      <c r="AP169" t="b">
        <f t="shared" si="97"/>
        <v>0</v>
      </c>
      <c r="AQ169" t="b">
        <f t="shared" si="98"/>
        <v>0</v>
      </c>
      <c r="AR169" t="b">
        <f t="shared" si="99"/>
        <v>0</v>
      </c>
      <c r="AS169" t="b">
        <f t="shared" si="100"/>
        <v>0</v>
      </c>
      <c r="AT169" t="b">
        <f t="shared" si="101"/>
        <v>0</v>
      </c>
      <c r="AU169" t="b">
        <f t="shared" si="102"/>
        <v>0</v>
      </c>
      <c r="AV169" t="b">
        <f t="shared" si="103"/>
        <v>0</v>
      </c>
      <c r="AW169" t="b">
        <f t="shared" si="104"/>
        <v>0</v>
      </c>
    </row>
    <row r="170" spans="1:49">
      <c r="A170" t="s">
        <v>79</v>
      </c>
      <c r="B170" t="s">
        <v>319</v>
      </c>
      <c r="C170" s="4">
        <f>SUM('역의 도시내 비율1'!C169:D169)/2</f>
        <v>2.1725145452412466E-3</v>
      </c>
      <c r="D170" s="4">
        <f>SUM('역의 도시내 비율1'!E169:G169)/3</f>
        <v>3.9948157621922265E-3</v>
      </c>
      <c r="E170" s="4">
        <f>SUM('역의 도시내 비율1'!H169:O169)/8</f>
        <v>8.2966114975825921E-3</v>
      </c>
      <c r="F170" s="4">
        <f>SUM('역의 도시내 비율1'!P169:R169)/3</f>
        <v>9.8416159627587683E-3</v>
      </c>
      <c r="G170" s="4">
        <f>SUM('역의 도시내 비율1'!S169:V169)/4</f>
        <v>6.6891410510605594E-3</v>
      </c>
      <c r="H170" s="4"/>
      <c r="I170" s="4">
        <f>SUM('역의 도시내 비율1'!W169)</f>
        <v>7.4045338051348508E-3</v>
      </c>
      <c r="K170" t="b">
        <f t="shared" si="70"/>
        <v>0</v>
      </c>
      <c r="L170" t="b">
        <f t="shared" si="71"/>
        <v>0</v>
      </c>
      <c r="M170" t="b">
        <f t="shared" si="72"/>
        <v>1</v>
      </c>
      <c r="N170" t="b">
        <f t="shared" si="73"/>
        <v>1</v>
      </c>
      <c r="O170" t="b">
        <f t="shared" si="74"/>
        <v>0</v>
      </c>
      <c r="R170" t="b">
        <f t="shared" si="75"/>
        <v>1</v>
      </c>
      <c r="S170" t="b">
        <f t="shared" si="76"/>
        <v>1</v>
      </c>
      <c r="T170" t="b">
        <f t="shared" si="77"/>
        <v>0</v>
      </c>
      <c r="U170" t="b">
        <f t="shared" si="78"/>
        <v>0</v>
      </c>
      <c r="V170" t="b">
        <f t="shared" si="79"/>
        <v>0</v>
      </c>
      <c r="W170" t="b">
        <f t="shared" si="80"/>
        <v>0</v>
      </c>
      <c r="X170" t="b">
        <f t="shared" si="81"/>
        <v>0</v>
      </c>
      <c r="Y170" t="b">
        <f t="shared" si="82"/>
        <v>0</v>
      </c>
      <c r="Z170" t="b">
        <f t="shared" si="83"/>
        <v>0</v>
      </c>
      <c r="AA170" t="b">
        <f t="shared" si="84"/>
        <v>0</v>
      </c>
      <c r="AC170" t="b">
        <f t="shared" si="85"/>
        <v>1</v>
      </c>
      <c r="AD170" t="b">
        <f t="shared" si="86"/>
        <v>1</v>
      </c>
      <c r="AE170" t="b">
        <f t="shared" si="87"/>
        <v>1</v>
      </c>
      <c r="AF170" t="b">
        <f t="shared" si="88"/>
        <v>1</v>
      </c>
      <c r="AG170" t="b">
        <f t="shared" si="89"/>
        <v>1</v>
      </c>
      <c r="AH170" t="b">
        <f t="shared" si="90"/>
        <v>1</v>
      </c>
      <c r="AI170" t="b">
        <f t="shared" si="91"/>
        <v>0</v>
      </c>
      <c r="AJ170" t="b">
        <f t="shared" si="92"/>
        <v>0</v>
      </c>
      <c r="AK170" t="b">
        <f t="shared" si="93"/>
        <v>0</v>
      </c>
      <c r="AL170" t="b">
        <f t="shared" si="94"/>
        <v>0</v>
      </c>
      <c r="AN170" s="4" t="b">
        <f t="shared" si="95"/>
        <v>1</v>
      </c>
      <c r="AO170" t="b">
        <f t="shared" si="96"/>
        <v>1</v>
      </c>
      <c r="AP170" t="b">
        <f t="shared" si="97"/>
        <v>1</v>
      </c>
      <c r="AQ170" t="b">
        <f t="shared" si="98"/>
        <v>1</v>
      </c>
      <c r="AR170" t="b">
        <f t="shared" si="99"/>
        <v>1</v>
      </c>
      <c r="AS170" t="b">
        <f t="shared" si="100"/>
        <v>0</v>
      </c>
      <c r="AT170" t="b">
        <f t="shared" si="101"/>
        <v>0</v>
      </c>
      <c r="AU170" t="b">
        <f t="shared" si="102"/>
        <v>0</v>
      </c>
      <c r="AV170" t="b">
        <f t="shared" si="103"/>
        <v>0</v>
      </c>
      <c r="AW170" t="b">
        <f t="shared" si="104"/>
        <v>0</v>
      </c>
    </row>
    <row r="171" spans="1:49">
      <c r="B171" t="s">
        <v>320</v>
      </c>
      <c r="C171" s="4">
        <f>SUM('역의 도시내 비율1'!C170:D170)/2</f>
        <v>6.4401006538148961E-3</v>
      </c>
      <c r="D171" s="4">
        <f>SUM('역의 도시내 비율1'!E170:G170)/3</f>
        <v>9.832352910304305E-3</v>
      </c>
      <c r="E171" s="4">
        <f>SUM('역의 도시내 비율1'!H170:O170)/8</f>
        <v>8.7385782976930632E-3</v>
      </c>
      <c r="F171" s="4">
        <f>SUM('역의 도시내 비율1'!P170:R170)/3</f>
        <v>5.8424655250059083E-3</v>
      </c>
      <c r="G171" s="4">
        <f>SUM('역의 도시내 비율1'!S170:V170)/4</f>
        <v>3.230977768059912E-3</v>
      </c>
      <c r="H171" s="4"/>
      <c r="I171" s="4">
        <f>SUM('역의 도시내 비율1'!W170)</f>
        <v>7.7877648943828594E-3</v>
      </c>
      <c r="K171" t="b">
        <f t="shared" si="70"/>
        <v>0</v>
      </c>
      <c r="L171" t="b">
        <f t="shared" si="71"/>
        <v>1</v>
      </c>
      <c r="M171" t="b">
        <f t="shared" si="72"/>
        <v>1</v>
      </c>
      <c r="N171" t="b">
        <f t="shared" si="73"/>
        <v>0</v>
      </c>
      <c r="O171" t="b">
        <f t="shared" si="74"/>
        <v>0</v>
      </c>
      <c r="R171" t="b">
        <f t="shared" si="75"/>
        <v>1</v>
      </c>
      <c r="S171" t="b">
        <f t="shared" si="76"/>
        <v>1</v>
      </c>
      <c r="T171" t="b">
        <f t="shared" si="77"/>
        <v>1</v>
      </c>
      <c r="U171" t="b">
        <f t="shared" si="78"/>
        <v>1</v>
      </c>
      <c r="V171" t="b">
        <f t="shared" si="79"/>
        <v>1</v>
      </c>
      <c r="W171" t="b">
        <f t="shared" si="80"/>
        <v>1</v>
      </c>
      <c r="X171" t="b">
        <f t="shared" si="81"/>
        <v>0</v>
      </c>
      <c r="Y171" t="b">
        <f t="shared" si="82"/>
        <v>0</v>
      </c>
      <c r="Z171" t="b">
        <f t="shared" si="83"/>
        <v>0</v>
      </c>
      <c r="AA171" t="b">
        <f t="shared" si="84"/>
        <v>0</v>
      </c>
      <c r="AC171" t="b">
        <f t="shared" si="85"/>
        <v>1</v>
      </c>
      <c r="AD171" t="b">
        <f t="shared" si="86"/>
        <v>1</v>
      </c>
      <c r="AE171" t="b">
        <f t="shared" si="87"/>
        <v>1</v>
      </c>
      <c r="AF171" t="b">
        <f t="shared" si="88"/>
        <v>1</v>
      </c>
      <c r="AG171" t="b">
        <f t="shared" si="89"/>
        <v>0</v>
      </c>
      <c r="AH171" t="b">
        <f t="shared" si="90"/>
        <v>0</v>
      </c>
      <c r="AI171" t="b">
        <f t="shared" si="91"/>
        <v>0</v>
      </c>
      <c r="AJ171" t="b">
        <f t="shared" si="92"/>
        <v>0</v>
      </c>
      <c r="AK171" t="b">
        <f t="shared" si="93"/>
        <v>0</v>
      </c>
      <c r="AL171" t="b">
        <f t="shared" si="94"/>
        <v>0</v>
      </c>
      <c r="AN171" s="4" t="b">
        <f t="shared" si="95"/>
        <v>1</v>
      </c>
      <c r="AO171" t="b">
        <f t="shared" si="96"/>
        <v>1</v>
      </c>
      <c r="AP171" t="b">
        <f t="shared" si="97"/>
        <v>1</v>
      </c>
      <c r="AQ171" t="b">
        <f t="shared" si="98"/>
        <v>1</v>
      </c>
      <c r="AR171" t="b">
        <f t="shared" si="99"/>
        <v>1</v>
      </c>
      <c r="AS171" t="b">
        <f t="shared" si="100"/>
        <v>0</v>
      </c>
      <c r="AT171" t="b">
        <f t="shared" si="101"/>
        <v>0</v>
      </c>
      <c r="AU171" t="b">
        <f t="shared" si="102"/>
        <v>0</v>
      </c>
      <c r="AV171" t="b">
        <f t="shared" si="103"/>
        <v>0</v>
      </c>
      <c r="AW171" t="b">
        <f t="shared" si="104"/>
        <v>0</v>
      </c>
    </row>
    <row r="172" spans="1:49">
      <c r="A172" t="s">
        <v>80</v>
      </c>
      <c r="B172" t="s">
        <v>319</v>
      </c>
      <c r="C172" s="4">
        <f>SUM('역의 도시내 비율1'!C171:D171)/2</f>
        <v>3.9661486581824678E-3</v>
      </c>
      <c r="D172" s="4">
        <f>SUM('역의 도시내 비율1'!E171:G171)/3</f>
        <v>4.9346529992580056E-3</v>
      </c>
      <c r="E172" s="4">
        <f>SUM('역의 도시내 비율1'!H171:O171)/8</f>
        <v>9.8072414296789534E-3</v>
      </c>
      <c r="F172" s="4">
        <f>SUM('역의 도시내 비율1'!P171:R171)/3</f>
        <v>1.3242099708262824E-2</v>
      </c>
      <c r="G172" s="4">
        <f>SUM('역의 도시내 비율1'!S171:V171)/4</f>
        <v>9.7549612953384268E-3</v>
      </c>
      <c r="H172" s="4"/>
      <c r="I172" s="4">
        <f>SUM('역의 도시내 비율1'!W171)</f>
        <v>9.515855830312496E-3</v>
      </c>
      <c r="K172" t="b">
        <f t="shared" si="70"/>
        <v>0</v>
      </c>
      <c r="L172" t="b">
        <f t="shared" si="71"/>
        <v>0</v>
      </c>
      <c r="M172" t="b">
        <f t="shared" si="72"/>
        <v>1</v>
      </c>
      <c r="N172" t="b">
        <f t="shared" si="73"/>
        <v>1</v>
      </c>
      <c r="O172" t="b">
        <f t="shared" si="74"/>
        <v>1</v>
      </c>
      <c r="R172" t="b">
        <f t="shared" si="75"/>
        <v>1</v>
      </c>
      <c r="S172" t="b">
        <f t="shared" si="76"/>
        <v>1</v>
      </c>
      <c r="T172" t="b">
        <f t="shared" si="77"/>
        <v>1</v>
      </c>
      <c r="U172" t="b">
        <f t="shared" si="78"/>
        <v>0</v>
      </c>
      <c r="V172" t="b">
        <f t="shared" si="79"/>
        <v>0</v>
      </c>
      <c r="W172" t="b">
        <f t="shared" si="80"/>
        <v>0</v>
      </c>
      <c r="X172" t="b">
        <f t="shared" si="81"/>
        <v>0</v>
      </c>
      <c r="Y172" t="b">
        <f t="shared" si="82"/>
        <v>0</v>
      </c>
      <c r="Z172" t="b">
        <f t="shared" si="83"/>
        <v>0</v>
      </c>
      <c r="AA172" t="b">
        <f t="shared" si="84"/>
        <v>0</v>
      </c>
      <c r="AC172" t="b">
        <f t="shared" si="85"/>
        <v>1</v>
      </c>
      <c r="AD172" t="b">
        <f t="shared" si="86"/>
        <v>1</v>
      </c>
      <c r="AE172" t="b">
        <f t="shared" si="87"/>
        <v>1</v>
      </c>
      <c r="AF172" t="b">
        <f t="shared" si="88"/>
        <v>1</v>
      </c>
      <c r="AG172" t="b">
        <f t="shared" si="89"/>
        <v>1</v>
      </c>
      <c r="AH172" t="b">
        <f t="shared" si="90"/>
        <v>1</v>
      </c>
      <c r="AI172" t="b">
        <f t="shared" si="91"/>
        <v>1</v>
      </c>
      <c r="AJ172" t="b">
        <f t="shared" si="92"/>
        <v>1</v>
      </c>
      <c r="AK172" t="b">
        <f t="shared" si="93"/>
        <v>0</v>
      </c>
      <c r="AL172" t="b">
        <f t="shared" si="94"/>
        <v>0</v>
      </c>
      <c r="AN172" s="4" t="b">
        <f t="shared" si="95"/>
        <v>1</v>
      </c>
      <c r="AO172" t="b">
        <f t="shared" si="96"/>
        <v>1</v>
      </c>
      <c r="AP172" t="b">
        <f t="shared" si="97"/>
        <v>1</v>
      </c>
      <c r="AQ172" t="b">
        <f t="shared" si="98"/>
        <v>1</v>
      </c>
      <c r="AR172" t="b">
        <f t="shared" si="99"/>
        <v>1</v>
      </c>
      <c r="AS172" t="b">
        <f t="shared" si="100"/>
        <v>1</v>
      </c>
      <c r="AT172" t="b">
        <f t="shared" si="101"/>
        <v>0</v>
      </c>
      <c r="AU172" t="b">
        <f t="shared" si="102"/>
        <v>0</v>
      </c>
      <c r="AV172" t="b">
        <f t="shared" si="103"/>
        <v>0</v>
      </c>
      <c r="AW172" t="b">
        <f t="shared" si="104"/>
        <v>0</v>
      </c>
    </row>
    <row r="173" spans="1:49">
      <c r="B173" t="s">
        <v>320</v>
      </c>
      <c r="C173" s="4">
        <f>SUM('역의 도시내 비율1'!C172:D172)/2</f>
        <v>9.8816531508840507E-3</v>
      </c>
      <c r="D173" s="4">
        <f>SUM('역의 도시내 비율1'!E172:G172)/3</f>
        <v>1.6506693669884547E-2</v>
      </c>
      <c r="E173" s="4">
        <f>SUM('역의 도시내 비율1'!H172:O172)/8</f>
        <v>9.5343966098073892E-3</v>
      </c>
      <c r="F173" s="4">
        <f>SUM('역의 도시내 비율1'!P172:R172)/3</f>
        <v>6.9173942717342986E-3</v>
      </c>
      <c r="G173" s="4">
        <f>SUM('역의 도시내 비율1'!S172:V172)/4</f>
        <v>5.5067517123957733E-3</v>
      </c>
      <c r="H173" s="4"/>
      <c r="I173" s="4">
        <f>SUM('역의 도시내 비율1'!W172)</f>
        <v>1.0250334724329783E-2</v>
      </c>
      <c r="K173" t="b">
        <f t="shared" si="70"/>
        <v>0</v>
      </c>
      <c r="L173" t="b">
        <f t="shared" si="71"/>
        <v>1</v>
      </c>
      <c r="M173" t="b">
        <f t="shared" si="72"/>
        <v>0</v>
      </c>
      <c r="N173" t="b">
        <f t="shared" si="73"/>
        <v>0</v>
      </c>
      <c r="O173" t="b">
        <f t="shared" si="74"/>
        <v>0</v>
      </c>
      <c r="R173" t="b">
        <f t="shared" si="75"/>
        <v>1</v>
      </c>
      <c r="S173" t="b">
        <f t="shared" si="76"/>
        <v>1</v>
      </c>
      <c r="T173" t="b">
        <f t="shared" si="77"/>
        <v>1</v>
      </c>
      <c r="U173" t="b">
        <f t="shared" si="78"/>
        <v>1</v>
      </c>
      <c r="V173" t="b">
        <f t="shared" si="79"/>
        <v>1</v>
      </c>
      <c r="W173" t="b">
        <f t="shared" si="80"/>
        <v>1</v>
      </c>
      <c r="X173" t="b">
        <f t="shared" si="81"/>
        <v>1</v>
      </c>
      <c r="Y173" t="b">
        <f t="shared" si="82"/>
        <v>1</v>
      </c>
      <c r="Z173" t="b">
        <f t="shared" si="83"/>
        <v>1</v>
      </c>
      <c r="AA173" t="b">
        <f t="shared" si="84"/>
        <v>0</v>
      </c>
      <c r="AC173" t="b">
        <f t="shared" si="85"/>
        <v>1</v>
      </c>
      <c r="AD173" t="b">
        <f t="shared" si="86"/>
        <v>1</v>
      </c>
      <c r="AE173" t="b">
        <f t="shared" si="87"/>
        <v>1</v>
      </c>
      <c r="AF173" t="b">
        <f t="shared" si="88"/>
        <v>1</v>
      </c>
      <c r="AG173" t="b">
        <f t="shared" si="89"/>
        <v>0</v>
      </c>
      <c r="AH173" t="b">
        <f t="shared" si="90"/>
        <v>0</v>
      </c>
      <c r="AI173" t="b">
        <f t="shared" si="91"/>
        <v>0</v>
      </c>
      <c r="AJ173" t="b">
        <f t="shared" si="92"/>
        <v>0</v>
      </c>
      <c r="AK173" t="b">
        <f t="shared" si="93"/>
        <v>0</v>
      </c>
      <c r="AL173" t="b">
        <f t="shared" si="94"/>
        <v>0</v>
      </c>
      <c r="AN173" s="4" t="b">
        <f t="shared" si="95"/>
        <v>1</v>
      </c>
      <c r="AO173" t="b">
        <f t="shared" si="96"/>
        <v>1</v>
      </c>
      <c r="AP173" t="b">
        <f t="shared" si="97"/>
        <v>1</v>
      </c>
      <c r="AQ173" t="b">
        <f t="shared" si="98"/>
        <v>1</v>
      </c>
      <c r="AR173" t="b">
        <f t="shared" si="99"/>
        <v>1</v>
      </c>
      <c r="AS173" t="b">
        <f t="shared" si="100"/>
        <v>1</v>
      </c>
      <c r="AT173" t="b">
        <f t="shared" si="101"/>
        <v>0</v>
      </c>
      <c r="AU173" t="b">
        <f t="shared" si="102"/>
        <v>0</v>
      </c>
      <c r="AV173" t="b">
        <f t="shared" si="103"/>
        <v>0</v>
      </c>
      <c r="AW173" t="b">
        <f t="shared" si="104"/>
        <v>0</v>
      </c>
    </row>
    <row r="174" spans="1:49">
      <c r="A174" t="s">
        <v>81</v>
      </c>
      <c r="B174" t="s">
        <v>319</v>
      </c>
      <c r="C174" s="4">
        <f>SUM('역의 도시내 비율1'!C173:D173)/2</f>
        <v>1.2525785938633615E-3</v>
      </c>
      <c r="D174" s="4">
        <f>SUM('역의 도시내 비율1'!E173:G173)/3</f>
        <v>1.946335974907085E-3</v>
      </c>
      <c r="E174" s="4">
        <f>SUM('역의 도시내 비율1'!H173:O173)/8</f>
        <v>2.2195255164811595E-3</v>
      </c>
      <c r="F174" s="4">
        <f>SUM('역의 도시내 비율1'!P173:R173)/3</f>
        <v>3.2455736077681547E-3</v>
      </c>
      <c r="G174" s="4">
        <f>SUM('역의 도시내 비율1'!S173:V173)/4</f>
        <v>2.1406145929060011E-3</v>
      </c>
      <c r="H174" s="4"/>
      <c r="I174" s="4">
        <f>SUM('역의 도시내 비율1'!W173)</f>
        <v>2.4096610811685923E-3</v>
      </c>
      <c r="K174" t="b">
        <f t="shared" si="70"/>
        <v>0</v>
      </c>
      <c r="L174" t="b">
        <f t="shared" si="71"/>
        <v>0</v>
      </c>
      <c r="M174" t="b">
        <f t="shared" si="72"/>
        <v>0</v>
      </c>
      <c r="N174" t="b">
        <f t="shared" si="73"/>
        <v>1</v>
      </c>
      <c r="O174" t="b">
        <f t="shared" si="74"/>
        <v>0</v>
      </c>
      <c r="R174" t="b">
        <f t="shared" si="75"/>
        <v>1</v>
      </c>
      <c r="S174" t="b">
        <f t="shared" si="76"/>
        <v>0</v>
      </c>
      <c r="T174" t="b">
        <f t="shared" si="77"/>
        <v>0</v>
      </c>
      <c r="U174" t="b">
        <f t="shared" si="78"/>
        <v>0</v>
      </c>
      <c r="V174" t="b">
        <f t="shared" si="79"/>
        <v>0</v>
      </c>
      <c r="W174" t="b">
        <f t="shared" si="80"/>
        <v>0</v>
      </c>
      <c r="X174" t="b">
        <f t="shared" si="81"/>
        <v>0</v>
      </c>
      <c r="Y174" t="b">
        <f t="shared" si="82"/>
        <v>0</v>
      </c>
      <c r="Z174" t="b">
        <f t="shared" si="83"/>
        <v>0</v>
      </c>
      <c r="AA174" t="b">
        <f t="shared" si="84"/>
        <v>0</v>
      </c>
      <c r="AC174" t="b">
        <f t="shared" si="85"/>
        <v>1</v>
      </c>
      <c r="AD174" t="b">
        <f t="shared" si="86"/>
        <v>1</v>
      </c>
      <c r="AE174" t="b">
        <f t="shared" si="87"/>
        <v>0</v>
      </c>
      <c r="AF174" t="b">
        <f t="shared" si="88"/>
        <v>0</v>
      </c>
      <c r="AG174" t="b">
        <f t="shared" si="89"/>
        <v>0</v>
      </c>
      <c r="AH174" t="b">
        <f t="shared" si="90"/>
        <v>0</v>
      </c>
      <c r="AI174" t="b">
        <f t="shared" si="91"/>
        <v>0</v>
      </c>
      <c r="AJ174" t="b">
        <f t="shared" si="92"/>
        <v>0</v>
      </c>
      <c r="AK174" t="b">
        <f t="shared" si="93"/>
        <v>0</v>
      </c>
      <c r="AL174" t="b">
        <f t="shared" si="94"/>
        <v>0</v>
      </c>
      <c r="AN174" s="4" t="b">
        <f t="shared" si="95"/>
        <v>1</v>
      </c>
      <c r="AO174" t="b">
        <f t="shared" si="96"/>
        <v>1</v>
      </c>
      <c r="AP174" t="b">
        <f t="shared" si="97"/>
        <v>0</v>
      </c>
      <c r="AQ174" t="b">
        <f t="shared" si="98"/>
        <v>0</v>
      </c>
      <c r="AR174" t="b">
        <f t="shared" si="99"/>
        <v>0</v>
      </c>
      <c r="AS174" t="b">
        <f t="shared" si="100"/>
        <v>0</v>
      </c>
      <c r="AT174" t="b">
        <f t="shared" si="101"/>
        <v>0</v>
      </c>
      <c r="AU174" t="b">
        <f t="shared" si="102"/>
        <v>0</v>
      </c>
      <c r="AV174" t="b">
        <f t="shared" si="103"/>
        <v>0</v>
      </c>
      <c r="AW174" t="b">
        <f t="shared" si="104"/>
        <v>0</v>
      </c>
    </row>
    <row r="175" spans="1:49">
      <c r="B175" t="s">
        <v>320</v>
      </c>
      <c r="C175" s="4">
        <f>SUM('역의 도시내 비율1'!C174:D174)/2</f>
        <v>1.9049432792283192E-3</v>
      </c>
      <c r="D175" s="4">
        <f>SUM('역의 도시내 비율1'!E174:G174)/3</f>
        <v>3.5211268274530417E-3</v>
      </c>
      <c r="E175" s="4">
        <f>SUM('역의 도시내 비율1'!H174:O174)/8</f>
        <v>1.8317149279783417E-3</v>
      </c>
      <c r="F175" s="4">
        <f>SUM('역의 도시내 비율1'!P174:R174)/3</f>
        <v>1.625352785874278E-3</v>
      </c>
      <c r="G175" s="4">
        <f>SUM('역의 도시내 비율1'!S174:V174)/4</f>
        <v>1.4327547587741454E-3</v>
      </c>
      <c r="H175" s="4"/>
      <c r="I175" s="4">
        <f>SUM('역의 도시내 비율1'!W174)</f>
        <v>2.2160168707792065E-3</v>
      </c>
      <c r="K175" t="b">
        <f t="shared" si="70"/>
        <v>0</v>
      </c>
      <c r="L175" t="b">
        <f t="shared" si="71"/>
        <v>1</v>
      </c>
      <c r="M175" t="b">
        <f t="shared" si="72"/>
        <v>0</v>
      </c>
      <c r="N175" t="b">
        <f t="shared" si="73"/>
        <v>0</v>
      </c>
      <c r="O175" t="b">
        <f t="shared" si="74"/>
        <v>0</v>
      </c>
      <c r="R175" t="b">
        <f t="shared" si="75"/>
        <v>1</v>
      </c>
      <c r="S175" t="b">
        <f t="shared" si="76"/>
        <v>1</v>
      </c>
      <c r="T175" t="b">
        <f t="shared" si="77"/>
        <v>0</v>
      </c>
      <c r="U175" t="b">
        <f t="shared" si="78"/>
        <v>0</v>
      </c>
      <c r="V175" t="b">
        <f t="shared" si="79"/>
        <v>0</v>
      </c>
      <c r="W175" t="b">
        <f t="shared" si="80"/>
        <v>0</v>
      </c>
      <c r="X175" t="b">
        <f t="shared" si="81"/>
        <v>0</v>
      </c>
      <c r="Y175" t="b">
        <f t="shared" si="82"/>
        <v>0</v>
      </c>
      <c r="Z175" t="b">
        <f t="shared" si="83"/>
        <v>0</v>
      </c>
      <c r="AA175" t="b">
        <f t="shared" si="84"/>
        <v>0</v>
      </c>
      <c r="AC175" t="b">
        <f t="shared" si="85"/>
        <v>1</v>
      </c>
      <c r="AD175" t="b">
        <f t="shared" si="86"/>
        <v>0</v>
      </c>
      <c r="AE175" t="b">
        <f t="shared" si="87"/>
        <v>0</v>
      </c>
      <c r="AF175" t="b">
        <f t="shared" si="88"/>
        <v>0</v>
      </c>
      <c r="AG175" t="b">
        <f t="shared" si="89"/>
        <v>0</v>
      </c>
      <c r="AH175" t="b">
        <f t="shared" si="90"/>
        <v>0</v>
      </c>
      <c r="AI175" t="b">
        <f t="shared" si="91"/>
        <v>0</v>
      </c>
      <c r="AJ175" t="b">
        <f t="shared" si="92"/>
        <v>0</v>
      </c>
      <c r="AK175" t="b">
        <f t="shared" si="93"/>
        <v>0</v>
      </c>
      <c r="AL175" t="b">
        <f t="shared" si="94"/>
        <v>0</v>
      </c>
      <c r="AN175" s="4" t="b">
        <f t="shared" si="95"/>
        <v>1</v>
      </c>
      <c r="AO175" t="b">
        <f t="shared" si="96"/>
        <v>0</v>
      </c>
      <c r="AP175" t="b">
        <f t="shared" si="97"/>
        <v>0</v>
      </c>
      <c r="AQ175" t="b">
        <f t="shared" si="98"/>
        <v>0</v>
      </c>
      <c r="AR175" t="b">
        <f t="shared" si="99"/>
        <v>0</v>
      </c>
      <c r="AS175" t="b">
        <f t="shared" si="100"/>
        <v>0</v>
      </c>
      <c r="AT175" t="b">
        <f t="shared" si="101"/>
        <v>0</v>
      </c>
      <c r="AU175" t="b">
        <f t="shared" si="102"/>
        <v>0</v>
      </c>
      <c r="AV175" t="b">
        <f t="shared" si="103"/>
        <v>0</v>
      </c>
      <c r="AW175" t="b">
        <f t="shared" si="104"/>
        <v>0</v>
      </c>
    </row>
    <row r="176" spans="1:49">
      <c r="A176" t="s">
        <v>82</v>
      </c>
      <c r="B176" t="s">
        <v>319</v>
      </c>
      <c r="C176" s="4">
        <f>SUM('역의 도시내 비율1'!C175:D175)/2</f>
        <v>1.4925909339643085E-3</v>
      </c>
      <c r="D176" s="4">
        <f>SUM('역의 도시내 비율1'!E175:G175)/3</f>
        <v>2.2047558705494933E-3</v>
      </c>
      <c r="E176" s="4">
        <f>SUM('역의 도시내 비율1'!H175:O175)/8</f>
        <v>2.1696328230409014E-3</v>
      </c>
      <c r="F176" s="4">
        <f>SUM('역의 도시내 비율1'!P175:R175)/3</f>
        <v>1.912830034902218E-3</v>
      </c>
      <c r="G176" s="4">
        <f>SUM('역의 도시내 비율1'!S175:V175)/4</f>
        <v>1.3325326144875899E-3</v>
      </c>
      <c r="H176" s="4"/>
      <c r="I176" s="4">
        <f>SUM('역의 도시내 비율1'!W175)</f>
        <v>2.0269177300369324E-3</v>
      </c>
      <c r="K176" t="b">
        <f t="shared" si="70"/>
        <v>0</v>
      </c>
      <c r="L176" t="b">
        <f t="shared" si="71"/>
        <v>1</v>
      </c>
      <c r="M176" t="b">
        <f t="shared" si="72"/>
        <v>1</v>
      </c>
      <c r="N176" t="b">
        <f t="shared" si="73"/>
        <v>0</v>
      </c>
      <c r="O176" t="b">
        <f t="shared" si="74"/>
        <v>0</v>
      </c>
      <c r="R176" t="b">
        <f t="shared" si="75"/>
        <v>1</v>
      </c>
      <c r="S176" t="b">
        <f t="shared" si="76"/>
        <v>1</v>
      </c>
      <c r="T176" t="b">
        <f t="shared" si="77"/>
        <v>0</v>
      </c>
      <c r="U176" t="b">
        <f t="shared" si="78"/>
        <v>0</v>
      </c>
      <c r="V176" t="b">
        <f t="shared" si="79"/>
        <v>0</v>
      </c>
      <c r="W176" t="b">
        <f t="shared" si="80"/>
        <v>0</v>
      </c>
      <c r="X176" t="b">
        <f t="shared" si="81"/>
        <v>0</v>
      </c>
      <c r="Y176" t="b">
        <f t="shared" si="82"/>
        <v>0</v>
      </c>
      <c r="Z176" t="b">
        <f t="shared" si="83"/>
        <v>0</v>
      </c>
      <c r="AA176" t="b">
        <f t="shared" si="84"/>
        <v>0</v>
      </c>
      <c r="AC176" t="b">
        <f t="shared" si="85"/>
        <v>1</v>
      </c>
      <c r="AD176" t="b">
        <f t="shared" si="86"/>
        <v>0</v>
      </c>
      <c r="AE176" t="b">
        <f t="shared" si="87"/>
        <v>0</v>
      </c>
      <c r="AF176" t="b">
        <f t="shared" si="88"/>
        <v>0</v>
      </c>
      <c r="AG176" t="b">
        <f t="shared" si="89"/>
        <v>0</v>
      </c>
      <c r="AH176" t="b">
        <f t="shared" si="90"/>
        <v>0</v>
      </c>
      <c r="AI176" t="b">
        <f t="shared" si="91"/>
        <v>0</v>
      </c>
      <c r="AJ176" t="b">
        <f t="shared" si="92"/>
        <v>0</v>
      </c>
      <c r="AK176" t="b">
        <f t="shared" si="93"/>
        <v>0</v>
      </c>
      <c r="AL176" t="b">
        <f t="shared" si="94"/>
        <v>0</v>
      </c>
      <c r="AN176" s="4" t="b">
        <f t="shared" si="95"/>
        <v>1</v>
      </c>
      <c r="AO176" t="b">
        <f t="shared" si="96"/>
        <v>1</v>
      </c>
      <c r="AP176" t="b">
        <f t="shared" si="97"/>
        <v>0</v>
      </c>
      <c r="AQ176" t="b">
        <f t="shared" si="98"/>
        <v>0</v>
      </c>
      <c r="AR176" t="b">
        <f t="shared" si="99"/>
        <v>0</v>
      </c>
      <c r="AS176" t="b">
        <f t="shared" si="100"/>
        <v>0</v>
      </c>
      <c r="AT176" t="b">
        <f t="shared" si="101"/>
        <v>0</v>
      </c>
      <c r="AU176" t="b">
        <f t="shared" si="102"/>
        <v>0</v>
      </c>
      <c r="AV176" t="b">
        <f t="shared" si="103"/>
        <v>0</v>
      </c>
      <c r="AW176" t="b">
        <f t="shared" si="104"/>
        <v>0</v>
      </c>
    </row>
    <row r="177" spans="1:49">
      <c r="B177" t="s">
        <v>320</v>
      </c>
      <c r="C177" s="4">
        <f>SUM('역의 도시내 비율1'!C176:D176)/2</f>
        <v>1.1283597332928383E-3</v>
      </c>
      <c r="D177" s="4">
        <f>SUM('역의 도시내 비율1'!E176:G176)/3</f>
        <v>2.091477773987572E-3</v>
      </c>
      <c r="E177" s="4">
        <f>SUM('역의 도시내 비율1'!H176:O176)/8</f>
        <v>1.7266288515100754E-3</v>
      </c>
      <c r="F177" s="4">
        <f>SUM('역의 도시내 비율1'!P176:R176)/3</f>
        <v>1.6234454523535479E-3</v>
      </c>
      <c r="G177" s="4">
        <f>SUM('역의 도시내 비율1'!S176:V176)/4</f>
        <v>2.2252689496395032E-3</v>
      </c>
      <c r="H177" s="4"/>
      <c r="I177" s="4">
        <f>SUM('역의 도시내 비율1'!W176)</f>
        <v>1.7779103299323999E-3</v>
      </c>
      <c r="K177" t="b">
        <f t="shared" si="70"/>
        <v>0</v>
      </c>
      <c r="L177" t="b">
        <f t="shared" si="71"/>
        <v>1</v>
      </c>
      <c r="M177" t="b">
        <f t="shared" si="72"/>
        <v>0</v>
      </c>
      <c r="N177" t="b">
        <f t="shared" si="73"/>
        <v>0</v>
      </c>
      <c r="O177" t="b">
        <f t="shared" si="74"/>
        <v>1</v>
      </c>
      <c r="R177" t="b">
        <f t="shared" si="75"/>
        <v>1</v>
      </c>
      <c r="S177" t="b">
        <f t="shared" si="76"/>
        <v>1</v>
      </c>
      <c r="T177" t="b">
        <f t="shared" si="77"/>
        <v>0</v>
      </c>
      <c r="U177" t="b">
        <f t="shared" si="78"/>
        <v>0</v>
      </c>
      <c r="V177" t="b">
        <f t="shared" si="79"/>
        <v>0</v>
      </c>
      <c r="W177" t="b">
        <f t="shared" si="80"/>
        <v>0</v>
      </c>
      <c r="X177" t="b">
        <f t="shared" si="81"/>
        <v>0</v>
      </c>
      <c r="Y177" t="b">
        <f t="shared" si="82"/>
        <v>0</v>
      </c>
      <c r="Z177" t="b">
        <f t="shared" si="83"/>
        <v>0</v>
      </c>
      <c r="AA177" t="b">
        <f t="shared" si="84"/>
        <v>0</v>
      </c>
      <c r="AC177" t="b">
        <f t="shared" si="85"/>
        <v>1</v>
      </c>
      <c r="AD177" t="b">
        <f t="shared" si="86"/>
        <v>0</v>
      </c>
      <c r="AE177" t="b">
        <f t="shared" si="87"/>
        <v>0</v>
      </c>
      <c r="AF177" t="b">
        <f t="shared" si="88"/>
        <v>0</v>
      </c>
      <c r="AG177" t="b">
        <f t="shared" si="89"/>
        <v>0</v>
      </c>
      <c r="AH177" t="b">
        <f t="shared" si="90"/>
        <v>0</v>
      </c>
      <c r="AI177" t="b">
        <f t="shared" si="91"/>
        <v>0</v>
      </c>
      <c r="AJ177" t="b">
        <f t="shared" si="92"/>
        <v>0</v>
      </c>
      <c r="AK177" t="b">
        <f t="shared" si="93"/>
        <v>0</v>
      </c>
      <c r="AL177" t="b">
        <f t="shared" si="94"/>
        <v>0</v>
      </c>
      <c r="AN177" s="4" t="b">
        <f t="shared" si="95"/>
        <v>1</v>
      </c>
      <c r="AO177" t="b">
        <f t="shared" si="96"/>
        <v>0</v>
      </c>
      <c r="AP177" t="b">
        <f t="shared" si="97"/>
        <v>0</v>
      </c>
      <c r="AQ177" t="b">
        <f t="shared" si="98"/>
        <v>0</v>
      </c>
      <c r="AR177" t="b">
        <f t="shared" si="99"/>
        <v>0</v>
      </c>
      <c r="AS177" t="b">
        <f t="shared" si="100"/>
        <v>0</v>
      </c>
      <c r="AT177" t="b">
        <f t="shared" si="101"/>
        <v>0</v>
      </c>
      <c r="AU177" t="b">
        <f t="shared" si="102"/>
        <v>0</v>
      </c>
      <c r="AV177" t="b">
        <f t="shared" si="103"/>
        <v>0</v>
      </c>
      <c r="AW177" t="b">
        <f t="shared" si="104"/>
        <v>0</v>
      </c>
    </row>
    <row r="178" spans="1:49">
      <c r="A178" t="s">
        <v>83</v>
      </c>
      <c r="B178" t="s">
        <v>319</v>
      </c>
      <c r="C178" s="4">
        <f>SUM('역의 도시내 비율1'!C177:D177)/2</f>
        <v>2.1437020608955732E-3</v>
      </c>
      <c r="D178" s="4">
        <f>SUM('역의 도시내 비율1'!E177:G177)/3</f>
        <v>2.982452062898613E-3</v>
      </c>
      <c r="E178" s="4">
        <f>SUM('역의 도시내 비율1'!H177:O177)/8</f>
        <v>2.4695836035710569E-3</v>
      </c>
      <c r="F178" s="4">
        <f>SUM('역의 도시내 비율1'!P177:R177)/3</f>
        <v>2.0720893198393595E-3</v>
      </c>
      <c r="G178" s="4">
        <f>SUM('역의 도시내 비율1'!S177:V177)/4</f>
        <v>2.5486173517981618E-3</v>
      </c>
      <c r="H178" s="4"/>
      <c r="I178" s="4">
        <f>SUM('역의 도시내 비율1'!W177)</f>
        <v>2.4988557243721069E-3</v>
      </c>
      <c r="K178" t="b">
        <f t="shared" si="70"/>
        <v>0</v>
      </c>
      <c r="L178" t="b">
        <f t="shared" si="71"/>
        <v>1</v>
      </c>
      <c r="M178" t="b">
        <f t="shared" si="72"/>
        <v>0</v>
      </c>
      <c r="N178" t="b">
        <f t="shared" si="73"/>
        <v>0</v>
      </c>
      <c r="O178" t="b">
        <f t="shared" si="74"/>
        <v>1</v>
      </c>
      <c r="R178" t="b">
        <f t="shared" si="75"/>
        <v>1</v>
      </c>
      <c r="S178" t="b">
        <f t="shared" si="76"/>
        <v>1</v>
      </c>
      <c r="T178" t="b">
        <f t="shared" si="77"/>
        <v>0</v>
      </c>
      <c r="U178" t="b">
        <f t="shared" si="78"/>
        <v>0</v>
      </c>
      <c r="V178" t="b">
        <f t="shared" si="79"/>
        <v>0</v>
      </c>
      <c r="W178" t="b">
        <f t="shared" si="80"/>
        <v>0</v>
      </c>
      <c r="X178" t="b">
        <f t="shared" si="81"/>
        <v>0</v>
      </c>
      <c r="Y178" t="b">
        <f t="shared" si="82"/>
        <v>0</v>
      </c>
      <c r="Z178" t="b">
        <f t="shared" si="83"/>
        <v>0</v>
      </c>
      <c r="AA178" t="b">
        <f t="shared" si="84"/>
        <v>0</v>
      </c>
      <c r="AC178" t="b">
        <f t="shared" si="85"/>
        <v>1</v>
      </c>
      <c r="AD178" t="b">
        <f t="shared" si="86"/>
        <v>1</v>
      </c>
      <c r="AE178" t="b">
        <f t="shared" si="87"/>
        <v>0</v>
      </c>
      <c r="AF178" t="b">
        <f t="shared" si="88"/>
        <v>0</v>
      </c>
      <c r="AG178" t="b">
        <f t="shared" si="89"/>
        <v>0</v>
      </c>
      <c r="AH178" t="b">
        <f t="shared" si="90"/>
        <v>0</v>
      </c>
      <c r="AI178" t="b">
        <f t="shared" si="91"/>
        <v>0</v>
      </c>
      <c r="AJ178" t="b">
        <f t="shared" si="92"/>
        <v>0</v>
      </c>
      <c r="AK178" t="b">
        <f t="shared" si="93"/>
        <v>0</v>
      </c>
      <c r="AL178" t="b">
        <f t="shared" si="94"/>
        <v>0</v>
      </c>
      <c r="AN178" s="4" t="b">
        <f t="shared" si="95"/>
        <v>1</v>
      </c>
      <c r="AO178" t="b">
        <f t="shared" si="96"/>
        <v>1</v>
      </c>
      <c r="AP178" t="b">
        <f t="shared" si="97"/>
        <v>0</v>
      </c>
      <c r="AQ178" t="b">
        <f t="shared" si="98"/>
        <v>0</v>
      </c>
      <c r="AR178" t="b">
        <f t="shared" si="99"/>
        <v>0</v>
      </c>
      <c r="AS178" t="b">
        <f t="shared" si="100"/>
        <v>0</v>
      </c>
      <c r="AT178" t="b">
        <f t="shared" si="101"/>
        <v>0</v>
      </c>
      <c r="AU178" t="b">
        <f t="shared" si="102"/>
        <v>0</v>
      </c>
      <c r="AV178" t="b">
        <f t="shared" si="103"/>
        <v>0</v>
      </c>
      <c r="AW178" t="b">
        <f t="shared" si="104"/>
        <v>0</v>
      </c>
    </row>
    <row r="179" spans="1:49">
      <c r="B179" t="s">
        <v>320</v>
      </c>
      <c r="C179" s="4">
        <f>SUM('역의 도시내 비율1'!C178:D178)/2</f>
        <v>1.9403080804296243E-3</v>
      </c>
      <c r="D179" s="4">
        <f>SUM('역의 도시내 비율1'!E178:G178)/3</f>
        <v>1.8831267189222158E-3</v>
      </c>
      <c r="E179" s="4">
        <f>SUM('역의 도시내 비율1'!H178:O178)/8</f>
        <v>2.4790703924997591E-3</v>
      </c>
      <c r="F179" s="4">
        <f>SUM('역의 도시내 비율1'!P178:R178)/3</f>
        <v>2.4590917011011E-3</v>
      </c>
      <c r="G179" s="4">
        <f>SUM('역의 도시내 비율1'!S178:V178)/4</f>
        <v>2.5243183354683209E-3</v>
      </c>
      <c r="H179" s="4"/>
      <c r="I179" s="4">
        <f>SUM('역의 도시내 비율1'!W178)</f>
        <v>2.3147740249387736E-3</v>
      </c>
      <c r="K179" t="b">
        <f t="shared" si="70"/>
        <v>0</v>
      </c>
      <c r="L179" t="b">
        <f t="shared" si="71"/>
        <v>0</v>
      </c>
      <c r="M179" t="b">
        <f t="shared" si="72"/>
        <v>1</v>
      </c>
      <c r="N179" t="b">
        <f t="shared" si="73"/>
        <v>1</v>
      </c>
      <c r="O179" t="b">
        <f t="shared" si="74"/>
        <v>1</v>
      </c>
      <c r="R179" t="b">
        <f t="shared" si="75"/>
        <v>1</v>
      </c>
      <c r="S179" t="b">
        <f t="shared" si="76"/>
        <v>0</v>
      </c>
      <c r="T179" t="b">
        <f t="shared" si="77"/>
        <v>0</v>
      </c>
      <c r="U179" t="b">
        <f t="shared" si="78"/>
        <v>0</v>
      </c>
      <c r="V179" t="b">
        <f t="shared" si="79"/>
        <v>0</v>
      </c>
      <c r="W179" t="b">
        <f t="shared" si="80"/>
        <v>0</v>
      </c>
      <c r="X179" t="b">
        <f t="shared" si="81"/>
        <v>0</v>
      </c>
      <c r="Y179" t="b">
        <f t="shared" si="82"/>
        <v>0</v>
      </c>
      <c r="Z179" t="b">
        <f t="shared" si="83"/>
        <v>0</v>
      </c>
      <c r="AA179" t="b">
        <f t="shared" si="84"/>
        <v>0</v>
      </c>
      <c r="AC179" t="b">
        <f t="shared" si="85"/>
        <v>1</v>
      </c>
      <c r="AD179" t="b">
        <f t="shared" si="86"/>
        <v>1</v>
      </c>
      <c r="AE179" t="b">
        <f t="shared" si="87"/>
        <v>0</v>
      </c>
      <c r="AF179" t="b">
        <f t="shared" si="88"/>
        <v>0</v>
      </c>
      <c r="AG179" t="b">
        <f t="shared" si="89"/>
        <v>0</v>
      </c>
      <c r="AH179" t="b">
        <f t="shared" si="90"/>
        <v>0</v>
      </c>
      <c r="AI179" t="b">
        <f t="shared" si="91"/>
        <v>0</v>
      </c>
      <c r="AJ179" t="b">
        <f t="shared" si="92"/>
        <v>0</v>
      </c>
      <c r="AK179" t="b">
        <f t="shared" si="93"/>
        <v>0</v>
      </c>
      <c r="AL179" t="b">
        <f t="shared" si="94"/>
        <v>0</v>
      </c>
      <c r="AN179" s="4" t="b">
        <f t="shared" si="95"/>
        <v>1</v>
      </c>
      <c r="AO179" t="b">
        <f t="shared" si="96"/>
        <v>1</v>
      </c>
      <c r="AP179" t="b">
        <f t="shared" si="97"/>
        <v>0</v>
      </c>
      <c r="AQ179" t="b">
        <f t="shared" si="98"/>
        <v>0</v>
      </c>
      <c r="AR179" t="b">
        <f t="shared" si="99"/>
        <v>0</v>
      </c>
      <c r="AS179" t="b">
        <f t="shared" si="100"/>
        <v>0</v>
      </c>
      <c r="AT179" t="b">
        <f t="shared" si="101"/>
        <v>0</v>
      </c>
      <c r="AU179" t="b">
        <f t="shared" si="102"/>
        <v>0</v>
      </c>
      <c r="AV179" t="b">
        <f t="shared" si="103"/>
        <v>0</v>
      </c>
      <c r="AW179" t="b">
        <f t="shared" si="104"/>
        <v>0</v>
      </c>
    </row>
    <row r="180" spans="1:49">
      <c r="A180" t="s">
        <v>84</v>
      </c>
      <c r="B180" t="s">
        <v>319</v>
      </c>
      <c r="C180" s="4">
        <f>SUM('역의 도시내 비율1'!C179:D179)/2</f>
        <v>3.6791996139133321E-4</v>
      </c>
      <c r="D180" s="4">
        <f>SUM('역의 도시내 비율1'!E179:G179)/3</f>
        <v>4.6544914005068621E-4</v>
      </c>
      <c r="E180" s="4">
        <f>SUM('역의 도시내 비율1'!H179:O179)/8</f>
        <v>6.5696581182546191E-4</v>
      </c>
      <c r="F180" s="4">
        <f>SUM('역의 도시내 비율1'!P179:R179)/3</f>
        <v>4.9244960094391524E-4</v>
      </c>
      <c r="G180" s="4">
        <f>SUM('역의 도시내 비율1'!S179:V179)/4</f>
        <v>3.5595176927919804E-4</v>
      </c>
      <c r="H180" s="4"/>
      <c r="I180" s="4">
        <f>SUM('역의 도시내 비율1'!W179)</f>
        <v>5.4276281277364734E-4</v>
      </c>
      <c r="K180" t="b">
        <f t="shared" si="70"/>
        <v>0</v>
      </c>
      <c r="L180" t="b">
        <f t="shared" si="71"/>
        <v>0</v>
      </c>
      <c r="M180" t="b">
        <f t="shared" si="72"/>
        <v>1</v>
      </c>
      <c r="N180" t="b">
        <f t="shared" si="73"/>
        <v>0</v>
      </c>
      <c r="O180" t="b">
        <f t="shared" si="74"/>
        <v>0</v>
      </c>
      <c r="R180" t="b">
        <f t="shared" si="75"/>
        <v>0</v>
      </c>
      <c r="S180" t="b">
        <f t="shared" si="76"/>
        <v>0</v>
      </c>
      <c r="T180" t="b">
        <f t="shared" si="77"/>
        <v>0</v>
      </c>
      <c r="U180" t="b">
        <f t="shared" si="78"/>
        <v>0</v>
      </c>
      <c r="V180" t="b">
        <f t="shared" si="79"/>
        <v>0</v>
      </c>
      <c r="W180" t="b">
        <f t="shared" si="80"/>
        <v>0</v>
      </c>
      <c r="X180" t="b">
        <f t="shared" si="81"/>
        <v>0</v>
      </c>
      <c r="Y180" t="b">
        <f t="shared" si="82"/>
        <v>0</v>
      </c>
      <c r="Z180" t="b">
        <f t="shared" si="83"/>
        <v>0</v>
      </c>
      <c r="AA180" t="b">
        <f t="shared" si="84"/>
        <v>0</v>
      </c>
      <c r="AC180" t="b">
        <f t="shared" si="85"/>
        <v>0</v>
      </c>
      <c r="AD180" t="b">
        <f t="shared" si="86"/>
        <v>0</v>
      </c>
      <c r="AE180" t="b">
        <f t="shared" si="87"/>
        <v>0</v>
      </c>
      <c r="AF180" t="b">
        <f t="shared" si="88"/>
        <v>0</v>
      </c>
      <c r="AG180" t="b">
        <f t="shared" si="89"/>
        <v>0</v>
      </c>
      <c r="AH180" t="b">
        <f t="shared" si="90"/>
        <v>0</v>
      </c>
      <c r="AI180" t="b">
        <f t="shared" si="91"/>
        <v>0</v>
      </c>
      <c r="AJ180" t="b">
        <f t="shared" si="92"/>
        <v>0</v>
      </c>
      <c r="AK180" t="b">
        <f t="shared" si="93"/>
        <v>0</v>
      </c>
      <c r="AL180" t="b">
        <f t="shared" si="94"/>
        <v>0</v>
      </c>
      <c r="AN180" s="4" t="b">
        <f t="shared" si="95"/>
        <v>0</v>
      </c>
      <c r="AO180" t="b">
        <f t="shared" si="96"/>
        <v>0</v>
      </c>
      <c r="AP180" t="b">
        <f t="shared" si="97"/>
        <v>0</v>
      </c>
      <c r="AQ180" t="b">
        <f t="shared" si="98"/>
        <v>0</v>
      </c>
      <c r="AR180" t="b">
        <f t="shared" si="99"/>
        <v>0</v>
      </c>
      <c r="AS180" t="b">
        <f t="shared" si="100"/>
        <v>0</v>
      </c>
      <c r="AT180" t="b">
        <f t="shared" si="101"/>
        <v>0</v>
      </c>
      <c r="AU180" t="b">
        <f t="shared" si="102"/>
        <v>0</v>
      </c>
      <c r="AV180" t="b">
        <f t="shared" si="103"/>
        <v>0</v>
      </c>
      <c r="AW180" t="b">
        <f t="shared" si="104"/>
        <v>0</v>
      </c>
    </row>
    <row r="181" spans="1:49">
      <c r="B181" t="s">
        <v>320</v>
      </c>
      <c r="C181" s="4">
        <f>SUM('역의 도시내 비율1'!C180:D180)/2</f>
        <v>4.6119114433717216E-4</v>
      </c>
      <c r="D181" s="4">
        <f>SUM('역의 도시내 비율1'!E180:G180)/3</f>
        <v>5.0631210432237081E-4</v>
      </c>
      <c r="E181" s="4">
        <f>SUM('역의 도시내 비율1'!H180:O180)/8</f>
        <v>6.9795799788955541E-4</v>
      </c>
      <c r="F181" s="4">
        <f>SUM('역의 도시내 비율1'!P180:R180)/3</f>
        <v>4.1044295318782485E-4</v>
      </c>
      <c r="G181" s="4">
        <f>SUM('역의 도시내 비율1'!S180:V180)/4</f>
        <v>4.6132703186386385E-4</v>
      </c>
      <c r="H181" s="4"/>
      <c r="I181" s="4">
        <f>SUM('역의 도시내 비율1'!W180)</f>
        <v>5.5164190206787088E-4</v>
      </c>
      <c r="K181" t="b">
        <f t="shared" si="70"/>
        <v>0</v>
      </c>
      <c r="L181" t="b">
        <f t="shared" si="71"/>
        <v>0</v>
      </c>
      <c r="M181" t="b">
        <f t="shared" si="72"/>
        <v>1</v>
      </c>
      <c r="N181" t="b">
        <f t="shared" si="73"/>
        <v>0</v>
      </c>
      <c r="O181" t="b">
        <f t="shared" si="74"/>
        <v>0</v>
      </c>
      <c r="R181" t="b">
        <f t="shared" si="75"/>
        <v>0</v>
      </c>
      <c r="S181" t="b">
        <f t="shared" si="76"/>
        <v>0</v>
      </c>
      <c r="T181" t="b">
        <f t="shared" si="77"/>
        <v>0</v>
      </c>
      <c r="U181" t="b">
        <f t="shared" si="78"/>
        <v>0</v>
      </c>
      <c r="V181" t="b">
        <f t="shared" si="79"/>
        <v>0</v>
      </c>
      <c r="W181" t="b">
        <f t="shared" si="80"/>
        <v>0</v>
      </c>
      <c r="X181" t="b">
        <f t="shared" si="81"/>
        <v>0</v>
      </c>
      <c r="Y181" t="b">
        <f t="shared" si="82"/>
        <v>0</v>
      </c>
      <c r="Z181" t="b">
        <f t="shared" si="83"/>
        <v>0</v>
      </c>
      <c r="AA181" t="b">
        <f t="shared" si="84"/>
        <v>0</v>
      </c>
      <c r="AC181" t="b">
        <f t="shared" si="85"/>
        <v>0</v>
      </c>
      <c r="AD181" t="b">
        <f t="shared" si="86"/>
        <v>0</v>
      </c>
      <c r="AE181" t="b">
        <f t="shared" si="87"/>
        <v>0</v>
      </c>
      <c r="AF181" t="b">
        <f t="shared" si="88"/>
        <v>0</v>
      </c>
      <c r="AG181" t="b">
        <f t="shared" si="89"/>
        <v>0</v>
      </c>
      <c r="AH181" t="b">
        <f t="shared" si="90"/>
        <v>0</v>
      </c>
      <c r="AI181" t="b">
        <f t="shared" si="91"/>
        <v>0</v>
      </c>
      <c r="AJ181" t="b">
        <f t="shared" si="92"/>
        <v>0</v>
      </c>
      <c r="AK181" t="b">
        <f t="shared" si="93"/>
        <v>0</v>
      </c>
      <c r="AL181" t="b">
        <f t="shared" si="94"/>
        <v>0</v>
      </c>
      <c r="AN181" s="4" t="b">
        <f t="shared" si="95"/>
        <v>0</v>
      </c>
      <c r="AO181" t="b">
        <f t="shared" si="96"/>
        <v>0</v>
      </c>
      <c r="AP181" t="b">
        <f t="shared" si="97"/>
        <v>0</v>
      </c>
      <c r="AQ181" t="b">
        <f t="shared" si="98"/>
        <v>0</v>
      </c>
      <c r="AR181" t="b">
        <f t="shared" si="99"/>
        <v>0</v>
      </c>
      <c r="AS181" t="b">
        <f t="shared" si="100"/>
        <v>0</v>
      </c>
      <c r="AT181" t="b">
        <f t="shared" si="101"/>
        <v>0</v>
      </c>
      <c r="AU181" t="b">
        <f t="shared" si="102"/>
        <v>0</v>
      </c>
      <c r="AV181" t="b">
        <f t="shared" si="103"/>
        <v>0</v>
      </c>
      <c r="AW181" t="b">
        <f t="shared" si="104"/>
        <v>0</v>
      </c>
    </row>
    <row r="182" spans="1:49">
      <c r="A182" t="s">
        <v>85</v>
      </c>
      <c r="B182" t="s">
        <v>319</v>
      </c>
      <c r="C182" s="4">
        <f>SUM('역의 도시내 비율1'!C181:D181)/2</f>
        <v>2.7201272396885977E-3</v>
      </c>
      <c r="D182" s="4">
        <f>SUM('역의 도시내 비율1'!E181:G181)/3</f>
        <v>3.5193482298830569E-3</v>
      </c>
      <c r="E182" s="4">
        <f>SUM('역의 도시내 비율1'!H181:O181)/8</f>
        <v>2.2710664004039079E-3</v>
      </c>
      <c r="F182" s="4">
        <f>SUM('역의 도시내 비율1'!P181:R181)/3</f>
        <v>1.630489316344137E-3</v>
      </c>
      <c r="G182" s="4">
        <f>SUM('역의 도시내 비율1'!S181:V181)/4</f>
        <v>1.2134015206114583E-3</v>
      </c>
      <c r="H182" s="4"/>
      <c r="I182" s="4">
        <f>SUM('역의 도시내 비율1'!W181)</f>
        <v>2.3183373943816109E-3</v>
      </c>
      <c r="K182" t="b">
        <f t="shared" si="70"/>
        <v>1</v>
      </c>
      <c r="L182" t="b">
        <f t="shared" si="71"/>
        <v>1</v>
      </c>
      <c r="M182" t="b">
        <f t="shared" si="72"/>
        <v>0</v>
      </c>
      <c r="N182" t="b">
        <f t="shared" si="73"/>
        <v>0</v>
      </c>
      <c r="O182" t="b">
        <f t="shared" si="74"/>
        <v>0</v>
      </c>
      <c r="R182" t="b">
        <f t="shared" si="75"/>
        <v>1</v>
      </c>
      <c r="S182" t="b">
        <f t="shared" si="76"/>
        <v>1</v>
      </c>
      <c r="T182" t="b">
        <f t="shared" si="77"/>
        <v>0</v>
      </c>
      <c r="U182" t="b">
        <f t="shared" si="78"/>
        <v>0</v>
      </c>
      <c r="V182" t="b">
        <f t="shared" si="79"/>
        <v>0</v>
      </c>
      <c r="W182" t="b">
        <f t="shared" si="80"/>
        <v>0</v>
      </c>
      <c r="X182" t="b">
        <f t="shared" si="81"/>
        <v>0</v>
      </c>
      <c r="Y182" t="b">
        <f t="shared" si="82"/>
        <v>0</v>
      </c>
      <c r="Z182" t="b">
        <f t="shared" si="83"/>
        <v>0</v>
      </c>
      <c r="AA182" t="b">
        <f t="shared" si="84"/>
        <v>0</v>
      </c>
      <c r="AC182" t="b">
        <f t="shared" si="85"/>
        <v>1</v>
      </c>
      <c r="AD182" t="b">
        <f t="shared" si="86"/>
        <v>0</v>
      </c>
      <c r="AE182" t="b">
        <f t="shared" si="87"/>
        <v>0</v>
      </c>
      <c r="AF182" t="b">
        <f t="shared" si="88"/>
        <v>0</v>
      </c>
      <c r="AG182" t="b">
        <f t="shared" si="89"/>
        <v>0</v>
      </c>
      <c r="AH182" t="b">
        <f t="shared" si="90"/>
        <v>0</v>
      </c>
      <c r="AI182" t="b">
        <f t="shared" si="91"/>
        <v>0</v>
      </c>
      <c r="AJ182" t="b">
        <f t="shared" si="92"/>
        <v>0</v>
      </c>
      <c r="AK182" t="b">
        <f t="shared" si="93"/>
        <v>0</v>
      </c>
      <c r="AL182" t="b">
        <f t="shared" si="94"/>
        <v>0</v>
      </c>
      <c r="AN182" s="4" t="b">
        <f t="shared" si="95"/>
        <v>1</v>
      </c>
      <c r="AO182" t="b">
        <f t="shared" si="96"/>
        <v>1</v>
      </c>
      <c r="AP182" t="b">
        <f t="shared" si="97"/>
        <v>0</v>
      </c>
      <c r="AQ182" t="b">
        <f t="shared" si="98"/>
        <v>0</v>
      </c>
      <c r="AR182" t="b">
        <f t="shared" si="99"/>
        <v>0</v>
      </c>
      <c r="AS182" t="b">
        <f t="shared" si="100"/>
        <v>0</v>
      </c>
      <c r="AT182" t="b">
        <f t="shared" si="101"/>
        <v>0</v>
      </c>
      <c r="AU182" t="b">
        <f t="shared" si="102"/>
        <v>0</v>
      </c>
      <c r="AV182" t="b">
        <f t="shared" si="103"/>
        <v>0</v>
      </c>
      <c r="AW182" t="b">
        <f t="shared" si="104"/>
        <v>0</v>
      </c>
    </row>
    <row r="183" spans="1:49">
      <c r="B183" t="s">
        <v>320</v>
      </c>
      <c r="C183" s="4">
        <f>SUM('역의 도시내 비율1'!C182:D182)/2</f>
        <v>2.0578624422035331E-3</v>
      </c>
      <c r="D183" s="4">
        <f>SUM('역의 도시내 비율1'!E182:G182)/3</f>
        <v>1.6862369188702184E-3</v>
      </c>
      <c r="E183" s="4">
        <f>SUM('역의 도시내 비율1'!H182:O182)/8</f>
        <v>1.7599502754581161E-3</v>
      </c>
      <c r="F183" s="4">
        <f>SUM('역의 도시내 비율1'!P182:R182)/3</f>
        <v>2.3820481844758867E-3</v>
      </c>
      <c r="G183" s="4">
        <f>SUM('역의 도시내 비율1'!S182:V182)/4</f>
        <v>3.4112630077727862E-3</v>
      </c>
      <c r="H183" s="4"/>
      <c r="I183" s="4">
        <f>SUM('역의 도시내 비율1'!W182)</f>
        <v>2.0763174905505657E-3</v>
      </c>
      <c r="K183" t="b">
        <f t="shared" si="70"/>
        <v>0</v>
      </c>
      <c r="L183" t="b">
        <f t="shared" si="71"/>
        <v>0</v>
      </c>
      <c r="M183" t="b">
        <f t="shared" si="72"/>
        <v>0</v>
      </c>
      <c r="N183" t="b">
        <f t="shared" si="73"/>
        <v>1</v>
      </c>
      <c r="O183" t="b">
        <f t="shared" si="74"/>
        <v>1</v>
      </c>
      <c r="R183" t="b">
        <f t="shared" si="75"/>
        <v>1</v>
      </c>
      <c r="S183" t="b">
        <f t="shared" si="76"/>
        <v>0</v>
      </c>
      <c r="T183" t="b">
        <f t="shared" si="77"/>
        <v>0</v>
      </c>
      <c r="U183" t="b">
        <f t="shared" si="78"/>
        <v>0</v>
      </c>
      <c r="V183" t="b">
        <f t="shared" si="79"/>
        <v>0</v>
      </c>
      <c r="W183" t="b">
        <f t="shared" si="80"/>
        <v>0</v>
      </c>
      <c r="X183" t="b">
        <f t="shared" si="81"/>
        <v>0</v>
      </c>
      <c r="Y183" t="b">
        <f t="shared" si="82"/>
        <v>0</v>
      </c>
      <c r="Z183" t="b">
        <f t="shared" si="83"/>
        <v>0</v>
      </c>
      <c r="AA183" t="b">
        <f t="shared" si="84"/>
        <v>0</v>
      </c>
      <c r="AC183" t="b">
        <f t="shared" si="85"/>
        <v>1</v>
      </c>
      <c r="AD183" t="b">
        <f t="shared" si="86"/>
        <v>1</v>
      </c>
      <c r="AE183" t="b">
        <f t="shared" si="87"/>
        <v>0</v>
      </c>
      <c r="AF183" t="b">
        <f t="shared" si="88"/>
        <v>0</v>
      </c>
      <c r="AG183" t="b">
        <f t="shared" si="89"/>
        <v>0</v>
      </c>
      <c r="AH183" t="b">
        <f t="shared" si="90"/>
        <v>0</v>
      </c>
      <c r="AI183" t="b">
        <f t="shared" si="91"/>
        <v>0</v>
      </c>
      <c r="AJ183" t="b">
        <f t="shared" si="92"/>
        <v>0</v>
      </c>
      <c r="AK183" t="b">
        <f t="shared" si="93"/>
        <v>0</v>
      </c>
      <c r="AL183" t="b">
        <f t="shared" si="94"/>
        <v>0</v>
      </c>
      <c r="AN183" s="4" t="b">
        <f t="shared" si="95"/>
        <v>1</v>
      </c>
      <c r="AO183" t="b">
        <f t="shared" si="96"/>
        <v>0</v>
      </c>
      <c r="AP183" t="b">
        <f t="shared" si="97"/>
        <v>0</v>
      </c>
      <c r="AQ183" t="b">
        <f t="shared" si="98"/>
        <v>0</v>
      </c>
      <c r="AR183" t="b">
        <f t="shared" si="99"/>
        <v>0</v>
      </c>
      <c r="AS183" t="b">
        <f t="shared" si="100"/>
        <v>0</v>
      </c>
      <c r="AT183" t="b">
        <f t="shared" si="101"/>
        <v>0</v>
      </c>
      <c r="AU183" t="b">
        <f t="shared" si="102"/>
        <v>0</v>
      </c>
      <c r="AV183" t="b">
        <f t="shared" si="103"/>
        <v>0</v>
      </c>
      <c r="AW183" t="b">
        <f t="shared" si="104"/>
        <v>0</v>
      </c>
    </row>
    <row r="184" spans="1:49">
      <c r="A184" t="s">
        <v>86</v>
      </c>
      <c r="B184" t="s">
        <v>319</v>
      </c>
      <c r="C184" s="4">
        <f>SUM('역의 도시내 비율1'!C183:D183)/2</f>
        <v>1.3568018949135952E-3</v>
      </c>
      <c r="D184" s="4">
        <f>SUM('역의 도시내 비율1'!E183:G183)/3</f>
        <v>2.1249310925090838E-3</v>
      </c>
      <c r="E184" s="4">
        <f>SUM('역의 도시내 비율1'!H183:O183)/8</f>
        <v>2.5704961288896553E-3</v>
      </c>
      <c r="F184" s="4">
        <f>SUM('역의 도시내 비율1'!P183:R183)/3</f>
        <v>1.2032846605498047E-3</v>
      </c>
      <c r="G184" s="4">
        <f>SUM('역의 도시내 비율1'!S183:V183)/4</f>
        <v>7.9497331546017538E-4</v>
      </c>
      <c r="H184" s="4"/>
      <c r="I184" s="4">
        <f>SUM('역의 도시내 비율1'!W183)</f>
        <v>1.92301084976305E-3</v>
      </c>
      <c r="K184" t="b">
        <f t="shared" si="70"/>
        <v>0</v>
      </c>
      <c r="L184" t="b">
        <f t="shared" si="71"/>
        <v>1</v>
      </c>
      <c r="M184" t="b">
        <f t="shared" si="72"/>
        <v>1</v>
      </c>
      <c r="N184" t="b">
        <f t="shared" si="73"/>
        <v>0</v>
      </c>
      <c r="O184" t="b">
        <f t="shared" si="74"/>
        <v>0</v>
      </c>
      <c r="R184" t="b">
        <f t="shared" si="75"/>
        <v>1</v>
      </c>
      <c r="S184" t="b">
        <f t="shared" si="76"/>
        <v>1</v>
      </c>
      <c r="T184" t="b">
        <f t="shared" si="77"/>
        <v>0</v>
      </c>
      <c r="U184" t="b">
        <f t="shared" si="78"/>
        <v>0</v>
      </c>
      <c r="V184" t="b">
        <f t="shared" si="79"/>
        <v>0</v>
      </c>
      <c r="W184" t="b">
        <f t="shared" si="80"/>
        <v>0</v>
      </c>
      <c r="X184" t="b">
        <f t="shared" si="81"/>
        <v>0</v>
      </c>
      <c r="Y184" t="b">
        <f t="shared" si="82"/>
        <v>0</v>
      </c>
      <c r="Z184" t="b">
        <f t="shared" si="83"/>
        <v>0</v>
      </c>
      <c r="AA184" t="b">
        <f t="shared" si="84"/>
        <v>0</v>
      </c>
      <c r="AC184" t="b">
        <f t="shared" si="85"/>
        <v>1</v>
      </c>
      <c r="AD184" t="b">
        <f t="shared" si="86"/>
        <v>0</v>
      </c>
      <c r="AE184" t="b">
        <f t="shared" si="87"/>
        <v>0</v>
      </c>
      <c r="AF184" t="b">
        <f t="shared" si="88"/>
        <v>0</v>
      </c>
      <c r="AG184" t="b">
        <f t="shared" si="89"/>
        <v>0</v>
      </c>
      <c r="AH184" t="b">
        <f t="shared" si="90"/>
        <v>0</v>
      </c>
      <c r="AI184" t="b">
        <f t="shared" si="91"/>
        <v>0</v>
      </c>
      <c r="AJ184" t="b">
        <f t="shared" si="92"/>
        <v>0</v>
      </c>
      <c r="AK184" t="b">
        <f t="shared" si="93"/>
        <v>0</v>
      </c>
      <c r="AL184" t="b">
        <f t="shared" si="94"/>
        <v>0</v>
      </c>
      <c r="AN184" s="4" t="b">
        <f t="shared" si="95"/>
        <v>1</v>
      </c>
      <c r="AO184" t="b">
        <f t="shared" si="96"/>
        <v>1</v>
      </c>
      <c r="AP184" t="b">
        <f t="shared" si="97"/>
        <v>0</v>
      </c>
      <c r="AQ184" t="b">
        <f t="shared" si="98"/>
        <v>0</v>
      </c>
      <c r="AR184" t="b">
        <f t="shared" si="99"/>
        <v>0</v>
      </c>
      <c r="AS184" t="b">
        <f t="shared" si="100"/>
        <v>0</v>
      </c>
      <c r="AT184" t="b">
        <f t="shared" si="101"/>
        <v>0</v>
      </c>
      <c r="AU184" t="b">
        <f t="shared" si="102"/>
        <v>0</v>
      </c>
      <c r="AV184" t="b">
        <f t="shared" si="103"/>
        <v>0</v>
      </c>
      <c r="AW184" t="b">
        <f t="shared" si="104"/>
        <v>0</v>
      </c>
    </row>
    <row r="185" spans="1:49">
      <c r="B185" t="s">
        <v>320</v>
      </c>
      <c r="C185" s="4">
        <f>SUM('역의 도시내 비율1'!C184:D184)/2</f>
        <v>2.7166867991153024E-3</v>
      </c>
      <c r="D185" s="4">
        <f>SUM('역의 도시내 비율1'!E184:G184)/3</f>
        <v>1.9439472764153714E-3</v>
      </c>
      <c r="E185" s="4">
        <f>SUM('역의 도시내 비율1'!H184:O184)/8</f>
        <v>2.2489743537454266E-3</v>
      </c>
      <c r="F185" s="4">
        <f>SUM('역의 도시내 비율1'!P184:R184)/3</f>
        <v>1.6753060829247249E-3</v>
      </c>
      <c r="G185" s="4">
        <f>SUM('역의 도시내 비율1'!S184:V184)/4</f>
        <v>1.7249255985395632E-3</v>
      </c>
      <c r="H185" s="4"/>
      <c r="I185" s="4">
        <f>SUM('역의 도시내 비율1'!W184)</f>
        <v>1.9545208918318336E-3</v>
      </c>
      <c r="K185" t="b">
        <f t="shared" si="70"/>
        <v>1</v>
      </c>
      <c r="L185" t="b">
        <f t="shared" si="71"/>
        <v>0</v>
      </c>
      <c r="M185" t="b">
        <f t="shared" si="72"/>
        <v>1</v>
      </c>
      <c r="N185" t="b">
        <f t="shared" si="73"/>
        <v>0</v>
      </c>
      <c r="O185" t="b">
        <f t="shared" si="74"/>
        <v>0</v>
      </c>
      <c r="R185" t="b">
        <f t="shared" si="75"/>
        <v>1</v>
      </c>
      <c r="S185" t="b">
        <f t="shared" si="76"/>
        <v>0</v>
      </c>
      <c r="T185" t="b">
        <f t="shared" si="77"/>
        <v>0</v>
      </c>
      <c r="U185" t="b">
        <f t="shared" si="78"/>
        <v>0</v>
      </c>
      <c r="V185" t="b">
        <f t="shared" si="79"/>
        <v>0</v>
      </c>
      <c r="W185" t="b">
        <f t="shared" si="80"/>
        <v>0</v>
      </c>
      <c r="X185" t="b">
        <f t="shared" si="81"/>
        <v>0</v>
      </c>
      <c r="Y185" t="b">
        <f t="shared" si="82"/>
        <v>0</v>
      </c>
      <c r="Z185" t="b">
        <f t="shared" si="83"/>
        <v>0</v>
      </c>
      <c r="AA185" t="b">
        <f t="shared" si="84"/>
        <v>0</v>
      </c>
      <c r="AC185" t="b">
        <f t="shared" si="85"/>
        <v>1</v>
      </c>
      <c r="AD185" t="b">
        <f t="shared" si="86"/>
        <v>0</v>
      </c>
      <c r="AE185" t="b">
        <f t="shared" si="87"/>
        <v>0</v>
      </c>
      <c r="AF185" t="b">
        <f t="shared" si="88"/>
        <v>0</v>
      </c>
      <c r="AG185" t="b">
        <f t="shared" si="89"/>
        <v>0</v>
      </c>
      <c r="AH185" t="b">
        <f t="shared" si="90"/>
        <v>0</v>
      </c>
      <c r="AI185" t="b">
        <f t="shared" si="91"/>
        <v>0</v>
      </c>
      <c r="AJ185" t="b">
        <f t="shared" si="92"/>
        <v>0</v>
      </c>
      <c r="AK185" t="b">
        <f t="shared" si="93"/>
        <v>0</v>
      </c>
      <c r="AL185" t="b">
        <f t="shared" si="94"/>
        <v>0</v>
      </c>
      <c r="AN185" s="4" t="b">
        <f t="shared" si="95"/>
        <v>1</v>
      </c>
      <c r="AO185" t="b">
        <f t="shared" si="96"/>
        <v>1</v>
      </c>
      <c r="AP185" t="b">
        <f t="shared" si="97"/>
        <v>0</v>
      </c>
      <c r="AQ185" t="b">
        <f t="shared" si="98"/>
        <v>0</v>
      </c>
      <c r="AR185" t="b">
        <f t="shared" si="99"/>
        <v>0</v>
      </c>
      <c r="AS185" t="b">
        <f t="shared" si="100"/>
        <v>0</v>
      </c>
      <c r="AT185" t="b">
        <f t="shared" si="101"/>
        <v>0</v>
      </c>
      <c r="AU185" t="b">
        <f t="shared" si="102"/>
        <v>0</v>
      </c>
      <c r="AV185" t="b">
        <f t="shared" si="103"/>
        <v>0</v>
      </c>
      <c r="AW185" t="b">
        <f t="shared" si="104"/>
        <v>0</v>
      </c>
    </row>
    <row r="186" spans="1:49">
      <c r="A186" t="s">
        <v>87</v>
      </c>
      <c r="B186" t="s">
        <v>319</v>
      </c>
      <c r="C186" s="4">
        <f>SUM('역의 도시내 비율1'!C185:D185)/2</f>
        <v>3.1856459544761422E-3</v>
      </c>
      <c r="D186" s="4">
        <f>SUM('역의 도시내 비율1'!E185:G185)/3</f>
        <v>3.8360717601617494E-3</v>
      </c>
      <c r="E186" s="4">
        <f>SUM('역의 도시내 비율1'!H185:O185)/8</f>
        <v>2.6962896549353127E-3</v>
      </c>
      <c r="F186" s="4">
        <f>SUM('역의 도시내 비율1'!P185:R185)/3</f>
        <v>2.1068951015350812E-3</v>
      </c>
      <c r="G186" s="4">
        <f>SUM('역의 도시내 비율1'!S185:V185)/4</f>
        <v>1.3437535700761912E-3</v>
      </c>
      <c r="H186" s="4"/>
      <c r="I186" s="4">
        <f>SUM('역의 도시내 비율1'!W185)</f>
        <v>2.6980577765790535E-3</v>
      </c>
      <c r="K186" t="b">
        <f t="shared" si="70"/>
        <v>1</v>
      </c>
      <c r="L186" t="b">
        <f t="shared" si="71"/>
        <v>1</v>
      </c>
      <c r="M186" t="b">
        <f t="shared" si="72"/>
        <v>0</v>
      </c>
      <c r="N186" t="b">
        <f t="shared" si="73"/>
        <v>0</v>
      </c>
      <c r="O186" t="b">
        <f t="shared" si="74"/>
        <v>0</v>
      </c>
      <c r="R186" t="b">
        <f t="shared" si="75"/>
        <v>1</v>
      </c>
      <c r="S186" t="b">
        <f t="shared" si="76"/>
        <v>1</v>
      </c>
      <c r="T186" t="b">
        <f t="shared" si="77"/>
        <v>0</v>
      </c>
      <c r="U186" t="b">
        <f t="shared" si="78"/>
        <v>0</v>
      </c>
      <c r="V186" t="b">
        <f t="shared" si="79"/>
        <v>0</v>
      </c>
      <c r="W186" t="b">
        <f t="shared" si="80"/>
        <v>0</v>
      </c>
      <c r="X186" t="b">
        <f t="shared" si="81"/>
        <v>0</v>
      </c>
      <c r="Y186" t="b">
        <f t="shared" si="82"/>
        <v>0</v>
      </c>
      <c r="Z186" t="b">
        <f t="shared" si="83"/>
        <v>0</v>
      </c>
      <c r="AA186" t="b">
        <f t="shared" si="84"/>
        <v>0</v>
      </c>
      <c r="AC186" t="b">
        <f t="shared" si="85"/>
        <v>1</v>
      </c>
      <c r="AD186" t="b">
        <f t="shared" si="86"/>
        <v>1</v>
      </c>
      <c r="AE186" t="b">
        <f t="shared" si="87"/>
        <v>0</v>
      </c>
      <c r="AF186" t="b">
        <f t="shared" si="88"/>
        <v>0</v>
      </c>
      <c r="AG186" t="b">
        <f t="shared" si="89"/>
        <v>0</v>
      </c>
      <c r="AH186" t="b">
        <f t="shared" si="90"/>
        <v>0</v>
      </c>
      <c r="AI186" t="b">
        <f t="shared" si="91"/>
        <v>0</v>
      </c>
      <c r="AJ186" t="b">
        <f t="shared" si="92"/>
        <v>0</v>
      </c>
      <c r="AK186" t="b">
        <f t="shared" si="93"/>
        <v>0</v>
      </c>
      <c r="AL186" t="b">
        <f t="shared" si="94"/>
        <v>0</v>
      </c>
      <c r="AN186" s="4" t="b">
        <f t="shared" si="95"/>
        <v>1</v>
      </c>
      <c r="AO186" t="b">
        <f t="shared" si="96"/>
        <v>1</v>
      </c>
      <c r="AP186" t="b">
        <f t="shared" si="97"/>
        <v>0</v>
      </c>
      <c r="AQ186" t="b">
        <f t="shared" si="98"/>
        <v>0</v>
      </c>
      <c r="AR186" t="b">
        <f t="shared" si="99"/>
        <v>0</v>
      </c>
      <c r="AS186" t="b">
        <f t="shared" si="100"/>
        <v>0</v>
      </c>
      <c r="AT186" t="b">
        <f t="shared" si="101"/>
        <v>0</v>
      </c>
      <c r="AU186" t="b">
        <f t="shared" si="102"/>
        <v>0</v>
      </c>
      <c r="AV186" t="b">
        <f t="shared" si="103"/>
        <v>0</v>
      </c>
      <c r="AW186" t="b">
        <f t="shared" si="104"/>
        <v>0</v>
      </c>
    </row>
    <row r="187" spans="1:49">
      <c r="B187" t="s">
        <v>320</v>
      </c>
      <c r="C187" s="4">
        <f>SUM('역의 도시내 비율1'!C186:D186)/2</f>
        <v>1.65599989175198E-3</v>
      </c>
      <c r="D187" s="4">
        <f>SUM('역의 도시내 비율1'!E186:G186)/3</f>
        <v>2.0638647757639426E-3</v>
      </c>
      <c r="E187" s="4">
        <f>SUM('역의 도시내 비율1'!H186:O186)/8</f>
        <v>2.2424214203186042E-3</v>
      </c>
      <c r="F187" s="4">
        <f>SUM('역의 도시내 비율1'!P186:R186)/3</f>
        <v>2.848173177503778E-3</v>
      </c>
      <c r="G187" s="4">
        <f>SUM('역의 도시내 비율1'!S186:V186)/4</f>
        <v>3.7173907128569619E-3</v>
      </c>
      <c r="H187" s="4"/>
      <c r="I187" s="4">
        <f>SUM('역의 도시내 비율1'!W186)</f>
        <v>2.4988080263519054E-3</v>
      </c>
      <c r="K187" t="b">
        <f t="shared" si="70"/>
        <v>0</v>
      </c>
      <c r="L187" t="b">
        <f t="shared" si="71"/>
        <v>0</v>
      </c>
      <c r="M187" t="b">
        <f t="shared" si="72"/>
        <v>0</v>
      </c>
      <c r="N187" t="b">
        <f t="shared" si="73"/>
        <v>1</v>
      </c>
      <c r="O187" t="b">
        <f t="shared" si="74"/>
        <v>1</v>
      </c>
      <c r="R187" t="b">
        <f t="shared" si="75"/>
        <v>1</v>
      </c>
      <c r="S187" t="b">
        <f t="shared" si="76"/>
        <v>1</v>
      </c>
      <c r="T187" t="b">
        <f t="shared" si="77"/>
        <v>0</v>
      </c>
      <c r="U187" t="b">
        <f t="shared" si="78"/>
        <v>0</v>
      </c>
      <c r="V187" t="b">
        <f t="shared" si="79"/>
        <v>0</v>
      </c>
      <c r="W187" t="b">
        <f t="shared" si="80"/>
        <v>0</v>
      </c>
      <c r="X187" t="b">
        <f t="shared" si="81"/>
        <v>0</v>
      </c>
      <c r="Y187" t="b">
        <f t="shared" si="82"/>
        <v>0</v>
      </c>
      <c r="Z187" t="b">
        <f t="shared" si="83"/>
        <v>0</v>
      </c>
      <c r="AA187" t="b">
        <f t="shared" si="84"/>
        <v>0</v>
      </c>
      <c r="AC187" t="b">
        <f t="shared" si="85"/>
        <v>1</v>
      </c>
      <c r="AD187" t="b">
        <f t="shared" si="86"/>
        <v>1</v>
      </c>
      <c r="AE187" t="b">
        <f t="shared" si="87"/>
        <v>0</v>
      </c>
      <c r="AF187" t="b">
        <f t="shared" si="88"/>
        <v>0</v>
      </c>
      <c r="AG187" t="b">
        <f t="shared" si="89"/>
        <v>0</v>
      </c>
      <c r="AH187" t="b">
        <f t="shared" si="90"/>
        <v>0</v>
      </c>
      <c r="AI187" t="b">
        <f t="shared" si="91"/>
        <v>0</v>
      </c>
      <c r="AJ187" t="b">
        <f t="shared" si="92"/>
        <v>0</v>
      </c>
      <c r="AK187" t="b">
        <f t="shared" si="93"/>
        <v>0</v>
      </c>
      <c r="AL187" t="b">
        <f t="shared" si="94"/>
        <v>0</v>
      </c>
      <c r="AN187" s="4" t="b">
        <f t="shared" si="95"/>
        <v>1</v>
      </c>
      <c r="AO187" t="b">
        <f t="shared" si="96"/>
        <v>1</v>
      </c>
      <c r="AP187" t="b">
        <f t="shared" si="97"/>
        <v>0</v>
      </c>
      <c r="AQ187" t="b">
        <f t="shared" si="98"/>
        <v>0</v>
      </c>
      <c r="AR187" t="b">
        <f t="shared" si="99"/>
        <v>0</v>
      </c>
      <c r="AS187" t="b">
        <f t="shared" si="100"/>
        <v>0</v>
      </c>
      <c r="AT187" t="b">
        <f t="shared" si="101"/>
        <v>0</v>
      </c>
      <c r="AU187" t="b">
        <f t="shared" si="102"/>
        <v>0</v>
      </c>
      <c r="AV187" t="b">
        <f t="shared" si="103"/>
        <v>0</v>
      </c>
      <c r="AW187" t="b">
        <f t="shared" si="104"/>
        <v>0</v>
      </c>
    </row>
    <row r="188" spans="1:49">
      <c r="C188" s="4"/>
      <c r="D188" s="4"/>
      <c r="E188" s="4"/>
      <c r="F188" s="4"/>
      <c r="G188" s="4"/>
      <c r="H188" s="4"/>
      <c r="I188" s="4"/>
      <c r="AN188" s="4"/>
    </row>
    <row r="189" spans="1:49">
      <c r="C189" s="4"/>
      <c r="D189" s="4"/>
      <c r="E189" s="4"/>
      <c r="F189" s="4"/>
      <c r="G189" s="4"/>
      <c r="H189" s="4"/>
      <c r="I189" s="4"/>
      <c r="AN189" s="4"/>
    </row>
    <row r="190" spans="1:49">
      <c r="A190" t="s">
        <v>88</v>
      </c>
      <c r="B190" t="s">
        <v>319</v>
      </c>
      <c r="C190" s="4">
        <f>SUM('역의 도시내 비율1'!C189:D189)/2</f>
        <v>5.9460634816590613E-3</v>
      </c>
      <c r="D190" s="4">
        <f>SUM('역의 도시내 비율1'!E189:G189)/3</f>
        <v>4.9374457777100226E-3</v>
      </c>
      <c r="E190" s="4">
        <f>SUM('역의 도시내 비율1'!H189:O189)/8</f>
        <v>3.0500330806734598E-3</v>
      </c>
      <c r="F190" s="4">
        <f>SUM('역의 도시내 비율1'!P189:R189)/3</f>
        <v>1.7412601399848474E-3</v>
      </c>
      <c r="G190" s="4">
        <f>SUM('역의 도시내 비율1'!S189:V189)/4</f>
        <v>1.1220332799996189E-3</v>
      </c>
      <c r="H190" s="4"/>
      <c r="I190" s="4">
        <f>SUM('역의 도시내 비율1'!W189)</f>
        <v>3.033088715096608E-3</v>
      </c>
      <c r="K190" t="b">
        <f t="shared" si="70"/>
        <v>1</v>
      </c>
      <c r="L190" t="b">
        <f t="shared" si="71"/>
        <v>1</v>
      </c>
      <c r="M190" t="b">
        <f t="shared" si="72"/>
        <v>1</v>
      </c>
      <c r="N190" t="b">
        <f t="shared" si="73"/>
        <v>0</v>
      </c>
      <c r="O190" t="b">
        <f t="shared" si="74"/>
        <v>0</v>
      </c>
      <c r="R190" t="b">
        <f t="shared" si="75"/>
        <v>1</v>
      </c>
      <c r="S190" t="b">
        <f t="shared" si="76"/>
        <v>1</v>
      </c>
      <c r="T190" t="b">
        <f t="shared" si="77"/>
        <v>1</v>
      </c>
      <c r="U190" t="b">
        <f t="shared" si="78"/>
        <v>0</v>
      </c>
      <c r="V190" t="b">
        <f t="shared" si="79"/>
        <v>0</v>
      </c>
      <c r="W190" t="b">
        <f t="shared" si="80"/>
        <v>0</v>
      </c>
      <c r="X190" t="b">
        <f t="shared" si="81"/>
        <v>0</v>
      </c>
      <c r="Y190" t="b">
        <f t="shared" si="82"/>
        <v>0</v>
      </c>
      <c r="Z190" t="b">
        <f t="shared" si="83"/>
        <v>0</v>
      </c>
      <c r="AA190" t="b">
        <f t="shared" si="84"/>
        <v>0</v>
      </c>
      <c r="AC190" t="b">
        <f t="shared" si="85"/>
        <v>1</v>
      </c>
      <c r="AD190" t="b">
        <f t="shared" si="86"/>
        <v>0</v>
      </c>
      <c r="AE190" t="b">
        <f t="shared" si="87"/>
        <v>0</v>
      </c>
      <c r="AF190" t="b">
        <f t="shared" si="88"/>
        <v>0</v>
      </c>
      <c r="AG190" t="b">
        <f t="shared" si="89"/>
        <v>0</v>
      </c>
      <c r="AH190" t="b">
        <f t="shared" si="90"/>
        <v>0</v>
      </c>
      <c r="AI190" t="b">
        <f t="shared" si="91"/>
        <v>0</v>
      </c>
      <c r="AJ190" t="b">
        <f t="shared" si="92"/>
        <v>0</v>
      </c>
      <c r="AK190" t="b">
        <f t="shared" si="93"/>
        <v>0</v>
      </c>
      <c r="AL190" t="b">
        <f t="shared" si="94"/>
        <v>0</v>
      </c>
      <c r="AN190" s="4" t="b">
        <f t="shared" si="95"/>
        <v>1</v>
      </c>
      <c r="AO190" t="b">
        <f t="shared" si="96"/>
        <v>1</v>
      </c>
      <c r="AP190" t="b">
        <f t="shared" si="97"/>
        <v>0</v>
      </c>
      <c r="AQ190" t="b">
        <f t="shared" si="98"/>
        <v>0</v>
      </c>
      <c r="AR190" t="b">
        <f t="shared" si="99"/>
        <v>0</v>
      </c>
      <c r="AS190" t="b">
        <f t="shared" si="100"/>
        <v>0</v>
      </c>
      <c r="AT190" t="b">
        <f t="shared" si="101"/>
        <v>0</v>
      </c>
      <c r="AU190" t="b">
        <f t="shared" si="102"/>
        <v>0</v>
      </c>
      <c r="AV190" t="b">
        <f t="shared" si="103"/>
        <v>0</v>
      </c>
      <c r="AW190" t="b">
        <f t="shared" si="104"/>
        <v>0</v>
      </c>
    </row>
    <row r="191" spans="1:49">
      <c r="B191" t="s">
        <v>320</v>
      </c>
      <c r="C191" s="4">
        <f>SUM('역의 도시내 비율1'!C190:D190)/2</f>
        <v>1.4721512051324645E-3</v>
      </c>
      <c r="D191" s="4">
        <f>SUM('역의 도시내 비율1'!E190:G190)/3</f>
        <v>1.5789072722280622E-3</v>
      </c>
      <c r="E191" s="4">
        <f>SUM('역의 도시내 비율1'!H190:O190)/8</f>
        <v>2.6079029336750267E-3</v>
      </c>
      <c r="F191" s="4">
        <f>SUM('역의 도시내 비율1'!P190:R190)/3</f>
        <v>3.5173551674190905E-3</v>
      </c>
      <c r="G191" s="4">
        <f>SUM('역의 도시내 비율1'!S190:V190)/4</f>
        <v>5.0304425630762518E-3</v>
      </c>
      <c r="H191" s="4"/>
      <c r="I191" s="4">
        <f>SUM('역의 도시내 비율1'!W190)</f>
        <v>2.8074953802651741E-3</v>
      </c>
      <c r="K191" t="b">
        <f t="shared" si="70"/>
        <v>0</v>
      </c>
      <c r="L191" t="b">
        <f t="shared" si="71"/>
        <v>0</v>
      </c>
      <c r="M191" t="b">
        <f t="shared" si="72"/>
        <v>0</v>
      </c>
      <c r="N191" t="b">
        <f t="shared" si="73"/>
        <v>1</v>
      </c>
      <c r="O191" t="b">
        <f t="shared" si="74"/>
        <v>1</v>
      </c>
      <c r="R191" t="b">
        <f t="shared" si="75"/>
        <v>1</v>
      </c>
      <c r="S191" t="b">
        <f t="shared" si="76"/>
        <v>0</v>
      </c>
      <c r="T191" t="b">
        <f t="shared" si="77"/>
        <v>0</v>
      </c>
      <c r="U191" t="b">
        <f t="shared" si="78"/>
        <v>0</v>
      </c>
      <c r="V191" t="b">
        <f t="shared" si="79"/>
        <v>0</v>
      </c>
      <c r="W191" t="b">
        <f t="shared" si="80"/>
        <v>0</v>
      </c>
      <c r="X191" t="b">
        <f t="shared" si="81"/>
        <v>0</v>
      </c>
      <c r="Y191" t="b">
        <f t="shared" si="82"/>
        <v>0</v>
      </c>
      <c r="Z191" t="b">
        <f t="shared" si="83"/>
        <v>0</v>
      </c>
      <c r="AA191" t="b">
        <f t="shared" si="84"/>
        <v>0</v>
      </c>
      <c r="AC191" t="b">
        <f t="shared" si="85"/>
        <v>1</v>
      </c>
      <c r="AD191" t="b">
        <f t="shared" si="86"/>
        <v>1</v>
      </c>
      <c r="AE191" t="b">
        <f t="shared" si="87"/>
        <v>0</v>
      </c>
      <c r="AF191" t="b">
        <f t="shared" si="88"/>
        <v>0</v>
      </c>
      <c r="AG191" t="b">
        <f t="shared" si="89"/>
        <v>0</v>
      </c>
      <c r="AH191" t="b">
        <f t="shared" si="90"/>
        <v>0</v>
      </c>
      <c r="AI191" t="b">
        <f t="shared" si="91"/>
        <v>0</v>
      </c>
      <c r="AJ191" t="b">
        <f t="shared" si="92"/>
        <v>0</v>
      </c>
      <c r="AK191" t="b">
        <f t="shared" si="93"/>
        <v>0</v>
      </c>
      <c r="AL191" t="b">
        <f t="shared" si="94"/>
        <v>0</v>
      </c>
      <c r="AN191" s="4" t="b">
        <f t="shared" si="95"/>
        <v>1</v>
      </c>
      <c r="AO191" t="b">
        <f t="shared" si="96"/>
        <v>1</v>
      </c>
      <c r="AP191" t="b">
        <f t="shared" si="97"/>
        <v>0</v>
      </c>
      <c r="AQ191" t="b">
        <f t="shared" si="98"/>
        <v>0</v>
      </c>
      <c r="AR191" t="b">
        <f t="shared" si="99"/>
        <v>0</v>
      </c>
      <c r="AS191" t="b">
        <f t="shared" si="100"/>
        <v>0</v>
      </c>
      <c r="AT191" t="b">
        <f t="shared" si="101"/>
        <v>0</v>
      </c>
      <c r="AU191" t="b">
        <f t="shared" si="102"/>
        <v>0</v>
      </c>
      <c r="AV191" t="b">
        <f t="shared" si="103"/>
        <v>0</v>
      </c>
      <c r="AW191" t="b">
        <f t="shared" si="104"/>
        <v>0</v>
      </c>
    </row>
    <row r="192" spans="1:49">
      <c r="A192" t="s">
        <v>89</v>
      </c>
      <c r="B192" t="s">
        <v>319</v>
      </c>
      <c r="C192" s="4">
        <f>SUM('역의 도시내 비율1'!C191:D191)/2</f>
        <v>1.0623005260157924E-2</v>
      </c>
      <c r="D192" s="4">
        <f>SUM('역의 도시내 비율1'!E191:G191)/3</f>
        <v>9.577965816573537E-3</v>
      </c>
      <c r="E192" s="4">
        <f>SUM('역의 도시내 비율1'!H191:O191)/8</f>
        <v>4.97119828051932E-3</v>
      </c>
      <c r="F192" s="4">
        <f>SUM('역의 도시내 비율1'!P191:R191)/3</f>
        <v>2.449906376853518E-3</v>
      </c>
      <c r="G192" s="4">
        <f>SUM('역의 도시내 비율1'!S191:V191)/4</f>
        <v>2.4281179790383092E-3</v>
      </c>
      <c r="H192" s="4"/>
      <c r="I192" s="4">
        <f>SUM('역의 도시내 비율1'!W191)</f>
        <v>5.2885783806201079E-3</v>
      </c>
      <c r="K192" t="b">
        <f t="shared" si="70"/>
        <v>1</v>
      </c>
      <c r="L192" t="b">
        <f t="shared" si="71"/>
        <v>1</v>
      </c>
      <c r="M192" t="b">
        <f t="shared" si="72"/>
        <v>0</v>
      </c>
      <c r="N192" t="b">
        <f t="shared" si="73"/>
        <v>0</v>
      </c>
      <c r="O192" t="b">
        <f t="shared" si="74"/>
        <v>0</v>
      </c>
      <c r="R192" t="b">
        <f t="shared" si="75"/>
        <v>1</v>
      </c>
      <c r="S192" t="b">
        <f t="shared" si="76"/>
        <v>1</v>
      </c>
      <c r="T192" t="b">
        <f t="shared" si="77"/>
        <v>1</v>
      </c>
      <c r="U192" t="b">
        <f t="shared" si="78"/>
        <v>1</v>
      </c>
      <c r="V192" t="b">
        <f t="shared" si="79"/>
        <v>1</v>
      </c>
      <c r="W192" t="b">
        <f t="shared" si="80"/>
        <v>1</v>
      </c>
      <c r="X192" t="b">
        <f t="shared" si="81"/>
        <v>0</v>
      </c>
      <c r="Y192" t="b">
        <f t="shared" si="82"/>
        <v>0</v>
      </c>
      <c r="Z192" t="b">
        <f t="shared" si="83"/>
        <v>0</v>
      </c>
      <c r="AA192" t="b">
        <f t="shared" si="84"/>
        <v>0</v>
      </c>
      <c r="AC192" t="b">
        <f t="shared" si="85"/>
        <v>1</v>
      </c>
      <c r="AD192" t="b">
        <f t="shared" si="86"/>
        <v>1</v>
      </c>
      <c r="AE192" t="b">
        <f t="shared" si="87"/>
        <v>0</v>
      </c>
      <c r="AF192" t="b">
        <f t="shared" si="88"/>
        <v>0</v>
      </c>
      <c r="AG192" t="b">
        <f t="shared" si="89"/>
        <v>0</v>
      </c>
      <c r="AH192" t="b">
        <f t="shared" si="90"/>
        <v>0</v>
      </c>
      <c r="AI192" t="b">
        <f t="shared" si="91"/>
        <v>0</v>
      </c>
      <c r="AJ192" t="b">
        <f t="shared" si="92"/>
        <v>0</v>
      </c>
      <c r="AK192" t="b">
        <f t="shared" si="93"/>
        <v>0</v>
      </c>
      <c r="AL192" t="b">
        <f t="shared" si="94"/>
        <v>0</v>
      </c>
      <c r="AN192" s="4" t="b">
        <f t="shared" si="95"/>
        <v>1</v>
      </c>
      <c r="AO192" t="b">
        <f t="shared" si="96"/>
        <v>1</v>
      </c>
      <c r="AP192" t="b">
        <f t="shared" si="97"/>
        <v>1</v>
      </c>
      <c r="AQ192" t="b">
        <f t="shared" si="98"/>
        <v>0</v>
      </c>
      <c r="AR192" t="b">
        <f t="shared" si="99"/>
        <v>0</v>
      </c>
      <c r="AS192" t="b">
        <f t="shared" si="100"/>
        <v>0</v>
      </c>
      <c r="AT192" t="b">
        <f t="shared" si="101"/>
        <v>0</v>
      </c>
      <c r="AU192" t="b">
        <f t="shared" si="102"/>
        <v>0</v>
      </c>
      <c r="AV192" t="b">
        <f t="shared" si="103"/>
        <v>0</v>
      </c>
      <c r="AW192" t="b">
        <f t="shared" si="104"/>
        <v>0</v>
      </c>
    </row>
    <row r="193" spans="1:49">
      <c r="B193" t="s">
        <v>320</v>
      </c>
      <c r="C193" s="4">
        <f>SUM('역의 도시내 비율1'!C192:D192)/2</f>
        <v>2.1698937221620355E-3</v>
      </c>
      <c r="D193" s="4">
        <f>SUM('역의 도시내 비율1'!E192:G192)/3</f>
        <v>2.3487014247648348E-3</v>
      </c>
      <c r="E193" s="4">
        <f>SUM('역의 도시내 비율1'!H192:O192)/8</f>
        <v>4.0940716580261825E-3</v>
      </c>
      <c r="F193" s="4">
        <f>SUM('역의 도시내 비율1'!P192:R192)/3</f>
        <v>6.7874100827940735E-3</v>
      </c>
      <c r="G193" s="4">
        <f>SUM('역의 도시내 비율1'!S192:V192)/4</f>
        <v>8.9621409986985687E-3</v>
      </c>
      <c r="H193" s="4"/>
      <c r="I193" s="4">
        <f>SUM('역의 도시내 비율1'!W192)</f>
        <v>4.781773196686193E-3</v>
      </c>
      <c r="K193" t="b">
        <f t="shared" si="70"/>
        <v>0</v>
      </c>
      <c r="L193" t="b">
        <f t="shared" si="71"/>
        <v>0</v>
      </c>
      <c r="M193" t="b">
        <f t="shared" si="72"/>
        <v>0</v>
      </c>
      <c r="N193" t="b">
        <f t="shared" si="73"/>
        <v>1</v>
      </c>
      <c r="O193" t="b">
        <f t="shared" si="74"/>
        <v>1</v>
      </c>
      <c r="R193" t="b">
        <f t="shared" si="75"/>
        <v>1</v>
      </c>
      <c r="S193" t="b">
        <f t="shared" si="76"/>
        <v>1</v>
      </c>
      <c r="T193" t="b">
        <f t="shared" si="77"/>
        <v>0</v>
      </c>
      <c r="U193" t="b">
        <f t="shared" si="78"/>
        <v>0</v>
      </c>
      <c r="V193" t="b">
        <f t="shared" si="79"/>
        <v>0</v>
      </c>
      <c r="W193" t="b">
        <f t="shared" si="80"/>
        <v>0</v>
      </c>
      <c r="X193" t="b">
        <f t="shared" si="81"/>
        <v>0</v>
      </c>
      <c r="Y193" t="b">
        <f t="shared" si="82"/>
        <v>0</v>
      </c>
      <c r="Z193" t="b">
        <f t="shared" si="83"/>
        <v>0</v>
      </c>
      <c r="AA193" t="b">
        <f t="shared" si="84"/>
        <v>0</v>
      </c>
      <c r="AC193" t="b">
        <f t="shared" si="85"/>
        <v>1</v>
      </c>
      <c r="AD193" t="b">
        <f t="shared" si="86"/>
        <v>1</v>
      </c>
      <c r="AE193" t="b">
        <f t="shared" si="87"/>
        <v>1</v>
      </c>
      <c r="AF193" t="b">
        <f t="shared" si="88"/>
        <v>1</v>
      </c>
      <c r="AG193" t="b">
        <f t="shared" si="89"/>
        <v>0</v>
      </c>
      <c r="AH193" t="b">
        <f t="shared" si="90"/>
        <v>0</v>
      </c>
      <c r="AI193" t="b">
        <f t="shared" si="91"/>
        <v>0</v>
      </c>
      <c r="AJ193" t="b">
        <f t="shared" si="92"/>
        <v>0</v>
      </c>
      <c r="AK193" t="b">
        <f t="shared" si="93"/>
        <v>0</v>
      </c>
      <c r="AL193" t="b">
        <f t="shared" si="94"/>
        <v>0</v>
      </c>
      <c r="AN193" s="4" t="b">
        <f t="shared" si="95"/>
        <v>1</v>
      </c>
      <c r="AO193" t="b">
        <f t="shared" si="96"/>
        <v>1</v>
      </c>
      <c r="AP193" t="b">
        <f t="shared" si="97"/>
        <v>1</v>
      </c>
      <c r="AQ193" t="b">
        <f t="shared" si="98"/>
        <v>0</v>
      </c>
      <c r="AR193" t="b">
        <f t="shared" si="99"/>
        <v>0</v>
      </c>
      <c r="AS193" t="b">
        <f t="shared" si="100"/>
        <v>0</v>
      </c>
      <c r="AT193" t="b">
        <f t="shared" si="101"/>
        <v>0</v>
      </c>
      <c r="AU193" t="b">
        <f t="shared" si="102"/>
        <v>0</v>
      </c>
      <c r="AV193" t="b">
        <f t="shared" si="103"/>
        <v>0</v>
      </c>
      <c r="AW193" t="b">
        <f t="shared" si="104"/>
        <v>0</v>
      </c>
    </row>
    <row r="194" spans="1:49">
      <c r="A194" t="s">
        <v>90</v>
      </c>
      <c r="B194" t="s">
        <v>319</v>
      </c>
      <c r="C194" s="4">
        <f>SUM('역의 도시내 비율1'!C193:D193)/2</f>
        <v>7.8502371896323874E-3</v>
      </c>
      <c r="D194" s="4">
        <f>SUM('역의 도시내 비율1'!E193:G193)/3</f>
        <v>6.9227265963538245E-3</v>
      </c>
      <c r="E194" s="4">
        <f>SUM('역의 도시내 비율1'!H193:O193)/8</f>
        <v>5.6025585569491158E-3</v>
      </c>
      <c r="F194" s="4">
        <f>SUM('역의 도시내 비율1'!P193:R193)/3</f>
        <v>4.227838365135384E-3</v>
      </c>
      <c r="G194" s="4">
        <f>SUM('역의 도시내 비율1'!S193:V193)/4</f>
        <v>5.8520554694972762E-3</v>
      </c>
      <c r="H194" s="4"/>
      <c r="I194" s="4">
        <f>SUM('역의 도시내 비율1'!W193)</f>
        <v>5.5932840957885364E-3</v>
      </c>
      <c r="K194" t="b">
        <f t="shared" si="70"/>
        <v>1</v>
      </c>
      <c r="L194" t="b">
        <f t="shared" si="71"/>
        <v>1</v>
      </c>
      <c r="M194" t="b">
        <f t="shared" si="72"/>
        <v>1</v>
      </c>
      <c r="N194" t="b">
        <f t="shared" si="73"/>
        <v>0</v>
      </c>
      <c r="O194" t="b">
        <f t="shared" si="74"/>
        <v>1</v>
      </c>
      <c r="R194" t="b">
        <f t="shared" si="75"/>
        <v>1</v>
      </c>
      <c r="S194" t="b">
        <f t="shared" si="76"/>
        <v>1</v>
      </c>
      <c r="T194" t="b">
        <f t="shared" si="77"/>
        <v>1</v>
      </c>
      <c r="U194" t="b">
        <f t="shared" si="78"/>
        <v>1</v>
      </c>
      <c r="V194" t="b">
        <f t="shared" si="79"/>
        <v>0</v>
      </c>
      <c r="W194" t="b">
        <f t="shared" si="80"/>
        <v>0</v>
      </c>
      <c r="X194" t="b">
        <f t="shared" si="81"/>
        <v>0</v>
      </c>
      <c r="Y194" t="b">
        <f t="shared" si="82"/>
        <v>0</v>
      </c>
      <c r="Z194" t="b">
        <f t="shared" si="83"/>
        <v>0</v>
      </c>
      <c r="AA194" t="b">
        <f t="shared" si="84"/>
        <v>0</v>
      </c>
      <c r="AC194" t="b">
        <f t="shared" si="85"/>
        <v>1</v>
      </c>
      <c r="AD194" t="b">
        <f t="shared" si="86"/>
        <v>1</v>
      </c>
      <c r="AE194" t="b">
        <f t="shared" si="87"/>
        <v>1</v>
      </c>
      <c r="AF194" t="b">
        <f t="shared" si="88"/>
        <v>0</v>
      </c>
      <c r="AG194" t="b">
        <f t="shared" si="89"/>
        <v>0</v>
      </c>
      <c r="AH194" t="b">
        <f t="shared" si="90"/>
        <v>0</v>
      </c>
      <c r="AI194" t="b">
        <f t="shared" si="91"/>
        <v>0</v>
      </c>
      <c r="AJ194" t="b">
        <f t="shared" si="92"/>
        <v>0</v>
      </c>
      <c r="AK194" t="b">
        <f t="shared" si="93"/>
        <v>0</v>
      </c>
      <c r="AL194" t="b">
        <f t="shared" si="94"/>
        <v>0</v>
      </c>
      <c r="AN194" s="4" t="b">
        <f t="shared" si="95"/>
        <v>1</v>
      </c>
      <c r="AO194" t="b">
        <f t="shared" si="96"/>
        <v>1</v>
      </c>
      <c r="AP194" t="b">
        <f t="shared" si="97"/>
        <v>1</v>
      </c>
      <c r="AQ194" t="b">
        <f t="shared" si="98"/>
        <v>1</v>
      </c>
      <c r="AR194" t="b">
        <f t="shared" si="99"/>
        <v>0</v>
      </c>
      <c r="AS194" t="b">
        <f t="shared" si="100"/>
        <v>0</v>
      </c>
      <c r="AT194" t="b">
        <f t="shared" si="101"/>
        <v>0</v>
      </c>
      <c r="AU194" t="b">
        <f t="shared" si="102"/>
        <v>0</v>
      </c>
      <c r="AV194" t="b">
        <f t="shared" si="103"/>
        <v>0</v>
      </c>
      <c r="AW194" t="b">
        <f t="shared" si="104"/>
        <v>0</v>
      </c>
    </row>
    <row r="195" spans="1:49">
      <c r="B195" t="s">
        <v>320</v>
      </c>
      <c r="C195" s="4">
        <f>SUM('역의 도시내 비율1'!C194:D194)/2</f>
        <v>2.4908337896784585E-3</v>
      </c>
      <c r="D195" s="4">
        <f>SUM('역의 도시내 비율1'!E194:G194)/3</f>
        <v>3.1282899317255238E-3</v>
      </c>
      <c r="E195" s="4">
        <f>SUM('역의 도시내 비율1'!H194:O194)/8</f>
        <v>5.7598400609446283E-3</v>
      </c>
      <c r="F195" s="4">
        <f>SUM('역의 도시내 비율1'!P194:R194)/3</f>
        <v>8.8237306792026803E-3</v>
      </c>
      <c r="G195" s="4">
        <f>SUM('역의 도시내 비율1'!S194:V194)/4</f>
        <v>9.9094670847692974E-3</v>
      </c>
      <c r="H195" s="4"/>
      <c r="I195" s="4">
        <f>SUM('역의 도시내 비율1'!W194)</f>
        <v>6.2355381131814257E-3</v>
      </c>
      <c r="K195" t="b">
        <f t="shared" si="70"/>
        <v>0</v>
      </c>
      <c r="L195" t="b">
        <f t="shared" si="71"/>
        <v>0</v>
      </c>
      <c r="M195" t="b">
        <f t="shared" si="72"/>
        <v>0</v>
      </c>
      <c r="N195" t="b">
        <f t="shared" si="73"/>
        <v>1</v>
      </c>
      <c r="O195" t="b">
        <f t="shared" si="74"/>
        <v>1</v>
      </c>
      <c r="R195" t="b">
        <f t="shared" si="75"/>
        <v>1</v>
      </c>
      <c r="S195" t="b">
        <f t="shared" si="76"/>
        <v>1</v>
      </c>
      <c r="T195" t="b">
        <f t="shared" si="77"/>
        <v>0</v>
      </c>
      <c r="U195" t="b">
        <f t="shared" si="78"/>
        <v>0</v>
      </c>
      <c r="V195" t="b">
        <f t="shared" si="79"/>
        <v>0</v>
      </c>
      <c r="W195" t="b">
        <f t="shared" si="80"/>
        <v>0</v>
      </c>
      <c r="X195" t="b">
        <f t="shared" si="81"/>
        <v>0</v>
      </c>
      <c r="Y195" t="b">
        <f t="shared" si="82"/>
        <v>0</v>
      </c>
      <c r="Z195" t="b">
        <f t="shared" si="83"/>
        <v>0</v>
      </c>
      <c r="AA195" t="b">
        <f t="shared" si="84"/>
        <v>0</v>
      </c>
      <c r="AC195" t="b">
        <f t="shared" si="85"/>
        <v>1</v>
      </c>
      <c r="AD195" t="b">
        <f t="shared" si="86"/>
        <v>1</v>
      </c>
      <c r="AE195" t="b">
        <f t="shared" si="87"/>
        <v>1</v>
      </c>
      <c r="AF195" t="b">
        <f t="shared" si="88"/>
        <v>1</v>
      </c>
      <c r="AG195" t="b">
        <f t="shared" si="89"/>
        <v>1</v>
      </c>
      <c r="AH195" t="b">
        <f t="shared" si="90"/>
        <v>0</v>
      </c>
      <c r="AI195" t="b">
        <f t="shared" si="91"/>
        <v>0</v>
      </c>
      <c r="AJ195" t="b">
        <f t="shared" si="92"/>
        <v>0</v>
      </c>
      <c r="AK195" t="b">
        <f t="shared" si="93"/>
        <v>0</v>
      </c>
      <c r="AL195" t="b">
        <f t="shared" si="94"/>
        <v>0</v>
      </c>
      <c r="AN195" s="4" t="b">
        <f t="shared" si="95"/>
        <v>1</v>
      </c>
      <c r="AO195" t="b">
        <f t="shared" si="96"/>
        <v>1</v>
      </c>
      <c r="AP195" t="b">
        <f t="shared" si="97"/>
        <v>1</v>
      </c>
      <c r="AQ195" t="b">
        <f t="shared" si="98"/>
        <v>1</v>
      </c>
      <c r="AR195" t="b">
        <f t="shared" si="99"/>
        <v>0</v>
      </c>
      <c r="AS195" t="b">
        <f t="shared" si="100"/>
        <v>0</v>
      </c>
      <c r="AT195" t="b">
        <f t="shared" si="101"/>
        <v>0</v>
      </c>
      <c r="AU195" t="b">
        <f t="shared" si="102"/>
        <v>0</v>
      </c>
      <c r="AV195" t="b">
        <f t="shared" si="103"/>
        <v>0</v>
      </c>
      <c r="AW195" t="b">
        <f t="shared" si="104"/>
        <v>0</v>
      </c>
    </row>
    <row r="196" spans="1:49">
      <c r="A196" t="s">
        <v>91</v>
      </c>
      <c r="B196" t="s">
        <v>319</v>
      </c>
      <c r="C196" s="4">
        <f>SUM('역의 도시내 비율1'!C195:D195)/2</f>
        <v>1.0903174541173654E-2</v>
      </c>
      <c r="D196" s="4">
        <f>SUM('역의 도시내 비율1'!E195:G195)/3</f>
        <v>1.0442359311394677E-2</v>
      </c>
      <c r="E196" s="4">
        <f>SUM('역의 도시내 비율1'!H195:O195)/8</f>
        <v>7.9824856373328992E-3</v>
      </c>
      <c r="F196" s="4">
        <f>SUM('역의 도시내 비율1'!P195:R195)/3</f>
        <v>4.9741199158217361E-3</v>
      </c>
      <c r="G196" s="4">
        <f>SUM('역의 도시내 비율1'!S195:V195)/4</f>
        <v>5.2425035889536141E-3</v>
      </c>
      <c r="H196" s="4"/>
      <c r="I196" s="4">
        <f>SUM('역의 도시내 비율1'!W195)</f>
        <v>7.54784163941815E-3</v>
      </c>
      <c r="K196" t="b">
        <f t="shared" si="70"/>
        <v>1</v>
      </c>
      <c r="L196" t="b">
        <f t="shared" si="71"/>
        <v>1</v>
      </c>
      <c r="M196" t="b">
        <f t="shared" si="72"/>
        <v>1</v>
      </c>
      <c r="N196" t="b">
        <f t="shared" si="73"/>
        <v>0</v>
      </c>
      <c r="O196" t="b">
        <f t="shared" si="74"/>
        <v>0</v>
      </c>
      <c r="R196" t="b">
        <f t="shared" si="75"/>
        <v>1</v>
      </c>
      <c r="S196" t="b">
        <f t="shared" si="76"/>
        <v>1</v>
      </c>
      <c r="T196" t="b">
        <f t="shared" si="77"/>
        <v>1</v>
      </c>
      <c r="U196" t="b">
        <f t="shared" si="78"/>
        <v>1</v>
      </c>
      <c r="V196" t="b">
        <f t="shared" si="79"/>
        <v>1</v>
      </c>
      <c r="W196" t="b">
        <f t="shared" si="80"/>
        <v>1</v>
      </c>
      <c r="X196" t="b">
        <f t="shared" si="81"/>
        <v>1</v>
      </c>
      <c r="Y196" t="b">
        <f t="shared" si="82"/>
        <v>0</v>
      </c>
      <c r="Z196" t="b">
        <f t="shared" si="83"/>
        <v>0</v>
      </c>
      <c r="AA196" t="b">
        <f t="shared" si="84"/>
        <v>0</v>
      </c>
      <c r="AC196" t="b">
        <f t="shared" si="85"/>
        <v>1</v>
      </c>
      <c r="AD196" t="b">
        <f t="shared" si="86"/>
        <v>1</v>
      </c>
      <c r="AE196" t="b">
        <f t="shared" si="87"/>
        <v>1</v>
      </c>
      <c r="AF196" t="b">
        <f t="shared" si="88"/>
        <v>0</v>
      </c>
      <c r="AG196" t="b">
        <f t="shared" si="89"/>
        <v>0</v>
      </c>
      <c r="AH196" t="b">
        <f t="shared" si="90"/>
        <v>0</v>
      </c>
      <c r="AI196" t="b">
        <f t="shared" si="91"/>
        <v>0</v>
      </c>
      <c r="AJ196" t="b">
        <f t="shared" si="92"/>
        <v>0</v>
      </c>
      <c r="AK196" t="b">
        <f t="shared" si="93"/>
        <v>0</v>
      </c>
      <c r="AL196" t="b">
        <f t="shared" si="94"/>
        <v>0</v>
      </c>
      <c r="AN196" s="4" t="b">
        <f t="shared" si="95"/>
        <v>1</v>
      </c>
      <c r="AO196" t="b">
        <f t="shared" si="96"/>
        <v>1</v>
      </c>
      <c r="AP196" t="b">
        <f t="shared" si="97"/>
        <v>1</v>
      </c>
      <c r="AQ196" t="b">
        <f t="shared" si="98"/>
        <v>1</v>
      </c>
      <c r="AR196" t="b">
        <f t="shared" si="99"/>
        <v>1</v>
      </c>
      <c r="AS196" t="b">
        <f t="shared" si="100"/>
        <v>0</v>
      </c>
      <c r="AT196" t="b">
        <f t="shared" si="101"/>
        <v>0</v>
      </c>
      <c r="AU196" t="b">
        <f t="shared" si="102"/>
        <v>0</v>
      </c>
      <c r="AV196" t="b">
        <f t="shared" si="103"/>
        <v>0</v>
      </c>
      <c r="AW196" t="b">
        <f t="shared" si="104"/>
        <v>0</v>
      </c>
    </row>
    <row r="197" spans="1:49">
      <c r="B197" t="s">
        <v>320</v>
      </c>
      <c r="C197" s="4">
        <f>SUM('역의 도시내 비율1'!C196:D196)/2</f>
        <v>7.3960379133083988E-3</v>
      </c>
      <c r="D197" s="4">
        <f>SUM('역의 도시내 비율1'!E196:G196)/3</f>
        <v>4.2037004887085679E-3</v>
      </c>
      <c r="E197" s="4">
        <f>SUM('역의 도시내 비율1'!H196:O196)/8</f>
        <v>7.9578340591265912E-3</v>
      </c>
      <c r="F197" s="4">
        <f>SUM('역의 도시내 비율1'!P196:R196)/3</f>
        <v>1.0551470648561575E-2</v>
      </c>
      <c r="G197" s="4">
        <f>SUM('역의 도시내 비율1'!S196:V196)/4</f>
        <v>1.2791678166327649E-2</v>
      </c>
      <c r="H197" s="4"/>
      <c r="I197" s="4">
        <f>SUM('역의 도시내 비율1'!W196)</f>
        <v>8.1486223407897119E-3</v>
      </c>
      <c r="K197" t="b">
        <f t="shared" ref="K197:K260" si="105">I197&lt;C197</f>
        <v>0</v>
      </c>
      <c r="L197" t="b">
        <f t="shared" ref="L197:L260" si="106">I197&lt;D197</f>
        <v>0</v>
      </c>
      <c r="M197" t="b">
        <f t="shared" ref="M197:M260" si="107">I197&lt;E197</f>
        <v>0</v>
      </c>
      <c r="N197" t="b">
        <f t="shared" ref="N197:N260" si="108">I197&lt;F197</f>
        <v>1</v>
      </c>
      <c r="O197" t="b">
        <f t="shared" ref="O197:O260" si="109">I197&lt;G197</f>
        <v>1</v>
      </c>
      <c r="R197" t="b">
        <f t="shared" ref="R197:R260" si="110">D197&gt;0.001</f>
        <v>1</v>
      </c>
      <c r="S197" t="b">
        <f t="shared" ref="S197:S260" si="111">D197&gt;0.002</f>
        <v>1</v>
      </c>
      <c r="T197" t="b">
        <f t="shared" ref="T197:T260" si="112">D197&gt;0.004</f>
        <v>1</v>
      </c>
      <c r="U197" t="b">
        <f t="shared" ref="U197:U260" si="113">D197&gt;0.005</f>
        <v>0</v>
      </c>
      <c r="V197" t="b">
        <f t="shared" ref="V197:V260" si="114">D197&gt;0.007</f>
        <v>0</v>
      </c>
      <c r="W197" t="b">
        <f t="shared" ref="W197:W260" si="115">D197&gt;0.009</f>
        <v>0</v>
      </c>
      <c r="X197" t="b">
        <f t="shared" ref="X197:X260" si="116">D197&gt;0.01</f>
        <v>0</v>
      </c>
      <c r="Y197" t="b">
        <f t="shared" ref="Y197:Y260" si="117">D197&gt;0.0125</f>
        <v>0</v>
      </c>
      <c r="Z197" t="b">
        <f t="shared" ref="Z197:Z260" si="118">D197&gt;0.015</f>
        <v>0</v>
      </c>
      <c r="AA197" t="b">
        <f t="shared" ref="AA197:AA260" si="119">D197&gt;0.02</f>
        <v>0</v>
      </c>
      <c r="AC197" t="b">
        <f t="shared" ref="AC197:AC260" si="120">F197&gt;0.001</f>
        <v>1</v>
      </c>
      <c r="AD197" t="b">
        <f t="shared" ref="AD197:AD260" si="121">F197&gt;0.002</f>
        <v>1</v>
      </c>
      <c r="AE197" t="b">
        <f t="shared" ref="AE197:AE260" si="122">F197&gt;0.004</f>
        <v>1</v>
      </c>
      <c r="AF197" t="b">
        <f t="shared" ref="AF197:AF260" si="123">F197&gt;0.005</f>
        <v>1</v>
      </c>
      <c r="AG197" t="b">
        <f t="shared" ref="AG197:AG260" si="124">F197&gt;0.007</f>
        <v>1</v>
      </c>
      <c r="AH197" t="b">
        <f t="shared" ref="AH197:AH260" si="125">F197&gt;0.009</f>
        <v>1</v>
      </c>
      <c r="AI197" t="b">
        <f t="shared" ref="AI197:AI260" si="126">F197&gt;0.01</f>
        <v>1</v>
      </c>
      <c r="AJ197" t="b">
        <f t="shared" ref="AJ197:AJ260" si="127">F197&gt;0.0125</f>
        <v>0</v>
      </c>
      <c r="AK197" t="b">
        <f t="shared" ref="AK197:AK260" si="128">F197&gt;0.015</f>
        <v>0</v>
      </c>
      <c r="AL197" t="b">
        <f t="shared" ref="AL197:AL260" si="129">F197&gt;0.02</f>
        <v>0</v>
      </c>
      <c r="AN197" s="4" t="b">
        <f t="shared" ref="AN197:AN260" si="130">E197&gt;0.001</f>
        <v>1</v>
      </c>
      <c r="AO197" t="b">
        <f t="shared" ref="AO197:AO260" si="131">E197&gt;0.002</f>
        <v>1</v>
      </c>
      <c r="AP197" t="b">
        <f t="shared" ref="AP197:AP260" si="132">E197&gt;0.004</f>
        <v>1</v>
      </c>
      <c r="AQ197" t="b">
        <f t="shared" ref="AQ197:AQ260" si="133">E197&gt;0.005</f>
        <v>1</v>
      </c>
      <c r="AR197" t="b">
        <f t="shared" ref="AR197:AR260" si="134">E197&gt;0.007</f>
        <v>1</v>
      </c>
      <c r="AS197" t="b">
        <f t="shared" ref="AS197:AS260" si="135">E197&gt;0.009</f>
        <v>0</v>
      </c>
      <c r="AT197" t="b">
        <f t="shared" ref="AT197:AT260" si="136">E197&gt;0.01</f>
        <v>0</v>
      </c>
      <c r="AU197" t="b">
        <f t="shared" ref="AU197:AU260" si="137">E197&gt;0.0125</f>
        <v>0</v>
      </c>
      <c r="AV197" t="b">
        <f t="shared" ref="AV197:AV260" si="138">E197&gt;0.015</f>
        <v>0</v>
      </c>
      <c r="AW197" t="b">
        <f t="shared" ref="AW197:AW260" si="139">E197&gt;0.02</f>
        <v>0</v>
      </c>
    </row>
    <row r="198" spans="1:49">
      <c r="A198" t="s">
        <v>92</v>
      </c>
      <c r="B198" t="s">
        <v>319</v>
      </c>
      <c r="C198" s="4">
        <f>SUM('역의 도시내 비율1'!C197:D197)/2</f>
        <v>1.4175967145432462E-2</v>
      </c>
      <c r="D198" s="4">
        <f>SUM('역의 도시내 비율1'!E197:G197)/3</f>
        <v>1.3901766827462331E-2</v>
      </c>
      <c r="E198" s="4">
        <f>SUM('역의 도시내 비율1'!H197:O197)/8</f>
        <v>7.2572238540869662E-3</v>
      </c>
      <c r="F198" s="4">
        <f>SUM('역의 도시내 비율1'!P197:R197)/3</f>
        <v>3.6061445525408537E-3</v>
      </c>
      <c r="G198" s="4">
        <f>SUM('역의 도시내 비율1'!S197:V197)/4</f>
        <v>2.8181364654132051E-3</v>
      </c>
      <c r="H198" s="4"/>
      <c r="I198" s="4">
        <f>SUM('역의 도시내 비율1'!W197)</f>
        <v>7.5623628084746167E-3</v>
      </c>
      <c r="K198" t="b">
        <f t="shared" si="105"/>
        <v>1</v>
      </c>
      <c r="L198" t="b">
        <f t="shared" si="106"/>
        <v>1</v>
      </c>
      <c r="M198" t="b">
        <f t="shared" si="107"/>
        <v>0</v>
      </c>
      <c r="N198" t="b">
        <f t="shared" si="108"/>
        <v>0</v>
      </c>
      <c r="O198" t="b">
        <f t="shared" si="109"/>
        <v>0</v>
      </c>
      <c r="R198" t="b">
        <f t="shared" si="110"/>
        <v>1</v>
      </c>
      <c r="S198" t="b">
        <f t="shared" si="111"/>
        <v>1</v>
      </c>
      <c r="T198" t="b">
        <f t="shared" si="112"/>
        <v>1</v>
      </c>
      <c r="U198" t="b">
        <f t="shared" si="113"/>
        <v>1</v>
      </c>
      <c r="V198" t="b">
        <f t="shared" si="114"/>
        <v>1</v>
      </c>
      <c r="W198" t="b">
        <f t="shared" si="115"/>
        <v>1</v>
      </c>
      <c r="X198" t="b">
        <f t="shared" si="116"/>
        <v>1</v>
      </c>
      <c r="Y198" t="b">
        <f t="shared" si="117"/>
        <v>1</v>
      </c>
      <c r="Z198" t="b">
        <f t="shared" si="118"/>
        <v>0</v>
      </c>
      <c r="AA198" t="b">
        <f t="shared" si="119"/>
        <v>0</v>
      </c>
      <c r="AC198" t="b">
        <f t="shared" si="120"/>
        <v>1</v>
      </c>
      <c r="AD198" t="b">
        <f t="shared" si="121"/>
        <v>1</v>
      </c>
      <c r="AE198" t="b">
        <f t="shared" si="122"/>
        <v>0</v>
      </c>
      <c r="AF198" t="b">
        <f t="shared" si="123"/>
        <v>0</v>
      </c>
      <c r="AG198" t="b">
        <f t="shared" si="124"/>
        <v>0</v>
      </c>
      <c r="AH198" t="b">
        <f t="shared" si="125"/>
        <v>0</v>
      </c>
      <c r="AI198" t="b">
        <f t="shared" si="126"/>
        <v>0</v>
      </c>
      <c r="AJ198" t="b">
        <f t="shared" si="127"/>
        <v>0</v>
      </c>
      <c r="AK198" t="b">
        <f t="shared" si="128"/>
        <v>0</v>
      </c>
      <c r="AL198" t="b">
        <f t="shared" si="129"/>
        <v>0</v>
      </c>
      <c r="AN198" s="4" t="b">
        <f t="shared" si="130"/>
        <v>1</v>
      </c>
      <c r="AO198" t="b">
        <f t="shared" si="131"/>
        <v>1</v>
      </c>
      <c r="AP198" t="b">
        <f t="shared" si="132"/>
        <v>1</v>
      </c>
      <c r="AQ198" t="b">
        <f t="shared" si="133"/>
        <v>1</v>
      </c>
      <c r="AR198" t="b">
        <f t="shared" si="134"/>
        <v>1</v>
      </c>
      <c r="AS198" t="b">
        <f t="shared" si="135"/>
        <v>0</v>
      </c>
      <c r="AT198" t="b">
        <f t="shared" si="136"/>
        <v>0</v>
      </c>
      <c r="AU198" t="b">
        <f t="shared" si="137"/>
        <v>0</v>
      </c>
      <c r="AV198" t="b">
        <f t="shared" si="138"/>
        <v>0</v>
      </c>
      <c r="AW198" t="b">
        <f t="shared" si="139"/>
        <v>0</v>
      </c>
    </row>
    <row r="199" spans="1:49">
      <c r="B199" t="s">
        <v>320</v>
      </c>
      <c r="C199" s="4">
        <f>SUM('역의 도시내 비율1'!C198:D198)/2</f>
        <v>3.4560794094437748E-3</v>
      </c>
      <c r="D199" s="4">
        <f>SUM('역의 도시내 비율1'!E198:G198)/3</f>
        <v>2.448728144962482E-3</v>
      </c>
      <c r="E199" s="4">
        <f>SUM('역의 도시내 비율1'!H198:O198)/8</f>
        <v>5.3143193324767723E-3</v>
      </c>
      <c r="F199" s="4">
        <f>SUM('역의 도시내 비율1'!P198:R198)/3</f>
        <v>9.5346778384638262E-3</v>
      </c>
      <c r="G199" s="4">
        <f>SUM('역의 도시내 비율1'!S198:V198)/4</f>
        <v>1.1870125159897466E-2</v>
      </c>
      <c r="H199" s="4"/>
      <c r="I199" s="4">
        <f>SUM('역의 도시내 비율1'!W198)</f>
        <v>6.3518134858418663E-3</v>
      </c>
      <c r="K199" t="b">
        <f t="shared" si="105"/>
        <v>0</v>
      </c>
      <c r="L199" t="b">
        <f t="shared" si="106"/>
        <v>0</v>
      </c>
      <c r="M199" t="b">
        <f t="shared" si="107"/>
        <v>0</v>
      </c>
      <c r="N199" t="b">
        <f t="shared" si="108"/>
        <v>1</v>
      </c>
      <c r="O199" t="b">
        <f t="shared" si="109"/>
        <v>1</v>
      </c>
      <c r="R199" t="b">
        <f t="shared" si="110"/>
        <v>1</v>
      </c>
      <c r="S199" t="b">
        <f t="shared" si="111"/>
        <v>1</v>
      </c>
      <c r="T199" t="b">
        <f t="shared" si="112"/>
        <v>0</v>
      </c>
      <c r="U199" t="b">
        <f t="shared" si="113"/>
        <v>0</v>
      </c>
      <c r="V199" t="b">
        <f t="shared" si="114"/>
        <v>0</v>
      </c>
      <c r="W199" t="b">
        <f t="shared" si="115"/>
        <v>0</v>
      </c>
      <c r="X199" t="b">
        <f t="shared" si="116"/>
        <v>0</v>
      </c>
      <c r="Y199" t="b">
        <f t="shared" si="117"/>
        <v>0</v>
      </c>
      <c r="Z199" t="b">
        <f t="shared" si="118"/>
        <v>0</v>
      </c>
      <c r="AA199" t="b">
        <f t="shared" si="119"/>
        <v>0</v>
      </c>
      <c r="AC199" t="b">
        <f t="shared" si="120"/>
        <v>1</v>
      </c>
      <c r="AD199" t="b">
        <f t="shared" si="121"/>
        <v>1</v>
      </c>
      <c r="AE199" t="b">
        <f t="shared" si="122"/>
        <v>1</v>
      </c>
      <c r="AF199" t="b">
        <f t="shared" si="123"/>
        <v>1</v>
      </c>
      <c r="AG199" t="b">
        <f t="shared" si="124"/>
        <v>1</v>
      </c>
      <c r="AH199" t="b">
        <f t="shared" si="125"/>
        <v>1</v>
      </c>
      <c r="AI199" t="b">
        <f t="shared" si="126"/>
        <v>0</v>
      </c>
      <c r="AJ199" t="b">
        <f t="shared" si="127"/>
        <v>0</v>
      </c>
      <c r="AK199" t="b">
        <f t="shared" si="128"/>
        <v>0</v>
      </c>
      <c r="AL199" t="b">
        <f t="shared" si="129"/>
        <v>0</v>
      </c>
      <c r="AN199" s="4" t="b">
        <f t="shared" si="130"/>
        <v>1</v>
      </c>
      <c r="AO199" t="b">
        <f t="shared" si="131"/>
        <v>1</v>
      </c>
      <c r="AP199" t="b">
        <f t="shared" si="132"/>
        <v>1</v>
      </c>
      <c r="AQ199" t="b">
        <f t="shared" si="133"/>
        <v>1</v>
      </c>
      <c r="AR199" t="b">
        <f t="shared" si="134"/>
        <v>0</v>
      </c>
      <c r="AS199" t="b">
        <f t="shared" si="135"/>
        <v>0</v>
      </c>
      <c r="AT199" t="b">
        <f t="shared" si="136"/>
        <v>0</v>
      </c>
      <c r="AU199" t="b">
        <f t="shared" si="137"/>
        <v>0</v>
      </c>
      <c r="AV199" t="b">
        <f t="shared" si="138"/>
        <v>0</v>
      </c>
      <c r="AW199" t="b">
        <f t="shared" si="139"/>
        <v>0</v>
      </c>
    </row>
    <row r="200" spans="1:49">
      <c r="A200" t="s">
        <v>93</v>
      </c>
      <c r="B200" t="s">
        <v>319</v>
      </c>
      <c r="C200" s="4">
        <f>SUM('역의 도시내 비율1'!C199:D199)/2</f>
        <v>1.4705312260946152E-2</v>
      </c>
      <c r="D200" s="4">
        <f>SUM('역의 도시내 비율1'!E199:G199)/3</f>
        <v>1.5195603959946046E-2</v>
      </c>
      <c r="E200" s="4">
        <f>SUM('역의 도시내 비율1'!H199:O199)/8</f>
        <v>1.0264361011291965E-2</v>
      </c>
      <c r="F200" s="4">
        <f>SUM('역의 도시내 비율1'!P199:R199)/3</f>
        <v>6.5731011741862432E-3</v>
      </c>
      <c r="G200" s="4">
        <f>SUM('역의 도시내 비율1'!S199:V199)/4</f>
        <v>5.9698130750431445E-3</v>
      </c>
      <c r="H200" s="4"/>
      <c r="I200" s="4">
        <f>SUM('역의 도시내 비율1'!W199)</f>
        <v>1.009582913879334E-2</v>
      </c>
      <c r="K200" t="b">
        <f t="shared" si="105"/>
        <v>1</v>
      </c>
      <c r="L200" t="b">
        <f t="shared" si="106"/>
        <v>1</v>
      </c>
      <c r="M200" t="b">
        <f t="shared" si="107"/>
        <v>1</v>
      </c>
      <c r="N200" t="b">
        <f t="shared" si="108"/>
        <v>0</v>
      </c>
      <c r="O200" t="b">
        <f t="shared" si="109"/>
        <v>0</v>
      </c>
      <c r="R200" t="b">
        <f t="shared" si="110"/>
        <v>1</v>
      </c>
      <c r="S200" t="b">
        <f t="shared" si="111"/>
        <v>1</v>
      </c>
      <c r="T200" t="b">
        <f t="shared" si="112"/>
        <v>1</v>
      </c>
      <c r="U200" t="b">
        <f t="shared" si="113"/>
        <v>1</v>
      </c>
      <c r="V200" t="b">
        <f t="shared" si="114"/>
        <v>1</v>
      </c>
      <c r="W200" t="b">
        <f t="shared" si="115"/>
        <v>1</v>
      </c>
      <c r="X200" t="b">
        <f t="shared" si="116"/>
        <v>1</v>
      </c>
      <c r="Y200" t="b">
        <f t="shared" si="117"/>
        <v>1</v>
      </c>
      <c r="Z200" t="b">
        <f t="shared" si="118"/>
        <v>1</v>
      </c>
      <c r="AA200" t="b">
        <f t="shared" si="119"/>
        <v>0</v>
      </c>
      <c r="AC200" t="b">
        <f t="shared" si="120"/>
        <v>1</v>
      </c>
      <c r="AD200" t="b">
        <f t="shared" si="121"/>
        <v>1</v>
      </c>
      <c r="AE200" t="b">
        <f t="shared" si="122"/>
        <v>1</v>
      </c>
      <c r="AF200" t="b">
        <f t="shared" si="123"/>
        <v>1</v>
      </c>
      <c r="AG200" t="b">
        <f t="shared" si="124"/>
        <v>0</v>
      </c>
      <c r="AH200" t="b">
        <f t="shared" si="125"/>
        <v>0</v>
      </c>
      <c r="AI200" t="b">
        <f t="shared" si="126"/>
        <v>0</v>
      </c>
      <c r="AJ200" t="b">
        <f t="shared" si="127"/>
        <v>0</v>
      </c>
      <c r="AK200" t="b">
        <f t="shared" si="128"/>
        <v>0</v>
      </c>
      <c r="AL200" t="b">
        <f t="shared" si="129"/>
        <v>0</v>
      </c>
      <c r="AN200" s="4" t="b">
        <f t="shared" si="130"/>
        <v>1</v>
      </c>
      <c r="AO200" t="b">
        <f t="shared" si="131"/>
        <v>1</v>
      </c>
      <c r="AP200" t="b">
        <f t="shared" si="132"/>
        <v>1</v>
      </c>
      <c r="AQ200" t="b">
        <f t="shared" si="133"/>
        <v>1</v>
      </c>
      <c r="AR200" t="b">
        <f t="shared" si="134"/>
        <v>1</v>
      </c>
      <c r="AS200" t="b">
        <f t="shared" si="135"/>
        <v>1</v>
      </c>
      <c r="AT200" t="b">
        <f t="shared" si="136"/>
        <v>1</v>
      </c>
      <c r="AU200" t="b">
        <f t="shared" si="137"/>
        <v>0</v>
      </c>
      <c r="AV200" t="b">
        <f t="shared" si="138"/>
        <v>0</v>
      </c>
      <c r="AW200" t="b">
        <f t="shared" si="139"/>
        <v>0</v>
      </c>
    </row>
    <row r="201" spans="1:49">
      <c r="B201" t="s">
        <v>320</v>
      </c>
      <c r="C201" s="4">
        <f>SUM('역의 도시내 비율1'!C200:D200)/2</f>
        <v>6.3891236071170303E-3</v>
      </c>
      <c r="D201" s="4">
        <f>SUM('역의 도시내 비율1'!E200:G200)/3</f>
        <v>5.241484727056653E-3</v>
      </c>
      <c r="E201" s="4">
        <f>SUM('역의 도시내 비율1'!H200:O200)/8</f>
        <v>9.126767882128373E-3</v>
      </c>
      <c r="F201" s="4">
        <f>SUM('역의 도시내 비율1'!P200:R200)/3</f>
        <v>1.3230071986408853E-2</v>
      </c>
      <c r="G201" s="4">
        <f>SUM('역의 도시내 비율1'!S200:V200)/4</f>
        <v>1.4137969565784348E-2</v>
      </c>
      <c r="H201" s="4"/>
      <c r="I201" s="4">
        <f>SUM('역의 도시내 비율1'!W200)</f>
        <v>9.8028338585479744E-3</v>
      </c>
      <c r="K201" t="b">
        <f t="shared" si="105"/>
        <v>0</v>
      </c>
      <c r="L201" t="b">
        <f t="shared" si="106"/>
        <v>0</v>
      </c>
      <c r="M201" t="b">
        <f t="shared" si="107"/>
        <v>0</v>
      </c>
      <c r="N201" t="b">
        <f t="shared" si="108"/>
        <v>1</v>
      </c>
      <c r="O201" t="b">
        <f t="shared" si="109"/>
        <v>1</v>
      </c>
      <c r="R201" t="b">
        <f t="shared" si="110"/>
        <v>1</v>
      </c>
      <c r="S201" t="b">
        <f t="shared" si="111"/>
        <v>1</v>
      </c>
      <c r="T201" t="b">
        <f t="shared" si="112"/>
        <v>1</v>
      </c>
      <c r="U201" t="b">
        <f t="shared" si="113"/>
        <v>1</v>
      </c>
      <c r="V201" t="b">
        <f t="shared" si="114"/>
        <v>0</v>
      </c>
      <c r="W201" t="b">
        <f t="shared" si="115"/>
        <v>0</v>
      </c>
      <c r="X201" t="b">
        <f t="shared" si="116"/>
        <v>0</v>
      </c>
      <c r="Y201" t="b">
        <f t="shared" si="117"/>
        <v>0</v>
      </c>
      <c r="Z201" t="b">
        <f t="shared" si="118"/>
        <v>0</v>
      </c>
      <c r="AA201" t="b">
        <f t="shared" si="119"/>
        <v>0</v>
      </c>
      <c r="AC201" t="b">
        <f t="shared" si="120"/>
        <v>1</v>
      </c>
      <c r="AD201" t="b">
        <f t="shared" si="121"/>
        <v>1</v>
      </c>
      <c r="AE201" t="b">
        <f t="shared" si="122"/>
        <v>1</v>
      </c>
      <c r="AF201" t="b">
        <f t="shared" si="123"/>
        <v>1</v>
      </c>
      <c r="AG201" t="b">
        <f t="shared" si="124"/>
        <v>1</v>
      </c>
      <c r="AH201" t="b">
        <f t="shared" si="125"/>
        <v>1</v>
      </c>
      <c r="AI201" t="b">
        <f t="shared" si="126"/>
        <v>1</v>
      </c>
      <c r="AJ201" t="b">
        <f t="shared" si="127"/>
        <v>1</v>
      </c>
      <c r="AK201" t="b">
        <f t="shared" si="128"/>
        <v>0</v>
      </c>
      <c r="AL201" t="b">
        <f t="shared" si="129"/>
        <v>0</v>
      </c>
      <c r="AN201" s="4" t="b">
        <f t="shared" si="130"/>
        <v>1</v>
      </c>
      <c r="AO201" t="b">
        <f t="shared" si="131"/>
        <v>1</v>
      </c>
      <c r="AP201" t="b">
        <f t="shared" si="132"/>
        <v>1</v>
      </c>
      <c r="AQ201" t="b">
        <f t="shared" si="133"/>
        <v>1</v>
      </c>
      <c r="AR201" t="b">
        <f t="shared" si="134"/>
        <v>1</v>
      </c>
      <c r="AS201" t="b">
        <f t="shared" si="135"/>
        <v>1</v>
      </c>
      <c r="AT201" t="b">
        <f t="shared" si="136"/>
        <v>0</v>
      </c>
      <c r="AU201" t="b">
        <f t="shared" si="137"/>
        <v>0</v>
      </c>
      <c r="AV201" t="b">
        <f t="shared" si="138"/>
        <v>0</v>
      </c>
      <c r="AW201" t="b">
        <f t="shared" si="139"/>
        <v>0</v>
      </c>
    </row>
    <row r="202" spans="1:49">
      <c r="A202" t="s">
        <v>94</v>
      </c>
      <c r="B202" t="s">
        <v>319</v>
      </c>
      <c r="C202" s="4">
        <f>SUM('역의 도시내 비율1'!C201:D201)/2</f>
        <v>6.9109224214166775E-3</v>
      </c>
      <c r="D202" s="4">
        <f>SUM('역의 도시내 비율1'!E201:G201)/3</f>
        <v>6.4623197770093911E-3</v>
      </c>
      <c r="E202" s="4">
        <f>SUM('역의 도시내 비율1'!H201:O201)/8</f>
        <v>4.2953429017734395E-3</v>
      </c>
      <c r="F202" s="4">
        <f>SUM('역의 도시내 비율1'!P201:R201)/3</f>
        <v>2.4543743042943311E-3</v>
      </c>
      <c r="G202" s="4">
        <f>SUM('역의 도시내 비율1'!S201:V201)/4</f>
        <v>2.0005032771403105E-3</v>
      </c>
      <c r="H202" s="4"/>
      <c r="I202" s="4">
        <f>SUM('역의 도시내 비율1'!W201)</f>
        <v>4.1655966004906014E-3</v>
      </c>
      <c r="K202" t="b">
        <f t="shared" si="105"/>
        <v>1</v>
      </c>
      <c r="L202" t="b">
        <f t="shared" si="106"/>
        <v>1</v>
      </c>
      <c r="M202" t="b">
        <f t="shared" si="107"/>
        <v>1</v>
      </c>
      <c r="N202" t="b">
        <f t="shared" si="108"/>
        <v>0</v>
      </c>
      <c r="O202" t="b">
        <f t="shared" si="109"/>
        <v>0</v>
      </c>
      <c r="R202" t="b">
        <f t="shared" si="110"/>
        <v>1</v>
      </c>
      <c r="S202" t="b">
        <f t="shared" si="111"/>
        <v>1</v>
      </c>
      <c r="T202" t="b">
        <f t="shared" si="112"/>
        <v>1</v>
      </c>
      <c r="U202" t="b">
        <f t="shared" si="113"/>
        <v>1</v>
      </c>
      <c r="V202" t="b">
        <f t="shared" si="114"/>
        <v>0</v>
      </c>
      <c r="W202" t="b">
        <f t="shared" si="115"/>
        <v>0</v>
      </c>
      <c r="X202" t="b">
        <f t="shared" si="116"/>
        <v>0</v>
      </c>
      <c r="Y202" t="b">
        <f t="shared" si="117"/>
        <v>0</v>
      </c>
      <c r="Z202" t="b">
        <f t="shared" si="118"/>
        <v>0</v>
      </c>
      <c r="AA202" t="b">
        <f t="shared" si="119"/>
        <v>0</v>
      </c>
      <c r="AC202" t="b">
        <f t="shared" si="120"/>
        <v>1</v>
      </c>
      <c r="AD202" t="b">
        <f t="shared" si="121"/>
        <v>1</v>
      </c>
      <c r="AE202" t="b">
        <f t="shared" si="122"/>
        <v>0</v>
      </c>
      <c r="AF202" t="b">
        <f t="shared" si="123"/>
        <v>0</v>
      </c>
      <c r="AG202" t="b">
        <f t="shared" si="124"/>
        <v>0</v>
      </c>
      <c r="AH202" t="b">
        <f t="shared" si="125"/>
        <v>0</v>
      </c>
      <c r="AI202" t="b">
        <f t="shared" si="126"/>
        <v>0</v>
      </c>
      <c r="AJ202" t="b">
        <f t="shared" si="127"/>
        <v>0</v>
      </c>
      <c r="AK202" t="b">
        <f t="shared" si="128"/>
        <v>0</v>
      </c>
      <c r="AL202" t="b">
        <f t="shared" si="129"/>
        <v>0</v>
      </c>
      <c r="AN202" s="4" t="b">
        <f t="shared" si="130"/>
        <v>1</v>
      </c>
      <c r="AO202" t="b">
        <f t="shared" si="131"/>
        <v>1</v>
      </c>
      <c r="AP202" t="b">
        <f t="shared" si="132"/>
        <v>1</v>
      </c>
      <c r="AQ202" t="b">
        <f t="shared" si="133"/>
        <v>0</v>
      </c>
      <c r="AR202" t="b">
        <f t="shared" si="134"/>
        <v>0</v>
      </c>
      <c r="AS202" t="b">
        <f t="shared" si="135"/>
        <v>0</v>
      </c>
      <c r="AT202" t="b">
        <f t="shared" si="136"/>
        <v>0</v>
      </c>
      <c r="AU202" t="b">
        <f t="shared" si="137"/>
        <v>0</v>
      </c>
      <c r="AV202" t="b">
        <f t="shared" si="138"/>
        <v>0</v>
      </c>
      <c r="AW202" t="b">
        <f t="shared" si="139"/>
        <v>0</v>
      </c>
    </row>
    <row r="203" spans="1:49">
      <c r="B203" t="s">
        <v>320</v>
      </c>
      <c r="C203" s="4">
        <f>SUM('역의 도시내 비율1'!C202:D202)/2</f>
        <v>3.237516093090957E-3</v>
      </c>
      <c r="D203" s="4">
        <f>SUM('역의 도시내 비율1'!E202:G202)/3</f>
        <v>2.277482866993424E-3</v>
      </c>
      <c r="E203" s="4">
        <f>SUM('역의 도시내 비율1'!H202:O202)/8</f>
        <v>3.7521006247275748E-3</v>
      </c>
      <c r="F203" s="4">
        <f>SUM('역의 도시내 비율1'!P202:R202)/3</f>
        <v>4.6687699470411891E-3</v>
      </c>
      <c r="G203" s="4">
        <f>SUM('역의 도시내 비율1'!S202:V202)/4</f>
        <v>4.7944948216453592E-3</v>
      </c>
      <c r="H203" s="4"/>
      <c r="I203" s="4">
        <f>SUM('역의 도시내 비율1'!W202)</f>
        <v>3.7280018799637385E-3</v>
      </c>
      <c r="K203" t="b">
        <f t="shared" si="105"/>
        <v>0</v>
      </c>
      <c r="L203" t="b">
        <f t="shared" si="106"/>
        <v>0</v>
      </c>
      <c r="M203" t="b">
        <f t="shared" si="107"/>
        <v>1</v>
      </c>
      <c r="N203" t="b">
        <f t="shared" si="108"/>
        <v>1</v>
      </c>
      <c r="O203" t="b">
        <f t="shared" si="109"/>
        <v>1</v>
      </c>
      <c r="R203" t="b">
        <f t="shared" si="110"/>
        <v>1</v>
      </c>
      <c r="S203" t="b">
        <f t="shared" si="111"/>
        <v>1</v>
      </c>
      <c r="T203" t="b">
        <f t="shared" si="112"/>
        <v>0</v>
      </c>
      <c r="U203" t="b">
        <f t="shared" si="113"/>
        <v>0</v>
      </c>
      <c r="V203" t="b">
        <f t="shared" si="114"/>
        <v>0</v>
      </c>
      <c r="W203" t="b">
        <f t="shared" si="115"/>
        <v>0</v>
      </c>
      <c r="X203" t="b">
        <f t="shared" si="116"/>
        <v>0</v>
      </c>
      <c r="Y203" t="b">
        <f t="shared" si="117"/>
        <v>0</v>
      </c>
      <c r="Z203" t="b">
        <f t="shared" si="118"/>
        <v>0</v>
      </c>
      <c r="AA203" t="b">
        <f t="shared" si="119"/>
        <v>0</v>
      </c>
      <c r="AC203" t="b">
        <f t="shared" si="120"/>
        <v>1</v>
      </c>
      <c r="AD203" t="b">
        <f t="shared" si="121"/>
        <v>1</v>
      </c>
      <c r="AE203" t="b">
        <f t="shared" si="122"/>
        <v>1</v>
      </c>
      <c r="AF203" t="b">
        <f t="shared" si="123"/>
        <v>0</v>
      </c>
      <c r="AG203" t="b">
        <f t="shared" si="124"/>
        <v>0</v>
      </c>
      <c r="AH203" t="b">
        <f t="shared" si="125"/>
        <v>0</v>
      </c>
      <c r="AI203" t="b">
        <f t="shared" si="126"/>
        <v>0</v>
      </c>
      <c r="AJ203" t="b">
        <f t="shared" si="127"/>
        <v>0</v>
      </c>
      <c r="AK203" t="b">
        <f t="shared" si="128"/>
        <v>0</v>
      </c>
      <c r="AL203" t="b">
        <f t="shared" si="129"/>
        <v>0</v>
      </c>
      <c r="AN203" s="4" t="b">
        <f t="shared" si="130"/>
        <v>1</v>
      </c>
      <c r="AO203" t="b">
        <f t="shared" si="131"/>
        <v>1</v>
      </c>
      <c r="AP203" t="b">
        <f t="shared" si="132"/>
        <v>0</v>
      </c>
      <c r="AQ203" t="b">
        <f t="shared" si="133"/>
        <v>0</v>
      </c>
      <c r="AR203" t="b">
        <f t="shared" si="134"/>
        <v>0</v>
      </c>
      <c r="AS203" t="b">
        <f t="shared" si="135"/>
        <v>0</v>
      </c>
      <c r="AT203" t="b">
        <f t="shared" si="136"/>
        <v>0</v>
      </c>
      <c r="AU203" t="b">
        <f t="shared" si="137"/>
        <v>0</v>
      </c>
      <c r="AV203" t="b">
        <f t="shared" si="138"/>
        <v>0</v>
      </c>
      <c r="AW203" t="b">
        <f t="shared" si="139"/>
        <v>0</v>
      </c>
    </row>
    <row r="204" spans="1:49">
      <c r="A204" t="s">
        <v>95</v>
      </c>
      <c r="B204" t="s">
        <v>319</v>
      </c>
      <c r="C204" s="4">
        <f>SUM('역의 도시내 비율1'!C203:D203)/2</f>
        <v>1.1243065072952493E-2</v>
      </c>
      <c r="D204" s="4">
        <f>SUM('역의 도시내 비율1'!E203:G203)/3</f>
        <v>1.2404659352829842E-2</v>
      </c>
      <c r="E204" s="4">
        <f>SUM('역의 도시내 비율1'!H203:O203)/8</f>
        <v>7.6379060883162153E-3</v>
      </c>
      <c r="F204" s="4">
        <f>SUM('역의 도시내 비율1'!P203:R203)/3</f>
        <v>5.4229803256627129E-3</v>
      </c>
      <c r="G204" s="4">
        <f>SUM('역의 도시내 비율1'!S203:V203)/4</f>
        <v>4.451783008861821E-3</v>
      </c>
      <c r="H204" s="4"/>
      <c r="I204" s="4">
        <f>SUM('역의 도시내 비율1'!W203)</f>
        <v>7.8406806661518065E-3</v>
      </c>
      <c r="K204" t="b">
        <f t="shared" si="105"/>
        <v>1</v>
      </c>
      <c r="L204" t="b">
        <f t="shared" si="106"/>
        <v>1</v>
      </c>
      <c r="M204" t="b">
        <f t="shared" si="107"/>
        <v>0</v>
      </c>
      <c r="N204" t="b">
        <f t="shared" si="108"/>
        <v>0</v>
      </c>
      <c r="O204" t="b">
        <f t="shared" si="109"/>
        <v>0</v>
      </c>
      <c r="R204" t="b">
        <f t="shared" si="110"/>
        <v>1</v>
      </c>
      <c r="S204" t="b">
        <f t="shared" si="111"/>
        <v>1</v>
      </c>
      <c r="T204" t="b">
        <f t="shared" si="112"/>
        <v>1</v>
      </c>
      <c r="U204" t="b">
        <f t="shared" si="113"/>
        <v>1</v>
      </c>
      <c r="V204" t="b">
        <f t="shared" si="114"/>
        <v>1</v>
      </c>
      <c r="W204" t="b">
        <f t="shared" si="115"/>
        <v>1</v>
      </c>
      <c r="X204" t="b">
        <f t="shared" si="116"/>
        <v>1</v>
      </c>
      <c r="Y204" t="b">
        <f t="shared" si="117"/>
        <v>0</v>
      </c>
      <c r="Z204" t="b">
        <f t="shared" si="118"/>
        <v>0</v>
      </c>
      <c r="AA204" t="b">
        <f t="shared" si="119"/>
        <v>0</v>
      </c>
      <c r="AC204" t="b">
        <f t="shared" si="120"/>
        <v>1</v>
      </c>
      <c r="AD204" t="b">
        <f t="shared" si="121"/>
        <v>1</v>
      </c>
      <c r="AE204" t="b">
        <f t="shared" si="122"/>
        <v>1</v>
      </c>
      <c r="AF204" t="b">
        <f t="shared" si="123"/>
        <v>1</v>
      </c>
      <c r="AG204" t="b">
        <f t="shared" si="124"/>
        <v>0</v>
      </c>
      <c r="AH204" t="b">
        <f t="shared" si="125"/>
        <v>0</v>
      </c>
      <c r="AI204" t="b">
        <f t="shared" si="126"/>
        <v>0</v>
      </c>
      <c r="AJ204" t="b">
        <f t="shared" si="127"/>
        <v>0</v>
      </c>
      <c r="AK204" t="b">
        <f t="shared" si="128"/>
        <v>0</v>
      </c>
      <c r="AL204" t="b">
        <f t="shared" si="129"/>
        <v>0</v>
      </c>
      <c r="AN204" s="4" t="b">
        <f t="shared" si="130"/>
        <v>1</v>
      </c>
      <c r="AO204" t="b">
        <f t="shared" si="131"/>
        <v>1</v>
      </c>
      <c r="AP204" t="b">
        <f t="shared" si="132"/>
        <v>1</v>
      </c>
      <c r="AQ204" t="b">
        <f t="shared" si="133"/>
        <v>1</v>
      </c>
      <c r="AR204" t="b">
        <f t="shared" si="134"/>
        <v>1</v>
      </c>
      <c r="AS204" t="b">
        <f t="shared" si="135"/>
        <v>0</v>
      </c>
      <c r="AT204" t="b">
        <f t="shared" si="136"/>
        <v>0</v>
      </c>
      <c r="AU204" t="b">
        <f t="shared" si="137"/>
        <v>0</v>
      </c>
      <c r="AV204" t="b">
        <f t="shared" si="138"/>
        <v>0</v>
      </c>
      <c r="AW204" t="b">
        <f t="shared" si="139"/>
        <v>0</v>
      </c>
    </row>
    <row r="205" spans="1:49">
      <c r="B205" t="s">
        <v>320</v>
      </c>
      <c r="C205" s="4">
        <f>SUM('역의 도시내 비율1'!C204:D204)/2</f>
        <v>5.5191607533176569E-3</v>
      </c>
      <c r="D205" s="4">
        <f>SUM('역의 도시내 비율1'!E204:G204)/3</f>
        <v>3.5311899545692493E-3</v>
      </c>
      <c r="E205" s="4">
        <f>SUM('역의 도시내 비율1'!H204:O204)/8</f>
        <v>7.0271896205331228E-3</v>
      </c>
      <c r="F205" s="4">
        <f>SUM('역의 도시내 비율1'!P204:R204)/3</f>
        <v>1.0477120154227458E-2</v>
      </c>
      <c r="G205" s="4">
        <f>SUM('역의 도시내 비율1'!S204:V204)/4</f>
        <v>1.0106579879773531E-2</v>
      </c>
      <c r="H205" s="4"/>
      <c r="I205" s="4">
        <f>SUM('역의 도시내 비율1'!W204)</f>
        <v>7.3870021685920112E-3</v>
      </c>
      <c r="K205" t="b">
        <f t="shared" si="105"/>
        <v>0</v>
      </c>
      <c r="L205" t="b">
        <f t="shared" si="106"/>
        <v>0</v>
      </c>
      <c r="M205" t="b">
        <f t="shared" si="107"/>
        <v>0</v>
      </c>
      <c r="N205" t="b">
        <f t="shared" si="108"/>
        <v>1</v>
      </c>
      <c r="O205" t="b">
        <f t="shared" si="109"/>
        <v>1</v>
      </c>
      <c r="R205" t="b">
        <f t="shared" si="110"/>
        <v>1</v>
      </c>
      <c r="S205" t="b">
        <f t="shared" si="111"/>
        <v>1</v>
      </c>
      <c r="T205" t="b">
        <f t="shared" si="112"/>
        <v>0</v>
      </c>
      <c r="U205" t="b">
        <f t="shared" si="113"/>
        <v>0</v>
      </c>
      <c r="V205" t="b">
        <f t="shared" si="114"/>
        <v>0</v>
      </c>
      <c r="W205" t="b">
        <f t="shared" si="115"/>
        <v>0</v>
      </c>
      <c r="X205" t="b">
        <f t="shared" si="116"/>
        <v>0</v>
      </c>
      <c r="Y205" t="b">
        <f t="shared" si="117"/>
        <v>0</v>
      </c>
      <c r="Z205" t="b">
        <f t="shared" si="118"/>
        <v>0</v>
      </c>
      <c r="AA205" t="b">
        <f t="shared" si="119"/>
        <v>0</v>
      </c>
      <c r="AC205" t="b">
        <f t="shared" si="120"/>
        <v>1</v>
      </c>
      <c r="AD205" t="b">
        <f t="shared" si="121"/>
        <v>1</v>
      </c>
      <c r="AE205" t="b">
        <f t="shared" si="122"/>
        <v>1</v>
      </c>
      <c r="AF205" t="b">
        <f t="shared" si="123"/>
        <v>1</v>
      </c>
      <c r="AG205" t="b">
        <f t="shared" si="124"/>
        <v>1</v>
      </c>
      <c r="AH205" t="b">
        <f t="shared" si="125"/>
        <v>1</v>
      </c>
      <c r="AI205" t="b">
        <f t="shared" si="126"/>
        <v>1</v>
      </c>
      <c r="AJ205" t="b">
        <f t="shared" si="127"/>
        <v>0</v>
      </c>
      <c r="AK205" t="b">
        <f t="shared" si="128"/>
        <v>0</v>
      </c>
      <c r="AL205" t="b">
        <f t="shared" si="129"/>
        <v>0</v>
      </c>
      <c r="AN205" s="4" t="b">
        <f t="shared" si="130"/>
        <v>1</v>
      </c>
      <c r="AO205" t="b">
        <f t="shared" si="131"/>
        <v>1</v>
      </c>
      <c r="AP205" t="b">
        <f t="shared" si="132"/>
        <v>1</v>
      </c>
      <c r="AQ205" t="b">
        <f t="shared" si="133"/>
        <v>1</v>
      </c>
      <c r="AR205" t="b">
        <f t="shared" si="134"/>
        <v>1</v>
      </c>
      <c r="AS205" t="b">
        <f t="shared" si="135"/>
        <v>0</v>
      </c>
      <c r="AT205" t="b">
        <f t="shared" si="136"/>
        <v>0</v>
      </c>
      <c r="AU205" t="b">
        <f t="shared" si="137"/>
        <v>0</v>
      </c>
      <c r="AV205" t="b">
        <f t="shared" si="138"/>
        <v>0</v>
      </c>
      <c r="AW205" t="b">
        <f t="shared" si="139"/>
        <v>0</v>
      </c>
    </row>
    <row r="206" spans="1:49">
      <c r="A206" t="s">
        <v>96</v>
      </c>
      <c r="B206" t="s">
        <v>319</v>
      </c>
      <c r="C206" s="4">
        <f>SUM('역의 도시내 비율1'!C205:D205)/2</f>
        <v>7.0637234248430462E-3</v>
      </c>
      <c r="D206" s="4">
        <f>SUM('역의 도시내 비율1'!E205:G205)/3</f>
        <v>8.5102042411334903E-3</v>
      </c>
      <c r="E206" s="4">
        <f>SUM('역의 도시내 비율1'!H205:O205)/8</f>
        <v>5.7181304555395827E-3</v>
      </c>
      <c r="F206" s="4">
        <f>SUM('역의 도시내 비율1'!P205:R205)/3</f>
        <v>4.2705760439687712E-3</v>
      </c>
      <c r="G206" s="4">
        <f>SUM('역의 도시내 비율1'!S205:V205)/4</f>
        <v>4.1584736393679806E-3</v>
      </c>
      <c r="H206" s="4"/>
      <c r="I206" s="4">
        <f>SUM('역의 도시내 비율1'!W205)</f>
        <v>5.8491992288358481E-3</v>
      </c>
      <c r="K206" t="b">
        <f t="shared" si="105"/>
        <v>1</v>
      </c>
      <c r="L206" t="b">
        <f t="shared" si="106"/>
        <v>1</v>
      </c>
      <c r="M206" t="b">
        <f t="shared" si="107"/>
        <v>0</v>
      </c>
      <c r="N206" t="b">
        <f t="shared" si="108"/>
        <v>0</v>
      </c>
      <c r="O206" t="b">
        <f t="shared" si="109"/>
        <v>0</v>
      </c>
      <c r="R206" t="b">
        <f t="shared" si="110"/>
        <v>1</v>
      </c>
      <c r="S206" t="b">
        <f t="shared" si="111"/>
        <v>1</v>
      </c>
      <c r="T206" t="b">
        <f t="shared" si="112"/>
        <v>1</v>
      </c>
      <c r="U206" t="b">
        <f t="shared" si="113"/>
        <v>1</v>
      </c>
      <c r="V206" t="b">
        <f t="shared" si="114"/>
        <v>1</v>
      </c>
      <c r="W206" t="b">
        <f t="shared" si="115"/>
        <v>0</v>
      </c>
      <c r="X206" t="b">
        <f t="shared" si="116"/>
        <v>0</v>
      </c>
      <c r="Y206" t="b">
        <f t="shared" si="117"/>
        <v>0</v>
      </c>
      <c r="Z206" t="b">
        <f t="shared" si="118"/>
        <v>0</v>
      </c>
      <c r="AA206" t="b">
        <f t="shared" si="119"/>
        <v>0</v>
      </c>
      <c r="AC206" t="b">
        <f t="shared" si="120"/>
        <v>1</v>
      </c>
      <c r="AD206" t="b">
        <f t="shared" si="121"/>
        <v>1</v>
      </c>
      <c r="AE206" t="b">
        <f t="shared" si="122"/>
        <v>1</v>
      </c>
      <c r="AF206" t="b">
        <f t="shared" si="123"/>
        <v>0</v>
      </c>
      <c r="AG206" t="b">
        <f t="shared" si="124"/>
        <v>0</v>
      </c>
      <c r="AH206" t="b">
        <f t="shared" si="125"/>
        <v>0</v>
      </c>
      <c r="AI206" t="b">
        <f t="shared" si="126"/>
        <v>0</v>
      </c>
      <c r="AJ206" t="b">
        <f t="shared" si="127"/>
        <v>0</v>
      </c>
      <c r="AK206" t="b">
        <f t="shared" si="128"/>
        <v>0</v>
      </c>
      <c r="AL206" t="b">
        <f t="shared" si="129"/>
        <v>0</v>
      </c>
      <c r="AN206" s="4" t="b">
        <f t="shared" si="130"/>
        <v>1</v>
      </c>
      <c r="AO206" t="b">
        <f t="shared" si="131"/>
        <v>1</v>
      </c>
      <c r="AP206" t="b">
        <f t="shared" si="132"/>
        <v>1</v>
      </c>
      <c r="AQ206" t="b">
        <f t="shared" si="133"/>
        <v>1</v>
      </c>
      <c r="AR206" t="b">
        <f t="shared" si="134"/>
        <v>0</v>
      </c>
      <c r="AS206" t="b">
        <f t="shared" si="135"/>
        <v>0</v>
      </c>
      <c r="AT206" t="b">
        <f t="shared" si="136"/>
        <v>0</v>
      </c>
      <c r="AU206" t="b">
        <f t="shared" si="137"/>
        <v>0</v>
      </c>
      <c r="AV206" t="b">
        <f t="shared" si="138"/>
        <v>0</v>
      </c>
      <c r="AW206" t="b">
        <f t="shared" si="139"/>
        <v>0</v>
      </c>
    </row>
    <row r="207" spans="1:49">
      <c r="B207" t="s">
        <v>320</v>
      </c>
      <c r="C207" s="4">
        <f>SUM('역의 도시내 비율1'!C206:D206)/2</f>
        <v>7.155449154691294E-3</v>
      </c>
      <c r="D207" s="4">
        <f>SUM('역의 도시내 비율1'!E206:G206)/3</f>
        <v>4.1195939462419255E-3</v>
      </c>
      <c r="E207" s="4">
        <f>SUM('역의 도시내 비율1'!H206:O206)/8</f>
        <v>5.6671460664037701E-3</v>
      </c>
      <c r="F207" s="4">
        <f>SUM('역의 도시내 비율1'!P206:R206)/3</f>
        <v>6.9384270997250837E-3</v>
      </c>
      <c r="G207" s="4">
        <f>SUM('역의 도시내 비율1'!S206:V206)/4</f>
        <v>7.4496445639880117E-3</v>
      </c>
      <c r="H207" s="4"/>
      <c r="I207" s="4">
        <f>SUM('역의 도시내 비율1'!W206)</f>
        <v>5.8677379310221696E-3</v>
      </c>
      <c r="K207" t="b">
        <f t="shared" si="105"/>
        <v>1</v>
      </c>
      <c r="L207" t="b">
        <f t="shared" si="106"/>
        <v>0</v>
      </c>
      <c r="M207" t="b">
        <f t="shared" si="107"/>
        <v>0</v>
      </c>
      <c r="N207" t="b">
        <f t="shared" si="108"/>
        <v>1</v>
      </c>
      <c r="O207" t="b">
        <f t="shared" si="109"/>
        <v>1</v>
      </c>
      <c r="R207" t="b">
        <f t="shared" si="110"/>
        <v>1</v>
      </c>
      <c r="S207" t="b">
        <f t="shared" si="111"/>
        <v>1</v>
      </c>
      <c r="T207" t="b">
        <f t="shared" si="112"/>
        <v>1</v>
      </c>
      <c r="U207" t="b">
        <f t="shared" si="113"/>
        <v>0</v>
      </c>
      <c r="V207" t="b">
        <f t="shared" si="114"/>
        <v>0</v>
      </c>
      <c r="W207" t="b">
        <f t="shared" si="115"/>
        <v>0</v>
      </c>
      <c r="X207" t="b">
        <f t="shared" si="116"/>
        <v>0</v>
      </c>
      <c r="Y207" t="b">
        <f t="shared" si="117"/>
        <v>0</v>
      </c>
      <c r="Z207" t="b">
        <f t="shared" si="118"/>
        <v>0</v>
      </c>
      <c r="AA207" t="b">
        <f t="shared" si="119"/>
        <v>0</v>
      </c>
      <c r="AC207" t="b">
        <f t="shared" si="120"/>
        <v>1</v>
      </c>
      <c r="AD207" t="b">
        <f t="shared" si="121"/>
        <v>1</v>
      </c>
      <c r="AE207" t="b">
        <f t="shared" si="122"/>
        <v>1</v>
      </c>
      <c r="AF207" t="b">
        <f t="shared" si="123"/>
        <v>1</v>
      </c>
      <c r="AG207" t="b">
        <f t="shared" si="124"/>
        <v>0</v>
      </c>
      <c r="AH207" t="b">
        <f t="shared" si="125"/>
        <v>0</v>
      </c>
      <c r="AI207" t="b">
        <f t="shared" si="126"/>
        <v>0</v>
      </c>
      <c r="AJ207" t="b">
        <f t="shared" si="127"/>
        <v>0</v>
      </c>
      <c r="AK207" t="b">
        <f t="shared" si="128"/>
        <v>0</v>
      </c>
      <c r="AL207" t="b">
        <f t="shared" si="129"/>
        <v>0</v>
      </c>
      <c r="AN207" s="4" t="b">
        <f t="shared" si="130"/>
        <v>1</v>
      </c>
      <c r="AO207" t="b">
        <f t="shared" si="131"/>
        <v>1</v>
      </c>
      <c r="AP207" t="b">
        <f t="shared" si="132"/>
        <v>1</v>
      </c>
      <c r="AQ207" t="b">
        <f t="shared" si="133"/>
        <v>1</v>
      </c>
      <c r="AR207" t="b">
        <f t="shared" si="134"/>
        <v>0</v>
      </c>
      <c r="AS207" t="b">
        <f t="shared" si="135"/>
        <v>0</v>
      </c>
      <c r="AT207" t="b">
        <f t="shared" si="136"/>
        <v>0</v>
      </c>
      <c r="AU207" t="b">
        <f t="shared" si="137"/>
        <v>0</v>
      </c>
      <c r="AV207" t="b">
        <f t="shared" si="138"/>
        <v>0</v>
      </c>
      <c r="AW207" t="b">
        <f t="shared" si="139"/>
        <v>0</v>
      </c>
    </row>
    <row r="208" spans="1:49">
      <c r="A208" t="s">
        <v>97</v>
      </c>
      <c r="B208" t="s">
        <v>319</v>
      </c>
      <c r="C208" s="4">
        <f>SUM('역의 도시내 비율1'!C207:D207)/2</f>
        <v>5.0508105464462608E-3</v>
      </c>
      <c r="D208" s="4">
        <f>SUM('역의 도시내 비율1'!E207:G207)/3</f>
        <v>5.8414745479163236E-3</v>
      </c>
      <c r="E208" s="4">
        <f>SUM('역의 도시내 비율1'!H207:O207)/8</f>
        <v>5.9515523596575292E-3</v>
      </c>
      <c r="F208" s="4">
        <f>SUM('역의 도시내 비율1'!P207:R207)/3</f>
        <v>4.8286457358806996E-3</v>
      </c>
      <c r="G208" s="4">
        <f>SUM('역의 도시내 비율1'!S207:V207)/4</f>
        <v>5.5912219088980978E-3</v>
      </c>
      <c r="H208" s="4"/>
      <c r="I208" s="4">
        <f>SUM('역의 도시내 비율1'!W207)</f>
        <v>5.5976513646776999E-3</v>
      </c>
      <c r="K208" t="b">
        <f t="shared" si="105"/>
        <v>0</v>
      </c>
      <c r="L208" t="b">
        <f t="shared" si="106"/>
        <v>1</v>
      </c>
      <c r="M208" t="b">
        <f t="shared" si="107"/>
        <v>1</v>
      </c>
      <c r="N208" t="b">
        <f t="shared" si="108"/>
        <v>0</v>
      </c>
      <c r="O208" t="b">
        <f t="shared" si="109"/>
        <v>0</v>
      </c>
      <c r="R208" t="b">
        <f t="shared" si="110"/>
        <v>1</v>
      </c>
      <c r="S208" t="b">
        <f t="shared" si="111"/>
        <v>1</v>
      </c>
      <c r="T208" t="b">
        <f t="shared" si="112"/>
        <v>1</v>
      </c>
      <c r="U208" t="b">
        <f t="shared" si="113"/>
        <v>1</v>
      </c>
      <c r="V208" t="b">
        <f t="shared" si="114"/>
        <v>0</v>
      </c>
      <c r="W208" t="b">
        <f t="shared" si="115"/>
        <v>0</v>
      </c>
      <c r="X208" t="b">
        <f t="shared" si="116"/>
        <v>0</v>
      </c>
      <c r="Y208" t="b">
        <f t="shared" si="117"/>
        <v>0</v>
      </c>
      <c r="Z208" t="b">
        <f t="shared" si="118"/>
        <v>0</v>
      </c>
      <c r="AA208" t="b">
        <f t="shared" si="119"/>
        <v>0</v>
      </c>
      <c r="AC208" t="b">
        <f t="shared" si="120"/>
        <v>1</v>
      </c>
      <c r="AD208" t="b">
        <f t="shared" si="121"/>
        <v>1</v>
      </c>
      <c r="AE208" t="b">
        <f t="shared" si="122"/>
        <v>1</v>
      </c>
      <c r="AF208" t="b">
        <f t="shared" si="123"/>
        <v>0</v>
      </c>
      <c r="AG208" t="b">
        <f t="shared" si="124"/>
        <v>0</v>
      </c>
      <c r="AH208" t="b">
        <f t="shared" si="125"/>
        <v>0</v>
      </c>
      <c r="AI208" t="b">
        <f t="shared" si="126"/>
        <v>0</v>
      </c>
      <c r="AJ208" t="b">
        <f t="shared" si="127"/>
        <v>0</v>
      </c>
      <c r="AK208" t="b">
        <f t="shared" si="128"/>
        <v>0</v>
      </c>
      <c r="AL208" t="b">
        <f t="shared" si="129"/>
        <v>0</v>
      </c>
      <c r="AN208" s="4" t="b">
        <f t="shared" si="130"/>
        <v>1</v>
      </c>
      <c r="AO208" t="b">
        <f t="shared" si="131"/>
        <v>1</v>
      </c>
      <c r="AP208" t="b">
        <f t="shared" si="132"/>
        <v>1</v>
      </c>
      <c r="AQ208" t="b">
        <f t="shared" si="133"/>
        <v>1</v>
      </c>
      <c r="AR208" t="b">
        <f t="shared" si="134"/>
        <v>0</v>
      </c>
      <c r="AS208" t="b">
        <f t="shared" si="135"/>
        <v>0</v>
      </c>
      <c r="AT208" t="b">
        <f t="shared" si="136"/>
        <v>0</v>
      </c>
      <c r="AU208" t="b">
        <f t="shared" si="137"/>
        <v>0</v>
      </c>
      <c r="AV208" t="b">
        <f t="shared" si="138"/>
        <v>0</v>
      </c>
      <c r="AW208" t="b">
        <f t="shared" si="139"/>
        <v>0</v>
      </c>
    </row>
    <row r="209" spans="1:49">
      <c r="B209" t="s">
        <v>320</v>
      </c>
      <c r="C209" s="4">
        <f>SUM('역의 도시내 비율1'!C208:D208)/2</f>
        <v>3.3180018244036436E-3</v>
      </c>
      <c r="D209" s="4">
        <f>SUM('역의 도시내 비율1'!E208:G208)/3</f>
        <v>4.0389620546023601E-3</v>
      </c>
      <c r="E209" s="4">
        <f>SUM('역의 도시내 비율1'!H208:O208)/8</f>
        <v>5.2968221952215721E-3</v>
      </c>
      <c r="F209" s="4">
        <f>SUM('역의 도시내 비율1'!P208:R208)/3</f>
        <v>5.6314978006180572E-3</v>
      </c>
      <c r="G209" s="4">
        <f>SUM('역의 도시내 비율1'!S208:V208)/4</f>
        <v>5.2527764006786914E-3</v>
      </c>
      <c r="H209" s="4"/>
      <c r="I209" s="4">
        <f>SUM('역의 도시내 비율1'!W208)</f>
        <v>5.0688151469480492E-3</v>
      </c>
      <c r="K209" t="b">
        <f t="shared" si="105"/>
        <v>0</v>
      </c>
      <c r="L209" t="b">
        <f t="shared" si="106"/>
        <v>0</v>
      </c>
      <c r="M209" t="b">
        <f t="shared" si="107"/>
        <v>1</v>
      </c>
      <c r="N209" t="b">
        <f t="shared" si="108"/>
        <v>1</v>
      </c>
      <c r="O209" t="b">
        <f t="shared" si="109"/>
        <v>1</v>
      </c>
      <c r="R209" t="b">
        <f t="shared" si="110"/>
        <v>1</v>
      </c>
      <c r="S209" t="b">
        <f t="shared" si="111"/>
        <v>1</v>
      </c>
      <c r="T209" t="b">
        <f t="shared" si="112"/>
        <v>1</v>
      </c>
      <c r="U209" t="b">
        <f t="shared" si="113"/>
        <v>0</v>
      </c>
      <c r="V209" t="b">
        <f t="shared" si="114"/>
        <v>0</v>
      </c>
      <c r="W209" t="b">
        <f t="shared" si="115"/>
        <v>0</v>
      </c>
      <c r="X209" t="b">
        <f t="shared" si="116"/>
        <v>0</v>
      </c>
      <c r="Y209" t="b">
        <f t="shared" si="117"/>
        <v>0</v>
      </c>
      <c r="Z209" t="b">
        <f t="shared" si="118"/>
        <v>0</v>
      </c>
      <c r="AA209" t="b">
        <f t="shared" si="119"/>
        <v>0</v>
      </c>
      <c r="AC209" t="b">
        <f t="shared" si="120"/>
        <v>1</v>
      </c>
      <c r="AD209" t="b">
        <f t="shared" si="121"/>
        <v>1</v>
      </c>
      <c r="AE209" t="b">
        <f t="shared" si="122"/>
        <v>1</v>
      </c>
      <c r="AF209" t="b">
        <f t="shared" si="123"/>
        <v>1</v>
      </c>
      <c r="AG209" t="b">
        <f t="shared" si="124"/>
        <v>0</v>
      </c>
      <c r="AH209" t="b">
        <f t="shared" si="125"/>
        <v>0</v>
      </c>
      <c r="AI209" t="b">
        <f t="shared" si="126"/>
        <v>0</v>
      </c>
      <c r="AJ209" t="b">
        <f t="shared" si="127"/>
        <v>0</v>
      </c>
      <c r="AK209" t="b">
        <f t="shared" si="128"/>
        <v>0</v>
      </c>
      <c r="AL209" t="b">
        <f t="shared" si="129"/>
        <v>0</v>
      </c>
      <c r="AN209" s="4" t="b">
        <f t="shared" si="130"/>
        <v>1</v>
      </c>
      <c r="AO209" t="b">
        <f t="shared" si="131"/>
        <v>1</v>
      </c>
      <c r="AP209" t="b">
        <f t="shared" si="132"/>
        <v>1</v>
      </c>
      <c r="AQ209" t="b">
        <f t="shared" si="133"/>
        <v>1</v>
      </c>
      <c r="AR209" t="b">
        <f t="shared" si="134"/>
        <v>0</v>
      </c>
      <c r="AS209" t="b">
        <f t="shared" si="135"/>
        <v>0</v>
      </c>
      <c r="AT209" t="b">
        <f t="shared" si="136"/>
        <v>0</v>
      </c>
      <c r="AU209" t="b">
        <f t="shared" si="137"/>
        <v>0</v>
      </c>
      <c r="AV209" t="b">
        <f t="shared" si="138"/>
        <v>0</v>
      </c>
      <c r="AW209" t="b">
        <f t="shared" si="139"/>
        <v>0</v>
      </c>
    </row>
    <row r="210" spans="1:49">
      <c r="A210" t="s">
        <v>98</v>
      </c>
      <c r="B210" t="s">
        <v>319</v>
      </c>
      <c r="C210" s="4">
        <f>SUM('역의 도시내 비율1'!C209:D209)/2</f>
        <v>4.298479535189241E-3</v>
      </c>
      <c r="D210" s="4">
        <f>SUM('역의 도시내 비율1'!E209:G209)/3</f>
        <v>4.1550289865069636E-3</v>
      </c>
      <c r="E210" s="4">
        <f>SUM('역의 도시내 비율1'!H209:O209)/8</f>
        <v>4.2614720630341435E-3</v>
      </c>
      <c r="F210" s="4">
        <f>SUM('역의 도시내 비율1'!P209:R209)/3</f>
        <v>3.0990817506672038E-3</v>
      </c>
      <c r="G210" s="4">
        <f>SUM('역의 도시내 비율1'!S209:V209)/4</f>
        <v>3.861691889744172E-3</v>
      </c>
      <c r="H210" s="4"/>
      <c r="I210" s="4">
        <f>SUM('역의 도시내 비율1'!W209)</f>
        <v>3.9109507049642032E-3</v>
      </c>
      <c r="K210" t="b">
        <f t="shared" si="105"/>
        <v>1</v>
      </c>
      <c r="L210" t="b">
        <f t="shared" si="106"/>
        <v>1</v>
      </c>
      <c r="M210" t="b">
        <f t="shared" si="107"/>
        <v>1</v>
      </c>
      <c r="N210" t="b">
        <f t="shared" si="108"/>
        <v>0</v>
      </c>
      <c r="O210" t="b">
        <f t="shared" si="109"/>
        <v>0</v>
      </c>
      <c r="R210" t="b">
        <f t="shared" si="110"/>
        <v>1</v>
      </c>
      <c r="S210" t="b">
        <f t="shared" si="111"/>
        <v>1</v>
      </c>
      <c r="T210" t="b">
        <f t="shared" si="112"/>
        <v>1</v>
      </c>
      <c r="U210" t="b">
        <f t="shared" si="113"/>
        <v>0</v>
      </c>
      <c r="V210" t="b">
        <f t="shared" si="114"/>
        <v>0</v>
      </c>
      <c r="W210" t="b">
        <f t="shared" si="115"/>
        <v>0</v>
      </c>
      <c r="X210" t="b">
        <f t="shared" si="116"/>
        <v>0</v>
      </c>
      <c r="Y210" t="b">
        <f t="shared" si="117"/>
        <v>0</v>
      </c>
      <c r="Z210" t="b">
        <f t="shared" si="118"/>
        <v>0</v>
      </c>
      <c r="AA210" t="b">
        <f t="shared" si="119"/>
        <v>0</v>
      </c>
      <c r="AC210" t="b">
        <f t="shared" si="120"/>
        <v>1</v>
      </c>
      <c r="AD210" t="b">
        <f t="shared" si="121"/>
        <v>1</v>
      </c>
      <c r="AE210" t="b">
        <f t="shared" si="122"/>
        <v>0</v>
      </c>
      <c r="AF210" t="b">
        <f t="shared" si="123"/>
        <v>0</v>
      </c>
      <c r="AG210" t="b">
        <f t="shared" si="124"/>
        <v>0</v>
      </c>
      <c r="AH210" t="b">
        <f t="shared" si="125"/>
        <v>0</v>
      </c>
      <c r="AI210" t="b">
        <f t="shared" si="126"/>
        <v>0</v>
      </c>
      <c r="AJ210" t="b">
        <f t="shared" si="127"/>
        <v>0</v>
      </c>
      <c r="AK210" t="b">
        <f t="shared" si="128"/>
        <v>0</v>
      </c>
      <c r="AL210" t="b">
        <f t="shared" si="129"/>
        <v>0</v>
      </c>
      <c r="AN210" s="4" t="b">
        <f t="shared" si="130"/>
        <v>1</v>
      </c>
      <c r="AO210" t="b">
        <f t="shared" si="131"/>
        <v>1</v>
      </c>
      <c r="AP210" t="b">
        <f t="shared" si="132"/>
        <v>1</v>
      </c>
      <c r="AQ210" t="b">
        <f t="shared" si="133"/>
        <v>0</v>
      </c>
      <c r="AR210" t="b">
        <f t="shared" si="134"/>
        <v>0</v>
      </c>
      <c r="AS210" t="b">
        <f t="shared" si="135"/>
        <v>0</v>
      </c>
      <c r="AT210" t="b">
        <f t="shared" si="136"/>
        <v>0</v>
      </c>
      <c r="AU210" t="b">
        <f t="shared" si="137"/>
        <v>0</v>
      </c>
      <c r="AV210" t="b">
        <f t="shared" si="138"/>
        <v>0</v>
      </c>
      <c r="AW210" t="b">
        <f t="shared" si="139"/>
        <v>0</v>
      </c>
    </row>
    <row r="211" spans="1:49">
      <c r="B211" t="s">
        <v>320</v>
      </c>
      <c r="C211" s="4">
        <f>SUM('역의 도시내 비율1'!C210:D210)/2</f>
        <v>3.3124908598558189E-3</v>
      </c>
      <c r="D211" s="4">
        <f>SUM('역의 도시내 비율1'!E210:G210)/3</f>
        <v>4.3335052776043029E-3</v>
      </c>
      <c r="E211" s="4">
        <f>SUM('역의 도시내 비율1'!H210:O210)/8</f>
        <v>3.982253511996256E-3</v>
      </c>
      <c r="F211" s="4">
        <f>SUM('역의 도시내 비율1'!P210:R210)/3</f>
        <v>3.6626842522743939E-3</v>
      </c>
      <c r="G211" s="4">
        <f>SUM('역의 도시내 비율1'!S210:V210)/4</f>
        <v>5.4250222384848359E-3</v>
      </c>
      <c r="H211" s="4"/>
      <c r="I211" s="4">
        <f>SUM('역의 도시내 비율1'!W210)</f>
        <v>3.940912443037463E-3</v>
      </c>
      <c r="K211" t="b">
        <f t="shared" si="105"/>
        <v>0</v>
      </c>
      <c r="L211" t="b">
        <f t="shared" si="106"/>
        <v>1</v>
      </c>
      <c r="M211" t="b">
        <f t="shared" si="107"/>
        <v>1</v>
      </c>
      <c r="N211" t="b">
        <f t="shared" si="108"/>
        <v>0</v>
      </c>
      <c r="O211" t="b">
        <f t="shared" si="109"/>
        <v>1</v>
      </c>
      <c r="R211" t="b">
        <f t="shared" si="110"/>
        <v>1</v>
      </c>
      <c r="S211" t="b">
        <f t="shared" si="111"/>
        <v>1</v>
      </c>
      <c r="T211" t="b">
        <f t="shared" si="112"/>
        <v>1</v>
      </c>
      <c r="U211" t="b">
        <f t="shared" si="113"/>
        <v>0</v>
      </c>
      <c r="V211" t="b">
        <f t="shared" si="114"/>
        <v>0</v>
      </c>
      <c r="W211" t="b">
        <f t="shared" si="115"/>
        <v>0</v>
      </c>
      <c r="X211" t="b">
        <f t="shared" si="116"/>
        <v>0</v>
      </c>
      <c r="Y211" t="b">
        <f t="shared" si="117"/>
        <v>0</v>
      </c>
      <c r="Z211" t="b">
        <f t="shared" si="118"/>
        <v>0</v>
      </c>
      <c r="AA211" t="b">
        <f t="shared" si="119"/>
        <v>0</v>
      </c>
      <c r="AC211" t="b">
        <f t="shared" si="120"/>
        <v>1</v>
      </c>
      <c r="AD211" t="b">
        <f t="shared" si="121"/>
        <v>1</v>
      </c>
      <c r="AE211" t="b">
        <f t="shared" si="122"/>
        <v>0</v>
      </c>
      <c r="AF211" t="b">
        <f t="shared" si="123"/>
        <v>0</v>
      </c>
      <c r="AG211" t="b">
        <f t="shared" si="124"/>
        <v>0</v>
      </c>
      <c r="AH211" t="b">
        <f t="shared" si="125"/>
        <v>0</v>
      </c>
      <c r="AI211" t="b">
        <f t="shared" si="126"/>
        <v>0</v>
      </c>
      <c r="AJ211" t="b">
        <f t="shared" si="127"/>
        <v>0</v>
      </c>
      <c r="AK211" t="b">
        <f t="shared" si="128"/>
        <v>0</v>
      </c>
      <c r="AL211" t="b">
        <f t="shared" si="129"/>
        <v>0</v>
      </c>
      <c r="AN211" s="4" t="b">
        <f t="shared" si="130"/>
        <v>1</v>
      </c>
      <c r="AO211" t="b">
        <f t="shared" si="131"/>
        <v>1</v>
      </c>
      <c r="AP211" t="b">
        <f t="shared" si="132"/>
        <v>0</v>
      </c>
      <c r="AQ211" t="b">
        <f t="shared" si="133"/>
        <v>0</v>
      </c>
      <c r="AR211" t="b">
        <f t="shared" si="134"/>
        <v>0</v>
      </c>
      <c r="AS211" t="b">
        <f t="shared" si="135"/>
        <v>0</v>
      </c>
      <c r="AT211" t="b">
        <f t="shared" si="136"/>
        <v>0</v>
      </c>
      <c r="AU211" t="b">
        <f t="shared" si="137"/>
        <v>0</v>
      </c>
      <c r="AV211" t="b">
        <f t="shared" si="138"/>
        <v>0</v>
      </c>
      <c r="AW211" t="b">
        <f t="shared" si="139"/>
        <v>0</v>
      </c>
    </row>
    <row r="212" spans="1:49">
      <c r="A212" t="s">
        <v>99</v>
      </c>
      <c r="B212" t="s">
        <v>319</v>
      </c>
      <c r="C212" s="4">
        <f>SUM('역의 도시내 비율1'!C211:D211)/2</f>
        <v>3.6859719394413178E-3</v>
      </c>
      <c r="D212" s="4">
        <f>SUM('역의 도시내 비율1'!E211:G211)/3</f>
        <v>2.8415328187146919E-3</v>
      </c>
      <c r="E212" s="4">
        <f>SUM('역의 도시내 비율1'!H211:O211)/8</f>
        <v>9.0676190245696821E-3</v>
      </c>
      <c r="F212" s="4">
        <f>SUM('역의 도시내 비율1'!P211:R211)/3</f>
        <v>1.0776098387097021E-2</v>
      </c>
      <c r="G212" s="4">
        <f>SUM('역의 도시내 비율1'!S211:V211)/4</f>
        <v>2.1344832198441792E-2</v>
      </c>
      <c r="H212" s="4"/>
      <c r="I212" s="4">
        <f>SUM('역의 도시내 비율1'!W211)</f>
        <v>9.4008465336594457E-3</v>
      </c>
      <c r="K212" t="b">
        <f t="shared" si="105"/>
        <v>0</v>
      </c>
      <c r="L212" t="b">
        <f t="shared" si="106"/>
        <v>0</v>
      </c>
      <c r="M212" t="b">
        <f t="shared" si="107"/>
        <v>0</v>
      </c>
      <c r="N212" t="b">
        <f t="shared" si="108"/>
        <v>1</v>
      </c>
      <c r="O212" t="b">
        <f t="shared" si="109"/>
        <v>1</v>
      </c>
      <c r="R212" t="b">
        <f t="shared" si="110"/>
        <v>1</v>
      </c>
      <c r="S212" t="b">
        <f t="shared" si="111"/>
        <v>1</v>
      </c>
      <c r="T212" t="b">
        <f t="shared" si="112"/>
        <v>0</v>
      </c>
      <c r="U212" t="b">
        <f t="shared" si="113"/>
        <v>0</v>
      </c>
      <c r="V212" t="b">
        <f t="shared" si="114"/>
        <v>0</v>
      </c>
      <c r="W212" t="b">
        <f t="shared" si="115"/>
        <v>0</v>
      </c>
      <c r="X212" t="b">
        <f t="shared" si="116"/>
        <v>0</v>
      </c>
      <c r="Y212" t="b">
        <f t="shared" si="117"/>
        <v>0</v>
      </c>
      <c r="Z212" t="b">
        <f t="shared" si="118"/>
        <v>0</v>
      </c>
      <c r="AA212" t="b">
        <f t="shared" si="119"/>
        <v>0</v>
      </c>
      <c r="AC212" t="b">
        <f t="shared" si="120"/>
        <v>1</v>
      </c>
      <c r="AD212" t="b">
        <f t="shared" si="121"/>
        <v>1</v>
      </c>
      <c r="AE212" t="b">
        <f t="shared" si="122"/>
        <v>1</v>
      </c>
      <c r="AF212" t="b">
        <f t="shared" si="123"/>
        <v>1</v>
      </c>
      <c r="AG212" t="b">
        <f t="shared" si="124"/>
        <v>1</v>
      </c>
      <c r="AH212" t="b">
        <f t="shared" si="125"/>
        <v>1</v>
      </c>
      <c r="AI212" t="b">
        <f t="shared" si="126"/>
        <v>1</v>
      </c>
      <c r="AJ212" t="b">
        <f t="shared" si="127"/>
        <v>0</v>
      </c>
      <c r="AK212" t="b">
        <f t="shared" si="128"/>
        <v>0</v>
      </c>
      <c r="AL212" t="b">
        <f t="shared" si="129"/>
        <v>0</v>
      </c>
      <c r="AN212" s="4" t="b">
        <f t="shared" si="130"/>
        <v>1</v>
      </c>
      <c r="AO212" t="b">
        <f t="shared" si="131"/>
        <v>1</v>
      </c>
      <c r="AP212" t="b">
        <f t="shared" si="132"/>
        <v>1</v>
      </c>
      <c r="AQ212" t="b">
        <f t="shared" si="133"/>
        <v>1</v>
      </c>
      <c r="AR212" t="b">
        <f t="shared" si="134"/>
        <v>1</v>
      </c>
      <c r="AS212" t="b">
        <f t="shared" si="135"/>
        <v>1</v>
      </c>
      <c r="AT212" t="b">
        <f t="shared" si="136"/>
        <v>0</v>
      </c>
      <c r="AU212" t="b">
        <f t="shared" si="137"/>
        <v>0</v>
      </c>
      <c r="AV212" t="b">
        <f t="shared" si="138"/>
        <v>0</v>
      </c>
      <c r="AW212" t="b">
        <f t="shared" si="139"/>
        <v>0</v>
      </c>
    </row>
    <row r="213" spans="1:49">
      <c r="B213" t="s">
        <v>320</v>
      </c>
      <c r="C213" s="4">
        <f>SUM('역의 도시내 비율1'!C212:D212)/2</f>
        <v>6.0911399801107475E-3</v>
      </c>
      <c r="D213" s="4">
        <f>SUM('역의 도시내 비율1'!E212:G212)/3</f>
        <v>9.4074715739460423E-3</v>
      </c>
      <c r="E213" s="4">
        <f>SUM('역의 도시내 비율1'!H212:O212)/8</f>
        <v>1.2934133078374141E-2</v>
      </c>
      <c r="F213" s="4">
        <f>SUM('역의 도시내 비율1'!P212:R212)/3</f>
        <v>1.0424999450043326E-2</v>
      </c>
      <c r="G213" s="4">
        <f>SUM('역의 도시내 비율1'!S212:V212)/4</f>
        <v>4.9379542219354887E-3</v>
      </c>
      <c r="H213" s="4"/>
      <c r="I213" s="4">
        <f>SUM('역의 도시내 비율1'!W212)</f>
        <v>1.0392396420185355E-2</v>
      </c>
      <c r="K213" t="b">
        <f t="shared" si="105"/>
        <v>0</v>
      </c>
      <c r="L213" t="b">
        <f t="shared" si="106"/>
        <v>0</v>
      </c>
      <c r="M213" t="b">
        <f t="shared" si="107"/>
        <v>1</v>
      </c>
      <c r="N213" t="b">
        <f t="shared" si="108"/>
        <v>1</v>
      </c>
      <c r="O213" t="b">
        <f t="shared" si="109"/>
        <v>0</v>
      </c>
      <c r="R213" t="b">
        <f t="shared" si="110"/>
        <v>1</v>
      </c>
      <c r="S213" t="b">
        <f t="shared" si="111"/>
        <v>1</v>
      </c>
      <c r="T213" t="b">
        <f t="shared" si="112"/>
        <v>1</v>
      </c>
      <c r="U213" t="b">
        <f t="shared" si="113"/>
        <v>1</v>
      </c>
      <c r="V213" t="b">
        <f t="shared" si="114"/>
        <v>1</v>
      </c>
      <c r="W213" t="b">
        <f t="shared" si="115"/>
        <v>1</v>
      </c>
      <c r="X213" t="b">
        <f t="shared" si="116"/>
        <v>0</v>
      </c>
      <c r="Y213" t="b">
        <f t="shared" si="117"/>
        <v>0</v>
      </c>
      <c r="Z213" t="b">
        <f t="shared" si="118"/>
        <v>0</v>
      </c>
      <c r="AA213" t="b">
        <f t="shared" si="119"/>
        <v>0</v>
      </c>
      <c r="AC213" t="b">
        <f t="shared" si="120"/>
        <v>1</v>
      </c>
      <c r="AD213" t="b">
        <f t="shared" si="121"/>
        <v>1</v>
      </c>
      <c r="AE213" t="b">
        <f t="shared" si="122"/>
        <v>1</v>
      </c>
      <c r="AF213" t="b">
        <f t="shared" si="123"/>
        <v>1</v>
      </c>
      <c r="AG213" t="b">
        <f t="shared" si="124"/>
        <v>1</v>
      </c>
      <c r="AH213" t="b">
        <f t="shared" si="125"/>
        <v>1</v>
      </c>
      <c r="AI213" t="b">
        <f t="shared" si="126"/>
        <v>1</v>
      </c>
      <c r="AJ213" t="b">
        <f t="shared" si="127"/>
        <v>0</v>
      </c>
      <c r="AK213" t="b">
        <f t="shared" si="128"/>
        <v>0</v>
      </c>
      <c r="AL213" t="b">
        <f t="shared" si="129"/>
        <v>0</v>
      </c>
      <c r="AN213" s="4" t="b">
        <f t="shared" si="130"/>
        <v>1</v>
      </c>
      <c r="AO213" t="b">
        <f t="shared" si="131"/>
        <v>1</v>
      </c>
      <c r="AP213" t="b">
        <f t="shared" si="132"/>
        <v>1</v>
      </c>
      <c r="AQ213" t="b">
        <f t="shared" si="133"/>
        <v>1</v>
      </c>
      <c r="AR213" t="b">
        <f t="shared" si="134"/>
        <v>1</v>
      </c>
      <c r="AS213" t="b">
        <f t="shared" si="135"/>
        <v>1</v>
      </c>
      <c r="AT213" t="b">
        <f t="shared" si="136"/>
        <v>1</v>
      </c>
      <c r="AU213" t="b">
        <f t="shared" si="137"/>
        <v>1</v>
      </c>
      <c r="AV213" t="b">
        <f t="shared" si="138"/>
        <v>0</v>
      </c>
      <c r="AW213" t="b">
        <f t="shared" si="139"/>
        <v>0</v>
      </c>
    </row>
    <row r="214" spans="1:49">
      <c r="A214" t="s">
        <v>100</v>
      </c>
      <c r="B214" t="s">
        <v>319</v>
      </c>
      <c r="C214" s="4">
        <f>SUM('역의 도시내 비율1'!C213:D213)/2</f>
        <v>3.4382886749701157E-3</v>
      </c>
      <c r="D214" s="4">
        <f>SUM('역의 도시내 비율1'!E213:G213)/3</f>
        <v>1.2929188634745062E-3</v>
      </c>
      <c r="E214" s="4">
        <f>SUM('역의 도시내 비율1'!H213:O213)/8</f>
        <v>7.7102342090129812E-3</v>
      </c>
      <c r="F214" s="4">
        <f>SUM('역의 도시내 비율1'!P213:R213)/3</f>
        <v>7.0003737022732047E-3</v>
      </c>
      <c r="G214" s="4">
        <f>SUM('역의 도시내 비율1'!S213:V213)/4</f>
        <v>5.6528476624441298E-3</v>
      </c>
      <c r="H214" s="4"/>
      <c r="I214" s="4">
        <f>SUM('역의 도시내 비율1'!W213)</f>
        <v>5.8633860288679887E-3</v>
      </c>
      <c r="K214" t="b">
        <f t="shared" si="105"/>
        <v>0</v>
      </c>
      <c r="L214" t="b">
        <f t="shared" si="106"/>
        <v>0</v>
      </c>
      <c r="M214" t="b">
        <f t="shared" si="107"/>
        <v>1</v>
      </c>
      <c r="N214" t="b">
        <f t="shared" si="108"/>
        <v>1</v>
      </c>
      <c r="O214" t="b">
        <f t="shared" si="109"/>
        <v>0</v>
      </c>
      <c r="R214" t="b">
        <f t="shared" si="110"/>
        <v>1</v>
      </c>
      <c r="S214" t="b">
        <f t="shared" si="111"/>
        <v>0</v>
      </c>
      <c r="T214" t="b">
        <f t="shared" si="112"/>
        <v>0</v>
      </c>
      <c r="U214" t="b">
        <f t="shared" si="113"/>
        <v>0</v>
      </c>
      <c r="V214" t="b">
        <f t="shared" si="114"/>
        <v>0</v>
      </c>
      <c r="W214" t="b">
        <f t="shared" si="115"/>
        <v>0</v>
      </c>
      <c r="X214" t="b">
        <f t="shared" si="116"/>
        <v>0</v>
      </c>
      <c r="Y214" t="b">
        <f t="shared" si="117"/>
        <v>0</v>
      </c>
      <c r="Z214" t="b">
        <f t="shared" si="118"/>
        <v>0</v>
      </c>
      <c r="AA214" t="b">
        <f t="shared" si="119"/>
        <v>0</v>
      </c>
      <c r="AC214" t="b">
        <f t="shared" si="120"/>
        <v>1</v>
      </c>
      <c r="AD214" t="b">
        <f t="shared" si="121"/>
        <v>1</v>
      </c>
      <c r="AE214" t="b">
        <f t="shared" si="122"/>
        <v>1</v>
      </c>
      <c r="AF214" t="b">
        <f t="shared" si="123"/>
        <v>1</v>
      </c>
      <c r="AG214" t="b">
        <f t="shared" si="124"/>
        <v>1</v>
      </c>
      <c r="AH214" t="b">
        <f t="shared" si="125"/>
        <v>0</v>
      </c>
      <c r="AI214" t="b">
        <f t="shared" si="126"/>
        <v>0</v>
      </c>
      <c r="AJ214" t="b">
        <f t="shared" si="127"/>
        <v>0</v>
      </c>
      <c r="AK214" t="b">
        <f t="shared" si="128"/>
        <v>0</v>
      </c>
      <c r="AL214" t="b">
        <f t="shared" si="129"/>
        <v>0</v>
      </c>
      <c r="AN214" s="4" t="b">
        <f t="shared" si="130"/>
        <v>1</v>
      </c>
      <c r="AO214" t="b">
        <f t="shared" si="131"/>
        <v>1</v>
      </c>
      <c r="AP214" t="b">
        <f t="shared" si="132"/>
        <v>1</v>
      </c>
      <c r="AQ214" t="b">
        <f t="shared" si="133"/>
        <v>1</v>
      </c>
      <c r="AR214" t="b">
        <f t="shared" si="134"/>
        <v>1</v>
      </c>
      <c r="AS214" t="b">
        <f t="shared" si="135"/>
        <v>0</v>
      </c>
      <c r="AT214" t="b">
        <f t="shared" si="136"/>
        <v>0</v>
      </c>
      <c r="AU214" t="b">
        <f t="shared" si="137"/>
        <v>0</v>
      </c>
      <c r="AV214" t="b">
        <f t="shared" si="138"/>
        <v>0</v>
      </c>
      <c r="AW214" t="b">
        <f t="shared" si="139"/>
        <v>0</v>
      </c>
    </row>
    <row r="215" spans="1:49">
      <c r="B215" t="s">
        <v>320</v>
      </c>
      <c r="C215" s="4">
        <f>SUM('역의 도시내 비율1'!C214:D214)/2</f>
        <v>5.7505496190889092E-3</v>
      </c>
      <c r="D215" s="4">
        <f>SUM('역의 도시내 비율1'!E214:G214)/3</f>
        <v>7.725085773794345E-3</v>
      </c>
      <c r="E215" s="4">
        <f>SUM('역의 도시내 비율1'!H214:O214)/8</f>
        <v>7.2410055349862073E-3</v>
      </c>
      <c r="F215" s="4">
        <f>SUM('역의 도시내 비율1'!P214:R214)/3</f>
        <v>2.9550662107636952E-3</v>
      </c>
      <c r="G215" s="4">
        <f>SUM('역의 도시내 비율1'!S214:V214)/4</f>
        <v>2.0014770756234452E-3</v>
      </c>
      <c r="H215" s="4"/>
      <c r="I215" s="4">
        <f>SUM('역의 도시내 비율1'!W214)</f>
        <v>5.6014898520345751E-3</v>
      </c>
      <c r="K215" t="b">
        <f t="shared" si="105"/>
        <v>1</v>
      </c>
      <c r="L215" t="b">
        <f t="shared" si="106"/>
        <v>1</v>
      </c>
      <c r="M215" t="b">
        <f t="shared" si="107"/>
        <v>1</v>
      </c>
      <c r="N215" t="b">
        <f t="shared" si="108"/>
        <v>0</v>
      </c>
      <c r="O215" t="b">
        <f t="shared" si="109"/>
        <v>0</v>
      </c>
      <c r="R215" t="b">
        <f t="shared" si="110"/>
        <v>1</v>
      </c>
      <c r="S215" t="b">
        <f t="shared" si="111"/>
        <v>1</v>
      </c>
      <c r="T215" t="b">
        <f t="shared" si="112"/>
        <v>1</v>
      </c>
      <c r="U215" t="b">
        <f t="shared" si="113"/>
        <v>1</v>
      </c>
      <c r="V215" t="b">
        <f t="shared" si="114"/>
        <v>1</v>
      </c>
      <c r="W215" t="b">
        <f t="shared" si="115"/>
        <v>0</v>
      </c>
      <c r="X215" t="b">
        <f t="shared" si="116"/>
        <v>0</v>
      </c>
      <c r="Y215" t="b">
        <f t="shared" si="117"/>
        <v>0</v>
      </c>
      <c r="Z215" t="b">
        <f t="shared" si="118"/>
        <v>0</v>
      </c>
      <c r="AA215" t="b">
        <f t="shared" si="119"/>
        <v>0</v>
      </c>
      <c r="AC215" t="b">
        <f t="shared" si="120"/>
        <v>1</v>
      </c>
      <c r="AD215" t="b">
        <f t="shared" si="121"/>
        <v>1</v>
      </c>
      <c r="AE215" t="b">
        <f t="shared" si="122"/>
        <v>0</v>
      </c>
      <c r="AF215" t="b">
        <f t="shared" si="123"/>
        <v>0</v>
      </c>
      <c r="AG215" t="b">
        <f t="shared" si="124"/>
        <v>0</v>
      </c>
      <c r="AH215" t="b">
        <f t="shared" si="125"/>
        <v>0</v>
      </c>
      <c r="AI215" t="b">
        <f t="shared" si="126"/>
        <v>0</v>
      </c>
      <c r="AJ215" t="b">
        <f t="shared" si="127"/>
        <v>0</v>
      </c>
      <c r="AK215" t="b">
        <f t="shared" si="128"/>
        <v>0</v>
      </c>
      <c r="AL215" t="b">
        <f t="shared" si="129"/>
        <v>0</v>
      </c>
      <c r="AN215" s="4" t="b">
        <f t="shared" si="130"/>
        <v>1</v>
      </c>
      <c r="AO215" t="b">
        <f t="shared" si="131"/>
        <v>1</v>
      </c>
      <c r="AP215" t="b">
        <f t="shared" si="132"/>
        <v>1</v>
      </c>
      <c r="AQ215" t="b">
        <f t="shared" si="133"/>
        <v>1</v>
      </c>
      <c r="AR215" t="b">
        <f t="shared" si="134"/>
        <v>1</v>
      </c>
      <c r="AS215" t="b">
        <f t="shared" si="135"/>
        <v>0</v>
      </c>
      <c r="AT215" t="b">
        <f t="shared" si="136"/>
        <v>0</v>
      </c>
      <c r="AU215" t="b">
        <f t="shared" si="137"/>
        <v>0</v>
      </c>
      <c r="AV215" t="b">
        <f t="shared" si="138"/>
        <v>0</v>
      </c>
      <c r="AW215" t="b">
        <f t="shared" si="139"/>
        <v>0</v>
      </c>
    </row>
    <row r="216" spans="1:49">
      <c r="A216" t="s">
        <v>101</v>
      </c>
      <c r="B216" t="s">
        <v>319</v>
      </c>
      <c r="C216" s="4">
        <f>SUM('역의 도시내 비율1'!C215:D215)/2</f>
        <v>3.8589138673971613E-3</v>
      </c>
      <c r="D216" s="4">
        <f>SUM('역의 도시내 비율1'!E215:G215)/3</f>
        <v>1.2413307544320736E-3</v>
      </c>
      <c r="E216" s="4">
        <f>SUM('역의 도시내 비율1'!H215:O215)/8</f>
        <v>4.9354790165507863E-3</v>
      </c>
      <c r="F216" s="4">
        <f>SUM('역의 도시내 비율1'!P215:R215)/3</f>
        <v>6.9068525451066731E-3</v>
      </c>
      <c r="G216" s="4">
        <f>SUM('역의 도시내 비율1'!S215:V215)/4</f>
        <v>9.4451310343625552E-3</v>
      </c>
      <c r="H216" s="4"/>
      <c r="I216" s="4">
        <f>SUM('역의 도시내 비율1'!W215)</f>
        <v>4.9241639111076534E-3</v>
      </c>
      <c r="K216" t="b">
        <f t="shared" si="105"/>
        <v>0</v>
      </c>
      <c r="L216" t="b">
        <f t="shared" si="106"/>
        <v>0</v>
      </c>
      <c r="M216" t="b">
        <f t="shared" si="107"/>
        <v>1</v>
      </c>
      <c r="N216" t="b">
        <f t="shared" si="108"/>
        <v>1</v>
      </c>
      <c r="O216" t="b">
        <f t="shared" si="109"/>
        <v>1</v>
      </c>
      <c r="R216" t="b">
        <f t="shared" si="110"/>
        <v>1</v>
      </c>
      <c r="S216" t="b">
        <f t="shared" si="111"/>
        <v>0</v>
      </c>
      <c r="T216" t="b">
        <f t="shared" si="112"/>
        <v>0</v>
      </c>
      <c r="U216" t="b">
        <f t="shared" si="113"/>
        <v>0</v>
      </c>
      <c r="V216" t="b">
        <f t="shared" si="114"/>
        <v>0</v>
      </c>
      <c r="W216" t="b">
        <f t="shared" si="115"/>
        <v>0</v>
      </c>
      <c r="X216" t="b">
        <f t="shared" si="116"/>
        <v>0</v>
      </c>
      <c r="Y216" t="b">
        <f t="shared" si="117"/>
        <v>0</v>
      </c>
      <c r="Z216" t="b">
        <f t="shared" si="118"/>
        <v>0</v>
      </c>
      <c r="AA216" t="b">
        <f t="shared" si="119"/>
        <v>0</v>
      </c>
      <c r="AC216" t="b">
        <f t="shared" si="120"/>
        <v>1</v>
      </c>
      <c r="AD216" t="b">
        <f t="shared" si="121"/>
        <v>1</v>
      </c>
      <c r="AE216" t="b">
        <f t="shared" si="122"/>
        <v>1</v>
      </c>
      <c r="AF216" t="b">
        <f t="shared" si="123"/>
        <v>1</v>
      </c>
      <c r="AG216" t="b">
        <f t="shared" si="124"/>
        <v>0</v>
      </c>
      <c r="AH216" t="b">
        <f t="shared" si="125"/>
        <v>0</v>
      </c>
      <c r="AI216" t="b">
        <f t="shared" si="126"/>
        <v>0</v>
      </c>
      <c r="AJ216" t="b">
        <f t="shared" si="127"/>
        <v>0</v>
      </c>
      <c r="AK216" t="b">
        <f t="shared" si="128"/>
        <v>0</v>
      </c>
      <c r="AL216" t="b">
        <f t="shared" si="129"/>
        <v>0</v>
      </c>
      <c r="AN216" s="4" t="b">
        <f t="shared" si="130"/>
        <v>1</v>
      </c>
      <c r="AO216" t="b">
        <f t="shared" si="131"/>
        <v>1</v>
      </c>
      <c r="AP216" t="b">
        <f t="shared" si="132"/>
        <v>1</v>
      </c>
      <c r="AQ216" t="b">
        <f t="shared" si="133"/>
        <v>0</v>
      </c>
      <c r="AR216" t="b">
        <f t="shared" si="134"/>
        <v>0</v>
      </c>
      <c r="AS216" t="b">
        <f t="shared" si="135"/>
        <v>0</v>
      </c>
      <c r="AT216" t="b">
        <f t="shared" si="136"/>
        <v>0</v>
      </c>
      <c r="AU216" t="b">
        <f t="shared" si="137"/>
        <v>0</v>
      </c>
      <c r="AV216" t="b">
        <f t="shared" si="138"/>
        <v>0</v>
      </c>
      <c r="AW216" t="b">
        <f t="shared" si="139"/>
        <v>0</v>
      </c>
    </row>
    <row r="217" spans="1:49">
      <c r="B217" t="s">
        <v>320</v>
      </c>
      <c r="C217" s="4">
        <f>SUM('역의 도시내 비율1'!C216:D216)/2</f>
        <v>4.1117166656249879E-3</v>
      </c>
      <c r="D217" s="4">
        <f>SUM('역의 도시내 비율1'!E216:G216)/3</f>
        <v>4.4513947284635594E-3</v>
      </c>
      <c r="E217" s="4">
        <f>SUM('역의 도시내 비율1'!H216:O216)/8</f>
        <v>6.159920997277319E-3</v>
      </c>
      <c r="F217" s="4">
        <f>SUM('역의 도시내 비율1'!P216:R216)/3</f>
        <v>4.3335349201886544E-3</v>
      </c>
      <c r="G217" s="4">
        <f>SUM('역의 도시내 비율1'!S216:V216)/4</f>
        <v>3.3620322077122628E-3</v>
      </c>
      <c r="H217" s="4"/>
      <c r="I217" s="4">
        <f>SUM('역의 도시내 비율1'!W216)</f>
        <v>4.9730658248948647E-3</v>
      </c>
      <c r="K217" t="b">
        <f t="shared" si="105"/>
        <v>0</v>
      </c>
      <c r="L217" t="b">
        <f t="shared" si="106"/>
        <v>0</v>
      </c>
      <c r="M217" t="b">
        <f t="shared" si="107"/>
        <v>1</v>
      </c>
      <c r="N217" t="b">
        <f t="shared" si="108"/>
        <v>0</v>
      </c>
      <c r="O217" t="b">
        <f t="shared" si="109"/>
        <v>0</v>
      </c>
      <c r="R217" t="b">
        <f t="shared" si="110"/>
        <v>1</v>
      </c>
      <c r="S217" t="b">
        <f t="shared" si="111"/>
        <v>1</v>
      </c>
      <c r="T217" t="b">
        <f t="shared" si="112"/>
        <v>1</v>
      </c>
      <c r="U217" t="b">
        <f t="shared" si="113"/>
        <v>0</v>
      </c>
      <c r="V217" t="b">
        <f t="shared" si="114"/>
        <v>0</v>
      </c>
      <c r="W217" t="b">
        <f t="shared" si="115"/>
        <v>0</v>
      </c>
      <c r="X217" t="b">
        <f t="shared" si="116"/>
        <v>0</v>
      </c>
      <c r="Y217" t="b">
        <f t="shared" si="117"/>
        <v>0</v>
      </c>
      <c r="Z217" t="b">
        <f t="shared" si="118"/>
        <v>0</v>
      </c>
      <c r="AA217" t="b">
        <f t="shared" si="119"/>
        <v>0</v>
      </c>
      <c r="AC217" t="b">
        <f t="shared" si="120"/>
        <v>1</v>
      </c>
      <c r="AD217" t="b">
        <f t="shared" si="121"/>
        <v>1</v>
      </c>
      <c r="AE217" t="b">
        <f t="shared" si="122"/>
        <v>1</v>
      </c>
      <c r="AF217" t="b">
        <f t="shared" si="123"/>
        <v>0</v>
      </c>
      <c r="AG217" t="b">
        <f t="shared" si="124"/>
        <v>0</v>
      </c>
      <c r="AH217" t="b">
        <f t="shared" si="125"/>
        <v>0</v>
      </c>
      <c r="AI217" t="b">
        <f t="shared" si="126"/>
        <v>0</v>
      </c>
      <c r="AJ217" t="b">
        <f t="shared" si="127"/>
        <v>0</v>
      </c>
      <c r="AK217" t="b">
        <f t="shared" si="128"/>
        <v>0</v>
      </c>
      <c r="AL217" t="b">
        <f t="shared" si="129"/>
        <v>0</v>
      </c>
      <c r="AN217" s="4" t="b">
        <f t="shared" si="130"/>
        <v>1</v>
      </c>
      <c r="AO217" t="b">
        <f t="shared" si="131"/>
        <v>1</v>
      </c>
      <c r="AP217" t="b">
        <f t="shared" si="132"/>
        <v>1</v>
      </c>
      <c r="AQ217" t="b">
        <f t="shared" si="133"/>
        <v>1</v>
      </c>
      <c r="AR217" t="b">
        <f t="shared" si="134"/>
        <v>0</v>
      </c>
      <c r="AS217" t="b">
        <f t="shared" si="135"/>
        <v>0</v>
      </c>
      <c r="AT217" t="b">
        <f t="shared" si="136"/>
        <v>0</v>
      </c>
      <c r="AU217" t="b">
        <f t="shared" si="137"/>
        <v>0</v>
      </c>
      <c r="AV217" t="b">
        <f t="shared" si="138"/>
        <v>0</v>
      </c>
      <c r="AW217" t="b">
        <f t="shared" si="139"/>
        <v>0</v>
      </c>
    </row>
    <row r="218" spans="1:49">
      <c r="A218" t="s">
        <v>102</v>
      </c>
      <c r="B218" t="s">
        <v>319</v>
      </c>
      <c r="C218" s="4">
        <f>SUM('역의 도시내 비율1'!C217:D217)/2</f>
        <v>1.9101137575460835E-3</v>
      </c>
      <c r="D218" s="4">
        <f>SUM('역의 도시내 비율1'!E217:G217)/3</f>
        <v>1.8347726681491802E-3</v>
      </c>
      <c r="E218" s="4">
        <f>SUM('역의 도시내 비율1'!H217:O217)/8</f>
        <v>6.7938665848655414E-3</v>
      </c>
      <c r="F218" s="4">
        <f>SUM('역의 도시내 비율1'!P217:R217)/3</f>
        <v>1.1885630985387979E-2</v>
      </c>
      <c r="G218" s="4">
        <f>SUM('역의 도시내 비율1'!S217:V217)/4</f>
        <v>1.3399384643807178E-2</v>
      </c>
      <c r="H218" s="4"/>
      <c r="I218" s="4">
        <f>SUM('역의 도시내 비율1'!W217)</f>
        <v>7.299002846742811E-3</v>
      </c>
      <c r="K218" t="b">
        <f t="shared" si="105"/>
        <v>0</v>
      </c>
      <c r="L218" t="b">
        <f t="shared" si="106"/>
        <v>0</v>
      </c>
      <c r="M218" t="b">
        <f t="shared" si="107"/>
        <v>0</v>
      </c>
      <c r="N218" t="b">
        <f t="shared" si="108"/>
        <v>1</v>
      </c>
      <c r="O218" t="b">
        <f t="shared" si="109"/>
        <v>1</v>
      </c>
      <c r="R218" t="b">
        <f t="shared" si="110"/>
        <v>1</v>
      </c>
      <c r="S218" t="b">
        <f t="shared" si="111"/>
        <v>0</v>
      </c>
      <c r="T218" t="b">
        <f t="shared" si="112"/>
        <v>0</v>
      </c>
      <c r="U218" t="b">
        <f t="shared" si="113"/>
        <v>0</v>
      </c>
      <c r="V218" t="b">
        <f t="shared" si="114"/>
        <v>0</v>
      </c>
      <c r="W218" t="b">
        <f t="shared" si="115"/>
        <v>0</v>
      </c>
      <c r="X218" t="b">
        <f t="shared" si="116"/>
        <v>0</v>
      </c>
      <c r="Y218" t="b">
        <f t="shared" si="117"/>
        <v>0</v>
      </c>
      <c r="Z218" t="b">
        <f t="shared" si="118"/>
        <v>0</v>
      </c>
      <c r="AA218" t="b">
        <f t="shared" si="119"/>
        <v>0</v>
      </c>
      <c r="AC218" t="b">
        <f t="shared" si="120"/>
        <v>1</v>
      </c>
      <c r="AD218" t="b">
        <f t="shared" si="121"/>
        <v>1</v>
      </c>
      <c r="AE218" t="b">
        <f t="shared" si="122"/>
        <v>1</v>
      </c>
      <c r="AF218" t="b">
        <f t="shared" si="123"/>
        <v>1</v>
      </c>
      <c r="AG218" t="b">
        <f t="shared" si="124"/>
        <v>1</v>
      </c>
      <c r="AH218" t="b">
        <f t="shared" si="125"/>
        <v>1</v>
      </c>
      <c r="AI218" t="b">
        <f t="shared" si="126"/>
        <v>1</v>
      </c>
      <c r="AJ218" t="b">
        <f t="shared" si="127"/>
        <v>0</v>
      </c>
      <c r="AK218" t="b">
        <f t="shared" si="128"/>
        <v>0</v>
      </c>
      <c r="AL218" t="b">
        <f t="shared" si="129"/>
        <v>0</v>
      </c>
      <c r="AN218" s="4" t="b">
        <f t="shared" si="130"/>
        <v>1</v>
      </c>
      <c r="AO218" t="b">
        <f t="shared" si="131"/>
        <v>1</v>
      </c>
      <c r="AP218" t="b">
        <f t="shared" si="132"/>
        <v>1</v>
      </c>
      <c r="AQ218" t="b">
        <f t="shared" si="133"/>
        <v>1</v>
      </c>
      <c r="AR218" t="b">
        <f t="shared" si="134"/>
        <v>0</v>
      </c>
      <c r="AS218" t="b">
        <f t="shared" si="135"/>
        <v>0</v>
      </c>
      <c r="AT218" t="b">
        <f t="shared" si="136"/>
        <v>0</v>
      </c>
      <c r="AU218" t="b">
        <f t="shared" si="137"/>
        <v>0</v>
      </c>
      <c r="AV218" t="b">
        <f t="shared" si="138"/>
        <v>0</v>
      </c>
      <c r="AW218" t="b">
        <f t="shared" si="139"/>
        <v>0</v>
      </c>
    </row>
    <row r="219" spans="1:49">
      <c r="B219" t="s">
        <v>320</v>
      </c>
      <c r="C219" s="4">
        <f>SUM('역의 도시내 비율1'!C218:D218)/2</f>
        <v>6.7865190693650861E-3</v>
      </c>
      <c r="D219" s="4">
        <f>SUM('역의 도시내 비율1'!E218:G218)/3</f>
        <v>1.3165690268764824E-2</v>
      </c>
      <c r="E219" s="4">
        <f>SUM('역의 도시내 비율1'!H218:O218)/8</f>
        <v>8.3348925718241158E-3</v>
      </c>
      <c r="F219" s="4">
        <f>SUM('역의 도시내 비율1'!P218:R218)/3</f>
        <v>3.82557306668571E-3</v>
      </c>
      <c r="G219" s="4">
        <f>SUM('역의 도시내 비율1'!S218:V218)/4</f>
        <v>2.2687632613064756E-3</v>
      </c>
      <c r="H219" s="4"/>
      <c r="I219" s="4">
        <f>SUM('역의 도시내 비율1'!W218)</f>
        <v>7.8252597877637962E-3</v>
      </c>
      <c r="K219" t="b">
        <f t="shared" si="105"/>
        <v>0</v>
      </c>
      <c r="L219" t="b">
        <f t="shared" si="106"/>
        <v>1</v>
      </c>
      <c r="M219" t="b">
        <f t="shared" si="107"/>
        <v>1</v>
      </c>
      <c r="N219" t="b">
        <f t="shared" si="108"/>
        <v>0</v>
      </c>
      <c r="O219" t="b">
        <f t="shared" si="109"/>
        <v>0</v>
      </c>
      <c r="R219" t="b">
        <f t="shared" si="110"/>
        <v>1</v>
      </c>
      <c r="S219" t="b">
        <f t="shared" si="111"/>
        <v>1</v>
      </c>
      <c r="T219" t="b">
        <f t="shared" si="112"/>
        <v>1</v>
      </c>
      <c r="U219" t="b">
        <f t="shared" si="113"/>
        <v>1</v>
      </c>
      <c r="V219" t="b">
        <f t="shared" si="114"/>
        <v>1</v>
      </c>
      <c r="W219" t="b">
        <f t="shared" si="115"/>
        <v>1</v>
      </c>
      <c r="X219" t="b">
        <f t="shared" si="116"/>
        <v>1</v>
      </c>
      <c r="Y219" t="b">
        <f t="shared" si="117"/>
        <v>1</v>
      </c>
      <c r="Z219" t="b">
        <f t="shared" si="118"/>
        <v>0</v>
      </c>
      <c r="AA219" t="b">
        <f t="shared" si="119"/>
        <v>0</v>
      </c>
      <c r="AC219" t="b">
        <f t="shared" si="120"/>
        <v>1</v>
      </c>
      <c r="AD219" t="b">
        <f t="shared" si="121"/>
        <v>1</v>
      </c>
      <c r="AE219" t="b">
        <f t="shared" si="122"/>
        <v>0</v>
      </c>
      <c r="AF219" t="b">
        <f t="shared" si="123"/>
        <v>0</v>
      </c>
      <c r="AG219" t="b">
        <f t="shared" si="124"/>
        <v>0</v>
      </c>
      <c r="AH219" t="b">
        <f t="shared" si="125"/>
        <v>0</v>
      </c>
      <c r="AI219" t="b">
        <f t="shared" si="126"/>
        <v>0</v>
      </c>
      <c r="AJ219" t="b">
        <f t="shared" si="127"/>
        <v>0</v>
      </c>
      <c r="AK219" t="b">
        <f t="shared" si="128"/>
        <v>0</v>
      </c>
      <c r="AL219" t="b">
        <f t="shared" si="129"/>
        <v>0</v>
      </c>
      <c r="AN219" s="4" t="b">
        <f t="shared" si="130"/>
        <v>1</v>
      </c>
      <c r="AO219" t="b">
        <f t="shared" si="131"/>
        <v>1</v>
      </c>
      <c r="AP219" t="b">
        <f t="shared" si="132"/>
        <v>1</v>
      </c>
      <c r="AQ219" t="b">
        <f t="shared" si="133"/>
        <v>1</v>
      </c>
      <c r="AR219" t="b">
        <f t="shared" si="134"/>
        <v>1</v>
      </c>
      <c r="AS219" t="b">
        <f t="shared" si="135"/>
        <v>0</v>
      </c>
      <c r="AT219" t="b">
        <f t="shared" si="136"/>
        <v>0</v>
      </c>
      <c r="AU219" t="b">
        <f t="shared" si="137"/>
        <v>0</v>
      </c>
      <c r="AV219" t="b">
        <f t="shared" si="138"/>
        <v>0</v>
      </c>
      <c r="AW219" t="b">
        <f t="shared" si="139"/>
        <v>0</v>
      </c>
    </row>
    <row r="220" spans="1:49">
      <c r="A220" t="s">
        <v>103</v>
      </c>
      <c r="B220" t="s">
        <v>319</v>
      </c>
      <c r="C220" s="4">
        <f>SUM('역의 도시내 비율1'!C219:D219)/2</f>
        <v>6.5458168400779745E-4</v>
      </c>
      <c r="D220" s="4">
        <f>SUM('역의 도시내 비율1'!E219:G219)/3</f>
        <v>8.8945716438082348E-4</v>
      </c>
      <c r="E220" s="4">
        <f>SUM('역의 도시내 비율1'!H219:O219)/8</f>
        <v>7.2410398415549814E-3</v>
      </c>
      <c r="F220" s="4">
        <f>SUM('역의 도시내 비율1'!P219:R219)/3</f>
        <v>1.3049770841978503E-2</v>
      </c>
      <c r="G220" s="4">
        <f>SUM('역의 도시내 비율1'!S219:V219)/4</f>
        <v>1.5771370306813685E-2</v>
      </c>
      <c r="H220" s="4"/>
      <c r="I220" s="4">
        <f>SUM('역의 도시내 비율1'!W219)</f>
        <v>8.2827915787455266E-3</v>
      </c>
      <c r="K220" t="b">
        <f t="shared" si="105"/>
        <v>0</v>
      </c>
      <c r="L220" t="b">
        <f t="shared" si="106"/>
        <v>0</v>
      </c>
      <c r="M220" t="b">
        <f t="shared" si="107"/>
        <v>0</v>
      </c>
      <c r="N220" t="b">
        <f t="shared" si="108"/>
        <v>1</v>
      </c>
      <c r="O220" t="b">
        <f t="shared" si="109"/>
        <v>1</v>
      </c>
      <c r="R220" t="b">
        <f t="shared" si="110"/>
        <v>0</v>
      </c>
      <c r="S220" t="b">
        <f t="shared" si="111"/>
        <v>0</v>
      </c>
      <c r="T220" t="b">
        <f t="shared" si="112"/>
        <v>0</v>
      </c>
      <c r="U220" t="b">
        <f t="shared" si="113"/>
        <v>0</v>
      </c>
      <c r="V220" t="b">
        <f t="shared" si="114"/>
        <v>0</v>
      </c>
      <c r="W220" t="b">
        <f t="shared" si="115"/>
        <v>0</v>
      </c>
      <c r="X220" t="b">
        <f t="shared" si="116"/>
        <v>0</v>
      </c>
      <c r="Y220" t="b">
        <f t="shared" si="117"/>
        <v>0</v>
      </c>
      <c r="Z220" t="b">
        <f t="shared" si="118"/>
        <v>0</v>
      </c>
      <c r="AA220" t="b">
        <f t="shared" si="119"/>
        <v>0</v>
      </c>
      <c r="AC220" t="b">
        <f t="shared" si="120"/>
        <v>1</v>
      </c>
      <c r="AD220" t="b">
        <f t="shared" si="121"/>
        <v>1</v>
      </c>
      <c r="AE220" t="b">
        <f t="shared" si="122"/>
        <v>1</v>
      </c>
      <c r="AF220" t="b">
        <f t="shared" si="123"/>
        <v>1</v>
      </c>
      <c r="AG220" t="b">
        <f t="shared" si="124"/>
        <v>1</v>
      </c>
      <c r="AH220" t="b">
        <f t="shared" si="125"/>
        <v>1</v>
      </c>
      <c r="AI220" t="b">
        <f t="shared" si="126"/>
        <v>1</v>
      </c>
      <c r="AJ220" t="b">
        <f t="shared" si="127"/>
        <v>1</v>
      </c>
      <c r="AK220" t="b">
        <f t="shared" si="128"/>
        <v>0</v>
      </c>
      <c r="AL220" t="b">
        <f t="shared" si="129"/>
        <v>0</v>
      </c>
      <c r="AN220" s="4" t="b">
        <f t="shared" si="130"/>
        <v>1</v>
      </c>
      <c r="AO220" t="b">
        <f t="shared" si="131"/>
        <v>1</v>
      </c>
      <c r="AP220" t="b">
        <f t="shared" si="132"/>
        <v>1</v>
      </c>
      <c r="AQ220" t="b">
        <f t="shared" si="133"/>
        <v>1</v>
      </c>
      <c r="AR220" t="b">
        <f t="shared" si="134"/>
        <v>1</v>
      </c>
      <c r="AS220" t="b">
        <f t="shared" si="135"/>
        <v>0</v>
      </c>
      <c r="AT220" t="b">
        <f t="shared" si="136"/>
        <v>0</v>
      </c>
      <c r="AU220" t="b">
        <f t="shared" si="137"/>
        <v>0</v>
      </c>
      <c r="AV220" t="b">
        <f t="shared" si="138"/>
        <v>0</v>
      </c>
      <c r="AW220" t="b">
        <f t="shared" si="139"/>
        <v>0</v>
      </c>
    </row>
    <row r="221" spans="1:49">
      <c r="B221" t="s">
        <v>320</v>
      </c>
      <c r="C221" s="4">
        <f>SUM('역의 도시내 비율1'!C220:D220)/2</f>
        <v>4.2689487542950186E-3</v>
      </c>
      <c r="D221" s="4">
        <f>SUM('역의 도시내 비율1'!E220:G220)/3</f>
        <v>9.4799272685193916E-3</v>
      </c>
      <c r="E221" s="4">
        <f>SUM('역의 도시내 비율1'!H220:O220)/8</f>
        <v>1.2679721981022105E-2</v>
      </c>
      <c r="F221" s="4">
        <f>SUM('역의 도시내 비율1'!P220:R220)/3</f>
        <v>6.9197753811472808E-3</v>
      </c>
      <c r="G221" s="4">
        <f>SUM('역의 도시내 비율1'!S220:V220)/4</f>
        <v>1.6277530185474683E-3</v>
      </c>
      <c r="H221" s="4"/>
      <c r="I221" s="4">
        <f>SUM('역의 도시내 비율1'!W220)</f>
        <v>9.180178276543792E-3</v>
      </c>
      <c r="K221" t="b">
        <f t="shared" si="105"/>
        <v>0</v>
      </c>
      <c r="L221" t="b">
        <f t="shared" si="106"/>
        <v>1</v>
      </c>
      <c r="M221" t="b">
        <f t="shared" si="107"/>
        <v>1</v>
      </c>
      <c r="N221" t="b">
        <f t="shared" si="108"/>
        <v>0</v>
      </c>
      <c r="O221" t="b">
        <f t="shared" si="109"/>
        <v>0</v>
      </c>
      <c r="R221" t="b">
        <f t="shared" si="110"/>
        <v>1</v>
      </c>
      <c r="S221" t="b">
        <f t="shared" si="111"/>
        <v>1</v>
      </c>
      <c r="T221" t="b">
        <f t="shared" si="112"/>
        <v>1</v>
      </c>
      <c r="U221" t="b">
        <f t="shared" si="113"/>
        <v>1</v>
      </c>
      <c r="V221" t="b">
        <f t="shared" si="114"/>
        <v>1</v>
      </c>
      <c r="W221" t="b">
        <f t="shared" si="115"/>
        <v>1</v>
      </c>
      <c r="X221" t="b">
        <f t="shared" si="116"/>
        <v>0</v>
      </c>
      <c r="Y221" t="b">
        <f t="shared" si="117"/>
        <v>0</v>
      </c>
      <c r="Z221" t="b">
        <f t="shared" si="118"/>
        <v>0</v>
      </c>
      <c r="AA221" t="b">
        <f t="shared" si="119"/>
        <v>0</v>
      </c>
      <c r="AC221" t="b">
        <f t="shared" si="120"/>
        <v>1</v>
      </c>
      <c r="AD221" t="b">
        <f t="shared" si="121"/>
        <v>1</v>
      </c>
      <c r="AE221" t="b">
        <f t="shared" si="122"/>
        <v>1</v>
      </c>
      <c r="AF221" t="b">
        <f t="shared" si="123"/>
        <v>1</v>
      </c>
      <c r="AG221" t="b">
        <f t="shared" si="124"/>
        <v>0</v>
      </c>
      <c r="AH221" t="b">
        <f t="shared" si="125"/>
        <v>0</v>
      </c>
      <c r="AI221" t="b">
        <f t="shared" si="126"/>
        <v>0</v>
      </c>
      <c r="AJ221" t="b">
        <f t="shared" si="127"/>
        <v>0</v>
      </c>
      <c r="AK221" t="b">
        <f t="shared" si="128"/>
        <v>0</v>
      </c>
      <c r="AL221" t="b">
        <f t="shared" si="129"/>
        <v>0</v>
      </c>
      <c r="AN221" s="4" t="b">
        <f t="shared" si="130"/>
        <v>1</v>
      </c>
      <c r="AO221" t="b">
        <f t="shared" si="131"/>
        <v>1</v>
      </c>
      <c r="AP221" t="b">
        <f t="shared" si="132"/>
        <v>1</v>
      </c>
      <c r="AQ221" t="b">
        <f t="shared" si="133"/>
        <v>1</v>
      </c>
      <c r="AR221" t="b">
        <f t="shared" si="134"/>
        <v>1</v>
      </c>
      <c r="AS221" t="b">
        <f t="shared" si="135"/>
        <v>1</v>
      </c>
      <c r="AT221" t="b">
        <f t="shared" si="136"/>
        <v>1</v>
      </c>
      <c r="AU221" t="b">
        <f t="shared" si="137"/>
        <v>1</v>
      </c>
      <c r="AV221" t="b">
        <f t="shared" si="138"/>
        <v>0</v>
      </c>
      <c r="AW221" t="b">
        <f t="shared" si="139"/>
        <v>0</v>
      </c>
    </row>
    <row r="222" spans="1:49">
      <c r="A222" t="s">
        <v>104</v>
      </c>
      <c r="B222" t="s">
        <v>319</v>
      </c>
      <c r="C222" s="4">
        <f>SUM('역의 도시내 비율1'!C221:D221)/2</f>
        <v>1.8770256180748353E-3</v>
      </c>
      <c r="D222" s="4">
        <f>SUM('역의 도시내 비율1'!E221:G221)/3</f>
        <v>1.4375483487314017E-3</v>
      </c>
      <c r="E222" s="4">
        <f>SUM('역의 도시내 비율1'!H221:O221)/8</f>
        <v>9.2979108051642386E-3</v>
      </c>
      <c r="F222" s="4">
        <f>SUM('역의 도시내 비율1'!P221:R221)/3</f>
        <v>9.0144676525180725E-3</v>
      </c>
      <c r="G222" s="4">
        <f>SUM('역의 도시내 비율1'!S221:V221)/4</f>
        <v>4.4789427597607158E-3</v>
      </c>
      <c r="H222" s="4"/>
      <c r="I222" s="4">
        <f>SUM('역의 도시내 비율1'!W221)</f>
        <v>6.7744597338661398E-3</v>
      </c>
      <c r="K222" t="b">
        <f t="shared" si="105"/>
        <v>0</v>
      </c>
      <c r="L222" t="b">
        <f t="shared" si="106"/>
        <v>0</v>
      </c>
      <c r="M222" t="b">
        <f t="shared" si="107"/>
        <v>1</v>
      </c>
      <c r="N222" t="b">
        <f t="shared" si="108"/>
        <v>1</v>
      </c>
      <c r="O222" t="b">
        <f t="shared" si="109"/>
        <v>0</v>
      </c>
      <c r="R222" t="b">
        <f t="shared" si="110"/>
        <v>1</v>
      </c>
      <c r="S222" t="b">
        <f t="shared" si="111"/>
        <v>0</v>
      </c>
      <c r="T222" t="b">
        <f t="shared" si="112"/>
        <v>0</v>
      </c>
      <c r="U222" t="b">
        <f t="shared" si="113"/>
        <v>0</v>
      </c>
      <c r="V222" t="b">
        <f t="shared" si="114"/>
        <v>0</v>
      </c>
      <c r="W222" t="b">
        <f t="shared" si="115"/>
        <v>0</v>
      </c>
      <c r="X222" t="b">
        <f t="shared" si="116"/>
        <v>0</v>
      </c>
      <c r="Y222" t="b">
        <f t="shared" si="117"/>
        <v>0</v>
      </c>
      <c r="Z222" t="b">
        <f t="shared" si="118"/>
        <v>0</v>
      </c>
      <c r="AA222" t="b">
        <f t="shared" si="119"/>
        <v>0</v>
      </c>
      <c r="AC222" t="b">
        <f t="shared" si="120"/>
        <v>1</v>
      </c>
      <c r="AD222" t="b">
        <f t="shared" si="121"/>
        <v>1</v>
      </c>
      <c r="AE222" t="b">
        <f t="shared" si="122"/>
        <v>1</v>
      </c>
      <c r="AF222" t="b">
        <f t="shared" si="123"/>
        <v>1</v>
      </c>
      <c r="AG222" t="b">
        <f t="shared" si="124"/>
        <v>1</v>
      </c>
      <c r="AH222" t="b">
        <f t="shared" si="125"/>
        <v>1</v>
      </c>
      <c r="AI222" t="b">
        <f t="shared" si="126"/>
        <v>0</v>
      </c>
      <c r="AJ222" t="b">
        <f t="shared" si="127"/>
        <v>0</v>
      </c>
      <c r="AK222" t="b">
        <f t="shared" si="128"/>
        <v>0</v>
      </c>
      <c r="AL222" t="b">
        <f t="shared" si="129"/>
        <v>0</v>
      </c>
      <c r="AN222" s="4" t="b">
        <f t="shared" si="130"/>
        <v>1</v>
      </c>
      <c r="AO222" t="b">
        <f t="shared" si="131"/>
        <v>1</v>
      </c>
      <c r="AP222" t="b">
        <f t="shared" si="132"/>
        <v>1</v>
      </c>
      <c r="AQ222" t="b">
        <f t="shared" si="133"/>
        <v>1</v>
      </c>
      <c r="AR222" t="b">
        <f t="shared" si="134"/>
        <v>1</v>
      </c>
      <c r="AS222" t="b">
        <f t="shared" si="135"/>
        <v>1</v>
      </c>
      <c r="AT222" t="b">
        <f t="shared" si="136"/>
        <v>0</v>
      </c>
      <c r="AU222" t="b">
        <f t="shared" si="137"/>
        <v>0</v>
      </c>
      <c r="AV222" t="b">
        <f t="shared" si="138"/>
        <v>0</v>
      </c>
      <c r="AW222" t="b">
        <f t="shared" si="139"/>
        <v>0</v>
      </c>
    </row>
    <row r="223" spans="1:49">
      <c r="B223" t="s">
        <v>320</v>
      </c>
      <c r="C223" s="4">
        <f>SUM('역의 도시내 비율1'!C222:D222)/2</f>
        <v>6.3670654730382933E-3</v>
      </c>
      <c r="D223" s="4">
        <f>SUM('역의 도시내 비율1'!E222:G222)/3</f>
        <v>1.023488047938311E-2</v>
      </c>
      <c r="E223" s="4">
        <f>SUM('역의 도시내 비율1'!H222:O222)/8</f>
        <v>1.0338626400321111E-2</v>
      </c>
      <c r="F223" s="4">
        <f>SUM('역의 도시내 비율1'!P222:R222)/3</f>
        <v>2.092944945942339E-3</v>
      </c>
      <c r="G223" s="4">
        <f>SUM('역의 도시내 비율1'!S222:V222)/4</f>
        <v>1.5232327654672326E-3</v>
      </c>
      <c r="H223" s="4"/>
      <c r="I223" s="4">
        <f>SUM('역의 도시내 비율1'!W222)</f>
        <v>7.2692846846476884E-3</v>
      </c>
      <c r="K223" t="b">
        <f t="shared" si="105"/>
        <v>0</v>
      </c>
      <c r="L223" t="b">
        <f t="shared" si="106"/>
        <v>1</v>
      </c>
      <c r="M223" t="b">
        <f t="shared" si="107"/>
        <v>1</v>
      </c>
      <c r="N223" t="b">
        <f t="shared" si="108"/>
        <v>0</v>
      </c>
      <c r="O223" t="b">
        <f t="shared" si="109"/>
        <v>0</v>
      </c>
      <c r="R223" t="b">
        <f t="shared" si="110"/>
        <v>1</v>
      </c>
      <c r="S223" t="b">
        <f t="shared" si="111"/>
        <v>1</v>
      </c>
      <c r="T223" t="b">
        <f t="shared" si="112"/>
        <v>1</v>
      </c>
      <c r="U223" t="b">
        <f t="shared" si="113"/>
        <v>1</v>
      </c>
      <c r="V223" t="b">
        <f t="shared" si="114"/>
        <v>1</v>
      </c>
      <c r="W223" t="b">
        <f t="shared" si="115"/>
        <v>1</v>
      </c>
      <c r="X223" t="b">
        <f t="shared" si="116"/>
        <v>1</v>
      </c>
      <c r="Y223" t="b">
        <f t="shared" si="117"/>
        <v>0</v>
      </c>
      <c r="Z223" t="b">
        <f t="shared" si="118"/>
        <v>0</v>
      </c>
      <c r="AA223" t="b">
        <f t="shared" si="119"/>
        <v>0</v>
      </c>
      <c r="AC223" t="b">
        <f t="shared" si="120"/>
        <v>1</v>
      </c>
      <c r="AD223" t="b">
        <f t="shared" si="121"/>
        <v>1</v>
      </c>
      <c r="AE223" t="b">
        <f t="shared" si="122"/>
        <v>0</v>
      </c>
      <c r="AF223" t="b">
        <f t="shared" si="123"/>
        <v>0</v>
      </c>
      <c r="AG223" t="b">
        <f t="shared" si="124"/>
        <v>0</v>
      </c>
      <c r="AH223" t="b">
        <f t="shared" si="125"/>
        <v>0</v>
      </c>
      <c r="AI223" t="b">
        <f t="shared" si="126"/>
        <v>0</v>
      </c>
      <c r="AJ223" t="b">
        <f t="shared" si="127"/>
        <v>0</v>
      </c>
      <c r="AK223" t="b">
        <f t="shared" si="128"/>
        <v>0</v>
      </c>
      <c r="AL223" t="b">
        <f t="shared" si="129"/>
        <v>0</v>
      </c>
      <c r="AN223" s="4" t="b">
        <f t="shared" si="130"/>
        <v>1</v>
      </c>
      <c r="AO223" t="b">
        <f t="shared" si="131"/>
        <v>1</v>
      </c>
      <c r="AP223" t="b">
        <f t="shared" si="132"/>
        <v>1</v>
      </c>
      <c r="AQ223" t="b">
        <f t="shared" si="133"/>
        <v>1</v>
      </c>
      <c r="AR223" t="b">
        <f t="shared" si="134"/>
        <v>1</v>
      </c>
      <c r="AS223" t="b">
        <f t="shared" si="135"/>
        <v>1</v>
      </c>
      <c r="AT223" t="b">
        <f t="shared" si="136"/>
        <v>1</v>
      </c>
      <c r="AU223" t="b">
        <f t="shared" si="137"/>
        <v>0</v>
      </c>
      <c r="AV223" t="b">
        <f t="shared" si="138"/>
        <v>0</v>
      </c>
      <c r="AW223" t="b">
        <f t="shared" si="139"/>
        <v>0</v>
      </c>
    </row>
    <row r="224" spans="1:49">
      <c r="A224" t="s">
        <v>105</v>
      </c>
      <c r="B224" t="s">
        <v>319</v>
      </c>
      <c r="C224" s="4">
        <f>SUM('역의 도시내 비율1'!C223:D223)/2</f>
        <v>1.333402544503481E-3</v>
      </c>
      <c r="D224" s="4">
        <f>SUM('역의 도시내 비율1'!E223:G223)/3</f>
        <v>1.0794768613334668E-3</v>
      </c>
      <c r="E224" s="4">
        <f>SUM('역의 도시내 비율1'!H223:O223)/8</f>
        <v>1.7935790327348515E-3</v>
      </c>
      <c r="F224" s="4">
        <f>SUM('역의 도시내 비율1'!P223:R223)/3</f>
        <v>2.0099315042587797E-3</v>
      </c>
      <c r="G224" s="4">
        <f>SUM('역의 도시내 비율1'!S223:V223)/4</f>
        <v>1.7374469924458201E-3</v>
      </c>
      <c r="H224" s="4"/>
      <c r="I224" s="4">
        <f>SUM('역의 도시내 비율1'!W223)</f>
        <v>1.6452866677004812E-3</v>
      </c>
      <c r="K224" t="b">
        <f t="shared" si="105"/>
        <v>0</v>
      </c>
      <c r="L224" t="b">
        <f t="shared" si="106"/>
        <v>0</v>
      </c>
      <c r="M224" t="b">
        <f t="shared" si="107"/>
        <v>1</v>
      </c>
      <c r="N224" t="b">
        <f t="shared" si="108"/>
        <v>1</v>
      </c>
      <c r="O224" t="b">
        <f t="shared" si="109"/>
        <v>1</v>
      </c>
      <c r="R224" t="b">
        <f t="shared" si="110"/>
        <v>1</v>
      </c>
      <c r="S224" t="b">
        <f t="shared" si="111"/>
        <v>0</v>
      </c>
      <c r="T224" t="b">
        <f t="shared" si="112"/>
        <v>0</v>
      </c>
      <c r="U224" t="b">
        <f t="shared" si="113"/>
        <v>0</v>
      </c>
      <c r="V224" t="b">
        <f t="shared" si="114"/>
        <v>0</v>
      </c>
      <c r="W224" t="b">
        <f t="shared" si="115"/>
        <v>0</v>
      </c>
      <c r="X224" t="b">
        <f t="shared" si="116"/>
        <v>0</v>
      </c>
      <c r="Y224" t="b">
        <f t="shared" si="117"/>
        <v>0</v>
      </c>
      <c r="Z224" t="b">
        <f t="shared" si="118"/>
        <v>0</v>
      </c>
      <c r="AA224" t="b">
        <f t="shared" si="119"/>
        <v>0</v>
      </c>
      <c r="AC224" t="b">
        <f t="shared" si="120"/>
        <v>1</v>
      </c>
      <c r="AD224" t="b">
        <f t="shared" si="121"/>
        <v>1</v>
      </c>
      <c r="AE224" t="b">
        <f t="shared" si="122"/>
        <v>0</v>
      </c>
      <c r="AF224" t="b">
        <f t="shared" si="123"/>
        <v>0</v>
      </c>
      <c r="AG224" t="b">
        <f t="shared" si="124"/>
        <v>0</v>
      </c>
      <c r="AH224" t="b">
        <f t="shared" si="125"/>
        <v>0</v>
      </c>
      <c r="AI224" t="b">
        <f t="shared" si="126"/>
        <v>0</v>
      </c>
      <c r="AJ224" t="b">
        <f t="shared" si="127"/>
        <v>0</v>
      </c>
      <c r="AK224" t="b">
        <f t="shared" si="128"/>
        <v>0</v>
      </c>
      <c r="AL224" t="b">
        <f t="shared" si="129"/>
        <v>0</v>
      </c>
      <c r="AN224" s="4" t="b">
        <f t="shared" si="130"/>
        <v>1</v>
      </c>
      <c r="AO224" t="b">
        <f t="shared" si="131"/>
        <v>0</v>
      </c>
      <c r="AP224" t="b">
        <f t="shared" si="132"/>
        <v>0</v>
      </c>
      <c r="AQ224" t="b">
        <f t="shared" si="133"/>
        <v>0</v>
      </c>
      <c r="AR224" t="b">
        <f t="shared" si="134"/>
        <v>0</v>
      </c>
      <c r="AS224" t="b">
        <f t="shared" si="135"/>
        <v>0</v>
      </c>
      <c r="AT224" t="b">
        <f t="shared" si="136"/>
        <v>0</v>
      </c>
      <c r="AU224" t="b">
        <f t="shared" si="137"/>
        <v>0</v>
      </c>
      <c r="AV224" t="b">
        <f t="shared" si="138"/>
        <v>0</v>
      </c>
      <c r="AW224" t="b">
        <f t="shared" si="139"/>
        <v>0</v>
      </c>
    </row>
    <row r="225" spans="1:49">
      <c r="B225" t="s">
        <v>320</v>
      </c>
      <c r="C225" s="4">
        <f>SUM('역의 도시내 비율1'!C224:D224)/2</f>
        <v>3.4674092624401125E-3</v>
      </c>
      <c r="D225" s="4">
        <f>SUM('역의 도시내 비율1'!E224:G224)/3</f>
        <v>3.684368995006921E-3</v>
      </c>
      <c r="E225" s="4">
        <f>SUM('역의 도시내 비율1'!H224:O224)/8</f>
        <v>4.128241433215587E-3</v>
      </c>
      <c r="F225" s="4">
        <f>SUM('역의 도시내 비율1'!P224:R224)/3</f>
        <v>3.2911328614651167E-3</v>
      </c>
      <c r="G225" s="4">
        <f>SUM('역의 도시내 비율1'!S224:V224)/4</f>
        <v>2.9489225129415283E-3</v>
      </c>
      <c r="H225" s="4"/>
      <c r="I225" s="4">
        <f>SUM('역의 도시내 비율1'!W224)</f>
        <v>3.6894013679318262E-3</v>
      </c>
      <c r="K225" t="b">
        <f t="shared" si="105"/>
        <v>0</v>
      </c>
      <c r="L225" t="b">
        <f t="shared" si="106"/>
        <v>0</v>
      </c>
      <c r="M225" t="b">
        <f t="shared" si="107"/>
        <v>1</v>
      </c>
      <c r="N225" t="b">
        <f t="shared" si="108"/>
        <v>0</v>
      </c>
      <c r="O225" t="b">
        <f t="shared" si="109"/>
        <v>0</v>
      </c>
      <c r="R225" t="b">
        <f t="shared" si="110"/>
        <v>1</v>
      </c>
      <c r="S225" t="b">
        <f t="shared" si="111"/>
        <v>1</v>
      </c>
      <c r="T225" t="b">
        <f t="shared" si="112"/>
        <v>0</v>
      </c>
      <c r="U225" t="b">
        <f t="shared" si="113"/>
        <v>0</v>
      </c>
      <c r="V225" t="b">
        <f t="shared" si="114"/>
        <v>0</v>
      </c>
      <c r="W225" t="b">
        <f t="shared" si="115"/>
        <v>0</v>
      </c>
      <c r="X225" t="b">
        <f t="shared" si="116"/>
        <v>0</v>
      </c>
      <c r="Y225" t="b">
        <f t="shared" si="117"/>
        <v>0</v>
      </c>
      <c r="Z225" t="b">
        <f t="shared" si="118"/>
        <v>0</v>
      </c>
      <c r="AA225" t="b">
        <f t="shared" si="119"/>
        <v>0</v>
      </c>
      <c r="AC225" t="b">
        <f t="shared" si="120"/>
        <v>1</v>
      </c>
      <c r="AD225" t="b">
        <f t="shared" si="121"/>
        <v>1</v>
      </c>
      <c r="AE225" t="b">
        <f t="shared" si="122"/>
        <v>0</v>
      </c>
      <c r="AF225" t="b">
        <f t="shared" si="123"/>
        <v>0</v>
      </c>
      <c r="AG225" t="b">
        <f t="shared" si="124"/>
        <v>0</v>
      </c>
      <c r="AH225" t="b">
        <f t="shared" si="125"/>
        <v>0</v>
      </c>
      <c r="AI225" t="b">
        <f t="shared" si="126"/>
        <v>0</v>
      </c>
      <c r="AJ225" t="b">
        <f t="shared" si="127"/>
        <v>0</v>
      </c>
      <c r="AK225" t="b">
        <f t="shared" si="128"/>
        <v>0</v>
      </c>
      <c r="AL225" t="b">
        <f t="shared" si="129"/>
        <v>0</v>
      </c>
      <c r="AN225" s="4" t="b">
        <f t="shared" si="130"/>
        <v>1</v>
      </c>
      <c r="AO225" t="b">
        <f t="shared" si="131"/>
        <v>1</v>
      </c>
      <c r="AP225" t="b">
        <f t="shared" si="132"/>
        <v>1</v>
      </c>
      <c r="AQ225" t="b">
        <f t="shared" si="133"/>
        <v>0</v>
      </c>
      <c r="AR225" t="b">
        <f t="shared" si="134"/>
        <v>0</v>
      </c>
      <c r="AS225" t="b">
        <f t="shared" si="135"/>
        <v>0</v>
      </c>
      <c r="AT225" t="b">
        <f t="shared" si="136"/>
        <v>0</v>
      </c>
      <c r="AU225" t="b">
        <f t="shared" si="137"/>
        <v>0</v>
      </c>
      <c r="AV225" t="b">
        <f t="shared" si="138"/>
        <v>0</v>
      </c>
      <c r="AW225" t="b">
        <f t="shared" si="139"/>
        <v>0</v>
      </c>
    </row>
    <row r="226" spans="1:49">
      <c r="A226" t="s">
        <v>106</v>
      </c>
      <c r="B226" t="s">
        <v>319</v>
      </c>
      <c r="C226" s="4">
        <f>SUM('역의 도시내 비율1'!C225:D225)/2</f>
        <v>3.0360032966804942E-3</v>
      </c>
      <c r="D226" s="4">
        <f>SUM('역의 도시내 비율1'!E225:G225)/3</f>
        <v>2.9695517553548953E-3</v>
      </c>
      <c r="E226" s="4">
        <f>SUM('역의 도시내 비율1'!H225:O225)/8</f>
        <v>4.3197260259244035E-3</v>
      </c>
      <c r="F226" s="4">
        <f>SUM('역의 도시내 비율1'!P225:R225)/3</f>
        <v>4.409316098337431E-3</v>
      </c>
      <c r="G226" s="4">
        <f>SUM('역의 도시내 비율1'!S225:V225)/4</f>
        <v>4.6478069197350208E-3</v>
      </c>
      <c r="H226" s="4"/>
      <c r="I226" s="4">
        <f>SUM('역의 도시내 비율1'!W225)</f>
        <v>4.0682065042622669E-3</v>
      </c>
      <c r="K226" t="b">
        <f t="shared" si="105"/>
        <v>0</v>
      </c>
      <c r="L226" t="b">
        <f t="shared" si="106"/>
        <v>0</v>
      </c>
      <c r="M226" t="b">
        <f t="shared" si="107"/>
        <v>1</v>
      </c>
      <c r="N226" t="b">
        <f t="shared" si="108"/>
        <v>1</v>
      </c>
      <c r="O226" t="b">
        <f t="shared" si="109"/>
        <v>1</v>
      </c>
      <c r="R226" t="b">
        <f t="shared" si="110"/>
        <v>1</v>
      </c>
      <c r="S226" t="b">
        <f t="shared" si="111"/>
        <v>1</v>
      </c>
      <c r="T226" t="b">
        <f t="shared" si="112"/>
        <v>0</v>
      </c>
      <c r="U226" t="b">
        <f t="shared" si="113"/>
        <v>0</v>
      </c>
      <c r="V226" t="b">
        <f t="shared" si="114"/>
        <v>0</v>
      </c>
      <c r="W226" t="b">
        <f t="shared" si="115"/>
        <v>0</v>
      </c>
      <c r="X226" t="b">
        <f t="shared" si="116"/>
        <v>0</v>
      </c>
      <c r="Y226" t="b">
        <f t="shared" si="117"/>
        <v>0</v>
      </c>
      <c r="Z226" t="b">
        <f t="shared" si="118"/>
        <v>0</v>
      </c>
      <c r="AA226" t="b">
        <f t="shared" si="119"/>
        <v>0</v>
      </c>
      <c r="AC226" t="b">
        <f t="shared" si="120"/>
        <v>1</v>
      </c>
      <c r="AD226" t="b">
        <f t="shared" si="121"/>
        <v>1</v>
      </c>
      <c r="AE226" t="b">
        <f t="shared" si="122"/>
        <v>1</v>
      </c>
      <c r="AF226" t="b">
        <f t="shared" si="123"/>
        <v>0</v>
      </c>
      <c r="AG226" t="b">
        <f t="shared" si="124"/>
        <v>0</v>
      </c>
      <c r="AH226" t="b">
        <f t="shared" si="125"/>
        <v>0</v>
      </c>
      <c r="AI226" t="b">
        <f t="shared" si="126"/>
        <v>0</v>
      </c>
      <c r="AJ226" t="b">
        <f t="shared" si="127"/>
        <v>0</v>
      </c>
      <c r="AK226" t="b">
        <f t="shared" si="128"/>
        <v>0</v>
      </c>
      <c r="AL226" t="b">
        <f t="shared" si="129"/>
        <v>0</v>
      </c>
      <c r="AN226" s="4" t="b">
        <f t="shared" si="130"/>
        <v>1</v>
      </c>
      <c r="AO226" t="b">
        <f t="shared" si="131"/>
        <v>1</v>
      </c>
      <c r="AP226" t="b">
        <f t="shared" si="132"/>
        <v>1</v>
      </c>
      <c r="AQ226" t="b">
        <f t="shared" si="133"/>
        <v>0</v>
      </c>
      <c r="AR226" t="b">
        <f t="shared" si="134"/>
        <v>0</v>
      </c>
      <c r="AS226" t="b">
        <f t="shared" si="135"/>
        <v>0</v>
      </c>
      <c r="AT226" t="b">
        <f t="shared" si="136"/>
        <v>0</v>
      </c>
      <c r="AU226" t="b">
        <f t="shared" si="137"/>
        <v>0</v>
      </c>
      <c r="AV226" t="b">
        <f t="shared" si="138"/>
        <v>0</v>
      </c>
      <c r="AW226" t="b">
        <f t="shared" si="139"/>
        <v>0</v>
      </c>
    </row>
    <row r="227" spans="1:49">
      <c r="B227" t="s">
        <v>320</v>
      </c>
      <c r="C227" s="4">
        <f>SUM('역의 도시내 비율1'!C226:D226)/2</f>
        <v>3.4876308185814091E-3</v>
      </c>
      <c r="D227" s="4">
        <f>SUM('역의 도시내 비율1'!E226:G226)/3</f>
        <v>5.0344195612946306E-3</v>
      </c>
      <c r="E227" s="4">
        <f>SUM('역의 도시내 비율1'!H226:O226)/8</f>
        <v>4.1288436726662561E-3</v>
      </c>
      <c r="F227" s="4">
        <f>SUM('역의 도시내 비율1'!P226:R226)/3</f>
        <v>3.4087096360370032E-3</v>
      </c>
      <c r="G227" s="4">
        <f>SUM('역의 도시내 비율1'!S226:V226)/4</f>
        <v>3.1983675988808604E-3</v>
      </c>
      <c r="H227" s="4"/>
      <c r="I227" s="4">
        <f>SUM('역의 도시내 비율1'!W226)</f>
        <v>4.08493815711775E-3</v>
      </c>
      <c r="K227" t="b">
        <f t="shared" si="105"/>
        <v>0</v>
      </c>
      <c r="L227" t="b">
        <f t="shared" si="106"/>
        <v>1</v>
      </c>
      <c r="M227" t="b">
        <f t="shared" si="107"/>
        <v>1</v>
      </c>
      <c r="N227" t="b">
        <f t="shared" si="108"/>
        <v>0</v>
      </c>
      <c r="O227" t="b">
        <f t="shared" si="109"/>
        <v>0</v>
      </c>
      <c r="R227" t="b">
        <f t="shared" si="110"/>
        <v>1</v>
      </c>
      <c r="S227" t="b">
        <f t="shared" si="111"/>
        <v>1</v>
      </c>
      <c r="T227" t="b">
        <f t="shared" si="112"/>
        <v>1</v>
      </c>
      <c r="U227" t="b">
        <f t="shared" si="113"/>
        <v>1</v>
      </c>
      <c r="V227" t="b">
        <f t="shared" si="114"/>
        <v>0</v>
      </c>
      <c r="W227" t="b">
        <f t="shared" si="115"/>
        <v>0</v>
      </c>
      <c r="X227" t="b">
        <f t="shared" si="116"/>
        <v>0</v>
      </c>
      <c r="Y227" t="b">
        <f t="shared" si="117"/>
        <v>0</v>
      </c>
      <c r="Z227" t="b">
        <f t="shared" si="118"/>
        <v>0</v>
      </c>
      <c r="AA227" t="b">
        <f t="shared" si="119"/>
        <v>0</v>
      </c>
      <c r="AC227" t="b">
        <f t="shared" si="120"/>
        <v>1</v>
      </c>
      <c r="AD227" t="b">
        <f t="shared" si="121"/>
        <v>1</v>
      </c>
      <c r="AE227" t="b">
        <f t="shared" si="122"/>
        <v>0</v>
      </c>
      <c r="AF227" t="b">
        <f t="shared" si="123"/>
        <v>0</v>
      </c>
      <c r="AG227" t="b">
        <f t="shared" si="124"/>
        <v>0</v>
      </c>
      <c r="AH227" t="b">
        <f t="shared" si="125"/>
        <v>0</v>
      </c>
      <c r="AI227" t="b">
        <f t="shared" si="126"/>
        <v>0</v>
      </c>
      <c r="AJ227" t="b">
        <f t="shared" si="127"/>
        <v>0</v>
      </c>
      <c r="AK227" t="b">
        <f t="shared" si="128"/>
        <v>0</v>
      </c>
      <c r="AL227" t="b">
        <f t="shared" si="129"/>
        <v>0</v>
      </c>
      <c r="AN227" s="4" t="b">
        <f t="shared" si="130"/>
        <v>1</v>
      </c>
      <c r="AO227" t="b">
        <f t="shared" si="131"/>
        <v>1</v>
      </c>
      <c r="AP227" t="b">
        <f t="shared" si="132"/>
        <v>1</v>
      </c>
      <c r="AQ227" t="b">
        <f t="shared" si="133"/>
        <v>0</v>
      </c>
      <c r="AR227" t="b">
        <f t="shared" si="134"/>
        <v>0</v>
      </c>
      <c r="AS227" t="b">
        <f t="shared" si="135"/>
        <v>0</v>
      </c>
      <c r="AT227" t="b">
        <f t="shared" si="136"/>
        <v>0</v>
      </c>
      <c r="AU227" t="b">
        <f t="shared" si="137"/>
        <v>0</v>
      </c>
      <c r="AV227" t="b">
        <f t="shared" si="138"/>
        <v>0</v>
      </c>
      <c r="AW227" t="b">
        <f t="shared" si="139"/>
        <v>0</v>
      </c>
    </row>
    <row r="228" spans="1:49">
      <c r="A228" t="s">
        <v>107</v>
      </c>
      <c r="B228" t="s">
        <v>319</v>
      </c>
      <c r="C228" s="4">
        <f>SUM('역의 도시내 비율1'!C227:D227)/2</f>
        <v>4.8945089315157949E-4</v>
      </c>
      <c r="D228" s="4">
        <f>SUM('역의 도시내 비율1'!E227:G227)/3</f>
        <v>6.7923848646991121E-4</v>
      </c>
      <c r="E228" s="4">
        <f>SUM('역의 도시내 비율1'!H227:O227)/8</f>
        <v>1.1549254658681125E-3</v>
      </c>
      <c r="F228" s="4">
        <f>SUM('역의 도시내 비율1'!P227:R227)/3</f>
        <v>1.6185874832706697E-3</v>
      </c>
      <c r="G228" s="4">
        <f>SUM('역의 도시내 비율1'!S227:V227)/4</f>
        <v>1.1449390759622428E-3</v>
      </c>
      <c r="H228" s="4"/>
      <c r="I228" s="4">
        <f>SUM('역의 도시내 비율1'!W227)</f>
        <v>1.1409421734361893E-3</v>
      </c>
      <c r="K228" t="b">
        <f t="shared" si="105"/>
        <v>0</v>
      </c>
      <c r="L228" t="b">
        <f t="shared" si="106"/>
        <v>0</v>
      </c>
      <c r="M228" t="b">
        <f t="shared" si="107"/>
        <v>1</v>
      </c>
      <c r="N228" t="b">
        <f t="shared" si="108"/>
        <v>1</v>
      </c>
      <c r="O228" t="b">
        <f t="shared" si="109"/>
        <v>1</v>
      </c>
      <c r="R228" t="b">
        <f t="shared" si="110"/>
        <v>0</v>
      </c>
      <c r="S228" t="b">
        <f t="shared" si="111"/>
        <v>0</v>
      </c>
      <c r="T228" t="b">
        <f t="shared" si="112"/>
        <v>0</v>
      </c>
      <c r="U228" t="b">
        <f t="shared" si="113"/>
        <v>0</v>
      </c>
      <c r="V228" t="b">
        <f t="shared" si="114"/>
        <v>0</v>
      </c>
      <c r="W228" t="b">
        <f t="shared" si="115"/>
        <v>0</v>
      </c>
      <c r="X228" t="b">
        <f t="shared" si="116"/>
        <v>0</v>
      </c>
      <c r="Y228" t="b">
        <f t="shared" si="117"/>
        <v>0</v>
      </c>
      <c r="Z228" t="b">
        <f t="shared" si="118"/>
        <v>0</v>
      </c>
      <c r="AA228" t="b">
        <f t="shared" si="119"/>
        <v>0</v>
      </c>
      <c r="AC228" t="b">
        <f t="shared" si="120"/>
        <v>1</v>
      </c>
      <c r="AD228" t="b">
        <f t="shared" si="121"/>
        <v>0</v>
      </c>
      <c r="AE228" t="b">
        <f t="shared" si="122"/>
        <v>0</v>
      </c>
      <c r="AF228" t="b">
        <f t="shared" si="123"/>
        <v>0</v>
      </c>
      <c r="AG228" t="b">
        <f t="shared" si="124"/>
        <v>0</v>
      </c>
      <c r="AH228" t="b">
        <f t="shared" si="125"/>
        <v>0</v>
      </c>
      <c r="AI228" t="b">
        <f t="shared" si="126"/>
        <v>0</v>
      </c>
      <c r="AJ228" t="b">
        <f t="shared" si="127"/>
        <v>0</v>
      </c>
      <c r="AK228" t="b">
        <f t="shared" si="128"/>
        <v>0</v>
      </c>
      <c r="AL228" t="b">
        <f t="shared" si="129"/>
        <v>0</v>
      </c>
      <c r="AN228" s="4" t="b">
        <f t="shared" si="130"/>
        <v>1</v>
      </c>
      <c r="AO228" t="b">
        <f t="shared" si="131"/>
        <v>0</v>
      </c>
      <c r="AP228" t="b">
        <f t="shared" si="132"/>
        <v>0</v>
      </c>
      <c r="AQ228" t="b">
        <f t="shared" si="133"/>
        <v>0</v>
      </c>
      <c r="AR228" t="b">
        <f t="shared" si="134"/>
        <v>0</v>
      </c>
      <c r="AS228" t="b">
        <f t="shared" si="135"/>
        <v>0</v>
      </c>
      <c r="AT228" t="b">
        <f t="shared" si="136"/>
        <v>0</v>
      </c>
      <c r="AU228" t="b">
        <f t="shared" si="137"/>
        <v>0</v>
      </c>
      <c r="AV228" t="b">
        <f t="shared" si="138"/>
        <v>0</v>
      </c>
      <c r="AW228" t="b">
        <f t="shared" si="139"/>
        <v>0</v>
      </c>
    </row>
    <row r="229" spans="1:49">
      <c r="B229" t="s">
        <v>320</v>
      </c>
      <c r="C229" s="4">
        <f>SUM('역의 도시내 비율1'!C228:D228)/2</f>
        <v>1.9656514325659411E-3</v>
      </c>
      <c r="D229" s="4">
        <f>SUM('역의 도시내 비율1'!E228:G228)/3</f>
        <v>1.9726307794733569E-3</v>
      </c>
      <c r="E229" s="4">
        <f>SUM('역의 도시내 비율1'!H228:O228)/8</f>
        <v>1.6208392791679151E-3</v>
      </c>
      <c r="F229" s="4">
        <f>SUM('역의 도시내 비율1'!P228:R228)/3</f>
        <v>1.0761135582932895E-3</v>
      </c>
      <c r="G229" s="4">
        <f>SUM('역의 도시내 비율1'!S228:V228)/4</f>
        <v>9.4106686970006311E-4</v>
      </c>
      <c r="H229" s="4"/>
      <c r="I229" s="4">
        <f>SUM('역의 도시내 비율1'!W228)</f>
        <v>1.5037718420629937E-3</v>
      </c>
      <c r="K229" t="b">
        <f t="shared" si="105"/>
        <v>1</v>
      </c>
      <c r="L229" t="b">
        <f t="shared" si="106"/>
        <v>1</v>
      </c>
      <c r="M229" t="b">
        <f t="shared" si="107"/>
        <v>1</v>
      </c>
      <c r="N229" t="b">
        <f t="shared" si="108"/>
        <v>0</v>
      </c>
      <c r="O229" t="b">
        <f t="shared" si="109"/>
        <v>0</v>
      </c>
      <c r="R229" t="b">
        <f t="shared" si="110"/>
        <v>1</v>
      </c>
      <c r="S229" t="b">
        <f t="shared" si="111"/>
        <v>0</v>
      </c>
      <c r="T229" t="b">
        <f t="shared" si="112"/>
        <v>0</v>
      </c>
      <c r="U229" t="b">
        <f t="shared" si="113"/>
        <v>0</v>
      </c>
      <c r="V229" t="b">
        <f t="shared" si="114"/>
        <v>0</v>
      </c>
      <c r="W229" t="b">
        <f t="shared" si="115"/>
        <v>0</v>
      </c>
      <c r="X229" t="b">
        <f t="shared" si="116"/>
        <v>0</v>
      </c>
      <c r="Y229" t="b">
        <f t="shared" si="117"/>
        <v>0</v>
      </c>
      <c r="Z229" t="b">
        <f t="shared" si="118"/>
        <v>0</v>
      </c>
      <c r="AA229" t="b">
        <f t="shared" si="119"/>
        <v>0</v>
      </c>
      <c r="AC229" t="b">
        <f t="shared" si="120"/>
        <v>1</v>
      </c>
      <c r="AD229" t="b">
        <f t="shared" si="121"/>
        <v>0</v>
      </c>
      <c r="AE229" t="b">
        <f t="shared" si="122"/>
        <v>0</v>
      </c>
      <c r="AF229" t="b">
        <f t="shared" si="123"/>
        <v>0</v>
      </c>
      <c r="AG229" t="b">
        <f t="shared" si="124"/>
        <v>0</v>
      </c>
      <c r="AH229" t="b">
        <f t="shared" si="125"/>
        <v>0</v>
      </c>
      <c r="AI229" t="b">
        <f t="shared" si="126"/>
        <v>0</v>
      </c>
      <c r="AJ229" t="b">
        <f t="shared" si="127"/>
        <v>0</v>
      </c>
      <c r="AK229" t="b">
        <f t="shared" si="128"/>
        <v>0</v>
      </c>
      <c r="AL229" t="b">
        <f t="shared" si="129"/>
        <v>0</v>
      </c>
      <c r="AN229" s="4" t="b">
        <f t="shared" si="130"/>
        <v>1</v>
      </c>
      <c r="AO229" t="b">
        <f t="shared" si="131"/>
        <v>0</v>
      </c>
      <c r="AP229" t="b">
        <f t="shared" si="132"/>
        <v>0</v>
      </c>
      <c r="AQ229" t="b">
        <f t="shared" si="133"/>
        <v>0</v>
      </c>
      <c r="AR229" t="b">
        <f t="shared" si="134"/>
        <v>0</v>
      </c>
      <c r="AS229" t="b">
        <f t="shared" si="135"/>
        <v>0</v>
      </c>
      <c r="AT229" t="b">
        <f t="shared" si="136"/>
        <v>0</v>
      </c>
      <c r="AU229" t="b">
        <f t="shared" si="137"/>
        <v>0</v>
      </c>
      <c r="AV229" t="b">
        <f t="shared" si="138"/>
        <v>0</v>
      </c>
      <c r="AW229" t="b">
        <f t="shared" si="139"/>
        <v>0</v>
      </c>
    </row>
    <row r="230" spans="1:49">
      <c r="A230" t="s">
        <v>108</v>
      </c>
      <c r="B230" t="s">
        <v>319</v>
      </c>
      <c r="C230" s="4">
        <f>SUM('역의 도시내 비율1'!C229:D229)/2</f>
        <v>1.5016853713941264E-3</v>
      </c>
      <c r="D230" s="4">
        <f>SUM('역의 도시내 비율1'!E229:G229)/3</f>
        <v>1.7272867352511004E-3</v>
      </c>
      <c r="E230" s="4">
        <f>SUM('역의 도시내 비율1'!H229:O229)/8</f>
        <v>3.7078040687796702E-3</v>
      </c>
      <c r="F230" s="4">
        <f>SUM('역의 도시내 비율1'!P229:R229)/3</f>
        <v>5.734407611292746E-3</v>
      </c>
      <c r="G230" s="4">
        <f>SUM('역의 도시내 비율1'!S229:V229)/4</f>
        <v>4.1933738918745042E-3</v>
      </c>
      <c r="H230" s="4"/>
      <c r="I230" s="4">
        <f>SUM('역의 도시내 비율1'!W229)</f>
        <v>3.6673731065287769E-3</v>
      </c>
      <c r="K230" t="b">
        <f t="shared" si="105"/>
        <v>0</v>
      </c>
      <c r="L230" t="b">
        <f t="shared" si="106"/>
        <v>0</v>
      </c>
      <c r="M230" t="b">
        <f t="shared" si="107"/>
        <v>1</v>
      </c>
      <c r="N230" t="b">
        <f t="shared" si="108"/>
        <v>1</v>
      </c>
      <c r="O230" t="b">
        <f t="shared" si="109"/>
        <v>1</v>
      </c>
      <c r="R230" t="b">
        <f t="shared" si="110"/>
        <v>1</v>
      </c>
      <c r="S230" t="b">
        <f t="shared" si="111"/>
        <v>0</v>
      </c>
      <c r="T230" t="b">
        <f t="shared" si="112"/>
        <v>0</v>
      </c>
      <c r="U230" t="b">
        <f t="shared" si="113"/>
        <v>0</v>
      </c>
      <c r="V230" t="b">
        <f t="shared" si="114"/>
        <v>0</v>
      </c>
      <c r="W230" t="b">
        <f t="shared" si="115"/>
        <v>0</v>
      </c>
      <c r="X230" t="b">
        <f t="shared" si="116"/>
        <v>0</v>
      </c>
      <c r="Y230" t="b">
        <f t="shared" si="117"/>
        <v>0</v>
      </c>
      <c r="Z230" t="b">
        <f t="shared" si="118"/>
        <v>0</v>
      </c>
      <c r="AA230" t="b">
        <f t="shared" si="119"/>
        <v>0</v>
      </c>
      <c r="AC230" t="b">
        <f t="shared" si="120"/>
        <v>1</v>
      </c>
      <c r="AD230" t="b">
        <f t="shared" si="121"/>
        <v>1</v>
      </c>
      <c r="AE230" t="b">
        <f t="shared" si="122"/>
        <v>1</v>
      </c>
      <c r="AF230" t="b">
        <f t="shared" si="123"/>
        <v>1</v>
      </c>
      <c r="AG230" t="b">
        <f t="shared" si="124"/>
        <v>0</v>
      </c>
      <c r="AH230" t="b">
        <f t="shared" si="125"/>
        <v>0</v>
      </c>
      <c r="AI230" t="b">
        <f t="shared" si="126"/>
        <v>0</v>
      </c>
      <c r="AJ230" t="b">
        <f t="shared" si="127"/>
        <v>0</v>
      </c>
      <c r="AK230" t="b">
        <f t="shared" si="128"/>
        <v>0</v>
      </c>
      <c r="AL230" t="b">
        <f t="shared" si="129"/>
        <v>0</v>
      </c>
      <c r="AN230" s="4" t="b">
        <f t="shared" si="130"/>
        <v>1</v>
      </c>
      <c r="AO230" t="b">
        <f t="shared" si="131"/>
        <v>1</v>
      </c>
      <c r="AP230" t="b">
        <f t="shared" si="132"/>
        <v>0</v>
      </c>
      <c r="AQ230" t="b">
        <f t="shared" si="133"/>
        <v>0</v>
      </c>
      <c r="AR230" t="b">
        <f t="shared" si="134"/>
        <v>0</v>
      </c>
      <c r="AS230" t="b">
        <f t="shared" si="135"/>
        <v>0</v>
      </c>
      <c r="AT230" t="b">
        <f t="shared" si="136"/>
        <v>0</v>
      </c>
      <c r="AU230" t="b">
        <f t="shared" si="137"/>
        <v>0</v>
      </c>
      <c r="AV230" t="b">
        <f t="shared" si="138"/>
        <v>0</v>
      </c>
      <c r="AW230" t="b">
        <f t="shared" si="139"/>
        <v>0</v>
      </c>
    </row>
    <row r="231" spans="1:49">
      <c r="B231" t="s">
        <v>320</v>
      </c>
      <c r="C231" s="4">
        <f>SUM('역의 도시내 비율1'!C230:D230)/2</f>
        <v>3.1850318480711641E-3</v>
      </c>
      <c r="D231" s="4">
        <f>SUM('역의 도시내 비율1'!E230:G230)/3</f>
        <v>5.5574014271685323E-3</v>
      </c>
      <c r="E231" s="4">
        <f>SUM('역의 도시내 비율1'!H230:O230)/8</f>
        <v>4.4156739347958069E-3</v>
      </c>
      <c r="F231" s="4">
        <f>SUM('역의 도시내 비율1'!P230:R230)/3</f>
        <v>2.7018803545932513E-3</v>
      </c>
      <c r="G231" s="4">
        <f>SUM('역의 도시내 비율1'!S230:V230)/4</f>
        <v>1.7964382476777152E-3</v>
      </c>
      <c r="H231" s="4"/>
      <c r="I231" s="4">
        <f>SUM('역의 도시내 비율1'!W230)</f>
        <v>3.9941950213786132E-3</v>
      </c>
      <c r="K231" t="b">
        <f t="shared" si="105"/>
        <v>0</v>
      </c>
      <c r="L231" t="b">
        <f t="shared" si="106"/>
        <v>1</v>
      </c>
      <c r="M231" t="b">
        <f t="shared" si="107"/>
        <v>1</v>
      </c>
      <c r="N231" t="b">
        <f t="shared" si="108"/>
        <v>0</v>
      </c>
      <c r="O231" t="b">
        <f t="shared" si="109"/>
        <v>0</v>
      </c>
      <c r="R231" t="b">
        <f t="shared" si="110"/>
        <v>1</v>
      </c>
      <c r="S231" t="b">
        <f t="shared" si="111"/>
        <v>1</v>
      </c>
      <c r="T231" t="b">
        <f t="shared" si="112"/>
        <v>1</v>
      </c>
      <c r="U231" t="b">
        <f t="shared" si="113"/>
        <v>1</v>
      </c>
      <c r="V231" t="b">
        <f t="shared" si="114"/>
        <v>0</v>
      </c>
      <c r="W231" t="b">
        <f t="shared" si="115"/>
        <v>0</v>
      </c>
      <c r="X231" t="b">
        <f t="shared" si="116"/>
        <v>0</v>
      </c>
      <c r="Y231" t="b">
        <f t="shared" si="117"/>
        <v>0</v>
      </c>
      <c r="Z231" t="b">
        <f t="shared" si="118"/>
        <v>0</v>
      </c>
      <c r="AA231" t="b">
        <f t="shared" si="119"/>
        <v>0</v>
      </c>
      <c r="AC231" t="b">
        <f t="shared" si="120"/>
        <v>1</v>
      </c>
      <c r="AD231" t="b">
        <f t="shared" si="121"/>
        <v>1</v>
      </c>
      <c r="AE231" t="b">
        <f t="shared" si="122"/>
        <v>0</v>
      </c>
      <c r="AF231" t="b">
        <f t="shared" si="123"/>
        <v>0</v>
      </c>
      <c r="AG231" t="b">
        <f t="shared" si="124"/>
        <v>0</v>
      </c>
      <c r="AH231" t="b">
        <f t="shared" si="125"/>
        <v>0</v>
      </c>
      <c r="AI231" t="b">
        <f t="shared" si="126"/>
        <v>0</v>
      </c>
      <c r="AJ231" t="b">
        <f t="shared" si="127"/>
        <v>0</v>
      </c>
      <c r="AK231" t="b">
        <f t="shared" si="128"/>
        <v>0</v>
      </c>
      <c r="AL231" t="b">
        <f t="shared" si="129"/>
        <v>0</v>
      </c>
      <c r="AN231" s="4" t="b">
        <f t="shared" si="130"/>
        <v>1</v>
      </c>
      <c r="AO231" t="b">
        <f t="shared" si="131"/>
        <v>1</v>
      </c>
      <c r="AP231" t="b">
        <f t="shared" si="132"/>
        <v>1</v>
      </c>
      <c r="AQ231" t="b">
        <f t="shared" si="133"/>
        <v>0</v>
      </c>
      <c r="AR231" t="b">
        <f t="shared" si="134"/>
        <v>0</v>
      </c>
      <c r="AS231" t="b">
        <f t="shared" si="135"/>
        <v>0</v>
      </c>
      <c r="AT231" t="b">
        <f t="shared" si="136"/>
        <v>0</v>
      </c>
      <c r="AU231" t="b">
        <f t="shared" si="137"/>
        <v>0</v>
      </c>
      <c r="AV231" t="b">
        <f t="shared" si="138"/>
        <v>0</v>
      </c>
      <c r="AW231" t="b">
        <f t="shared" si="139"/>
        <v>0</v>
      </c>
    </row>
    <row r="232" spans="1:49">
      <c r="A232" t="s">
        <v>109</v>
      </c>
      <c r="B232" t="s">
        <v>319</v>
      </c>
      <c r="C232" s="4">
        <f>SUM('역의 도시내 비율1'!C231:D231)/2</f>
        <v>7.780190028992297E-4</v>
      </c>
      <c r="D232" s="4">
        <f>SUM('역의 도시내 비율1'!E231:G231)/3</f>
        <v>1.3724652160478211E-3</v>
      </c>
      <c r="E232" s="4">
        <f>SUM('역의 도시내 비율1'!H231:O231)/8</f>
        <v>2.7278182445335335E-3</v>
      </c>
      <c r="F232" s="4">
        <f>SUM('역의 도시내 비율1'!P231:R231)/3</f>
        <v>1.6916488435392903E-3</v>
      </c>
      <c r="G232" s="4">
        <f>SUM('역의 도시내 비율1'!S231:V231)/4</f>
        <v>9.4185089181854256E-4</v>
      </c>
      <c r="H232" s="4"/>
      <c r="I232" s="4">
        <f>SUM('역의 도시내 비율1'!W231)</f>
        <v>1.9827059563917965E-3</v>
      </c>
      <c r="K232" t="b">
        <f t="shared" si="105"/>
        <v>0</v>
      </c>
      <c r="L232" t="b">
        <f t="shared" si="106"/>
        <v>0</v>
      </c>
      <c r="M232" t="b">
        <f t="shared" si="107"/>
        <v>1</v>
      </c>
      <c r="N232" t="b">
        <f t="shared" si="108"/>
        <v>0</v>
      </c>
      <c r="O232" t="b">
        <f t="shared" si="109"/>
        <v>0</v>
      </c>
      <c r="R232" t="b">
        <f t="shared" si="110"/>
        <v>1</v>
      </c>
      <c r="S232" t="b">
        <f t="shared" si="111"/>
        <v>0</v>
      </c>
      <c r="T232" t="b">
        <f t="shared" si="112"/>
        <v>0</v>
      </c>
      <c r="U232" t="b">
        <f t="shared" si="113"/>
        <v>0</v>
      </c>
      <c r="V232" t="b">
        <f t="shared" si="114"/>
        <v>0</v>
      </c>
      <c r="W232" t="b">
        <f t="shared" si="115"/>
        <v>0</v>
      </c>
      <c r="X232" t="b">
        <f t="shared" si="116"/>
        <v>0</v>
      </c>
      <c r="Y232" t="b">
        <f t="shared" si="117"/>
        <v>0</v>
      </c>
      <c r="Z232" t="b">
        <f t="shared" si="118"/>
        <v>0</v>
      </c>
      <c r="AA232" t="b">
        <f t="shared" si="119"/>
        <v>0</v>
      </c>
      <c r="AC232" t="b">
        <f t="shared" si="120"/>
        <v>1</v>
      </c>
      <c r="AD232" t="b">
        <f t="shared" si="121"/>
        <v>0</v>
      </c>
      <c r="AE232" t="b">
        <f t="shared" si="122"/>
        <v>0</v>
      </c>
      <c r="AF232" t="b">
        <f t="shared" si="123"/>
        <v>0</v>
      </c>
      <c r="AG232" t="b">
        <f t="shared" si="124"/>
        <v>0</v>
      </c>
      <c r="AH232" t="b">
        <f t="shared" si="125"/>
        <v>0</v>
      </c>
      <c r="AI232" t="b">
        <f t="shared" si="126"/>
        <v>0</v>
      </c>
      <c r="AJ232" t="b">
        <f t="shared" si="127"/>
        <v>0</v>
      </c>
      <c r="AK232" t="b">
        <f t="shared" si="128"/>
        <v>0</v>
      </c>
      <c r="AL232" t="b">
        <f t="shared" si="129"/>
        <v>0</v>
      </c>
      <c r="AN232" s="4" t="b">
        <f t="shared" si="130"/>
        <v>1</v>
      </c>
      <c r="AO232" t="b">
        <f t="shared" si="131"/>
        <v>1</v>
      </c>
      <c r="AP232" t="b">
        <f t="shared" si="132"/>
        <v>0</v>
      </c>
      <c r="AQ232" t="b">
        <f t="shared" si="133"/>
        <v>0</v>
      </c>
      <c r="AR232" t="b">
        <f t="shared" si="134"/>
        <v>0</v>
      </c>
      <c r="AS232" t="b">
        <f t="shared" si="135"/>
        <v>0</v>
      </c>
      <c r="AT232" t="b">
        <f t="shared" si="136"/>
        <v>0</v>
      </c>
      <c r="AU232" t="b">
        <f t="shared" si="137"/>
        <v>0</v>
      </c>
      <c r="AV232" t="b">
        <f t="shared" si="138"/>
        <v>0</v>
      </c>
      <c r="AW232" t="b">
        <f t="shared" si="139"/>
        <v>0</v>
      </c>
    </row>
    <row r="233" spans="1:49">
      <c r="B233" t="s">
        <v>320</v>
      </c>
      <c r="C233" s="4">
        <f>SUM('역의 도시내 비율1'!C232:D232)/2</f>
        <v>3.0549894242060793E-3</v>
      </c>
      <c r="D233" s="4">
        <f>SUM('역의 도시내 비율1'!E232:G232)/3</f>
        <v>2.6020001962037973E-3</v>
      </c>
      <c r="E233" s="4">
        <f>SUM('역의 도시내 비율1'!H232:O232)/8</f>
        <v>2.4463564007326738E-3</v>
      </c>
      <c r="F233" s="4">
        <f>SUM('역의 도시내 비율1'!P232:R232)/3</f>
        <v>1.466032528149977E-3</v>
      </c>
      <c r="G233" s="4">
        <f>SUM('역의 도시내 비율1'!S232:V232)/4</f>
        <v>1.2781645823853733E-3</v>
      </c>
      <c r="H233" s="4"/>
      <c r="I233" s="4">
        <f>SUM('역의 도시내 비율1'!W232)</f>
        <v>2.1185644839717228E-3</v>
      </c>
      <c r="K233" t="b">
        <f t="shared" si="105"/>
        <v>1</v>
      </c>
      <c r="L233" t="b">
        <f t="shared" si="106"/>
        <v>1</v>
      </c>
      <c r="M233" t="b">
        <f t="shared" si="107"/>
        <v>1</v>
      </c>
      <c r="N233" t="b">
        <f t="shared" si="108"/>
        <v>0</v>
      </c>
      <c r="O233" t="b">
        <f t="shared" si="109"/>
        <v>0</v>
      </c>
      <c r="R233" t="b">
        <f t="shared" si="110"/>
        <v>1</v>
      </c>
      <c r="S233" t="b">
        <f t="shared" si="111"/>
        <v>1</v>
      </c>
      <c r="T233" t="b">
        <f t="shared" si="112"/>
        <v>0</v>
      </c>
      <c r="U233" t="b">
        <f t="shared" si="113"/>
        <v>0</v>
      </c>
      <c r="V233" t="b">
        <f t="shared" si="114"/>
        <v>0</v>
      </c>
      <c r="W233" t="b">
        <f t="shared" si="115"/>
        <v>0</v>
      </c>
      <c r="X233" t="b">
        <f t="shared" si="116"/>
        <v>0</v>
      </c>
      <c r="Y233" t="b">
        <f t="shared" si="117"/>
        <v>0</v>
      </c>
      <c r="Z233" t="b">
        <f t="shared" si="118"/>
        <v>0</v>
      </c>
      <c r="AA233" t="b">
        <f t="shared" si="119"/>
        <v>0</v>
      </c>
      <c r="AC233" t="b">
        <f t="shared" si="120"/>
        <v>1</v>
      </c>
      <c r="AD233" t="b">
        <f t="shared" si="121"/>
        <v>0</v>
      </c>
      <c r="AE233" t="b">
        <f t="shared" si="122"/>
        <v>0</v>
      </c>
      <c r="AF233" t="b">
        <f t="shared" si="123"/>
        <v>0</v>
      </c>
      <c r="AG233" t="b">
        <f t="shared" si="124"/>
        <v>0</v>
      </c>
      <c r="AH233" t="b">
        <f t="shared" si="125"/>
        <v>0</v>
      </c>
      <c r="AI233" t="b">
        <f t="shared" si="126"/>
        <v>0</v>
      </c>
      <c r="AJ233" t="b">
        <f t="shared" si="127"/>
        <v>0</v>
      </c>
      <c r="AK233" t="b">
        <f t="shared" si="128"/>
        <v>0</v>
      </c>
      <c r="AL233" t="b">
        <f t="shared" si="129"/>
        <v>0</v>
      </c>
      <c r="AN233" s="4" t="b">
        <f t="shared" si="130"/>
        <v>1</v>
      </c>
      <c r="AO233" t="b">
        <f t="shared" si="131"/>
        <v>1</v>
      </c>
      <c r="AP233" t="b">
        <f t="shared" si="132"/>
        <v>0</v>
      </c>
      <c r="AQ233" t="b">
        <f t="shared" si="133"/>
        <v>0</v>
      </c>
      <c r="AR233" t="b">
        <f t="shared" si="134"/>
        <v>0</v>
      </c>
      <c r="AS233" t="b">
        <f t="shared" si="135"/>
        <v>0</v>
      </c>
      <c r="AT233" t="b">
        <f t="shared" si="136"/>
        <v>0</v>
      </c>
      <c r="AU233" t="b">
        <f t="shared" si="137"/>
        <v>0</v>
      </c>
      <c r="AV233" t="b">
        <f t="shared" si="138"/>
        <v>0</v>
      </c>
      <c r="AW233" t="b">
        <f t="shared" si="139"/>
        <v>0</v>
      </c>
    </row>
    <row r="234" spans="1:49">
      <c r="A234" t="s">
        <v>110</v>
      </c>
      <c r="B234" t="s">
        <v>319</v>
      </c>
      <c r="C234" s="4">
        <f>SUM('역의 도시내 비율1'!C233:D233)/2</f>
        <v>5.4340857553077842E-4</v>
      </c>
      <c r="D234" s="4">
        <f>SUM('역의 도시내 비율1'!E233:G233)/3</f>
        <v>9.2814174702814459E-4</v>
      </c>
      <c r="E234" s="4">
        <f>SUM('역의 도시내 비율1'!H233:O233)/8</f>
        <v>1.0593269276438784E-3</v>
      </c>
      <c r="F234" s="4">
        <f>SUM('역의 도시내 비율1'!P233:R233)/3</f>
        <v>6.8263678474264795E-4</v>
      </c>
      <c r="G234" s="4">
        <f>SUM('역의 도시내 비율1'!S233:V233)/4</f>
        <v>3.7664659249400249E-4</v>
      </c>
      <c r="H234" s="4"/>
      <c r="I234" s="4">
        <f>SUM('역의 도시내 비율1'!W233)</f>
        <v>8.4274641845566889E-4</v>
      </c>
      <c r="K234" t="b">
        <f t="shared" si="105"/>
        <v>0</v>
      </c>
      <c r="L234" t="b">
        <f t="shared" si="106"/>
        <v>1</v>
      </c>
      <c r="M234" t="b">
        <f t="shared" si="107"/>
        <v>1</v>
      </c>
      <c r="N234" t="b">
        <f t="shared" si="108"/>
        <v>0</v>
      </c>
      <c r="O234" t="b">
        <f t="shared" si="109"/>
        <v>0</v>
      </c>
      <c r="R234" t="b">
        <f t="shared" si="110"/>
        <v>0</v>
      </c>
      <c r="S234" t="b">
        <f t="shared" si="111"/>
        <v>0</v>
      </c>
      <c r="T234" t="b">
        <f t="shared" si="112"/>
        <v>0</v>
      </c>
      <c r="U234" t="b">
        <f t="shared" si="113"/>
        <v>0</v>
      </c>
      <c r="V234" t="b">
        <f t="shared" si="114"/>
        <v>0</v>
      </c>
      <c r="W234" t="b">
        <f t="shared" si="115"/>
        <v>0</v>
      </c>
      <c r="X234" t="b">
        <f t="shared" si="116"/>
        <v>0</v>
      </c>
      <c r="Y234" t="b">
        <f t="shared" si="117"/>
        <v>0</v>
      </c>
      <c r="Z234" t="b">
        <f t="shared" si="118"/>
        <v>0</v>
      </c>
      <c r="AA234" t="b">
        <f t="shared" si="119"/>
        <v>0</v>
      </c>
      <c r="AC234" t="b">
        <f t="shared" si="120"/>
        <v>0</v>
      </c>
      <c r="AD234" t="b">
        <f t="shared" si="121"/>
        <v>0</v>
      </c>
      <c r="AE234" t="b">
        <f t="shared" si="122"/>
        <v>0</v>
      </c>
      <c r="AF234" t="b">
        <f t="shared" si="123"/>
        <v>0</v>
      </c>
      <c r="AG234" t="b">
        <f t="shared" si="124"/>
        <v>0</v>
      </c>
      <c r="AH234" t="b">
        <f t="shared" si="125"/>
        <v>0</v>
      </c>
      <c r="AI234" t="b">
        <f t="shared" si="126"/>
        <v>0</v>
      </c>
      <c r="AJ234" t="b">
        <f t="shared" si="127"/>
        <v>0</v>
      </c>
      <c r="AK234" t="b">
        <f t="shared" si="128"/>
        <v>0</v>
      </c>
      <c r="AL234" t="b">
        <f t="shared" si="129"/>
        <v>0</v>
      </c>
      <c r="AN234" s="4" t="b">
        <f t="shared" si="130"/>
        <v>1</v>
      </c>
      <c r="AO234" t="b">
        <f t="shared" si="131"/>
        <v>0</v>
      </c>
      <c r="AP234" t="b">
        <f t="shared" si="132"/>
        <v>0</v>
      </c>
      <c r="AQ234" t="b">
        <f t="shared" si="133"/>
        <v>0</v>
      </c>
      <c r="AR234" t="b">
        <f t="shared" si="134"/>
        <v>0</v>
      </c>
      <c r="AS234" t="b">
        <f t="shared" si="135"/>
        <v>0</v>
      </c>
      <c r="AT234" t="b">
        <f t="shared" si="136"/>
        <v>0</v>
      </c>
      <c r="AU234" t="b">
        <f t="shared" si="137"/>
        <v>0</v>
      </c>
      <c r="AV234" t="b">
        <f t="shared" si="138"/>
        <v>0</v>
      </c>
      <c r="AW234" t="b">
        <f t="shared" si="139"/>
        <v>0</v>
      </c>
    </row>
    <row r="235" spans="1:49">
      <c r="B235" t="s">
        <v>320</v>
      </c>
      <c r="C235" s="4">
        <f>SUM('역의 도시내 비율1'!C234:D234)/2</f>
        <v>1.1057981446271851E-3</v>
      </c>
      <c r="D235" s="4">
        <f>SUM('역의 도시내 비율1'!E234:G234)/3</f>
        <v>8.886343584201626E-4</v>
      </c>
      <c r="E235" s="4">
        <f>SUM('역의 도시내 비율1'!H234:O234)/8</f>
        <v>9.2050571239556188E-4</v>
      </c>
      <c r="F235" s="4">
        <f>SUM('역의 도시내 비율1'!P234:R234)/3</f>
        <v>7.5717241731428455E-4</v>
      </c>
      <c r="G235" s="4">
        <f>SUM('역의 도시내 비율1'!S234:V234)/4</f>
        <v>6.7572603111464577E-4</v>
      </c>
      <c r="H235" s="4"/>
      <c r="I235" s="4">
        <f>SUM('역의 도시내 비율1'!W234)</f>
        <v>8.5877040235522869E-4</v>
      </c>
      <c r="K235" t="b">
        <f t="shared" si="105"/>
        <v>1</v>
      </c>
      <c r="L235" t="b">
        <f t="shared" si="106"/>
        <v>1</v>
      </c>
      <c r="M235" t="b">
        <f t="shared" si="107"/>
        <v>1</v>
      </c>
      <c r="N235" t="b">
        <f t="shared" si="108"/>
        <v>0</v>
      </c>
      <c r="O235" t="b">
        <f t="shared" si="109"/>
        <v>0</v>
      </c>
      <c r="R235" t="b">
        <f t="shared" si="110"/>
        <v>0</v>
      </c>
      <c r="S235" t="b">
        <f t="shared" si="111"/>
        <v>0</v>
      </c>
      <c r="T235" t="b">
        <f t="shared" si="112"/>
        <v>0</v>
      </c>
      <c r="U235" t="b">
        <f t="shared" si="113"/>
        <v>0</v>
      </c>
      <c r="V235" t="b">
        <f t="shared" si="114"/>
        <v>0</v>
      </c>
      <c r="W235" t="b">
        <f t="shared" si="115"/>
        <v>0</v>
      </c>
      <c r="X235" t="b">
        <f t="shared" si="116"/>
        <v>0</v>
      </c>
      <c r="Y235" t="b">
        <f t="shared" si="117"/>
        <v>0</v>
      </c>
      <c r="Z235" t="b">
        <f t="shared" si="118"/>
        <v>0</v>
      </c>
      <c r="AA235" t="b">
        <f t="shared" si="119"/>
        <v>0</v>
      </c>
      <c r="AC235" t="b">
        <f t="shared" si="120"/>
        <v>0</v>
      </c>
      <c r="AD235" t="b">
        <f t="shared" si="121"/>
        <v>0</v>
      </c>
      <c r="AE235" t="b">
        <f t="shared" si="122"/>
        <v>0</v>
      </c>
      <c r="AF235" t="b">
        <f t="shared" si="123"/>
        <v>0</v>
      </c>
      <c r="AG235" t="b">
        <f t="shared" si="124"/>
        <v>0</v>
      </c>
      <c r="AH235" t="b">
        <f t="shared" si="125"/>
        <v>0</v>
      </c>
      <c r="AI235" t="b">
        <f t="shared" si="126"/>
        <v>0</v>
      </c>
      <c r="AJ235" t="b">
        <f t="shared" si="127"/>
        <v>0</v>
      </c>
      <c r="AK235" t="b">
        <f t="shared" si="128"/>
        <v>0</v>
      </c>
      <c r="AL235" t="b">
        <f t="shared" si="129"/>
        <v>0</v>
      </c>
      <c r="AN235" s="4" t="b">
        <f t="shared" si="130"/>
        <v>0</v>
      </c>
      <c r="AO235" t="b">
        <f t="shared" si="131"/>
        <v>0</v>
      </c>
      <c r="AP235" t="b">
        <f t="shared" si="132"/>
        <v>0</v>
      </c>
      <c r="AQ235" t="b">
        <f t="shared" si="133"/>
        <v>0</v>
      </c>
      <c r="AR235" t="b">
        <f t="shared" si="134"/>
        <v>0</v>
      </c>
      <c r="AS235" t="b">
        <f t="shared" si="135"/>
        <v>0</v>
      </c>
      <c r="AT235" t="b">
        <f t="shared" si="136"/>
        <v>0</v>
      </c>
      <c r="AU235" t="b">
        <f t="shared" si="137"/>
        <v>0</v>
      </c>
      <c r="AV235" t="b">
        <f t="shared" si="138"/>
        <v>0</v>
      </c>
      <c r="AW235" t="b">
        <f t="shared" si="139"/>
        <v>0</v>
      </c>
    </row>
    <row r="236" spans="1:49">
      <c r="A236" t="s">
        <v>111</v>
      </c>
      <c r="B236" t="s">
        <v>319</v>
      </c>
      <c r="C236" s="4">
        <f>SUM('역의 도시내 비율1'!C235:D235)/2</f>
        <v>5.6473906669508699E-3</v>
      </c>
      <c r="D236" s="4">
        <f>SUM('역의 도시내 비율1'!E235:G235)/3</f>
        <v>7.2491194755090289E-3</v>
      </c>
      <c r="E236" s="4">
        <f>SUM('역의 도시내 비율1'!H235:O235)/8</f>
        <v>5.7825925518822114E-3</v>
      </c>
      <c r="F236" s="4">
        <f>SUM('역의 도시내 비율1'!P235:R235)/3</f>
        <v>4.210715980714882E-3</v>
      </c>
      <c r="G236" s="4">
        <f>SUM('역의 도시내 비율1'!S235:V235)/4</f>
        <v>4.5057626807717783E-3</v>
      </c>
      <c r="H236" s="4"/>
      <c r="I236" s="4">
        <f>SUM('역의 도시내 비율1'!W235)</f>
        <v>5.5211354489680363E-3</v>
      </c>
      <c r="K236" t="b">
        <f t="shared" si="105"/>
        <v>1</v>
      </c>
      <c r="L236" t="b">
        <f t="shared" si="106"/>
        <v>1</v>
      </c>
      <c r="M236" t="b">
        <f t="shared" si="107"/>
        <v>1</v>
      </c>
      <c r="N236" t="b">
        <f t="shared" si="108"/>
        <v>0</v>
      </c>
      <c r="O236" t="b">
        <f t="shared" si="109"/>
        <v>0</v>
      </c>
      <c r="R236" t="b">
        <f t="shared" si="110"/>
        <v>1</v>
      </c>
      <c r="S236" t="b">
        <f t="shared" si="111"/>
        <v>1</v>
      </c>
      <c r="T236" t="b">
        <f t="shared" si="112"/>
        <v>1</v>
      </c>
      <c r="U236" t="b">
        <f t="shared" si="113"/>
        <v>1</v>
      </c>
      <c r="V236" t="b">
        <f t="shared" si="114"/>
        <v>1</v>
      </c>
      <c r="W236" t="b">
        <f t="shared" si="115"/>
        <v>0</v>
      </c>
      <c r="X236" t="b">
        <f t="shared" si="116"/>
        <v>0</v>
      </c>
      <c r="Y236" t="b">
        <f t="shared" si="117"/>
        <v>0</v>
      </c>
      <c r="Z236" t="b">
        <f t="shared" si="118"/>
        <v>0</v>
      </c>
      <c r="AA236" t="b">
        <f t="shared" si="119"/>
        <v>0</v>
      </c>
      <c r="AC236" t="b">
        <f t="shared" si="120"/>
        <v>1</v>
      </c>
      <c r="AD236" t="b">
        <f t="shared" si="121"/>
        <v>1</v>
      </c>
      <c r="AE236" t="b">
        <f t="shared" si="122"/>
        <v>1</v>
      </c>
      <c r="AF236" t="b">
        <f t="shared" si="123"/>
        <v>0</v>
      </c>
      <c r="AG236" t="b">
        <f t="shared" si="124"/>
        <v>0</v>
      </c>
      <c r="AH236" t="b">
        <f t="shared" si="125"/>
        <v>0</v>
      </c>
      <c r="AI236" t="b">
        <f t="shared" si="126"/>
        <v>0</v>
      </c>
      <c r="AJ236" t="b">
        <f t="shared" si="127"/>
        <v>0</v>
      </c>
      <c r="AK236" t="b">
        <f t="shared" si="128"/>
        <v>0</v>
      </c>
      <c r="AL236" t="b">
        <f t="shared" si="129"/>
        <v>0</v>
      </c>
      <c r="AN236" s="4" t="b">
        <f t="shared" si="130"/>
        <v>1</v>
      </c>
      <c r="AO236" t="b">
        <f t="shared" si="131"/>
        <v>1</v>
      </c>
      <c r="AP236" t="b">
        <f t="shared" si="132"/>
        <v>1</v>
      </c>
      <c r="AQ236" t="b">
        <f t="shared" si="133"/>
        <v>1</v>
      </c>
      <c r="AR236" t="b">
        <f t="shared" si="134"/>
        <v>0</v>
      </c>
      <c r="AS236" t="b">
        <f t="shared" si="135"/>
        <v>0</v>
      </c>
      <c r="AT236" t="b">
        <f t="shared" si="136"/>
        <v>0</v>
      </c>
      <c r="AU236" t="b">
        <f t="shared" si="137"/>
        <v>0</v>
      </c>
      <c r="AV236" t="b">
        <f t="shared" si="138"/>
        <v>0</v>
      </c>
      <c r="AW236" t="b">
        <f t="shared" si="139"/>
        <v>0</v>
      </c>
    </row>
    <row r="237" spans="1:49">
      <c r="B237" t="s">
        <v>320</v>
      </c>
      <c r="C237" s="4">
        <f>SUM('역의 도시내 비율1'!C236:D236)/2</f>
        <v>3.5201794907617555E-3</v>
      </c>
      <c r="D237" s="4">
        <f>SUM('역의 도시내 비율1'!E236:G236)/3</f>
        <v>3.9201799269347184E-3</v>
      </c>
      <c r="E237" s="4">
        <f>SUM('역의 도시내 비율1'!H236:O236)/8</f>
        <v>5.80006773142665E-3</v>
      </c>
      <c r="F237" s="4">
        <f>SUM('역의 도시내 비율1'!P236:R236)/3</f>
        <v>8.2264481288286048E-3</v>
      </c>
      <c r="G237" s="4">
        <f>SUM('역의 도시내 비율1'!S236:V236)/4</f>
        <v>7.9632747196729924E-3</v>
      </c>
      <c r="H237" s="4"/>
      <c r="I237" s="4">
        <f>SUM('역의 도시내 비율1'!W236)</f>
        <v>6.2004673401967305E-3</v>
      </c>
      <c r="K237" t="b">
        <f t="shared" si="105"/>
        <v>0</v>
      </c>
      <c r="L237" t="b">
        <f t="shared" si="106"/>
        <v>0</v>
      </c>
      <c r="M237" t="b">
        <f t="shared" si="107"/>
        <v>0</v>
      </c>
      <c r="N237" t="b">
        <f t="shared" si="108"/>
        <v>1</v>
      </c>
      <c r="O237" t="b">
        <f t="shared" si="109"/>
        <v>1</v>
      </c>
      <c r="R237" t="b">
        <f t="shared" si="110"/>
        <v>1</v>
      </c>
      <c r="S237" t="b">
        <f t="shared" si="111"/>
        <v>1</v>
      </c>
      <c r="T237" t="b">
        <f t="shared" si="112"/>
        <v>0</v>
      </c>
      <c r="U237" t="b">
        <f t="shared" si="113"/>
        <v>0</v>
      </c>
      <c r="V237" t="b">
        <f t="shared" si="114"/>
        <v>0</v>
      </c>
      <c r="W237" t="b">
        <f t="shared" si="115"/>
        <v>0</v>
      </c>
      <c r="X237" t="b">
        <f t="shared" si="116"/>
        <v>0</v>
      </c>
      <c r="Y237" t="b">
        <f t="shared" si="117"/>
        <v>0</v>
      </c>
      <c r="Z237" t="b">
        <f t="shared" si="118"/>
        <v>0</v>
      </c>
      <c r="AA237" t="b">
        <f t="shared" si="119"/>
        <v>0</v>
      </c>
      <c r="AC237" t="b">
        <f t="shared" si="120"/>
        <v>1</v>
      </c>
      <c r="AD237" t="b">
        <f t="shared" si="121"/>
        <v>1</v>
      </c>
      <c r="AE237" t="b">
        <f t="shared" si="122"/>
        <v>1</v>
      </c>
      <c r="AF237" t="b">
        <f t="shared" si="123"/>
        <v>1</v>
      </c>
      <c r="AG237" t="b">
        <f t="shared" si="124"/>
        <v>1</v>
      </c>
      <c r="AH237" t="b">
        <f t="shared" si="125"/>
        <v>0</v>
      </c>
      <c r="AI237" t="b">
        <f t="shared" si="126"/>
        <v>0</v>
      </c>
      <c r="AJ237" t="b">
        <f t="shared" si="127"/>
        <v>0</v>
      </c>
      <c r="AK237" t="b">
        <f t="shared" si="128"/>
        <v>0</v>
      </c>
      <c r="AL237" t="b">
        <f t="shared" si="129"/>
        <v>0</v>
      </c>
      <c r="AN237" s="4" t="b">
        <f t="shared" si="130"/>
        <v>1</v>
      </c>
      <c r="AO237" t="b">
        <f t="shared" si="131"/>
        <v>1</v>
      </c>
      <c r="AP237" t="b">
        <f t="shared" si="132"/>
        <v>1</v>
      </c>
      <c r="AQ237" t="b">
        <f t="shared" si="133"/>
        <v>1</v>
      </c>
      <c r="AR237" t="b">
        <f t="shared" si="134"/>
        <v>0</v>
      </c>
      <c r="AS237" t="b">
        <f t="shared" si="135"/>
        <v>0</v>
      </c>
      <c r="AT237" t="b">
        <f t="shared" si="136"/>
        <v>0</v>
      </c>
      <c r="AU237" t="b">
        <f t="shared" si="137"/>
        <v>0</v>
      </c>
      <c r="AV237" t="b">
        <f t="shared" si="138"/>
        <v>0</v>
      </c>
      <c r="AW237" t="b">
        <f t="shared" si="139"/>
        <v>0</v>
      </c>
    </row>
    <row r="238" spans="1:49">
      <c r="A238" t="s">
        <v>112</v>
      </c>
      <c r="B238" t="s">
        <v>319</v>
      </c>
      <c r="C238" s="4">
        <f>SUM('역의 도시내 비율1'!C237:D237)/2</f>
        <v>7.4311301710420514E-3</v>
      </c>
      <c r="D238" s="4">
        <f>SUM('역의 도시내 비율1'!E237:G237)/3</f>
        <v>9.4829308002750013E-3</v>
      </c>
      <c r="E238" s="4">
        <f>SUM('역의 도시내 비율1'!H237:O237)/8</f>
        <v>7.3866693310532501E-3</v>
      </c>
      <c r="F238" s="4">
        <f>SUM('역의 도시내 비율1'!P237:R237)/3</f>
        <v>5.6626280563534248E-3</v>
      </c>
      <c r="G238" s="4">
        <f>SUM('역의 도시내 비율1'!S237:V237)/4</f>
        <v>7.2517533665398693E-3</v>
      </c>
      <c r="H238" s="4"/>
      <c r="I238" s="4">
        <f>SUM('역의 도시내 비율1'!W237)</f>
        <v>7.3210029637719694E-3</v>
      </c>
      <c r="K238" t="b">
        <f t="shared" si="105"/>
        <v>1</v>
      </c>
      <c r="L238" t="b">
        <f t="shared" si="106"/>
        <v>1</v>
      </c>
      <c r="M238" t="b">
        <f t="shared" si="107"/>
        <v>1</v>
      </c>
      <c r="N238" t="b">
        <f t="shared" si="108"/>
        <v>0</v>
      </c>
      <c r="O238" t="b">
        <f t="shared" si="109"/>
        <v>0</v>
      </c>
      <c r="R238" t="b">
        <f t="shared" si="110"/>
        <v>1</v>
      </c>
      <c r="S238" t="b">
        <f t="shared" si="111"/>
        <v>1</v>
      </c>
      <c r="T238" t="b">
        <f t="shared" si="112"/>
        <v>1</v>
      </c>
      <c r="U238" t="b">
        <f t="shared" si="113"/>
        <v>1</v>
      </c>
      <c r="V238" t="b">
        <f t="shared" si="114"/>
        <v>1</v>
      </c>
      <c r="W238" t="b">
        <f t="shared" si="115"/>
        <v>1</v>
      </c>
      <c r="X238" t="b">
        <f t="shared" si="116"/>
        <v>0</v>
      </c>
      <c r="Y238" t="b">
        <f t="shared" si="117"/>
        <v>0</v>
      </c>
      <c r="Z238" t="b">
        <f t="shared" si="118"/>
        <v>0</v>
      </c>
      <c r="AA238" t="b">
        <f t="shared" si="119"/>
        <v>0</v>
      </c>
      <c r="AC238" t="b">
        <f t="shared" si="120"/>
        <v>1</v>
      </c>
      <c r="AD238" t="b">
        <f t="shared" si="121"/>
        <v>1</v>
      </c>
      <c r="AE238" t="b">
        <f t="shared" si="122"/>
        <v>1</v>
      </c>
      <c r="AF238" t="b">
        <f t="shared" si="123"/>
        <v>1</v>
      </c>
      <c r="AG238" t="b">
        <f t="shared" si="124"/>
        <v>0</v>
      </c>
      <c r="AH238" t="b">
        <f t="shared" si="125"/>
        <v>0</v>
      </c>
      <c r="AI238" t="b">
        <f t="shared" si="126"/>
        <v>0</v>
      </c>
      <c r="AJ238" t="b">
        <f t="shared" si="127"/>
        <v>0</v>
      </c>
      <c r="AK238" t="b">
        <f t="shared" si="128"/>
        <v>0</v>
      </c>
      <c r="AL238" t="b">
        <f t="shared" si="129"/>
        <v>0</v>
      </c>
      <c r="AN238" s="4" t="b">
        <f t="shared" si="130"/>
        <v>1</v>
      </c>
      <c r="AO238" t="b">
        <f t="shared" si="131"/>
        <v>1</v>
      </c>
      <c r="AP238" t="b">
        <f t="shared" si="132"/>
        <v>1</v>
      </c>
      <c r="AQ238" t="b">
        <f t="shared" si="133"/>
        <v>1</v>
      </c>
      <c r="AR238" t="b">
        <f t="shared" si="134"/>
        <v>1</v>
      </c>
      <c r="AS238" t="b">
        <f t="shared" si="135"/>
        <v>0</v>
      </c>
      <c r="AT238" t="b">
        <f t="shared" si="136"/>
        <v>0</v>
      </c>
      <c r="AU238" t="b">
        <f t="shared" si="137"/>
        <v>0</v>
      </c>
      <c r="AV238" t="b">
        <f t="shared" si="138"/>
        <v>0</v>
      </c>
      <c r="AW238" t="b">
        <f t="shared" si="139"/>
        <v>0</v>
      </c>
    </row>
    <row r="239" spans="1:49">
      <c r="B239" t="s">
        <v>320</v>
      </c>
      <c r="C239" s="4">
        <f>SUM('역의 도시내 비율1'!C238:D238)/2</f>
        <v>6.3993010229102818E-3</v>
      </c>
      <c r="D239" s="4">
        <f>SUM('역의 도시내 비율1'!E238:G238)/3</f>
        <v>4.7235066443543517E-3</v>
      </c>
      <c r="E239" s="4">
        <f>SUM('역의 도시내 비율1'!H238:O238)/8</f>
        <v>4.8784863736567076E-3</v>
      </c>
      <c r="F239" s="4">
        <f>SUM('역의 도시내 비율1'!P238:R238)/3</f>
        <v>6.1402356332468959E-3</v>
      </c>
      <c r="G239" s="4">
        <f>SUM('역의 도시내 비율1'!S238:V238)/4</f>
        <v>7.9075438072816733E-3</v>
      </c>
      <c r="H239" s="4"/>
      <c r="I239" s="4">
        <f>SUM('역의 도시내 비율1'!W238)</f>
        <v>5.4357431951403872E-3</v>
      </c>
      <c r="K239" t="b">
        <f t="shared" si="105"/>
        <v>1</v>
      </c>
      <c r="L239" t="b">
        <f t="shared" si="106"/>
        <v>0</v>
      </c>
      <c r="M239" t="b">
        <f t="shared" si="107"/>
        <v>0</v>
      </c>
      <c r="N239" t="b">
        <f t="shared" si="108"/>
        <v>1</v>
      </c>
      <c r="O239" t="b">
        <f t="shared" si="109"/>
        <v>1</v>
      </c>
      <c r="R239" t="b">
        <f t="shared" si="110"/>
        <v>1</v>
      </c>
      <c r="S239" t="b">
        <f t="shared" si="111"/>
        <v>1</v>
      </c>
      <c r="T239" t="b">
        <f t="shared" si="112"/>
        <v>1</v>
      </c>
      <c r="U239" t="b">
        <f t="shared" si="113"/>
        <v>0</v>
      </c>
      <c r="V239" t="b">
        <f t="shared" si="114"/>
        <v>0</v>
      </c>
      <c r="W239" t="b">
        <f t="shared" si="115"/>
        <v>0</v>
      </c>
      <c r="X239" t="b">
        <f t="shared" si="116"/>
        <v>0</v>
      </c>
      <c r="Y239" t="b">
        <f t="shared" si="117"/>
        <v>0</v>
      </c>
      <c r="Z239" t="b">
        <f t="shared" si="118"/>
        <v>0</v>
      </c>
      <c r="AA239" t="b">
        <f t="shared" si="119"/>
        <v>0</v>
      </c>
      <c r="AC239" t="b">
        <f t="shared" si="120"/>
        <v>1</v>
      </c>
      <c r="AD239" t="b">
        <f t="shared" si="121"/>
        <v>1</v>
      </c>
      <c r="AE239" t="b">
        <f t="shared" si="122"/>
        <v>1</v>
      </c>
      <c r="AF239" t="b">
        <f t="shared" si="123"/>
        <v>1</v>
      </c>
      <c r="AG239" t="b">
        <f t="shared" si="124"/>
        <v>0</v>
      </c>
      <c r="AH239" t="b">
        <f t="shared" si="125"/>
        <v>0</v>
      </c>
      <c r="AI239" t="b">
        <f t="shared" si="126"/>
        <v>0</v>
      </c>
      <c r="AJ239" t="b">
        <f t="shared" si="127"/>
        <v>0</v>
      </c>
      <c r="AK239" t="b">
        <f t="shared" si="128"/>
        <v>0</v>
      </c>
      <c r="AL239" t="b">
        <f t="shared" si="129"/>
        <v>0</v>
      </c>
      <c r="AN239" s="4" t="b">
        <f t="shared" si="130"/>
        <v>1</v>
      </c>
      <c r="AO239" t="b">
        <f t="shared" si="131"/>
        <v>1</v>
      </c>
      <c r="AP239" t="b">
        <f t="shared" si="132"/>
        <v>1</v>
      </c>
      <c r="AQ239" t="b">
        <f t="shared" si="133"/>
        <v>0</v>
      </c>
      <c r="AR239" t="b">
        <f t="shared" si="134"/>
        <v>0</v>
      </c>
      <c r="AS239" t="b">
        <f t="shared" si="135"/>
        <v>0</v>
      </c>
      <c r="AT239" t="b">
        <f t="shared" si="136"/>
        <v>0</v>
      </c>
      <c r="AU239" t="b">
        <f t="shared" si="137"/>
        <v>0</v>
      </c>
      <c r="AV239" t="b">
        <f t="shared" si="138"/>
        <v>0</v>
      </c>
      <c r="AW239" t="b">
        <f t="shared" si="139"/>
        <v>0</v>
      </c>
    </row>
    <row r="240" spans="1:49">
      <c r="A240" t="s">
        <v>144</v>
      </c>
      <c r="B240" t="s">
        <v>319</v>
      </c>
      <c r="C240" s="4">
        <f>SUM('역의 도시내 비율1'!C239:D239)/2</f>
        <v>2.1423124494508052E-4</v>
      </c>
      <c r="D240" s="4">
        <f>SUM('역의 도시내 비율1'!E239:G239)/3</f>
        <v>2.360651147360009E-4</v>
      </c>
      <c r="E240" s="4">
        <f>SUM('역의 도시내 비율1'!H239:O239)/8</f>
        <v>3.1662527336887816E-4</v>
      </c>
      <c r="F240" s="4">
        <f>SUM('역의 도시내 비율1'!P239:R239)/3</f>
        <v>1.8907637947523489E-4</v>
      </c>
      <c r="G240" s="4">
        <f>SUM('역의 도시내 비율1'!S239:V239)/4</f>
        <v>9.5450314316786915E-5</v>
      </c>
      <c r="H240" s="4"/>
      <c r="I240" s="4">
        <f>SUM('역의 도시내 비율1'!W239)</f>
        <v>2.4168738986933506E-4</v>
      </c>
      <c r="K240" t="b">
        <f t="shared" si="105"/>
        <v>0</v>
      </c>
      <c r="L240" t="b">
        <f t="shared" si="106"/>
        <v>0</v>
      </c>
      <c r="M240" t="b">
        <f t="shared" si="107"/>
        <v>1</v>
      </c>
      <c r="N240" t="b">
        <f t="shared" si="108"/>
        <v>0</v>
      </c>
      <c r="O240" t="b">
        <f t="shared" si="109"/>
        <v>0</v>
      </c>
      <c r="R240" t="b">
        <f t="shared" si="110"/>
        <v>0</v>
      </c>
      <c r="S240" t="b">
        <f t="shared" si="111"/>
        <v>0</v>
      </c>
      <c r="T240" t="b">
        <f t="shared" si="112"/>
        <v>0</v>
      </c>
      <c r="U240" t="b">
        <f t="shared" si="113"/>
        <v>0</v>
      </c>
      <c r="V240" t="b">
        <f t="shared" si="114"/>
        <v>0</v>
      </c>
      <c r="W240" t="b">
        <f t="shared" si="115"/>
        <v>0</v>
      </c>
      <c r="X240" t="b">
        <f t="shared" si="116"/>
        <v>0</v>
      </c>
      <c r="Y240" t="b">
        <f t="shared" si="117"/>
        <v>0</v>
      </c>
      <c r="Z240" t="b">
        <f t="shared" si="118"/>
        <v>0</v>
      </c>
      <c r="AA240" t="b">
        <f t="shared" si="119"/>
        <v>0</v>
      </c>
      <c r="AC240" t="b">
        <f t="shared" si="120"/>
        <v>0</v>
      </c>
      <c r="AD240" t="b">
        <f t="shared" si="121"/>
        <v>0</v>
      </c>
      <c r="AE240" t="b">
        <f t="shared" si="122"/>
        <v>0</v>
      </c>
      <c r="AF240" t="b">
        <f t="shared" si="123"/>
        <v>0</v>
      </c>
      <c r="AG240" t="b">
        <f t="shared" si="124"/>
        <v>0</v>
      </c>
      <c r="AH240" t="b">
        <f t="shared" si="125"/>
        <v>0</v>
      </c>
      <c r="AI240" t="b">
        <f t="shared" si="126"/>
        <v>0</v>
      </c>
      <c r="AJ240" t="b">
        <f t="shared" si="127"/>
        <v>0</v>
      </c>
      <c r="AK240" t="b">
        <f t="shared" si="128"/>
        <v>0</v>
      </c>
      <c r="AL240" t="b">
        <f t="shared" si="129"/>
        <v>0</v>
      </c>
      <c r="AN240" s="4" t="b">
        <f t="shared" si="130"/>
        <v>0</v>
      </c>
      <c r="AO240" t="b">
        <f t="shared" si="131"/>
        <v>0</v>
      </c>
      <c r="AP240" t="b">
        <f t="shared" si="132"/>
        <v>0</v>
      </c>
      <c r="AQ240" t="b">
        <f t="shared" si="133"/>
        <v>0</v>
      </c>
      <c r="AR240" t="b">
        <f t="shared" si="134"/>
        <v>0</v>
      </c>
      <c r="AS240" t="b">
        <f t="shared" si="135"/>
        <v>0</v>
      </c>
      <c r="AT240" t="b">
        <f t="shared" si="136"/>
        <v>0</v>
      </c>
      <c r="AU240" t="b">
        <f t="shared" si="137"/>
        <v>0</v>
      </c>
      <c r="AV240" t="b">
        <f t="shared" si="138"/>
        <v>0</v>
      </c>
      <c r="AW240" t="b">
        <f t="shared" si="139"/>
        <v>0</v>
      </c>
    </row>
    <row r="241" spans="1:49">
      <c r="B241" t="s">
        <v>320</v>
      </c>
      <c r="C241" s="4">
        <f>SUM('역의 도시내 비율1'!C240:D240)/2</f>
        <v>3.2620589017226206E-4</v>
      </c>
      <c r="D241" s="4">
        <f>SUM('역의 도시내 비율1'!E240:G240)/3</f>
        <v>3.4565237864822004E-4</v>
      </c>
      <c r="E241" s="4">
        <f>SUM('역의 도시내 비율1'!H240:O240)/8</f>
        <v>2.1820094272227526E-4</v>
      </c>
      <c r="F241" s="4">
        <f>SUM('역의 도시내 비율1'!P240:R240)/3</f>
        <v>1.9048145983918327E-4</v>
      </c>
      <c r="G241" s="4">
        <f>SUM('역의 도시내 비율1'!S240:V240)/4</f>
        <v>2.2681431658527903E-4</v>
      </c>
      <c r="H241" s="4"/>
      <c r="I241" s="4">
        <f>SUM('역의 도시내 비율1'!W240)</f>
        <v>2.4739075715168738E-4</v>
      </c>
      <c r="K241" t="b">
        <f t="shared" si="105"/>
        <v>1</v>
      </c>
      <c r="L241" t="b">
        <f t="shared" si="106"/>
        <v>1</v>
      </c>
      <c r="M241" t="b">
        <f t="shared" si="107"/>
        <v>0</v>
      </c>
      <c r="N241" t="b">
        <f t="shared" si="108"/>
        <v>0</v>
      </c>
      <c r="O241" t="b">
        <f t="shared" si="109"/>
        <v>0</v>
      </c>
      <c r="R241" t="b">
        <f t="shared" si="110"/>
        <v>0</v>
      </c>
      <c r="S241" t="b">
        <f t="shared" si="111"/>
        <v>0</v>
      </c>
      <c r="T241" t="b">
        <f t="shared" si="112"/>
        <v>0</v>
      </c>
      <c r="U241" t="b">
        <f t="shared" si="113"/>
        <v>0</v>
      </c>
      <c r="V241" t="b">
        <f t="shared" si="114"/>
        <v>0</v>
      </c>
      <c r="W241" t="b">
        <f t="shared" si="115"/>
        <v>0</v>
      </c>
      <c r="X241" t="b">
        <f t="shared" si="116"/>
        <v>0</v>
      </c>
      <c r="Y241" t="b">
        <f t="shared" si="117"/>
        <v>0</v>
      </c>
      <c r="Z241" t="b">
        <f t="shared" si="118"/>
        <v>0</v>
      </c>
      <c r="AA241" t="b">
        <f t="shared" si="119"/>
        <v>0</v>
      </c>
      <c r="AC241" t="b">
        <f t="shared" si="120"/>
        <v>0</v>
      </c>
      <c r="AD241" t="b">
        <f t="shared" si="121"/>
        <v>0</v>
      </c>
      <c r="AE241" t="b">
        <f t="shared" si="122"/>
        <v>0</v>
      </c>
      <c r="AF241" t="b">
        <f t="shared" si="123"/>
        <v>0</v>
      </c>
      <c r="AG241" t="b">
        <f t="shared" si="124"/>
        <v>0</v>
      </c>
      <c r="AH241" t="b">
        <f t="shared" si="125"/>
        <v>0</v>
      </c>
      <c r="AI241" t="b">
        <f t="shared" si="126"/>
        <v>0</v>
      </c>
      <c r="AJ241" t="b">
        <f t="shared" si="127"/>
        <v>0</v>
      </c>
      <c r="AK241" t="b">
        <f t="shared" si="128"/>
        <v>0</v>
      </c>
      <c r="AL241" t="b">
        <f t="shared" si="129"/>
        <v>0</v>
      </c>
      <c r="AN241" s="4" t="b">
        <f t="shared" si="130"/>
        <v>0</v>
      </c>
      <c r="AO241" t="b">
        <f t="shared" si="131"/>
        <v>0</v>
      </c>
      <c r="AP241" t="b">
        <f t="shared" si="132"/>
        <v>0</v>
      </c>
      <c r="AQ241" t="b">
        <f t="shared" si="133"/>
        <v>0</v>
      </c>
      <c r="AR241" t="b">
        <f t="shared" si="134"/>
        <v>0</v>
      </c>
      <c r="AS241" t="b">
        <f t="shared" si="135"/>
        <v>0</v>
      </c>
      <c r="AT241" t="b">
        <f t="shared" si="136"/>
        <v>0</v>
      </c>
      <c r="AU241" t="b">
        <f t="shared" si="137"/>
        <v>0</v>
      </c>
      <c r="AV241" t="b">
        <f t="shared" si="138"/>
        <v>0</v>
      </c>
      <c r="AW241" t="b">
        <f t="shared" si="139"/>
        <v>0</v>
      </c>
    </row>
    <row r="242" spans="1:49">
      <c r="C242" s="4"/>
      <c r="D242" s="4"/>
      <c r="E242" s="4"/>
      <c r="F242" s="4"/>
      <c r="G242" s="4"/>
      <c r="H242" s="4"/>
      <c r="I242" s="4"/>
      <c r="AN242" s="4"/>
    </row>
    <row r="243" spans="1:49">
      <c r="C243" s="4"/>
      <c r="D243" s="4"/>
      <c r="E243" s="4"/>
      <c r="F243" s="4"/>
      <c r="G243" s="4"/>
      <c r="H243" s="4"/>
      <c r="I243" s="4"/>
      <c r="AN243" s="4"/>
    </row>
    <row r="244" spans="1:49">
      <c r="C244" s="4"/>
      <c r="D244" s="4"/>
      <c r="E244" s="4"/>
      <c r="F244" s="4"/>
      <c r="G244" s="4"/>
      <c r="H244" s="4"/>
      <c r="I244" s="4"/>
      <c r="AN244" s="4"/>
    </row>
    <row r="245" spans="1:49">
      <c r="C245" s="4"/>
      <c r="D245" s="4"/>
      <c r="E245" s="4"/>
      <c r="F245" s="4"/>
      <c r="G245" s="4"/>
      <c r="H245" s="4"/>
      <c r="I245" s="4"/>
      <c r="AN245" s="4"/>
    </row>
    <row r="246" spans="1:49">
      <c r="C246" s="4"/>
      <c r="D246" s="4"/>
      <c r="E246" s="4"/>
      <c r="F246" s="4"/>
      <c r="G246" s="4"/>
      <c r="H246" s="4"/>
      <c r="I246" s="4"/>
      <c r="AN246" s="4"/>
    </row>
    <row r="247" spans="1:49">
      <c r="A247" t="s">
        <v>148</v>
      </c>
      <c r="B247" t="s">
        <v>319</v>
      </c>
      <c r="C247" s="4">
        <f>SUM('역의 도시내 비율1'!C246:D246)/2</f>
        <v>3.3099250221336148E-3</v>
      </c>
      <c r="D247" s="4">
        <f>SUM('역의 도시내 비율1'!E246:G246)/3</f>
        <v>2.7729027514459461E-3</v>
      </c>
      <c r="E247" s="4">
        <f>SUM('역의 도시내 비율1'!H246:O246)/8</f>
        <v>1.7063533250084183E-3</v>
      </c>
      <c r="F247" s="4">
        <f>SUM('역의 도시내 비율1'!P246:R246)/3</f>
        <v>8.2505282107383224E-4</v>
      </c>
      <c r="G247" s="4">
        <f>SUM('역의 도시내 비율1'!S246:V246)/4</f>
        <v>5.5323620957652316E-4</v>
      </c>
      <c r="H247" s="4"/>
      <c r="I247" s="4">
        <f>SUM('역의 도시내 비율1'!W246)</f>
        <v>1.6694977146047784E-3</v>
      </c>
      <c r="K247" t="b">
        <f t="shared" si="105"/>
        <v>1</v>
      </c>
      <c r="L247" t="b">
        <f t="shared" si="106"/>
        <v>1</v>
      </c>
      <c r="M247" t="b">
        <f t="shared" si="107"/>
        <v>1</v>
      </c>
      <c r="N247" t="b">
        <f t="shared" si="108"/>
        <v>0</v>
      </c>
      <c r="O247" t="b">
        <f t="shared" si="109"/>
        <v>0</v>
      </c>
      <c r="R247" t="b">
        <f t="shared" si="110"/>
        <v>1</v>
      </c>
      <c r="S247" t="b">
        <f t="shared" si="111"/>
        <v>1</v>
      </c>
      <c r="T247" t="b">
        <f t="shared" si="112"/>
        <v>0</v>
      </c>
      <c r="U247" t="b">
        <f t="shared" si="113"/>
        <v>0</v>
      </c>
      <c r="V247" t="b">
        <f t="shared" si="114"/>
        <v>0</v>
      </c>
      <c r="W247" t="b">
        <f t="shared" si="115"/>
        <v>0</v>
      </c>
      <c r="X247" t="b">
        <f t="shared" si="116"/>
        <v>0</v>
      </c>
      <c r="Y247" t="b">
        <f t="shared" si="117"/>
        <v>0</v>
      </c>
      <c r="Z247" t="b">
        <f t="shared" si="118"/>
        <v>0</v>
      </c>
      <c r="AA247" t="b">
        <f t="shared" si="119"/>
        <v>0</v>
      </c>
      <c r="AC247" t="b">
        <f t="shared" si="120"/>
        <v>0</v>
      </c>
      <c r="AD247" t="b">
        <f t="shared" si="121"/>
        <v>0</v>
      </c>
      <c r="AE247" t="b">
        <f t="shared" si="122"/>
        <v>0</v>
      </c>
      <c r="AF247" t="b">
        <f t="shared" si="123"/>
        <v>0</v>
      </c>
      <c r="AG247" t="b">
        <f t="shared" si="124"/>
        <v>0</v>
      </c>
      <c r="AH247" t="b">
        <f t="shared" si="125"/>
        <v>0</v>
      </c>
      <c r="AI247" t="b">
        <f t="shared" si="126"/>
        <v>0</v>
      </c>
      <c r="AJ247" t="b">
        <f t="shared" si="127"/>
        <v>0</v>
      </c>
      <c r="AK247" t="b">
        <f t="shared" si="128"/>
        <v>0</v>
      </c>
      <c r="AL247" t="b">
        <f t="shared" si="129"/>
        <v>0</v>
      </c>
      <c r="AN247" s="4" t="b">
        <f t="shared" si="130"/>
        <v>1</v>
      </c>
      <c r="AO247" t="b">
        <f t="shared" si="131"/>
        <v>0</v>
      </c>
      <c r="AP247" t="b">
        <f t="shared" si="132"/>
        <v>0</v>
      </c>
      <c r="AQ247" t="b">
        <f t="shared" si="133"/>
        <v>0</v>
      </c>
      <c r="AR247" t="b">
        <f t="shared" si="134"/>
        <v>0</v>
      </c>
      <c r="AS247" t="b">
        <f t="shared" si="135"/>
        <v>0</v>
      </c>
      <c r="AT247" t="b">
        <f t="shared" si="136"/>
        <v>0</v>
      </c>
      <c r="AU247" t="b">
        <f t="shared" si="137"/>
        <v>0</v>
      </c>
      <c r="AV247" t="b">
        <f t="shared" si="138"/>
        <v>0</v>
      </c>
      <c r="AW247" t="b">
        <f t="shared" si="139"/>
        <v>0</v>
      </c>
    </row>
    <row r="248" spans="1:49">
      <c r="B248" t="s">
        <v>320</v>
      </c>
      <c r="C248" s="4">
        <f>SUM('역의 도시내 비율1'!C247:D247)/2</f>
        <v>1.3574519209697284E-3</v>
      </c>
      <c r="D248" s="4">
        <f>SUM('역의 도시내 비율1'!E247:G247)/3</f>
        <v>9.9119118507673583E-4</v>
      </c>
      <c r="E248" s="4">
        <f>SUM('역의 도시내 비율1'!H247:O247)/8</f>
        <v>1.2120201378212766E-3</v>
      </c>
      <c r="F248" s="4">
        <f>SUM('역의 도시내 비율1'!P247:R247)/3</f>
        <v>1.9926740344795263E-3</v>
      </c>
      <c r="G248" s="4">
        <f>SUM('역의 도시내 비율1'!S247:V247)/4</f>
        <v>2.9096567708310189E-3</v>
      </c>
      <c r="H248" s="4"/>
      <c r="I248" s="4">
        <f>SUM('역의 도시내 비율1'!W247)</f>
        <v>1.5183028300472538E-3</v>
      </c>
      <c r="K248" t="b">
        <f t="shared" si="105"/>
        <v>0</v>
      </c>
      <c r="L248" t="b">
        <f t="shared" si="106"/>
        <v>0</v>
      </c>
      <c r="M248" t="b">
        <f t="shared" si="107"/>
        <v>0</v>
      </c>
      <c r="N248" t="b">
        <f t="shared" si="108"/>
        <v>1</v>
      </c>
      <c r="O248" t="b">
        <f t="shared" si="109"/>
        <v>1</v>
      </c>
      <c r="R248" t="b">
        <f t="shared" si="110"/>
        <v>0</v>
      </c>
      <c r="S248" t="b">
        <f t="shared" si="111"/>
        <v>0</v>
      </c>
      <c r="T248" t="b">
        <f t="shared" si="112"/>
        <v>0</v>
      </c>
      <c r="U248" t="b">
        <f t="shared" si="113"/>
        <v>0</v>
      </c>
      <c r="V248" t="b">
        <f t="shared" si="114"/>
        <v>0</v>
      </c>
      <c r="W248" t="b">
        <f t="shared" si="115"/>
        <v>0</v>
      </c>
      <c r="X248" t="b">
        <f t="shared" si="116"/>
        <v>0</v>
      </c>
      <c r="Y248" t="b">
        <f t="shared" si="117"/>
        <v>0</v>
      </c>
      <c r="Z248" t="b">
        <f t="shared" si="118"/>
        <v>0</v>
      </c>
      <c r="AA248" t="b">
        <f t="shared" si="119"/>
        <v>0</v>
      </c>
      <c r="AC248" t="b">
        <f t="shared" si="120"/>
        <v>1</v>
      </c>
      <c r="AD248" t="b">
        <f t="shared" si="121"/>
        <v>0</v>
      </c>
      <c r="AE248" t="b">
        <f t="shared" si="122"/>
        <v>0</v>
      </c>
      <c r="AF248" t="b">
        <f t="shared" si="123"/>
        <v>0</v>
      </c>
      <c r="AG248" t="b">
        <f t="shared" si="124"/>
        <v>0</v>
      </c>
      <c r="AH248" t="b">
        <f t="shared" si="125"/>
        <v>0</v>
      </c>
      <c r="AI248" t="b">
        <f t="shared" si="126"/>
        <v>0</v>
      </c>
      <c r="AJ248" t="b">
        <f t="shared" si="127"/>
        <v>0</v>
      </c>
      <c r="AK248" t="b">
        <f t="shared" si="128"/>
        <v>0</v>
      </c>
      <c r="AL248" t="b">
        <f t="shared" si="129"/>
        <v>0</v>
      </c>
      <c r="AN248" s="4" t="b">
        <f t="shared" si="130"/>
        <v>1</v>
      </c>
      <c r="AO248" t="b">
        <f t="shared" si="131"/>
        <v>0</v>
      </c>
      <c r="AP248" t="b">
        <f t="shared" si="132"/>
        <v>0</v>
      </c>
      <c r="AQ248" t="b">
        <f t="shared" si="133"/>
        <v>0</v>
      </c>
      <c r="AR248" t="b">
        <f t="shared" si="134"/>
        <v>0</v>
      </c>
      <c r="AS248" t="b">
        <f t="shared" si="135"/>
        <v>0</v>
      </c>
      <c r="AT248" t="b">
        <f t="shared" si="136"/>
        <v>0</v>
      </c>
      <c r="AU248" t="b">
        <f t="shared" si="137"/>
        <v>0</v>
      </c>
      <c r="AV248" t="b">
        <f t="shared" si="138"/>
        <v>0</v>
      </c>
      <c r="AW248" t="b">
        <f t="shared" si="139"/>
        <v>0</v>
      </c>
    </row>
    <row r="249" spans="1:49">
      <c r="A249" t="s">
        <v>149</v>
      </c>
      <c r="B249" t="s">
        <v>319</v>
      </c>
      <c r="C249" s="4">
        <f>SUM('역의 도시내 비율1'!C248:D248)/2</f>
        <v>2.3776870496403984E-3</v>
      </c>
      <c r="D249" s="4">
        <f>SUM('역의 도시내 비율1'!E248:G248)/3</f>
        <v>2.2521064599755401E-3</v>
      </c>
      <c r="E249" s="4">
        <f>SUM('역의 도시내 비율1'!H248:O248)/8</f>
        <v>1.1619487765870814E-3</v>
      </c>
      <c r="F249" s="4">
        <f>SUM('역의 도시내 비율1'!P248:R248)/3</f>
        <v>9.4085459663270524E-4</v>
      </c>
      <c r="G249" s="4">
        <f>SUM('역의 도시내 비율1'!S248:V248)/4</f>
        <v>6.3516820758166039E-4</v>
      </c>
      <c r="H249" s="4"/>
      <c r="I249" s="4">
        <f>SUM('역의 도시내 비율1'!W248)</f>
        <v>1.3439928813517106E-3</v>
      </c>
      <c r="K249" t="b">
        <f t="shared" si="105"/>
        <v>1</v>
      </c>
      <c r="L249" t="b">
        <f t="shared" si="106"/>
        <v>1</v>
      </c>
      <c r="M249" t="b">
        <f t="shared" si="107"/>
        <v>0</v>
      </c>
      <c r="N249" t="b">
        <f t="shared" si="108"/>
        <v>0</v>
      </c>
      <c r="O249" t="b">
        <f t="shared" si="109"/>
        <v>0</v>
      </c>
      <c r="R249" t="b">
        <f t="shared" si="110"/>
        <v>1</v>
      </c>
      <c r="S249" t="b">
        <f t="shared" si="111"/>
        <v>1</v>
      </c>
      <c r="T249" t="b">
        <f t="shared" si="112"/>
        <v>0</v>
      </c>
      <c r="U249" t="b">
        <f t="shared" si="113"/>
        <v>0</v>
      </c>
      <c r="V249" t="b">
        <f t="shared" si="114"/>
        <v>0</v>
      </c>
      <c r="W249" t="b">
        <f t="shared" si="115"/>
        <v>0</v>
      </c>
      <c r="X249" t="b">
        <f t="shared" si="116"/>
        <v>0</v>
      </c>
      <c r="Y249" t="b">
        <f t="shared" si="117"/>
        <v>0</v>
      </c>
      <c r="Z249" t="b">
        <f t="shared" si="118"/>
        <v>0</v>
      </c>
      <c r="AA249" t="b">
        <f t="shared" si="119"/>
        <v>0</v>
      </c>
      <c r="AC249" t="b">
        <f t="shared" si="120"/>
        <v>0</v>
      </c>
      <c r="AD249" t="b">
        <f t="shared" si="121"/>
        <v>0</v>
      </c>
      <c r="AE249" t="b">
        <f t="shared" si="122"/>
        <v>0</v>
      </c>
      <c r="AF249" t="b">
        <f t="shared" si="123"/>
        <v>0</v>
      </c>
      <c r="AG249" t="b">
        <f t="shared" si="124"/>
        <v>0</v>
      </c>
      <c r="AH249" t="b">
        <f t="shared" si="125"/>
        <v>0</v>
      </c>
      <c r="AI249" t="b">
        <f t="shared" si="126"/>
        <v>0</v>
      </c>
      <c r="AJ249" t="b">
        <f t="shared" si="127"/>
        <v>0</v>
      </c>
      <c r="AK249" t="b">
        <f t="shared" si="128"/>
        <v>0</v>
      </c>
      <c r="AL249" t="b">
        <f t="shared" si="129"/>
        <v>0</v>
      </c>
      <c r="AN249" s="4" t="b">
        <f t="shared" si="130"/>
        <v>1</v>
      </c>
      <c r="AO249" t="b">
        <f t="shared" si="131"/>
        <v>0</v>
      </c>
      <c r="AP249" t="b">
        <f t="shared" si="132"/>
        <v>0</v>
      </c>
      <c r="AQ249" t="b">
        <f t="shared" si="133"/>
        <v>0</v>
      </c>
      <c r="AR249" t="b">
        <f t="shared" si="134"/>
        <v>0</v>
      </c>
      <c r="AS249" t="b">
        <f t="shared" si="135"/>
        <v>0</v>
      </c>
      <c r="AT249" t="b">
        <f t="shared" si="136"/>
        <v>0</v>
      </c>
      <c r="AU249" t="b">
        <f t="shared" si="137"/>
        <v>0</v>
      </c>
      <c r="AV249" t="b">
        <f t="shared" si="138"/>
        <v>0</v>
      </c>
      <c r="AW249" t="b">
        <f t="shared" si="139"/>
        <v>0</v>
      </c>
    </row>
    <row r="250" spans="1:49">
      <c r="B250" t="s">
        <v>320</v>
      </c>
      <c r="C250" s="4">
        <f>SUM('역의 도시내 비율1'!C249:D249)/2</f>
        <v>1.787371075011478E-3</v>
      </c>
      <c r="D250" s="4">
        <f>SUM('역의 도시내 비율1'!E249:G249)/3</f>
        <v>8.662235879421115E-4</v>
      </c>
      <c r="E250" s="4">
        <f>SUM('역의 도시내 비율1'!H249:O249)/8</f>
        <v>8.891924530969609E-4</v>
      </c>
      <c r="F250" s="4">
        <f>SUM('역의 도시내 비율1'!P249:R249)/3</f>
        <v>1.382098241178269E-3</v>
      </c>
      <c r="G250" s="4">
        <f>SUM('역의 도시내 비율1'!S249:V249)/4</f>
        <v>1.9675264794377454E-3</v>
      </c>
      <c r="H250" s="4"/>
      <c r="I250" s="4">
        <f>SUM('역의 도시내 비율1'!W249)</f>
        <v>1.1234664949135017E-3</v>
      </c>
      <c r="K250" t="b">
        <f t="shared" si="105"/>
        <v>1</v>
      </c>
      <c r="L250" t="b">
        <f t="shared" si="106"/>
        <v>0</v>
      </c>
      <c r="M250" t="b">
        <f t="shared" si="107"/>
        <v>0</v>
      </c>
      <c r="N250" t="b">
        <f t="shared" si="108"/>
        <v>1</v>
      </c>
      <c r="O250" t="b">
        <f t="shared" si="109"/>
        <v>1</v>
      </c>
      <c r="R250" t="b">
        <f t="shared" si="110"/>
        <v>0</v>
      </c>
      <c r="S250" t="b">
        <f t="shared" si="111"/>
        <v>0</v>
      </c>
      <c r="T250" t="b">
        <f t="shared" si="112"/>
        <v>0</v>
      </c>
      <c r="U250" t="b">
        <f t="shared" si="113"/>
        <v>0</v>
      </c>
      <c r="V250" t="b">
        <f t="shared" si="114"/>
        <v>0</v>
      </c>
      <c r="W250" t="b">
        <f t="shared" si="115"/>
        <v>0</v>
      </c>
      <c r="X250" t="b">
        <f t="shared" si="116"/>
        <v>0</v>
      </c>
      <c r="Y250" t="b">
        <f t="shared" si="117"/>
        <v>0</v>
      </c>
      <c r="Z250" t="b">
        <f t="shared" si="118"/>
        <v>0</v>
      </c>
      <c r="AA250" t="b">
        <f t="shared" si="119"/>
        <v>0</v>
      </c>
      <c r="AC250" t="b">
        <f t="shared" si="120"/>
        <v>1</v>
      </c>
      <c r="AD250" t="b">
        <f t="shared" si="121"/>
        <v>0</v>
      </c>
      <c r="AE250" t="b">
        <f t="shared" si="122"/>
        <v>0</v>
      </c>
      <c r="AF250" t="b">
        <f t="shared" si="123"/>
        <v>0</v>
      </c>
      <c r="AG250" t="b">
        <f t="shared" si="124"/>
        <v>0</v>
      </c>
      <c r="AH250" t="b">
        <f t="shared" si="125"/>
        <v>0</v>
      </c>
      <c r="AI250" t="b">
        <f t="shared" si="126"/>
        <v>0</v>
      </c>
      <c r="AJ250" t="b">
        <f t="shared" si="127"/>
        <v>0</v>
      </c>
      <c r="AK250" t="b">
        <f t="shared" si="128"/>
        <v>0</v>
      </c>
      <c r="AL250" t="b">
        <f t="shared" si="129"/>
        <v>0</v>
      </c>
      <c r="AN250" s="4" t="b">
        <f t="shared" si="130"/>
        <v>0</v>
      </c>
      <c r="AO250" t="b">
        <f t="shared" si="131"/>
        <v>0</v>
      </c>
      <c r="AP250" t="b">
        <f t="shared" si="132"/>
        <v>0</v>
      </c>
      <c r="AQ250" t="b">
        <f t="shared" si="133"/>
        <v>0</v>
      </c>
      <c r="AR250" t="b">
        <f t="shared" si="134"/>
        <v>0</v>
      </c>
      <c r="AS250" t="b">
        <f t="shared" si="135"/>
        <v>0</v>
      </c>
      <c r="AT250" t="b">
        <f t="shared" si="136"/>
        <v>0</v>
      </c>
      <c r="AU250" t="b">
        <f t="shared" si="137"/>
        <v>0</v>
      </c>
      <c r="AV250" t="b">
        <f t="shared" si="138"/>
        <v>0</v>
      </c>
      <c r="AW250" t="b">
        <f t="shared" si="139"/>
        <v>0</v>
      </c>
    </row>
    <row r="251" spans="1:49">
      <c r="A251" t="s">
        <v>150</v>
      </c>
      <c r="B251" t="s">
        <v>319</v>
      </c>
      <c r="C251" s="4">
        <f>SUM('역의 도시내 비율1'!C250:D250)/2</f>
        <v>9.8141934003751255E-4</v>
      </c>
      <c r="D251" s="4">
        <f>SUM('역의 도시내 비율1'!E250:G250)/3</f>
        <v>1.8986282457680072E-3</v>
      </c>
      <c r="E251" s="4">
        <f>SUM('역의 도시내 비율1'!H250:O250)/8</f>
        <v>3.1882217993600952E-3</v>
      </c>
      <c r="F251" s="4">
        <f>SUM('역의 도시내 비율1'!P250:R250)/3</f>
        <v>3.2764731056659367E-3</v>
      </c>
      <c r="G251" s="4">
        <f>SUM('역의 도시내 비율1'!S250:V250)/4</f>
        <v>2.6631797651653563E-3</v>
      </c>
      <c r="H251" s="4"/>
      <c r="I251" s="4">
        <f>SUM('역의 도시내 비율1'!W250)</f>
        <v>2.7895452359493786E-3</v>
      </c>
      <c r="K251" t="b">
        <f t="shared" si="105"/>
        <v>0</v>
      </c>
      <c r="L251" t="b">
        <f t="shared" si="106"/>
        <v>0</v>
      </c>
      <c r="M251" t="b">
        <f t="shared" si="107"/>
        <v>1</v>
      </c>
      <c r="N251" t="b">
        <f t="shared" si="108"/>
        <v>1</v>
      </c>
      <c r="O251" t="b">
        <f t="shared" si="109"/>
        <v>0</v>
      </c>
      <c r="R251" t="b">
        <f t="shared" si="110"/>
        <v>1</v>
      </c>
      <c r="S251" t="b">
        <f t="shared" si="111"/>
        <v>0</v>
      </c>
      <c r="T251" t="b">
        <f t="shared" si="112"/>
        <v>0</v>
      </c>
      <c r="U251" t="b">
        <f t="shared" si="113"/>
        <v>0</v>
      </c>
      <c r="V251" t="b">
        <f t="shared" si="114"/>
        <v>0</v>
      </c>
      <c r="W251" t="b">
        <f t="shared" si="115"/>
        <v>0</v>
      </c>
      <c r="X251" t="b">
        <f t="shared" si="116"/>
        <v>0</v>
      </c>
      <c r="Y251" t="b">
        <f t="shared" si="117"/>
        <v>0</v>
      </c>
      <c r="Z251" t="b">
        <f t="shared" si="118"/>
        <v>0</v>
      </c>
      <c r="AA251" t="b">
        <f t="shared" si="119"/>
        <v>0</v>
      </c>
      <c r="AC251" t="b">
        <f t="shared" si="120"/>
        <v>1</v>
      </c>
      <c r="AD251" t="b">
        <f t="shared" si="121"/>
        <v>1</v>
      </c>
      <c r="AE251" t="b">
        <f t="shared" si="122"/>
        <v>0</v>
      </c>
      <c r="AF251" t="b">
        <f t="shared" si="123"/>
        <v>0</v>
      </c>
      <c r="AG251" t="b">
        <f t="shared" si="124"/>
        <v>0</v>
      </c>
      <c r="AH251" t="b">
        <f t="shared" si="125"/>
        <v>0</v>
      </c>
      <c r="AI251" t="b">
        <f t="shared" si="126"/>
        <v>0</v>
      </c>
      <c r="AJ251" t="b">
        <f t="shared" si="127"/>
        <v>0</v>
      </c>
      <c r="AK251" t="b">
        <f t="shared" si="128"/>
        <v>0</v>
      </c>
      <c r="AL251" t="b">
        <f t="shared" si="129"/>
        <v>0</v>
      </c>
      <c r="AN251" s="4" t="b">
        <f t="shared" si="130"/>
        <v>1</v>
      </c>
      <c r="AO251" t="b">
        <f t="shared" si="131"/>
        <v>1</v>
      </c>
      <c r="AP251" t="b">
        <f t="shared" si="132"/>
        <v>0</v>
      </c>
      <c r="AQ251" t="b">
        <f t="shared" si="133"/>
        <v>0</v>
      </c>
      <c r="AR251" t="b">
        <f t="shared" si="134"/>
        <v>0</v>
      </c>
      <c r="AS251" t="b">
        <f t="shared" si="135"/>
        <v>0</v>
      </c>
      <c r="AT251" t="b">
        <f t="shared" si="136"/>
        <v>0</v>
      </c>
      <c r="AU251" t="b">
        <f t="shared" si="137"/>
        <v>0</v>
      </c>
      <c r="AV251" t="b">
        <f t="shared" si="138"/>
        <v>0</v>
      </c>
      <c r="AW251" t="b">
        <f t="shared" si="139"/>
        <v>0</v>
      </c>
    </row>
    <row r="252" spans="1:49">
      <c r="B252" t="s">
        <v>320</v>
      </c>
      <c r="C252" s="4">
        <f>SUM('역의 도시내 비율1'!C251:D251)/2</f>
        <v>7.7492730957175633E-3</v>
      </c>
      <c r="D252" s="4">
        <f>SUM('역의 도시내 비율1'!E251:G251)/3</f>
        <v>3.2306120920382714E-3</v>
      </c>
      <c r="E252" s="4">
        <f>SUM('역의 도시내 비율1'!H251:O251)/8</f>
        <v>3.2963429392186064E-3</v>
      </c>
      <c r="F252" s="4">
        <f>SUM('역의 도시내 비율1'!P251:R251)/3</f>
        <v>2.0020129029149117E-3</v>
      </c>
      <c r="G252" s="4">
        <f>SUM('역의 도시내 비율1'!S251:V251)/4</f>
        <v>9.3991583265733299E-4</v>
      </c>
      <c r="H252" s="4"/>
      <c r="I252" s="4">
        <f>SUM('역의 도시내 비율1'!W251)</f>
        <v>2.6940767613861383E-3</v>
      </c>
      <c r="K252" t="b">
        <f t="shared" si="105"/>
        <v>1</v>
      </c>
      <c r="L252" t="b">
        <f t="shared" si="106"/>
        <v>1</v>
      </c>
      <c r="M252" t="b">
        <f t="shared" si="107"/>
        <v>1</v>
      </c>
      <c r="N252" t="b">
        <f t="shared" si="108"/>
        <v>0</v>
      </c>
      <c r="O252" t="b">
        <f t="shared" si="109"/>
        <v>0</v>
      </c>
      <c r="R252" t="b">
        <f t="shared" si="110"/>
        <v>1</v>
      </c>
      <c r="S252" t="b">
        <f t="shared" si="111"/>
        <v>1</v>
      </c>
      <c r="T252" t="b">
        <f t="shared" si="112"/>
        <v>0</v>
      </c>
      <c r="U252" t="b">
        <f t="shared" si="113"/>
        <v>0</v>
      </c>
      <c r="V252" t="b">
        <f t="shared" si="114"/>
        <v>0</v>
      </c>
      <c r="W252" t="b">
        <f t="shared" si="115"/>
        <v>0</v>
      </c>
      <c r="X252" t="b">
        <f t="shared" si="116"/>
        <v>0</v>
      </c>
      <c r="Y252" t="b">
        <f t="shared" si="117"/>
        <v>0</v>
      </c>
      <c r="Z252" t="b">
        <f t="shared" si="118"/>
        <v>0</v>
      </c>
      <c r="AA252" t="b">
        <f t="shared" si="119"/>
        <v>0</v>
      </c>
      <c r="AC252" t="b">
        <f t="shared" si="120"/>
        <v>1</v>
      </c>
      <c r="AD252" t="b">
        <f t="shared" si="121"/>
        <v>1</v>
      </c>
      <c r="AE252" t="b">
        <f t="shared" si="122"/>
        <v>0</v>
      </c>
      <c r="AF252" t="b">
        <f t="shared" si="123"/>
        <v>0</v>
      </c>
      <c r="AG252" t="b">
        <f t="shared" si="124"/>
        <v>0</v>
      </c>
      <c r="AH252" t="b">
        <f t="shared" si="125"/>
        <v>0</v>
      </c>
      <c r="AI252" t="b">
        <f t="shared" si="126"/>
        <v>0</v>
      </c>
      <c r="AJ252" t="b">
        <f t="shared" si="127"/>
        <v>0</v>
      </c>
      <c r="AK252" t="b">
        <f t="shared" si="128"/>
        <v>0</v>
      </c>
      <c r="AL252" t="b">
        <f t="shared" si="129"/>
        <v>0</v>
      </c>
      <c r="AN252" s="4" t="b">
        <f t="shared" si="130"/>
        <v>1</v>
      </c>
      <c r="AO252" t="b">
        <f t="shared" si="131"/>
        <v>1</v>
      </c>
      <c r="AP252" t="b">
        <f t="shared" si="132"/>
        <v>0</v>
      </c>
      <c r="AQ252" t="b">
        <f t="shared" si="133"/>
        <v>0</v>
      </c>
      <c r="AR252" t="b">
        <f t="shared" si="134"/>
        <v>0</v>
      </c>
      <c r="AS252" t="b">
        <f t="shared" si="135"/>
        <v>0</v>
      </c>
      <c r="AT252" t="b">
        <f t="shared" si="136"/>
        <v>0</v>
      </c>
      <c r="AU252" t="b">
        <f t="shared" si="137"/>
        <v>0</v>
      </c>
      <c r="AV252" t="b">
        <f t="shared" si="138"/>
        <v>0</v>
      </c>
      <c r="AW252" t="b">
        <f t="shared" si="139"/>
        <v>0</v>
      </c>
    </row>
    <row r="253" spans="1:49">
      <c r="A253" t="s">
        <v>151</v>
      </c>
      <c r="B253" t="s">
        <v>319</v>
      </c>
      <c r="C253" s="4">
        <f>SUM('역의 도시내 비율1'!C252:D252)/2</f>
        <v>5.2374937422965664E-3</v>
      </c>
      <c r="D253" s="4">
        <f>SUM('역의 도시내 비율1'!E252:G252)/3</f>
        <v>5.7641288442167177E-3</v>
      </c>
      <c r="E253" s="4">
        <f>SUM('역의 도시내 비율1'!H252:O252)/8</f>
        <v>3.7261422330646817E-3</v>
      </c>
      <c r="F253" s="4">
        <f>SUM('역의 도시내 비율1'!P252:R252)/3</f>
        <v>2.7034064316802174E-3</v>
      </c>
      <c r="G253" s="4">
        <f>SUM('역의 도시내 비율1'!S252:V252)/4</f>
        <v>1.9242942463369712E-3</v>
      </c>
      <c r="H253" s="4"/>
      <c r="I253" s="4">
        <f>SUM('역의 도시내 비율1'!W252)</f>
        <v>3.7870021548036458E-3</v>
      </c>
      <c r="K253" t="b">
        <f t="shared" si="105"/>
        <v>1</v>
      </c>
      <c r="L253" t="b">
        <f t="shared" si="106"/>
        <v>1</v>
      </c>
      <c r="M253" t="b">
        <f t="shared" si="107"/>
        <v>0</v>
      </c>
      <c r="N253" t="b">
        <f t="shared" si="108"/>
        <v>0</v>
      </c>
      <c r="O253" t="b">
        <f t="shared" si="109"/>
        <v>0</v>
      </c>
      <c r="R253" t="b">
        <f t="shared" si="110"/>
        <v>1</v>
      </c>
      <c r="S253" t="b">
        <f t="shared" si="111"/>
        <v>1</v>
      </c>
      <c r="T253" t="b">
        <f t="shared" si="112"/>
        <v>1</v>
      </c>
      <c r="U253" t="b">
        <f t="shared" si="113"/>
        <v>1</v>
      </c>
      <c r="V253" t="b">
        <f t="shared" si="114"/>
        <v>0</v>
      </c>
      <c r="W253" t="b">
        <f t="shared" si="115"/>
        <v>0</v>
      </c>
      <c r="X253" t="b">
        <f t="shared" si="116"/>
        <v>0</v>
      </c>
      <c r="Y253" t="b">
        <f t="shared" si="117"/>
        <v>0</v>
      </c>
      <c r="Z253" t="b">
        <f t="shared" si="118"/>
        <v>0</v>
      </c>
      <c r="AA253" t="b">
        <f t="shared" si="119"/>
        <v>0</v>
      </c>
      <c r="AC253" t="b">
        <f t="shared" si="120"/>
        <v>1</v>
      </c>
      <c r="AD253" t="b">
        <f t="shared" si="121"/>
        <v>1</v>
      </c>
      <c r="AE253" t="b">
        <f t="shared" si="122"/>
        <v>0</v>
      </c>
      <c r="AF253" t="b">
        <f t="shared" si="123"/>
        <v>0</v>
      </c>
      <c r="AG253" t="b">
        <f t="shared" si="124"/>
        <v>0</v>
      </c>
      <c r="AH253" t="b">
        <f t="shared" si="125"/>
        <v>0</v>
      </c>
      <c r="AI253" t="b">
        <f t="shared" si="126"/>
        <v>0</v>
      </c>
      <c r="AJ253" t="b">
        <f t="shared" si="127"/>
        <v>0</v>
      </c>
      <c r="AK253" t="b">
        <f t="shared" si="128"/>
        <v>0</v>
      </c>
      <c r="AL253" t="b">
        <f t="shared" si="129"/>
        <v>0</v>
      </c>
      <c r="AN253" s="4" t="b">
        <f t="shared" si="130"/>
        <v>1</v>
      </c>
      <c r="AO253" t="b">
        <f t="shared" si="131"/>
        <v>1</v>
      </c>
      <c r="AP253" t="b">
        <f t="shared" si="132"/>
        <v>0</v>
      </c>
      <c r="AQ253" t="b">
        <f t="shared" si="133"/>
        <v>0</v>
      </c>
      <c r="AR253" t="b">
        <f t="shared" si="134"/>
        <v>0</v>
      </c>
      <c r="AS253" t="b">
        <f t="shared" si="135"/>
        <v>0</v>
      </c>
      <c r="AT253" t="b">
        <f t="shared" si="136"/>
        <v>0</v>
      </c>
      <c r="AU253" t="b">
        <f t="shared" si="137"/>
        <v>0</v>
      </c>
      <c r="AV253" t="b">
        <f t="shared" si="138"/>
        <v>0</v>
      </c>
      <c r="AW253" t="b">
        <f t="shared" si="139"/>
        <v>0</v>
      </c>
    </row>
    <row r="254" spans="1:49">
      <c r="B254" t="s">
        <v>320</v>
      </c>
      <c r="C254" s="4">
        <f>SUM('역의 도시내 비율1'!C253:D253)/2</f>
        <v>6.5063527293150007E-3</v>
      </c>
      <c r="D254" s="4">
        <f>SUM('역의 도시내 비율1'!E253:G253)/3</f>
        <v>2.6182631516628971E-3</v>
      </c>
      <c r="E254" s="4">
        <f>SUM('역의 도시내 비율1'!H253:O253)/8</f>
        <v>3.1071145603498549E-3</v>
      </c>
      <c r="F254" s="4">
        <f>SUM('역의 도시내 비율1'!P253:R253)/3</f>
        <v>4.3989778835658534E-3</v>
      </c>
      <c r="G254" s="4">
        <f>SUM('역의 도시내 비율1'!S253:V253)/4</f>
        <v>4.7492759544842797E-3</v>
      </c>
      <c r="H254" s="4"/>
      <c r="I254" s="4">
        <f>SUM('역의 도시내 비율1'!W253)</f>
        <v>3.4921342786899284E-3</v>
      </c>
      <c r="K254" t="b">
        <f t="shared" si="105"/>
        <v>1</v>
      </c>
      <c r="L254" t="b">
        <f t="shared" si="106"/>
        <v>0</v>
      </c>
      <c r="M254" t="b">
        <f t="shared" si="107"/>
        <v>0</v>
      </c>
      <c r="N254" t="b">
        <f t="shared" si="108"/>
        <v>1</v>
      </c>
      <c r="O254" t="b">
        <f t="shared" si="109"/>
        <v>1</v>
      </c>
      <c r="R254" t="b">
        <f t="shared" si="110"/>
        <v>1</v>
      </c>
      <c r="S254" t="b">
        <f t="shared" si="111"/>
        <v>1</v>
      </c>
      <c r="T254" t="b">
        <f t="shared" si="112"/>
        <v>0</v>
      </c>
      <c r="U254" t="b">
        <f t="shared" si="113"/>
        <v>0</v>
      </c>
      <c r="V254" t="b">
        <f t="shared" si="114"/>
        <v>0</v>
      </c>
      <c r="W254" t="b">
        <f t="shared" si="115"/>
        <v>0</v>
      </c>
      <c r="X254" t="b">
        <f t="shared" si="116"/>
        <v>0</v>
      </c>
      <c r="Y254" t="b">
        <f t="shared" si="117"/>
        <v>0</v>
      </c>
      <c r="Z254" t="b">
        <f t="shared" si="118"/>
        <v>0</v>
      </c>
      <c r="AA254" t="b">
        <f t="shared" si="119"/>
        <v>0</v>
      </c>
      <c r="AC254" t="b">
        <f t="shared" si="120"/>
        <v>1</v>
      </c>
      <c r="AD254" t="b">
        <f t="shared" si="121"/>
        <v>1</v>
      </c>
      <c r="AE254" t="b">
        <f t="shared" si="122"/>
        <v>1</v>
      </c>
      <c r="AF254" t="b">
        <f t="shared" si="123"/>
        <v>0</v>
      </c>
      <c r="AG254" t="b">
        <f t="shared" si="124"/>
        <v>0</v>
      </c>
      <c r="AH254" t="b">
        <f t="shared" si="125"/>
        <v>0</v>
      </c>
      <c r="AI254" t="b">
        <f t="shared" si="126"/>
        <v>0</v>
      </c>
      <c r="AJ254" t="b">
        <f t="shared" si="127"/>
        <v>0</v>
      </c>
      <c r="AK254" t="b">
        <f t="shared" si="128"/>
        <v>0</v>
      </c>
      <c r="AL254" t="b">
        <f t="shared" si="129"/>
        <v>0</v>
      </c>
      <c r="AN254" s="4" t="b">
        <f t="shared" si="130"/>
        <v>1</v>
      </c>
      <c r="AO254" t="b">
        <f t="shared" si="131"/>
        <v>1</v>
      </c>
      <c r="AP254" t="b">
        <f t="shared" si="132"/>
        <v>0</v>
      </c>
      <c r="AQ254" t="b">
        <f t="shared" si="133"/>
        <v>0</v>
      </c>
      <c r="AR254" t="b">
        <f t="shared" si="134"/>
        <v>0</v>
      </c>
      <c r="AS254" t="b">
        <f t="shared" si="135"/>
        <v>0</v>
      </c>
      <c r="AT254" t="b">
        <f t="shared" si="136"/>
        <v>0</v>
      </c>
      <c r="AU254" t="b">
        <f t="shared" si="137"/>
        <v>0</v>
      </c>
      <c r="AV254" t="b">
        <f t="shared" si="138"/>
        <v>0</v>
      </c>
      <c r="AW254" t="b">
        <f t="shared" si="139"/>
        <v>0</v>
      </c>
    </row>
    <row r="255" spans="1:49">
      <c r="A255" t="s">
        <v>152</v>
      </c>
      <c r="B255" t="s">
        <v>319</v>
      </c>
      <c r="C255" s="4">
        <f>SUM('역의 도시내 비율1'!C254:D254)/2</f>
        <v>3.6011039802580358E-3</v>
      </c>
      <c r="D255" s="4">
        <f>SUM('역의 도시내 비율1'!E254:G254)/3</f>
        <v>4.3006725430447049E-3</v>
      </c>
      <c r="E255" s="4">
        <f>SUM('역의 도시내 비율1'!H254:O254)/8</f>
        <v>3.2925377510306746E-3</v>
      </c>
      <c r="F255" s="4">
        <f>SUM('역의 도시내 비율1'!P254:R254)/3</f>
        <v>2.6833388009579961E-3</v>
      </c>
      <c r="G255" s="4">
        <f>SUM('역의 도시내 비율1'!S254:V254)/4</f>
        <v>2.254877146002008E-3</v>
      </c>
      <c r="H255" s="4"/>
      <c r="I255" s="4">
        <f>SUM('역의 도시내 비율1'!W254)</f>
        <v>3.3125461569995635E-3</v>
      </c>
      <c r="K255" t="b">
        <f t="shared" si="105"/>
        <v>1</v>
      </c>
      <c r="L255" t="b">
        <f t="shared" si="106"/>
        <v>1</v>
      </c>
      <c r="M255" t="b">
        <f t="shared" si="107"/>
        <v>0</v>
      </c>
      <c r="N255" t="b">
        <f t="shared" si="108"/>
        <v>0</v>
      </c>
      <c r="O255" t="b">
        <f t="shared" si="109"/>
        <v>0</v>
      </c>
      <c r="R255" t="b">
        <f t="shared" si="110"/>
        <v>1</v>
      </c>
      <c r="S255" t="b">
        <f t="shared" si="111"/>
        <v>1</v>
      </c>
      <c r="T255" t="b">
        <f t="shared" si="112"/>
        <v>1</v>
      </c>
      <c r="U255" t="b">
        <f t="shared" si="113"/>
        <v>0</v>
      </c>
      <c r="V255" t="b">
        <f t="shared" si="114"/>
        <v>0</v>
      </c>
      <c r="W255" t="b">
        <f t="shared" si="115"/>
        <v>0</v>
      </c>
      <c r="X255" t="b">
        <f t="shared" si="116"/>
        <v>0</v>
      </c>
      <c r="Y255" t="b">
        <f t="shared" si="117"/>
        <v>0</v>
      </c>
      <c r="Z255" t="b">
        <f t="shared" si="118"/>
        <v>0</v>
      </c>
      <c r="AA255" t="b">
        <f t="shared" si="119"/>
        <v>0</v>
      </c>
      <c r="AC255" t="b">
        <f t="shared" si="120"/>
        <v>1</v>
      </c>
      <c r="AD255" t="b">
        <f t="shared" si="121"/>
        <v>1</v>
      </c>
      <c r="AE255" t="b">
        <f t="shared" si="122"/>
        <v>0</v>
      </c>
      <c r="AF255" t="b">
        <f t="shared" si="123"/>
        <v>0</v>
      </c>
      <c r="AG255" t="b">
        <f t="shared" si="124"/>
        <v>0</v>
      </c>
      <c r="AH255" t="b">
        <f t="shared" si="125"/>
        <v>0</v>
      </c>
      <c r="AI255" t="b">
        <f t="shared" si="126"/>
        <v>0</v>
      </c>
      <c r="AJ255" t="b">
        <f t="shared" si="127"/>
        <v>0</v>
      </c>
      <c r="AK255" t="b">
        <f t="shared" si="128"/>
        <v>0</v>
      </c>
      <c r="AL255" t="b">
        <f t="shared" si="129"/>
        <v>0</v>
      </c>
      <c r="AN255" s="4" t="b">
        <f t="shared" si="130"/>
        <v>1</v>
      </c>
      <c r="AO255" t="b">
        <f t="shared" si="131"/>
        <v>1</v>
      </c>
      <c r="AP255" t="b">
        <f t="shared" si="132"/>
        <v>0</v>
      </c>
      <c r="AQ255" t="b">
        <f t="shared" si="133"/>
        <v>0</v>
      </c>
      <c r="AR255" t="b">
        <f t="shared" si="134"/>
        <v>0</v>
      </c>
      <c r="AS255" t="b">
        <f t="shared" si="135"/>
        <v>0</v>
      </c>
      <c r="AT255" t="b">
        <f t="shared" si="136"/>
        <v>0</v>
      </c>
      <c r="AU255" t="b">
        <f t="shared" si="137"/>
        <v>0</v>
      </c>
      <c r="AV255" t="b">
        <f t="shared" si="138"/>
        <v>0</v>
      </c>
      <c r="AW255" t="b">
        <f t="shared" si="139"/>
        <v>0</v>
      </c>
    </row>
    <row r="256" spans="1:49">
      <c r="B256" t="s">
        <v>320</v>
      </c>
      <c r="C256" s="4">
        <f>SUM('역의 도시내 비율1'!C255:D255)/2</f>
        <v>2.9998915883115368E-3</v>
      </c>
      <c r="D256" s="4">
        <f>SUM('역의 도시내 비율1'!E255:G255)/3</f>
        <v>2.8882903206191649E-3</v>
      </c>
      <c r="E256" s="4">
        <f>SUM('역의 도시내 비율1'!H255:O255)/8</f>
        <v>3.0319695011969804E-3</v>
      </c>
      <c r="F256" s="4">
        <f>SUM('역의 도시내 비율1'!P255:R255)/3</f>
        <v>3.656211316948588E-3</v>
      </c>
      <c r="G256" s="4">
        <f>SUM('역의 도시내 비율1'!S255:V255)/4</f>
        <v>3.5715500653351008E-3</v>
      </c>
      <c r="H256" s="4"/>
      <c r="I256" s="4">
        <f>SUM('역의 도시내 비율1'!W255)</f>
        <v>3.1855826229161234E-3</v>
      </c>
      <c r="K256" t="b">
        <f t="shared" si="105"/>
        <v>0</v>
      </c>
      <c r="L256" t="b">
        <f t="shared" si="106"/>
        <v>0</v>
      </c>
      <c r="M256" t="b">
        <f t="shared" si="107"/>
        <v>0</v>
      </c>
      <c r="N256" t="b">
        <f t="shared" si="108"/>
        <v>1</v>
      </c>
      <c r="O256" t="b">
        <f t="shared" si="109"/>
        <v>1</v>
      </c>
      <c r="R256" t="b">
        <f t="shared" si="110"/>
        <v>1</v>
      </c>
      <c r="S256" t="b">
        <f t="shared" si="111"/>
        <v>1</v>
      </c>
      <c r="T256" t="b">
        <f t="shared" si="112"/>
        <v>0</v>
      </c>
      <c r="U256" t="b">
        <f t="shared" si="113"/>
        <v>0</v>
      </c>
      <c r="V256" t="b">
        <f t="shared" si="114"/>
        <v>0</v>
      </c>
      <c r="W256" t="b">
        <f t="shared" si="115"/>
        <v>0</v>
      </c>
      <c r="X256" t="b">
        <f t="shared" si="116"/>
        <v>0</v>
      </c>
      <c r="Y256" t="b">
        <f t="shared" si="117"/>
        <v>0</v>
      </c>
      <c r="Z256" t="b">
        <f t="shared" si="118"/>
        <v>0</v>
      </c>
      <c r="AA256" t="b">
        <f t="shared" si="119"/>
        <v>0</v>
      </c>
      <c r="AC256" t="b">
        <f t="shared" si="120"/>
        <v>1</v>
      </c>
      <c r="AD256" t="b">
        <f t="shared" si="121"/>
        <v>1</v>
      </c>
      <c r="AE256" t="b">
        <f t="shared" si="122"/>
        <v>0</v>
      </c>
      <c r="AF256" t="b">
        <f t="shared" si="123"/>
        <v>0</v>
      </c>
      <c r="AG256" t="b">
        <f t="shared" si="124"/>
        <v>0</v>
      </c>
      <c r="AH256" t="b">
        <f t="shared" si="125"/>
        <v>0</v>
      </c>
      <c r="AI256" t="b">
        <f t="shared" si="126"/>
        <v>0</v>
      </c>
      <c r="AJ256" t="b">
        <f t="shared" si="127"/>
        <v>0</v>
      </c>
      <c r="AK256" t="b">
        <f t="shared" si="128"/>
        <v>0</v>
      </c>
      <c r="AL256" t="b">
        <f t="shared" si="129"/>
        <v>0</v>
      </c>
      <c r="AN256" s="4" t="b">
        <f t="shared" si="130"/>
        <v>1</v>
      </c>
      <c r="AO256" t="b">
        <f t="shared" si="131"/>
        <v>1</v>
      </c>
      <c r="AP256" t="b">
        <f t="shared" si="132"/>
        <v>0</v>
      </c>
      <c r="AQ256" t="b">
        <f t="shared" si="133"/>
        <v>0</v>
      </c>
      <c r="AR256" t="b">
        <f t="shared" si="134"/>
        <v>0</v>
      </c>
      <c r="AS256" t="b">
        <f t="shared" si="135"/>
        <v>0</v>
      </c>
      <c r="AT256" t="b">
        <f t="shared" si="136"/>
        <v>0</v>
      </c>
      <c r="AU256" t="b">
        <f t="shared" si="137"/>
        <v>0</v>
      </c>
      <c r="AV256" t="b">
        <f t="shared" si="138"/>
        <v>0</v>
      </c>
      <c r="AW256" t="b">
        <f t="shared" si="139"/>
        <v>0</v>
      </c>
    </row>
    <row r="257" spans="1:49">
      <c r="A257" t="s">
        <v>153</v>
      </c>
      <c r="B257" t="s">
        <v>319</v>
      </c>
      <c r="C257" s="4">
        <f>SUM('역의 도시내 비율1'!C256:D256)/2</f>
        <v>5.2436359555997607E-3</v>
      </c>
      <c r="D257" s="4">
        <f>SUM('역의 도시내 비율1'!E256:G256)/3</f>
        <v>5.3068762963343228E-3</v>
      </c>
      <c r="E257" s="4">
        <f>SUM('역의 도시내 비율1'!H256:O256)/8</f>
        <v>3.4912899065030279E-3</v>
      </c>
      <c r="F257" s="4">
        <f>SUM('역의 도시내 비율1'!P256:R256)/3</f>
        <v>1.7239609504704205E-3</v>
      </c>
      <c r="G257" s="4">
        <f>SUM('역의 도시내 비율1'!S256:V256)/4</f>
        <v>1.564059015316904E-3</v>
      </c>
      <c r="H257" s="4"/>
      <c r="I257" s="4">
        <f>SUM('역의 도시내 비율1'!W256)</f>
        <v>3.3416089666854151E-3</v>
      </c>
      <c r="K257" t="b">
        <f t="shared" si="105"/>
        <v>1</v>
      </c>
      <c r="L257" t="b">
        <f t="shared" si="106"/>
        <v>1</v>
      </c>
      <c r="M257" t="b">
        <f t="shared" si="107"/>
        <v>1</v>
      </c>
      <c r="N257" t="b">
        <f t="shared" si="108"/>
        <v>0</v>
      </c>
      <c r="O257" t="b">
        <f t="shared" si="109"/>
        <v>0</v>
      </c>
      <c r="R257" t="b">
        <f t="shared" si="110"/>
        <v>1</v>
      </c>
      <c r="S257" t="b">
        <f t="shared" si="111"/>
        <v>1</v>
      </c>
      <c r="T257" t="b">
        <f t="shared" si="112"/>
        <v>1</v>
      </c>
      <c r="U257" t="b">
        <f t="shared" si="113"/>
        <v>1</v>
      </c>
      <c r="V257" t="b">
        <f t="shared" si="114"/>
        <v>0</v>
      </c>
      <c r="W257" t="b">
        <f t="shared" si="115"/>
        <v>0</v>
      </c>
      <c r="X257" t="b">
        <f t="shared" si="116"/>
        <v>0</v>
      </c>
      <c r="Y257" t="b">
        <f t="shared" si="117"/>
        <v>0</v>
      </c>
      <c r="Z257" t="b">
        <f t="shared" si="118"/>
        <v>0</v>
      </c>
      <c r="AA257" t="b">
        <f t="shared" si="119"/>
        <v>0</v>
      </c>
      <c r="AC257" t="b">
        <f t="shared" si="120"/>
        <v>1</v>
      </c>
      <c r="AD257" t="b">
        <f t="shared" si="121"/>
        <v>0</v>
      </c>
      <c r="AE257" t="b">
        <f t="shared" si="122"/>
        <v>0</v>
      </c>
      <c r="AF257" t="b">
        <f t="shared" si="123"/>
        <v>0</v>
      </c>
      <c r="AG257" t="b">
        <f t="shared" si="124"/>
        <v>0</v>
      </c>
      <c r="AH257" t="b">
        <f t="shared" si="125"/>
        <v>0</v>
      </c>
      <c r="AI257" t="b">
        <f t="shared" si="126"/>
        <v>0</v>
      </c>
      <c r="AJ257" t="b">
        <f t="shared" si="127"/>
        <v>0</v>
      </c>
      <c r="AK257" t="b">
        <f t="shared" si="128"/>
        <v>0</v>
      </c>
      <c r="AL257" t="b">
        <f t="shared" si="129"/>
        <v>0</v>
      </c>
      <c r="AN257" s="4" t="b">
        <f t="shared" si="130"/>
        <v>1</v>
      </c>
      <c r="AO257" t="b">
        <f t="shared" si="131"/>
        <v>1</v>
      </c>
      <c r="AP257" t="b">
        <f t="shared" si="132"/>
        <v>0</v>
      </c>
      <c r="AQ257" t="b">
        <f t="shared" si="133"/>
        <v>0</v>
      </c>
      <c r="AR257" t="b">
        <f t="shared" si="134"/>
        <v>0</v>
      </c>
      <c r="AS257" t="b">
        <f t="shared" si="135"/>
        <v>0</v>
      </c>
      <c r="AT257" t="b">
        <f t="shared" si="136"/>
        <v>0</v>
      </c>
      <c r="AU257" t="b">
        <f t="shared" si="137"/>
        <v>0</v>
      </c>
      <c r="AV257" t="b">
        <f t="shared" si="138"/>
        <v>0</v>
      </c>
      <c r="AW257" t="b">
        <f t="shared" si="139"/>
        <v>0</v>
      </c>
    </row>
    <row r="258" spans="1:49">
      <c r="B258" t="s">
        <v>320</v>
      </c>
      <c r="C258" s="4">
        <f>SUM('역의 도시내 비율1'!C257:D257)/2</f>
        <v>2.681010945625428E-3</v>
      </c>
      <c r="D258" s="4">
        <f>SUM('역의 도시내 비율1'!E257:G257)/3</f>
        <v>2.5285992017192848E-3</v>
      </c>
      <c r="E258" s="4">
        <f>SUM('역의 도시내 비율1'!H257:O257)/8</f>
        <v>2.6072675736127262E-3</v>
      </c>
      <c r="F258" s="4">
        <f>SUM('역의 도시내 비율1'!P257:R257)/3</f>
        <v>4.1974186003863765E-3</v>
      </c>
      <c r="G258" s="4">
        <f>SUM('역의 도시내 비율1'!S257:V257)/4</f>
        <v>5.2515433429971611E-3</v>
      </c>
      <c r="H258" s="4"/>
      <c r="I258" s="4">
        <f>SUM('역의 도시내 비율1'!W257)</f>
        <v>3.1900669022893379E-3</v>
      </c>
      <c r="K258" t="b">
        <f t="shared" si="105"/>
        <v>0</v>
      </c>
      <c r="L258" t="b">
        <f t="shared" si="106"/>
        <v>0</v>
      </c>
      <c r="M258" t="b">
        <f t="shared" si="107"/>
        <v>0</v>
      </c>
      <c r="N258" t="b">
        <f t="shared" si="108"/>
        <v>1</v>
      </c>
      <c r="O258" t="b">
        <f t="shared" si="109"/>
        <v>1</v>
      </c>
      <c r="R258" t="b">
        <f t="shared" si="110"/>
        <v>1</v>
      </c>
      <c r="S258" t="b">
        <f t="shared" si="111"/>
        <v>1</v>
      </c>
      <c r="T258" t="b">
        <f t="shared" si="112"/>
        <v>0</v>
      </c>
      <c r="U258" t="b">
        <f t="shared" si="113"/>
        <v>0</v>
      </c>
      <c r="V258" t="b">
        <f t="shared" si="114"/>
        <v>0</v>
      </c>
      <c r="W258" t="b">
        <f t="shared" si="115"/>
        <v>0</v>
      </c>
      <c r="X258" t="b">
        <f t="shared" si="116"/>
        <v>0</v>
      </c>
      <c r="Y258" t="b">
        <f t="shared" si="117"/>
        <v>0</v>
      </c>
      <c r="Z258" t="b">
        <f t="shared" si="118"/>
        <v>0</v>
      </c>
      <c r="AA258" t="b">
        <f t="shared" si="119"/>
        <v>0</v>
      </c>
      <c r="AC258" t="b">
        <f t="shared" si="120"/>
        <v>1</v>
      </c>
      <c r="AD258" t="b">
        <f t="shared" si="121"/>
        <v>1</v>
      </c>
      <c r="AE258" t="b">
        <f t="shared" si="122"/>
        <v>1</v>
      </c>
      <c r="AF258" t="b">
        <f t="shared" si="123"/>
        <v>0</v>
      </c>
      <c r="AG258" t="b">
        <f t="shared" si="124"/>
        <v>0</v>
      </c>
      <c r="AH258" t="b">
        <f t="shared" si="125"/>
        <v>0</v>
      </c>
      <c r="AI258" t="b">
        <f t="shared" si="126"/>
        <v>0</v>
      </c>
      <c r="AJ258" t="b">
        <f t="shared" si="127"/>
        <v>0</v>
      </c>
      <c r="AK258" t="b">
        <f t="shared" si="128"/>
        <v>0</v>
      </c>
      <c r="AL258" t="b">
        <f t="shared" si="129"/>
        <v>0</v>
      </c>
      <c r="AN258" s="4" t="b">
        <f t="shared" si="130"/>
        <v>1</v>
      </c>
      <c r="AO258" t="b">
        <f t="shared" si="131"/>
        <v>1</v>
      </c>
      <c r="AP258" t="b">
        <f t="shared" si="132"/>
        <v>0</v>
      </c>
      <c r="AQ258" t="b">
        <f t="shared" si="133"/>
        <v>0</v>
      </c>
      <c r="AR258" t="b">
        <f t="shared" si="134"/>
        <v>0</v>
      </c>
      <c r="AS258" t="b">
        <f t="shared" si="135"/>
        <v>0</v>
      </c>
      <c r="AT258" t="b">
        <f t="shared" si="136"/>
        <v>0</v>
      </c>
      <c r="AU258" t="b">
        <f t="shared" si="137"/>
        <v>0</v>
      </c>
      <c r="AV258" t="b">
        <f t="shared" si="138"/>
        <v>0</v>
      </c>
      <c r="AW258" t="b">
        <f t="shared" si="139"/>
        <v>0</v>
      </c>
    </row>
    <row r="259" spans="1:49">
      <c r="A259" t="s">
        <v>154</v>
      </c>
      <c r="B259" t="s">
        <v>319</v>
      </c>
      <c r="C259" s="4">
        <f>SUM('역의 도시내 비율1'!C258:D258)/2</f>
        <v>1.1604211580686715E-2</v>
      </c>
      <c r="D259" s="4">
        <f>SUM('역의 도시내 비율1'!E258:G258)/3</f>
        <v>1.1951081092154973E-2</v>
      </c>
      <c r="E259" s="4">
        <f>SUM('역의 도시내 비율1'!H258:O258)/8</f>
        <v>6.2754832064609665E-3</v>
      </c>
      <c r="F259" s="4">
        <f>SUM('역의 도시내 비율1'!P258:R258)/3</f>
        <v>3.336085721090083E-3</v>
      </c>
      <c r="G259" s="4">
        <f>SUM('역의 도시내 비율1'!S258:V258)/4</f>
        <v>2.7380639133765387E-3</v>
      </c>
      <c r="H259" s="4"/>
      <c r="I259" s="4">
        <f>SUM('역의 도시내 비율1'!W258)</f>
        <v>6.6411147317362437E-3</v>
      </c>
      <c r="K259" t="b">
        <f t="shared" si="105"/>
        <v>1</v>
      </c>
      <c r="L259" t="b">
        <f t="shared" si="106"/>
        <v>1</v>
      </c>
      <c r="M259" t="b">
        <f t="shared" si="107"/>
        <v>0</v>
      </c>
      <c r="N259" t="b">
        <f t="shared" si="108"/>
        <v>0</v>
      </c>
      <c r="O259" t="b">
        <f t="shared" si="109"/>
        <v>0</v>
      </c>
      <c r="R259" t="b">
        <f t="shared" si="110"/>
        <v>1</v>
      </c>
      <c r="S259" t="b">
        <f t="shared" si="111"/>
        <v>1</v>
      </c>
      <c r="T259" t="b">
        <f t="shared" si="112"/>
        <v>1</v>
      </c>
      <c r="U259" t="b">
        <f t="shared" si="113"/>
        <v>1</v>
      </c>
      <c r="V259" t="b">
        <f t="shared" si="114"/>
        <v>1</v>
      </c>
      <c r="W259" t="b">
        <f t="shared" si="115"/>
        <v>1</v>
      </c>
      <c r="X259" t="b">
        <f t="shared" si="116"/>
        <v>1</v>
      </c>
      <c r="Y259" t="b">
        <f t="shared" si="117"/>
        <v>0</v>
      </c>
      <c r="Z259" t="b">
        <f t="shared" si="118"/>
        <v>0</v>
      </c>
      <c r="AA259" t="b">
        <f t="shared" si="119"/>
        <v>0</v>
      </c>
      <c r="AC259" t="b">
        <f t="shared" si="120"/>
        <v>1</v>
      </c>
      <c r="AD259" t="b">
        <f t="shared" si="121"/>
        <v>1</v>
      </c>
      <c r="AE259" t="b">
        <f t="shared" si="122"/>
        <v>0</v>
      </c>
      <c r="AF259" t="b">
        <f t="shared" si="123"/>
        <v>0</v>
      </c>
      <c r="AG259" t="b">
        <f t="shared" si="124"/>
        <v>0</v>
      </c>
      <c r="AH259" t="b">
        <f t="shared" si="125"/>
        <v>0</v>
      </c>
      <c r="AI259" t="b">
        <f t="shared" si="126"/>
        <v>0</v>
      </c>
      <c r="AJ259" t="b">
        <f t="shared" si="127"/>
        <v>0</v>
      </c>
      <c r="AK259" t="b">
        <f t="shared" si="128"/>
        <v>0</v>
      </c>
      <c r="AL259" t="b">
        <f t="shared" si="129"/>
        <v>0</v>
      </c>
      <c r="AN259" s="4" t="b">
        <f t="shared" si="130"/>
        <v>1</v>
      </c>
      <c r="AO259" t="b">
        <f t="shared" si="131"/>
        <v>1</v>
      </c>
      <c r="AP259" t="b">
        <f t="shared" si="132"/>
        <v>1</v>
      </c>
      <c r="AQ259" t="b">
        <f t="shared" si="133"/>
        <v>1</v>
      </c>
      <c r="AR259" t="b">
        <f t="shared" si="134"/>
        <v>0</v>
      </c>
      <c r="AS259" t="b">
        <f t="shared" si="135"/>
        <v>0</v>
      </c>
      <c r="AT259" t="b">
        <f t="shared" si="136"/>
        <v>0</v>
      </c>
      <c r="AU259" t="b">
        <f t="shared" si="137"/>
        <v>0</v>
      </c>
      <c r="AV259" t="b">
        <f t="shared" si="138"/>
        <v>0</v>
      </c>
      <c r="AW259" t="b">
        <f t="shared" si="139"/>
        <v>0</v>
      </c>
    </row>
    <row r="260" spans="1:49">
      <c r="B260" t="s">
        <v>320</v>
      </c>
      <c r="C260" s="4">
        <f>SUM('역의 도시내 비율1'!C259:D259)/2</f>
        <v>4.7808531265435827E-3</v>
      </c>
      <c r="D260" s="4">
        <f>SUM('역의 도시내 비율1'!E259:G259)/3</f>
        <v>2.542175948342502E-3</v>
      </c>
      <c r="E260" s="4">
        <f>SUM('역의 도시내 비율1'!H259:O259)/8</f>
        <v>4.8897167291088693E-3</v>
      </c>
      <c r="F260" s="4">
        <f>SUM('역의 도시내 비율1'!P259:R259)/3</f>
        <v>8.8641589738112578E-3</v>
      </c>
      <c r="G260" s="4">
        <f>SUM('역의 도시내 비율1'!S259:V259)/4</f>
        <v>1.021551979341381E-2</v>
      </c>
      <c r="H260" s="4"/>
      <c r="I260" s="4">
        <f>SUM('역의 도시내 비율1'!W259)</f>
        <v>5.8706702239660633E-3</v>
      </c>
      <c r="K260" t="b">
        <f t="shared" si="105"/>
        <v>0</v>
      </c>
      <c r="L260" t="b">
        <f t="shared" si="106"/>
        <v>0</v>
      </c>
      <c r="M260" t="b">
        <f t="shared" si="107"/>
        <v>0</v>
      </c>
      <c r="N260" t="b">
        <f t="shared" si="108"/>
        <v>1</v>
      </c>
      <c r="O260" t="b">
        <f t="shared" si="109"/>
        <v>1</v>
      </c>
      <c r="R260" t="b">
        <f t="shared" si="110"/>
        <v>1</v>
      </c>
      <c r="S260" t="b">
        <f t="shared" si="111"/>
        <v>1</v>
      </c>
      <c r="T260" t="b">
        <f t="shared" si="112"/>
        <v>0</v>
      </c>
      <c r="U260" t="b">
        <f t="shared" si="113"/>
        <v>0</v>
      </c>
      <c r="V260" t="b">
        <f t="shared" si="114"/>
        <v>0</v>
      </c>
      <c r="W260" t="b">
        <f t="shared" si="115"/>
        <v>0</v>
      </c>
      <c r="X260" t="b">
        <f t="shared" si="116"/>
        <v>0</v>
      </c>
      <c r="Y260" t="b">
        <f t="shared" si="117"/>
        <v>0</v>
      </c>
      <c r="Z260" t="b">
        <f t="shared" si="118"/>
        <v>0</v>
      </c>
      <c r="AA260" t="b">
        <f t="shared" si="119"/>
        <v>0</v>
      </c>
      <c r="AC260" t="b">
        <f t="shared" si="120"/>
        <v>1</v>
      </c>
      <c r="AD260" t="b">
        <f t="shared" si="121"/>
        <v>1</v>
      </c>
      <c r="AE260" t="b">
        <f t="shared" si="122"/>
        <v>1</v>
      </c>
      <c r="AF260" t="b">
        <f t="shared" si="123"/>
        <v>1</v>
      </c>
      <c r="AG260" t="b">
        <f t="shared" si="124"/>
        <v>1</v>
      </c>
      <c r="AH260" t="b">
        <f t="shared" si="125"/>
        <v>0</v>
      </c>
      <c r="AI260" t="b">
        <f t="shared" si="126"/>
        <v>0</v>
      </c>
      <c r="AJ260" t="b">
        <f t="shared" si="127"/>
        <v>0</v>
      </c>
      <c r="AK260" t="b">
        <f t="shared" si="128"/>
        <v>0</v>
      </c>
      <c r="AL260" t="b">
        <f t="shared" si="129"/>
        <v>0</v>
      </c>
      <c r="AN260" s="4" t="b">
        <f t="shared" si="130"/>
        <v>1</v>
      </c>
      <c r="AO260" t="b">
        <f t="shared" si="131"/>
        <v>1</v>
      </c>
      <c r="AP260" t="b">
        <f t="shared" si="132"/>
        <v>1</v>
      </c>
      <c r="AQ260" t="b">
        <f t="shared" si="133"/>
        <v>0</v>
      </c>
      <c r="AR260" t="b">
        <f t="shared" si="134"/>
        <v>0</v>
      </c>
      <c r="AS260" t="b">
        <f t="shared" si="135"/>
        <v>0</v>
      </c>
      <c r="AT260" t="b">
        <f t="shared" si="136"/>
        <v>0</v>
      </c>
      <c r="AU260" t="b">
        <f t="shared" si="137"/>
        <v>0</v>
      </c>
      <c r="AV260" t="b">
        <f t="shared" si="138"/>
        <v>0</v>
      </c>
      <c r="AW260" t="b">
        <f t="shared" si="139"/>
        <v>0</v>
      </c>
    </row>
    <row r="261" spans="1:49">
      <c r="A261" t="s">
        <v>155</v>
      </c>
      <c r="B261" t="s">
        <v>319</v>
      </c>
      <c r="C261" s="4">
        <f>SUM('역의 도시내 비율1'!C260:D260)/2</f>
        <v>1.2790165335452373E-2</v>
      </c>
      <c r="D261" s="4">
        <f>SUM('역의 도시내 비율1'!E260:G260)/3</f>
        <v>1.1967619011881073E-2</v>
      </c>
      <c r="E261" s="4">
        <f>SUM('역의 도시내 비율1'!H260:O260)/8</f>
        <v>5.5958766612202952E-3</v>
      </c>
      <c r="F261" s="4">
        <f>SUM('역의 도시내 비율1'!P260:R260)/3</f>
        <v>2.8905650814235683E-3</v>
      </c>
      <c r="G261" s="4">
        <f>SUM('역의 도시내 비율1'!S260:V260)/4</f>
        <v>2.3471485618701874E-3</v>
      </c>
      <c r="H261" s="4"/>
      <c r="I261" s="4">
        <f>SUM('역의 도시내 비율1'!W260)</f>
        <v>6.2319289322522297E-3</v>
      </c>
      <c r="K261" t="b">
        <f t="shared" ref="K261:K324" si="140">I261&lt;C261</f>
        <v>1</v>
      </c>
      <c r="L261" t="b">
        <f t="shared" ref="L261:L324" si="141">I261&lt;D261</f>
        <v>1</v>
      </c>
      <c r="M261" t="b">
        <f t="shared" ref="M261:M324" si="142">I261&lt;E261</f>
        <v>0</v>
      </c>
      <c r="N261" t="b">
        <f t="shared" ref="N261:N324" si="143">I261&lt;F261</f>
        <v>0</v>
      </c>
      <c r="O261" t="b">
        <f t="shared" ref="O261:O324" si="144">I261&lt;G261</f>
        <v>0</v>
      </c>
      <c r="R261" t="b">
        <f t="shared" ref="R261:R324" si="145">D261&gt;0.001</f>
        <v>1</v>
      </c>
      <c r="S261" t="b">
        <f t="shared" ref="S261:S324" si="146">D261&gt;0.002</f>
        <v>1</v>
      </c>
      <c r="T261" t="b">
        <f t="shared" ref="T261:T324" si="147">D261&gt;0.004</f>
        <v>1</v>
      </c>
      <c r="U261" t="b">
        <f t="shared" ref="U261:U324" si="148">D261&gt;0.005</f>
        <v>1</v>
      </c>
      <c r="V261" t="b">
        <f t="shared" ref="V261:V324" si="149">D261&gt;0.007</f>
        <v>1</v>
      </c>
      <c r="W261" t="b">
        <f t="shared" ref="W261:W324" si="150">D261&gt;0.009</f>
        <v>1</v>
      </c>
      <c r="X261" t="b">
        <f t="shared" ref="X261:X324" si="151">D261&gt;0.01</f>
        <v>1</v>
      </c>
      <c r="Y261" t="b">
        <f t="shared" ref="Y261:Y324" si="152">D261&gt;0.0125</f>
        <v>0</v>
      </c>
      <c r="Z261" t="b">
        <f t="shared" ref="Z261:Z324" si="153">D261&gt;0.015</f>
        <v>0</v>
      </c>
      <c r="AA261" t="b">
        <f t="shared" ref="AA261:AA324" si="154">D261&gt;0.02</f>
        <v>0</v>
      </c>
      <c r="AC261" t="b">
        <f t="shared" ref="AC261:AC324" si="155">F261&gt;0.001</f>
        <v>1</v>
      </c>
      <c r="AD261" t="b">
        <f t="shared" ref="AD261:AD324" si="156">F261&gt;0.002</f>
        <v>1</v>
      </c>
      <c r="AE261" t="b">
        <f t="shared" ref="AE261:AE324" si="157">F261&gt;0.004</f>
        <v>0</v>
      </c>
      <c r="AF261" t="b">
        <f t="shared" ref="AF261:AF324" si="158">F261&gt;0.005</f>
        <v>0</v>
      </c>
      <c r="AG261" t="b">
        <f t="shared" ref="AG261:AG324" si="159">F261&gt;0.007</f>
        <v>0</v>
      </c>
      <c r="AH261" t="b">
        <f t="shared" ref="AH261:AH324" si="160">F261&gt;0.009</f>
        <v>0</v>
      </c>
      <c r="AI261" t="b">
        <f t="shared" ref="AI261:AI324" si="161">F261&gt;0.01</f>
        <v>0</v>
      </c>
      <c r="AJ261" t="b">
        <f t="shared" ref="AJ261:AJ324" si="162">F261&gt;0.0125</f>
        <v>0</v>
      </c>
      <c r="AK261" t="b">
        <f t="shared" ref="AK261:AK324" si="163">F261&gt;0.015</f>
        <v>0</v>
      </c>
      <c r="AL261" t="b">
        <f t="shared" ref="AL261:AL324" si="164">F261&gt;0.02</f>
        <v>0</v>
      </c>
      <c r="AN261" s="4" t="b">
        <f t="shared" ref="AN261:AN324" si="165">E261&gt;0.001</f>
        <v>1</v>
      </c>
      <c r="AO261" t="b">
        <f t="shared" ref="AO261:AO324" si="166">E261&gt;0.002</f>
        <v>1</v>
      </c>
      <c r="AP261" t="b">
        <f t="shared" ref="AP261:AP324" si="167">E261&gt;0.004</f>
        <v>1</v>
      </c>
      <c r="AQ261" t="b">
        <f t="shared" ref="AQ261:AQ324" si="168">E261&gt;0.005</f>
        <v>1</v>
      </c>
      <c r="AR261" t="b">
        <f t="shared" ref="AR261:AR324" si="169">E261&gt;0.007</f>
        <v>0</v>
      </c>
      <c r="AS261" t="b">
        <f t="shared" ref="AS261:AS324" si="170">E261&gt;0.009</f>
        <v>0</v>
      </c>
      <c r="AT261" t="b">
        <f t="shared" ref="AT261:AT324" si="171">E261&gt;0.01</f>
        <v>0</v>
      </c>
      <c r="AU261" t="b">
        <f t="shared" ref="AU261:AU324" si="172">E261&gt;0.0125</f>
        <v>0</v>
      </c>
      <c r="AV261" t="b">
        <f t="shared" ref="AV261:AV324" si="173">E261&gt;0.015</f>
        <v>0</v>
      </c>
      <c r="AW261" t="b">
        <f t="shared" ref="AW261:AW324" si="174">E261&gt;0.02</f>
        <v>0</v>
      </c>
    </row>
    <row r="262" spans="1:49">
      <c r="B262" t="s">
        <v>320</v>
      </c>
      <c r="C262" s="4">
        <f>SUM('역의 도시내 비율1'!C261:D261)/2</f>
        <v>4.607618299655886E-3</v>
      </c>
      <c r="D262" s="4">
        <f>SUM('역의 도시내 비율1'!E261:G261)/3</f>
        <v>2.0458719393925471E-3</v>
      </c>
      <c r="E262" s="4">
        <f>SUM('역의 도시내 비율1'!H261:O261)/8</f>
        <v>4.6858044661090784E-3</v>
      </c>
      <c r="F262" s="4">
        <f>SUM('역의 도시내 비율1'!P261:R261)/3</f>
        <v>8.7602517175896094E-3</v>
      </c>
      <c r="G262" s="4">
        <f>SUM('역의 도시내 비율1'!S261:V261)/4</f>
        <v>1.083512949142538E-2</v>
      </c>
      <c r="H262" s="4"/>
      <c r="I262" s="4">
        <f>SUM('역의 도시내 비율1'!W261)</f>
        <v>5.7024445091029153E-3</v>
      </c>
      <c r="K262" t="b">
        <f t="shared" si="140"/>
        <v>0</v>
      </c>
      <c r="L262" t="b">
        <f t="shared" si="141"/>
        <v>0</v>
      </c>
      <c r="M262" t="b">
        <f t="shared" si="142"/>
        <v>0</v>
      </c>
      <c r="N262" t="b">
        <f t="shared" si="143"/>
        <v>1</v>
      </c>
      <c r="O262" t="b">
        <f t="shared" si="144"/>
        <v>1</v>
      </c>
      <c r="R262" t="b">
        <f t="shared" si="145"/>
        <v>1</v>
      </c>
      <c r="S262" t="b">
        <f t="shared" si="146"/>
        <v>1</v>
      </c>
      <c r="T262" t="b">
        <f t="shared" si="147"/>
        <v>0</v>
      </c>
      <c r="U262" t="b">
        <f t="shared" si="148"/>
        <v>0</v>
      </c>
      <c r="V262" t="b">
        <f t="shared" si="149"/>
        <v>0</v>
      </c>
      <c r="W262" t="b">
        <f t="shared" si="150"/>
        <v>0</v>
      </c>
      <c r="X262" t="b">
        <f t="shared" si="151"/>
        <v>0</v>
      </c>
      <c r="Y262" t="b">
        <f t="shared" si="152"/>
        <v>0</v>
      </c>
      <c r="Z262" t="b">
        <f t="shared" si="153"/>
        <v>0</v>
      </c>
      <c r="AA262" t="b">
        <f t="shared" si="154"/>
        <v>0</v>
      </c>
      <c r="AC262" t="b">
        <f t="shared" si="155"/>
        <v>1</v>
      </c>
      <c r="AD262" t="b">
        <f t="shared" si="156"/>
        <v>1</v>
      </c>
      <c r="AE262" t="b">
        <f t="shared" si="157"/>
        <v>1</v>
      </c>
      <c r="AF262" t="b">
        <f t="shared" si="158"/>
        <v>1</v>
      </c>
      <c r="AG262" t="b">
        <f t="shared" si="159"/>
        <v>1</v>
      </c>
      <c r="AH262" t="b">
        <f t="shared" si="160"/>
        <v>0</v>
      </c>
      <c r="AI262" t="b">
        <f t="shared" si="161"/>
        <v>0</v>
      </c>
      <c r="AJ262" t="b">
        <f t="shared" si="162"/>
        <v>0</v>
      </c>
      <c r="AK262" t="b">
        <f t="shared" si="163"/>
        <v>0</v>
      </c>
      <c r="AL262" t="b">
        <f t="shared" si="164"/>
        <v>0</v>
      </c>
      <c r="AN262" s="4" t="b">
        <f t="shared" si="165"/>
        <v>1</v>
      </c>
      <c r="AO262" t="b">
        <f t="shared" si="166"/>
        <v>1</v>
      </c>
      <c r="AP262" t="b">
        <f t="shared" si="167"/>
        <v>1</v>
      </c>
      <c r="AQ262" t="b">
        <f t="shared" si="168"/>
        <v>0</v>
      </c>
      <c r="AR262" t="b">
        <f t="shared" si="169"/>
        <v>0</v>
      </c>
      <c r="AS262" t="b">
        <f t="shared" si="170"/>
        <v>0</v>
      </c>
      <c r="AT262" t="b">
        <f t="shared" si="171"/>
        <v>0</v>
      </c>
      <c r="AU262" t="b">
        <f t="shared" si="172"/>
        <v>0</v>
      </c>
      <c r="AV262" t="b">
        <f t="shared" si="173"/>
        <v>0</v>
      </c>
      <c r="AW262" t="b">
        <f t="shared" si="174"/>
        <v>0</v>
      </c>
    </row>
    <row r="263" spans="1:49">
      <c r="A263" t="s">
        <v>156</v>
      </c>
      <c r="B263" t="s">
        <v>319</v>
      </c>
      <c r="C263" s="4">
        <f>SUM('역의 도시내 비율1'!C262:D262)/2</f>
        <v>5.5769078838960925E-3</v>
      </c>
      <c r="D263" s="4">
        <f>SUM('역의 도시내 비율1'!E262:G262)/3</f>
        <v>5.9345953980776975E-3</v>
      </c>
      <c r="E263" s="4">
        <f>SUM('역의 도시내 비율1'!H262:O262)/8</f>
        <v>2.2109620266152073E-3</v>
      </c>
      <c r="F263" s="4">
        <f>SUM('역의 도시내 비율1'!P262:R262)/3</f>
        <v>1.2407429260093384E-3</v>
      </c>
      <c r="G263" s="4">
        <f>SUM('역의 도시내 비율1'!S262:V262)/4</f>
        <v>9.8618147645423374E-4</v>
      </c>
      <c r="H263" s="4"/>
      <c r="I263" s="4">
        <f>SUM('역의 도시내 비율1'!W262)</f>
        <v>2.7910123653418317E-3</v>
      </c>
      <c r="K263" t="b">
        <f t="shared" si="140"/>
        <v>1</v>
      </c>
      <c r="L263" t="b">
        <f t="shared" si="141"/>
        <v>1</v>
      </c>
      <c r="M263" t="b">
        <f t="shared" si="142"/>
        <v>0</v>
      </c>
      <c r="N263" t="b">
        <f t="shared" si="143"/>
        <v>0</v>
      </c>
      <c r="O263" t="b">
        <f t="shared" si="144"/>
        <v>0</v>
      </c>
      <c r="R263" t="b">
        <f t="shared" si="145"/>
        <v>1</v>
      </c>
      <c r="S263" t="b">
        <f t="shared" si="146"/>
        <v>1</v>
      </c>
      <c r="T263" t="b">
        <f t="shared" si="147"/>
        <v>1</v>
      </c>
      <c r="U263" t="b">
        <f t="shared" si="148"/>
        <v>1</v>
      </c>
      <c r="V263" t="b">
        <f t="shared" si="149"/>
        <v>0</v>
      </c>
      <c r="W263" t="b">
        <f t="shared" si="150"/>
        <v>0</v>
      </c>
      <c r="X263" t="b">
        <f t="shared" si="151"/>
        <v>0</v>
      </c>
      <c r="Y263" t="b">
        <f t="shared" si="152"/>
        <v>0</v>
      </c>
      <c r="Z263" t="b">
        <f t="shared" si="153"/>
        <v>0</v>
      </c>
      <c r="AA263" t="b">
        <f t="shared" si="154"/>
        <v>0</v>
      </c>
      <c r="AC263" t="b">
        <f t="shared" si="155"/>
        <v>1</v>
      </c>
      <c r="AD263" t="b">
        <f t="shared" si="156"/>
        <v>0</v>
      </c>
      <c r="AE263" t="b">
        <f t="shared" si="157"/>
        <v>0</v>
      </c>
      <c r="AF263" t="b">
        <f t="shared" si="158"/>
        <v>0</v>
      </c>
      <c r="AG263" t="b">
        <f t="shared" si="159"/>
        <v>0</v>
      </c>
      <c r="AH263" t="b">
        <f t="shared" si="160"/>
        <v>0</v>
      </c>
      <c r="AI263" t="b">
        <f t="shared" si="161"/>
        <v>0</v>
      </c>
      <c r="AJ263" t="b">
        <f t="shared" si="162"/>
        <v>0</v>
      </c>
      <c r="AK263" t="b">
        <f t="shared" si="163"/>
        <v>0</v>
      </c>
      <c r="AL263" t="b">
        <f t="shared" si="164"/>
        <v>0</v>
      </c>
      <c r="AN263" s="4" t="b">
        <f t="shared" si="165"/>
        <v>1</v>
      </c>
      <c r="AO263" t="b">
        <f t="shared" si="166"/>
        <v>1</v>
      </c>
      <c r="AP263" t="b">
        <f t="shared" si="167"/>
        <v>0</v>
      </c>
      <c r="AQ263" t="b">
        <f t="shared" si="168"/>
        <v>0</v>
      </c>
      <c r="AR263" t="b">
        <f t="shared" si="169"/>
        <v>0</v>
      </c>
      <c r="AS263" t="b">
        <f t="shared" si="170"/>
        <v>0</v>
      </c>
      <c r="AT263" t="b">
        <f t="shared" si="171"/>
        <v>0</v>
      </c>
      <c r="AU263" t="b">
        <f t="shared" si="172"/>
        <v>0</v>
      </c>
      <c r="AV263" t="b">
        <f t="shared" si="173"/>
        <v>0</v>
      </c>
      <c r="AW263" t="b">
        <f t="shared" si="174"/>
        <v>0</v>
      </c>
    </row>
    <row r="264" spans="1:49">
      <c r="B264" t="s">
        <v>320</v>
      </c>
      <c r="C264" s="4">
        <f>SUM('역의 도시내 비율1'!C263:D263)/2</f>
        <v>1.6691081656006448E-3</v>
      </c>
      <c r="D264" s="4">
        <f>SUM('역의 도시내 비율1'!E263:G263)/3</f>
        <v>1.1130450198885298E-3</v>
      </c>
      <c r="E264" s="4">
        <f>SUM('역의 도시내 비율1'!H263:O263)/8</f>
        <v>1.6105838697078106E-3</v>
      </c>
      <c r="F264" s="4">
        <f>SUM('역의 도시내 비율1'!P263:R263)/3</f>
        <v>3.2208388789822136E-3</v>
      </c>
      <c r="G264" s="4">
        <f>SUM('역의 도시내 비율1'!S263:V263)/4</f>
        <v>3.9619138976072638E-3</v>
      </c>
      <c r="H264" s="4"/>
      <c r="I264" s="4">
        <f>SUM('역의 도시내 비율1'!W263)</f>
        <v>2.1241543819959137E-3</v>
      </c>
      <c r="K264" t="b">
        <f t="shared" si="140"/>
        <v>0</v>
      </c>
      <c r="L264" t="b">
        <f t="shared" si="141"/>
        <v>0</v>
      </c>
      <c r="M264" t="b">
        <f t="shared" si="142"/>
        <v>0</v>
      </c>
      <c r="N264" t="b">
        <f t="shared" si="143"/>
        <v>1</v>
      </c>
      <c r="O264" t="b">
        <f t="shared" si="144"/>
        <v>1</v>
      </c>
      <c r="R264" t="b">
        <f t="shared" si="145"/>
        <v>1</v>
      </c>
      <c r="S264" t="b">
        <f t="shared" si="146"/>
        <v>0</v>
      </c>
      <c r="T264" t="b">
        <f t="shared" si="147"/>
        <v>0</v>
      </c>
      <c r="U264" t="b">
        <f t="shared" si="148"/>
        <v>0</v>
      </c>
      <c r="V264" t="b">
        <f t="shared" si="149"/>
        <v>0</v>
      </c>
      <c r="W264" t="b">
        <f t="shared" si="150"/>
        <v>0</v>
      </c>
      <c r="X264" t="b">
        <f t="shared" si="151"/>
        <v>0</v>
      </c>
      <c r="Y264" t="b">
        <f t="shared" si="152"/>
        <v>0</v>
      </c>
      <c r="Z264" t="b">
        <f t="shared" si="153"/>
        <v>0</v>
      </c>
      <c r="AA264" t="b">
        <f t="shared" si="154"/>
        <v>0</v>
      </c>
      <c r="AC264" t="b">
        <f t="shared" si="155"/>
        <v>1</v>
      </c>
      <c r="AD264" t="b">
        <f t="shared" si="156"/>
        <v>1</v>
      </c>
      <c r="AE264" t="b">
        <f t="shared" si="157"/>
        <v>0</v>
      </c>
      <c r="AF264" t="b">
        <f t="shared" si="158"/>
        <v>0</v>
      </c>
      <c r="AG264" t="b">
        <f t="shared" si="159"/>
        <v>0</v>
      </c>
      <c r="AH264" t="b">
        <f t="shared" si="160"/>
        <v>0</v>
      </c>
      <c r="AI264" t="b">
        <f t="shared" si="161"/>
        <v>0</v>
      </c>
      <c r="AJ264" t="b">
        <f t="shared" si="162"/>
        <v>0</v>
      </c>
      <c r="AK264" t="b">
        <f t="shared" si="163"/>
        <v>0</v>
      </c>
      <c r="AL264" t="b">
        <f t="shared" si="164"/>
        <v>0</v>
      </c>
      <c r="AN264" s="4" t="b">
        <f t="shared" si="165"/>
        <v>1</v>
      </c>
      <c r="AO264" t="b">
        <f t="shared" si="166"/>
        <v>0</v>
      </c>
      <c r="AP264" t="b">
        <f t="shared" si="167"/>
        <v>0</v>
      </c>
      <c r="AQ264" t="b">
        <f t="shared" si="168"/>
        <v>0</v>
      </c>
      <c r="AR264" t="b">
        <f t="shared" si="169"/>
        <v>0</v>
      </c>
      <c r="AS264" t="b">
        <f t="shared" si="170"/>
        <v>0</v>
      </c>
      <c r="AT264" t="b">
        <f t="shared" si="171"/>
        <v>0</v>
      </c>
      <c r="AU264" t="b">
        <f t="shared" si="172"/>
        <v>0</v>
      </c>
      <c r="AV264" t="b">
        <f t="shared" si="173"/>
        <v>0</v>
      </c>
      <c r="AW264" t="b">
        <f t="shared" si="174"/>
        <v>0</v>
      </c>
    </row>
    <row r="265" spans="1:49">
      <c r="A265" t="s">
        <v>157</v>
      </c>
      <c r="B265" t="s">
        <v>319</v>
      </c>
      <c r="C265" s="4">
        <f>SUM('역의 도시내 비율1'!C264:D264)/2</f>
        <v>5.4014902812669057E-3</v>
      </c>
      <c r="D265" s="4">
        <f>SUM('역의 도시내 비율1'!E264:G264)/3</f>
        <v>6.6572735457966397E-3</v>
      </c>
      <c r="E265" s="4">
        <f>SUM('역의 도시내 비율1'!H264:O264)/8</f>
        <v>4.3666864802541418E-3</v>
      </c>
      <c r="F265" s="4">
        <f>SUM('역의 도시내 비율1'!P264:R264)/3</f>
        <v>2.8846625067986257E-3</v>
      </c>
      <c r="G265" s="4">
        <f>SUM('역의 도시내 비율1'!S264:V264)/4</f>
        <v>3.0796802218760995E-3</v>
      </c>
      <c r="H265" s="4"/>
      <c r="I265" s="4">
        <f>SUM('역의 도시내 비율1'!W264)</f>
        <v>4.4503834752098632E-3</v>
      </c>
      <c r="K265" t="b">
        <f t="shared" si="140"/>
        <v>1</v>
      </c>
      <c r="L265" t="b">
        <f t="shared" si="141"/>
        <v>1</v>
      </c>
      <c r="M265" t="b">
        <f t="shared" si="142"/>
        <v>0</v>
      </c>
      <c r="N265" t="b">
        <f t="shared" si="143"/>
        <v>0</v>
      </c>
      <c r="O265" t="b">
        <f t="shared" si="144"/>
        <v>0</v>
      </c>
      <c r="R265" t="b">
        <f t="shared" si="145"/>
        <v>1</v>
      </c>
      <c r="S265" t="b">
        <f t="shared" si="146"/>
        <v>1</v>
      </c>
      <c r="T265" t="b">
        <f t="shared" si="147"/>
        <v>1</v>
      </c>
      <c r="U265" t="b">
        <f t="shared" si="148"/>
        <v>1</v>
      </c>
      <c r="V265" t="b">
        <f t="shared" si="149"/>
        <v>0</v>
      </c>
      <c r="W265" t="b">
        <f t="shared" si="150"/>
        <v>0</v>
      </c>
      <c r="X265" t="b">
        <f t="shared" si="151"/>
        <v>0</v>
      </c>
      <c r="Y265" t="b">
        <f t="shared" si="152"/>
        <v>0</v>
      </c>
      <c r="Z265" t="b">
        <f t="shared" si="153"/>
        <v>0</v>
      </c>
      <c r="AA265" t="b">
        <f t="shared" si="154"/>
        <v>0</v>
      </c>
      <c r="AC265" t="b">
        <f t="shared" si="155"/>
        <v>1</v>
      </c>
      <c r="AD265" t="b">
        <f t="shared" si="156"/>
        <v>1</v>
      </c>
      <c r="AE265" t="b">
        <f t="shared" si="157"/>
        <v>0</v>
      </c>
      <c r="AF265" t="b">
        <f t="shared" si="158"/>
        <v>0</v>
      </c>
      <c r="AG265" t="b">
        <f t="shared" si="159"/>
        <v>0</v>
      </c>
      <c r="AH265" t="b">
        <f t="shared" si="160"/>
        <v>0</v>
      </c>
      <c r="AI265" t="b">
        <f t="shared" si="161"/>
        <v>0</v>
      </c>
      <c r="AJ265" t="b">
        <f t="shared" si="162"/>
        <v>0</v>
      </c>
      <c r="AK265" t="b">
        <f t="shared" si="163"/>
        <v>0</v>
      </c>
      <c r="AL265" t="b">
        <f t="shared" si="164"/>
        <v>0</v>
      </c>
      <c r="AN265" s="4" t="b">
        <f t="shared" si="165"/>
        <v>1</v>
      </c>
      <c r="AO265" t="b">
        <f t="shared" si="166"/>
        <v>1</v>
      </c>
      <c r="AP265" t="b">
        <f t="shared" si="167"/>
        <v>1</v>
      </c>
      <c r="AQ265" t="b">
        <f t="shared" si="168"/>
        <v>0</v>
      </c>
      <c r="AR265" t="b">
        <f t="shared" si="169"/>
        <v>0</v>
      </c>
      <c r="AS265" t="b">
        <f t="shared" si="170"/>
        <v>0</v>
      </c>
      <c r="AT265" t="b">
        <f t="shared" si="171"/>
        <v>0</v>
      </c>
      <c r="AU265" t="b">
        <f t="shared" si="172"/>
        <v>0</v>
      </c>
      <c r="AV265" t="b">
        <f t="shared" si="173"/>
        <v>0</v>
      </c>
      <c r="AW265" t="b">
        <f t="shared" si="174"/>
        <v>0</v>
      </c>
    </row>
    <row r="266" spans="1:49">
      <c r="B266" t="s">
        <v>320</v>
      </c>
      <c r="C266" s="4">
        <f>SUM('역의 도시내 비율1'!C265:D265)/2</f>
        <v>3.8989935629517715E-3</v>
      </c>
      <c r="D266" s="4">
        <f>SUM('역의 도시내 비율1'!E265:G265)/3</f>
        <v>2.7839555008011278E-3</v>
      </c>
      <c r="E266" s="4">
        <f>SUM('역의 도시내 비율1'!H265:O265)/8</f>
        <v>4.1584827881236408E-3</v>
      </c>
      <c r="F266" s="4">
        <f>SUM('역의 도시내 비율1'!P265:R265)/3</f>
        <v>6.1857217495734284E-3</v>
      </c>
      <c r="G266" s="4">
        <f>SUM('역의 도시내 비율1'!S265:V265)/4</f>
        <v>6.3386206329413856E-3</v>
      </c>
      <c r="H266" s="4"/>
      <c r="I266" s="4">
        <f>SUM('역의 도시내 비율1'!W265)</f>
        <v>4.5292251748954796E-3</v>
      </c>
      <c r="K266" t="b">
        <f t="shared" si="140"/>
        <v>0</v>
      </c>
      <c r="L266" t="b">
        <f t="shared" si="141"/>
        <v>0</v>
      </c>
      <c r="M266" t="b">
        <f t="shared" si="142"/>
        <v>0</v>
      </c>
      <c r="N266" t="b">
        <f t="shared" si="143"/>
        <v>1</v>
      </c>
      <c r="O266" t="b">
        <f t="shared" si="144"/>
        <v>1</v>
      </c>
      <c r="R266" t="b">
        <f t="shared" si="145"/>
        <v>1</v>
      </c>
      <c r="S266" t="b">
        <f t="shared" si="146"/>
        <v>1</v>
      </c>
      <c r="T266" t="b">
        <f t="shared" si="147"/>
        <v>0</v>
      </c>
      <c r="U266" t="b">
        <f t="shared" si="148"/>
        <v>0</v>
      </c>
      <c r="V266" t="b">
        <f t="shared" si="149"/>
        <v>0</v>
      </c>
      <c r="W266" t="b">
        <f t="shared" si="150"/>
        <v>0</v>
      </c>
      <c r="X266" t="b">
        <f t="shared" si="151"/>
        <v>0</v>
      </c>
      <c r="Y266" t="b">
        <f t="shared" si="152"/>
        <v>0</v>
      </c>
      <c r="Z266" t="b">
        <f t="shared" si="153"/>
        <v>0</v>
      </c>
      <c r="AA266" t="b">
        <f t="shared" si="154"/>
        <v>0</v>
      </c>
      <c r="AC266" t="b">
        <f t="shared" si="155"/>
        <v>1</v>
      </c>
      <c r="AD266" t="b">
        <f t="shared" si="156"/>
        <v>1</v>
      </c>
      <c r="AE266" t="b">
        <f t="shared" si="157"/>
        <v>1</v>
      </c>
      <c r="AF266" t="b">
        <f t="shared" si="158"/>
        <v>1</v>
      </c>
      <c r="AG266" t="b">
        <f t="shared" si="159"/>
        <v>0</v>
      </c>
      <c r="AH266" t="b">
        <f t="shared" si="160"/>
        <v>0</v>
      </c>
      <c r="AI266" t="b">
        <f t="shared" si="161"/>
        <v>0</v>
      </c>
      <c r="AJ266" t="b">
        <f t="shared" si="162"/>
        <v>0</v>
      </c>
      <c r="AK266" t="b">
        <f t="shared" si="163"/>
        <v>0</v>
      </c>
      <c r="AL266" t="b">
        <f t="shared" si="164"/>
        <v>0</v>
      </c>
      <c r="AN266" s="4" t="b">
        <f t="shared" si="165"/>
        <v>1</v>
      </c>
      <c r="AO266" t="b">
        <f t="shared" si="166"/>
        <v>1</v>
      </c>
      <c r="AP266" t="b">
        <f t="shared" si="167"/>
        <v>1</v>
      </c>
      <c r="AQ266" t="b">
        <f t="shared" si="168"/>
        <v>0</v>
      </c>
      <c r="AR266" t="b">
        <f t="shared" si="169"/>
        <v>0</v>
      </c>
      <c r="AS266" t="b">
        <f t="shared" si="170"/>
        <v>0</v>
      </c>
      <c r="AT266" t="b">
        <f t="shared" si="171"/>
        <v>0</v>
      </c>
      <c r="AU266" t="b">
        <f t="shared" si="172"/>
        <v>0</v>
      </c>
      <c r="AV266" t="b">
        <f t="shared" si="173"/>
        <v>0</v>
      </c>
      <c r="AW266" t="b">
        <f t="shared" si="174"/>
        <v>0</v>
      </c>
    </row>
    <row r="267" spans="1:49">
      <c r="A267" t="s">
        <v>158</v>
      </c>
      <c r="B267" t="s">
        <v>319</v>
      </c>
      <c r="C267" s="4">
        <f>SUM('역의 도시내 비율1'!C266:D266)/2</f>
        <v>4.2376880673142478E-3</v>
      </c>
      <c r="D267" s="4">
        <f>SUM('역의 도시내 비율1'!E266:G266)/3</f>
        <v>5.4459508316286641E-3</v>
      </c>
      <c r="E267" s="4">
        <f>SUM('역의 도시내 비율1'!H266:O266)/8</f>
        <v>6.1911834398929964E-3</v>
      </c>
      <c r="F267" s="4">
        <f>SUM('역의 도시내 비율1'!P266:R266)/3</f>
        <v>7.8508742097702523E-3</v>
      </c>
      <c r="G267" s="4">
        <f>SUM('역의 도시내 비율1'!S266:V266)/4</f>
        <v>6.6682998290770387E-3</v>
      </c>
      <c r="H267" s="4"/>
      <c r="I267" s="4">
        <f>SUM('역의 도시내 비율1'!W266)</f>
        <v>6.3841487246124777E-3</v>
      </c>
      <c r="K267" t="b">
        <f t="shared" si="140"/>
        <v>0</v>
      </c>
      <c r="L267" t="b">
        <f t="shared" si="141"/>
        <v>0</v>
      </c>
      <c r="M267" t="b">
        <f t="shared" si="142"/>
        <v>0</v>
      </c>
      <c r="N267" t="b">
        <f t="shared" si="143"/>
        <v>1</v>
      </c>
      <c r="O267" t="b">
        <f t="shared" si="144"/>
        <v>1</v>
      </c>
      <c r="R267" t="b">
        <f t="shared" si="145"/>
        <v>1</v>
      </c>
      <c r="S267" t="b">
        <f t="shared" si="146"/>
        <v>1</v>
      </c>
      <c r="T267" t="b">
        <f t="shared" si="147"/>
        <v>1</v>
      </c>
      <c r="U267" t="b">
        <f t="shared" si="148"/>
        <v>1</v>
      </c>
      <c r="V267" t="b">
        <f t="shared" si="149"/>
        <v>0</v>
      </c>
      <c r="W267" t="b">
        <f t="shared" si="150"/>
        <v>0</v>
      </c>
      <c r="X267" t="b">
        <f t="shared" si="151"/>
        <v>0</v>
      </c>
      <c r="Y267" t="b">
        <f t="shared" si="152"/>
        <v>0</v>
      </c>
      <c r="Z267" t="b">
        <f t="shared" si="153"/>
        <v>0</v>
      </c>
      <c r="AA267" t="b">
        <f t="shared" si="154"/>
        <v>0</v>
      </c>
      <c r="AC267" t="b">
        <f t="shared" si="155"/>
        <v>1</v>
      </c>
      <c r="AD267" t="b">
        <f t="shared" si="156"/>
        <v>1</v>
      </c>
      <c r="AE267" t="b">
        <f t="shared" si="157"/>
        <v>1</v>
      </c>
      <c r="AF267" t="b">
        <f t="shared" si="158"/>
        <v>1</v>
      </c>
      <c r="AG267" t="b">
        <f t="shared" si="159"/>
        <v>1</v>
      </c>
      <c r="AH267" t="b">
        <f t="shared" si="160"/>
        <v>0</v>
      </c>
      <c r="AI267" t="b">
        <f t="shared" si="161"/>
        <v>0</v>
      </c>
      <c r="AJ267" t="b">
        <f t="shared" si="162"/>
        <v>0</v>
      </c>
      <c r="AK267" t="b">
        <f t="shared" si="163"/>
        <v>0</v>
      </c>
      <c r="AL267" t="b">
        <f t="shared" si="164"/>
        <v>0</v>
      </c>
      <c r="AN267" s="4" t="b">
        <f t="shared" si="165"/>
        <v>1</v>
      </c>
      <c r="AO267" t="b">
        <f t="shared" si="166"/>
        <v>1</v>
      </c>
      <c r="AP267" t="b">
        <f t="shared" si="167"/>
        <v>1</v>
      </c>
      <c r="AQ267" t="b">
        <f t="shared" si="168"/>
        <v>1</v>
      </c>
      <c r="AR267" t="b">
        <f t="shared" si="169"/>
        <v>0</v>
      </c>
      <c r="AS267" t="b">
        <f t="shared" si="170"/>
        <v>0</v>
      </c>
      <c r="AT267" t="b">
        <f t="shared" si="171"/>
        <v>0</v>
      </c>
      <c r="AU267" t="b">
        <f t="shared" si="172"/>
        <v>0</v>
      </c>
      <c r="AV267" t="b">
        <f t="shared" si="173"/>
        <v>0</v>
      </c>
      <c r="AW267" t="b">
        <f t="shared" si="174"/>
        <v>0</v>
      </c>
    </row>
    <row r="268" spans="1:49">
      <c r="B268" t="s">
        <v>320</v>
      </c>
      <c r="C268" s="4">
        <f>SUM('역의 도시내 비율1'!C267:D267)/2</f>
        <v>6.1546596794294093E-3</v>
      </c>
      <c r="D268" s="4">
        <f>SUM('역의 도시내 비율1'!E267:G267)/3</f>
        <v>6.0794375065863658E-3</v>
      </c>
      <c r="E268" s="4">
        <f>SUM('역의 도시내 비율1'!H267:O267)/8</f>
        <v>7.2866103086525625E-3</v>
      </c>
      <c r="F268" s="4">
        <f>SUM('역의 도시내 비율1'!P267:R267)/3</f>
        <v>6.4851376181843745E-3</v>
      </c>
      <c r="G268" s="4">
        <f>SUM('역의 도시내 비율1'!S267:V267)/4</f>
        <v>4.9168476111290218E-3</v>
      </c>
      <c r="H268" s="4"/>
      <c r="I268" s="4">
        <f>SUM('역의 도시내 비율1'!W267)</f>
        <v>6.561146239492245E-3</v>
      </c>
      <c r="K268" t="b">
        <f t="shared" si="140"/>
        <v>0</v>
      </c>
      <c r="L268" t="b">
        <f t="shared" si="141"/>
        <v>0</v>
      </c>
      <c r="M268" t="b">
        <f t="shared" si="142"/>
        <v>1</v>
      </c>
      <c r="N268" t="b">
        <f t="shared" si="143"/>
        <v>0</v>
      </c>
      <c r="O268" t="b">
        <f t="shared" si="144"/>
        <v>0</v>
      </c>
      <c r="R268" t="b">
        <f t="shared" si="145"/>
        <v>1</v>
      </c>
      <c r="S268" t="b">
        <f t="shared" si="146"/>
        <v>1</v>
      </c>
      <c r="T268" t="b">
        <f t="shared" si="147"/>
        <v>1</v>
      </c>
      <c r="U268" t="b">
        <f t="shared" si="148"/>
        <v>1</v>
      </c>
      <c r="V268" t="b">
        <f t="shared" si="149"/>
        <v>0</v>
      </c>
      <c r="W268" t="b">
        <f t="shared" si="150"/>
        <v>0</v>
      </c>
      <c r="X268" t="b">
        <f t="shared" si="151"/>
        <v>0</v>
      </c>
      <c r="Y268" t="b">
        <f t="shared" si="152"/>
        <v>0</v>
      </c>
      <c r="Z268" t="b">
        <f t="shared" si="153"/>
        <v>0</v>
      </c>
      <c r="AA268" t="b">
        <f t="shared" si="154"/>
        <v>0</v>
      </c>
      <c r="AC268" t="b">
        <f t="shared" si="155"/>
        <v>1</v>
      </c>
      <c r="AD268" t="b">
        <f t="shared" si="156"/>
        <v>1</v>
      </c>
      <c r="AE268" t="b">
        <f t="shared" si="157"/>
        <v>1</v>
      </c>
      <c r="AF268" t="b">
        <f t="shared" si="158"/>
        <v>1</v>
      </c>
      <c r="AG268" t="b">
        <f t="shared" si="159"/>
        <v>0</v>
      </c>
      <c r="AH268" t="b">
        <f t="shared" si="160"/>
        <v>0</v>
      </c>
      <c r="AI268" t="b">
        <f t="shared" si="161"/>
        <v>0</v>
      </c>
      <c r="AJ268" t="b">
        <f t="shared" si="162"/>
        <v>0</v>
      </c>
      <c r="AK268" t="b">
        <f t="shared" si="163"/>
        <v>0</v>
      </c>
      <c r="AL268" t="b">
        <f t="shared" si="164"/>
        <v>0</v>
      </c>
      <c r="AN268" s="4" t="b">
        <f t="shared" si="165"/>
        <v>1</v>
      </c>
      <c r="AO268" t="b">
        <f t="shared" si="166"/>
        <v>1</v>
      </c>
      <c r="AP268" t="b">
        <f t="shared" si="167"/>
        <v>1</v>
      </c>
      <c r="AQ268" t="b">
        <f t="shared" si="168"/>
        <v>1</v>
      </c>
      <c r="AR268" t="b">
        <f t="shared" si="169"/>
        <v>1</v>
      </c>
      <c r="AS268" t="b">
        <f t="shared" si="170"/>
        <v>0</v>
      </c>
      <c r="AT268" t="b">
        <f t="shared" si="171"/>
        <v>0</v>
      </c>
      <c r="AU268" t="b">
        <f t="shared" si="172"/>
        <v>0</v>
      </c>
      <c r="AV268" t="b">
        <f t="shared" si="173"/>
        <v>0</v>
      </c>
      <c r="AW268" t="b">
        <f t="shared" si="174"/>
        <v>0</v>
      </c>
    </row>
    <row r="269" spans="1:49">
      <c r="A269" t="s">
        <v>159</v>
      </c>
      <c r="B269" t="s">
        <v>319</v>
      </c>
      <c r="C269" s="4">
        <f>SUM('역의 도시내 비율1'!C268:D268)/2</f>
        <v>1.2855091022030063E-3</v>
      </c>
      <c r="D269" s="4">
        <f>SUM('역의 도시내 비율1'!E268:G268)/3</f>
        <v>1.4206590441809561E-3</v>
      </c>
      <c r="E269" s="4">
        <f>SUM('역의 도시내 비율1'!H268:O268)/8</f>
        <v>9.6451782647088513E-4</v>
      </c>
      <c r="F269" s="4">
        <f>SUM('역의 도시내 비율1'!P268:R268)/3</f>
        <v>1.1174142270186115E-3</v>
      </c>
      <c r="G269" s="4">
        <f>SUM('역의 도시내 비율1'!S268:V268)/4</f>
        <v>7.0511787416916837E-4</v>
      </c>
      <c r="H269" s="4"/>
      <c r="I269" s="4">
        <f>SUM('역의 도시내 비율1'!W268)</f>
        <v>1.0923358354713332E-3</v>
      </c>
      <c r="K269" t="b">
        <f t="shared" si="140"/>
        <v>1</v>
      </c>
      <c r="L269" t="b">
        <f t="shared" si="141"/>
        <v>1</v>
      </c>
      <c r="M269" t="b">
        <f t="shared" si="142"/>
        <v>0</v>
      </c>
      <c r="N269" t="b">
        <f t="shared" si="143"/>
        <v>1</v>
      </c>
      <c r="O269" t="b">
        <f t="shared" si="144"/>
        <v>0</v>
      </c>
      <c r="R269" t="b">
        <f t="shared" si="145"/>
        <v>1</v>
      </c>
      <c r="S269" t="b">
        <f t="shared" si="146"/>
        <v>0</v>
      </c>
      <c r="T269" t="b">
        <f t="shared" si="147"/>
        <v>0</v>
      </c>
      <c r="U269" t="b">
        <f t="shared" si="148"/>
        <v>0</v>
      </c>
      <c r="V269" t="b">
        <f t="shared" si="149"/>
        <v>0</v>
      </c>
      <c r="W269" t="b">
        <f t="shared" si="150"/>
        <v>0</v>
      </c>
      <c r="X269" t="b">
        <f t="shared" si="151"/>
        <v>0</v>
      </c>
      <c r="Y269" t="b">
        <f t="shared" si="152"/>
        <v>0</v>
      </c>
      <c r="Z269" t="b">
        <f t="shared" si="153"/>
        <v>0</v>
      </c>
      <c r="AA269" t="b">
        <f t="shared" si="154"/>
        <v>0</v>
      </c>
      <c r="AC269" t="b">
        <f t="shared" si="155"/>
        <v>1</v>
      </c>
      <c r="AD269" t="b">
        <f t="shared" si="156"/>
        <v>0</v>
      </c>
      <c r="AE269" t="b">
        <f t="shared" si="157"/>
        <v>0</v>
      </c>
      <c r="AF269" t="b">
        <f t="shared" si="158"/>
        <v>0</v>
      </c>
      <c r="AG269" t="b">
        <f t="shared" si="159"/>
        <v>0</v>
      </c>
      <c r="AH269" t="b">
        <f t="shared" si="160"/>
        <v>0</v>
      </c>
      <c r="AI269" t="b">
        <f t="shared" si="161"/>
        <v>0</v>
      </c>
      <c r="AJ269" t="b">
        <f t="shared" si="162"/>
        <v>0</v>
      </c>
      <c r="AK269" t="b">
        <f t="shared" si="163"/>
        <v>0</v>
      </c>
      <c r="AL269" t="b">
        <f t="shared" si="164"/>
        <v>0</v>
      </c>
      <c r="AN269" s="4" t="b">
        <f t="shared" si="165"/>
        <v>0</v>
      </c>
      <c r="AO269" t="b">
        <f t="shared" si="166"/>
        <v>0</v>
      </c>
      <c r="AP269" t="b">
        <f t="shared" si="167"/>
        <v>0</v>
      </c>
      <c r="AQ269" t="b">
        <f t="shared" si="168"/>
        <v>0</v>
      </c>
      <c r="AR269" t="b">
        <f t="shared" si="169"/>
        <v>0</v>
      </c>
      <c r="AS269" t="b">
        <f t="shared" si="170"/>
        <v>0</v>
      </c>
      <c r="AT269" t="b">
        <f t="shared" si="171"/>
        <v>0</v>
      </c>
      <c r="AU269" t="b">
        <f t="shared" si="172"/>
        <v>0</v>
      </c>
      <c r="AV269" t="b">
        <f t="shared" si="173"/>
        <v>0</v>
      </c>
      <c r="AW269" t="b">
        <f t="shared" si="174"/>
        <v>0</v>
      </c>
    </row>
    <row r="270" spans="1:49">
      <c r="B270" t="s">
        <v>320</v>
      </c>
      <c r="C270" s="4">
        <f>SUM('역의 도시내 비율1'!C269:D269)/2</f>
        <v>1.0819841504954401E-3</v>
      </c>
      <c r="D270" s="4">
        <f>SUM('역의 도시내 비율1'!E269:G269)/3</f>
        <v>1.3646546262633078E-3</v>
      </c>
      <c r="E270" s="4">
        <f>SUM('역의 도시내 비율1'!H269:O269)/8</f>
        <v>8.4405566862177863E-4</v>
      </c>
      <c r="F270" s="4">
        <f>SUM('역의 도시내 비율1'!P269:R269)/3</f>
        <v>1.0503274898495179E-3</v>
      </c>
      <c r="G270" s="4">
        <f>SUM('역의 도시내 비율1'!S269:V269)/4</f>
        <v>1.15305974564082E-3</v>
      </c>
      <c r="H270" s="4"/>
      <c r="I270" s="4">
        <f>SUM('역의 도시내 비율1'!W269)</f>
        <v>1.0810615559707767E-3</v>
      </c>
      <c r="K270" t="b">
        <f t="shared" si="140"/>
        <v>1</v>
      </c>
      <c r="L270" t="b">
        <f t="shared" si="141"/>
        <v>1</v>
      </c>
      <c r="M270" t="b">
        <f t="shared" si="142"/>
        <v>0</v>
      </c>
      <c r="N270" t="b">
        <f t="shared" si="143"/>
        <v>0</v>
      </c>
      <c r="O270" t="b">
        <f t="shared" si="144"/>
        <v>1</v>
      </c>
      <c r="R270" t="b">
        <f t="shared" si="145"/>
        <v>1</v>
      </c>
      <c r="S270" t="b">
        <f t="shared" si="146"/>
        <v>0</v>
      </c>
      <c r="T270" t="b">
        <f t="shared" si="147"/>
        <v>0</v>
      </c>
      <c r="U270" t="b">
        <f t="shared" si="148"/>
        <v>0</v>
      </c>
      <c r="V270" t="b">
        <f t="shared" si="149"/>
        <v>0</v>
      </c>
      <c r="W270" t="b">
        <f t="shared" si="150"/>
        <v>0</v>
      </c>
      <c r="X270" t="b">
        <f t="shared" si="151"/>
        <v>0</v>
      </c>
      <c r="Y270" t="b">
        <f t="shared" si="152"/>
        <v>0</v>
      </c>
      <c r="Z270" t="b">
        <f t="shared" si="153"/>
        <v>0</v>
      </c>
      <c r="AA270" t="b">
        <f t="shared" si="154"/>
        <v>0</v>
      </c>
      <c r="AC270" t="b">
        <f t="shared" si="155"/>
        <v>1</v>
      </c>
      <c r="AD270" t="b">
        <f t="shared" si="156"/>
        <v>0</v>
      </c>
      <c r="AE270" t="b">
        <f t="shared" si="157"/>
        <v>0</v>
      </c>
      <c r="AF270" t="b">
        <f t="shared" si="158"/>
        <v>0</v>
      </c>
      <c r="AG270" t="b">
        <f t="shared" si="159"/>
        <v>0</v>
      </c>
      <c r="AH270" t="b">
        <f t="shared" si="160"/>
        <v>0</v>
      </c>
      <c r="AI270" t="b">
        <f t="shared" si="161"/>
        <v>0</v>
      </c>
      <c r="AJ270" t="b">
        <f t="shared" si="162"/>
        <v>0</v>
      </c>
      <c r="AK270" t="b">
        <f t="shared" si="163"/>
        <v>0</v>
      </c>
      <c r="AL270" t="b">
        <f t="shared" si="164"/>
        <v>0</v>
      </c>
      <c r="AN270" s="4" t="b">
        <f t="shared" si="165"/>
        <v>0</v>
      </c>
      <c r="AO270" t="b">
        <f t="shared" si="166"/>
        <v>0</v>
      </c>
      <c r="AP270" t="b">
        <f t="shared" si="167"/>
        <v>0</v>
      </c>
      <c r="AQ270" t="b">
        <f t="shared" si="168"/>
        <v>0</v>
      </c>
      <c r="AR270" t="b">
        <f t="shared" si="169"/>
        <v>0</v>
      </c>
      <c r="AS270" t="b">
        <f t="shared" si="170"/>
        <v>0</v>
      </c>
      <c r="AT270" t="b">
        <f t="shared" si="171"/>
        <v>0</v>
      </c>
      <c r="AU270" t="b">
        <f t="shared" si="172"/>
        <v>0</v>
      </c>
      <c r="AV270" t="b">
        <f t="shared" si="173"/>
        <v>0</v>
      </c>
      <c r="AW270" t="b">
        <f t="shared" si="174"/>
        <v>0</v>
      </c>
    </row>
    <row r="271" spans="1:49">
      <c r="A271" t="s">
        <v>160</v>
      </c>
      <c r="B271" t="s">
        <v>319</v>
      </c>
      <c r="C271" s="4">
        <f>SUM('역의 도시내 비율1'!C270:D270)/2</f>
        <v>5.9538315310262205E-4</v>
      </c>
      <c r="D271" s="4">
        <f>SUM('역의 도시내 비율1'!E270:G270)/3</f>
        <v>7.0077183923860557E-4</v>
      </c>
      <c r="E271" s="4">
        <f>SUM('역의 도시내 비율1'!H270:O270)/8</f>
        <v>6.8420478744316243E-4</v>
      </c>
      <c r="F271" s="4">
        <f>SUM('역의 도시내 비율1'!P270:R270)/3</f>
        <v>6.5740917754170396E-4</v>
      </c>
      <c r="G271" s="4">
        <f>SUM('역의 도시내 비율1'!S270:V270)/4</f>
        <v>5.2945705393314115E-4</v>
      </c>
      <c r="H271" s="4"/>
      <c r="I271" s="4">
        <f>SUM('역의 도시내 비율1'!W270)</f>
        <v>6.5653016733634303E-4</v>
      </c>
      <c r="K271" t="b">
        <f t="shared" si="140"/>
        <v>0</v>
      </c>
      <c r="L271" t="b">
        <f t="shared" si="141"/>
        <v>1</v>
      </c>
      <c r="M271" t="b">
        <f t="shared" si="142"/>
        <v>1</v>
      </c>
      <c r="N271" t="b">
        <f t="shared" si="143"/>
        <v>1</v>
      </c>
      <c r="O271" t="b">
        <f t="shared" si="144"/>
        <v>0</v>
      </c>
      <c r="R271" t="b">
        <f t="shared" si="145"/>
        <v>0</v>
      </c>
      <c r="S271" t="b">
        <f t="shared" si="146"/>
        <v>0</v>
      </c>
      <c r="T271" t="b">
        <f t="shared" si="147"/>
        <v>0</v>
      </c>
      <c r="U271" t="b">
        <f t="shared" si="148"/>
        <v>0</v>
      </c>
      <c r="V271" t="b">
        <f t="shared" si="149"/>
        <v>0</v>
      </c>
      <c r="W271" t="b">
        <f t="shared" si="150"/>
        <v>0</v>
      </c>
      <c r="X271" t="b">
        <f t="shared" si="151"/>
        <v>0</v>
      </c>
      <c r="Y271" t="b">
        <f t="shared" si="152"/>
        <v>0</v>
      </c>
      <c r="Z271" t="b">
        <f t="shared" si="153"/>
        <v>0</v>
      </c>
      <c r="AA271" t="b">
        <f t="shared" si="154"/>
        <v>0</v>
      </c>
      <c r="AC271" t="b">
        <f t="shared" si="155"/>
        <v>0</v>
      </c>
      <c r="AD271" t="b">
        <f t="shared" si="156"/>
        <v>0</v>
      </c>
      <c r="AE271" t="b">
        <f t="shared" si="157"/>
        <v>0</v>
      </c>
      <c r="AF271" t="b">
        <f t="shared" si="158"/>
        <v>0</v>
      </c>
      <c r="AG271" t="b">
        <f t="shared" si="159"/>
        <v>0</v>
      </c>
      <c r="AH271" t="b">
        <f t="shared" si="160"/>
        <v>0</v>
      </c>
      <c r="AI271" t="b">
        <f t="shared" si="161"/>
        <v>0</v>
      </c>
      <c r="AJ271" t="b">
        <f t="shared" si="162"/>
        <v>0</v>
      </c>
      <c r="AK271" t="b">
        <f t="shared" si="163"/>
        <v>0</v>
      </c>
      <c r="AL271" t="b">
        <f t="shared" si="164"/>
        <v>0</v>
      </c>
      <c r="AN271" s="4" t="b">
        <f t="shared" si="165"/>
        <v>0</v>
      </c>
      <c r="AO271" t="b">
        <f t="shared" si="166"/>
        <v>0</v>
      </c>
      <c r="AP271" t="b">
        <f t="shared" si="167"/>
        <v>0</v>
      </c>
      <c r="AQ271" t="b">
        <f t="shared" si="168"/>
        <v>0</v>
      </c>
      <c r="AR271" t="b">
        <f t="shared" si="169"/>
        <v>0</v>
      </c>
      <c r="AS271" t="b">
        <f t="shared" si="170"/>
        <v>0</v>
      </c>
      <c r="AT271" t="b">
        <f t="shared" si="171"/>
        <v>0</v>
      </c>
      <c r="AU271" t="b">
        <f t="shared" si="172"/>
        <v>0</v>
      </c>
      <c r="AV271" t="b">
        <f t="shared" si="173"/>
        <v>0</v>
      </c>
      <c r="AW271" t="b">
        <f t="shared" si="174"/>
        <v>0</v>
      </c>
    </row>
    <row r="272" spans="1:49">
      <c r="B272" t="s">
        <v>320</v>
      </c>
      <c r="C272" s="4">
        <f>SUM('역의 도시내 비율1'!C271:D271)/2</f>
        <v>8.1501657879331189E-4</v>
      </c>
      <c r="D272" s="4">
        <f>SUM('역의 도시내 비율1'!E271:G271)/3</f>
        <v>7.5592152542658484E-4</v>
      </c>
      <c r="E272" s="4">
        <f>SUM('역의 도시내 비율1'!H271:O271)/8</f>
        <v>5.8942168752287351E-4</v>
      </c>
      <c r="F272" s="4">
        <f>SUM('역의 도시내 비율1'!P271:R271)/3</f>
        <v>5.1346175164755019E-4</v>
      </c>
      <c r="G272" s="4">
        <f>SUM('역의 도시내 비율1'!S271:V271)/4</f>
        <v>4.5879253426131202E-4</v>
      </c>
      <c r="H272" s="4"/>
      <c r="I272" s="4">
        <f>SUM('역의 도시내 비율1'!W271)</f>
        <v>6.0665501394967984E-4</v>
      </c>
      <c r="K272" t="b">
        <f t="shared" si="140"/>
        <v>1</v>
      </c>
      <c r="L272" t="b">
        <f t="shared" si="141"/>
        <v>1</v>
      </c>
      <c r="M272" t="b">
        <f t="shared" si="142"/>
        <v>0</v>
      </c>
      <c r="N272" t="b">
        <f t="shared" si="143"/>
        <v>0</v>
      </c>
      <c r="O272" t="b">
        <f t="shared" si="144"/>
        <v>0</v>
      </c>
      <c r="R272" t="b">
        <f t="shared" si="145"/>
        <v>0</v>
      </c>
      <c r="S272" t="b">
        <f t="shared" si="146"/>
        <v>0</v>
      </c>
      <c r="T272" t="b">
        <f t="shared" si="147"/>
        <v>0</v>
      </c>
      <c r="U272" t="b">
        <f t="shared" si="148"/>
        <v>0</v>
      </c>
      <c r="V272" t="b">
        <f t="shared" si="149"/>
        <v>0</v>
      </c>
      <c r="W272" t="b">
        <f t="shared" si="150"/>
        <v>0</v>
      </c>
      <c r="X272" t="b">
        <f t="shared" si="151"/>
        <v>0</v>
      </c>
      <c r="Y272" t="b">
        <f t="shared" si="152"/>
        <v>0</v>
      </c>
      <c r="Z272" t="b">
        <f t="shared" si="153"/>
        <v>0</v>
      </c>
      <c r="AA272" t="b">
        <f t="shared" si="154"/>
        <v>0</v>
      </c>
      <c r="AC272" t="b">
        <f t="shared" si="155"/>
        <v>0</v>
      </c>
      <c r="AD272" t="b">
        <f t="shared" si="156"/>
        <v>0</v>
      </c>
      <c r="AE272" t="b">
        <f t="shared" si="157"/>
        <v>0</v>
      </c>
      <c r="AF272" t="b">
        <f t="shared" si="158"/>
        <v>0</v>
      </c>
      <c r="AG272" t="b">
        <f t="shared" si="159"/>
        <v>0</v>
      </c>
      <c r="AH272" t="b">
        <f t="shared" si="160"/>
        <v>0</v>
      </c>
      <c r="AI272" t="b">
        <f t="shared" si="161"/>
        <v>0</v>
      </c>
      <c r="AJ272" t="b">
        <f t="shared" si="162"/>
        <v>0</v>
      </c>
      <c r="AK272" t="b">
        <f t="shared" si="163"/>
        <v>0</v>
      </c>
      <c r="AL272" t="b">
        <f t="shared" si="164"/>
        <v>0</v>
      </c>
      <c r="AN272" s="4" t="b">
        <f t="shared" si="165"/>
        <v>0</v>
      </c>
      <c r="AO272" t="b">
        <f t="shared" si="166"/>
        <v>0</v>
      </c>
      <c r="AP272" t="b">
        <f t="shared" si="167"/>
        <v>0</v>
      </c>
      <c r="AQ272" t="b">
        <f t="shared" si="168"/>
        <v>0</v>
      </c>
      <c r="AR272" t="b">
        <f t="shared" si="169"/>
        <v>0</v>
      </c>
      <c r="AS272" t="b">
        <f t="shared" si="170"/>
        <v>0</v>
      </c>
      <c r="AT272" t="b">
        <f t="shared" si="171"/>
        <v>0</v>
      </c>
      <c r="AU272" t="b">
        <f t="shared" si="172"/>
        <v>0</v>
      </c>
      <c r="AV272" t="b">
        <f t="shared" si="173"/>
        <v>0</v>
      </c>
      <c r="AW272" t="b">
        <f t="shared" si="174"/>
        <v>0</v>
      </c>
    </row>
    <row r="273" spans="1:49">
      <c r="A273" t="s">
        <v>161</v>
      </c>
      <c r="B273" t="s">
        <v>319</v>
      </c>
      <c r="C273" s="4">
        <f>SUM('역의 도시내 비율1'!C272:D272)/2</f>
        <v>1.3160461685826274E-3</v>
      </c>
      <c r="D273" s="4">
        <f>SUM('역의 도시내 비율1'!E272:G272)/3</f>
        <v>1.060628731296762E-3</v>
      </c>
      <c r="E273" s="4">
        <f>SUM('역의 도시내 비율1'!H272:O272)/8</f>
        <v>1.5273300754882469E-3</v>
      </c>
      <c r="F273" s="4">
        <f>SUM('역의 도시내 비율1'!P272:R272)/3</f>
        <v>1.5045370805985417E-3</v>
      </c>
      <c r="G273" s="4">
        <f>SUM('역의 도시내 비율1'!S272:V272)/4</f>
        <v>9.5633578515289344E-4</v>
      </c>
      <c r="H273" s="4"/>
      <c r="I273" s="4">
        <f>SUM('역의 도시내 비율1'!W272)</f>
        <v>1.3572994037483791E-3</v>
      </c>
      <c r="K273" t="b">
        <f t="shared" si="140"/>
        <v>0</v>
      </c>
      <c r="L273" t="b">
        <f t="shared" si="141"/>
        <v>0</v>
      </c>
      <c r="M273" t="b">
        <f t="shared" si="142"/>
        <v>1</v>
      </c>
      <c r="N273" t="b">
        <f t="shared" si="143"/>
        <v>1</v>
      </c>
      <c r="O273" t="b">
        <f t="shared" si="144"/>
        <v>0</v>
      </c>
      <c r="R273" t="b">
        <f t="shared" si="145"/>
        <v>1</v>
      </c>
      <c r="S273" t="b">
        <f t="shared" si="146"/>
        <v>0</v>
      </c>
      <c r="T273" t="b">
        <f t="shared" si="147"/>
        <v>0</v>
      </c>
      <c r="U273" t="b">
        <f t="shared" si="148"/>
        <v>0</v>
      </c>
      <c r="V273" t="b">
        <f t="shared" si="149"/>
        <v>0</v>
      </c>
      <c r="W273" t="b">
        <f t="shared" si="150"/>
        <v>0</v>
      </c>
      <c r="X273" t="b">
        <f t="shared" si="151"/>
        <v>0</v>
      </c>
      <c r="Y273" t="b">
        <f t="shared" si="152"/>
        <v>0</v>
      </c>
      <c r="Z273" t="b">
        <f t="shared" si="153"/>
        <v>0</v>
      </c>
      <c r="AA273" t="b">
        <f t="shared" si="154"/>
        <v>0</v>
      </c>
      <c r="AC273" t="b">
        <f t="shared" si="155"/>
        <v>1</v>
      </c>
      <c r="AD273" t="b">
        <f t="shared" si="156"/>
        <v>0</v>
      </c>
      <c r="AE273" t="b">
        <f t="shared" si="157"/>
        <v>0</v>
      </c>
      <c r="AF273" t="b">
        <f t="shared" si="158"/>
        <v>0</v>
      </c>
      <c r="AG273" t="b">
        <f t="shared" si="159"/>
        <v>0</v>
      </c>
      <c r="AH273" t="b">
        <f t="shared" si="160"/>
        <v>0</v>
      </c>
      <c r="AI273" t="b">
        <f t="shared" si="161"/>
        <v>0</v>
      </c>
      <c r="AJ273" t="b">
        <f t="shared" si="162"/>
        <v>0</v>
      </c>
      <c r="AK273" t="b">
        <f t="shared" si="163"/>
        <v>0</v>
      </c>
      <c r="AL273" t="b">
        <f t="shared" si="164"/>
        <v>0</v>
      </c>
      <c r="AN273" s="4" t="b">
        <f t="shared" si="165"/>
        <v>1</v>
      </c>
      <c r="AO273" t="b">
        <f t="shared" si="166"/>
        <v>0</v>
      </c>
      <c r="AP273" t="b">
        <f t="shared" si="167"/>
        <v>0</v>
      </c>
      <c r="AQ273" t="b">
        <f t="shared" si="168"/>
        <v>0</v>
      </c>
      <c r="AR273" t="b">
        <f t="shared" si="169"/>
        <v>0</v>
      </c>
      <c r="AS273" t="b">
        <f t="shared" si="170"/>
        <v>0</v>
      </c>
      <c r="AT273" t="b">
        <f t="shared" si="171"/>
        <v>0</v>
      </c>
      <c r="AU273" t="b">
        <f t="shared" si="172"/>
        <v>0</v>
      </c>
      <c r="AV273" t="b">
        <f t="shared" si="173"/>
        <v>0</v>
      </c>
      <c r="AW273" t="b">
        <f t="shared" si="174"/>
        <v>0</v>
      </c>
    </row>
    <row r="274" spans="1:49">
      <c r="B274" t="s">
        <v>320</v>
      </c>
      <c r="C274" s="4">
        <f>SUM('역의 도시내 비율1'!C273:D273)/2</f>
        <v>1.568601873040764E-3</v>
      </c>
      <c r="D274" s="4">
        <f>SUM('역의 도시내 비율1'!E273:G273)/3</f>
        <v>1.4195189128683257E-3</v>
      </c>
      <c r="E274" s="4">
        <f>SUM('역의 도시내 비율1'!H273:O273)/8</f>
        <v>1.7262962780273602E-3</v>
      </c>
      <c r="F274" s="4">
        <f>SUM('역의 도시내 비율1'!P273:R273)/3</f>
        <v>1.1916819401226143E-3</v>
      </c>
      <c r="G274" s="4">
        <f>SUM('역의 도시내 비율1'!S273:V273)/4</f>
        <v>8.7273847886490982E-4</v>
      </c>
      <c r="H274" s="4"/>
      <c r="I274" s="4">
        <f>SUM('역의 도시내 비율1'!W273)</f>
        <v>1.4243321119108573E-3</v>
      </c>
      <c r="K274" t="b">
        <f t="shared" si="140"/>
        <v>1</v>
      </c>
      <c r="L274" t="b">
        <f t="shared" si="141"/>
        <v>0</v>
      </c>
      <c r="M274" t="b">
        <f t="shared" si="142"/>
        <v>1</v>
      </c>
      <c r="N274" t="b">
        <f t="shared" si="143"/>
        <v>0</v>
      </c>
      <c r="O274" t="b">
        <f t="shared" si="144"/>
        <v>0</v>
      </c>
      <c r="R274" t="b">
        <f t="shared" si="145"/>
        <v>1</v>
      </c>
      <c r="S274" t="b">
        <f t="shared" si="146"/>
        <v>0</v>
      </c>
      <c r="T274" t="b">
        <f t="shared" si="147"/>
        <v>0</v>
      </c>
      <c r="U274" t="b">
        <f t="shared" si="148"/>
        <v>0</v>
      </c>
      <c r="V274" t="b">
        <f t="shared" si="149"/>
        <v>0</v>
      </c>
      <c r="W274" t="b">
        <f t="shared" si="150"/>
        <v>0</v>
      </c>
      <c r="X274" t="b">
        <f t="shared" si="151"/>
        <v>0</v>
      </c>
      <c r="Y274" t="b">
        <f t="shared" si="152"/>
        <v>0</v>
      </c>
      <c r="Z274" t="b">
        <f t="shared" si="153"/>
        <v>0</v>
      </c>
      <c r="AA274" t="b">
        <f t="shared" si="154"/>
        <v>0</v>
      </c>
      <c r="AC274" t="b">
        <f t="shared" si="155"/>
        <v>1</v>
      </c>
      <c r="AD274" t="b">
        <f t="shared" si="156"/>
        <v>0</v>
      </c>
      <c r="AE274" t="b">
        <f t="shared" si="157"/>
        <v>0</v>
      </c>
      <c r="AF274" t="b">
        <f t="shared" si="158"/>
        <v>0</v>
      </c>
      <c r="AG274" t="b">
        <f t="shared" si="159"/>
        <v>0</v>
      </c>
      <c r="AH274" t="b">
        <f t="shared" si="160"/>
        <v>0</v>
      </c>
      <c r="AI274" t="b">
        <f t="shared" si="161"/>
        <v>0</v>
      </c>
      <c r="AJ274" t="b">
        <f t="shared" si="162"/>
        <v>0</v>
      </c>
      <c r="AK274" t="b">
        <f t="shared" si="163"/>
        <v>0</v>
      </c>
      <c r="AL274" t="b">
        <f t="shared" si="164"/>
        <v>0</v>
      </c>
      <c r="AN274" s="4" t="b">
        <f t="shared" si="165"/>
        <v>1</v>
      </c>
      <c r="AO274" t="b">
        <f t="shared" si="166"/>
        <v>0</v>
      </c>
      <c r="AP274" t="b">
        <f t="shared" si="167"/>
        <v>0</v>
      </c>
      <c r="AQ274" t="b">
        <f t="shared" si="168"/>
        <v>0</v>
      </c>
      <c r="AR274" t="b">
        <f t="shared" si="169"/>
        <v>0</v>
      </c>
      <c r="AS274" t="b">
        <f t="shared" si="170"/>
        <v>0</v>
      </c>
      <c r="AT274" t="b">
        <f t="shared" si="171"/>
        <v>0</v>
      </c>
      <c r="AU274" t="b">
        <f t="shared" si="172"/>
        <v>0</v>
      </c>
      <c r="AV274" t="b">
        <f t="shared" si="173"/>
        <v>0</v>
      </c>
      <c r="AW274" t="b">
        <f t="shared" si="174"/>
        <v>0</v>
      </c>
    </row>
    <row r="275" spans="1:49">
      <c r="A275" t="s">
        <v>162</v>
      </c>
      <c r="B275" t="s">
        <v>319</v>
      </c>
      <c r="C275" s="4">
        <f>SUM('역의 도시내 비율1'!C274:D274)/2</f>
        <v>7.1745622635363418E-4</v>
      </c>
      <c r="D275" s="4">
        <f>SUM('역의 도시내 비율1'!E274:G274)/3</f>
        <v>5.081288422060131E-4</v>
      </c>
      <c r="E275" s="4">
        <f>SUM('역의 도시내 비율1'!H274:O274)/8</f>
        <v>4.1443995723548262E-4</v>
      </c>
      <c r="F275" s="4">
        <f>SUM('역의 도시내 비율1'!P274:R274)/3</f>
        <v>4.5334471389888467E-4</v>
      </c>
      <c r="G275" s="4">
        <f>SUM('역의 도시내 비율1'!S274:V274)/4</f>
        <v>3.5585844539535788E-4</v>
      </c>
      <c r="H275" s="4"/>
      <c r="I275" s="4">
        <f>SUM('역의 도시내 비율1'!W274)</f>
        <v>4.4436278561469397E-4</v>
      </c>
      <c r="K275" t="b">
        <f t="shared" si="140"/>
        <v>1</v>
      </c>
      <c r="L275" t="b">
        <f t="shared" si="141"/>
        <v>1</v>
      </c>
      <c r="M275" t="b">
        <f t="shared" si="142"/>
        <v>0</v>
      </c>
      <c r="N275" t="b">
        <f t="shared" si="143"/>
        <v>1</v>
      </c>
      <c r="O275" t="b">
        <f t="shared" si="144"/>
        <v>0</v>
      </c>
      <c r="R275" t="b">
        <f t="shared" si="145"/>
        <v>0</v>
      </c>
      <c r="S275" t="b">
        <f t="shared" si="146"/>
        <v>0</v>
      </c>
      <c r="T275" t="b">
        <f t="shared" si="147"/>
        <v>0</v>
      </c>
      <c r="U275" t="b">
        <f t="shared" si="148"/>
        <v>0</v>
      </c>
      <c r="V275" t="b">
        <f t="shared" si="149"/>
        <v>0</v>
      </c>
      <c r="W275" t="b">
        <f t="shared" si="150"/>
        <v>0</v>
      </c>
      <c r="X275" t="b">
        <f t="shared" si="151"/>
        <v>0</v>
      </c>
      <c r="Y275" t="b">
        <f t="shared" si="152"/>
        <v>0</v>
      </c>
      <c r="Z275" t="b">
        <f t="shared" si="153"/>
        <v>0</v>
      </c>
      <c r="AA275" t="b">
        <f t="shared" si="154"/>
        <v>0</v>
      </c>
      <c r="AC275" t="b">
        <f t="shared" si="155"/>
        <v>0</v>
      </c>
      <c r="AD275" t="b">
        <f t="shared" si="156"/>
        <v>0</v>
      </c>
      <c r="AE275" t="b">
        <f t="shared" si="157"/>
        <v>0</v>
      </c>
      <c r="AF275" t="b">
        <f t="shared" si="158"/>
        <v>0</v>
      </c>
      <c r="AG275" t="b">
        <f t="shared" si="159"/>
        <v>0</v>
      </c>
      <c r="AH275" t="b">
        <f t="shared" si="160"/>
        <v>0</v>
      </c>
      <c r="AI275" t="b">
        <f t="shared" si="161"/>
        <v>0</v>
      </c>
      <c r="AJ275" t="b">
        <f t="shared" si="162"/>
        <v>0</v>
      </c>
      <c r="AK275" t="b">
        <f t="shared" si="163"/>
        <v>0</v>
      </c>
      <c r="AL275" t="b">
        <f t="shared" si="164"/>
        <v>0</v>
      </c>
      <c r="AN275" s="4" t="b">
        <f t="shared" si="165"/>
        <v>0</v>
      </c>
      <c r="AO275" t="b">
        <f t="shared" si="166"/>
        <v>0</v>
      </c>
      <c r="AP275" t="b">
        <f t="shared" si="167"/>
        <v>0</v>
      </c>
      <c r="AQ275" t="b">
        <f t="shared" si="168"/>
        <v>0</v>
      </c>
      <c r="AR275" t="b">
        <f t="shared" si="169"/>
        <v>0</v>
      </c>
      <c r="AS275" t="b">
        <f t="shared" si="170"/>
        <v>0</v>
      </c>
      <c r="AT275" t="b">
        <f t="shared" si="171"/>
        <v>0</v>
      </c>
      <c r="AU275" t="b">
        <f t="shared" si="172"/>
        <v>0</v>
      </c>
      <c r="AV275" t="b">
        <f t="shared" si="173"/>
        <v>0</v>
      </c>
      <c r="AW275" t="b">
        <f t="shared" si="174"/>
        <v>0</v>
      </c>
    </row>
    <row r="276" spans="1:49">
      <c r="B276" t="s">
        <v>320</v>
      </c>
      <c r="C276" s="4">
        <f>SUM('역의 도시내 비율1'!C275:D275)/2</f>
        <v>6.6513128192432851E-4</v>
      </c>
      <c r="D276" s="4">
        <f>SUM('역의 도시내 비율1'!E275:G275)/3</f>
        <v>7.3896174077092735E-4</v>
      </c>
      <c r="E276" s="4">
        <f>SUM('역의 도시내 비율1'!H275:O275)/8</f>
        <v>4.7150034900666403E-4</v>
      </c>
      <c r="F276" s="4">
        <f>SUM('역의 도시내 비율1'!P275:R275)/3</f>
        <v>5.0868491414393223E-4</v>
      </c>
      <c r="G276" s="4">
        <f>SUM('역의 도시내 비율1'!S275:V275)/4</f>
        <v>4.9196374643393256E-4</v>
      </c>
      <c r="H276" s="4"/>
      <c r="I276" s="4">
        <f>SUM('역의 도시내 비율1'!W275)</f>
        <v>5.5661375239896926E-4</v>
      </c>
      <c r="K276" t="b">
        <f t="shared" si="140"/>
        <v>1</v>
      </c>
      <c r="L276" t="b">
        <f t="shared" si="141"/>
        <v>1</v>
      </c>
      <c r="M276" t="b">
        <f t="shared" si="142"/>
        <v>0</v>
      </c>
      <c r="N276" t="b">
        <f t="shared" si="143"/>
        <v>0</v>
      </c>
      <c r="O276" t="b">
        <f t="shared" si="144"/>
        <v>0</v>
      </c>
      <c r="R276" t="b">
        <f t="shared" si="145"/>
        <v>0</v>
      </c>
      <c r="S276" t="b">
        <f t="shared" si="146"/>
        <v>0</v>
      </c>
      <c r="T276" t="b">
        <f t="shared" si="147"/>
        <v>0</v>
      </c>
      <c r="U276" t="b">
        <f t="shared" si="148"/>
        <v>0</v>
      </c>
      <c r="V276" t="b">
        <f t="shared" si="149"/>
        <v>0</v>
      </c>
      <c r="W276" t="b">
        <f t="shared" si="150"/>
        <v>0</v>
      </c>
      <c r="X276" t="b">
        <f t="shared" si="151"/>
        <v>0</v>
      </c>
      <c r="Y276" t="b">
        <f t="shared" si="152"/>
        <v>0</v>
      </c>
      <c r="Z276" t="b">
        <f t="shared" si="153"/>
        <v>0</v>
      </c>
      <c r="AA276" t="b">
        <f t="shared" si="154"/>
        <v>0</v>
      </c>
      <c r="AC276" t="b">
        <f t="shared" si="155"/>
        <v>0</v>
      </c>
      <c r="AD276" t="b">
        <f t="shared" si="156"/>
        <v>0</v>
      </c>
      <c r="AE276" t="b">
        <f t="shared" si="157"/>
        <v>0</v>
      </c>
      <c r="AF276" t="b">
        <f t="shared" si="158"/>
        <v>0</v>
      </c>
      <c r="AG276" t="b">
        <f t="shared" si="159"/>
        <v>0</v>
      </c>
      <c r="AH276" t="b">
        <f t="shared" si="160"/>
        <v>0</v>
      </c>
      <c r="AI276" t="b">
        <f t="shared" si="161"/>
        <v>0</v>
      </c>
      <c r="AJ276" t="b">
        <f t="shared" si="162"/>
        <v>0</v>
      </c>
      <c r="AK276" t="b">
        <f t="shared" si="163"/>
        <v>0</v>
      </c>
      <c r="AL276" t="b">
        <f t="shared" si="164"/>
        <v>0</v>
      </c>
      <c r="AN276" s="4" t="b">
        <f t="shared" si="165"/>
        <v>0</v>
      </c>
      <c r="AO276" t="b">
        <f t="shared" si="166"/>
        <v>0</v>
      </c>
      <c r="AP276" t="b">
        <f t="shared" si="167"/>
        <v>0</v>
      </c>
      <c r="AQ276" t="b">
        <f t="shared" si="168"/>
        <v>0</v>
      </c>
      <c r="AR276" t="b">
        <f t="shared" si="169"/>
        <v>0</v>
      </c>
      <c r="AS276" t="b">
        <f t="shared" si="170"/>
        <v>0</v>
      </c>
      <c r="AT276" t="b">
        <f t="shared" si="171"/>
        <v>0</v>
      </c>
      <c r="AU276" t="b">
        <f t="shared" si="172"/>
        <v>0</v>
      </c>
      <c r="AV276" t="b">
        <f t="shared" si="173"/>
        <v>0</v>
      </c>
      <c r="AW276" t="b">
        <f t="shared" si="174"/>
        <v>0</v>
      </c>
    </row>
    <row r="277" spans="1:49">
      <c r="A277" t="s">
        <v>163</v>
      </c>
      <c r="B277" t="s">
        <v>319</v>
      </c>
      <c r="C277" s="4">
        <f>SUM('역의 도시내 비율1'!C276:D276)/2</f>
        <v>1.4046614842868122E-3</v>
      </c>
      <c r="D277" s="4">
        <f>SUM('역의 도시내 비율1'!E276:G276)/3</f>
        <v>1.3267842896464797E-3</v>
      </c>
      <c r="E277" s="4">
        <f>SUM('역의 도시내 비율1'!H276:O276)/8</f>
        <v>5.1851273387192665E-3</v>
      </c>
      <c r="F277" s="4">
        <f>SUM('역의 도시내 비율1'!P276:R276)/3</f>
        <v>9.9739912949495541E-3</v>
      </c>
      <c r="G277" s="4">
        <f>SUM('역의 도시내 비율1'!S276:V276)/4</f>
        <v>6.7095401717525297E-3</v>
      </c>
      <c r="H277" s="4"/>
      <c r="I277" s="4">
        <f>SUM('역의 도시내 비율1'!W276)</f>
        <v>5.6211595542451477E-3</v>
      </c>
      <c r="K277" t="b">
        <f t="shared" si="140"/>
        <v>0</v>
      </c>
      <c r="L277" t="b">
        <f t="shared" si="141"/>
        <v>0</v>
      </c>
      <c r="M277" t="b">
        <f t="shared" si="142"/>
        <v>0</v>
      </c>
      <c r="N277" t="b">
        <f t="shared" si="143"/>
        <v>1</v>
      </c>
      <c r="O277" t="b">
        <f t="shared" si="144"/>
        <v>1</v>
      </c>
      <c r="R277" t="b">
        <f t="shared" si="145"/>
        <v>1</v>
      </c>
      <c r="S277" t="b">
        <f t="shared" si="146"/>
        <v>0</v>
      </c>
      <c r="T277" t="b">
        <f t="shared" si="147"/>
        <v>0</v>
      </c>
      <c r="U277" t="b">
        <f t="shared" si="148"/>
        <v>0</v>
      </c>
      <c r="V277" t="b">
        <f t="shared" si="149"/>
        <v>0</v>
      </c>
      <c r="W277" t="b">
        <f t="shared" si="150"/>
        <v>0</v>
      </c>
      <c r="X277" t="b">
        <f t="shared" si="151"/>
        <v>0</v>
      </c>
      <c r="Y277" t="b">
        <f t="shared" si="152"/>
        <v>0</v>
      </c>
      <c r="Z277" t="b">
        <f t="shared" si="153"/>
        <v>0</v>
      </c>
      <c r="AA277" t="b">
        <f t="shared" si="154"/>
        <v>0</v>
      </c>
      <c r="AC277" t="b">
        <f t="shared" si="155"/>
        <v>1</v>
      </c>
      <c r="AD277" t="b">
        <f t="shared" si="156"/>
        <v>1</v>
      </c>
      <c r="AE277" t="b">
        <f t="shared" si="157"/>
        <v>1</v>
      </c>
      <c r="AF277" t="b">
        <f t="shared" si="158"/>
        <v>1</v>
      </c>
      <c r="AG277" t="b">
        <f t="shared" si="159"/>
        <v>1</v>
      </c>
      <c r="AH277" t="b">
        <f t="shared" si="160"/>
        <v>1</v>
      </c>
      <c r="AI277" t="b">
        <f t="shared" si="161"/>
        <v>0</v>
      </c>
      <c r="AJ277" t="b">
        <f t="shared" si="162"/>
        <v>0</v>
      </c>
      <c r="AK277" t="b">
        <f t="shared" si="163"/>
        <v>0</v>
      </c>
      <c r="AL277" t="b">
        <f t="shared" si="164"/>
        <v>0</v>
      </c>
      <c r="AN277" s="4" t="b">
        <f t="shared" si="165"/>
        <v>1</v>
      </c>
      <c r="AO277" t="b">
        <f t="shared" si="166"/>
        <v>1</v>
      </c>
      <c r="AP277" t="b">
        <f t="shared" si="167"/>
        <v>1</v>
      </c>
      <c r="AQ277" t="b">
        <f t="shared" si="168"/>
        <v>1</v>
      </c>
      <c r="AR277" t="b">
        <f t="shared" si="169"/>
        <v>0</v>
      </c>
      <c r="AS277" t="b">
        <f t="shared" si="170"/>
        <v>0</v>
      </c>
      <c r="AT277" t="b">
        <f t="shared" si="171"/>
        <v>0</v>
      </c>
      <c r="AU277" t="b">
        <f t="shared" si="172"/>
        <v>0</v>
      </c>
      <c r="AV277" t="b">
        <f t="shared" si="173"/>
        <v>0</v>
      </c>
      <c r="AW277" t="b">
        <f t="shared" si="174"/>
        <v>0</v>
      </c>
    </row>
    <row r="278" spans="1:49">
      <c r="B278" t="s">
        <v>320</v>
      </c>
      <c r="C278" s="4">
        <f>SUM('역의 도시내 비율1'!C277:D277)/2</f>
        <v>7.0262403157128582E-3</v>
      </c>
      <c r="D278" s="4">
        <f>SUM('역의 도시내 비율1'!E277:G277)/3</f>
        <v>1.4775640333026424E-2</v>
      </c>
      <c r="E278" s="4">
        <f>SUM('역의 도시내 비율1'!H277:O277)/8</f>
        <v>5.4516809054362776E-3</v>
      </c>
      <c r="F278" s="4">
        <f>SUM('역의 도시내 비율1'!P277:R277)/3</f>
        <v>2.4527445062312099E-3</v>
      </c>
      <c r="G278" s="4">
        <f>SUM('역의 도시내 비율1'!S277:V277)/4</f>
        <v>1.7359983016328438E-3</v>
      </c>
      <c r="H278" s="4"/>
      <c r="I278" s="4">
        <f>SUM('역의 도시내 비율1'!W277)</f>
        <v>6.4599855665262076E-3</v>
      </c>
      <c r="K278" t="b">
        <f t="shared" si="140"/>
        <v>1</v>
      </c>
      <c r="L278" t="b">
        <f t="shared" si="141"/>
        <v>1</v>
      </c>
      <c r="M278" t="b">
        <f t="shared" si="142"/>
        <v>0</v>
      </c>
      <c r="N278" t="b">
        <f t="shared" si="143"/>
        <v>0</v>
      </c>
      <c r="O278" t="b">
        <f t="shared" si="144"/>
        <v>0</v>
      </c>
      <c r="R278" t="b">
        <f t="shared" si="145"/>
        <v>1</v>
      </c>
      <c r="S278" t="b">
        <f t="shared" si="146"/>
        <v>1</v>
      </c>
      <c r="T278" t="b">
        <f t="shared" si="147"/>
        <v>1</v>
      </c>
      <c r="U278" t="b">
        <f t="shared" si="148"/>
        <v>1</v>
      </c>
      <c r="V278" t="b">
        <f t="shared" si="149"/>
        <v>1</v>
      </c>
      <c r="W278" t="b">
        <f t="shared" si="150"/>
        <v>1</v>
      </c>
      <c r="X278" t="b">
        <f t="shared" si="151"/>
        <v>1</v>
      </c>
      <c r="Y278" t="b">
        <f t="shared" si="152"/>
        <v>1</v>
      </c>
      <c r="Z278" t="b">
        <f t="shared" si="153"/>
        <v>0</v>
      </c>
      <c r="AA278" t="b">
        <f t="shared" si="154"/>
        <v>0</v>
      </c>
      <c r="AC278" t="b">
        <f t="shared" si="155"/>
        <v>1</v>
      </c>
      <c r="AD278" t="b">
        <f t="shared" si="156"/>
        <v>1</v>
      </c>
      <c r="AE278" t="b">
        <f t="shared" si="157"/>
        <v>0</v>
      </c>
      <c r="AF278" t="b">
        <f t="shared" si="158"/>
        <v>0</v>
      </c>
      <c r="AG278" t="b">
        <f t="shared" si="159"/>
        <v>0</v>
      </c>
      <c r="AH278" t="b">
        <f t="shared" si="160"/>
        <v>0</v>
      </c>
      <c r="AI278" t="b">
        <f t="shared" si="161"/>
        <v>0</v>
      </c>
      <c r="AJ278" t="b">
        <f t="shared" si="162"/>
        <v>0</v>
      </c>
      <c r="AK278" t="b">
        <f t="shared" si="163"/>
        <v>0</v>
      </c>
      <c r="AL278" t="b">
        <f t="shared" si="164"/>
        <v>0</v>
      </c>
      <c r="AN278" s="4" t="b">
        <f t="shared" si="165"/>
        <v>1</v>
      </c>
      <c r="AO278" t="b">
        <f t="shared" si="166"/>
        <v>1</v>
      </c>
      <c r="AP278" t="b">
        <f t="shared" si="167"/>
        <v>1</v>
      </c>
      <c r="AQ278" t="b">
        <f t="shared" si="168"/>
        <v>1</v>
      </c>
      <c r="AR278" t="b">
        <f t="shared" si="169"/>
        <v>0</v>
      </c>
      <c r="AS278" t="b">
        <f t="shared" si="170"/>
        <v>0</v>
      </c>
      <c r="AT278" t="b">
        <f t="shared" si="171"/>
        <v>0</v>
      </c>
      <c r="AU278" t="b">
        <f t="shared" si="172"/>
        <v>0</v>
      </c>
      <c r="AV278" t="b">
        <f t="shared" si="173"/>
        <v>0</v>
      </c>
      <c r="AW278" t="b">
        <f t="shared" si="174"/>
        <v>0</v>
      </c>
    </row>
    <row r="279" spans="1:49">
      <c r="A279" t="s">
        <v>164</v>
      </c>
      <c r="B279" t="s">
        <v>319</v>
      </c>
      <c r="C279" s="4">
        <f>SUM('역의 도시내 비율1'!C278:D278)/2</f>
        <v>1.0640212746908431E-3</v>
      </c>
      <c r="D279" s="4">
        <f>SUM('역의 도시내 비율1'!E278:G278)/3</f>
        <v>8.8576498974260096E-4</v>
      </c>
      <c r="E279" s="4">
        <f>SUM('역의 도시내 비율1'!H278:O278)/8</f>
        <v>2.5726917380670335E-3</v>
      </c>
      <c r="F279" s="4">
        <f>SUM('역의 도시내 비율1'!P278:R278)/3</f>
        <v>3.8296987487444582E-3</v>
      </c>
      <c r="G279" s="4">
        <f>SUM('역의 도시내 비율1'!S278:V278)/4</f>
        <v>2.8270433309144907E-3</v>
      </c>
      <c r="H279" s="4"/>
      <c r="I279" s="4">
        <f>SUM('역의 도시내 비율1'!W278)</f>
        <v>2.544254849246484E-3</v>
      </c>
      <c r="K279" t="b">
        <f t="shared" si="140"/>
        <v>0</v>
      </c>
      <c r="L279" t="b">
        <f t="shared" si="141"/>
        <v>0</v>
      </c>
      <c r="M279" t="b">
        <f t="shared" si="142"/>
        <v>1</v>
      </c>
      <c r="N279" t="b">
        <f t="shared" si="143"/>
        <v>1</v>
      </c>
      <c r="O279" t="b">
        <f t="shared" si="144"/>
        <v>1</v>
      </c>
      <c r="R279" t="b">
        <f t="shared" si="145"/>
        <v>0</v>
      </c>
      <c r="S279" t="b">
        <f t="shared" si="146"/>
        <v>0</v>
      </c>
      <c r="T279" t="b">
        <f t="shared" si="147"/>
        <v>0</v>
      </c>
      <c r="U279" t="b">
        <f t="shared" si="148"/>
        <v>0</v>
      </c>
      <c r="V279" t="b">
        <f t="shared" si="149"/>
        <v>0</v>
      </c>
      <c r="W279" t="b">
        <f t="shared" si="150"/>
        <v>0</v>
      </c>
      <c r="X279" t="b">
        <f t="shared" si="151"/>
        <v>0</v>
      </c>
      <c r="Y279" t="b">
        <f t="shared" si="152"/>
        <v>0</v>
      </c>
      <c r="Z279" t="b">
        <f t="shared" si="153"/>
        <v>0</v>
      </c>
      <c r="AA279" t="b">
        <f t="shared" si="154"/>
        <v>0</v>
      </c>
      <c r="AC279" t="b">
        <f t="shared" si="155"/>
        <v>1</v>
      </c>
      <c r="AD279" t="b">
        <f t="shared" si="156"/>
        <v>1</v>
      </c>
      <c r="AE279" t="b">
        <f t="shared" si="157"/>
        <v>0</v>
      </c>
      <c r="AF279" t="b">
        <f t="shared" si="158"/>
        <v>0</v>
      </c>
      <c r="AG279" t="b">
        <f t="shared" si="159"/>
        <v>0</v>
      </c>
      <c r="AH279" t="b">
        <f t="shared" si="160"/>
        <v>0</v>
      </c>
      <c r="AI279" t="b">
        <f t="shared" si="161"/>
        <v>0</v>
      </c>
      <c r="AJ279" t="b">
        <f t="shared" si="162"/>
        <v>0</v>
      </c>
      <c r="AK279" t="b">
        <f t="shared" si="163"/>
        <v>0</v>
      </c>
      <c r="AL279" t="b">
        <f t="shared" si="164"/>
        <v>0</v>
      </c>
      <c r="AN279" s="4" t="b">
        <f t="shared" si="165"/>
        <v>1</v>
      </c>
      <c r="AO279" t="b">
        <f t="shared" si="166"/>
        <v>1</v>
      </c>
      <c r="AP279" t="b">
        <f t="shared" si="167"/>
        <v>0</v>
      </c>
      <c r="AQ279" t="b">
        <f t="shared" si="168"/>
        <v>0</v>
      </c>
      <c r="AR279" t="b">
        <f t="shared" si="169"/>
        <v>0</v>
      </c>
      <c r="AS279" t="b">
        <f t="shared" si="170"/>
        <v>0</v>
      </c>
      <c r="AT279" t="b">
        <f t="shared" si="171"/>
        <v>0</v>
      </c>
      <c r="AU279" t="b">
        <f t="shared" si="172"/>
        <v>0</v>
      </c>
      <c r="AV279" t="b">
        <f t="shared" si="173"/>
        <v>0</v>
      </c>
      <c r="AW279" t="b">
        <f t="shared" si="174"/>
        <v>0</v>
      </c>
    </row>
    <row r="280" spans="1:49">
      <c r="B280" t="s">
        <v>320</v>
      </c>
      <c r="C280" s="4">
        <f>SUM('역의 도시내 비율1'!C279:D279)/2</f>
        <v>2.879327329166354E-3</v>
      </c>
      <c r="D280" s="4">
        <f>SUM('역의 도시내 비율1'!E279:G279)/3</f>
        <v>4.2982043942916314E-3</v>
      </c>
      <c r="E280" s="4">
        <f>SUM('역의 도시내 비율1'!H279:O279)/8</f>
        <v>2.9430457354903575E-3</v>
      </c>
      <c r="F280" s="4">
        <f>SUM('역의 도시내 비율1'!P279:R279)/3</f>
        <v>1.8921866357720404E-3</v>
      </c>
      <c r="G280" s="4">
        <f>SUM('역의 도시내 비율1'!S279:V279)/4</f>
        <v>1.0458794082718011E-3</v>
      </c>
      <c r="H280" s="4"/>
      <c r="I280" s="4">
        <f>SUM('역의 도시내 비율1'!W279)</f>
        <v>2.8067537230334633E-3</v>
      </c>
      <c r="K280" t="b">
        <f t="shared" si="140"/>
        <v>1</v>
      </c>
      <c r="L280" t="b">
        <f t="shared" si="141"/>
        <v>1</v>
      </c>
      <c r="M280" t="b">
        <f t="shared" si="142"/>
        <v>1</v>
      </c>
      <c r="N280" t="b">
        <f t="shared" si="143"/>
        <v>0</v>
      </c>
      <c r="O280" t="b">
        <f t="shared" si="144"/>
        <v>0</v>
      </c>
      <c r="R280" t="b">
        <f t="shared" si="145"/>
        <v>1</v>
      </c>
      <c r="S280" t="b">
        <f t="shared" si="146"/>
        <v>1</v>
      </c>
      <c r="T280" t="b">
        <f t="shared" si="147"/>
        <v>1</v>
      </c>
      <c r="U280" t="b">
        <f t="shared" si="148"/>
        <v>0</v>
      </c>
      <c r="V280" t="b">
        <f t="shared" si="149"/>
        <v>0</v>
      </c>
      <c r="W280" t="b">
        <f t="shared" si="150"/>
        <v>0</v>
      </c>
      <c r="X280" t="b">
        <f t="shared" si="151"/>
        <v>0</v>
      </c>
      <c r="Y280" t="b">
        <f t="shared" si="152"/>
        <v>0</v>
      </c>
      <c r="Z280" t="b">
        <f t="shared" si="153"/>
        <v>0</v>
      </c>
      <c r="AA280" t="b">
        <f t="shared" si="154"/>
        <v>0</v>
      </c>
      <c r="AC280" t="b">
        <f t="shared" si="155"/>
        <v>1</v>
      </c>
      <c r="AD280" t="b">
        <f t="shared" si="156"/>
        <v>0</v>
      </c>
      <c r="AE280" t="b">
        <f t="shared" si="157"/>
        <v>0</v>
      </c>
      <c r="AF280" t="b">
        <f t="shared" si="158"/>
        <v>0</v>
      </c>
      <c r="AG280" t="b">
        <f t="shared" si="159"/>
        <v>0</v>
      </c>
      <c r="AH280" t="b">
        <f t="shared" si="160"/>
        <v>0</v>
      </c>
      <c r="AI280" t="b">
        <f t="shared" si="161"/>
        <v>0</v>
      </c>
      <c r="AJ280" t="b">
        <f t="shared" si="162"/>
        <v>0</v>
      </c>
      <c r="AK280" t="b">
        <f t="shared" si="163"/>
        <v>0</v>
      </c>
      <c r="AL280" t="b">
        <f t="shared" si="164"/>
        <v>0</v>
      </c>
      <c r="AN280" s="4" t="b">
        <f t="shared" si="165"/>
        <v>1</v>
      </c>
      <c r="AO280" t="b">
        <f t="shared" si="166"/>
        <v>1</v>
      </c>
      <c r="AP280" t="b">
        <f t="shared" si="167"/>
        <v>0</v>
      </c>
      <c r="AQ280" t="b">
        <f t="shared" si="168"/>
        <v>0</v>
      </c>
      <c r="AR280" t="b">
        <f t="shared" si="169"/>
        <v>0</v>
      </c>
      <c r="AS280" t="b">
        <f t="shared" si="170"/>
        <v>0</v>
      </c>
      <c r="AT280" t="b">
        <f t="shared" si="171"/>
        <v>0</v>
      </c>
      <c r="AU280" t="b">
        <f t="shared" si="172"/>
        <v>0</v>
      </c>
      <c r="AV280" t="b">
        <f t="shared" si="173"/>
        <v>0</v>
      </c>
      <c r="AW280" t="b">
        <f t="shared" si="174"/>
        <v>0</v>
      </c>
    </row>
    <row r="281" spans="1:49">
      <c r="A281" t="s">
        <v>165</v>
      </c>
      <c r="B281" t="s">
        <v>319</v>
      </c>
      <c r="C281" s="4">
        <f>SUM('역의 도시내 비율1'!C280:D280)/2</f>
        <v>2.0510158772899735E-3</v>
      </c>
      <c r="D281" s="4">
        <f>SUM('역의 도시내 비율1'!E280:G280)/3</f>
        <v>2.4223407730484558E-3</v>
      </c>
      <c r="E281" s="4">
        <f>SUM('역의 도시내 비율1'!H280:O280)/8</f>
        <v>2.8858338913688047E-3</v>
      </c>
      <c r="F281" s="4">
        <f>SUM('역의 도시내 비율1'!P280:R280)/3</f>
        <v>3.4786352609298666E-3</v>
      </c>
      <c r="G281" s="4">
        <f>SUM('역의 도시내 비율1'!S280:V280)/4</f>
        <v>2.8028228518821264E-3</v>
      </c>
      <c r="H281" s="4"/>
      <c r="I281" s="4">
        <f>SUM('역의 도시내 비율1'!W280)</f>
        <v>2.9022617164356193E-3</v>
      </c>
      <c r="K281" t="b">
        <f t="shared" si="140"/>
        <v>0</v>
      </c>
      <c r="L281" t="b">
        <f t="shared" si="141"/>
        <v>0</v>
      </c>
      <c r="M281" t="b">
        <f t="shared" si="142"/>
        <v>0</v>
      </c>
      <c r="N281" t="b">
        <f t="shared" si="143"/>
        <v>1</v>
      </c>
      <c r="O281" t="b">
        <f t="shared" si="144"/>
        <v>0</v>
      </c>
      <c r="R281" t="b">
        <f t="shared" si="145"/>
        <v>1</v>
      </c>
      <c r="S281" t="b">
        <f t="shared" si="146"/>
        <v>1</v>
      </c>
      <c r="T281" t="b">
        <f t="shared" si="147"/>
        <v>0</v>
      </c>
      <c r="U281" t="b">
        <f t="shared" si="148"/>
        <v>0</v>
      </c>
      <c r="V281" t="b">
        <f t="shared" si="149"/>
        <v>0</v>
      </c>
      <c r="W281" t="b">
        <f t="shared" si="150"/>
        <v>0</v>
      </c>
      <c r="X281" t="b">
        <f t="shared" si="151"/>
        <v>0</v>
      </c>
      <c r="Y281" t="b">
        <f t="shared" si="152"/>
        <v>0</v>
      </c>
      <c r="Z281" t="b">
        <f t="shared" si="153"/>
        <v>0</v>
      </c>
      <c r="AA281" t="b">
        <f t="shared" si="154"/>
        <v>0</v>
      </c>
      <c r="AC281" t="b">
        <f t="shared" si="155"/>
        <v>1</v>
      </c>
      <c r="AD281" t="b">
        <f t="shared" si="156"/>
        <v>1</v>
      </c>
      <c r="AE281" t="b">
        <f t="shared" si="157"/>
        <v>0</v>
      </c>
      <c r="AF281" t="b">
        <f t="shared" si="158"/>
        <v>0</v>
      </c>
      <c r="AG281" t="b">
        <f t="shared" si="159"/>
        <v>0</v>
      </c>
      <c r="AH281" t="b">
        <f t="shared" si="160"/>
        <v>0</v>
      </c>
      <c r="AI281" t="b">
        <f t="shared" si="161"/>
        <v>0</v>
      </c>
      <c r="AJ281" t="b">
        <f t="shared" si="162"/>
        <v>0</v>
      </c>
      <c r="AK281" t="b">
        <f t="shared" si="163"/>
        <v>0</v>
      </c>
      <c r="AL281" t="b">
        <f t="shared" si="164"/>
        <v>0</v>
      </c>
      <c r="AN281" s="4" t="b">
        <f t="shared" si="165"/>
        <v>1</v>
      </c>
      <c r="AO281" t="b">
        <f t="shared" si="166"/>
        <v>1</v>
      </c>
      <c r="AP281" t="b">
        <f t="shared" si="167"/>
        <v>0</v>
      </c>
      <c r="AQ281" t="b">
        <f t="shared" si="168"/>
        <v>0</v>
      </c>
      <c r="AR281" t="b">
        <f t="shared" si="169"/>
        <v>0</v>
      </c>
      <c r="AS281" t="b">
        <f t="shared" si="170"/>
        <v>0</v>
      </c>
      <c r="AT281" t="b">
        <f t="shared" si="171"/>
        <v>0</v>
      </c>
      <c r="AU281" t="b">
        <f t="shared" si="172"/>
        <v>0</v>
      </c>
      <c r="AV281" t="b">
        <f t="shared" si="173"/>
        <v>0</v>
      </c>
      <c r="AW281" t="b">
        <f t="shared" si="174"/>
        <v>0</v>
      </c>
    </row>
    <row r="282" spans="1:49">
      <c r="B282" t="s">
        <v>320</v>
      </c>
      <c r="C282" s="4">
        <f>SUM('역의 도시내 비율1'!C281:D281)/2</f>
        <v>3.0518636975485885E-3</v>
      </c>
      <c r="D282" s="4">
        <f>SUM('역의 도시내 비율1'!E281:G281)/3</f>
        <v>3.8893655035884731E-3</v>
      </c>
      <c r="E282" s="4">
        <f>SUM('역의 도시내 비율1'!H281:O281)/8</f>
        <v>2.8078437788527279E-3</v>
      </c>
      <c r="F282" s="4">
        <f>SUM('역의 도시내 비율1'!P281:R281)/3</f>
        <v>2.6107945628921739E-3</v>
      </c>
      <c r="G282" s="4">
        <f>SUM('역의 도시내 비율1'!S281:V281)/4</f>
        <v>2.1975550449197054E-3</v>
      </c>
      <c r="H282" s="4"/>
      <c r="I282" s="4">
        <f>SUM('역의 도시내 비율1'!W281)</f>
        <v>2.9888580422048287E-3</v>
      </c>
      <c r="K282" t="b">
        <f t="shared" si="140"/>
        <v>1</v>
      </c>
      <c r="L282" t="b">
        <f t="shared" si="141"/>
        <v>1</v>
      </c>
      <c r="M282" t="b">
        <f t="shared" si="142"/>
        <v>0</v>
      </c>
      <c r="N282" t="b">
        <f t="shared" si="143"/>
        <v>0</v>
      </c>
      <c r="O282" t="b">
        <f t="shared" si="144"/>
        <v>0</v>
      </c>
      <c r="R282" t="b">
        <f t="shared" si="145"/>
        <v>1</v>
      </c>
      <c r="S282" t="b">
        <f t="shared" si="146"/>
        <v>1</v>
      </c>
      <c r="T282" t="b">
        <f t="shared" si="147"/>
        <v>0</v>
      </c>
      <c r="U282" t="b">
        <f t="shared" si="148"/>
        <v>0</v>
      </c>
      <c r="V282" t="b">
        <f t="shared" si="149"/>
        <v>0</v>
      </c>
      <c r="W282" t="b">
        <f t="shared" si="150"/>
        <v>0</v>
      </c>
      <c r="X282" t="b">
        <f t="shared" si="151"/>
        <v>0</v>
      </c>
      <c r="Y282" t="b">
        <f t="shared" si="152"/>
        <v>0</v>
      </c>
      <c r="Z282" t="b">
        <f t="shared" si="153"/>
        <v>0</v>
      </c>
      <c r="AA282" t="b">
        <f t="shared" si="154"/>
        <v>0</v>
      </c>
      <c r="AC282" t="b">
        <f t="shared" si="155"/>
        <v>1</v>
      </c>
      <c r="AD282" t="b">
        <f t="shared" si="156"/>
        <v>1</v>
      </c>
      <c r="AE282" t="b">
        <f t="shared" si="157"/>
        <v>0</v>
      </c>
      <c r="AF282" t="b">
        <f t="shared" si="158"/>
        <v>0</v>
      </c>
      <c r="AG282" t="b">
        <f t="shared" si="159"/>
        <v>0</v>
      </c>
      <c r="AH282" t="b">
        <f t="shared" si="160"/>
        <v>0</v>
      </c>
      <c r="AI282" t="b">
        <f t="shared" si="161"/>
        <v>0</v>
      </c>
      <c r="AJ282" t="b">
        <f t="shared" si="162"/>
        <v>0</v>
      </c>
      <c r="AK282" t="b">
        <f t="shared" si="163"/>
        <v>0</v>
      </c>
      <c r="AL282" t="b">
        <f t="shared" si="164"/>
        <v>0</v>
      </c>
      <c r="AN282" s="4" t="b">
        <f t="shared" si="165"/>
        <v>1</v>
      </c>
      <c r="AO282" t="b">
        <f t="shared" si="166"/>
        <v>1</v>
      </c>
      <c r="AP282" t="b">
        <f t="shared" si="167"/>
        <v>0</v>
      </c>
      <c r="AQ282" t="b">
        <f t="shared" si="168"/>
        <v>0</v>
      </c>
      <c r="AR282" t="b">
        <f t="shared" si="169"/>
        <v>0</v>
      </c>
      <c r="AS282" t="b">
        <f t="shared" si="170"/>
        <v>0</v>
      </c>
      <c r="AT282" t="b">
        <f t="shared" si="171"/>
        <v>0</v>
      </c>
      <c r="AU282" t="b">
        <f t="shared" si="172"/>
        <v>0</v>
      </c>
      <c r="AV282" t="b">
        <f t="shared" si="173"/>
        <v>0</v>
      </c>
      <c r="AW282" t="b">
        <f t="shared" si="174"/>
        <v>0</v>
      </c>
    </row>
    <row r="283" spans="1:49">
      <c r="A283" t="s">
        <v>166</v>
      </c>
      <c r="B283" t="s">
        <v>319</v>
      </c>
      <c r="C283" s="4">
        <f>SUM('역의 도시내 비율1'!C282:D282)/2</f>
        <v>1.5462490090682331E-3</v>
      </c>
      <c r="D283" s="4">
        <f>SUM('역의 도시내 비율1'!E282:G282)/3</f>
        <v>1.7704340481782485E-3</v>
      </c>
      <c r="E283" s="4">
        <f>SUM('역의 도시내 비율1'!H282:O282)/8</f>
        <v>2.5003321150663467E-3</v>
      </c>
      <c r="F283" s="4">
        <f>SUM('역의 도시내 비율1'!P282:R282)/3</f>
        <v>3.293531544910151E-3</v>
      </c>
      <c r="G283" s="4">
        <f>SUM('역의 도시내 비율1'!S282:V282)/4</f>
        <v>2.6141213374226103E-3</v>
      </c>
      <c r="H283" s="4"/>
      <c r="I283" s="4">
        <f>SUM('역의 도시내 비율1'!W282)</f>
        <v>2.5195251891615986E-3</v>
      </c>
      <c r="K283" t="b">
        <f t="shared" si="140"/>
        <v>0</v>
      </c>
      <c r="L283" t="b">
        <f t="shared" si="141"/>
        <v>0</v>
      </c>
      <c r="M283" t="b">
        <f t="shared" si="142"/>
        <v>0</v>
      </c>
      <c r="N283" t="b">
        <f t="shared" si="143"/>
        <v>1</v>
      </c>
      <c r="O283" t="b">
        <f t="shared" si="144"/>
        <v>1</v>
      </c>
      <c r="R283" t="b">
        <f t="shared" si="145"/>
        <v>1</v>
      </c>
      <c r="S283" t="b">
        <f t="shared" si="146"/>
        <v>0</v>
      </c>
      <c r="T283" t="b">
        <f t="shared" si="147"/>
        <v>0</v>
      </c>
      <c r="U283" t="b">
        <f t="shared" si="148"/>
        <v>0</v>
      </c>
      <c r="V283" t="b">
        <f t="shared" si="149"/>
        <v>0</v>
      </c>
      <c r="W283" t="b">
        <f t="shared" si="150"/>
        <v>0</v>
      </c>
      <c r="X283" t="b">
        <f t="shared" si="151"/>
        <v>0</v>
      </c>
      <c r="Y283" t="b">
        <f t="shared" si="152"/>
        <v>0</v>
      </c>
      <c r="Z283" t="b">
        <f t="shared" si="153"/>
        <v>0</v>
      </c>
      <c r="AA283" t="b">
        <f t="shared" si="154"/>
        <v>0</v>
      </c>
      <c r="AC283" t="b">
        <f t="shared" si="155"/>
        <v>1</v>
      </c>
      <c r="AD283" t="b">
        <f t="shared" si="156"/>
        <v>1</v>
      </c>
      <c r="AE283" t="b">
        <f t="shared" si="157"/>
        <v>0</v>
      </c>
      <c r="AF283" t="b">
        <f t="shared" si="158"/>
        <v>0</v>
      </c>
      <c r="AG283" t="b">
        <f t="shared" si="159"/>
        <v>0</v>
      </c>
      <c r="AH283" t="b">
        <f t="shared" si="160"/>
        <v>0</v>
      </c>
      <c r="AI283" t="b">
        <f t="shared" si="161"/>
        <v>0</v>
      </c>
      <c r="AJ283" t="b">
        <f t="shared" si="162"/>
        <v>0</v>
      </c>
      <c r="AK283" t="b">
        <f t="shared" si="163"/>
        <v>0</v>
      </c>
      <c r="AL283" t="b">
        <f t="shared" si="164"/>
        <v>0</v>
      </c>
      <c r="AN283" s="4" t="b">
        <f t="shared" si="165"/>
        <v>1</v>
      </c>
      <c r="AO283" t="b">
        <f t="shared" si="166"/>
        <v>1</v>
      </c>
      <c r="AP283" t="b">
        <f t="shared" si="167"/>
        <v>0</v>
      </c>
      <c r="AQ283" t="b">
        <f t="shared" si="168"/>
        <v>0</v>
      </c>
      <c r="AR283" t="b">
        <f t="shared" si="169"/>
        <v>0</v>
      </c>
      <c r="AS283" t="b">
        <f t="shared" si="170"/>
        <v>0</v>
      </c>
      <c r="AT283" t="b">
        <f t="shared" si="171"/>
        <v>0</v>
      </c>
      <c r="AU283" t="b">
        <f t="shared" si="172"/>
        <v>0</v>
      </c>
      <c r="AV283" t="b">
        <f t="shared" si="173"/>
        <v>0</v>
      </c>
      <c r="AW283" t="b">
        <f t="shared" si="174"/>
        <v>0</v>
      </c>
    </row>
    <row r="284" spans="1:49">
      <c r="B284" t="s">
        <v>320</v>
      </c>
      <c r="C284" s="4">
        <f>SUM('역의 도시내 비율1'!C283:D283)/2</f>
        <v>3.8688284968095843E-3</v>
      </c>
      <c r="D284" s="4">
        <f>SUM('역의 도시내 비율1'!E283:G283)/3</f>
        <v>4.1960282153786525E-3</v>
      </c>
      <c r="E284" s="4">
        <f>SUM('역의 도시내 비율1'!H283:O283)/8</f>
        <v>2.0540238456689293E-3</v>
      </c>
      <c r="F284" s="4">
        <f>SUM('역의 도시내 비율1'!P283:R283)/3</f>
        <v>2.0035011007498208E-3</v>
      </c>
      <c r="G284" s="4">
        <f>SUM('역의 도시내 비율1'!S283:V283)/4</f>
        <v>1.676522492032542E-3</v>
      </c>
      <c r="H284" s="4"/>
      <c r="I284" s="4">
        <f>SUM('역의 도시내 비율1'!W283)</f>
        <v>2.5813723309524536E-3</v>
      </c>
      <c r="K284" t="b">
        <f t="shared" si="140"/>
        <v>1</v>
      </c>
      <c r="L284" t="b">
        <f t="shared" si="141"/>
        <v>1</v>
      </c>
      <c r="M284" t="b">
        <f t="shared" si="142"/>
        <v>0</v>
      </c>
      <c r="N284" t="b">
        <f t="shared" si="143"/>
        <v>0</v>
      </c>
      <c r="O284" t="b">
        <f t="shared" si="144"/>
        <v>0</v>
      </c>
      <c r="R284" t="b">
        <f t="shared" si="145"/>
        <v>1</v>
      </c>
      <c r="S284" t="b">
        <f t="shared" si="146"/>
        <v>1</v>
      </c>
      <c r="T284" t="b">
        <f t="shared" si="147"/>
        <v>1</v>
      </c>
      <c r="U284" t="b">
        <f t="shared" si="148"/>
        <v>0</v>
      </c>
      <c r="V284" t="b">
        <f t="shared" si="149"/>
        <v>0</v>
      </c>
      <c r="W284" t="b">
        <f t="shared" si="150"/>
        <v>0</v>
      </c>
      <c r="X284" t="b">
        <f t="shared" si="151"/>
        <v>0</v>
      </c>
      <c r="Y284" t="b">
        <f t="shared" si="152"/>
        <v>0</v>
      </c>
      <c r="Z284" t="b">
        <f t="shared" si="153"/>
        <v>0</v>
      </c>
      <c r="AA284" t="b">
        <f t="shared" si="154"/>
        <v>0</v>
      </c>
      <c r="AC284" t="b">
        <f t="shared" si="155"/>
        <v>1</v>
      </c>
      <c r="AD284" t="b">
        <f t="shared" si="156"/>
        <v>1</v>
      </c>
      <c r="AE284" t="b">
        <f t="shared" si="157"/>
        <v>0</v>
      </c>
      <c r="AF284" t="b">
        <f t="shared" si="158"/>
        <v>0</v>
      </c>
      <c r="AG284" t="b">
        <f t="shared" si="159"/>
        <v>0</v>
      </c>
      <c r="AH284" t="b">
        <f t="shared" si="160"/>
        <v>0</v>
      </c>
      <c r="AI284" t="b">
        <f t="shared" si="161"/>
        <v>0</v>
      </c>
      <c r="AJ284" t="b">
        <f t="shared" si="162"/>
        <v>0</v>
      </c>
      <c r="AK284" t="b">
        <f t="shared" si="163"/>
        <v>0</v>
      </c>
      <c r="AL284" t="b">
        <f t="shared" si="164"/>
        <v>0</v>
      </c>
      <c r="AN284" s="4" t="b">
        <f t="shared" si="165"/>
        <v>1</v>
      </c>
      <c r="AO284" t="b">
        <f t="shared" si="166"/>
        <v>1</v>
      </c>
      <c r="AP284" t="b">
        <f t="shared" si="167"/>
        <v>0</v>
      </c>
      <c r="AQ284" t="b">
        <f t="shared" si="168"/>
        <v>0</v>
      </c>
      <c r="AR284" t="b">
        <f t="shared" si="169"/>
        <v>0</v>
      </c>
      <c r="AS284" t="b">
        <f t="shared" si="170"/>
        <v>0</v>
      </c>
      <c r="AT284" t="b">
        <f t="shared" si="171"/>
        <v>0</v>
      </c>
      <c r="AU284" t="b">
        <f t="shared" si="172"/>
        <v>0</v>
      </c>
      <c r="AV284" t="b">
        <f t="shared" si="173"/>
        <v>0</v>
      </c>
      <c r="AW284" t="b">
        <f t="shared" si="174"/>
        <v>0</v>
      </c>
    </row>
    <row r="285" spans="1:49">
      <c r="A285" t="s">
        <v>167</v>
      </c>
      <c r="B285" t="s">
        <v>319</v>
      </c>
      <c r="C285" s="4">
        <f>SUM('역의 도시내 비율1'!C284:D284)/2</f>
        <v>1.8133873320422213E-3</v>
      </c>
      <c r="D285" s="4">
        <f>SUM('역의 도시내 비율1'!E284:G284)/3</f>
        <v>1.5423507224914994E-3</v>
      </c>
      <c r="E285" s="4">
        <f>SUM('역의 도시내 비율1'!H284:O284)/8</f>
        <v>1.3848375144505216E-3</v>
      </c>
      <c r="F285" s="4">
        <f>SUM('역의 도시내 비율1'!P284:R284)/3</f>
        <v>1.1710094156210365E-3</v>
      </c>
      <c r="G285" s="4">
        <f>SUM('역의 도시내 비율1'!S284:V284)/4</f>
        <v>8.3941381201481802E-4</v>
      </c>
      <c r="H285" s="4"/>
      <c r="I285" s="4">
        <f>SUM('역의 도시내 비율1'!W284)</f>
        <v>1.318028103034109E-3</v>
      </c>
      <c r="K285" t="b">
        <f t="shared" si="140"/>
        <v>1</v>
      </c>
      <c r="L285" t="b">
        <f t="shared" si="141"/>
        <v>1</v>
      </c>
      <c r="M285" t="b">
        <f t="shared" si="142"/>
        <v>1</v>
      </c>
      <c r="N285" t="b">
        <f t="shared" si="143"/>
        <v>0</v>
      </c>
      <c r="O285" t="b">
        <f t="shared" si="144"/>
        <v>0</v>
      </c>
      <c r="R285" t="b">
        <f t="shared" si="145"/>
        <v>1</v>
      </c>
      <c r="S285" t="b">
        <f t="shared" si="146"/>
        <v>0</v>
      </c>
      <c r="T285" t="b">
        <f t="shared" si="147"/>
        <v>0</v>
      </c>
      <c r="U285" t="b">
        <f t="shared" si="148"/>
        <v>0</v>
      </c>
      <c r="V285" t="b">
        <f t="shared" si="149"/>
        <v>0</v>
      </c>
      <c r="W285" t="b">
        <f t="shared" si="150"/>
        <v>0</v>
      </c>
      <c r="X285" t="b">
        <f t="shared" si="151"/>
        <v>0</v>
      </c>
      <c r="Y285" t="b">
        <f t="shared" si="152"/>
        <v>0</v>
      </c>
      <c r="Z285" t="b">
        <f t="shared" si="153"/>
        <v>0</v>
      </c>
      <c r="AA285" t="b">
        <f t="shared" si="154"/>
        <v>0</v>
      </c>
      <c r="AC285" t="b">
        <f t="shared" si="155"/>
        <v>1</v>
      </c>
      <c r="AD285" t="b">
        <f t="shared" si="156"/>
        <v>0</v>
      </c>
      <c r="AE285" t="b">
        <f t="shared" si="157"/>
        <v>0</v>
      </c>
      <c r="AF285" t="b">
        <f t="shared" si="158"/>
        <v>0</v>
      </c>
      <c r="AG285" t="b">
        <f t="shared" si="159"/>
        <v>0</v>
      </c>
      <c r="AH285" t="b">
        <f t="shared" si="160"/>
        <v>0</v>
      </c>
      <c r="AI285" t="b">
        <f t="shared" si="161"/>
        <v>0</v>
      </c>
      <c r="AJ285" t="b">
        <f t="shared" si="162"/>
        <v>0</v>
      </c>
      <c r="AK285" t="b">
        <f t="shared" si="163"/>
        <v>0</v>
      </c>
      <c r="AL285" t="b">
        <f t="shared" si="164"/>
        <v>0</v>
      </c>
      <c r="AN285" s="4" t="b">
        <f t="shared" si="165"/>
        <v>1</v>
      </c>
      <c r="AO285" t="b">
        <f t="shared" si="166"/>
        <v>0</v>
      </c>
      <c r="AP285" t="b">
        <f t="shared" si="167"/>
        <v>0</v>
      </c>
      <c r="AQ285" t="b">
        <f t="shared" si="168"/>
        <v>0</v>
      </c>
      <c r="AR285" t="b">
        <f t="shared" si="169"/>
        <v>0</v>
      </c>
      <c r="AS285" t="b">
        <f t="shared" si="170"/>
        <v>0</v>
      </c>
      <c r="AT285" t="b">
        <f t="shared" si="171"/>
        <v>0</v>
      </c>
      <c r="AU285" t="b">
        <f t="shared" si="172"/>
        <v>0</v>
      </c>
      <c r="AV285" t="b">
        <f t="shared" si="173"/>
        <v>0</v>
      </c>
      <c r="AW285" t="b">
        <f t="shared" si="174"/>
        <v>0</v>
      </c>
    </row>
    <row r="286" spans="1:49">
      <c r="B286" t="s">
        <v>320</v>
      </c>
      <c r="C286" s="4">
        <f>SUM('역의 도시내 비율1'!C285:D285)/2</f>
        <v>1.2284350461220254E-3</v>
      </c>
      <c r="D286" s="4">
        <f>SUM('역의 도시내 비율1'!E285:G285)/3</f>
        <v>1.5712137228711114E-3</v>
      </c>
      <c r="E286" s="4">
        <f>SUM('역의 도시내 비율1'!H285:O285)/8</f>
        <v>1.1662833878301206E-3</v>
      </c>
      <c r="F286" s="4">
        <f>SUM('역의 도시내 비율1'!P285:R285)/3</f>
        <v>1.1698673062428405E-3</v>
      </c>
      <c r="G286" s="4">
        <f>SUM('역의 도시내 비율1'!S285:V285)/4</f>
        <v>1.677762965949639E-3</v>
      </c>
      <c r="H286" s="4"/>
      <c r="I286" s="4">
        <f>SUM('역의 도시내 비율1'!W285)</f>
        <v>1.2936974311809045E-3</v>
      </c>
      <c r="K286" t="b">
        <f t="shared" si="140"/>
        <v>0</v>
      </c>
      <c r="L286" t="b">
        <f t="shared" si="141"/>
        <v>1</v>
      </c>
      <c r="M286" t="b">
        <f t="shared" si="142"/>
        <v>0</v>
      </c>
      <c r="N286" t="b">
        <f t="shared" si="143"/>
        <v>0</v>
      </c>
      <c r="O286" t="b">
        <f t="shared" si="144"/>
        <v>1</v>
      </c>
      <c r="R286" t="b">
        <f t="shared" si="145"/>
        <v>1</v>
      </c>
      <c r="S286" t="b">
        <f t="shared" si="146"/>
        <v>0</v>
      </c>
      <c r="T286" t="b">
        <f t="shared" si="147"/>
        <v>0</v>
      </c>
      <c r="U286" t="b">
        <f t="shared" si="148"/>
        <v>0</v>
      </c>
      <c r="V286" t="b">
        <f t="shared" si="149"/>
        <v>0</v>
      </c>
      <c r="W286" t="b">
        <f t="shared" si="150"/>
        <v>0</v>
      </c>
      <c r="X286" t="b">
        <f t="shared" si="151"/>
        <v>0</v>
      </c>
      <c r="Y286" t="b">
        <f t="shared" si="152"/>
        <v>0</v>
      </c>
      <c r="Z286" t="b">
        <f t="shared" si="153"/>
        <v>0</v>
      </c>
      <c r="AA286" t="b">
        <f t="shared" si="154"/>
        <v>0</v>
      </c>
      <c r="AC286" t="b">
        <f t="shared" si="155"/>
        <v>1</v>
      </c>
      <c r="AD286" t="b">
        <f t="shared" si="156"/>
        <v>0</v>
      </c>
      <c r="AE286" t="b">
        <f t="shared" si="157"/>
        <v>0</v>
      </c>
      <c r="AF286" t="b">
        <f t="shared" si="158"/>
        <v>0</v>
      </c>
      <c r="AG286" t="b">
        <f t="shared" si="159"/>
        <v>0</v>
      </c>
      <c r="AH286" t="b">
        <f t="shared" si="160"/>
        <v>0</v>
      </c>
      <c r="AI286" t="b">
        <f t="shared" si="161"/>
        <v>0</v>
      </c>
      <c r="AJ286" t="b">
        <f t="shared" si="162"/>
        <v>0</v>
      </c>
      <c r="AK286" t="b">
        <f t="shared" si="163"/>
        <v>0</v>
      </c>
      <c r="AL286" t="b">
        <f t="shared" si="164"/>
        <v>0</v>
      </c>
      <c r="AN286" s="4" t="b">
        <f t="shared" si="165"/>
        <v>1</v>
      </c>
      <c r="AO286" t="b">
        <f t="shared" si="166"/>
        <v>0</v>
      </c>
      <c r="AP286" t="b">
        <f t="shared" si="167"/>
        <v>0</v>
      </c>
      <c r="AQ286" t="b">
        <f t="shared" si="168"/>
        <v>0</v>
      </c>
      <c r="AR286" t="b">
        <f t="shared" si="169"/>
        <v>0</v>
      </c>
      <c r="AS286" t="b">
        <f t="shared" si="170"/>
        <v>0</v>
      </c>
      <c r="AT286" t="b">
        <f t="shared" si="171"/>
        <v>0</v>
      </c>
      <c r="AU286" t="b">
        <f t="shared" si="172"/>
        <v>0</v>
      </c>
      <c r="AV286" t="b">
        <f t="shared" si="173"/>
        <v>0</v>
      </c>
      <c r="AW286" t="b">
        <f t="shared" si="174"/>
        <v>0</v>
      </c>
    </row>
    <row r="287" spans="1:49">
      <c r="A287" t="s">
        <v>168</v>
      </c>
      <c r="B287" t="s">
        <v>319</v>
      </c>
      <c r="C287" s="4">
        <f>SUM('역의 도시내 비율1'!C286:D286)/2</f>
        <v>8.1164842559251456E-4</v>
      </c>
      <c r="D287" s="4">
        <f>SUM('역의 도시내 비율1'!E286:G286)/3</f>
        <v>6.8421327532817717E-4</v>
      </c>
      <c r="E287" s="4">
        <f>SUM('역의 도시내 비율1'!H286:O286)/8</f>
        <v>8.0507537502826575E-4</v>
      </c>
      <c r="F287" s="4">
        <f>SUM('역의 도시내 비율1'!P286:R286)/3</f>
        <v>9.5046035422366058E-4</v>
      </c>
      <c r="G287" s="4">
        <f>SUM('역의 도시내 비율1'!S286:V286)/4</f>
        <v>9.43509209437703E-4</v>
      </c>
      <c r="H287" s="4"/>
      <c r="I287" s="4">
        <f>SUM('역의 도시내 비율1'!W286)</f>
        <v>8.2338713433292615E-4</v>
      </c>
      <c r="K287" t="b">
        <f t="shared" si="140"/>
        <v>0</v>
      </c>
      <c r="L287" t="b">
        <f t="shared" si="141"/>
        <v>0</v>
      </c>
      <c r="M287" t="b">
        <f t="shared" si="142"/>
        <v>0</v>
      </c>
      <c r="N287" t="b">
        <f t="shared" si="143"/>
        <v>1</v>
      </c>
      <c r="O287" t="b">
        <f t="shared" si="144"/>
        <v>1</v>
      </c>
      <c r="R287" t="b">
        <f t="shared" si="145"/>
        <v>0</v>
      </c>
      <c r="S287" t="b">
        <f t="shared" si="146"/>
        <v>0</v>
      </c>
      <c r="T287" t="b">
        <f t="shared" si="147"/>
        <v>0</v>
      </c>
      <c r="U287" t="b">
        <f t="shared" si="148"/>
        <v>0</v>
      </c>
      <c r="V287" t="b">
        <f t="shared" si="149"/>
        <v>0</v>
      </c>
      <c r="W287" t="b">
        <f t="shared" si="150"/>
        <v>0</v>
      </c>
      <c r="X287" t="b">
        <f t="shared" si="151"/>
        <v>0</v>
      </c>
      <c r="Y287" t="b">
        <f t="shared" si="152"/>
        <v>0</v>
      </c>
      <c r="Z287" t="b">
        <f t="shared" si="153"/>
        <v>0</v>
      </c>
      <c r="AA287" t="b">
        <f t="shared" si="154"/>
        <v>0</v>
      </c>
      <c r="AC287" t="b">
        <f t="shared" si="155"/>
        <v>0</v>
      </c>
      <c r="AD287" t="b">
        <f t="shared" si="156"/>
        <v>0</v>
      </c>
      <c r="AE287" t="b">
        <f t="shared" si="157"/>
        <v>0</v>
      </c>
      <c r="AF287" t="b">
        <f t="shared" si="158"/>
        <v>0</v>
      </c>
      <c r="AG287" t="b">
        <f t="shared" si="159"/>
        <v>0</v>
      </c>
      <c r="AH287" t="b">
        <f t="shared" si="160"/>
        <v>0</v>
      </c>
      <c r="AI287" t="b">
        <f t="shared" si="161"/>
        <v>0</v>
      </c>
      <c r="AJ287" t="b">
        <f t="shared" si="162"/>
        <v>0</v>
      </c>
      <c r="AK287" t="b">
        <f t="shared" si="163"/>
        <v>0</v>
      </c>
      <c r="AL287" t="b">
        <f t="shared" si="164"/>
        <v>0</v>
      </c>
      <c r="AN287" s="4" t="b">
        <f t="shared" si="165"/>
        <v>0</v>
      </c>
      <c r="AO287" t="b">
        <f t="shared" si="166"/>
        <v>0</v>
      </c>
      <c r="AP287" t="b">
        <f t="shared" si="167"/>
        <v>0</v>
      </c>
      <c r="AQ287" t="b">
        <f t="shared" si="168"/>
        <v>0</v>
      </c>
      <c r="AR287" t="b">
        <f t="shared" si="169"/>
        <v>0</v>
      </c>
      <c r="AS287" t="b">
        <f t="shared" si="170"/>
        <v>0</v>
      </c>
      <c r="AT287" t="b">
        <f t="shared" si="171"/>
        <v>0</v>
      </c>
      <c r="AU287" t="b">
        <f t="shared" si="172"/>
        <v>0</v>
      </c>
      <c r="AV287" t="b">
        <f t="shared" si="173"/>
        <v>0</v>
      </c>
      <c r="AW287" t="b">
        <f t="shared" si="174"/>
        <v>0</v>
      </c>
    </row>
    <row r="288" spans="1:49">
      <c r="B288" t="s">
        <v>320</v>
      </c>
      <c r="C288" s="4">
        <f>SUM('역의 도시내 비율1'!C287:D287)/2</f>
        <v>7.9849562521728114E-4</v>
      </c>
      <c r="D288" s="4">
        <f>SUM('역의 도시내 비율1'!E287:G287)/3</f>
        <v>1.2004668597752463E-3</v>
      </c>
      <c r="E288" s="4">
        <f>SUM('역의 도시내 비율1'!H287:O287)/8</f>
        <v>6.7608974847275149E-4</v>
      </c>
      <c r="F288" s="4">
        <f>SUM('역의 도시내 비율1'!P287:R287)/3</f>
        <v>6.5913701865889221E-4</v>
      </c>
      <c r="G288" s="4">
        <f>SUM('역의 도시내 비율1'!S287:V287)/4</f>
        <v>7.5685672754876177E-4</v>
      </c>
      <c r="H288" s="4"/>
      <c r="I288" s="4">
        <f>SUM('역의 도시내 비율1'!W287)</f>
        <v>8.1998447601538884E-4</v>
      </c>
      <c r="K288" t="b">
        <f t="shared" si="140"/>
        <v>0</v>
      </c>
      <c r="L288" t="b">
        <f t="shared" si="141"/>
        <v>1</v>
      </c>
      <c r="M288" t="b">
        <f t="shared" si="142"/>
        <v>0</v>
      </c>
      <c r="N288" t="b">
        <f t="shared" si="143"/>
        <v>0</v>
      </c>
      <c r="O288" t="b">
        <f t="shared" si="144"/>
        <v>0</v>
      </c>
      <c r="R288" t="b">
        <f t="shared" si="145"/>
        <v>1</v>
      </c>
      <c r="S288" t="b">
        <f t="shared" si="146"/>
        <v>0</v>
      </c>
      <c r="T288" t="b">
        <f t="shared" si="147"/>
        <v>0</v>
      </c>
      <c r="U288" t="b">
        <f t="shared" si="148"/>
        <v>0</v>
      </c>
      <c r="V288" t="b">
        <f t="shared" si="149"/>
        <v>0</v>
      </c>
      <c r="W288" t="b">
        <f t="shared" si="150"/>
        <v>0</v>
      </c>
      <c r="X288" t="b">
        <f t="shared" si="151"/>
        <v>0</v>
      </c>
      <c r="Y288" t="b">
        <f t="shared" si="152"/>
        <v>0</v>
      </c>
      <c r="Z288" t="b">
        <f t="shared" si="153"/>
        <v>0</v>
      </c>
      <c r="AA288" t="b">
        <f t="shared" si="154"/>
        <v>0</v>
      </c>
      <c r="AC288" t="b">
        <f t="shared" si="155"/>
        <v>0</v>
      </c>
      <c r="AD288" t="b">
        <f t="shared" si="156"/>
        <v>0</v>
      </c>
      <c r="AE288" t="b">
        <f t="shared" si="157"/>
        <v>0</v>
      </c>
      <c r="AF288" t="b">
        <f t="shared" si="158"/>
        <v>0</v>
      </c>
      <c r="AG288" t="b">
        <f t="shared" si="159"/>
        <v>0</v>
      </c>
      <c r="AH288" t="b">
        <f t="shared" si="160"/>
        <v>0</v>
      </c>
      <c r="AI288" t="b">
        <f t="shared" si="161"/>
        <v>0</v>
      </c>
      <c r="AJ288" t="b">
        <f t="shared" si="162"/>
        <v>0</v>
      </c>
      <c r="AK288" t="b">
        <f t="shared" si="163"/>
        <v>0</v>
      </c>
      <c r="AL288" t="b">
        <f t="shared" si="164"/>
        <v>0</v>
      </c>
      <c r="AN288" s="4" t="b">
        <f t="shared" si="165"/>
        <v>0</v>
      </c>
      <c r="AO288" t="b">
        <f t="shared" si="166"/>
        <v>0</v>
      </c>
      <c r="AP288" t="b">
        <f t="shared" si="167"/>
        <v>0</v>
      </c>
      <c r="AQ288" t="b">
        <f t="shared" si="168"/>
        <v>0</v>
      </c>
      <c r="AR288" t="b">
        <f t="shared" si="169"/>
        <v>0</v>
      </c>
      <c r="AS288" t="b">
        <f t="shared" si="170"/>
        <v>0</v>
      </c>
      <c r="AT288" t="b">
        <f t="shared" si="171"/>
        <v>0</v>
      </c>
      <c r="AU288" t="b">
        <f t="shared" si="172"/>
        <v>0</v>
      </c>
      <c r="AV288" t="b">
        <f t="shared" si="173"/>
        <v>0</v>
      </c>
      <c r="AW288" t="b">
        <f t="shared" si="174"/>
        <v>0</v>
      </c>
    </row>
    <row r="289" spans="1:49">
      <c r="A289" t="s">
        <v>169</v>
      </c>
      <c r="B289" t="s">
        <v>319</v>
      </c>
      <c r="C289" s="4">
        <f>SUM('역의 도시내 비율1'!C288:D288)/2</f>
        <v>1.8968181732854509E-3</v>
      </c>
      <c r="D289" s="4">
        <f>SUM('역의 도시내 비율1'!E288:G288)/3</f>
        <v>1.75291104151406E-3</v>
      </c>
      <c r="E289" s="4">
        <f>SUM('역의 도시내 비율1'!H288:O288)/8</f>
        <v>3.5017773815150663E-3</v>
      </c>
      <c r="F289" s="4">
        <f>SUM('역의 도시내 비율1'!P288:R288)/3</f>
        <v>4.4031313610874501E-3</v>
      </c>
      <c r="G289" s="4">
        <f>SUM('역의 도시내 비율1'!S288:V288)/4</f>
        <v>4.2054175652639176E-3</v>
      </c>
      <c r="H289" s="4"/>
      <c r="I289" s="4">
        <f>SUM('역의 도시내 비율1'!W288)</f>
        <v>3.438146080708835E-3</v>
      </c>
      <c r="K289" t="b">
        <f t="shared" si="140"/>
        <v>0</v>
      </c>
      <c r="L289" t="b">
        <f t="shared" si="141"/>
        <v>0</v>
      </c>
      <c r="M289" t="b">
        <f t="shared" si="142"/>
        <v>1</v>
      </c>
      <c r="N289" t="b">
        <f t="shared" si="143"/>
        <v>1</v>
      </c>
      <c r="O289" t="b">
        <f t="shared" si="144"/>
        <v>1</v>
      </c>
      <c r="R289" t="b">
        <f t="shared" si="145"/>
        <v>1</v>
      </c>
      <c r="S289" t="b">
        <f t="shared" si="146"/>
        <v>0</v>
      </c>
      <c r="T289" t="b">
        <f t="shared" si="147"/>
        <v>0</v>
      </c>
      <c r="U289" t="b">
        <f t="shared" si="148"/>
        <v>0</v>
      </c>
      <c r="V289" t="b">
        <f t="shared" si="149"/>
        <v>0</v>
      </c>
      <c r="W289" t="b">
        <f t="shared" si="150"/>
        <v>0</v>
      </c>
      <c r="X289" t="b">
        <f t="shared" si="151"/>
        <v>0</v>
      </c>
      <c r="Y289" t="b">
        <f t="shared" si="152"/>
        <v>0</v>
      </c>
      <c r="Z289" t="b">
        <f t="shared" si="153"/>
        <v>0</v>
      </c>
      <c r="AA289" t="b">
        <f t="shared" si="154"/>
        <v>0</v>
      </c>
      <c r="AC289" t="b">
        <f t="shared" si="155"/>
        <v>1</v>
      </c>
      <c r="AD289" t="b">
        <f t="shared" si="156"/>
        <v>1</v>
      </c>
      <c r="AE289" t="b">
        <f t="shared" si="157"/>
        <v>1</v>
      </c>
      <c r="AF289" t="b">
        <f t="shared" si="158"/>
        <v>0</v>
      </c>
      <c r="AG289" t="b">
        <f t="shared" si="159"/>
        <v>0</v>
      </c>
      <c r="AH289" t="b">
        <f t="shared" si="160"/>
        <v>0</v>
      </c>
      <c r="AI289" t="b">
        <f t="shared" si="161"/>
        <v>0</v>
      </c>
      <c r="AJ289" t="b">
        <f t="shared" si="162"/>
        <v>0</v>
      </c>
      <c r="AK289" t="b">
        <f t="shared" si="163"/>
        <v>0</v>
      </c>
      <c r="AL289" t="b">
        <f t="shared" si="164"/>
        <v>0</v>
      </c>
      <c r="AN289" s="4" t="b">
        <f t="shared" si="165"/>
        <v>1</v>
      </c>
      <c r="AO289" t="b">
        <f t="shared" si="166"/>
        <v>1</v>
      </c>
      <c r="AP289" t="b">
        <f t="shared" si="167"/>
        <v>0</v>
      </c>
      <c r="AQ289" t="b">
        <f t="shared" si="168"/>
        <v>0</v>
      </c>
      <c r="AR289" t="b">
        <f t="shared" si="169"/>
        <v>0</v>
      </c>
      <c r="AS289" t="b">
        <f t="shared" si="170"/>
        <v>0</v>
      </c>
      <c r="AT289" t="b">
        <f t="shared" si="171"/>
        <v>0</v>
      </c>
      <c r="AU289" t="b">
        <f t="shared" si="172"/>
        <v>0</v>
      </c>
      <c r="AV289" t="b">
        <f t="shared" si="173"/>
        <v>0</v>
      </c>
      <c r="AW289" t="b">
        <f t="shared" si="174"/>
        <v>0</v>
      </c>
    </row>
    <row r="290" spans="1:49">
      <c r="B290" t="s">
        <v>320</v>
      </c>
      <c r="C290" s="4">
        <f>SUM('역의 도시내 비율1'!C289:D289)/2</f>
        <v>3.680457781889405E-3</v>
      </c>
      <c r="D290" s="4">
        <f>SUM('역의 도시내 비율1'!E289:G289)/3</f>
        <v>6.7277789988572983E-3</v>
      </c>
      <c r="E290" s="4">
        <f>SUM('역의 도시내 비율1'!H289:O289)/8</f>
        <v>3.0598221708773837E-3</v>
      </c>
      <c r="F290" s="4">
        <f>SUM('역의 도시내 비율1'!P289:R289)/3</f>
        <v>2.3385290904709721E-3</v>
      </c>
      <c r="G290" s="4">
        <f>SUM('역의 도시내 비율1'!S289:V289)/4</f>
        <v>1.6367013722255761E-3</v>
      </c>
      <c r="H290" s="4"/>
      <c r="I290" s="4">
        <f>SUM('역의 도시내 비율1'!W289)</f>
        <v>3.5844294008583856E-3</v>
      </c>
      <c r="K290" t="b">
        <f t="shared" si="140"/>
        <v>1</v>
      </c>
      <c r="L290" t="b">
        <f t="shared" si="141"/>
        <v>1</v>
      </c>
      <c r="M290" t="b">
        <f t="shared" si="142"/>
        <v>0</v>
      </c>
      <c r="N290" t="b">
        <f t="shared" si="143"/>
        <v>0</v>
      </c>
      <c r="O290" t="b">
        <f t="shared" si="144"/>
        <v>0</v>
      </c>
      <c r="R290" t="b">
        <f t="shared" si="145"/>
        <v>1</v>
      </c>
      <c r="S290" t="b">
        <f t="shared" si="146"/>
        <v>1</v>
      </c>
      <c r="T290" t="b">
        <f t="shared" si="147"/>
        <v>1</v>
      </c>
      <c r="U290" t="b">
        <f t="shared" si="148"/>
        <v>1</v>
      </c>
      <c r="V290" t="b">
        <f t="shared" si="149"/>
        <v>0</v>
      </c>
      <c r="W290" t="b">
        <f t="shared" si="150"/>
        <v>0</v>
      </c>
      <c r="X290" t="b">
        <f t="shared" si="151"/>
        <v>0</v>
      </c>
      <c r="Y290" t="b">
        <f t="shared" si="152"/>
        <v>0</v>
      </c>
      <c r="Z290" t="b">
        <f t="shared" si="153"/>
        <v>0</v>
      </c>
      <c r="AA290" t="b">
        <f t="shared" si="154"/>
        <v>0</v>
      </c>
      <c r="AC290" t="b">
        <f t="shared" si="155"/>
        <v>1</v>
      </c>
      <c r="AD290" t="b">
        <f t="shared" si="156"/>
        <v>1</v>
      </c>
      <c r="AE290" t="b">
        <f t="shared" si="157"/>
        <v>0</v>
      </c>
      <c r="AF290" t="b">
        <f t="shared" si="158"/>
        <v>0</v>
      </c>
      <c r="AG290" t="b">
        <f t="shared" si="159"/>
        <v>0</v>
      </c>
      <c r="AH290" t="b">
        <f t="shared" si="160"/>
        <v>0</v>
      </c>
      <c r="AI290" t="b">
        <f t="shared" si="161"/>
        <v>0</v>
      </c>
      <c r="AJ290" t="b">
        <f t="shared" si="162"/>
        <v>0</v>
      </c>
      <c r="AK290" t="b">
        <f t="shared" si="163"/>
        <v>0</v>
      </c>
      <c r="AL290" t="b">
        <f t="shared" si="164"/>
        <v>0</v>
      </c>
      <c r="AN290" s="4" t="b">
        <f t="shared" si="165"/>
        <v>1</v>
      </c>
      <c r="AO290" t="b">
        <f t="shared" si="166"/>
        <v>1</v>
      </c>
      <c r="AP290" t="b">
        <f t="shared" si="167"/>
        <v>0</v>
      </c>
      <c r="AQ290" t="b">
        <f t="shared" si="168"/>
        <v>0</v>
      </c>
      <c r="AR290" t="b">
        <f t="shared" si="169"/>
        <v>0</v>
      </c>
      <c r="AS290" t="b">
        <f t="shared" si="170"/>
        <v>0</v>
      </c>
      <c r="AT290" t="b">
        <f t="shared" si="171"/>
        <v>0</v>
      </c>
      <c r="AU290" t="b">
        <f t="shared" si="172"/>
        <v>0</v>
      </c>
      <c r="AV290" t="b">
        <f t="shared" si="173"/>
        <v>0</v>
      </c>
      <c r="AW290" t="b">
        <f t="shared" si="174"/>
        <v>0</v>
      </c>
    </row>
    <row r="291" spans="1:49">
      <c r="A291" t="s">
        <v>170</v>
      </c>
      <c r="B291" t="s">
        <v>319</v>
      </c>
      <c r="C291" s="4">
        <f>SUM('역의 도시내 비율1'!C290:D290)/2</f>
        <v>1.2871480821583041E-3</v>
      </c>
      <c r="D291" s="4">
        <f>SUM('역의 도시내 비율1'!E290:G290)/3</f>
        <v>1.8046586231769454E-3</v>
      </c>
      <c r="E291" s="4">
        <f>SUM('역의 도시내 비율1'!H290:O290)/8</f>
        <v>6.2515463191974412E-3</v>
      </c>
      <c r="F291" s="4">
        <f>SUM('역의 도시내 비율1'!P290:R290)/3</f>
        <v>1.0454030830618128E-2</v>
      </c>
      <c r="G291" s="4">
        <f>SUM('역의 도시내 비율1'!S290:V290)/4</f>
        <v>1.1217304999526816E-2</v>
      </c>
      <c r="H291" s="4"/>
      <c r="I291" s="4">
        <f>SUM('역의 도시내 비율1'!W290)</f>
        <v>6.7738592343938803E-3</v>
      </c>
      <c r="K291" t="b">
        <f t="shared" si="140"/>
        <v>0</v>
      </c>
      <c r="L291" t="b">
        <f t="shared" si="141"/>
        <v>0</v>
      </c>
      <c r="M291" t="b">
        <f t="shared" si="142"/>
        <v>0</v>
      </c>
      <c r="N291" t="b">
        <f t="shared" si="143"/>
        <v>1</v>
      </c>
      <c r="O291" t="b">
        <f t="shared" si="144"/>
        <v>1</v>
      </c>
      <c r="R291" t="b">
        <f t="shared" si="145"/>
        <v>1</v>
      </c>
      <c r="S291" t="b">
        <f t="shared" si="146"/>
        <v>0</v>
      </c>
      <c r="T291" t="b">
        <f t="shared" si="147"/>
        <v>0</v>
      </c>
      <c r="U291" t="b">
        <f t="shared" si="148"/>
        <v>0</v>
      </c>
      <c r="V291" t="b">
        <f t="shared" si="149"/>
        <v>0</v>
      </c>
      <c r="W291" t="b">
        <f t="shared" si="150"/>
        <v>0</v>
      </c>
      <c r="X291" t="b">
        <f t="shared" si="151"/>
        <v>0</v>
      </c>
      <c r="Y291" t="b">
        <f t="shared" si="152"/>
        <v>0</v>
      </c>
      <c r="Z291" t="b">
        <f t="shared" si="153"/>
        <v>0</v>
      </c>
      <c r="AA291" t="b">
        <f t="shared" si="154"/>
        <v>0</v>
      </c>
      <c r="AC291" t="b">
        <f t="shared" si="155"/>
        <v>1</v>
      </c>
      <c r="AD291" t="b">
        <f t="shared" si="156"/>
        <v>1</v>
      </c>
      <c r="AE291" t="b">
        <f t="shared" si="157"/>
        <v>1</v>
      </c>
      <c r="AF291" t="b">
        <f t="shared" si="158"/>
        <v>1</v>
      </c>
      <c r="AG291" t="b">
        <f t="shared" si="159"/>
        <v>1</v>
      </c>
      <c r="AH291" t="b">
        <f t="shared" si="160"/>
        <v>1</v>
      </c>
      <c r="AI291" t="b">
        <f t="shared" si="161"/>
        <v>1</v>
      </c>
      <c r="AJ291" t="b">
        <f t="shared" si="162"/>
        <v>0</v>
      </c>
      <c r="AK291" t="b">
        <f t="shared" si="163"/>
        <v>0</v>
      </c>
      <c r="AL291" t="b">
        <f t="shared" si="164"/>
        <v>0</v>
      </c>
      <c r="AN291" s="4" t="b">
        <f t="shared" si="165"/>
        <v>1</v>
      </c>
      <c r="AO291" t="b">
        <f t="shared" si="166"/>
        <v>1</v>
      </c>
      <c r="AP291" t="b">
        <f t="shared" si="167"/>
        <v>1</v>
      </c>
      <c r="AQ291" t="b">
        <f t="shared" si="168"/>
        <v>1</v>
      </c>
      <c r="AR291" t="b">
        <f t="shared" si="169"/>
        <v>0</v>
      </c>
      <c r="AS291" t="b">
        <f t="shared" si="170"/>
        <v>0</v>
      </c>
      <c r="AT291" t="b">
        <f t="shared" si="171"/>
        <v>0</v>
      </c>
      <c r="AU291" t="b">
        <f t="shared" si="172"/>
        <v>0</v>
      </c>
      <c r="AV291" t="b">
        <f t="shared" si="173"/>
        <v>0</v>
      </c>
      <c r="AW291" t="b">
        <f t="shared" si="174"/>
        <v>0</v>
      </c>
    </row>
    <row r="292" spans="1:49">
      <c r="B292" t="s">
        <v>320</v>
      </c>
      <c r="C292" s="4">
        <f>SUM('역의 도시내 비율1'!C291:D291)/2</f>
        <v>5.5145940045350297E-3</v>
      </c>
      <c r="D292" s="4">
        <f>SUM('역의 도시내 비율1'!E291:G291)/3</f>
        <v>1.1617180406432342E-2</v>
      </c>
      <c r="E292" s="4">
        <f>SUM('역의 도시내 비율1'!H291:O291)/8</f>
        <v>7.7401342650068984E-3</v>
      </c>
      <c r="F292" s="4">
        <f>SUM('역의 도시내 비율1'!P291:R291)/3</f>
        <v>5.7809225574561056E-3</v>
      </c>
      <c r="G292" s="4">
        <f>SUM('역의 도시내 비율1'!S291:V291)/4</f>
        <v>2.1796475551681123E-3</v>
      </c>
      <c r="H292" s="4"/>
      <c r="I292" s="4">
        <f>SUM('역의 도시내 비율1'!W291)</f>
        <v>7.6280957064707462E-3</v>
      </c>
      <c r="K292" t="b">
        <f t="shared" si="140"/>
        <v>0</v>
      </c>
      <c r="L292" t="b">
        <f t="shared" si="141"/>
        <v>1</v>
      </c>
      <c r="M292" t="b">
        <f t="shared" si="142"/>
        <v>1</v>
      </c>
      <c r="N292" t="b">
        <f t="shared" si="143"/>
        <v>0</v>
      </c>
      <c r="O292" t="b">
        <f t="shared" si="144"/>
        <v>0</v>
      </c>
      <c r="R292" t="b">
        <f t="shared" si="145"/>
        <v>1</v>
      </c>
      <c r="S292" t="b">
        <f t="shared" si="146"/>
        <v>1</v>
      </c>
      <c r="T292" t="b">
        <f t="shared" si="147"/>
        <v>1</v>
      </c>
      <c r="U292" t="b">
        <f t="shared" si="148"/>
        <v>1</v>
      </c>
      <c r="V292" t="b">
        <f t="shared" si="149"/>
        <v>1</v>
      </c>
      <c r="W292" t="b">
        <f t="shared" si="150"/>
        <v>1</v>
      </c>
      <c r="X292" t="b">
        <f t="shared" si="151"/>
        <v>1</v>
      </c>
      <c r="Y292" t="b">
        <f t="shared" si="152"/>
        <v>0</v>
      </c>
      <c r="Z292" t="b">
        <f t="shared" si="153"/>
        <v>0</v>
      </c>
      <c r="AA292" t="b">
        <f t="shared" si="154"/>
        <v>0</v>
      </c>
      <c r="AC292" t="b">
        <f t="shared" si="155"/>
        <v>1</v>
      </c>
      <c r="AD292" t="b">
        <f t="shared" si="156"/>
        <v>1</v>
      </c>
      <c r="AE292" t="b">
        <f t="shared" si="157"/>
        <v>1</v>
      </c>
      <c r="AF292" t="b">
        <f t="shared" si="158"/>
        <v>1</v>
      </c>
      <c r="AG292" t="b">
        <f t="shared" si="159"/>
        <v>0</v>
      </c>
      <c r="AH292" t="b">
        <f t="shared" si="160"/>
        <v>0</v>
      </c>
      <c r="AI292" t="b">
        <f t="shared" si="161"/>
        <v>0</v>
      </c>
      <c r="AJ292" t="b">
        <f t="shared" si="162"/>
        <v>0</v>
      </c>
      <c r="AK292" t="b">
        <f t="shared" si="163"/>
        <v>0</v>
      </c>
      <c r="AL292" t="b">
        <f t="shared" si="164"/>
        <v>0</v>
      </c>
      <c r="AN292" s="4" t="b">
        <f t="shared" si="165"/>
        <v>1</v>
      </c>
      <c r="AO292" t="b">
        <f t="shared" si="166"/>
        <v>1</v>
      </c>
      <c r="AP292" t="b">
        <f t="shared" si="167"/>
        <v>1</v>
      </c>
      <c r="AQ292" t="b">
        <f t="shared" si="168"/>
        <v>1</v>
      </c>
      <c r="AR292" t="b">
        <f t="shared" si="169"/>
        <v>1</v>
      </c>
      <c r="AS292" t="b">
        <f t="shared" si="170"/>
        <v>0</v>
      </c>
      <c r="AT292" t="b">
        <f t="shared" si="171"/>
        <v>0</v>
      </c>
      <c r="AU292" t="b">
        <f t="shared" si="172"/>
        <v>0</v>
      </c>
      <c r="AV292" t="b">
        <f t="shared" si="173"/>
        <v>0</v>
      </c>
      <c r="AW292" t="b">
        <f t="shared" si="174"/>
        <v>0</v>
      </c>
    </row>
    <row r="293" spans="1:49">
      <c r="A293" t="s">
        <v>171</v>
      </c>
      <c r="B293" t="s">
        <v>319</v>
      </c>
      <c r="C293" s="4">
        <f>SUM('역의 도시내 비율1'!C292:D292)/2</f>
        <v>9.5593341837205224E-4</v>
      </c>
      <c r="D293" s="4">
        <f>SUM('역의 도시내 비율1'!E292:G292)/3</f>
        <v>5.4843483789501909E-4</v>
      </c>
      <c r="E293" s="4">
        <f>SUM('역의 도시내 비율1'!H292:O292)/8</f>
        <v>2.4398026202512909E-3</v>
      </c>
      <c r="F293" s="4">
        <f>SUM('역의 도시내 비율1'!P292:R292)/3</f>
        <v>3.3712377963526744E-3</v>
      </c>
      <c r="G293" s="4">
        <f>SUM('역의 도시내 비율1'!S292:V292)/4</f>
        <v>3.6899079485980548E-3</v>
      </c>
      <c r="H293" s="4"/>
      <c r="I293" s="4">
        <f>SUM('역의 도시내 비율1'!W292)</f>
        <v>2.3394367622023796E-3</v>
      </c>
      <c r="K293" t="b">
        <f t="shared" si="140"/>
        <v>0</v>
      </c>
      <c r="L293" t="b">
        <f t="shared" si="141"/>
        <v>0</v>
      </c>
      <c r="M293" t="b">
        <f t="shared" si="142"/>
        <v>1</v>
      </c>
      <c r="N293" t="b">
        <f t="shared" si="143"/>
        <v>1</v>
      </c>
      <c r="O293" t="b">
        <f t="shared" si="144"/>
        <v>1</v>
      </c>
      <c r="R293" t="b">
        <f t="shared" si="145"/>
        <v>0</v>
      </c>
      <c r="S293" t="b">
        <f t="shared" si="146"/>
        <v>0</v>
      </c>
      <c r="T293" t="b">
        <f t="shared" si="147"/>
        <v>0</v>
      </c>
      <c r="U293" t="b">
        <f t="shared" si="148"/>
        <v>0</v>
      </c>
      <c r="V293" t="b">
        <f t="shared" si="149"/>
        <v>0</v>
      </c>
      <c r="W293" t="b">
        <f t="shared" si="150"/>
        <v>0</v>
      </c>
      <c r="X293" t="b">
        <f t="shared" si="151"/>
        <v>0</v>
      </c>
      <c r="Y293" t="b">
        <f t="shared" si="152"/>
        <v>0</v>
      </c>
      <c r="Z293" t="b">
        <f t="shared" si="153"/>
        <v>0</v>
      </c>
      <c r="AA293" t="b">
        <f t="shared" si="154"/>
        <v>0</v>
      </c>
      <c r="AC293" t="b">
        <f t="shared" si="155"/>
        <v>1</v>
      </c>
      <c r="AD293" t="b">
        <f t="shared" si="156"/>
        <v>1</v>
      </c>
      <c r="AE293" t="b">
        <f t="shared" si="157"/>
        <v>0</v>
      </c>
      <c r="AF293" t="b">
        <f t="shared" si="158"/>
        <v>0</v>
      </c>
      <c r="AG293" t="b">
        <f t="shared" si="159"/>
        <v>0</v>
      </c>
      <c r="AH293" t="b">
        <f t="shared" si="160"/>
        <v>0</v>
      </c>
      <c r="AI293" t="b">
        <f t="shared" si="161"/>
        <v>0</v>
      </c>
      <c r="AJ293" t="b">
        <f t="shared" si="162"/>
        <v>0</v>
      </c>
      <c r="AK293" t="b">
        <f t="shared" si="163"/>
        <v>0</v>
      </c>
      <c r="AL293" t="b">
        <f t="shared" si="164"/>
        <v>0</v>
      </c>
      <c r="AN293" s="4" t="b">
        <f t="shared" si="165"/>
        <v>1</v>
      </c>
      <c r="AO293" t="b">
        <f t="shared" si="166"/>
        <v>1</v>
      </c>
      <c r="AP293" t="b">
        <f t="shared" si="167"/>
        <v>0</v>
      </c>
      <c r="AQ293" t="b">
        <f t="shared" si="168"/>
        <v>0</v>
      </c>
      <c r="AR293" t="b">
        <f t="shared" si="169"/>
        <v>0</v>
      </c>
      <c r="AS293" t="b">
        <f t="shared" si="170"/>
        <v>0</v>
      </c>
      <c r="AT293" t="b">
        <f t="shared" si="171"/>
        <v>0</v>
      </c>
      <c r="AU293" t="b">
        <f t="shared" si="172"/>
        <v>0</v>
      </c>
      <c r="AV293" t="b">
        <f t="shared" si="173"/>
        <v>0</v>
      </c>
      <c r="AW293" t="b">
        <f t="shared" si="174"/>
        <v>0</v>
      </c>
    </row>
    <row r="294" spans="1:49">
      <c r="B294" t="s">
        <v>320</v>
      </c>
      <c r="C294" s="4">
        <f>SUM('역의 도시내 비율1'!C293:D293)/2</f>
        <v>1.6980897764611374E-3</v>
      </c>
      <c r="D294" s="4">
        <f>SUM('역의 도시내 비율1'!E293:G293)/3</f>
        <v>3.2770112495177188E-3</v>
      </c>
      <c r="E294" s="4">
        <f>SUM('역의 도시내 비율1'!H293:O293)/8</f>
        <v>4.0073318508784478E-3</v>
      </c>
      <c r="F294" s="4">
        <f>SUM('역의 도시내 비율1'!P293:R293)/3</f>
        <v>1.9313426131565565E-3</v>
      </c>
      <c r="G294" s="4">
        <f>SUM('역의 도시내 비율1'!S293:V293)/4</f>
        <v>8.5953274942144622E-4</v>
      </c>
      <c r="H294" s="4"/>
      <c r="I294" s="4">
        <f>SUM('역의 도시내 비율1'!W293)</f>
        <v>2.9421542381968171E-3</v>
      </c>
      <c r="K294" t="b">
        <f t="shared" si="140"/>
        <v>0</v>
      </c>
      <c r="L294" t="b">
        <f t="shared" si="141"/>
        <v>1</v>
      </c>
      <c r="M294" t="b">
        <f t="shared" si="142"/>
        <v>1</v>
      </c>
      <c r="N294" t="b">
        <f t="shared" si="143"/>
        <v>0</v>
      </c>
      <c r="O294" t="b">
        <f t="shared" si="144"/>
        <v>0</v>
      </c>
      <c r="R294" t="b">
        <f t="shared" si="145"/>
        <v>1</v>
      </c>
      <c r="S294" t="b">
        <f t="shared" si="146"/>
        <v>1</v>
      </c>
      <c r="T294" t="b">
        <f t="shared" si="147"/>
        <v>0</v>
      </c>
      <c r="U294" t="b">
        <f t="shared" si="148"/>
        <v>0</v>
      </c>
      <c r="V294" t="b">
        <f t="shared" si="149"/>
        <v>0</v>
      </c>
      <c r="W294" t="b">
        <f t="shared" si="150"/>
        <v>0</v>
      </c>
      <c r="X294" t="b">
        <f t="shared" si="151"/>
        <v>0</v>
      </c>
      <c r="Y294" t="b">
        <f t="shared" si="152"/>
        <v>0</v>
      </c>
      <c r="Z294" t="b">
        <f t="shared" si="153"/>
        <v>0</v>
      </c>
      <c r="AA294" t="b">
        <f t="shared" si="154"/>
        <v>0</v>
      </c>
      <c r="AC294" t="b">
        <f t="shared" si="155"/>
        <v>1</v>
      </c>
      <c r="AD294" t="b">
        <f t="shared" si="156"/>
        <v>0</v>
      </c>
      <c r="AE294" t="b">
        <f t="shared" si="157"/>
        <v>0</v>
      </c>
      <c r="AF294" t="b">
        <f t="shared" si="158"/>
        <v>0</v>
      </c>
      <c r="AG294" t="b">
        <f t="shared" si="159"/>
        <v>0</v>
      </c>
      <c r="AH294" t="b">
        <f t="shared" si="160"/>
        <v>0</v>
      </c>
      <c r="AI294" t="b">
        <f t="shared" si="161"/>
        <v>0</v>
      </c>
      <c r="AJ294" t="b">
        <f t="shared" si="162"/>
        <v>0</v>
      </c>
      <c r="AK294" t="b">
        <f t="shared" si="163"/>
        <v>0</v>
      </c>
      <c r="AL294" t="b">
        <f t="shared" si="164"/>
        <v>0</v>
      </c>
      <c r="AN294" s="4" t="b">
        <f t="shared" si="165"/>
        <v>1</v>
      </c>
      <c r="AO294" t="b">
        <f t="shared" si="166"/>
        <v>1</v>
      </c>
      <c r="AP294" t="b">
        <f t="shared" si="167"/>
        <v>1</v>
      </c>
      <c r="AQ294" t="b">
        <f t="shared" si="168"/>
        <v>0</v>
      </c>
      <c r="AR294" t="b">
        <f t="shared" si="169"/>
        <v>0</v>
      </c>
      <c r="AS294" t="b">
        <f t="shared" si="170"/>
        <v>0</v>
      </c>
      <c r="AT294" t="b">
        <f t="shared" si="171"/>
        <v>0</v>
      </c>
      <c r="AU294" t="b">
        <f t="shared" si="172"/>
        <v>0</v>
      </c>
      <c r="AV294" t="b">
        <f t="shared" si="173"/>
        <v>0</v>
      </c>
      <c r="AW294" t="b">
        <f t="shared" si="174"/>
        <v>0</v>
      </c>
    </row>
    <row r="295" spans="1:49">
      <c r="A295" t="s">
        <v>172</v>
      </c>
      <c r="B295" t="s">
        <v>319</v>
      </c>
      <c r="C295" s="4">
        <f>SUM('역의 도시내 비율1'!C294:D294)/2</f>
        <v>2.0097472693366621E-4</v>
      </c>
      <c r="D295" s="4">
        <f>SUM('역의 도시내 비율1'!E294:G294)/3</f>
        <v>1.9516068808786763E-4</v>
      </c>
      <c r="E295" s="4">
        <f>SUM('역의 도시내 비율1'!H294:O294)/8</f>
        <v>1.0656049529563613E-3</v>
      </c>
      <c r="F295" s="4">
        <f>SUM('역의 도시내 비율1'!P294:R294)/3</f>
        <v>1.8837275804675921E-3</v>
      </c>
      <c r="G295" s="4">
        <f>SUM('역의 도시내 비율1'!S294:V294)/4</f>
        <v>8.6302027921502256E-4</v>
      </c>
      <c r="H295" s="4"/>
      <c r="I295" s="4">
        <f>SUM('역의 도시내 비율1'!W294)</f>
        <v>1.0203577850918159E-3</v>
      </c>
      <c r="K295" t="b">
        <f t="shared" si="140"/>
        <v>0</v>
      </c>
      <c r="L295" t="b">
        <f t="shared" si="141"/>
        <v>0</v>
      </c>
      <c r="M295" t="b">
        <f t="shared" si="142"/>
        <v>1</v>
      </c>
      <c r="N295" t="b">
        <f t="shared" si="143"/>
        <v>1</v>
      </c>
      <c r="O295" t="b">
        <f t="shared" si="144"/>
        <v>0</v>
      </c>
      <c r="R295" t="b">
        <f t="shared" si="145"/>
        <v>0</v>
      </c>
      <c r="S295" t="b">
        <f t="shared" si="146"/>
        <v>0</v>
      </c>
      <c r="T295" t="b">
        <f t="shared" si="147"/>
        <v>0</v>
      </c>
      <c r="U295" t="b">
        <f t="shared" si="148"/>
        <v>0</v>
      </c>
      <c r="V295" t="b">
        <f t="shared" si="149"/>
        <v>0</v>
      </c>
      <c r="W295" t="b">
        <f t="shared" si="150"/>
        <v>0</v>
      </c>
      <c r="X295" t="b">
        <f t="shared" si="151"/>
        <v>0</v>
      </c>
      <c r="Y295" t="b">
        <f t="shared" si="152"/>
        <v>0</v>
      </c>
      <c r="Z295" t="b">
        <f t="shared" si="153"/>
        <v>0</v>
      </c>
      <c r="AA295" t="b">
        <f t="shared" si="154"/>
        <v>0</v>
      </c>
      <c r="AC295" t="b">
        <f t="shared" si="155"/>
        <v>1</v>
      </c>
      <c r="AD295" t="b">
        <f t="shared" si="156"/>
        <v>0</v>
      </c>
      <c r="AE295" t="b">
        <f t="shared" si="157"/>
        <v>0</v>
      </c>
      <c r="AF295" t="b">
        <f t="shared" si="158"/>
        <v>0</v>
      </c>
      <c r="AG295" t="b">
        <f t="shared" si="159"/>
        <v>0</v>
      </c>
      <c r="AH295" t="b">
        <f t="shared" si="160"/>
        <v>0</v>
      </c>
      <c r="AI295" t="b">
        <f t="shared" si="161"/>
        <v>0</v>
      </c>
      <c r="AJ295" t="b">
        <f t="shared" si="162"/>
        <v>0</v>
      </c>
      <c r="AK295" t="b">
        <f t="shared" si="163"/>
        <v>0</v>
      </c>
      <c r="AL295" t="b">
        <f t="shared" si="164"/>
        <v>0</v>
      </c>
      <c r="AN295" s="4" t="b">
        <f t="shared" si="165"/>
        <v>1</v>
      </c>
      <c r="AO295" t="b">
        <f t="shared" si="166"/>
        <v>0</v>
      </c>
      <c r="AP295" t="b">
        <f t="shared" si="167"/>
        <v>0</v>
      </c>
      <c r="AQ295" t="b">
        <f t="shared" si="168"/>
        <v>0</v>
      </c>
      <c r="AR295" t="b">
        <f t="shared" si="169"/>
        <v>0</v>
      </c>
      <c r="AS295" t="b">
        <f t="shared" si="170"/>
        <v>0</v>
      </c>
      <c r="AT295" t="b">
        <f t="shared" si="171"/>
        <v>0</v>
      </c>
      <c r="AU295" t="b">
        <f t="shared" si="172"/>
        <v>0</v>
      </c>
      <c r="AV295" t="b">
        <f t="shared" si="173"/>
        <v>0</v>
      </c>
      <c r="AW295" t="b">
        <f t="shared" si="174"/>
        <v>0</v>
      </c>
    </row>
    <row r="296" spans="1:49">
      <c r="B296" t="s">
        <v>320</v>
      </c>
      <c r="C296" s="4">
        <f>SUM('역의 도시내 비율1'!C295:D295)/2</f>
        <v>1.0867044415862684E-3</v>
      </c>
      <c r="D296" s="4">
        <f>SUM('역의 도시내 비율1'!E295:G295)/3</f>
        <v>2.1749311297278033E-3</v>
      </c>
      <c r="E296" s="4">
        <f>SUM('역의 도시내 비율1'!H295:O295)/8</f>
        <v>1.1708934841759024E-3</v>
      </c>
      <c r="F296" s="4">
        <f>SUM('역의 도시내 비율1'!P295:R295)/3</f>
        <v>2.3277436009936614E-4</v>
      </c>
      <c r="G296" s="4">
        <f>SUM('역의 도시내 비율1'!S295:V295)/4</f>
        <v>1.2818386819758986E-4</v>
      </c>
      <c r="H296" s="4"/>
      <c r="I296" s="4">
        <f>SUM('역의 도시내 비율1'!W295)</f>
        <v>1.0881553700481589E-3</v>
      </c>
      <c r="K296" t="b">
        <f t="shared" si="140"/>
        <v>0</v>
      </c>
      <c r="L296" t="b">
        <f t="shared" si="141"/>
        <v>1</v>
      </c>
      <c r="M296" t="b">
        <f t="shared" si="142"/>
        <v>1</v>
      </c>
      <c r="N296" t="b">
        <f t="shared" si="143"/>
        <v>0</v>
      </c>
      <c r="O296" t="b">
        <f t="shared" si="144"/>
        <v>0</v>
      </c>
      <c r="R296" t="b">
        <f t="shared" si="145"/>
        <v>1</v>
      </c>
      <c r="S296" t="b">
        <f t="shared" si="146"/>
        <v>1</v>
      </c>
      <c r="T296" t="b">
        <f t="shared" si="147"/>
        <v>0</v>
      </c>
      <c r="U296" t="b">
        <f t="shared" si="148"/>
        <v>0</v>
      </c>
      <c r="V296" t="b">
        <f t="shared" si="149"/>
        <v>0</v>
      </c>
      <c r="W296" t="b">
        <f t="shared" si="150"/>
        <v>0</v>
      </c>
      <c r="X296" t="b">
        <f t="shared" si="151"/>
        <v>0</v>
      </c>
      <c r="Y296" t="b">
        <f t="shared" si="152"/>
        <v>0</v>
      </c>
      <c r="Z296" t="b">
        <f t="shared" si="153"/>
        <v>0</v>
      </c>
      <c r="AA296" t="b">
        <f t="shared" si="154"/>
        <v>0</v>
      </c>
      <c r="AC296" t="b">
        <f t="shared" si="155"/>
        <v>0</v>
      </c>
      <c r="AD296" t="b">
        <f t="shared" si="156"/>
        <v>0</v>
      </c>
      <c r="AE296" t="b">
        <f t="shared" si="157"/>
        <v>0</v>
      </c>
      <c r="AF296" t="b">
        <f t="shared" si="158"/>
        <v>0</v>
      </c>
      <c r="AG296" t="b">
        <f t="shared" si="159"/>
        <v>0</v>
      </c>
      <c r="AH296" t="b">
        <f t="shared" si="160"/>
        <v>0</v>
      </c>
      <c r="AI296" t="b">
        <f t="shared" si="161"/>
        <v>0</v>
      </c>
      <c r="AJ296" t="b">
        <f t="shared" si="162"/>
        <v>0</v>
      </c>
      <c r="AK296" t="b">
        <f t="shared" si="163"/>
        <v>0</v>
      </c>
      <c r="AL296" t="b">
        <f t="shared" si="164"/>
        <v>0</v>
      </c>
      <c r="AN296" s="4" t="b">
        <f t="shared" si="165"/>
        <v>1</v>
      </c>
      <c r="AO296" t="b">
        <f t="shared" si="166"/>
        <v>0</v>
      </c>
      <c r="AP296" t="b">
        <f t="shared" si="167"/>
        <v>0</v>
      </c>
      <c r="AQ296" t="b">
        <f t="shared" si="168"/>
        <v>0</v>
      </c>
      <c r="AR296" t="b">
        <f t="shared" si="169"/>
        <v>0</v>
      </c>
      <c r="AS296" t="b">
        <f t="shared" si="170"/>
        <v>0</v>
      </c>
      <c r="AT296" t="b">
        <f t="shared" si="171"/>
        <v>0</v>
      </c>
      <c r="AU296" t="b">
        <f t="shared" si="172"/>
        <v>0</v>
      </c>
      <c r="AV296" t="b">
        <f t="shared" si="173"/>
        <v>0</v>
      </c>
      <c r="AW296" t="b">
        <f t="shared" si="174"/>
        <v>0</v>
      </c>
    </row>
    <row r="297" spans="1:49">
      <c r="A297" t="s">
        <v>173</v>
      </c>
      <c r="B297" t="s">
        <v>319</v>
      </c>
      <c r="C297" s="4">
        <f>SUM('역의 도시내 비율1'!C296:D296)/2</f>
        <v>1.1094080977668868E-4</v>
      </c>
      <c r="D297" s="4">
        <f>SUM('역의 도시내 비율1'!E296:G296)/3</f>
        <v>8.27739494371639E-5</v>
      </c>
      <c r="E297" s="4">
        <f>SUM('역의 도시내 비율1'!H296:O296)/8</f>
        <v>3.6189384159721825E-4</v>
      </c>
      <c r="F297" s="4">
        <f>SUM('역의 도시내 비율1'!P296:R296)/3</f>
        <v>6.1914973405814146E-4</v>
      </c>
      <c r="G297" s="4">
        <f>SUM('역의 도시내 비율1'!S296:V296)/4</f>
        <v>3.4129357187553185E-4</v>
      </c>
      <c r="H297" s="4"/>
      <c r="I297" s="4">
        <f>SUM('역의 도시내 비율1'!W296)</f>
        <v>3.4768919443848781E-4</v>
      </c>
      <c r="K297" t="b">
        <f t="shared" si="140"/>
        <v>0</v>
      </c>
      <c r="L297" t="b">
        <f t="shared" si="141"/>
        <v>0</v>
      </c>
      <c r="M297" t="b">
        <f t="shared" si="142"/>
        <v>1</v>
      </c>
      <c r="N297" t="b">
        <f t="shared" si="143"/>
        <v>1</v>
      </c>
      <c r="O297" t="b">
        <f t="shared" si="144"/>
        <v>0</v>
      </c>
      <c r="R297" t="b">
        <f t="shared" si="145"/>
        <v>0</v>
      </c>
      <c r="S297" t="b">
        <f t="shared" si="146"/>
        <v>0</v>
      </c>
      <c r="T297" t="b">
        <f t="shared" si="147"/>
        <v>0</v>
      </c>
      <c r="U297" t="b">
        <f t="shared" si="148"/>
        <v>0</v>
      </c>
      <c r="V297" t="b">
        <f t="shared" si="149"/>
        <v>0</v>
      </c>
      <c r="W297" t="b">
        <f t="shared" si="150"/>
        <v>0</v>
      </c>
      <c r="X297" t="b">
        <f t="shared" si="151"/>
        <v>0</v>
      </c>
      <c r="Y297" t="b">
        <f t="shared" si="152"/>
        <v>0</v>
      </c>
      <c r="Z297" t="b">
        <f t="shared" si="153"/>
        <v>0</v>
      </c>
      <c r="AA297" t="b">
        <f t="shared" si="154"/>
        <v>0</v>
      </c>
      <c r="AC297" t="b">
        <f t="shared" si="155"/>
        <v>0</v>
      </c>
      <c r="AD297" t="b">
        <f t="shared" si="156"/>
        <v>0</v>
      </c>
      <c r="AE297" t="b">
        <f t="shared" si="157"/>
        <v>0</v>
      </c>
      <c r="AF297" t="b">
        <f t="shared" si="158"/>
        <v>0</v>
      </c>
      <c r="AG297" t="b">
        <f t="shared" si="159"/>
        <v>0</v>
      </c>
      <c r="AH297" t="b">
        <f t="shared" si="160"/>
        <v>0</v>
      </c>
      <c r="AI297" t="b">
        <f t="shared" si="161"/>
        <v>0</v>
      </c>
      <c r="AJ297" t="b">
        <f t="shared" si="162"/>
        <v>0</v>
      </c>
      <c r="AK297" t="b">
        <f t="shared" si="163"/>
        <v>0</v>
      </c>
      <c r="AL297" t="b">
        <f t="shared" si="164"/>
        <v>0</v>
      </c>
      <c r="AN297" s="4" t="b">
        <f t="shared" si="165"/>
        <v>0</v>
      </c>
      <c r="AO297" t="b">
        <f t="shared" si="166"/>
        <v>0</v>
      </c>
      <c r="AP297" t="b">
        <f t="shared" si="167"/>
        <v>0</v>
      </c>
      <c r="AQ297" t="b">
        <f t="shared" si="168"/>
        <v>0</v>
      </c>
      <c r="AR297" t="b">
        <f t="shared" si="169"/>
        <v>0</v>
      </c>
      <c r="AS297" t="b">
        <f t="shared" si="170"/>
        <v>0</v>
      </c>
      <c r="AT297" t="b">
        <f t="shared" si="171"/>
        <v>0</v>
      </c>
      <c r="AU297" t="b">
        <f t="shared" si="172"/>
        <v>0</v>
      </c>
      <c r="AV297" t="b">
        <f t="shared" si="173"/>
        <v>0</v>
      </c>
      <c r="AW297" t="b">
        <f t="shared" si="174"/>
        <v>0</v>
      </c>
    </row>
    <row r="298" spans="1:49">
      <c r="B298" t="s">
        <v>320</v>
      </c>
      <c r="C298" s="4">
        <f>SUM('역의 도시내 비율1'!C297:D297)/2</f>
        <v>3.1954121096944987E-4</v>
      </c>
      <c r="D298" s="4">
        <f>SUM('역의 도시내 비율1'!E297:G297)/3</f>
        <v>9.7019299971018186E-4</v>
      </c>
      <c r="E298" s="4">
        <f>SUM('역의 도시내 비율1'!H297:O297)/8</f>
        <v>3.9286264129194246E-4</v>
      </c>
      <c r="F298" s="4">
        <f>SUM('역의 도시내 비율1'!P297:R297)/3</f>
        <v>1.4405400940841094E-4</v>
      </c>
      <c r="G298" s="4">
        <f>SUM('역의 도시내 비율1'!S297:V297)/4</f>
        <v>9.98390412808204E-5</v>
      </c>
      <c r="H298" s="4"/>
      <c r="I298" s="4">
        <f>SUM('역의 도시내 비율1'!W297)</f>
        <v>4.5177912925732709E-4</v>
      </c>
      <c r="K298" t="b">
        <f t="shared" si="140"/>
        <v>0</v>
      </c>
      <c r="L298" t="b">
        <f t="shared" si="141"/>
        <v>1</v>
      </c>
      <c r="M298" t="b">
        <f t="shared" si="142"/>
        <v>0</v>
      </c>
      <c r="N298" t="b">
        <f t="shared" si="143"/>
        <v>0</v>
      </c>
      <c r="O298" t="b">
        <f t="shared" si="144"/>
        <v>0</v>
      </c>
      <c r="R298" t="b">
        <f t="shared" si="145"/>
        <v>0</v>
      </c>
      <c r="S298" t="b">
        <f t="shared" si="146"/>
        <v>0</v>
      </c>
      <c r="T298" t="b">
        <f t="shared" si="147"/>
        <v>0</v>
      </c>
      <c r="U298" t="b">
        <f t="shared" si="148"/>
        <v>0</v>
      </c>
      <c r="V298" t="b">
        <f t="shared" si="149"/>
        <v>0</v>
      </c>
      <c r="W298" t="b">
        <f t="shared" si="150"/>
        <v>0</v>
      </c>
      <c r="X298" t="b">
        <f t="shared" si="151"/>
        <v>0</v>
      </c>
      <c r="Y298" t="b">
        <f t="shared" si="152"/>
        <v>0</v>
      </c>
      <c r="Z298" t="b">
        <f t="shared" si="153"/>
        <v>0</v>
      </c>
      <c r="AA298" t="b">
        <f t="shared" si="154"/>
        <v>0</v>
      </c>
      <c r="AC298" t="b">
        <f t="shared" si="155"/>
        <v>0</v>
      </c>
      <c r="AD298" t="b">
        <f t="shared" si="156"/>
        <v>0</v>
      </c>
      <c r="AE298" t="b">
        <f t="shared" si="157"/>
        <v>0</v>
      </c>
      <c r="AF298" t="b">
        <f t="shared" si="158"/>
        <v>0</v>
      </c>
      <c r="AG298" t="b">
        <f t="shared" si="159"/>
        <v>0</v>
      </c>
      <c r="AH298" t="b">
        <f t="shared" si="160"/>
        <v>0</v>
      </c>
      <c r="AI298" t="b">
        <f t="shared" si="161"/>
        <v>0</v>
      </c>
      <c r="AJ298" t="b">
        <f t="shared" si="162"/>
        <v>0</v>
      </c>
      <c r="AK298" t="b">
        <f t="shared" si="163"/>
        <v>0</v>
      </c>
      <c r="AL298" t="b">
        <f t="shared" si="164"/>
        <v>0</v>
      </c>
      <c r="AN298" s="4" t="b">
        <f t="shared" si="165"/>
        <v>0</v>
      </c>
      <c r="AO298" t="b">
        <f t="shared" si="166"/>
        <v>0</v>
      </c>
      <c r="AP298" t="b">
        <f t="shared" si="167"/>
        <v>0</v>
      </c>
      <c r="AQ298" t="b">
        <f t="shared" si="168"/>
        <v>0</v>
      </c>
      <c r="AR298" t="b">
        <f t="shared" si="169"/>
        <v>0</v>
      </c>
      <c r="AS298" t="b">
        <f t="shared" si="170"/>
        <v>0</v>
      </c>
      <c r="AT298" t="b">
        <f t="shared" si="171"/>
        <v>0</v>
      </c>
      <c r="AU298" t="b">
        <f t="shared" si="172"/>
        <v>0</v>
      </c>
      <c r="AV298" t="b">
        <f t="shared" si="173"/>
        <v>0</v>
      </c>
      <c r="AW298" t="b">
        <f t="shared" si="174"/>
        <v>0</v>
      </c>
    </row>
    <row r="299" spans="1:49">
      <c r="A299" t="s">
        <v>174</v>
      </c>
      <c r="B299" t="s">
        <v>319</v>
      </c>
      <c r="C299" s="4">
        <f>SUM('역의 도시내 비율1'!C298:D298)/2</f>
        <v>1.1980093794562172E-3</v>
      </c>
      <c r="D299" s="4">
        <f>SUM('역의 도시내 비율1'!E298:G298)/3</f>
        <v>1.0977258036021283E-3</v>
      </c>
      <c r="E299" s="4">
        <f>SUM('역의 도시내 비율1'!H298:O298)/8</f>
        <v>9.7153968600503619E-4</v>
      </c>
      <c r="F299" s="4">
        <f>SUM('역의 도시내 비율1'!P298:R298)/3</f>
        <v>9.7738802859594185E-4</v>
      </c>
      <c r="G299" s="4">
        <f>SUM('역의 도시내 비율1'!S298:V298)/4</f>
        <v>8.8441761618725701E-4</v>
      </c>
      <c r="H299" s="4"/>
      <c r="I299" s="4">
        <f>SUM('역의 도시내 비율1'!W298)</f>
        <v>9.8213735845400054E-4</v>
      </c>
      <c r="K299" t="b">
        <f t="shared" si="140"/>
        <v>1</v>
      </c>
      <c r="L299" t="b">
        <f t="shared" si="141"/>
        <v>1</v>
      </c>
      <c r="M299" t="b">
        <f t="shared" si="142"/>
        <v>0</v>
      </c>
      <c r="N299" t="b">
        <f t="shared" si="143"/>
        <v>0</v>
      </c>
      <c r="O299" t="b">
        <f t="shared" si="144"/>
        <v>0</v>
      </c>
      <c r="R299" t="b">
        <f t="shared" si="145"/>
        <v>1</v>
      </c>
      <c r="S299" t="b">
        <f t="shared" si="146"/>
        <v>0</v>
      </c>
      <c r="T299" t="b">
        <f t="shared" si="147"/>
        <v>0</v>
      </c>
      <c r="U299" t="b">
        <f t="shared" si="148"/>
        <v>0</v>
      </c>
      <c r="V299" t="b">
        <f t="shared" si="149"/>
        <v>0</v>
      </c>
      <c r="W299" t="b">
        <f t="shared" si="150"/>
        <v>0</v>
      </c>
      <c r="X299" t="b">
        <f t="shared" si="151"/>
        <v>0</v>
      </c>
      <c r="Y299" t="b">
        <f t="shared" si="152"/>
        <v>0</v>
      </c>
      <c r="Z299" t="b">
        <f t="shared" si="153"/>
        <v>0</v>
      </c>
      <c r="AA299" t="b">
        <f t="shared" si="154"/>
        <v>0</v>
      </c>
      <c r="AC299" t="b">
        <f t="shared" si="155"/>
        <v>0</v>
      </c>
      <c r="AD299" t="b">
        <f t="shared" si="156"/>
        <v>0</v>
      </c>
      <c r="AE299" t="b">
        <f t="shared" si="157"/>
        <v>0</v>
      </c>
      <c r="AF299" t="b">
        <f t="shared" si="158"/>
        <v>0</v>
      </c>
      <c r="AG299" t="b">
        <f t="shared" si="159"/>
        <v>0</v>
      </c>
      <c r="AH299" t="b">
        <f t="shared" si="160"/>
        <v>0</v>
      </c>
      <c r="AI299" t="b">
        <f t="shared" si="161"/>
        <v>0</v>
      </c>
      <c r="AJ299" t="b">
        <f t="shared" si="162"/>
        <v>0</v>
      </c>
      <c r="AK299" t="b">
        <f t="shared" si="163"/>
        <v>0</v>
      </c>
      <c r="AL299" t="b">
        <f t="shared" si="164"/>
        <v>0</v>
      </c>
      <c r="AN299" s="4" t="b">
        <f t="shared" si="165"/>
        <v>0</v>
      </c>
      <c r="AO299" t="b">
        <f t="shared" si="166"/>
        <v>0</v>
      </c>
      <c r="AP299" t="b">
        <f t="shared" si="167"/>
        <v>0</v>
      </c>
      <c r="AQ299" t="b">
        <f t="shared" si="168"/>
        <v>0</v>
      </c>
      <c r="AR299" t="b">
        <f t="shared" si="169"/>
        <v>0</v>
      </c>
      <c r="AS299" t="b">
        <f t="shared" si="170"/>
        <v>0</v>
      </c>
      <c r="AT299" t="b">
        <f t="shared" si="171"/>
        <v>0</v>
      </c>
      <c r="AU299" t="b">
        <f t="shared" si="172"/>
        <v>0</v>
      </c>
      <c r="AV299" t="b">
        <f t="shared" si="173"/>
        <v>0</v>
      </c>
      <c r="AW299" t="b">
        <f t="shared" si="174"/>
        <v>0</v>
      </c>
    </row>
    <row r="300" spans="1:49">
      <c r="B300" t="s">
        <v>320</v>
      </c>
      <c r="C300" s="4">
        <f>SUM('역의 도시내 비율1'!C299:D299)/2</f>
        <v>7.1742021534170028E-4</v>
      </c>
      <c r="D300" s="4">
        <f>SUM('역의 도시내 비율1'!E299:G299)/3</f>
        <v>8.1225764025637172E-4</v>
      </c>
      <c r="E300" s="4">
        <f>SUM('역의 도시내 비율1'!H299:O299)/8</f>
        <v>8.1201647489841848E-4</v>
      </c>
      <c r="F300" s="4">
        <f>SUM('역의 도시내 비율1'!P299:R299)/3</f>
        <v>8.86188232597722E-4</v>
      </c>
      <c r="G300" s="4">
        <f>SUM('역의 도시내 비율1'!S299:V299)/4</f>
        <v>9.682438619035039E-4</v>
      </c>
      <c r="H300" s="4"/>
      <c r="I300" s="4">
        <f>SUM('역의 도시내 비율1'!W299)</f>
        <v>8.6293192348871719E-4</v>
      </c>
      <c r="K300" t="b">
        <f t="shared" si="140"/>
        <v>0</v>
      </c>
      <c r="L300" t="b">
        <f t="shared" si="141"/>
        <v>0</v>
      </c>
      <c r="M300" t="b">
        <f t="shared" si="142"/>
        <v>0</v>
      </c>
      <c r="N300" t="b">
        <f t="shared" si="143"/>
        <v>1</v>
      </c>
      <c r="O300" t="b">
        <f t="shared" si="144"/>
        <v>1</v>
      </c>
      <c r="R300" t="b">
        <f t="shared" si="145"/>
        <v>0</v>
      </c>
      <c r="S300" t="b">
        <f t="shared" si="146"/>
        <v>0</v>
      </c>
      <c r="T300" t="b">
        <f t="shared" si="147"/>
        <v>0</v>
      </c>
      <c r="U300" t="b">
        <f t="shared" si="148"/>
        <v>0</v>
      </c>
      <c r="V300" t="b">
        <f t="shared" si="149"/>
        <v>0</v>
      </c>
      <c r="W300" t="b">
        <f t="shared" si="150"/>
        <v>0</v>
      </c>
      <c r="X300" t="b">
        <f t="shared" si="151"/>
        <v>0</v>
      </c>
      <c r="Y300" t="b">
        <f t="shared" si="152"/>
        <v>0</v>
      </c>
      <c r="Z300" t="b">
        <f t="shared" si="153"/>
        <v>0</v>
      </c>
      <c r="AA300" t="b">
        <f t="shared" si="154"/>
        <v>0</v>
      </c>
      <c r="AC300" t="b">
        <f t="shared" si="155"/>
        <v>0</v>
      </c>
      <c r="AD300" t="b">
        <f t="shared" si="156"/>
        <v>0</v>
      </c>
      <c r="AE300" t="b">
        <f t="shared" si="157"/>
        <v>0</v>
      </c>
      <c r="AF300" t="b">
        <f t="shared" si="158"/>
        <v>0</v>
      </c>
      <c r="AG300" t="b">
        <f t="shared" si="159"/>
        <v>0</v>
      </c>
      <c r="AH300" t="b">
        <f t="shared" si="160"/>
        <v>0</v>
      </c>
      <c r="AI300" t="b">
        <f t="shared" si="161"/>
        <v>0</v>
      </c>
      <c r="AJ300" t="b">
        <f t="shared" si="162"/>
        <v>0</v>
      </c>
      <c r="AK300" t="b">
        <f t="shared" si="163"/>
        <v>0</v>
      </c>
      <c r="AL300" t="b">
        <f t="shared" si="164"/>
        <v>0</v>
      </c>
      <c r="AN300" s="4" t="b">
        <f t="shared" si="165"/>
        <v>0</v>
      </c>
      <c r="AO300" t="b">
        <f t="shared" si="166"/>
        <v>0</v>
      </c>
      <c r="AP300" t="b">
        <f t="shared" si="167"/>
        <v>0</v>
      </c>
      <c r="AQ300" t="b">
        <f t="shared" si="168"/>
        <v>0</v>
      </c>
      <c r="AR300" t="b">
        <f t="shared" si="169"/>
        <v>0</v>
      </c>
      <c r="AS300" t="b">
        <f t="shared" si="170"/>
        <v>0</v>
      </c>
      <c r="AT300" t="b">
        <f t="shared" si="171"/>
        <v>0</v>
      </c>
      <c r="AU300" t="b">
        <f t="shared" si="172"/>
        <v>0</v>
      </c>
      <c r="AV300" t="b">
        <f t="shared" si="173"/>
        <v>0</v>
      </c>
      <c r="AW300" t="b">
        <f t="shared" si="174"/>
        <v>0</v>
      </c>
    </row>
    <row r="301" spans="1:49">
      <c r="A301" t="s">
        <v>175</v>
      </c>
      <c r="B301" t="s">
        <v>319</v>
      </c>
      <c r="C301" s="4">
        <f>SUM('역의 도시내 비율1'!C300:D300)/2</f>
        <v>2.4260026218721935E-3</v>
      </c>
      <c r="D301" s="4">
        <f>SUM('역의 도시내 비율1'!E300:G300)/3</f>
        <v>2.5192821959319897E-3</v>
      </c>
      <c r="E301" s="4">
        <f>SUM('역의 도시내 비율1'!H300:O300)/8</f>
        <v>1.5442118310380424E-3</v>
      </c>
      <c r="F301" s="4">
        <f>SUM('역의 도시내 비율1'!P300:R300)/3</f>
        <v>9.0378226323742546E-4</v>
      </c>
      <c r="G301" s="4">
        <f>SUM('역의 도시내 비율1'!S300:V300)/4</f>
        <v>8.4882961744314246E-4</v>
      </c>
      <c r="H301" s="4"/>
      <c r="I301" s="4">
        <f>SUM('역의 도시내 비율1'!W300)</f>
        <v>1.5562899163685067E-3</v>
      </c>
      <c r="K301" t="b">
        <f t="shared" si="140"/>
        <v>1</v>
      </c>
      <c r="L301" t="b">
        <f t="shared" si="141"/>
        <v>1</v>
      </c>
      <c r="M301" t="b">
        <f t="shared" si="142"/>
        <v>0</v>
      </c>
      <c r="N301" t="b">
        <f t="shared" si="143"/>
        <v>0</v>
      </c>
      <c r="O301" t="b">
        <f t="shared" si="144"/>
        <v>0</v>
      </c>
      <c r="R301" t="b">
        <f t="shared" si="145"/>
        <v>1</v>
      </c>
      <c r="S301" t="b">
        <f t="shared" si="146"/>
        <v>1</v>
      </c>
      <c r="T301" t="b">
        <f t="shared" si="147"/>
        <v>0</v>
      </c>
      <c r="U301" t="b">
        <f t="shared" si="148"/>
        <v>0</v>
      </c>
      <c r="V301" t="b">
        <f t="shared" si="149"/>
        <v>0</v>
      </c>
      <c r="W301" t="b">
        <f t="shared" si="150"/>
        <v>0</v>
      </c>
      <c r="X301" t="b">
        <f t="shared" si="151"/>
        <v>0</v>
      </c>
      <c r="Y301" t="b">
        <f t="shared" si="152"/>
        <v>0</v>
      </c>
      <c r="Z301" t="b">
        <f t="shared" si="153"/>
        <v>0</v>
      </c>
      <c r="AA301" t="b">
        <f t="shared" si="154"/>
        <v>0</v>
      </c>
      <c r="AC301" t="b">
        <f t="shared" si="155"/>
        <v>0</v>
      </c>
      <c r="AD301" t="b">
        <f t="shared" si="156"/>
        <v>0</v>
      </c>
      <c r="AE301" t="b">
        <f t="shared" si="157"/>
        <v>0</v>
      </c>
      <c r="AF301" t="b">
        <f t="shared" si="158"/>
        <v>0</v>
      </c>
      <c r="AG301" t="b">
        <f t="shared" si="159"/>
        <v>0</v>
      </c>
      <c r="AH301" t="b">
        <f t="shared" si="160"/>
        <v>0</v>
      </c>
      <c r="AI301" t="b">
        <f t="shared" si="161"/>
        <v>0</v>
      </c>
      <c r="AJ301" t="b">
        <f t="shared" si="162"/>
        <v>0</v>
      </c>
      <c r="AK301" t="b">
        <f t="shared" si="163"/>
        <v>0</v>
      </c>
      <c r="AL301" t="b">
        <f t="shared" si="164"/>
        <v>0</v>
      </c>
      <c r="AN301" s="4" t="b">
        <f t="shared" si="165"/>
        <v>1</v>
      </c>
      <c r="AO301" t="b">
        <f t="shared" si="166"/>
        <v>0</v>
      </c>
      <c r="AP301" t="b">
        <f t="shared" si="167"/>
        <v>0</v>
      </c>
      <c r="AQ301" t="b">
        <f t="shared" si="168"/>
        <v>0</v>
      </c>
      <c r="AR301" t="b">
        <f t="shared" si="169"/>
        <v>0</v>
      </c>
      <c r="AS301" t="b">
        <f t="shared" si="170"/>
        <v>0</v>
      </c>
      <c r="AT301" t="b">
        <f t="shared" si="171"/>
        <v>0</v>
      </c>
      <c r="AU301" t="b">
        <f t="shared" si="172"/>
        <v>0</v>
      </c>
      <c r="AV301" t="b">
        <f t="shared" si="173"/>
        <v>0</v>
      </c>
      <c r="AW301" t="b">
        <f t="shared" si="174"/>
        <v>0</v>
      </c>
    </row>
    <row r="302" spans="1:49">
      <c r="B302" t="s">
        <v>320</v>
      </c>
      <c r="C302" s="4">
        <f>SUM('역의 도시내 비율1'!C301:D301)/2</f>
        <v>1.2955605781506179E-3</v>
      </c>
      <c r="D302" s="4">
        <f>SUM('역의 도시내 비율1'!E301:G301)/3</f>
        <v>1.0193236323855265E-3</v>
      </c>
      <c r="E302" s="4">
        <f>SUM('역의 도시내 비율1'!H301:O301)/8</f>
        <v>1.4220594227578938E-3</v>
      </c>
      <c r="F302" s="4">
        <f>SUM('역의 도시내 비율1'!P301:R301)/3</f>
        <v>2.1180861721283523E-3</v>
      </c>
      <c r="G302" s="4">
        <f>SUM('역의 도시내 비율1'!S301:V301)/4</f>
        <v>2.5218999777221456E-3</v>
      </c>
      <c r="H302" s="4"/>
      <c r="I302" s="4">
        <f>SUM('역의 도시내 비율1'!W301)</f>
        <v>1.6085789964182763E-3</v>
      </c>
      <c r="K302" t="b">
        <f t="shared" si="140"/>
        <v>0</v>
      </c>
      <c r="L302" t="b">
        <f t="shared" si="141"/>
        <v>0</v>
      </c>
      <c r="M302" t="b">
        <f t="shared" si="142"/>
        <v>0</v>
      </c>
      <c r="N302" t="b">
        <f t="shared" si="143"/>
        <v>1</v>
      </c>
      <c r="O302" t="b">
        <f t="shared" si="144"/>
        <v>1</v>
      </c>
      <c r="R302" t="b">
        <f t="shared" si="145"/>
        <v>1</v>
      </c>
      <c r="S302" t="b">
        <f t="shared" si="146"/>
        <v>0</v>
      </c>
      <c r="T302" t="b">
        <f t="shared" si="147"/>
        <v>0</v>
      </c>
      <c r="U302" t="b">
        <f t="shared" si="148"/>
        <v>0</v>
      </c>
      <c r="V302" t="b">
        <f t="shared" si="149"/>
        <v>0</v>
      </c>
      <c r="W302" t="b">
        <f t="shared" si="150"/>
        <v>0</v>
      </c>
      <c r="X302" t="b">
        <f t="shared" si="151"/>
        <v>0</v>
      </c>
      <c r="Y302" t="b">
        <f t="shared" si="152"/>
        <v>0</v>
      </c>
      <c r="Z302" t="b">
        <f t="shared" si="153"/>
        <v>0</v>
      </c>
      <c r="AA302" t="b">
        <f t="shared" si="154"/>
        <v>0</v>
      </c>
      <c r="AC302" t="b">
        <f t="shared" si="155"/>
        <v>1</v>
      </c>
      <c r="AD302" t="b">
        <f t="shared" si="156"/>
        <v>1</v>
      </c>
      <c r="AE302" t="b">
        <f t="shared" si="157"/>
        <v>0</v>
      </c>
      <c r="AF302" t="b">
        <f t="shared" si="158"/>
        <v>0</v>
      </c>
      <c r="AG302" t="b">
        <f t="shared" si="159"/>
        <v>0</v>
      </c>
      <c r="AH302" t="b">
        <f t="shared" si="160"/>
        <v>0</v>
      </c>
      <c r="AI302" t="b">
        <f t="shared" si="161"/>
        <v>0</v>
      </c>
      <c r="AJ302" t="b">
        <f t="shared" si="162"/>
        <v>0</v>
      </c>
      <c r="AK302" t="b">
        <f t="shared" si="163"/>
        <v>0</v>
      </c>
      <c r="AL302" t="b">
        <f t="shared" si="164"/>
        <v>0</v>
      </c>
      <c r="AN302" s="4" t="b">
        <f t="shared" si="165"/>
        <v>1</v>
      </c>
      <c r="AO302" t="b">
        <f t="shared" si="166"/>
        <v>0</v>
      </c>
      <c r="AP302" t="b">
        <f t="shared" si="167"/>
        <v>0</v>
      </c>
      <c r="AQ302" t="b">
        <f t="shared" si="168"/>
        <v>0</v>
      </c>
      <c r="AR302" t="b">
        <f t="shared" si="169"/>
        <v>0</v>
      </c>
      <c r="AS302" t="b">
        <f t="shared" si="170"/>
        <v>0</v>
      </c>
      <c r="AT302" t="b">
        <f t="shared" si="171"/>
        <v>0</v>
      </c>
      <c r="AU302" t="b">
        <f t="shared" si="172"/>
        <v>0</v>
      </c>
      <c r="AV302" t="b">
        <f t="shared" si="173"/>
        <v>0</v>
      </c>
      <c r="AW302" t="b">
        <f t="shared" si="174"/>
        <v>0</v>
      </c>
    </row>
    <row r="303" spans="1:49">
      <c r="A303" t="s">
        <v>176</v>
      </c>
      <c r="B303" t="s">
        <v>319</v>
      </c>
      <c r="C303" s="4">
        <f>SUM('역의 도시내 비율1'!C302:D302)/2</f>
        <v>2.6945733573302748E-3</v>
      </c>
      <c r="D303" s="4">
        <f>SUM('역의 도시내 비율1'!E302:G302)/3</f>
        <v>3.3726899575658412E-3</v>
      </c>
      <c r="E303" s="4">
        <f>SUM('역의 도시내 비율1'!H302:O302)/8</f>
        <v>1.7986767998219467E-3</v>
      </c>
      <c r="F303" s="4">
        <f>SUM('역의 도시내 비율1'!P302:R302)/3</f>
        <v>9.4583349153451284E-4</v>
      </c>
      <c r="G303" s="4">
        <f>SUM('역의 도시내 비율1'!S302:V302)/4</f>
        <v>8.2463985169247203E-4</v>
      </c>
      <c r="H303" s="4"/>
      <c r="I303" s="4">
        <f>SUM('역의 도시내 비율1'!W302)</f>
        <v>1.8660862293358664E-3</v>
      </c>
      <c r="K303" t="b">
        <f t="shared" si="140"/>
        <v>1</v>
      </c>
      <c r="L303" t="b">
        <f t="shared" si="141"/>
        <v>1</v>
      </c>
      <c r="M303" t="b">
        <f t="shared" si="142"/>
        <v>0</v>
      </c>
      <c r="N303" t="b">
        <f t="shared" si="143"/>
        <v>0</v>
      </c>
      <c r="O303" t="b">
        <f t="shared" si="144"/>
        <v>0</v>
      </c>
      <c r="R303" t="b">
        <f t="shared" si="145"/>
        <v>1</v>
      </c>
      <c r="S303" t="b">
        <f t="shared" si="146"/>
        <v>1</v>
      </c>
      <c r="T303" t="b">
        <f t="shared" si="147"/>
        <v>0</v>
      </c>
      <c r="U303" t="b">
        <f t="shared" si="148"/>
        <v>0</v>
      </c>
      <c r="V303" t="b">
        <f t="shared" si="149"/>
        <v>0</v>
      </c>
      <c r="W303" t="b">
        <f t="shared" si="150"/>
        <v>0</v>
      </c>
      <c r="X303" t="b">
        <f t="shared" si="151"/>
        <v>0</v>
      </c>
      <c r="Y303" t="b">
        <f t="shared" si="152"/>
        <v>0</v>
      </c>
      <c r="Z303" t="b">
        <f t="shared" si="153"/>
        <v>0</v>
      </c>
      <c r="AA303" t="b">
        <f t="shared" si="154"/>
        <v>0</v>
      </c>
      <c r="AC303" t="b">
        <f t="shared" si="155"/>
        <v>0</v>
      </c>
      <c r="AD303" t="b">
        <f t="shared" si="156"/>
        <v>0</v>
      </c>
      <c r="AE303" t="b">
        <f t="shared" si="157"/>
        <v>0</v>
      </c>
      <c r="AF303" t="b">
        <f t="shared" si="158"/>
        <v>0</v>
      </c>
      <c r="AG303" t="b">
        <f t="shared" si="159"/>
        <v>0</v>
      </c>
      <c r="AH303" t="b">
        <f t="shared" si="160"/>
        <v>0</v>
      </c>
      <c r="AI303" t="b">
        <f t="shared" si="161"/>
        <v>0</v>
      </c>
      <c r="AJ303" t="b">
        <f t="shared" si="162"/>
        <v>0</v>
      </c>
      <c r="AK303" t="b">
        <f t="shared" si="163"/>
        <v>0</v>
      </c>
      <c r="AL303" t="b">
        <f t="shared" si="164"/>
        <v>0</v>
      </c>
      <c r="AN303" s="4" t="b">
        <f t="shared" si="165"/>
        <v>1</v>
      </c>
      <c r="AO303" t="b">
        <f t="shared" si="166"/>
        <v>0</v>
      </c>
      <c r="AP303" t="b">
        <f t="shared" si="167"/>
        <v>0</v>
      </c>
      <c r="AQ303" t="b">
        <f t="shared" si="168"/>
        <v>0</v>
      </c>
      <c r="AR303" t="b">
        <f t="shared" si="169"/>
        <v>0</v>
      </c>
      <c r="AS303" t="b">
        <f t="shared" si="170"/>
        <v>0</v>
      </c>
      <c r="AT303" t="b">
        <f t="shared" si="171"/>
        <v>0</v>
      </c>
      <c r="AU303" t="b">
        <f t="shared" si="172"/>
        <v>0</v>
      </c>
      <c r="AV303" t="b">
        <f t="shared" si="173"/>
        <v>0</v>
      </c>
      <c r="AW303" t="b">
        <f t="shared" si="174"/>
        <v>0</v>
      </c>
    </row>
    <row r="304" spans="1:49">
      <c r="B304" t="s">
        <v>320</v>
      </c>
      <c r="C304" s="4">
        <f>SUM('역의 도시내 비율1'!C303:D303)/2</f>
        <v>1.5482380525745618E-3</v>
      </c>
      <c r="D304" s="4">
        <f>SUM('역의 도시내 비율1'!E303:G303)/3</f>
        <v>6.7179218761622133E-4</v>
      </c>
      <c r="E304" s="4">
        <f>SUM('역의 도시내 비율1'!H303:O303)/8</f>
        <v>1.4822394351831608E-3</v>
      </c>
      <c r="F304" s="4">
        <f>SUM('역의 도시내 비율1'!P303:R303)/3</f>
        <v>2.1224418804031194E-3</v>
      </c>
      <c r="G304" s="4">
        <f>SUM('역의 도시내 비율1'!S303:V303)/4</f>
        <v>2.3844858154362363E-3</v>
      </c>
      <c r="H304" s="4"/>
      <c r="I304" s="4">
        <f>SUM('역의 도시내 비율1'!W303)</f>
        <v>1.5520825700730456E-3</v>
      </c>
      <c r="K304" t="b">
        <f t="shared" si="140"/>
        <v>0</v>
      </c>
      <c r="L304" t="b">
        <f t="shared" si="141"/>
        <v>0</v>
      </c>
      <c r="M304" t="b">
        <f t="shared" si="142"/>
        <v>0</v>
      </c>
      <c r="N304" t="b">
        <f t="shared" si="143"/>
        <v>1</v>
      </c>
      <c r="O304" t="b">
        <f t="shared" si="144"/>
        <v>1</v>
      </c>
      <c r="R304" t="b">
        <f t="shared" si="145"/>
        <v>0</v>
      </c>
      <c r="S304" t="b">
        <f t="shared" si="146"/>
        <v>0</v>
      </c>
      <c r="T304" t="b">
        <f t="shared" si="147"/>
        <v>0</v>
      </c>
      <c r="U304" t="b">
        <f t="shared" si="148"/>
        <v>0</v>
      </c>
      <c r="V304" t="b">
        <f t="shared" si="149"/>
        <v>0</v>
      </c>
      <c r="W304" t="b">
        <f t="shared" si="150"/>
        <v>0</v>
      </c>
      <c r="X304" t="b">
        <f t="shared" si="151"/>
        <v>0</v>
      </c>
      <c r="Y304" t="b">
        <f t="shared" si="152"/>
        <v>0</v>
      </c>
      <c r="Z304" t="b">
        <f t="shared" si="153"/>
        <v>0</v>
      </c>
      <c r="AA304" t="b">
        <f t="shared" si="154"/>
        <v>0</v>
      </c>
      <c r="AC304" t="b">
        <f t="shared" si="155"/>
        <v>1</v>
      </c>
      <c r="AD304" t="b">
        <f t="shared" si="156"/>
        <v>1</v>
      </c>
      <c r="AE304" t="b">
        <f t="shared" si="157"/>
        <v>0</v>
      </c>
      <c r="AF304" t="b">
        <f t="shared" si="158"/>
        <v>0</v>
      </c>
      <c r="AG304" t="b">
        <f t="shared" si="159"/>
        <v>0</v>
      </c>
      <c r="AH304" t="b">
        <f t="shared" si="160"/>
        <v>0</v>
      </c>
      <c r="AI304" t="b">
        <f t="shared" si="161"/>
        <v>0</v>
      </c>
      <c r="AJ304" t="b">
        <f t="shared" si="162"/>
        <v>0</v>
      </c>
      <c r="AK304" t="b">
        <f t="shared" si="163"/>
        <v>0</v>
      </c>
      <c r="AL304" t="b">
        <f t="shared" si="164"/>
        <v>0</v>
      </c>
      <c r="AN304" s="4" t="b">
        <f t="shared" si="165"/>
        <v>1</v>
      </c>
      <c r="AO304" t="b">
        <f t="shared" si="166"/>
        <v>0</v>
      </c>
      <c r="AP304" t="b">
        <f t="shared" si="167"/>
        <v>0</v>
      </c>
      <c r="AQ304" t="b">
        <f t="shared" si="168"/>
        <v>0</v>
      </c>
      <c r="AR304" t="b">
        <f t="shared" si="169"/>
        <v>0</v>
      </c>
      <c r="AS304" t="b">
        <f t="shared" si="170"/>
        <v>0</v>
      </c>
      <c r="AT304" t="b">
        <f t="shared" si="171"/>
        <v>0</v>
      </c>
      <c r="AU304" t="b">
        <f t="shared" si="172"/>
        <v>0</v>
      </c>
      <c r="AV304" t="b">
        <f t="shared" si="173"/>
        <v>0</v>
      </c>
      <c r="AW304" t="b">
        <f t="shared" si="174"/>
        <v>0</v>
      </c>
    </row>
    <row r="305" spans="1:49">
      <c r="A305" t="s">
        <v>177</v>
      </c>
      <c r="B305" t="s">
        <v>319</v>
      </c>
      <c r="C305" s="4">
        <f>SUM('역의 도시내 비율1'!C304:D304)/2</f>
        <v>1.1648479553837158E-3</v>
      </c>
      <c r="D305" s="4">
        <f>SUM('역의 도시내 비율1'!E304:G304)/3</f>
        <v>9.9642020254694951E-4</v>
      </c>
      <c r="E305" s="4">
        <f>SUM('역의 도시내 비율1'!H304:O304)/8</f>
        <v>1.2409256764149106E-3</v>
      </c>
      <c r="F305" s="4">
        <f>SUM('역의 도시내 비율1'!P304:R304)/3</f>
        <v>1.1238473434457294E-3</v>
      </c>
      <c r="G305" s="4">
        <f>SUM('역의 도시내 비율1'!S304:V304)/4</f>
        <v>1.577549146652161E-3</v>
      </c>
      <c r="H305" s="4"/>
      <c r="I305" s="4">
        <f>SUM('역의 도시내 비율1'!W304)</f>
        <v>1.166709059882251E-3</v>
      </c>
      <c r="K305" t="b">
        <f t="shared" si="140"/>
        <v>0</v>
      </c>
      <c r="L305" t="b">
        <f t="shared" si="141"/>
        <v>0</v>
      </c>
      <c r="M305" t="b">
        <f t="shared" si="142"/>
        <v>1</v>
      </c>
      <c r="N305" t="b">
        <f t="shared" si="143"/>
        <v>0</v>
      </c>
      <c r="O305" t="b">
        <f t="shared" si="144"/>
        <v>1</v>
      </c>
      <c r="R305" t="b">
        <f t="shared" si="145"/>
        <v>0</v>
      </c>
      <c r="S305" t="b">
        <f t="shared" si="146"/>
        <v>0</v>
      </c>
      <c r="T305" t="b">
        <f t="shared" si="147"/>
        <v>0</v>
      </c>
      <c r="U305" t="b">
        <f t="shared" si="148"/>
        <v>0</v>
      </c>
      <c r="V305" t="b">
        <f t="shared" si="149"/>
        <v>0</v>
      </c>
      <c r="W305" t="b">
        <f t="shared" si="150"/>
        <v>0</v>
      </c>
      <c r="X305" t="b">
        <f t="shared" si="151"/>
        <v>0</v>
      </c>
      <c r="Y305" t="b">
        <f t="shared" si="152"/>
        <v>0</v>
      </c>
      <c r="Z305" t="b">
        <f t="shared" si="153"/>
        <v>0</v>
      </c>
      <c r="AA305" t="b">
        <f t="shared" si="154"/>
        <v>0</v>
      </c>
      <c r="AC305" t="b">
        <f t="shared" si="155"/>
        <v>1</v>
      </c>
      <c r="AD305" t="b">
        <f t="shared" si="156"/>
        <v>0</v>
      </c>
      <c r="AE305" t="b">
        <f t="shared" si="157"/>
        <v>0</v>
      </c>
      <c r="AF305" t="b">
        <f t="shared" si="158"/>
        <v>0</v>
      </c>
      <c r="AG305" t="b">
        <f t="shared" si="159"/>
        <v>0</v>
      </c>
      <c r="AH305" t="b">
        <f t="shared" si="160"/>
        <v>0</v>
      </c>
      <c r="AI305" t="b">
        <f t="shared" si="161"/>
        <v>0</v>
      </c>
      <c r="AJ305" t="b">
        <f t="shared" si="162"/>
        <v>0</v>
      </c>
      <c r="AK305" t="b">
        <f t="shared" si="163"/>
        <v>0</v>
      </c>
      <c r="AL305" t="b">
        <f t="shared" si="164"/>
        <v>0</v>
      </c>
      <c r="AN305" s="4" t="b">
        <f t="shared" si="165"/>
        <v>1</v>
      </c>
      <c r="AO305" t="b">
        <f t="shared" si="166"/>
        <v>0</v>
      </c>
      <c r="AP305" t="b">
        <f t="shared" si="167"/>
        <v>0</v>
      </c>
      <c r="AQ305" t="b">
        <f t="shared" si="168"/>
        <v>0</v>
      </c>
      <c r="AR305" t="b">
        <f t="shared" si="169"/>
        <v>0</v>
      </c>
      <c r="AS305" t="b">
        <f t="shared" si="170"/>
        <v>0</v>
      </c>
      <c r="AT305" t="b">
        <f t="shared" si="171"/>
        <v>0</v>
      </c>
      <c r="AU305" t="b">
        <f t="shared" si="172"/>
        <v>0</v>
      </c>
      <c r="AV305" t="b">
        <f t="shared" si="173"/>
        <v>0</v>
      </c>
      <c r="AW305" t="b">
        <f t="shared" si="174"/>
        <v>0</v>
      </c>
    </row>
    <row r="306" spans="1:49">
      <c r="B306" t="s">
        <v>320</v>
      </c>
      <c r="C306" s="4">
        <f>SUM('역의 도시내 비율1'!C305:D305)/2</f>
        <v>1.0660594399419414E-3</v>
      </c>
      <c r="D306" s="4">
        <f>SUM('역의 도시내 비율1'!E305:G305)/3</f>
        <v>1.0524210593002429E-3</v>
      </c>
      <c r="E306" s="4">
        <f>SUM('역의 도시내 비율1'!H305:O305)/8</f>
        <v>1.1561577747271731E-3</v>
      </c>
      <c r="F306" s="4">
        <f>SUM('역의 도시내 비율1'!P305:R305)/3</f>
        <v>1.3291796018705671E-3</v>
      </c>
      <c r="G306" s="4">
        <f>SUM('역의 도시내 비율1'!S305:V305)/4</f>
        <v>1.8635795207448394E-3</v>
      </c>
      <c r="H306" s="4"/>
      <c r="I306" s="4">
        <f>SUM('역의 도시내 비율1'!W305)</f>
        <v>1.2438690527244813E-3</v>
      </c>
      <c r="K306" t="b">
        <f t="shared" si="140"/>
        <v>0</v>
      </c>
      <c r="L306" t="b">
        <f t="shared" si="141"/>
        <v>0</v>
      </c>
      <c r="M306" t="b">
        <f t="shared" si="142"/>
        <v>0</v>
      </c>
      <c r="N306" t="b">
        <f t="shared" si="143"/>
        <v>1</v>
      </c>
      <c r="O306" t="b">
        <f t="shared" si="144"/>
        <v>1</v>
      </c>
      <c r="R306" t="b">
        <f t="shared" si="145"/>
        <v>1</v>
      </c>
      <c r="S306" t="b">
        <f t="shared" si="146"/>
        <v>0</v>
      </c>
      <c r="T306" t="b">
        <f t="shared" si="147"/>
        <v>0</v>
      </c>
      <c r="U306" t="b">
        <f t="shared" si="148"/>
        <v>0</v>
      </c>
      <c r="V306" t="b">
        <f t="shared" si="149"/>
        <v>0</v>
      </c>
      <c r="W306" t="b">
        <f t="shared" si="150"/>
        <v>0</v>
      </c>
      <c r="X306" t="b">
        <f t="shared" si="151"/>
        <v>0</v>
      </c>
      <c r="Y306" t="b">
        <f t="shared" si="152"/>
        <v>0</v>
      </c>
      <c r="Z306" t="b">
        <f t="shared" si="153"/>
        <v>0</v>
      </c>
      <c r="AA306" t="b">
        <f t="shared" si="154"/>
        <v>0</v>
      </c>
      <c r="AC306" t="b">
        <f t="shared" si="155"/>
        <v>1</v>
      </c>
      <c r="AD306" t="b">
        <f t="shared" si="156"/>
        <v>0</v>
      </c>
      <c r="AE306" t="b">
        <f t="shared" si="157"/>
        <v>0</v>
      </c>
      <c r="AF306" t="b">
        <f t="shared" si="158"/>
        <v>0</v>
      </c>
      <c r="AG306" t="b">
        <f t="shared" si="159"/>
        <v>0</v>
      </c>
      <c r="AH306" t="b">
        <f t="shared" si="160"/>
        <v>0</v>
      </c>
      <c r="AI306" t="b">
        <f t="shared" si="161"/>
        <v>0</v>
      </c>
      <c r="AJ306" t="b">
        <f t="shared" si="162"/>
        <v>0</v>
      </c>
      <c r="AK306" t="b">
        <f t="shared" si="163"/>
        <v>0</v>
      </c>
      <c r="AL306" t="b">
        <f t="shared" si="164"/>
        <v>0</v>
      </c>
      <c r="AN306" s="4" t="b">
        <f t="shared" si="165"/>
        <v>1</v>
      </c>
      <c r="AO306" t="b">
        <f t="shared" si="166"/>
        <v>0</v>
      </c>
      <c r="AP306" t="b">
        <f t="shared" si="167"/>
        <v>0</v>
      </c>
      <c r="AQ306" t="b">
        <f t="shared" si="168"/>
        <v>0</v>
      </c>
      <c r="AR306" t="b">
        <f t="shared" si="169"/>
        <v>0</v>
      </c>
      <c r="AS306" t="b">
        <f t="shared" si="170"/>
        <v>0</v>
      </c>
      <c r="AT306" t="b">
        <f t="shared" si="171"/>
        <v>0</v>
      </c>
      <c r="AU306" t="b">
        <f t="shared" si="172"/>
        <v>0</v>
      </c>
      <c r="AV306" t="b">
        <f t="shared" si="173"/>
        <v>0</v>
      </c>
      <c r="AW306" t="b">
        <f t="shared" si="174"/>
        <v>0</v>
      </c>
    </row>
    <row r="307" spans="1:49">
      <c r="A307" t="s">
        <v>178</v>
      </c>
      <c r="B307" t="s">
        <v>319</v>
      </c>
      <c r="C307" s="4">
        <f>SUM('역의 도시내 비율1'!C306:D306)/2</f>
        <v>1.7128416315509332E-3</v>
      </c>
      <c r="D307" s="4">
        <f>SUM('역의 도시내 비율1'!E306:G306)/3</f>
        <v>1.8183255647443025E-3</v>
      </c>
      <c r="E307" s="4">
        <f>SUM('역의 도시내 비율1'!H306:O306)/8</f>
        <v>1.5574248150726025E-3</v>
      </c>
      <c r="F307" s="4">
        <f>SUM('역의 도시내 비율1'!P306:R306)/3</f>
        <v>1.0994123622091111E-3</v>
      </c>
      <c r="G307" s="4">
        <f>SUM('역의 도시내 비율1'!S306:V306)/4</f>
        <v>9.505910562954236E-4</v>
      </c>
      <c r="H307" s="4"/>
      <c r="I307" s="4">
        <f>SUM('역의 도시내 비율1'!W306)</f>
        <v>1.4416422841703391E-3</v>
      </c>
      <c r="K307" t="b">
        <f t="shared" si="140"/>
        <v>1</v>
      </c>
      <c r="L307" t="b">
        <f t="shared" si="141"/>
        <v>1</v>
      </c>
      <c r="M307" t="b">
        <f t="shared" si="142"/>
        <v>1</v>
      </c>
      <c r="N307" t="b">
        <f t="shared" si="143"/>
        <v>0</v>
      </c>
      <c r="O307" t="b">
        <f t="shared" si="144"/>
        <v>0</v>
      </c>
      <c r="R307" t="b">
        <f t="shared" si="145"/>
        <v>1</v>
      </c>
      <c r="S307" t="b">
        <f t="shared" si="146"/>
        <v>0</v>
      </c>
      <c r="T307" t="b">
        <f t="shared" si="147"/>
        <v>0</v>
      </c>
      <c r="U307" t="b">
        <f t="shared" si="148"/>
        <v>0</v>
      </c>
      <c r="V307" t="b">
        <f t="shared" si="149"/>
        <v>0</v>
      </c>
      <c r="W307" t="b">
        <f t="shared" si="150"/>
        <v>0</v>
      </c>
      <c r="X307" t="b">
        <f t="shared" si="151"/>
        <v>0</v>
      </c>
      <c r="Y307" t="b">
        <f t="shared" si="152"/>
        <v>0</v>
      </c>
      <c r="Z307" t="b">
        <f t="shared" si="153"/>
        <v>0</v>
      </c>
      <c r="AA307" t="b">
        <f t="shared" si="154"/>
        <v>0</v>
      </c>
      <c r="AC307" t="b">
        <f t="shared" si="155"/>
        <v>1</v>
      </c>
      <c r="AD307" t="b">
        <f t="shared" si="156"/>
        <v>0</v>
      </c>
      <c r="AE307" t="b">
        <f t="shared" si="157"/>
        <v>0</v>
      </c>
      <c r="AF307" t="b">
        <f t="shared" si="158"/>
        <v>0</v>
      </c>
      <c r="AG307" t="b">
        <f t="shared" si="159"/>
        <v>0</v>
      </c>
      <c r="AH307" t="b">
        <f t="shared" si="160"/>
        <v>0</v>
      </c>
      <c r="AI307" t="b">
        <f t="shared" si="161"/>
        <v>0</v>
      </c>
      <c r="AJ307" t="b">
        <f t="shared" si="162"/>
        <v>0</v>
      </c>
      <c r="AK307" t="b">
        <f t="shared" si="163"/>
        <v>0</v>
      </c>
      <c r="AL307" t="b">
        <f t="shared" si="164"/>
        <v>0</v>
      </c>
      <c r="AN307" s="4" t="b">
        <f t="shared" si="165"/>
        <v>1</v>
      </c>
      <c r="AO307" t="b">
        <f t="shared" si="166"/>
        <v>0</v>
      </c>
      <c r="AP307" t="b">
        <f t="shared" si="167"/>
        <v>0</v>
      </c>
      <c r="AQ307" t="b">
        <f t="shared" si="168"/>
        <v>0</v>
      </c>
      <c r="AR307" t="b">
        <f t="shared" si="169"/>
        <v>0</v>
      </c>
      <c r="AS307" t="b">
        <f t="shared" si="170"/>
        <v>0</v>
      </c>
      <c r="AT307" t="b">
        <f t="shared" si="171"/>
        <v>0</v>
      </c>
      <c r="AU307" t="b">
        <f t="shared" si="172"/>
        <v>0</v>
      </c>
      <c r="AV307" t="b">
        <f t="shared" si="173"/>
        <v>0</v>
      </c>
      <c r="AW307" t="b">
        <f t="shared" si="174"/>
        <v>0</v>
      </c>
    </row>
    <row r="308" spans="1:49">
      <c r="B308" t="s">
        <v>320</v>
      </c>
      <c r="C308" s="4">
        <f>SUM('역의 도시내 비율1'!C307:D307)/2</f>
        <v>1.4438020537807803E-3</v>
      </c>
      <c r="D308" s="4">
        <f>SUM('역의 도시내 비율1'!E307:G307)/3</f>
        <v>1.3506975868421986E-3</v>
      </c>
      <c r="E308" s="4">
        <f>SUM('역의 도시내 비율1'!H307:O307)/8</f>
        <v>1.4308311178588184E-3</v>
      </c>
      <c r="F308" s="4">
        <f>SUM('역의 도시내 비율1'!P307:R307)/3</f>
        <v>1.4014740342234934E-3</v>
      </c>
      <c r="G308" s="4">
        <f>SUM('역의 도시내 비율1'!S307:V307)/4</f>
        <v>1.4712312684598526E-3</v>
      </c>
      <c r="H308" s="4"/>
      <c r="I308" s="4">
        <f>SUM('역의 도시내 비율1'!W307)</f>
        <v>1.4208092400602309E-3</v>
      </c>
      <c r="K308" t="b">
        <f t="shared" si="140"/>
        <v>1</v>
      </c>
      <c r="L308" t="b">
        <f t="shared" si="141"/>
        <v>0</v>
      </c>
      <c r="M308" t="b">
        <f t="shared" si="142"/>
        <v>1</v>
      </c>
      <c r="N308" t="b">
        <f t="shared" si="143"/>
        <v>0</v>
      </c>
      <c r="O308" t="b">
        <f t="shared" si="144"/>
        <v>1</v>
      </c>
      <c r="R308" t="b">
        <f t="shared" si="145"/>
        <v>1</v>
      </c>
      <c r="S308" t="b">
        <f t="shared" si="146"/>
        <v>0</v>
      </c>
      <c r="T308" t="b">
        <f t="shared" si="147"/>
        <v>0</v>
      </c>
      <c r="U308" t="b">
        <f t="shared" si="148"/>
        <v>0</v>
      </c>
      <c r="V308" t="b">
        <f t="shared" si="149"/>
        <v>0</v>
      </c>
      <c r="W308" t="b">
        <f t="shared" si="150"/>
        <v>0</v>
      </c>
      <c r="X308" t="b">
        <f t="shared" si="151"/>
        <v>0</v>
      </c>
      <c r="Y308" t="b">
        <f t="shared" si="152"/>
        <v>0</v>
      </c>
      <c r="Z308" t="b">
        <f t="shared" si="153"/>
        <v>0</v>
      </c>
      <c r="AA308" t="b">
        <f t="shared" si="154"/>
        <v>0</v>
      </c>
      <c r="AC308" t="b">
        <f t="shared" si="155"/>
        <v>1</v>
      </c>
      <c r="AD308" t="b">
        <f t="shared" si="156"/>
        <v>0</v>
      </c>
      <c r="AE308" t="b">
        <f t="shared" si="157"/>
        <v>0</v>
      </c>
      <c r="AF308" t="b">
        <f t="shared" si="158"/>
        <v>0</v>
      </c>
      <c r="AG308" t="b">
        <f t="shared" si="159"/>
        <v>0</v>
      </c>
      <c r="AH308" t="b">
        <f t="shared" si="160"/>
        <v>0</v>
      </c>
      <c r="AI308" t="b">
        <f t="shared" si="161"/>
        <v>0</v>
      </c>
      <c r="AJ308" t="b">
        <f t="shared" si="162"/>
        <v>0</v>
      </c>
      <c r="AK308" t="b">
        <f t="shared" si="163"/>
        <v>0</v>
      </c>
      <c r="AL308" t="b">
        <f t="shared" si="164"/>
        <v>0</v>
      </c>
      <c r="AN308" s="4" t="b">
        <f t="shared" si="165"/>
        <v>1</v>
      </c>
      <c r="AO308" t="b">
        <f t="shared" si="166"/>
        <v>0</v>
      </c>
      <c r="AP308" t="b">
        <f t="shared" si="167"/>
        <v>0</v>
      </c>
      <c r="AQ308" t="b">
        <f t="shared" si="168"/>
        <v>0</v>
      </c>
      <c r="AR308" t="b">
        <f t="shared" si="169"/>
        <v>0</v>
      </c>
      <c r="AS308" t="b">
        <f t="shared" si="170"/>
        <v>0</v>
      </c>
      <c r="AT308" t="b">
        <f t="shared" si="171"/>
        <v>0</v>
      </c>
      <c r="AU308" t="b">
        <f t="shared" si="172"/>
        <v>0</v>
      </c>
      <c r="AV308" t="b">
        <f t="shared" si="173"/>
        <v>0</v>
      </c>
      <c r="AW308" t="b">
        <f t="shared" si="174"/>
        <v>0</v>
      </c>
    </row>
    <row r="309" spans="1:49">
      <c r="A309" t="s">
        <v>179</v>
      </c>
      <c r="B309" t="s">
        <v>319</v>
      </c>
      <c r="C309" s="4">
        <f>SUM('역의 도시내 비율1'!C308:D308)/2</f>
        <v>6.0049457964679205E-3</v>
      </c>
      <c r="D309" s="4">
        <f>SUM('역의 도시내 비율1'!E308:G308)/3</f>
        <v>5.8669358117783886E-3</v>
      </c>
      <c r="E309" s="4">
        <f>SUM('역의 도시내 비율1'!H308:O308)/8</f>
        <v>3.4321942278640718E-3</v>
      </c>
      <c r="F309" s="4">
        <f>SUM('역의 도시내 비율1'!P308:R308)/3</f>
        <v>2.8109284219189549E-3</v>
      </c>
      <c r="G309" s="4">
        <f>SUM('역의 도시내 비율1'!S308:V308)/4</f>
        <v>2.1225668864088224E-3</v>
      </c>
      <c r="H309" s="4"/>
      <c r="I309" s="4">
        <f>SUM('역의 도시내 비율1'!W308)</f>
        <v>3.7715529411082322E-3</v>
      </c>
      <c r="K309" t="b">
        <f t="shared" si="140"/>
        <v>1</v>
      </c>
      <c r="L309" t="b">
        <f t="shared" si="141"/>
        <v>1</v>
      </c>
      <c r="M309" t="b">
        <f t="shared" si="142"/>
        <v>0</v>
      </c>
      <c r="N309" t="b">
        <f t="shared" si="143"/>
        <v>0</v>
      </c>
      <c r="O309" t="b">
        <f t="shared" si="144"/>
        <v>0</v>
      </c>
      <c r="R309" t="b">
        <f t="shared" si="145"/>
        <v>1</v>
      </c>
      <c r="S309" t="b">
        <f t="shared" si="146"/>
        <v>1</v>
      </c>
      <c r="T309" t="b">
        <f t="shared" si="147"/>
        <v>1</v>
      </c>
      <c r="U309" t="b">
        <f t="shared" si="148"/>
        <v>1</v>
      </c>
      <c r="V309" t="b">
        <f t="shared" si="149"/>
        <v>0</v>
      </c>
      <c r="W309" t="b">
        <f t="shared" si="150"/>
        <v>0</v>
      </c>
      <c r="X309" t="b">
        <f t="shared" si="151"/>
        <v>0</v>
      </c>
      <c r="Y309" t="b">
        <f t="shared" si="152"/>
        <v>0</v>
      </c>
      <c r="Z309" t="b">
        <f t="shared" si="153"/>
        <v>0</v>
      </c>
      <c r="AA309" t="b">
        <f t="shared" si="154"/>
        <v>0</v>
      </c>
      <c r="AC309" t="b">
        <f t="shared" si="155"/>
        <v>1</v>
      </c>
      <c r="AD309" t="b">
        <f t="shared" si="156"/>
        <v>1</v>
      </c>
      <c r="AE309" t="b">
        <f t="shared" si="157"/>
        <v>0</v>
      </c>
      <c r="AF309" t="b">
        <f t="shared" si="158"/>
        <v>0</v>
      </c>
      <c r="AG309" t="b">
        <f t="shared" si="159"/>
        <v>0</v>
      </c>
      <c r="AH309" t="b">
        <f t="shared" si="160"/>
        <v>0</v>
      </c>
      <c r="AI309" t="b">
        <f t="shared" si="161"/>
        <v>0</v>
      </c>
      <c r="AJ309" t="b">
        <f t="shared" si="162"/>
        <v>0</v>
      </c>
      <c r="AK309" t="b">
        <f t="shared" si="163"/>
        <v>0</v>
      </c>
      <c r="AL309" t="b">
        <f t="shared" si="164"/>
        <v>0</v>
      </c>
      <c r="AN309" s="4" t="b">
        <f t="shared" si="165"/>
        <v>1</v>
      </c>
      <c r="AO309" t="b">
        <f t="shared" si="166"/>
        <v>1</v>
      </c>
      <c r="AP309" t="b">
        <f t="shared" si="167"/>
        <v>0</v>
      </c>
      <c r="AQ309" t="b">
        <f t="shared" si="168"/>
        <v>0</v>
      </c>
      <c r="AR309" t="b">
        <f t="shared" si="169"/>
        <v>0</v>
      </c>
      <c r="AS309" t="b">
        <f t="shared" si="170"/>
        <v>0</v>
      </c>
      <c r="AT309" t="b">
        <f t="shared" si="171"/>
        <v>0</v>
      </c>
      <c r="AU309" t="b">
        <f t="shared" si="172"/>
        <v>0</v>
      </c>
      <c r="AV309" t="b">
        <f t="shared" si="173"/>
        <v>0</v>
      </c>
      <c r="AW309" t="b">
        <f t="shared" si="174"/>
        <v>0</v>
      </c>
    </row>
    <row r="310" spans="1:49">
      <c r="B310" t="s">
        <v>320</v>
      </c>
      <c r="C310" s="4">
        <f>SUM('역의 도시내 비율1'!C309:D309)/2</f>
        <v>3.0492952653234156E-3</v>
      </c>
      <c r="D310" s="4">
        <f>SUM('역의 도시내 비율1'!E309:G309)/3</f>
        <v>2.692257217281929E-3</v>
      </c>
      <c r="E310" s="4">
        <f>SUM('역의 도시내 비율1'!H309:O309)/8</f>
        <v>3.3199675149252232E-3</v>
      </c>
      <c r="F310" s="4">
        <f>SUM('역의 도시내 비율1'!P309:R309)/3</f>
        <v>4.2926235083353944E-3</v>
      </c>
      <c r="G310" s="4">
        <f>SUM('역의 도시내 비율1'!S309:V309)/4</f>
        <v>4.4075460847455075E-3</v>
      </c>
      <c r="H310" s="4"/>
      <c r="I310" s="4">
        <f>SUM('역의 도시내 비율1'!W309)</f>
        <v>3.5364826342675995E-3</v>
      </c>
      <c r="K310" t="b">
        <f t="shared" si="140"/>
        <v>0</v>
      </c>
      <c r="L310" t="b">
        <f t="shared" si="141"/>
        <v>0</v>
      </c>
      <c r="M310" t="b">
        <f t="shared" si="142"/>
        <v>0</v>
      </c>
      <c r="N310" t="b">
        <f t="shared" si="143"/>
        <v>1</v>
      </c>
      <c r="O310" t="b">
        <f t="shared" si="144"/>
        <v>1</v>
      </c>
      <c r="R310" t="b">
        <f t="shared" si="145"/>
        <v>1</v>
      </c>
      <c r="S310" t="b">
        <f t="shared" si="146"/>
        <v>1</v>
      </c>
      <c r="T310" t="b">
        <f t="shared" si="147"/>
        <v>0</v>
      </c>
      <c r="U310" t="b">
        <f t="shared" si="148"/>
        <v>0</v>
      </c>
      <c r="V310" t="b">
        <f t="shared" si="149"/>
        <v>0</v>
      </c>
      <c r="W310" t="b">
        <f t="shared" si="150"/>
        <v>0</v>
      </c>
      <c r="X310" t="b">
        <f t="shared" si="151"/>
        <v>0</v>
      </c>
      <c r="Y310" t="b">
        <f t="shared" si="152"/>
        <v>0</v>
      </c>
      <c r="Z310" t="b">
        <f t="shared" si="153"/>
        <v>0</v>
      </c>
      <c r="AA310" t="b">
        <f t="shared" si="154"/>
        <v>0</v>
      </c>
      <c r="AC310" t="b">
        <f t="shared" si="155"/>
        <v>1</v>
      </c>
      <c r="AD310" t="b">
        <f t="shared" si="156"/>
        <v>1</v>
      </c>
      <c r="AE310" t="b">
        <f t="shared" si="157"/>
        <v>1</v>
      </c>
      <c r="AF310" t="b">
        <f t="shared" si="158"/>
        <v>0</v>
      </c>
      <c r="AG310" t="b">
        <f t="shared" si="159"/>
        <v>0</v>
      </c>
      <c r="AH310" t="b">
        <f t="shared" si="160"/>
        <v>0</v>
      </c>
      <c r="AI310" t="b">
        <f t="shared" si="161"/>
        <v>0</v>
      </c>
      <c r="AJ310" t="b">
        <f t="shared" si="162"/>
        <v>0</v>
      </c>
      <c r="AK310" t="b">
        <f t="shared" si="163"/>
        <v>0</v>
      </c>
      <c r="AL310" t="b">
        <f t="shared" si="164"/>
        <v>0</v>
      </c>
      <c r="AN310" s="4" t="b">
        <f t="shared" si="165"/>
        <v>1</v>
      </c>
      <c r="AO310" t="b">
        <f t="shared" si="166"/>
        <v>1</v>
      </c>
      <c r="AP310" t="b">
        <f t="shared" si="167"/>
        <v>0</v>
      </c>
      <c r="AQ310" t="b">
        <f t="shared" si="168"/>
        <v>0</v>
      </c>
      <c r="AR310" t="b">
        <f t="shared" si="169"/>
        <v>0</v>
      </c>
      <c r="AS310" t="b">
        <f t="shared" si="170"/>
        <v>0</v>
      </c>
      <c r="AT310" t="b">
        <f t="shared" si="171"/>
        <v>0</v>
      </c>
      <c r="AU310" t="b">
        <f t="shared" si="172"/>
        <v>0</v>
      </c>
      <c r="AV310" t="b">
        <f t="shared" si="173"/>
        <v>0</v>
      </c>
      <c r="AW310" t="b">
        <f t="shared" si="174"/>
        <v>0</v>
      </c>
    </row>
    <row r="311" spans="1:49">
      <c r="A311" t="s">
        <v>180</v>
      </c>
      <c r="B311" t="s">
        <v>319</v>
      </c>
      <c r="C311" s="4">
        <f>SUM('역의 도시내 비율1'!C310:D310)/2</f>
        <v>4.594069910550995E-3</v>
      </c>
      <c r="D311" s="4">
        <f>SUM('역의 도시내 비율1'!E310:G310)/3</f>
        <v>4.5803472042408198E-3</v>
      </c>
      <c r="E311" s="4">
        <f>SUM('역의 도시내 비율1'!H310:O310)/8</f>
        <v>3.5647589040408382E-3</v>
      </c>
      <c r="F311" s="4">
        <f>SUM('역의 도시내 비율1'!P310:R310)/3</f>
        <v>4.2172445490185695E-3</v>
      </c>
      <c r="G311" s="4">
        <f>SUM('역의 도시내 비율1'!S310:V310)/4</f>
        <v>2.5963260530787124E-3</v>
      </c>
      <c r="H311" s="4"/>
      <c r="I311" s="4">
        <f>SUM('역의 도시내 비율1'!W310)</f>
        <v>3.8825702810422829E-3</v>
      </c>
      <c r="K311" t="b">
        <f t="shared" si="140"/>
        <v>1</v>
      </c>
      <c r="L311" t="b">
        <f t="shared" si="141"/>
        <v>1</v>
      </c>
      <c r="M311" t="b">
        <f t="shared" si="142"/>
        <v>0</v>
      </c>
      <c r="N311" t="b">
        <f t="shared" si="143"/>
        <v>1</v>
      </c>
      <c r="O311" t="b">
        <f t="shared" si="144"/>
        <v>0</v>
      </c>
      <c r="R311" t="b">
        <f t="shared" si="145"/>
        <v>1</v>
      </c>
      <c r="S311" t="b">
        <f t="shared" si="146"/>
        <v>1</v>
      </c>
      <c r="T311" t="b">
        <f t="shared" si="147"/>
        <v>1</v>
      </c>
      <c r="U311" t="b">
        <f t="shared" si="148"/>
        <v>0</v>
      </c>
      <c r="V311" t="b">
        <f t="shared" si="149"/>
        <v>0</v>
      </c>
      <c r="W311" t="b">
        <f t="shared" si="150"/>
        <v>0</v>
      </c>
      <c r="X311" t="b">
        <f t="shared" si="151"/>
        <v>0</v>
      </c>
      <c r="Y311" t="b">
        <f t="shared" si="152"/>
        <v>0</v>
      </c>
      <c r="Z311" t="b">
        <f t="shared" si="153"/>
        <v>0</v>
      </c>
      <c r="AA311" t="b">
        <f t="shared" si="154"/>
        <v>0</v>
      </c>
      <c r="AC311" t="b">
        <f t="shared" si="155"/>
        <v>1</v>
      </c>
      <c r="AD311" t="b">
        <f t="shared" si="156"/>
        <v>1</v>
      </c>
      <c r="AE311" t="b">
        <f t="shared" si="157"/>
        <v>1</v>
      </c>
      <c r="AF311" t="b">
        <f t="shared" si="158"/>
        <v>0</v>
      </c>
      <c r="AG311" t="b">
        <f t="shared" si="159"/>
        <v>0</v>
      </c>
      <c r="AH311" t="b">
        <f t="shared" si="160"/>
        <v>0</v>
      </c>
      <c r="AI311" t="b">
        <f t="shared" si="161"/>
        <v>0</v>
      </c>
      <c r="AJ311" t="b">
        <f t="shared" si="162"/>
        <v>0</v>
      </c>
      <c r="AK311" t="b">
        <f t="shared" si="163"/>
        <v>0</v>
      </c>
      <c r="AL311" t="b">
        <f t="shared" si="164"/>
        <v>0</v>
      </c>
      <c r="AN311" s="4" t="b">
        <f t="shared" si="165"/>
        <v>1</v>
      </c>
      <c r="AO311" t="b">
        <f t="shared" si="166"/>
        <v>1</v>
      </c>
      <c r="AP311" t="b">
        <f t="shared" si="167"/>
        <v>0</v>
      </c>
      <c r="AQ311" t="b">
        <f t="shared" si="168"/>
        <v>0</v>
      </c>
      <c r="AR311" t="b">
        <f t="shared" si="169"/>
        <v>0</v>
      </c>
      <c r="AS311" t="b">
        <f t="shared" si="170"/>
        <v>0</v>
      </c>
      <c r="AT311" t="b">
        <f t="shared" si="171"/>
        <v>0</v>
      </c>
      <c r="AU311" t="b">
        <f t="shared" si="172"/>
        <v>0</v>
      </c>
      <c r="AV311" t="b">
        <f t="shared" si="173"/>
        <v>0</v>
      </c>
      <c r="AW311" t="b">
        <f t="shared" si="174"/>
        <v>0</v>
      </c>
    </row>
    <row r="312" spans="1:49">
      <c r="B312" t="s">
        <v>320</v>
      </c>
      <c r="C312" s="4">
        <f>SUM('역의 도시내 비율1'!C311:D311)/2</f>
        <v>3.1581827103812883E-3</v>
      </c>
      <c r="D312" s="4">
        <f>SUM('역의 도시내 비율1'!E311:G311)/3</f>
        <v>4.0577936022806122E-3</v>
      </c>
      <c r="E312" s="4">
        <f>SUM('역의 도시내 비율1'!H311:O311)/8</f>
        <v>3.6419755155532025E-3</v>
      </c>
      <c r="F312" s="4">
        <f>SUM('역의 도시내 비율1'!P311:R311)/3</f>
        <v>4.0309117920496471E-3</v>
      </c>
      <c r="G312" s="4">
        <f>SUM('역의 도시내 비율1'!S311:V311)/4</f>
        <v>3.7620226909708195E-3</v>
      </c>
      <c r="H312" s="4"/>
      <c r="I312" s="4">
        <f>SUM('역의 도시내 비율1'!W311)</f>
        <v>3.9028132363566142E-3</v>
      </c>
      <c r="K312" t="b">
        <f t="shared" si="140"/>
        <v>0</v>
      </c>
      <c r="L312" t="b">
        <f t="shared" si="141"/>
        <v>1</v>
      </c>
      <c r="M312" t="b">
        <f t="shared" si="142"/>
        <v>0</v>
      </c>
      <c r="N312" t="b">
        <f t="shared" si="143"/>
        <v>1</v>
      </c>
      <c r="O312" t="b">
        <f t="shared" si="144"/>
        <v>0</v>
      </c>
      <c r="R312" t="b">
        <f t="shared" si="145"/>
        <v>1</v>
      </c>
      <c r="S312" t="b">
        <f t="shared" si="146"/>
        <v>1</v>
      </c>
      <c r="T312" t="b">
        <f t="shared" si="147"/>
        <v>1</v>
      </c>
      <c r="U312" t="b">
        <f t="shared" si="148"/>
        <v>0</v>
      </c>
      <c r="V312" t="b">
        <f t="shared" si="149"/>
        <v>0</v>
      </c>
      <c r="W312" t="b">
        <f t="shared" si="150"/>
        <v>0</v>
      </c>
      <c r="X312" t="b">
        <f t="shared" si="151"/>
        <v>0</v>
      </c>
      <c r="Y312" t="b">
        <f t="shared" si="152"/>
        <v>0</v>
      </c>
      <c r="Z312" t="b">
        <f t="shared" si="153"/>
        <v>0</v>
      </c>
      <c r="AA312" t="b">
        <f t="shared" si="154"/>
        <v>0</v>
      </c>
      <c r="AC312" t="b">
        <f t="shared" si="155"/>
        <v>1</v>
      </c>
      <c r="AD312" t="b">
        <f t="shared" si="156"/>
        <v>1</v>
      </c>
      <c r="AE312" t="b">
        <f t="shared" si="157"/>
        <v>1</v>
      </c>
      <c r="AF312" t="b">
        <f t="shared" si="158"/>
        <v>0</v>
      </c>
      <c r="AG312" t="b">
        <f t="shared" si="159"/>
        <v>0</v>
      </c>
      <c r="AH312" t="b">
        <f t="shared" si="160"/>
        <v>0</v>
      </c>
      <c r="AI312" t="b">
        <f t="shared" si="161"/>
        <v>0</v>
      </c>
      <c r="AJ312" t="b">
        <f t="shared" si="162"/>
        <v>0</v>
      </c>
      <c r="AK312" t="b">
        <f t="shared" si="163"/>
        <v>0</v>
      </c>
      <c r="AL312" t="b">
        <f t="shared" si="164"/>
        <v>0</v>
      </c>
      <c r="AN312" s="4" t="b">
        <f t="shared" si="165"/>
        <v>1</v>
      </c>
      <c r="AO312" t="b">
        <f t="shared" si="166"/>
        <v>1</v>
      </c>
      <c r="AP312" t="b">
        <f t="shared" si="167"/>
        <v>0</v>
      </c>
      <c r="AQ312" t="b">
        <f t="shared" si="168"/>
        <v>0</v>
      </c>
      <c r="AR312" t="b">
        <f t="shared" si="169"/>
        <v>0</v>
      </c>
      <c r="AS312" t="b">
        <f t="shared" si="170"/>
        <v>0</v>
      </c>
      <c r="AT312" t="b">
        <f t="shared" si="171"/>
        <v>0</v>
      </c>
      <c r="AU312" t="b">
        <f t="shared" si="172"/>
        <v>0</v>
      </c>
      <c r="AV312" t="b">
        <f t="shared" si="173"/>
        <v>0</v>
      </c>
      <c r="AW312" t="b">
        <f t="shared" si="174"/>
        <v>0</v>
      </c>
    </row>
    <row r="313" spans="1:49">
      <c r="A313" t="s">
        <v>181</v>
      </c>
      <c r="B313" t="s">
        <v>319</v>
      </c>
      <c r="C313" s="4">
        <f>SUM('역의 도시내 비율1'!C312:D312)/2</f>
        <v>3.9359975488390707E-3</v>
      </c>
      <c r="D313" s="4">
        <f>SUM('역의 도시내 비율1'!E312:G312)/3</f>
        <v>3.5764794772714208E-3</v>
      </c>
      <c r="E313" s="4">
        <f>SUM('역의 도시내 비율1'!H312:O312)/8</f>
        <v>2.383591796546093E-3</v>
      </c>
      <c r="F313" s="4">
        <f>SUM('역의 도시내 비율1'!P312:R312)/3</f>
        <v>1.8481984247693314E-3</v>
      </c>
      <c r="G313" s="4">
        <f>SUM('역의 도시내 비율1'!S312:V312)/4</f>
        <v>1.9098638325540508E-3</v>
      </c>
      <c r="H313" s="4"/>
      <c r="I313" s="4">
        <f>SUM('역의 도시내 비율1'!W312)</f>
        <v>2.4962490107538877E-3</v>
      </c>
      <c r="K313" t="b">
        <f t="shared" si="140"/>
        <v>1</v>
      </c>
      <c r="L313" t="b">
        <f t="shared" si="141"/>
        <v>1</v>
      </c>
      <c r="M313" t="b">
        <f t="shared" si="142"/>
        <v>0</v>
      </c>
      <c r="N313" t="b">
        <f t="shared" si="143"/>
        <v>0</v>
      </c>
      <c r="O313" t="b">
        <f t="shared" si="144"/>
        <v>0</v>
      </c>
      <c r="R313" t="b">
        <f t="shared" si="145"/>
        <v>1</v>
      </c>
      <c r="S313" t="b">
        <f t="shared" si="146"/>
        <v>1</v>
      </c>
      <c r="T313" t="b">
        <f t="shared" si="147"/>
        <v>0</v>
      </c>
      <c r="U313" t="b">
        <f t="shared" si="148"/>
        <v>0</v>
      </c>
      <c r="V313" t="b">
        <f t="shared" si="149"/>
        <v>0</v>
      </c>
      <c r="W313" t="b">
        <f t="shared" si="150"/>
        <v>0</v>
      </c>
      <c r="X313" t="b">
        <f t="shared" si="151"/>
        <v>0</v>
      </c>
      <c r="Y313" t="b">
        <f t="shared" si="152"/>
        <v>0</v>
      </c>
      <c r="Z313" t="b">
        <f t="shared" si="153"/>
        <v>0</v>
      </c>
      <c r="AA313" t="b">
        <f t="shared" si="154"/>
        <v>0</v>
      </c>
      <c r="AC313" t="b">
        <f t="shared" si="155"/>
        <v>1</v>
      </c>
      <c r="AD313" t="b">
        <f t="shared" si="156"/>
        <v>0</v>
      </c>
      <c r="AE313" t="b">
        <f t="shared" si="157"/>
        <v>0</v>
      </c>
      <c r="AF313" t="b">
        <f t="shared" si="158"/>
        <v>0</v>
      </c>
      <c r="AG313" t="b">
        <f t="shared" si="159"/>
        <v>0</v>
      </c>
      <c r="AH313" t="b">
        <f t="shared" si="160"/>
        <v>0</v>
      </c>
      <c r="AI313" t="b">
        <f t="shared" si="161"/>
        <v>0</v>
      </c>
      <c r="AJ313" t="b">
        <f t="shared" si="162"/>
        <v>0</v>
      </c>
      <c r="AK313" t="b">
        <f t="shared" si="163"/>
        <v>0</v>
      </c>
      <c r="AL313" t="b">
        <f t="shared" si="164"/>
        <v>0</v>
      </c>
      <c r="AN313" s="4" t="b">
        <f t="shared" si="165"/>
        <v>1</v>
      </c>
      <c r="AO313" t="b">
        <f t="shared" si="166"/>
        <v>1</v>
      </c>
      <c r="AP313" t="b">
        <f t="shared" si="167"/>
        <v>0</v>
      </c>
      <c r="AQ313" t="b">
        <f t="shared" si="168"/>
        <v>0</v>
      </c>
      <c r="AR313" t="b">
        <f t="shared" si="169"/>
        <v>0</v>
      </c>
      <c r="AS313" t="b">
        <f t="shared" si="170"/>
        <v>0</v>
      </c>
      <c r="AT313" t="b">
        <f t="shared" si="171"/>
        <v>0</v>
      </c>
      <c r="AU313" t="b">
        <f t="shared" si="172"/>
        <v>0</v>
      </c>
      <c r="AV313" t="b">
        <f t="shared" si="173"/>
        <v>0</v>
      </c>
      <c r="AW313" t="b">
        <f t="shared" si="174"/>
        <v>0</v>
      </c>
    </row>
    <row r="314" spans="1:49">
      <c r="B314" t="s">
        <v>320</v>
      </c>
      <c r="C314" s="4">
        <f>SUM('역의 도시내 비율1'!C313:D313)/2</f>
        <v>2.611754702762131E-3</v>
      </c>
      <c r="D314" s="4">
        <f>SUM('역의 도시내 비율1'!E313:G313)/3</f>
        <v>1.4590810820451832E-3</v>
      </c>
      <c r="E314" s="4">
        <f>SUM('역의 도시내 비율1'!H313:O313)/8</f>
        <v>2.1708629542521274E-3</v>
      </c>
      <c r="F314" s="4">
        <f>SUM('역의 도시내 비율1'!P313:R313)/3</f>
        <v>3.1331292114093281E-3</v>
      </c>
      <c r="G314" s="4">
        <f>SUM('역의 도시내 비율1'!S313:V313)/4</f>
        <v>4.598045593897186E-3</v>
      </c>
      <c r="H314" s="4"/>
      <c r="I314" s="4">
        <f>SUM('역의 도시내 비율1'!W313)</f>
        <v>2.4628376506139306E-3</v>
      </c>
      <c r="K314" t="b">
        <f t="shared" si="140"/>
        <v>1</v>
      </c>
      <c r="L314" t="b">
        <f t="shared" si="141"/>
        <v>0</v>
      </c>
      <c r="M314" t="b">
        <f t="shared" si="142"/>
        <v>0</v>
      </c>
      <c r="N314" t="b">
        <f t="shared" si="143"/>
        <v>1</v>
      </c>
      <c r="O314" t="b">
        <f t="shared" si="144"/>
        <v>1</v>
      </c>
      <c r="R314" t="b">
        <f t="shared" si="145"/>
        <v>1</v>
      </c>
      <c r="S314" t="b">
        <f t="shared" si="146"/>
        <v>0</v>
      </c>
      <c r="T314" t="b">
        <f t="shared" si="147"/>
        <v>0</v>
      </c>
      <c r="U314" t="b">
        <f t="shared" si="148"/>
        <v>0</v>
      </c>
      <c r="V314" t="b">
        <f t="shared" si="149"/>
        <v>0</v>
      </c>
      <c r="W314" t="b">
        <f t="shared" si="150"/>
        <v>0</v>
      </c>
      <c r="X314" t="b">
        <f t="shared" si="151"/>
        <v>0</v>
      </c>
      <c r="Y314" t="b">
        <f t="shared" si="152"/>
        <v>0</v>
      </c>
      <c r="Z314" t="b">
        <f t="shared" si="153"/>
        <v>0</v>
      </c>
      <c r="AA314" t="b">
        <f t="shared" si="154"/>
        <v>0</v>
      </c>
      <c r="AC314" t="b">
        <f t="shared" si="155"/>
        <v>1</v>
      </c>
      <c r="AD314" t="b">
        <f t="shared" si="156"/>
        <v>1</v>
      </c>
      <c r="AE314" t="b">
        <f t="shared" si="157"/>
        <v>0</v>
      </c>
      <c r="AF314" t="b">
        <f t="shared" si="158"/>
        <v>0</v>
      </c>
      <c r="AG314" t="b">
        <f t="shared" si="159"/>
        <v>0</v>
      </c>
      <c r="AH314" t="b">
        <f t="shared" si="160"/>
        <v>0</v>
      </c>
      <c r="AI314" t="b">
        <f t="shared" si="161"/>
        <v>0</v>
      </c>
      <c r="AJ314" t="b">
        <f t="shared" si="162"/>
        <v>0</v>
      </c>
      <c r="AK314" t="b">
        <f t="shared" si="163"/>
        <v>0</v>
      </c>
      <c r="AL314" t="b">
        <f t="shared" si="164"/>
        <v>0</v>
      </c>
      <c r="AN314" s="4" t="b">
        <f t="shared" si="165"/>
        <v>1</v>
      </c>
      <c r="AO314" t="b">
        <f t="shared" si="166"/>
        <v>1</v>
      </c>
      <c r="AP314" t="b">
        <f t="shared" si="167"/>
        <v>0</v>
      </c>
      <c r="AQ314" t="b">
        <f t="shared" si="168"/>
        <v>0</v>
      </c>
      <c r="AR314" t="b">
        <f t="shared" si="169"/>
        <v>0</v>
      </c>
      <c r="AS314" t="b">
        <f t="shared" si="170"/>
        <v>0</v>
      </c>
      <c r="AT314" t="b">
        <f t="shared" si="171"/>
        <v>0</v>
      </c>
      <c r="AU314" t="b">
        <f t="shared" si="172"/>
        <v>0</v>
      </c>
      <c r="AV314" t="b">
        <f t="shared" si="173"/>
        <v>0</v>
      </c>
      <c r="AW314" t="b">
        <f t="shared" si="174"/>
        <v>0</v>
      </c>
    </row>
    <row r="315" spans="1:49">
      <c r="A315" t="s">
        <v>182</v>
      </c>
      <c r="B315" t="s">
        <v>319</v>
      </c>
      <c r="C315" s="4">
        <f>SUM('역의 도시내 비율1'!C314:D314)/2</f>
        <v>3.7874385219070356E-3</v>
      </c>
      <c r="D315" s="4">
        <f>SUM('역의 도시내 비율1'!E314:G314)/3</f>
        <v>4.3607159037121314E-3</v>
      </c>
      <c r="E315" s="4">
        <f>SUM('역의 도시내 비율1'!H314:O314)/8</f>
        <v>3.7428387183796679E-3</v>
      </c>
      <c r="F315" s="4">
        <f>SUM('역의 도시내 비율1'!P314:R314)/3</f>
        <v>2.4769648464709553E-3</v>
      </c>
      <c r="G315" s="4">
        <f>SUM('역의 도시내 비율1'!S314:V314)/4</f>
        <v>1.9892281185464613E-3</v>
      </c>
      <c r="H315" s="4"/>
      <c r="I315" s="4">
        <f>SUM('역의 도시내 비율1'!W314)</f>
        <v>3.4002600230953464E-3</v>
      </c>
      <c r="K315" t="b">
        <f t="shared" si="140"/>
        <v>1</v>
      </c>
      <c r="L315" t="b">
        <f t="shared" si="141"/>
        <v>1</v>
      </c>
      <c r="M315" t="b">
        <f t="shared" si="142"/>
        <v>1</v>
      </c>
      <c r="N315" t="b">
        <f t="shared" si="143"/>
        <v>0</v>
      </c>
      <c r="O315" t="b">
        <f t="shared" si="144"/>
        <v>0</v>
      </c>
      <c r="R315" t="b">
        <f t="shared" si="145"/>
        <v>1</v>
      </c>
      <c r="S315" t="b">
        <f t="shared" si="146"/>
        <v>1</v>
      </c>
      <c r="T315" t="b">
        <f t="shared" si="147"/>
        <v>1</v>
      </c>
      <c r="U315" t="b">
        <f t="shared" si="148"/>
        <v>0</v>
      </c>
      <c r="V315" t="b">
        <f t="shared" si="149"/>
        <v>0</v>
      </c>
      <c r="W315" t="b">
        <f t="shared" si="150"/>
        <v>0</v>
      </c>
      <c r="X315" t="b">
        <f t="shared" si="151"/>
        <v>0</v>
      </c>
      <c r="Y315" t="b">
        <f t="shared" si="152"/>
        <v>0</v>
      </c>
      <c r="Z315" t="b">
        <f t="shared" si="153"/>
        <v>0</v>
      </c>
      <c r="AA315" t="b">
        <f t="shared" si="154"/>
        <v>0</v>
      </c>
      <c r="AC315" t="b">
        <f t="shared" si="155"/>
        <v>1</v>
      </c>
      <c r="AD315" t="b">
        <f t="shared" si="156"/>
        <v>1</v>
      </c>
      <c r="AE315" t="b">
        <f t="shared" si="157"/>
        <v>0</v>
      </c>
      <c r="AF315" t="b">
        <f t="shared" si="158"/>
        <v>0</v>
      </c>
      <c r="AG315" t="b">
        <f t="shared" si="159"/>
        <v>0</v>
      </c>
      <c r="AH315" t="b">
        <f t="shared" si="160"/>
        <v>0</v>
      </c>
      <c r="AI315" t="b">
        <f t="shared" si="161"/>
        <v>0</v>
      </c>
      <c r="AJ315" t="b">
        <f t="shared" si="162"/>
        <v>0</v>
      </c>
      <c r="AK315" t="b">
        <f t="shared" si="163"/>
        <v>0</v>
      </c>
      <c r="AL315" t="b">
        <f t="shared" si="164"/>
        <v>0</v>
      </c>
      <c r="AN315" s="4" t="b">
        <f t="shared" si="165"/>
        <v>1</v>
      </c>
      <c r="AO315" t="b">
        <f t="shared" si="166"/>
        <v>1</v>
      </c>
      <c r="AP315" t="b">
        <f t="shared" si="167"/>
        <v>0</v>
      </c>
      <c r="AQ315" t="b">
        <f t="shared" si="168"/>
        <v>0</v>
      </c>
      <c r="AR315" t="b">
        <f t="shared" si="169"/>
        <v>0</v>
      </c>
      <c r="AS315" t="b">
        <f t="shared" si="170"/>
        <v>0</v>
      </c>
      <c r="AT315" t="b">
        <f t="shared" si="171"/>
        <v>0</v>
      </c>
      <c r="AU315" t="b">
        <f t="shared" si="172"/>
        <v>0</v>
      </c>
      <c r="AV315" t="b">
        <f t="shared" si="173"/>
        <v>0</v>
      </c>
      <c r="AW315" t="b">
        <f t="shared" si="174"/>
        <v>0</v>
      </c>
    </row>
    <row r="316" spans="1:49">
      <c r="B316" t="s">
        <v>320</v>
      </c>
      <c r="C316" s="4">
        <f>SUM('역의 도시내 비율1'!C315:D315)/2</f>
        <v>2.1936555083005532E-3</v>
      </c>
      <c r="D316" s="4">
        <f>SUM('역의 도시내 비율1'!E315:G315)/3</f>
        <v>2.2358419997498664E-3</v>
      </c>
      <c r="E316" s="4">
        <f>SUM('역의 도시내 비율1'!H315:O315)/8</f>
        <v>3.2239175500767335E-3</v>
      </c>
      <c r="F316" s="4">
        <f>SUM('역의 도시내 비율1'!P315:R315)/3</f>
        <v>3.4302474261535716E-3</v>
      </c>
      <c r="G316" s="4">
        <f>SUM('역의 도시내 비율1'!S315:V315)/4</f>
        <v>3.8075576447579571E-3</v>
      </c>
      <c r="H316" s="4"/>
      <c r="I316" s="4">
        <f>SUM('역의 도시내 비율1'!W315)</f>
        <v>3.0935141182351334E-3</v>
      </c>
      <c r="K316" t="b">
        <f t="shared" si="140"/>
        <v>0</v>
      </c>
      <c r="L316" t="b">
        <f t="shared" si="141"/>
        <v>0</v>
      </c>
      <c r="M316" t="b">
        <f t="shared" si="142"/>
        <v>1</v>
      </c>
      <c r="N316" t="b">
        <f t="shared" si="143"/>
        <v>1</v>
      </c>
      <c r="O316" t="b">
        <f t="shared" si="144"/>
        <v>1</v>
      </c>
      <c r="R316" t="b">
        <f t="shared" si="145"/>
        <v>1</v>
      </c>
      <c r="S316" t="b">
        <f t="shared" si="146"/>
        <v>1</v>
      </c>
      <c r="T316" t="b">
        <f t="shared" si="147"/>
        <v>0</v>
      </c>
      <c r="U316" t="b">
        <f t="shared" si="148"/>
        <v>0</v>
      </c>
      <c r="V316" t="b">
        <f t="shared" si="149"/>
        <v>0</v>
      </c>
      <c r="W316" t="b">
        <f t="shared" si="150"/>
        <v>0</v>
      </c>
      <c r="X316" t="b">
        <f t="shared" si="151"/>
        <v>0</v>
      </c>
      <c r="Y316" t="b">
        <f t="shared" si="152"/>
        <v>0</v>
      </c>
      <c r="Z316" t="b">
        <f t="shared" si="153"/>
        <v>0</v>
      </c>
      <c r="AA316" t="b">
        <f t="shared" si="154"/>
        <v>0</v>
      </c>
      <c r="AC316" t="b">
        <f t="shared" si="155"/>
        <v>1</v>
      </c>
      <c r="AD316" t="b">
        <f t="shared" si="156"/>
        <v>1</v>
      </c>
      <c r="AE316" t="b">
        <f t="shared" si="157"/>
        <v>0</v>
      </c>
      <c r="AF316" t="b">
        <f t="shared" si="158"/>
        <v>0</v>
      </c>
      <c r="AG316" t="b">
        <f t="shared" si="159"/>
        <v>0</v>
      </c>
      <c r="AH316" t="b">
        <f t="shared" si="160"/>
        <v>0</v>
      </c>
      <c r="AI316" t="b">
        <f t="shared" si="161"/>
        <v>0</v>
      </c>
      <c r="AJ316" t="b">
        <f t="shared" si="162"/>
        <v>0</v>
      </c>
      <c r="AK316" t="b">
        <f t="shared" si="163"/>
        <v>0</v>
      </c>
      <c r="AL316" t="b">
        <f t="shared" si="164"/>
        <v>0</v>
      </c>
      <c r="AN316" s="4" t="b">
        <f t="shared" si="165"/>
        <v>1</v>
      </c>
      <c r="AO316" t="b">
        <f t="shared" si="166"/>
        <v>1</v>
      </c>
      <c r="AP316" t="b">
        <f t="shared" si="167"/>
        <v>0</v>
      </c>
      <c r="AQ316" t="b">
        <f t="shared" si="168"/>
        <v>0</v>
      </c>
      <c r="AR316" t="b">
        <f t="shared" si="169"/>
        <v>0</v>
      </c>
      <c r="AS316" t="b">
        <f t="shared" si="170"/>
        <v>0</v>
      </c>
      <c r="AT316" t="b">
        <f t="shared" si="171"/>
        <v>0</v>
      </c>
      <c r="AU316" t="b">
        <f t="shared" si="172"/>
        <v>0</v>
      </c>
      <c r="AV316" t="b">
        <f t="shared" si="173"/>
        <v>0</v>
      </c>
      <c r="AW316" t="b">
        <f t="shared" si="174"/>
        <v>0</v>
      </c>
    </row>
    <row r="317" spans="1:49">
      <c r="A317" t="s">
        <v>183</v>
      </c>
      <c r="B317" t="s">
        <v>319</v>
      </c>
      <c r="C317" s="4">
        <f>SUM('역의 도시내 비율1'!C316:D316)/2</f>
        <v>3.0822282761736952E-3</v>
      </c>
      <c r="D317" s="4">
        <f>SUM('역의 도시내 비율1'!E316:G316)/3</f>
        <v>4.2768907035263997E-3</v>
      </c>
      <c r="E317" s="4">
        <f>SUM('역의 도시내 비율1'!H316:O316)/8</f>
        <v>3.493213077658769E-3</v>
      </c>
      <c r="F317" s="4">
        <f>SUM('역의 도시내 비율1'!P316:R316)/3</f>
        <v>2.5697251283812918E-3</v>
      </c>
      <c r="G317" s="4">
        <f>SUM('역의 도시내 비율1'!S316:V316)/4</f>
        <v>2.215436000892009E-3</v>
      </c>
      <c r="H317" s="4"/>
      <c r="I317" s="4">
        <f>SUM('역의 도시내 비율1'!W316)</f>
        <v>3.3101441591105239E-3</v>
      </c>
      <c r="K317" t="b">
        <f t="shared" si="140"/>
        <v>0</v>
      </c>
      <c r="L317" t="b">
        <f t="shared" si="141"/>
        <v>1</v>
      </c>
      <c r="M317" t="b">
        <f t="shared" si="142"/>
        <v>1</v>
      </c>
      <c r="N317" t="b">
        <f t="shared" si="143"/>
        <v>0</v>
      </c>
      <c r="O317" t="b">
        <f t="shared" si="144"/>
        <v>0</v>
      </c>
      <c r="R317" t="b">
        <f t="shared" si="145"/>
        <v>1</v>
      </c>
      <c r="S317" t="b">
        <f t="shared" si="146"/>
        <v>1</v>
      </c>
      <c r="T317" t="b">
        <f t="shared" si="147"/>
        <v>1</v>
      </c>
      <c r="U317" t="b">
        <f t="shared" si="148"/>
        <v>0</v>
      </c>
      <c r="V317" t="b">
        <f t="shared" si="149"/>
        <v>0</v>
      </c>
      <c r="W317" t="b">
        <f t="shared" si="150"/>
        <v>0</v>
      </c>
      <c r="X317" t="b">
        <f t="shared" si="151"/>
        <v>0</v>
      </c>
      <c r="Y317" t="b">
        <f t="shared" si="152"/>
        <v>0</v>
      </c>
      <c r="Z317" t="b">
        <f t="shared" si="153"/>
        <v>0</v>
      </c>
      <c r="AA317" t="b">
        <f t="shared" si="154"/>
        <v>0</v>
      </c>
      <c r="AC317" t="b">
        <f t="shared" si="155"/>
        <v>1</v>
      </c>
      <c r="AD317" t="b">
        <f t="shared" si="156"/>
        <v>1</v>
      </c>
      <c r="AE317" t="b">
        <f t="shared" si="157"/>
        <v>0</v>
      </c>
      <c r="AF317" t="b">
        <f t="shared" si="158"/>
        <v>0</v>
      </c>
      <c r="AG317" t="b">
        <f t="shared" si="159"/>
        <v>0</v>
      </c>
      <c r="AH317" t="b">
        <f t="shared" si="160"/>
        <v>0</v>
      </c>
      <c r="AI317" t="b">
        <f t="shared" si="161"/>
        <v>0</v>
      </c>
      <c r="AJ317" t="b">
        <f t="shared" si="162"/>
        <v>0</v>
      </c>
      <c r="AK317" t="b">
        <f t="shared" si="163"/>
        <v>0</v>
      </c>
      <c r="AL317" t="b">
        <f t="shared" si="164"/>
        <v>0</v>
      </c>
      <c r="AN317" s="4" t="b">
        <f t="shared" si="165"/>
        <v>1</v>
      </c>
      <c r="AO317" t="b">
        <f t="shared" si="166"/>
        <v>1</v>
      </c>
      <c r="AP317" t="b">
        <f t="shared" si="167"/>
        <v>0</v>
      </c>
      <c r="AQ317" t="b">
        <f t="shared" si="168"/>
        <v>0</v>
      </c>
      <c r="AR317" t="b">
        <f t="shared" si="169"/>
        <v>0</v>
      </c>
      <c r="AS317" t="b">
        <f t="shared" si="170"/>
        <v>0</v>
      </c>
      <c r="AT317" t="b">
        <f t="shared" si="171"/>
        <v>0</v>
      </c>
      <c r="AU317" t="b">
        <f t="shared" si="172"/>
        <v>0</v>
      </c>
      <c r="AV317" t="b">
        <f t="shared" si="173"/>
        <v>0</v>
      </c>
      <c r="AW317" t="b">
        <f t="shared" si="174"/>
        <v>0</v>
      </c>
    </row>
    <row r="318" spans="1:49">
      <c r="B318" t="s">
        <v>320</v>
      </c>
      <c r="C318" s="4">
        <f>SUM('역의 도시내 비율1'!C317:D317)/2</f>
        <v>4.7970290585646917E-3</v>
      </c>
      <c r="D318" s="4">
        <f>SUM('역의 도시내 비율1'!E317:G317)/3</f>
        <v>2.6469018804011206E-3</v>
      </c>
      <c r="E318" s="4">
        <f>SUM('역의 도시내 비율1'!H317:O317)/8</f>
        <v>2.9411779590074053E-3</v>
      </c>
      <c r="F318" s="4">
        <f>SUM('역의 도시내 비율1'!P317:R317)/3</f>
        <v>2.9554166514005938E-3</v>
      </c>
      <c r="G318" s="4">
        <f>SUM('역의 도시내 비율1'!S317:V317)/4</f>
        <v>3.1306707742135196E-3</v>
      </c>
      <c r="H318" s="4"/>
      <c r="I318" s="4">
        <f>SUM('역의 도시내 비율1'!W317)</f>
        <v>2.9139163258190865E-3</v>
      </c>
      <c r="K318" t="b">
        <f t="shared" si="140"/>
        <v>1</v>
      </c>
      <c r="L318" t="b">
        <f t="shared" si="141"/>
        <v>0</v>
      </c>
      <c r="M318" t="b">
        <f t="shared" si="142"/>
        <v>1</v>
      </c>
      <c r="N318" t="b">
        <f t="shared" si="143"/>
        <v>1</v>
      </c>
      <c r="O318" t="b">
        <f t="shared" si="144"/>
        <v>1</v>
      </c>
      <c r="R318" t="b">
        <f t="shared" si="145"/>
        <v>1</v>
      </c>
      <c r="S318" t="b">
        <f t="shared" si="146"/>
        <v>1</v>
      </c>
      <c r="T318" t="b">
        <f t="shared" si="147"/>
        <v>0</v>
      </c>
      <c r="U318" t="b">
        <f t="shared" si="148"/>
        <v>0</v>
      </c>
      <c r="V318" t="b">
        <f t="shared" si="149"/>
        <v>0</v>
      </c>
      <c r="W318" t="b">
        <f t="shared" si="150"/>
        <v>0</v>
      </c>
      <c r="X318" t="b">
        <f t="shared" si="151"/>
        <v>0</v>
      </c>
      <c r="Y318" t="b">
        <f t="shared" si="152"/>
        <v>0</v>
      </c>
      <c r="Z318" t="b">
        <f t="shared" si="153"/>
        <v>0</v>
      </c>
      <c r="AA318" t="b">
        <f t="shared" si="154"/>
        <v>0</v>
      </c>
      <c r="AC318" t="b">
        <f t="shared" si="155"/>
        <v>1</v>
      </c>
      <c r="AD318" t="b">
        <f t="shared" si="156"/>
        <v>1</v>
      </c>
      <c r="AE318" t="b">
        <f t="shared" si="157"/>
        <v>0</v>
      </c>
      <c r="AF318" t="b">
        <f t="shared" si="158"/>
        <v>0</v>
      </c>
      <c r="AG318" t="b">
        <f t="shared" si="159"/>
        <v>0</v>
      </c>
      <c r="AH318" t="b">
        <f t="shared" si="160"/>
        <v>0</v>
      </c>
      <c r="AI318" t="b">
        <f t="shared" si="161"/>
        <v>0</v>
      </c>
      <c r="AJ318" t="b">
        <f t="shared" si="162"/>
        <v>0</v>
      </c>
      <c r="AK318" t="b">
        <f t="shared" si="163"/>
        <v>0</v>
      </c>
      <c r="AL318" t="b">
        <f t="shared" si="164"/>
        <v>0</v>
      </c>
      <c r="AN318" s="4" t="b">
        <f t="shared" si="165"/>
        <v>1</v>
      </c>
      <c r="AO318" t="b">
        <f t="shared" si="166"/>
        <v>1</v>
      </c>
      <c r="AP318" t="b">
        <f t="shared" si="167"/>
        <v>0</v>
      </c>
      <c r="AQ318" t="b">
        <f t="shared" si="168"/>
        <v>0</v>
      </c>
      <c r="AR318" t="b">
        <f t="shared" si="169"/>
        <v>0</v>
      </c>
      <c r="AS318" t="b">
        <f t="shared" si="170"/>
        <v>0</v>
      </c>
      <c r="AT318" t="b">
        <f t="shared" si="171"/>
        <v>0</v>
      </c>
      <c r="AU318" t="b">
        <f t="shared" si="172"/>
        <v>0</v>
      </c>
      <c r="AV318" t="b">
        <f t="shared" si="173"/>
        <v>0</v>
      </c>
      <c r="AW318" t="b">
        <f t="shared" si="174"/>
        <v>0</v>
      </c>
    </row>
    <row r="319" spans="1:49">
      <c r="A319" t="s">
        <v>184</v>
      </c>
      <c r="B319" t="s">
        <v>319</v>
      </c>
      <c r="C319" s="4">
        <f>SUM('역의 도시내 비율1'!C318:D318)/2</f>
        <v>3.318952580122853E-3</v>
      </c>
      <c r="D319" s="4">
        <f>SUM('역의 도시내 비율1'!E318:G318)/3</f>
        <v>3.3020539921342902E-3</v>
      </c>
      <c r="E319" s="4">
        <f>SUM('역의 도시내 비율1'!H318:O318)/8</f>
        <v>4.8820474163318037E-3</v>
      </c>
      <c r="F319" s="4">
        <f>SUM('역의 도시내 비율1'!P318:R318)/3</f>
        <v>4.773439506544002E-3</v>
      </c>
      <c r="G319" s="4">
        <f>SUM('역의 도시내 비율1'!S318:V318)/4</f>
        <v>4.7620249587464868E-3</v>
      </c>
      <c r="H319" s="4"/>
      <c r="I319" s="4">
        <f>SUM('역의 도시내 비율1'!W318)</f>
        <v>4.3601652533604516E-3</v>
      </c>
      <c r="K319" t="b">
        <f t="shared" si="140"/>
        <v>0</v>
      </c>
      <c r="L319" t="b">
        <f t="shared" si="141"/>
        <v>0</v>
      </c>
      <c r="M319" t="b">
        <f t="shared" si="142"/>
        <v>1</v>
      </c>
      <c r="N319" t="b">
        <f t="shared" si="143"/>
        <v>1</v>
      </c>
      <c r="O319" t="b">
        <f t="shared" si="144"/>
        <v>1</v>
      </c>
      <c r="R319" t="b">
        <f t="shared" si="145"/>
        <v>1</v>
      </c>
      <c r="S319" t="b">
        <f t="shared" si="146"/>
        <v>1</v>
      </c>
      <c r="T319" t="b">
        <f t="shared" si="147"/>
        <v>0</v>
      </c>
      <c r="U319" t="b">
        <f t="shared" si="148"/>
        <v>0</v>
      </c>
      <c r="V319" t="b">
        <f t="shared" si="149"/>
        <v>0</v>
      </c>
      <c r="W319" t="b">
        <f t="shared" si="150"/>
        <v>0</v>
      </c>
      <c r="X319" t="b">
        <f t="shared" si="151"/>
        <v>0</v>
      </c>
      <c r="Y319" t="b">
        <f t="shared" si="152"/>
        <v>0</v>
      </c>
      <c r="Z319" t="b">
        <f t="shared" si="153"/>
        <v>0</v>
      </c>
      <c r="AA319" t="b">
        <f t="shared" si="154"/>
        <v>0</v>
      </c>
      <c r="AC319" t="b">
        <f t="shared" si="155"/>
        <v>1</v>
      </c>
      <c r="AD319" t="b">
        <f t="shared" si="156"/>
        <v>1</v>
      </c>
      <c r="AE319" t="b">
        <f t="shared" si="157"/>
        <v>1</v>
      </c>
      <c r="AF319" t="b">
        <f t="shared" si="158"/>
        <v>0</v>
      </c>
      <c r="AG319" t="b">
        <f t="shared" si="159"/>
        <v>0</v>
      </c>
      <c r="AH319" t="b">
        <f t="shared" si="160"/>
        <v>0</v>
      </c>
      <c r="AI319" t="b">
        <f t="shared" si="161"/>
        <v>0</v>
      </c>
      <c r="AJ319" t="b">
        <f t="shared" si="162"/>
        <v>0</v>
      </c>
      <c r="AK319" t="b">
        <f t="shared" si="163"/>
        <v>0</v>
      </c>
      <c r="AL319" t="b">
        <f t="shared" si="164"/>
        <v>0</v>
      </c>
      <c r="AN319" s="4" t="b">
        <f t="shared" si="165"/>
        <v>1</v>
      </c>
      <c r="AO319" t="b">
        <f t="shared" si="166"/>
        <v>1</v>
      </c>
      <c r="AP319" t="b">
        <f t="shared" si="167"/>
        <v>1</v>
      </c>
      <c r="AQ319" t="b">
        <f t="shared" si="168"/>
        <v>0</v>
      </c>
      <c r="AR319" t="b">
        <f t="shared" si="169"/>
        <v>0</v>
      </c>
      <c r="AS319" t="b">
        <f t="shared" si="170"/>
        <v>0</v>
      </c>
      <c r="AT319" t="b">
        <f t="shared" si="171"/>
        <v>0</v>
      </c>
      <c r="AU319" t="b">
        <f t="shared" si="172"/>
        <v>0</v>
      </c>
      <c r="AV319" t="b">
        <f t="shared" si="173"/>
        <v>0</v>
      </c>
      <c r="AW319" t="b">
        <f t="shared" si="174"/>
        <v>0</v>
      </c>
    </row>
    <row r="320" spans="1:49">
      <c r="B320" t="s">
        <v>320</v>
      </c>
      <c r="C320" s="4">
        <f>SUM('역의 도시내 비율1'!C319:D319)/2</f>
        <v>6.1088500722601543E-3</v>
      </c>
      <c r="D320" s="4">
        <f>SUM('역의 도시내 비율1'!E319:G319)/3</f>
        <v>3.548219243663863E-3</v>
      </c>
      <c r="E320" s="4">
        <f>SUM('역의 도시내 비율1'!H319:O319)/8</f>
        <v>6.0093706131633309E-3</v>
      </c>
      <c r="F320" s="4">
        <f>SUM('역의 도시내 비율1'!P319:R319)/3</f>
        <v>6.2418637447324106E-3</v>
      </c>
      <c r="G320" s="4">
        <f>SUM('역의 도시내 비율1'!S319:V319)/4</f>
        <v>5.735938887493539E-3</v>
      </c>
      <c r="H320" s="4"/>
      <c r="I320" s="4">
        <f>SUM('역의 도시내 비율1'!W319)</f>
        <v>5.4042021612029072E-3</v>
      </c>
      <c r="K320" t="b">
        <f t="shared" si="140"/>
        <v>1</v>
      </c>
      <c r="L320" t="b">
        <f t="shared" si="141"/>
        <v>0</v>
      </c>
      <c r="M320" t="b">
        <f t="shared" si="142"/>
        <v>1</v>
      </c>
      <c r="N320" t="b">
        <f t="shared" si="143"/>
        <v>1</v>
      </c>
      <c r="O320" t="b">
        <f t="shared" si="144"/>
        <v>1</v>
      </c>
      <c r="R320" t="b">
        <f t="shared" si="145"/>
        <v>1</v>
      </c>
      <c r="S320" t="b">
        <f t="shared" si="146"/>
        <v>1</v>
      </c>
      <c r="T320" t="b">
        <f t="shared" si="147"/>
        <v>0</v>
      </c>
      <c r="U320" t="b">
        <f t="shared" si="148"/>
        <v>0</v>
      </c>
      <c r="V320" t="b">
        <f t="shared" si="149"/>
        <v>0</v>
      </c>
      <c r="W320" t="b">
        <f t="shared" si="150"/>
        <v>0</v>
      </c>
      <c r="X320" t="b">
        <f t="shared" si="151"/>
        <v>0</v>
      </c>
      <c r="Y320" t="b">
        <f t="shared" si="152"/>
        <v>0</v>
      </c>
      <c r="Z320" t="b">
        <f t="shared" si="153"/>
        <v>0</v>
      </c>
      <c r="AA320" t="b">
        <f t="shared" si="154"/>
        <v>0</v>
      </c>
      <c r="AC320" t="b">
        <f t="shared" si="155"/>
        <v>1</v>
      </c>
      <c r="AD320" t="b">
        <f t="shared" si="156"/>
        <v>1</v>
      </c>
      <c r="AE320" t="b">
        <f t="shared" si="157"/>
        <v>1</v>
      </c>
      <c r="AF320" t="b">
        <f t="shared" si="158"/>
        <v>1</v>
      </c>
      <c r="AG320" t="b">
        <f t="shared" si="159"/>
        <v>0</v>
      </c>
      <c r="AH320" t="b">
        <f t="shared" si="160"/>
        <v>0</v>
      </c>
      <c r="AI320" t="b">
        <f t="shared" si="161"/>
        <v>0</v>
      </c>
      <c r="AJ320" t="b">
        <f t="shared" si="162"/>
        <v>0</v>
      </c>
      <c r="AK320" t="b">
        <f t="shared" si="163"/>
        <v>0</v>
      </c>
      <c r="AL320" t="b">
        <f t="shared" si="164"/>
        <v>0</v>
      </c>
      <c r="AN320" s="4" t="b">
        <f t="shared" si="165"/>
        <v>1</v>
      </c>
      <c r="AO320" t="b">
        <f t="shared" si="166"/>
        <v>1</v>
      </c>
      <c r="AP320" t="b">
        <f t="shared" si="167"/>
        <v>1</v>
      </c>
      <c r="AQ320" t="b">
        <f t="shared" si="168"/>
        <v>1</v>
      </c>
      <c r="AR320" t="b">
        <f t="shared" si="169"/>
        <v>0</v>
      </c>
      <c r="AS320" t="b">
        <f t="shared" si="170"/>
        <v>0</v>
      </c>
      <c r="AT320" t="b">
        <f t="shared" si="171"/>
        <v>0</v>
      </c>
      <c r="AU320" t="b">
        <f t="shared" si="172"/>
        <v>0</v>
      </c>
      <c r="AV320" t="b">
        <f t="shared" si="173"/>
        <v>0</v>
      </c>
      <c r="AW320" t="b">
        <f t="shared" si="174"/>
        <v>0</v>
      </c>
    </row>
    <row r="321" spans="1:49">
      <c r="A321" t="s">
        <v>185</v>
      </c>
      <c r="B321" t="s">
        <v>319</v>
      </c>
      <c r="C321" s="4">
        <f>SUM('역의 도시내 비율1'!C320:D320)/2</f>
        <v>5.4324818369512005E-3</v>
      </c>
      <c r="D321" s="4">
        <f>SUM('역의 도시내 비율1'!E320:G320)/3</f>
        <v>5.9460268784060832E-3</v>
      </c>
      <c r="E321" s="4">
        <f>SUM('역의 도시내 비율1'!H320:O320)/8</f>
        <v>3.9248087755992837E-3</v>
      </c>
      <c r="F321" s="4">
        <f>SUM('역의 도시내 비율1'!P320:R320)/3</f>
        <v>2.5918954298611353E-3</v>
      </c>
      <c r="G321" s="4">
        <f>SUM('역의 도시내 비율1'!S320:V320)/4</f>
        <v>2.125701690907597E-3</v>
      </c>
      <c r="H321" s="4"/>
      <c r="I321" s="4">
        <f>SUM('역의 도시내 비율1'!W320)</f>
        <v>3.8830615987923136E-3</v>
      </c>
      <c r="K321" t="b">
        <f t="shared" si="140"/>
        <v>1</v>
      </c>
      <c r="L321" t="b">
        <f t="shared" si="141"/>
        <v>1</v>
      </c>
      <c r="M321" t="b">
        <f t="shared" si="142"/>
        <v>1</v>
      </c>
      <c r="N321" t="b">
        <f t="shared" si="143"/>
        <v>0</v>
      </c>
      <c r="O321" t="b">
        <f t="shared" si="144"/>
        <v>0</v>
      </c>
      <c r="R321" t="b">
        <f t="shared" si="145"/>
        <v>1</v>
      </c>
      <c r="S321" t="b">
        <f t="shared" si="146"/>
        <v>1</v>
      </c>
      <c r="T321" t="b">
        <f t="shared" si="147"/>
        <v>1</v>
      </c>
      <c r="U321" t="b">
        <f t="shared" si="148"/>
        <v>1</v>
      </c>
      <c r="V321" t="b">
        <f t="shared" si="149"/>
        <v>0</v>
      </c>
      <c r="W321" t="b">
        <f t="shared" si="150"/>
        <v>0</v>
      </c>
      <c r="X321" t="b">
        <f t="shared" si="151"/>
        <v>0</v>
      </c>
      <c r="Y321" t="b">
        <f t="shared" si="152"/>
        <v>0</v>
      </c>
      <c r="Z321" t="b">
        <f t="shared" si="153"/>
        <v>0</v>
      </c>
      <c r="AA321" t="b">
        <f t="shared" si="154"/>
        <v>0</v>
      </c>
      <c r="AC321" t="b">
        <f t="shared" si="155"/>
        <v>1</v>
      </c>
      <c r="AD321" t="b">
        <f t="shared" si="156"/>
        <v>1</v>
      </c>
      <c r="AE321" t="b">
        <f t="shared" si="157"/>
        <v>0</v>
      </c>
      <c r="AF321" t="b">
        <f t="shared" si="158"/>
        <v>0</v>
      </c>
      <c r="AG321" t="b">
        <f t="shared" si="159"/>
        <v>0</v>
      </c>
      <c r="AH321" t="b">
        <f t="shared" si="160"/>
        <v>0</v>
      </c>
      <c r="AI321" t="b">
        <f t="shared" si="161"/>
        <v>0</v>
      </c>
      <c r="AJ321" t="b">
        <f t="shared" si="162"/>
        <v>0</v>
      </c>
      <c r="AK321" t="b">
        <f t="shared" si="163"/>
        <v>0</v>
      </c>
      <c r="AL321" t="b">
        <f t="shared" si="164"/>
        <v>0</v>
      </c>
      <c r="AN321" s="4" t="b">
        <f t="shared" si="165"/>
        <v>1</v>
      </c>
      <c r="AO321" t="b">
        <f t="shared" si="166"/>
        <v>1</v>
      </c>
      <c r="AP321" t="b">
        <f t="shared" si="167"/>
        <v>0</v>
      </c>
      <c r="AQ321" t="b">
        <f t="shared" si="168"/>
        <v>0</v>
      </c>
      <c r="AR321" t="b">
        <f t="shared" si="169"/>
        <v>0</v>
      </c>
      <c r="AS321" t="b">
        <f t="shared" si="170"/>
        <v>0</v>
      </c>
      <c r="AT321" t="b">
        <f t="shared" si="171"/>
        <v>0</v>
      </c>
      <c r="AU321" t="b">
        <f t="shared" si="172"/>
        <v>0</v>
      </c>
      <c r="AV321" t="b">
        <f t="shared" si="173"/>
        <v>0</v>
      </c>
      <c r="AW321" t="b">
        <f t="shared" si="174"/>
        <v>0</v>
      </c>
    </row>
    <row r="322" spans="1:49">
      <c r="B322" t="s">
        <v>320</v>
      </c>
      <c r="C322" s="4">
        <f>SUM('역의 도시내 비율1'!C321:D321)/2</f>
        <v>3.5229343343097181E-3</v>
      </c>
      <c r="D322" s="4">
        <f>SUM('역의 도시내 비율1'!E321:G321)/3</f>
        <v>2.8350022946554295E-3</v>
      </c>
      <c r="E322" s="4">
        <f>SUM('역의 도시내 비율1'!H321:O321)/8</f>
        <v>2.9316186731981196E-3</v>
      </c>
      <c r="F322" s="4">
        <f>SUM('역의 도시내 비율1'!P321:R321)/3</f>
        <v>3.57134135712063E-3</v>
      </c>
      <c r="G322" s="4">
        <f>SUM('역의 도시내 비율1'!S321:V321)/4</f>
        <v>4.8740098657080577E-3</v>
      </c>
      <c r="H322" s="4"/>
      <c r="I322" s="4">
        <f>SUM('역의 도시내 비율1'!W321)</f>
        <v>3.1862762097717048E-3</v>
      </c>
      <c r="K322" t="b">
        <f t="shared" si="140"/>
        <v>1</v>
      </c>
      <c r="L322" t="b">
        <f t="shared" si="141"/>
        <v>0</v>
      </c>
      <c r="M322" t="b">
        <f t="shared" si="142"/>
        <v>0</v>
      </c>
      <c r="N322" t="b">
        <f t="shared" si="143"/>
        <v>1</v>
      </c>
      <c r="O322" t="b">
        <f t="shared" si="144"/>
        <v>1</v>
      </c>
      <c r="R322" t="b">
        <f t="shared" si="145"/>
        <v>1</v>
      </c>
      <c r="S322" t="b">
        <f t="shared" si="146"/>
        <v>1</v>
      </c>
      <c r="T322" t="b">
        <f t="shared" si="147"/>
        <v>0</v>
      </c>
      <c r="U322" t="b">
        <f t="shared" si="148"/>
        <v>0</v>
      </c>
      <c r="V322" t="b">
        <f t="shared" si="149"/>
        <v>0</v>
      </c>
      <c r="W322" t="b">
        <f t="shared" si="150"/>
        <v>0</v>
      </c>
      <c r="X322" t="b">
        <f t="shared" si="151"/>
        <v>0</v>
      </c>
      <c r="Y322" t="b">
        <f t="shared" si="152"/>
        <v>0</v>
      </c>
      <c r="Z322" t="b">
        <f t="shared" si="153"/>
        <v>0</v>
      </c>
      <c r="AA322" t="b">
        <f t="shared" si="154"/>
        <v>0</v>
      </c>
      <c r="AC322" t="b">
        <f t="shared" si="155"/>
        <v>1</v>
      </c>
      <c r="AD322" t="b">
        <f t="shared" si="156"/>
        <v>1</v>
      </c>
      <c r="AE322" t="b">
        <f t="shared" si="157"/>
        <v>0</v>
      </c>
      <c r="AF322" t="b">
        <f t="shared" si="158"/>
        <v>0</v>
      </c>
      <c r="AG322" t="b">
        <f t="shared" si="159"/>
        <v>0</v>
      </c>
      <c r="AH322" t="b">
        <f t="shared" si="160"/>
        <v>0</v>
      </c>
      <c r="AI322" t="b">
        <f t="shared" si="161"/>
        <v>0</v>
      </c>
      <c r="AJ322" t="b">
        <f t="shared" si="162"/>
        <v>0</v>
      </c>
      <c r="AK322" t="b">
        <f t="shared" si="163"/>
        <v>0</v>
      </c>
      <c r="AL322" t="b">
        <f t="shared" si="164"/>
        <v>0</v>
      </c>
      <c r="AN322" s="4" t="b">
        <f t="shared" si="165"/>
        <v>1</v>
      </c>
      <c r="AO322" t="b">
        <f t="shared" si="166"/>
        <v>1</v>
      </c>
      <c r="AP322" t="b">
        <f t="shared" si="167"/>
        <v>0</v>
      </c>
      <c r="AQ322" t="b">
        <f t="shared" si="168"/>
        <v>0</v>
      </c>
      <c r="AR322" t="b">
        <f t="shared" si="169"/>
        <v>0</v>
      </c>
      <c r="AS322" t="b">
        <f t="shared" si="170"/>
        <v>0</v>
      </c>
      <c r="AT322" t="b">
        <f t="shared" si="171"/>
        <v>0</v>
      </c>
      <c r="AU322" t="b">
        <f t="shared" si="172"/>
        <v>0</v>
      </c>
      <c r="AV322" t="b">
        <f t="shared" si="173"/>
        <v>0</v>
      </c>
      <c r="AW322" t="b">
        <f t="shared" si="174"/>
        <v>0</v>
      </c>
    </row>
    <row r="323" spans="1:49">
      <c r="A323" t="s">
        <v>186</v>
      </c>
      <c r="B323" t="s">
        <v>319</v>
      </c>
      <c r="C323" s="4">
        <f>SUM('역의 도시내 비율1'!C322:D322)/2</f>
        <v>2.4555686143894837E-3</v>
      </c>
      <c r="D323" s="4">
        <f>SUM('역의 도시내 비율1'!E322:G322)/3</f>
        <v>2.3672759946187301E-3</v>
      </c>
      <c r="E323" s="4">
        <f>SUM('역의 도시내 비율1'!H322:O322)/8</f>
        <v>1.6533746807926477E-3</v>
      </c>
      <c r="F323" s="4">
        <f>SUM('역의 도시내 비율1'!P322:R322)/3</f>
        <v>1.1291412522901625E-3</v>
      </c>
      <c r="G323" s="4">
        <f>SUM('역의 도시내 비율1'!S322:V322)/4</f>
        <v>9.1771090906354381E-4</v>
      </c>
      <c r="H323" s="4"/>
      <c r="I323" s="4">
        <f>SUM('역의 도시내 비율1'!W322)</f>
        <v>1.6286569266334651E-3</v>
      </c>
      <c r="K323" t="b">
        <f t="shared" si="140"/>
        <v>1</v>
      </c>
      <c r="L323" t="b">
        <f t="shared" si="141"/>
        <v>1</v>
      </c>
      <c r="M323" t="b">
        <f t="shared" si="142"/>
        <v>1</v>
      </c>
      <c r="N323" t="b">
        <f t="shared" si="143"/>
        <v>0</v>
      </c>
      <c r="O323" t="b">
        <f t="shared" si="144"/>
        <v>0</v>
      </c>
      <c r="R323" t="b">
        <f t="shared" si="145"/>
        <v>1</v>
      </c>
      <c r="S323" t="b">
        <f t="shared" si="146"/>
        <v>1</v>
      </c>
      <c r="T323" t="b">
        <f t="shared" si="147"/>
        <v>0</v>
      </c>
      <c r="U323" t="b">
        <f t="shared" si="148"/>
        <v>0</v>
      </c>
      <c r="V323" t="b">
        <f t="shared" si="149"/>
        <v>0</v>
      </c>
      <c r="W323" t="b">
        <f t="shared" si="150"/>
        <v>0</v>
      </c>
      <c r="X323" t="b">
        <f t="shared" si="151"/>
        <v>0</v>
      </c>
      <c r="Y323" t="b">
        <f t="shared" si="152"/>
        <v>0</v>
      </c>
      <c r="Z323" t="b">
        <f t="shared" si="153"/>
        <v>0</v>
      </c>
      <c r="AA323" t="b">
        <f t="shared" si="154"/>
        <v>0</v>
      </c>
      <c r="AC323" t="b">
        <f t="shared" si="155"/>
        <v>1</v>
      </c>
      <c r="AD323" t="b">
        <f t="shared" si="156"/>
        <v>0</v>
      </c>
      <c r="AE323" t="b">
        <f t="shared" si="157"/>
        <v>0</v>
      </c>
      <c r="AF323" t="b">
        <f t="shared" si="158"/>
        <v>0</v>
      </c>
      <c r="AG323" t="b">
        <f t="shared" si="159"/>
        <v>0</v>
      </c>
      <c r="AH323" t="b">
        <f t="shared" si="160"/>
        <v>0</v>
      </c>
      <c r="AI323" t="b">
        <f t="shared" si="161"/>
        <v>0</v>
      </c>
      <c r="AJ323" t="b">
        <f t="shared" si="162"/>
        <v>0</v>
      </c>
      <c r="AK323" t="b">
        <f t="shared" si="163"/>
        <v>0</v>
      </c>
      <c r="AL323" t="b">
        <f t="shared" si="164"/>
        <v>0</v>
      </c>
      <c r="AN323" s="4" t="b">
        <f t="shared" si="165"/>
        <v>1</v>
      </c>
      <c r="AO323" t="b">
        <f t="shared" si="166"/>
        <v>0</v>
      </c>
      <c r="AP323" t="b">
        <f t="shared" si="167"/>
        <v>0</v>
      </c>
      <c r="AQ323" t="b">
        <f t="shared" si="168"/>
        <v>0</v>
      </c>
      <c r="AR323" t="b">
        <f t="shared" si="169"/>
        <v>0</v>
      </c>
      <c r="AS323" t="b">
        <f t="shared" si="170"/>
        <v>0</v>
      </c>
      <c r="AT323" t="b">
        <f t="shared" si="171"/>
        <v>0</v>
      </c>
      <c r="AU323" t="b">
        <f t="shared" si="172"/>
        <v>0</v>
      </c>
      <c r="AV323" t="b">
        <f t="shared" si="173"/>
        <v>0</v>
      </c>
      <c r="AW323" t="b">
        <f t="shared" si="174"/>
        <v>0</v>
      </c>
    </row>
    <row r="324" spans="1:49">
      <c r="B324" t="s">
        <v>320</v>
      </c>
      <c r="C324" s="4">
        <f>SUM('역의 도시내 비율1'!C323:D323)/2</f>
        <v>1.5774519840916392E-3</v>
      </c>
      <c r="D324" s="4">
        <f>SUM('역의 도시내 비율1'!E323:G323)/3</f>
        <v>1.0317099024363041E-3</v>
      </c>
      <c r="E324" s="4">
        <f>SUM('역의 도시내 비율1'!H323:O323)/8</f>
        <v>1.5982177154002287E-3</v>
      </c>
      <c r="F324" s="4">
        <f>SUM('역의 도시내 비율1'!P323:R323)/3</f>
        <v>2.2662152799212496E-3</v>
      </c>
      <c r="G324" s="4">
        <f>SUM('역의 도시내 비율1'!S323:V323)/4</f>
        <v>2.2889925671396479E-3</v>
      </c>
      <c r="H324" s="4"/>
      <c r="I324" s="4">
        <f>SUM('역의 도시내 비율1'!W323)</f>
        <v>1.69229012284934E-3</v>
      </c>
      <c r="K324" t="b">
        <f t="shared" si="140"/>
        <v>0</v>
      </c>
      <c r="L324" t="b">
        <f t="shared" si="141"/>
        <v>0</v>
      </c>
      <c r="M324" t="b">
        <f t="shared" si="142"/>
        <v>0</v>
      </c>
      <c r="N324" t="b">
        <f t="shared" si="143"/>
        <v>1</v>
      </c>
      <c r="O324" t="b">
        <f t="shared" si="144"/>
        <v>1</v>
      </c>
      <c r="R324" t="b">
        <f t="shared" si="145"/>
        <v>1</v>
      </c>
      <c r="S324" t="b">
        <f t="shared" si="146"/>
        <v>0</v>
      </c>
      <c r="T324" t="b">
        <f t="shared" si="147"/>
        <v>0</v>
      </c>
      <c r="U324" t="b">
        <f t="shared" si="148"/>
        <v>0</v>
      </c>
      <c r="V324" t="b">
        <f t="shared" si="149"/>
        <v>0</v>
      </c>
      <c r="W324" t="b">
        <f t="shared" si="150"/>
        <v>0</v>
      </c>
      <c r="X324" t="b">
        <f t="shared" si="151"/>
        <v>0</v>
      </c>
      <c r="Y324" t="b">
        <f t="shared" si="152"/>
        <v>0</v>
      </c>
      <c r="Z324" t="b">
        <f t="shared" si="153"/>
        <v>0</v>
      </c>
      <c r="AA324" t="b">
        <f t="shared" si="154"/>
        <v>0</v>
      </c>
      <c r="AC324" t="b">
        <f t="shared" si="155"/>
        <v>1</v>
      </c>
      <c r="AD324" t="b">
        <f t="shared" si="156"/>
        <v>1</v>
      </c>
      <c r="AE324" t="b">
        <f t="shared" si="157"/>
        <v>0</v>
      </c>
      <c r="AF324" t="b">
        <f t="shared" si="158"/>
        <v>0</v>
      </c>
      <c r="AG324" t="b">
        <f t="shared" si="159"/>
        <v>0</v>
      </c>
      <c r="AH324" t="b">
        <f t="shared" si="160"/>
        <v>0</v>
      </c>
      <c r="AI324" t="b">
        <f t="shared" si="161"/>
        <v>0</v>
      </c>
      <c r="AJ324" t="b">
        <f t="shared" si="162"/>
        <v>0</v>
      </c>
      <c r="AK324" t="b">
        <f t="shared" si="163"/>
        <v>0</v>
      </c>
      <c r="AL324" t="b">
        <f t="shared" si="164"/>
        <v>0</v>
      </c>
      <c r="AN324" s="4" t="b">
        <f t="shared" si="165"/>
        <v>1</v>
      </c>
      <c r="AO324" t="b">
        <f t="shared" si="166"/>
        <v>0</v>
      </c>
      <c r="AP324" t="b">
        <f t="shared" si="167"/>
        <v>0</v>
      </c>
      <c r="AQ324" t="b">
        <f t="shared" si="168"/>
        <v>0</v>
      </c>
      <c r="AR324" t="b">
        <f t="shared" si="169"/>
        <v>0</v>
      </c>
      <c r="AS324" t="b">
        <f t="shared" si="170"/>
        <v>0</v>
      </c>
      <c r="AT324" t="b">
        <f t="shared" si="171"/>
        <v>0</v>
      </c>
      <c r="AU324" t="b">
        <f t="shared" si="172"/>
        <v>0</v>
      </c>
      <c r="AV324" t="b">
        <f t="shared" si="173"/>
        <v>0</v>
      </c>
      <c r="AW324" t="b">
        <f t="shared" si="174"/>
        <v>0</v>
      </c>
    </row>
    <row r="325" spans="1:49">
      <c r="A325" t="s">
        <v>187</v>
      </c>
      <c r="B325" t="s">
        <v>319</v>
      </c>
      <c r="C325" s="4">
        <f>SUM('역의 도시내 비율1'!C324:D324)/2</f>
        <v>3.5983046199081622E-3</v>
      </c>
      <c r="D325" s="4">
        <f>SUM('역의 도시내 비율1'!E324:G324)/3</f>
        <v>3.451707816300264E-3</v>
      </c>
      <c r="E325" s="4">
        <f>SUM('역의 도시내 비율1'!H324:O324)/8</f>
        <v>1.9970795266670937E-3</v>
      </c>
      <c r="F325" s="4">
        <f>SUM('역의 도시내 비율1'!P324:R324)/3</f>
        <v>1.0780732217575432E-3</v>
      </c>
      <c r="G325" s="4">
        <f>SUM('역의 도시내 비율1'!S324:V324)/4</f>
        <v>1.0106363255257165E-3</v>
      </c>
      <c r="H325" s="4"/>
      <c r="I325" s="4">
        <f>SUM('역의 도시내 비율1'!W324)</f>
        <v>2.0420666939962163E-3</v>
      </c>
      <c r="K325" t="b">
        <f t="shared" ref="K325:K388" si="175">I325&lt;C325</f>
        <v>1</v>
      </c>
      <c r="L325" t="b">
        <f t="shared" ref="L325:L388" si="176">I325&lt;D325</f>
        <v>1</v>
      </c>
      <c r="M325" t="b">
        <f t="shared" ref="M325:M388" si="177">I325&lt;E325</f>
        <v>0</v>
      </c>
      <c r="N325" t="b">
        <f t="shared" ref="N325:N388" si="178">I325&lt;F325</f>
        <v>0</v>
      </c>
      <c r="O325" t="b">
        <f t="shared" ref="O325:O388" si="179">I325&lt;G325</f>
        <v>0</v>
      </c>
      <c r="R325" t="b">
        <f t="shared" ref="R325:R388" si="180">D325&gt;0.001</f>
        <v>1</v>
      </c>
      <c r="S325" t="b">
        <f t="shared" ref="S325:S388" si="181">D325&gt;0.002</f>
        <v>1</v>
      </c>
      <c r="T325" t="b">
        <f t="shared" ref="T325:T388" si="182">D325&gt;0.004</f>
        <v>0</v>
      </c>
      <c r="U325" t="b">
        <f t="shared" ref="U325:U388" si="183">D325&gt;0.005</f>
        <v>0</v>
      </c>
      <c r="V325" t="b">
        <f t="shared" ref="V325:V388" si="184">D325&gt;0.007</f>
        <v>0</v>
      </c>
      <c r="W325" t="b">
        <f t="shared" ref="W325:W388" si="185">D325&gt;0.009</f>
        <v>0</v>
      </c>
      <c r="X325" t="b">
        <f t="shared" ref="X325:X388" si="186">D325&gt;0.01</f>
        <v>0</v>
      </c>
      <c r="Y325" t="b">
        <f t="shared" ref="Y325:Y388" si="187">D325&gt;0.0125</f>
        <v>0</v>
      </c>
      <c r="Z325" t="b">
        <f t="shared" ref="Z325:Z388" si="188">D325&gt;0.015</f>
        <v>0</v>
      </c>
      <c r="AA325" t="b">
        <f t="shared" ref="AA325:AA388" si="189">D325&gt;0.02</f>
        <v>0</v>
      </c>
      <c r="AC325" t="b">
        <f t="shared" ref="AC325:AC388" si="190">F325&gt;0.001</f>
        <v>1</v>
      </c>
      <c r="AD325" t="b">
        <f t="shared" ref="AD325:AD388" si="191">F325&gt;0.002</f>
        <v>0</v>
      </c>
      <c r="AE325" t="b">
        <f t="shared" ref="AE325:AE388" si="192">F325&gt;0.004</f>
        <v>0</v>
      </c>
      <c r="AF325" t="b">
        <f t="shared" ref="AF325:AF388" si="193">F325&gt;0.005</f>
        <v>0</v>
      </c>
      <c r="AG325" t="b">
        <f t="shared" ref="AG325:AG388" si="194">F325&gt;0.007</f>
        <v>0</v>
      </c>
      <c r="AH325" t="b">
        <f t="shared" ref="AH325:AH388" si="195">F325&gt;0.009</f>
        <v>0</v>
      </c>
      <c r="AI325" t="b">
        <f t="shared" ref="AI325:AI388" si="196">F325&gt;0.01</f>
        <v>0</v>
      </c>
      <c r="AJ325" t="b">
        <f t="shared" ref="AJ325:AJ388" si="197">F325&gt;0.0125</f>
        <v>0</v>
      </c>
      <c r="AK325" t="b">
        <f t="shared" ref="AK325:AK388" si="198">F325&gt;0.015</f>
        <v>0</v>
      </c>
      <c r="AL325" t="b">
        <f t="shared" ref="AL325:AL388" si="199">F325&gt;0.02</f>
        <v>0</v>
      </c>
      <c r="AN325" s="4" t="b">
        <f t="shared" ref="AN325:AN388" si="200">E325&gt;0.001</f>
        <v>1</v>
      </c>
      <c r="AO325" t="b">
        <f t="shared" ref="AO325:AO388" si="201">E325&gt;0.002</f>
        <v>0</v>
      </c>
      <c r="AP325" t="b">
        <f t="shared" ref="AP325:AP388" si="202">E325&gt;0.004</f>
        <v>0</v>
      </c>
      <c r="AQ325" t="b">
        <f t="shared" ref="AQ325:AQ388" si="203">E325&gt;0.005</f>
        <v>0</v>
      </c>
      <c r="AR325" t="b">
        <f t="shared" ref="AR325:AR388" si="204">E325&gt;0.007</f>
        <v>0</v>
      </c>
      <c r="AS325" t="b">
        <f t="shared" ref="AS325:AS388" si="205">E325&gt;0.009</f>
        <v>0</v>
      </c>
      <c r="AT325" t="b">
        <f t="shared" ref="AT325:AT388" si="206">E325&gt;0.01</f>
        <v>0</v>
      </c>
      <c r="AU325" t="b">
        <f t="shared" ref="AU325:AU388" si="207">E325&gt;0.0125</f>
        <v>0</v>
      </c>
      <c r="AV325" t="b">
        <f t="shared" ref="AV325:AV388" si="208">E325&gt;0.015</f>
        <v>0</v>
      </c>
      <c r="AW325" t="b">
        <f t="shared" ref="AW325:AW388" si="209">E325&gt;0.02</f>
        <v>0</v>
      </c>
    </row>
    <row r="326" spans="1:49">
      <c r="B326" t="s">
        <v>320</v>
      </c>
      <c r="C326" s="4">
        <f>SUM('역의 도시내 비율1'!C325:D325)/2</f>
        <v>1.2878266878165534E-3</v>
      </c>
      <c r="D326" s="4">
        <f>SUM('역의 도시내 비율1'!E325:G325)/3</f>
        <v>8.718356604309731E-4</v>
      </c>
      <c r="E326" s="4">
        <f>SUM('역의 도시내 비율1'!H325:O325)/8</f>
        <v>1.5334905613221203E-3</v>
      </c>
      <c r="F326" s="4">
        <f>SUM('역의 도시내 비율1'!P325:R325)/3</f>
        <v>2.4221015684624822E-3</v>
      </c>
      <c r="G326" s="4">
        <f>SUM('역의 도시내 비율1'!S325:V325)/4</f>
        <v>3.2072337519285128E-3</v>
      </c>
      <c r="H326" s="4"/>
      <c r="I326" s="4">
        <f>SUM('역의 도시내 비율1'!W325)</f>
        <v>1.7649656643604103E-3</v>
      </c>
      <c r="K326" t="b">
        <f t="shared" si="175"/>
        <v>0</v>
      </c>
      <c r="L326" t="b">
        <f t="shared" si="176"/>
        <v>0</v>
      </c>
      <c r="M326" t="b">
        <f t="shared" si="177"/>
        <v>0</v>
      </c>
      <c r="N326" t="b">
        <f t="shared" si="178"/>
        <v>1</v>
      </c>
      <c r="O326" t="b">
        <f t="shared" si="179"/>
        <v>1</v>
      </c>
      <c r="R326" t="b">
        <f t="shared" si="180"/>
        <v>0</v>
      </c>
      <c r="S326" t="b">
        <f t="shared" si="181"/>
        <v>0</v>
      </c>
      <c r="T326" t="b">
        <f t="shared" si="182"/>
        <v>0</v>
      </c>
      <c r="U326" t="b">
        <f t="shared" si="183"/>
        <v>0</v>
      </c>
      <c r="V326" t="b">
        <f t="shared" si="184"/>
        <v>0</v>
      </c>
      <c r="W326" t="b">
        <f t="shared" si="185"/>
        <v>0</v>
      </c>
      <c r="X326" t="b">
        <f t="shared" si="186"/>
        <v>0</v>
      </c>
      <c r="Y326" t="b">
        <f t="shared" si="187"/>
        <v>0</v>
      </c>
      <c r="Z326" t="b">
        <f t="shared" si="188"/>
        <v>0</v>
      </c>
      <c r="AA326" t="b">
        <f t="shared" si="189"/>
        <v>0</v>
      </c>
      <c r="AC326" t="b">
        <f t="shared" si="190"/>
        <v>1</v>
      </c>
      <c r="AD326" t="b">
        <f t="shared" si="191"/>
        <v>1</v>
      </c>
      <c r="AE326" t="b">
        <f t="shared" si="192"/>
        <v>0</v>
      </c>
      <c r="AF326" t="b">
        <f t="shared" si="193"/>
        <v>0</v>
      </c>
      <c r="AG326" t="b">
        <f t="shared" si="194"/>
        <v>0</v>
      </c>
      <c r="AH326" t="b">
        <f t="shared" si="195"/>
        <v>0</v>
      </c>
      <c r="AI326" t="b">
        <f t="shared" si="196"/>
        <v>0</v>
      </c>
      <c r="AJ326" t="b">
        <f t="shared" si="197"/>
        <v>0</v>
      </c>
      <c r="AK326" t="b">
        <f t="shared" si="198"/>
        <v>0</v>
      </c>
      <c r="AL326" t="b">
        <f t="shared" si="199"/>
        <v>0</v>
      </c>
      <c r="AN326" s="4" t="b">
        <f t="shared" si="200"/>
        <v>1</v>
      </c>
      <c r="AO326" t="b">
        <f t="shared" si="201"/>
        <v>0</v>
      </c>
      <c r="AP326" t="b">
        <f t="shared" si="202"/>
        <v>0</v>
      </c>
      <c r="AQ326" t="b">
        <f t="shared" si="203"/>
        <v>0</v>
      </c>
      <c r="AR326" t="b">
        <f t="shared" si="204"/>
        <v>0</v>
      </c>
      <c r="AS326" t="b">
        <f t="shared" si="205"/>
        <v>0</v>
      </c>
      <c r="AT326" t="b">
        <f t="shared" si="206"/>
        <v>0</v>
      </c>
      <c r="AU326" t="b">
        <f t="shared" si="207"/>
        <v>0</v>
      </c>
      <c r="AV326" t="b">
        <f t="shared" si="208"/>
        <v>0</v>
      </c>
      <c r="AW326" t="b">
        <f t="shared" si="209"/>
        <v>0</v>
      </c>
    </row>
    <row r="327" spans="1:49">
      <c r="A327" t="s">
        <v>188</v>
      </c>
      <c r="B327" t="s">
        <v>319</v>
      </c>
      <c r="C327" s="4">
        <f>SUM('역의 도시내 비율1'!C326:D326)/2</f>
        <v>3.045777369272344E-3</v>
      </c>
      <c r="D327" s="4">
        <f>SUM('역의 도시내 비율1'!E326:G326)/3</f>
        <v>3.3511272214301487E-3</v>
      </c>
      <c r="E327" s="4">
        <f>SUM('역의 도시내 비율1'!H326:O326)/8</f>
        <v>2.42496595532908E-3</v>
      </c>
      <c r="F327" s="4">
        <f>SUM('역의 도시내 비율1'!P326:R326)/3</f>
        <v>1.2946912787502828E-3</v>
      </c>
      <c r="G327" s="4">
        <f>SUM('역의 도시내 비율1'!S326:V326)/4</f>
        <v>1.0036677273083457E-3</v>
      </c>
      <c r="H327" s="4"/>
      <c r="I327" s="4">
        <f>SUM('역의 도시내 비율1'!W326)</f>
        <v>2.236539812859116E-3</v>
      </c>
      <c r="K327" t="b">
        <f t="shared" si="175"/>
        <v>1</v>
      </c>
      <c r="L327" t="b">
        <f t="shared" si="176"/>
        <v>1</v>
      </c>
      <c r="M327" t="b">
        <f t="shared" si="177"/>
        <v>1</v>
      </c>
      <c r="N327" t="b">
        <f t="shared" si="178"/>
        <v>0</v>
      </c>
      <c r="O327" t="b">
        <f t="shared" si="179"/>
        <v>0</v>
      </c>
      <c r="R327" t="b">
        <f t="shared" si="180"/>
        <v>1</v>
      </c>
      <c r="S327" t="b">
        <f t="shared" si="181"/>
        <v>1</v>
      </c>
      <c r="T327" t="b">
        <f t="shared" si="182"/>
        <v>0</v>
      </c>
      <c r="U327" t="b">
        <f t="shared" si="183"/>
        <v>0</v>
      </c>
      <c r="V327" t="b">
        <f t="shared" si="184"/>
        <v>0</v>
      </c>
      <c r="W327" t="b">
        <f t="shared" si="185"/>
        <v>0</v>
      </c>
      <c r="X327" t="b">
        <f t="shared" si="186"/>
        <v>0</v>
      </c>
      <c r="Y327" t="b">
        <f t="shared" si="187"/>
        <v>0</v>
      </c>
      <c r="Z327" t="b">
        <f t="shared" si="188"/>
        <v>0</v>
      </c>
      <c r="AA327" t="b">
        <f t="shared" si="189"/>
        <v>0</v>
      </c>
      <c r="AC327" t="b">
        <f t="shared" si="190"/>
        <v>1</v>
      </c>
      <c r="AD327" t="b">
        <f t="shared" si="191"/>
        <v>0</v>
      </c>
      <c r="AE327" t="b">
        <f t="shared" si="192"/>
        <v>0</v>
      </c>
      <c r="AF327" t="b">
        <f t="shared" si="193"/>
        <v>0</v>
      </c>
      <c r="AG327" t="b">
        <f t="shared" si="194"/>
        <v>0</v>
      </c>
      <c r="AH327" t="b">
        <f t="shared" si="195"/>
        <v>0</v>
      </c>
      <c r="AI327" t="b">
        <f t="shared" si="196"/>
        <v>0</v>
      </c>
      <c r="AJ327" t="b">
        <f t="shared" si="197"/>
        <v>0</v>
      </c>
      <c r="AK327" t="b">
        <f t="shared" si="198"/>
        <v>0</v>
      </c>
      <c r="AL327" t="b">
        <f t="shared" si="199"/>
        <v>0</v>
      </c>
      <c r="AN327" s="4" t="b">
        <f t="shared" si="200"/>
        <v>1</v>
      </c>
      <c r="AO327" t="b">
        <f t="shared" si="201"/>
        <v>1</v>
      </c>
      <c r="AP327" t="b">
        <f t="shared" si="202"/>
        <v>0</v>
      </c>
      <c r="AQ327" t="b">
        <f t="shared" si="203"/>
        <v>0</v>
      </c>
      <c r="AR327" t="b">
        <f t="shared" si="204"/>
        <v>0</v>
      </c>
      <c r="AS327" t="b">
        <f t="shared" si="205"/>
        <v>0</v>
      </c>
      <c r="AT327" t="b">
        <f t="shared" si="206"/>
        <v>0</v>
      </c>
      <c r="AU327" t="b">
        <f t="shared" si="207"/>
        <v>0</v>
      </c>
      <c r="AV327" t="b">
        <f t="shared" si="208"/>
        <v>0</v>
      </c>
      <c r="AW327" t="b">
        <f t="shared" si="209"/>
        <v>0</v>
      </c>
    </row>
    <row r="328" spans="1:49">
      <c r="B328" t="s">
        <v>320</v>
      </c>
      <c r="C328" s="4">
        <f>SUM('역의 도시내 비율1'!C327:D327)/2</f>
        <v>2.5296897831553079E-3</v>
      </c>
      <c r="D328" s="4">
        <f>SUM('역의 도시내 비율1'!E327:G327)/3</f>
        <v>1.4597516251439212E-3</v>
      </c>
      <c r="E328" s="4">
        <f>SUM('역의 도시내 비율1'!H327:O327)/8</f>
        <v>1.923749767188492E-3</v>
      </c>
      <c r="F328" s="4">
        <f>SUM('역의 도시내 비율1'!P327:R327)/3</f>
        <v>2.7240081337120323E-3</v>
      </c>
      <c r="G328" s="4">
        <f>SUM('역의 도시내 비율1'!S327:V327)/4</f>
        <v>3.2170745132211317E-3</v>
      </c>
      <c r="H328" s="4"/>
      <c r="I328" s="4">
        <f>SUM('역의 도시내 비율1'!W327)</f>
        <v>2.1263656192978663E-3</v>
      </c>
      <c r="K328" t="b">
        <f t="shared" si="175"/>
        <v>1</v>
      </c>
      <c r="L328" t="b">
        <f t="shared" si="176"/>
        <v>0</v>
      </c>
      <c r="M328" t="b">
        <f t="shared" si="177"/>
        <v>0</v>
      </c>
      <c r="N328" t="b">
        <f t="shared" si="178"/>
        <v>1</v>
      </c>
      <c r="O328" t="b">
        <f t="shared" si="179"/>
        <v>1</v>
      </c>
      <c r="R328" t="b">
        <f t="shared" si="180"/>
        <v>1</v>
      </c>
      <c r="S328" t="b">
        <f t="shared" si="181"/>
        <v>0</v>
      </c>
      <c r="T328" t="b">
        <f t="shared" si="182"/>
        <v>0</v>
      </c>
      <c r="U328" t="b">
        <f t="shared" si="183"/>
        <v>0</v>
      </c>
      <c r="V328" t="b">
        <f t="shared" si="184"/>
        <v>0</v>
      </c>
      <c r="W328" t="b">
        <f t="shared" si="185"/>
        <v>0</v>
      </c>
      <c r="X328" t="b">
        <f t="shared" si="186"/>
        <v>0</v>
      </c>
      <c r="Y328" t="b">
        <f t="shared" si="187"/>
        <v>0</v>
      </c>
      <c r="Z328" t="b">
        <f t="shared" si="188"/>
        <v>0</v>
      </c>
      <c r="AA328" t="b">
        <f t="shared" si="189"/>
        <v>0</v>
      </c>
      <c r="AC328" t="b">
        <f t="shared" si="190"/>
        <v>1</v>
      </c>
      <c r="AD328" t="b">
        <f t="shared" si="191"/>
        <v>1</v>
      </c>
      <c r="AE328" t="b">
        <f t="shared" si="192"/>
        <v>0</v>
      </c>
      <c r="AF328" t="b">
        <f t="shared" si="193"/>
        <v>0</v>
      </c>
      <c r="AG328" t="b">
        <f t="shared" si="194"/>
        <v>0</v>
      </c>
      <c r="AH328" t="b">
        <f t="shared" si="195"/>
        <v>0</v>
      </c>
      <c r="AI328" t="b">
        <f t="shared" si="196"/>
        <v>0</v>
      </c>
      <c r="AJ328" t="b">
        <f t="shared" si="197"/>
        <v>0</v>
      </c>
      <c r="AK328" t="b">
        <f t="shared" si="198"/>
        <v>0</v>
      </c>
      <c r="AL328" t="b">
        <f t="shared" si="199"/>
        <v>0</v>
      </c>
      <c r="AN328" s="4" t="b">
        <f t="shared" si="200"/>
        <v>1</v>
      </c>
      <c r="AO328" t="b">
        <f t="shared" si="201"/>
        <v>0</v>
      </c>
      <c r="AP328" t="b">
        <f t="shared" si="202"/>
        <v>0</v>
      </c>
      <c r="AQ328" t="b">
        <f t="shared" si="203"/>
        <v>0</v>
      </c>
      <c r="AR328" t="b">
        <f t="shared" si="204"/>
        <v>0</v>
      </c>
      <c r="AS328" t="b">
        <f t="shared" si="205"/>
        <v>0</v>
      </c>
      <c r="AT328" t="b">
        <f t="shared" si="206"/>
        <v>0</v>
      </c>
      <c r="AU328" t="b">
        <f t="shared" si="207"/>
        <v>0</v>
      </c>
      <c r="AV328" t="b">
        <f t="shared" si="208"/>
        <v>0</v>
      </c>
      <c r="AW328" t="b">
        <f t="shared" si="209"/>
        <v>0</v>
      </c>
    </row>
    <row r="329" spans="1:49">
      <c r="A329" t="s">
        <v>189</v>
      </c>
      <c r="B329" t="s">
        <v>319</v>
      </c>
      <c r="C329" s="4">
        <f>SUM('역의 도시내 비율1'!C328:D328)/2</f>
        <v>1.9921445288458304E-3</v>
      </c>
      <c r="D329" s="4">
        <f>SUM('역의 도시내 비율1'!E328:G328)/3</f>
        <v>2.351048852927837E-3</v>
      </c>
      <c r="E329" s="4">
        <f>SUM('역의 도시내 비율1'!H328:O328)/8</f>
        <v>2.0157777900864757E-3</v>
      </c>
      <c r="F329" s="4">
        <f>SUM('역의 도시내 비율1'!P328:R328)/3</f>
        <v>1.2876002712670011E-3</v>
      </c>
      <c r="G329" s="4">
        <f>SUM('역의 도시내 비율1'!S328:V328)/4</f>
        <v>1.3258115405415155E-3</v>
      </c>
      <c r="H329" s="4"/>
      <c r="I329" s="4">
        <f>SUM('역의 도시내 비율1'!W328)</f>
        <v>1.820120724277426E-3</v>
      </c>
      <c r="K329" t="b">
        <f t="shared" si="175"/>
        <v>1</v>
      </c>
      <c r="L329" t="b">
        <f t="shared" si="176"/>
        <v>1</v>
      </c>
      <c r="M329" t="b">
        <f t="shared" si="177"/>
        <v>1</v>
      </c>
      <c r="N329" t="b">
        <f t="shared" si="178"/>
        <v>0</v>
      </c>
      <c r="O329" t="b">
        <f t="shared" si="179"/>
        <v>0</v>
      </c>
      <c r="R329" t="b">
        <f t="shared" si="180"/>
        <v>1</v>
      </c>
      <c r="S329" t="b">
        <f t="shared" si="181"/>
        <v>1</v>
      </c>
      <c r="T329" t="b">
        <f t="shared" si="182"/>
        <v>0</v>
      </c>
      <c r="U329" t="b">
        <f t="shared" si="183"/>
        <v>0</v>
      </c>
      <c r="V329" t="b">
        <f t="shared" si="184"/>
        <v>0</v>
      </c>
      <c r="W329" t="b">
        <f t="shared" si="185"/>
        <v>0</v>
      </c>
      <c r="X329" t="b">
        <f t="shared" si="186"/>
        <v>0</v>
      </c>
      <c r="Y329" t="b">
        <f t="shared" si="187"/>
        <v>0</v>
      </c>
      <c r="Z329" t="b">
        <f t="shared" si="188"/>
        <v>0</v>
      </c>
      <c r="AA329" t="b">
        <f t="shared" si="189"/>
        <v>0</v>
      </c>
      <c r="AC329" t="b">
        <f t="shared" si="190"/>
        <v>1</v>
      </c>
      <c r="AD329" t="b">
        <f t="shared" si="191"/>
        <v>0</v>
      </c>
      <c r="AE329" t="b">
        <f t="shared" si="192"/>
        <v>0</v>
      </c>
      <c r="AF329" t="b">
        <f t="shared" si="193"/>
        <v>0</v>
      </c>
      <c r="AG329" t="b">
        <f t="shared" si="194"/>
        <v>0</v>
      </c>
      <c r="AH329" t="b">
        <f t="shared" si="195"/>
        <v>0</v>
      </c>
      <c r="AI329" t="b">
        <f t="shared" si="196"/>
        <v>0</v>
      </c>
      <c r="AJ329" t="b">
        <f t="shared" si="197"/>
        <v>0</v>
      </c>
      <c r="AK329" t="b">
        <f t="shared" si="198"/>
        <v>0</v>
      </c>
      <c r="AL329" t="b">
        <f t="shared" si="199"/>
        <v>0</v>
      </c>
      <c r="AN329" s="4" t="b">
        <f t="shared" si="200"/>
        <v>1</v>
      </c>
      <c r="AO329" t="b">
        <f t="shared" si="201"/>
        <v>1</v>
      </c>
      <c r="AP329" t="b">
        <f t="shared" si="202"/>
        <v>0</v>
      </c>
      <c r="AQ329" t="b">
        <f t="shared" si="203"/>
        <v>0</v>
      </c>
      <c r="AR329" t="b">
        <f t="shared" si="204"/>
        <v>0</v>
      </c>
      <c r="AS329" t="b">
        <f t="shared" si="205"/>
        <v>0</v>
      </c>
      <c r="AT329" t="b">
        <f t="shared" si="206"/>
        <v>0</v>
      </c>
      <c r="AU329" t="b">
        <f t="shared" si="207"/>
        <v>0</v>
      </c>
      <c r="AV329" t="b">
        <f t="shared" si="208"/>
        <v>0</v>
      </c>
      <c r="AW329" t="b">
        <f t="shared" si="209"/>
        <v>0</v>
      </c>
    </row>
    <row r="330" spans="1:49">
      <c r="B330" t="s">
        <v>320</v>
      </c>
      <c r="C330" s="4">
        <f>SUM('역의 도시내 비율1'!C329:D329)/2</f>
        <v>2.4707084580445349E-3</v>
      </c>
      <c r="D330" s="4">
        <f>SUM('역의 도시내 비율1'!E329:G329)/3</f>
        <v>1.3871382933848993E-3</v>
      </c>
      <c r="E330" s="4">
        <f>SUM('역의 도시내 비율1'!H329:O329)/8</f>
        <v>1.6503998024787624E-3</v>
      </c>
      <c r="F330" s="4">
        <f>SUM('역의 도시내 비율1'!P329:R329)/3</f>
        <v>1.9057088485285702E-3</v>
      </c>
      <c r="G330" s="4">
        <f>SUM('역의 도시내 비율1'!S329:V329)/4</f>
        <v>2.4791521974128457E-3</v>
      </c>
      <c r="H330" s="4"/>
      <c r="I330" s="4">
        <f>SUM('역의 도시내 비율1'!W329)</f>
        <v>1.7280476154930273E-3</v>
      </c>
      <c r="K330" t="b">
        <f t="shared" si="175"/>
        <v>1</v>
      </c>
      <c r="L330" t="b">
        <f t="shared" si="176"/>
        <v>0</v>
      </c>
      <c r="M330" t="b">
        <f t="shared" si="177"/>
        <v>0</v>
      </c>
      <c r="N330" t="b">
        <f t="shared" si="178"/>
        <v>1</v>
      </c>
      <c r="O330" t="b">
        <f t="shared" si="179"/>
        <v>1</v>
      </c>
      <c r="R330" t="b">
        <f t="shared" si="180"/>
        <v>1</v>
      </c>
      <c r="S330" t="b">
        <f t="shared" si="181"/>
        <v>0</v>
      </c>
      <c r="T330" t="b">
        <f t="shared" si="182"/>
        <v>0</v>
      </c>
      <c r="U330" t="b">
        <f t="shared" si="183"/>
        <v>0</v>
      </c>
      <c r="V330" t="b">
        <f t="shared" si="184"/>
        <v>0</v>
      </c>
      <c r="W330" t="b">
        <f t="shared" si="185"/>
        <v>0</v>
      </c>
      <c r="X330" t="b">
        <f t="shared" si="186"/>
        <v>0</v>
      </c>
      <c r="Y330" t="b">
        <f t="shared" si="187"/>
        <v>0</v>
      </c>
      <c r="Z330" t="b">
        <f t="shared" si="188"/>
        <v>0</v>
      </c>
      <c r="AA330" t="b">
        <f t="shared" si="189"/>
        <v>0</v>
      </c>
      <c r="AC330" t="b">
        <f t="shared" si="190"/>
        <v>1</v>
      </c>
      <c r="AD330" t="b">
        <f t="shared" si="191"/>
        <v>0</v>
      </c>
      <c r="AE330" t="b">
        <f t="shared" si="192"/>
        <v>0</v>
      </c>
      <c r="AF330" t="b">
        <f t="shared" si="193"/>
        <v>0</v>
      </c>
      <c r="AG330" t="b">
        <f t="shared" si="194"/>
        <v>0</v>
      </c>
      <c r="AH330" t="b">
        <f t="shared" si="195"/>
        <v>0</v>
      </c>
      <c r="AI330" t="b">
        <f t="shared" si="196"/>
        <v>0</v>
      </c>
      <c r="AJ330" t="b">
        <f t="shared" si="197"/>
        <v>0</v>
      </c>
      <c r="AK330" t="b">
        <f t="shared" si="198"/>
        <v>0</v>
      </c>
      <c r="AL330" t="b">
        <f t="shared" si="199"/>
        <v>0</v>
      </c>
      <c r="AN330" s="4" t="b">
        <f t="shared" si="200"/>
        <v>1</v>
      </c>
      <c r="AO330" t="b">
        <f t="shared" si="201"/>
        <v>0</v>
      </c>
      <c r="AP330" t="b">
        <f t="shared" si="202"/>
        <v>0</v>
      </c>
      <c r="AQ330" t="b">
        <f t="shared" si="203"/>
        <v>0</v>
      </c>
      <c r="AR330" t="b">
        <f t="shared" si="204"/>
        <v>0</v>
      </c>
      <c r="AS330" t="b">
        <f t="shared" si="205"/>
        <v>0</v>
      </c>
      <c r="AT330" t="b">
        <f t="shared" si="206"/>
        <v>0</v>
      </c>
      <c r="AU330" t="b">
        <f t="shared" si="207"/>
        <v>0</v>
      </c>
      <c r="AV330" t="b">
        <f t="shared" si="208"/>
        <v>0</v>
      </c>
      <c r="AW330" t="b">
        <f t="shared" si="209"/>
        <v>0</v>
      </c>
    </row>
    <row r="331" spans="1:49">
      <c r="A331" t="s">
        <v>350</v>
      </c>
      <c r="B331" t="s">
        <v>319</v>
      </c>
      <c r="C331" s="4">
        <f>SUM('역의 도시내 비율1'!C330:D330)/2</f>
        <v>3.0664447953267018E-3</v>
      </c>
      <c r="D331" s="4">
        <f>SUM('역의 도시내 비율1'!E330:G330)/3</f>
        <v>3.3834354445279485E-3</v>
      </c>
      <c r="E331" s="4">
        <f>SUM('역의 도시내 비율1'!H330:O330)/8</f>
        <v>1.7202200347239897E-3</v>
      </c>
      <c r="F331" s="4">
        <f>SUM('역의 도시내 비율1'!P330:R330)/3</f>
        <v>1.0292069421794356E-3</v>
      </c>
      <c r="G331" s="4">
        <f>SUM('역의 도시내 비율1'!S330:V330)/4</f>
        <v>4.8265445611233074E-4</v>
      </c>
      <c r="H331" s="4"/>
      <c r="I331" s="4">
        <f>SUM('역의 도시내 비율1'!W330)</f>
        <v>1.8454850031227679E-3</v>
      </c>
      <c r="K331" t="b">
        <f t="shared" si="175"/>
        <v>1</v>
      </c>
      <c r="L331" t="b">
        <f t="shared" si="176"/>
        <v>1</v>
      </c>
      <c r="M331" t="b">
        <f t="shared" si="177"/>
        <v>0</v>
      </c>
      <c r="N331" t="b">
        <f t="shared" si="178"/>
        <v>0</v>
      </c>
      <c r="O331" t="b">
        <f t="shared" si="179"/>
        <v>0</v>
      </c>
      <c r="R331" t="b">
        <f t="shared" si="180"/>
        <v>1</v>
      </c>
      <c r="S331" t="b">
        <f t="shared" si="181"/>
        <v>1</v>
      </c>
      <c r="T331" t="b">
        <f t="shared" si="182"/>
        <v>0</v>
      </c>
      <c r="U331" t="b">
        <f t="shared" si="183"/>
        <v>0</v>
      </c>
      <c r="V331" t="b">
        <f t="shared" si="184"/>
        <v>0</v>
      </c>
      <c r="W331" t="b">
        <f t="shared" si="185"/>
        <v>0</v>
      </c>
      <c r="X331" t="b">
        <f t="shared" si="186"/>
        <v>0</v>
      </c>
      <c r="Y331" t="b">
        <f t="shared" si="187"/>
        <v>0</v>
      </c>
      <c r="Z331" t="b">
        <f t="shared" si="188"/>
        <v>0</v>
      </c>
      <c r="AA331" t="b">
        <f t="shared" si="189"/>
        <v>0</v>
      </c>
      <c r="AC331" t="b">
        <f t="shared" si="190"/>
        <v>1</v>
      </c>
      <c r="AD331" t="b">
        <f t="shared" si="191"/>
        <v>0</v>
      </c>
      <c r="AE331" t="b">
        <f t="shared" si="192"/>
        <v>0</v>
      </c>
      <c r="AF331" t="b">
        <f t="shared" si="193"/>
        <v>0</v>
      </c>
      <c r="AG331" t="b">
        <f t="shared" si="194"/>
        <v>0</v>
      </c>
      <c r="AH331" t="b">
        <f t="shared" si="195"/>
        <v>0</v>
      </c>
      <c r="AI331" t="b">
        <f t="shared" si="196"/>
        <v>0</v>
      </c>
      <c r="AJ331" t="b">
        <f t="shared" si="197"/>
        <v>0</v>
      </c>
      <c r="AK331" t="b">
        <f t="shared" si="198"/>
        <v>0</v>
      </c>
      <c r="AL331" t="b">
        <f t="shared" si="199"/>
        <v>0</v>
      </c>
      <c r="AN331" s="4" t="b">
        <f t="shared" si="200"/>
        <v>1</v>
      </c>
      <c r="AO331" t="b">
        <f t="shared" si="201"/>
        <v>0</v>
      </c>
      <c r="AP331" t="b">
        <f t="shared" si="202"/>
        <v>0</v>
      </c>
      <c r="AQ331" t="b">
        <f t="shared" si="203"/>
        <v>0</v>
      </c>
      <c r="AR331" t="b">
        <f t="shared" si="204"/>
        <v>0</v>
      </c>
      <c r="AS331" t="b">
        <f t="shared" si="205"/>
        <v>0</v>
      </c>
      <c r="AT331" t="b">
        <f t="shared" si="206"/>
        <v>0</v>
      </c>
      <c r="AU331" t="b">
        <f t="shared" si="207"/>
        <v>0</v>
      </c>
      <c r="AV331" t="b">
        <f t="shared" si="208"/>
        <v>0</v>
      </c>
      <c r="AW331" t="b">
        <f t="shared" si="209"/>
        <v>0</v>
      </c>
    </row>
    <row r="332" spans="1:49">
      <c r="B332" t="s">
        <v>320</v>
      </c>
      <c r="C332" s="4">
        <f>SUM('역의 도시내 비율1'!C331:D331)/2</f>
        <v>2.5940239474657859E-3</v>
      </c>
      <c r="D332" s="4">
        <f>SUM('역의 도시내 비율1'!E331:G331)/3</f>
        <v>8.6266591201576801E-4</v>
      </c>
      <c r="E332" s="4">
        <f>SUM('역의 도시내 비율1'!H331:O331)/8</f>
        <v>1.2484158504533214E-3</v>
      </c>
      <c r="F332" s="4">
        <f>SUM('역의 도시내 비율1'!P331:R331)/3</f>
        <v>1.9902885123957281E-3</v>
      </c>
      <c r="G332" s="4">
        <f>SUM('역의 도시내 비율1'!S331:V331)/4</f>
        <v>2.9198092263459201E-3</v>
      </c>
      <c r="H332" s="4"/>
      <c r="I332" s="4">
        <f>SUM('역의 도시내 비율1'!W331)</f>
        <v>1.532826950834924E-3</v>
      </c>
      <c r="K332" t="b">
        <f t="shared" si="175"/>
        <v>1</v>
      </c>
      <c r="L332" t="b">
        <f t="shared" si="176"/>
        <v>0</v>
      </c>
      <c r="M332" t="b">
        <f t="shared" si="177"/>
        <v>0</v>
      </c>
      <c r="N332" t="b">
        <f t="shared" si="178"/>
        <v>1</v>
      </c>
      <c r="O332" t="b">
        <f t="shared" si="179"/>
        <v>1</v>
      </c>
      <c r="R332" t="b">
        <f t="shared" si="180"/>
        <v>0</v>
      </c>
      <c r="S332" t="b">
        <f t="shared" si="181"/>
        <v>0</v>
      </c>
      <c r="T332" t="b">
        <f t="shared" si="182"/>
        <v>0</v>
      </c>
      <c r="U332" t="b">
        <f t="shared" si="183"/>
        <v>0</v>
      </c>
      <c r="V332" t="b">
        <f t="shared" si="184"/>
        <v>0</v>
      </c>
      <c r="W332" t="b">
        <f t="shared" si="185"/>
        <v>0</v>
      </c>
      <c r="X332" t="b">
        <f t="shared" si="186"/>
        <v>0</v>
      </c>
      <c r="Y332" t="b">
        <f t="shared" si="187"/>
        <v>0</v>
      </c>
      <c r="Z332" t="b">
        <f t="shared" si="188"/>
        <v>0</v>
      </c>
      <c r="AA332" t="b">
        <f t="shared" si="189"/>
        <v>0</v>
      </c>
      <c r="AC332" t="b">
        <f t="shared" si="190"/>
        <v>1</v>
      </c>
      <c r="AD332" t="b">
        <f t="shared" si="191"/>
        <v>0</v>
      </c>
      <c r="AE332" t="b">
        <f t="shared" si="192"/>
        <v>0</v>
      </c>
      <c r="AF332" t="b">
        <f t="shared" si="193"/>
        <v>0</v>
      </c>
      <c r="AG332" t="b">
        <f t="shared" si="194"/>
        <v>0</v>
      </c>
      <c r="AH332" t="b">
        <f t="shared" si="195"/>
        <v>0</v>
      </c>
      <c r="AI332" t="b">
        <f t="shared" si="196"/>
        <v>0</v>
      </c>
      <c r="AJ332" t="b">
        <f t="shared" si="197"/>
        <v>0</v>
      </c>
      <c r="AK332" t="b">
        <f t="shared" si="198"/>
        <v>0</v>
      </c>
      <c r="AL332" t="b">
        <f t="shared" si="199"/>
        <v>0</v>
      </c>
      <c r="AN332" s="4" t="b">
        <f t="shared" si="200"/>
        <v>1</v>
      </c>
      <c r="AO332" t="b">
        <f t="shared" si="201"/>
        <v>0</v>
      </c>
      <c r="AP332" t="b">
        <f t="shared" si="202"/>
        <v>0</v>
      </c>
      <c r="AQ332" t="b">
        <f t="shared" si="203"/>
        <v>0</v>
      </c>
      <c r="AR332" t="b">
        <f t="shared" si="204"/>
        <v>0</v>
      </c>
      <c r="AS332" t="b">
        <f t="shared" si="205"/>
        <v>0</v>
      </c>
      <c r="AT332" t="b">
        <f t="shared" si="206"/>
        <v>0</v>
      </c>
      <c r="AU332" t="b">
        <f t="shared" si="207"/>
        <v>0</v>
      </c>
      <c r="AV332" t="b">
        <f t="shared" si="208"/>
        <v>0</v>
      </c>
      <c r="AW332" t="b">
        <f t="shared" si="209"/>
        <v>0</v>
      </c>
    </row>
    <row r="333" spans="1:49">
      <c r="A333" t="s">
        <v>191</v>
      </c>
      <c r="B333" t="s">
        <v>319</v>
      </c>
      <c r="C333" s="4">
        <f>SUM('역의 도시내 비율1'!C332:D332)/2</f>
        <v>3.0815149305256301E-3</v>
      </c>
      <c r="D333" s="4">
        <f>SUM('역의 도시내 비율1'!E332:G332)/3</f>
        <v>3.703875717310874E-3</v>
      </c>
      <c r="E333" s="4">
        <f>SUM('역의 도시내 비율1'!H332:O332)/8</f>
        <v>2.8368236019824652E-3</v>
      </c>
      <c r="F333" s="4">
        <f>SUM('역의 도시내 비율1'!P332:R332)/3</f>
        <v>1.9356589475328237E-3</v>
      </c>
      <c r="G333" s="4">
        <f>SUM('역의 도시내 비율1'!S332:V332)/4</f>
        <v>1.6165125350323471E-3</v>
      </c>
      <c r="H333" s="4"/>
      <c r="I333" s="4">
        <f>SUM('역의 도시내 비율1'!W332)</f>
        <v>2.6874535018075545E-3</v>
      </c>
      <c r="K333" t="b">
        <f t="shared" si="175"/>
        <v>1</v>
      </c>
      <c r="L333" t="b">
        <f t="shared" si="176"/>
        <v>1</v>
      </c>
      <c r="M333" t="b">
        <f t="shared" si="177"/>
        <v>1</v>
      </c>
      <c r="N333" t="b">
        <f t="shared" si="178"/>
        <v>0</v>
      </c>
      <c r="O333" t="b">
        <f t="shared" si="179"/>
        <v>0</v>
      </c>
      <c r="R333" t="b">
        <f t="shared" si="180"/>
        <v>1</v>
      </c>
      <c r="S333" t="b">
        <f t="shared" si="181"/>
        <v>1</v>
      </c>
      <c r="T333" t="b">
        <f t="shared" si="182"/>
        <v>0</v>
      </c>
      <c r="U333" t="b">
        <f t="shared" si="183"/>
        <v>0</v>
      </c>
      <c r="V333" t="b">
        <f t="shared" si="184"/>
        <v>0</v>
      </c>
      <c r="W333" t="b">
        <f t="shared" si="185"/>
        <v>0</v>
      </c>
      <c r="X333" t="b">
        <f t="shared" si="186"/>
        <v>0</v>
      </c>
      <c r="Y333" t="b">
        <f t="shared" si="187"/>
        <v>0</v>
      </c>
      <c r="Z333" t="b">
        <f t="shared" si="188"/>
        <v>0</v>
      </c>
      <c r="AA333" t="b">
        <f t="shared" si="189"/>
        <v>0</v>
      </c>
      <c r="AC333" t="b">
        <f t="shared" si="190"/>
        <v>1</v>
      </c>
      <c r="AD333" t="b">
        <f t="shared" si="191"/>
        <v>0</v>
      </c>
      <c r="AE333" t="b">
        <f t="shared" si="192"/>
        <v>0</v>
      </c>
      <c r="AF333" t="b">
        <f t="shared" si="193"/>
        <v>0</v>
      </c>
      <c r="AG333" t="b">
        <f t="shared" si="194"/>
        <v>0</v>
      </c>
      <c r="AH333" t="b">
        <f t="shared" si="195"/>
        <v>0</v>
      </c>
      <c r="AI333" t="b">
        <f t="shared" si="196"/>
        <v>0</v>
      </c>
      <c r="AJ333" t="b">
        <f t="shared" si="197"/>
        <v>0</v>
      </c>
      <c r="AK333" t="b">
        <f t="shared" si="198"/>
        <v>0</v>
      </c>
      <c r="AL333" t="b">
        <f t="shared" si="199"/>
        <v>0</v>
      </c>
      <c r="AN333" s="4" t="b">
        <f t="shared" si="200"/>
        <v>1</v>
      </c>
      <c r="AO333" t="b">
        <f t="shared" si="201"/>
        <v>1</v>
      </c>
      <c r="AP333" t="b">
        <f t="shared" si="202"/>
        <v>0</v>
      </c>
      <c r="AQ333" t="b">
        <f t="shared" si="203"/>
        <v>0</v>
      </c>
      <c r="AR333" t="b">
        <f t="shared" si="204"/>
        <v>0</v>
      </c>
      <c r="AS333" t="b">
        <f t="shared" si="205"/>
        <v>0</v>
      </c>
      <c r="AT333" t="b">
        <f t="shared" si="206"/>
        <v>0</v>
      </c>
      <c r="AU333" t="b">
        <f t="shared" si="207"/>
        <v>0</v>
      </c>
      <c r="AV333" t="b">
        <f t="shared" si="208"/>
        <v>0</v>
      </c>
      <c r="AW333" t="b">
        <f t="shared" si="209"/>
        <v>0</v>
      </c>
    </row>
    <row r="334" spans="1:49">
      <c r="B334" t="s">
        <v>320</v>
      </c>
      <c r="C334" s="4">
        <f>SUM('역의 도시내 비율1'!C333:D333)/2</f>
        <v>1.9913701622516372E-3</v>
      </c>
      <c r="D334" s="4">
        <f>SUM('역의 도시내 비율1'!E333:G333)/3</f>
        <v>2.0069252722312858E-3</v>
      </c>
      <c r="E334" s="4">
        <f>SUM('역의 도시내 비율1'!H333:O333)/8</f>
        <v>2.5860583868334234E-3</v>
      </c>
      <c r="F334" s="4">
        <f>SUM('역의 도시내 비율1'!P333:R333)/3</f>
        <v>3.189873773018671E-3</v>
      </c>
      <c r="G334" s="4">
        <f>SUM('역의 도시내 비율1'!S333:V333)/4</f>
        <v>3.2735478809031897E-3</v>
      </c>
      <c r="H334" s="4"/>
      <c r="I334" s="4">
        <f>SUM('역의 도시내 비율1'!W333)</f>
        <v>2.6743541727799022E-3</v>
      </c>
      <c r="K334" t="b">
        <f t="shared" si="175"/>
        <v>0</v>
      </c>
      <c r="L334" t="b">
        <f t="shared" si="176"/>
        <v>0</v>
      </c>
      <c r="M334" t="b">
        <f t="shared" si="177"/>
        <v>0</v>
      </c>
      <c r="N334" t="b">
        <f t="shared" si="178"/>
        <v>1</v>
      </c>
      <c r="O334" t="b">
        <f t="shared" si="179"/>
        <v>1</v>
      </c>
      <c r="R334" t="b">
        <f t="shared" si="180"/>
        <v>1</v>
      </c>
      <c r="S334" t="b">
        <f t="shared" si="181"/>
        <v>1</v>
      </c>
      <c r="T334" t="b">
        <f t="shared" si="182"/>
        <v>0</v>
      </c>
      <c r="U334" t="b">
        <f t="shared" si="183"/>
        <v>0</v>
      </c>
      <c r="V334" t="b">
        <f t="shared" si="184"/>
        <v>0</v>
      </c>
      <c r="W334" t="b">
        <f t="shared" si="185"/>
        <v>0</v>
      </c>
      <c r="X334" t="b">
        <f t="shared" si="186"/>
        <v>0</v>
      </c>
      <c r="Y334" t="b">
        <f t="shared" si="187"/>
        <v>0</v>
      </c>
      <c r="Z334" t="b">
        <f t="shared" si="188"/>
        <v>0</v>
      </c>
      <c r="AA334" t="b">
        <f t="shared" si="189"/>
        <v>0</v>
      </c>
      <c r="AC334" t="b">
        <f t="shared" si="190"/>
        <v>1</v>
      </c>
      <c r="AD334" t="b">
        <f t="shared" si="191"/>
        <v>1</v>
      </c>
      <c r="AE334" t="b">
        <f t="shared" si="192"/>
        <v>0</v>
      </c>
      <c r="AF334" t="b">
        <f t="shared" si="193"/>
        <v>0</v>
      </c>
      <c r="AG334" t="b">
        <f t="shared" si="194"/>
        <v>0</v>
      </c>
      <c r="AH334" t="b">
        <f t="shared" si="195"/>
        <v>0</v>
      </c>
      <c r="AI334" t="b">
        <f t="shared" si="196"/>
        <v>0</v>
      </c>
      <c r="AJ334" t="b">
        <f t="shared" si="197"/>
        <v>0</v>
      </c>
      <c r="AK334" t="b">
        <f t="shared" si="198"/>
        <v>0</v>
      </c>
      <c r="AL334" t="b">
        <f t="shared" si="199"/>
        <v>0</v>
      </c>
      <c r="AN334" s="4" t="b">
        <f t="shared" si="200"/>
        <v>1</v>
      </c>
      <c r="AO334" t="b">
        <f t="shared" si="201"/>
        <v>1</v>
      </c>
      <c r="AP334" t="b">
        <f t="shared" si="202"/>
        <v>0</v>
      </c>
      <c r="AQ334" t="b">
        <f t="shared" si="203"/>
        <v>0</v>
      </c>
      <c r="AR334" t="b">
        <f t="shared" si="204"/>
        <v>0</v>
      </c>
      <c r="AS334" t="b">
        <f t="shared" si="205"/>
        <v>0</v>
      </c>
      <c r="AT334" t="b">
        <f t="shared" si="206"/>
        <v>0</v>
      </c>
      <c r="AU334" t="b">
        <f t="shared" si="207"/>
        <v>0</v>
      </c>
      <c r="AV334" t="b">
        <f t="shared" si="208"/>
        <v>0</v>
      </c>
      <c r="AW334" t="b">
        <f t="shared" si="209"/>
        <v>0</v>
      </c>
    </row>
    <row r="335" spans="1:49">
      <c r="A335" t="s">
        <v>192</v>
      </c>
      <c r="B335" t="s">
        <v>319</v>
      </c>
      <c r="C335" s="4">
        <f>SUM('역의 도시내 비율1'!C334:D334)/2</f>
        <v>8.6224836273481021E-4</v>
      </c>
      <c r="D335" s="4">
        <f>SUM('역의 도시내 비율1'!E334:G334)/3</f>
        <v>1.0935242875914624E-3</v>
      </c>
      <c r="E335" s="4">
        <f>SUM('역의 도시내 비율1'!H334:O334)/8</f>
        <v>2.1196375398782287E-3</v>
      </c>
      <c r="F335" s="4">
        <f>SUM('역의 도시내 비율1'!P334:R334)/3</f>
        <v>1.3820903650701834E-3</v>
      </c>
      <c r="G335" s="4">
        <f>SUM('역의 도시내 비율1'!S334:V334)/4</f>
        <v>1.1501298640183991E-3</v>
      </c>
      <c r="H335" s="4"/>
      <c r="I335" s="4">
        <f>SUM('역의 도시내 비율1'!W334)</f>
        <v>1.6154049950979112E-3</v>
      </c>
      <c r="K335" t="b">
        <f t="shared" si="175"/>
        <v>0</v>
      </c>
      <c r="L335" t="b">
        <f t="shared" si="176"/>
        <v>0</v>
      </c>
      <c r="M335" t="b">
        <f t="shared" si="177"/>
        <v>1</v>
      </c>
      <c r="N335" t="b">
        <f t="shared" si="178"/>
        <v>0</v>
      </c>
      <c r="O335" t="b">
        <f t="shared" si="179"/>
        <v>0</v>
      </c>
      <c r="R335" t="b">
        <f t="shared" si="180"/>
        <v>1</v>
      </c>
      <c r="S335" t="b">
        <f t="shared" si="181"/>
        <v>0</v>
      </c>
      <c r="T335" t="b">
        <f t="shared" si="182"/>
        <v>0</v>
      </c>
      <c r="U335" t="b">
        <f t="shared" si="183"/>
        <v>0</v>
      </c>
      <c r="V335" t="b">
        <f t="shared" si="184"/>
        <v>0</v>
      </c>
      <c r="W335" t="b">
        <f t="shared" si="185"/>
        <v>0</v>
      </c>
      <c r="X335" t="b">
        <f t="shared" si="186"/>
        <v>0</v>
      </c>
      <c r="Y335" t="b">
        <f t="shared" si="187"/>
        <v>0</v>
      </c>
      <c r="Z335" t="b">
        <f t="shared" si="188"/>
        <v>0</v>
      </c>
      <c r="AA335" t="b">
        <f t="shared" si="189"/>
        <v>0</v>
      </c>
      <c r="AC335" t="b">
        <f t="shared" si="190"/>
        <v>1</v>
      </c>
      <c r="AD335" t="b">
        <f t="shared" si="191"/>
        <v>0</v>
      </c>
      <c r="AE335" t="b">
        <f t="shared" si="192"/>
        <v>0</v>
      </c>
      <c r="AF335" t="b">
        <f t="shared" si="193"/>
        <v>0</v>
      </c>
      <c r="AG335" t="b">
        <f t="shared" si="194"/>
        <v>0</v>
      </c>
      <c r="AH335" t="b">
        <f t="shared" si="195"/>
        <v>0</v>
      </c>
      <c r="AI335" t="b">
        <f t="shared" si="196"/>
        <v>0</v>
      </c>
      <c r="AJ335" t="b">
        <f t="shared" si="197"/>
        <v>0</v>
      </c>
      <c r="AK335" t="b">
        <f t="shared" si="198"/>
        <v>0</v>
      </c>
      <c r="AL335" t="b">
        <f t="shared" si="199"/>
        <v>0</v>
      </c>
      <c r="AN335" s="4" t="b">
        <f t="shared" si="200"/>
        <v>1</v>
      </c>
      <c r="AO335" t="b">
        <f t="shared" si="201"/>
        <v>1</v>
      </c>
      <c r="AP335" t="b">
        <f t="shared" si="202"/>
        <v>0</v>
      </c>
      <c r="AQ335" t="b">
        <f t="shared" si="203"/>
        <v>0</v>
      </c>
      <c r="AR335" t="b">
        <f t="shared" si="204"/>
        <v>0</v>
      </c>
      <c r="AS335" t="b">
        <f t="shared" si="205"/>
        <v>0</v>
      </c>
      <c r="AT335" t="b">
        <f t="shared" si="206"/>
        <v>0</v>
      </c>
      <c r="AU335" t="b">
        <f t="shared" si="207"/>
        <v>0</v>
      </c>
      <c r="AV335" t="b">
        <f t="shared" si="208"/>
        <v>0</v>
      </c>
      <c r="AW335" t="b">
        <f t="shared" si="209"/>
        <v>0</v>
      </c>
    </row>
    <row r="336" spans="1:49">
      <c r="B336" t="s">
        <v>320</v>
      </c>
      <c r="C336" s="4">
        <f>SUM('역의 도시내 비율1'!C335:D335)/2</f>
        <v>1.0790600340998017E-3</v>
      </c>
      <c r="D336" s="4">
        <f>SUM('역의 도시내 비율1'!E335:G335)/3</f>
        <v>2.1831473359350908E-3</v>
      </c>
      <c r="E336" s="4">
        <f>SUM('역의 도시내 비율1'!H335:O335)/8</f>
        <v>1.6309671346001005E-3</v>
      </c>
      <c r="F336" s="4">
        <f>SUM('역의 도시내 비율1'!P335:R335)/3</f>
        <v>1.1769015441192136E-3</v>
      </c>
      <c r="G336" s="4">
        <f>SUM('역의 도시내 비율1'!S335:V335)/4</f>
        <v>9.5112717292759202E-4</v>
      </c>
      <c r="H336" s="4"/>
      <c r="I336" s="4">
        <f>SUM('역의 도시내 비율1'!W335)</f>
        <v>1.5773195175409834E-3</v>
      </c>
      <c r="K336" t="b">
        <f t="shared" si="175"/>
        <v>0</v>
      </c>
      <c r="L336" t="b">
        <f t="shared" si="176"/>
        <v>1</v>
      </c>
      <c r="M336" t="b">
        <f t="shared" si="177"/>
        <v>1</v>
      </c>
      <c r="N336" t="b">
        <f t="shared" si="178"/>
        <v>0</v>
      </c>
      <c r="O336" t="b">
        <f t="shared" si="179"/>
        <v>0</v>
      </c>
      <c r="R336" t="b">
        <f t="shared" si="180"/>
        <v>1</v>
      </c>
      <c r="S336" t="b">
        <f t="shared" si="181"/>
        <v>1</v>
      </c>
      <c r="T336" t="b">
        <f t="shared" si="182"/>
        <v>0</v>
      </c>
      <c r="U336" t="b">
        <f t="shared" si="183"/>
        <v>0</v>
      </c>
      <c r="V336" t="b">
        <f t="shared" si="184"/>
        <v>0</v>
      </c>
      <c r="W336" t="b">
        <f t="shared" si="185"/>
        <v>0</v>
      </c>
      <c r="X336" t="b">
        <f t="shared" si="186"/>
        <v>0</v>
      </c>
      <c r="Y336" t="b">
        <f t="shared" si="187"/>
        <v>0</v>
      </c>
      <c r="Z336" t="b">
        <f t="shared" si="188"/>
        <v>0</v>
      </c>
      <c r="AA336" t="b">
        <f t="shared" si="189"/>
        <v>0</v>
      </c>
      <c r="AC336" t="b">
        <f t="shared" si="190"/>
        <v>1</v>
      </c>
      <c r="AD336" t="b">
        <f t="shared" si="191"/>
        <v>0</v>
      </c>
      <c r="AE336" t="b">
        <f t="shared" si="192"/>
        <v>0</v>
      </c>
      <c r="AF336" t="b">
        <f t="shared" si="193"/>
        <v>0</v>
      </c>
      <c r="AG336" t="b">
        <f t="shared" si="194"/>
        <v>0</v>
      </c>
      <c r="AH336" t="b">
        <f t="shared" si="195"/>
        <v>0</v>
      </c>
      <c r="AI336" t="b">
        <f t="shared" si="196"/>
        <v>0</v>
      </c>
      <c r="AJ336" t="b">
        <f t="shared" si="197"/>
        <v>0</v>
      </c>
      <c r="AK336" t="b">
        <f t="shared" si="198"/>
        <v>0</v>
      </c>
      <c r="AL336" t="b">
        <f t="shared" si="199"/>
        <v>0</v>
      </c>
      <c r="AN336" s="4" t="b">
        <f t="shared" si="200"/>
        <v>1</v>
      </c>
      <c r="AO336" t="b">
        <f t="shared" si="201"/>
        <v>0</v>
      </c>
      <c r="AP336" t="b">
        <f t="shared" si="202"/>
        <v>0</v>
      </c>
      <c r="AQ336" t="b">
        <f t="shared" si="203"/>
        <v>0</v>
      </c>
      <c r="AR336" t="b">
        <f t="shared" si="204"/>
        <v>0</v>
      </c>
      <c r="AS336" t="b">
        <f t="shared" si="205"/>
        <v>0</v>
      </c>
      <c r="AT336" t="b">
        <f t="shared" si="206"/>
        <v>0</v>
      </c>
      <c r="AU336" t="b">
        <f t="shared" si="207"/>
        <v>0</v>
      </c>
      <c r="AV336" t="b">
        <f t="shared" si="208"/>
        <v>0</v>
      </c>
      <c r="AW336" t="b">
        <f t="shared" si="209"/>
        <v>0</v>
      </c>
    </row>
    <row r="337" spans="1:49">
      <c r="A337" t="s">
        <v>193</v>
      </c>
      <c r="B337" t="s">
        <v>319</v>
      </c>
      <c r="C337" s="4">
        <f>SUM('역의 도시내 비율1'!C336:D336)/2</f>
        <v>1.4761954282454185E-3</v>
      </c>
      <c r="D337" s="4">
        <f>SUM('역의 도시내 비율1'!E336:G336)/3</f>
        <v>1.6157529410332396E-3</v>
      </c>
      <c r="E337" s="4">
        <f>SUM('역의 도시내 비율1'!H336:O336)/8</f>
        <v>1.4932078922992578E-3</v>
      </c>
      <c r="F337" s="4">
        <f>SUM('역의 도시내 비율1'!P336:R336)/3</f>
        <v>1.3641232040433563E-3</v>
      </c>
      <c r="G337" s="4">
        <f>SUM('역의 도시내 비율1'!S336:V336)/4</f>
        <v>1.4249301992566145E-3</v>
      </c>
      <c r="H337" s="4"/>
      <c r="I337" s="4">
        <f>SUM('역의 도시내 비율1'!W336)</f>
        <v>1.4815140843568693E-3</v>
      </c>
      <c r="K337" t="b">
        <f t="shared" si="175"/>
        <v>0</v>
      </c>
      <c r="L337" t="b">
        <f t="shared" si="176"/>
        <v>1</v>
      </c>
      <c r="M337" t="b">
        <f t="shared" si="177"/>
        <v>1</v>
      </c>
      <c r="N337" t="b">
        <f t="shared" si="178"/>
        <v>0</v>
      </c>
      <c r="O337" t="b">
        <f t="shared" si="179"/>
        <v>0</v>
      </c>
      <c r="R337" t="b">
        <f t="shared" si="180"/>
        <v>1</v>
      </c>
      <c r="S337" t="b">
        <f t="shared" si="181"/>
        <v>0</v>
      </c>
      <c r="T337" t="b">
        <f t="shared" si="182"/>
        <v>0</v>
      </c>
      <c r="U337" t="b">
        <f t="shared" si="183"/>
        <v>0</v>
      </c>
      <c r="V337" t="b">
        <f t="shared" si="184"/>
        <v>0</v>
      </c>
      <c r="W337" t="b">
        <f t="shared" si="185"/>
        <v>0</v>
      </c>
      <c r="X337" t="b">
        <f t="shared" si="186"/>
        <v>0</v>
      </c>
      <c r="Y337" t="b">
        <f t="shared" si="187"/>
        <v>0</v>
      </c>
      <c r="Z337" t="b">
        <f t="shared" si="188"/>
        <v>0</v>
      </c>
      <c r="AA337" t="b">
        <f t="shared" si="189"/>
        <v>0</v>
      </c>
      <c r="AC337" t="b">
        <f t="shared" si="190"/>
        <v>1</v>
      </c>
      <c r="AD337" t="b">
        <f t="shared" si="191"/>
        <v>0</v>
      </c>
      <c r="AE337" t="b">
        <f t="shared" si="192"/>
        <v>0</v>
      </c>
      <c r="AF337" t="b">
        <f t="shared" si="193"/>
        <v>0</v>
      </c>
      <c r="AG337" t="b">
        <f t="shared" si="194"/>
        <v>0</v>
      </c>
      <c r="AH337" t="b">
        <f t="shared" si="195"/>
        <v>0</v>
      </c>
      <c r="AI337" t="b">
        <f t="shared" si="196"/>
        <v>0</v>
      </c>
      <c r="AJ337" t="b">
        <f t="shared" si="197"/>
        <v>0</v>
      </c>
      <c r="AK337" t="b">
        <f t="shared" si="198"/>
        <v>0</v>
      </c>
      <c r="AL337" t="b">
        <f t="shared" si="199"/>
        <v>0</v>
      </c>
      <c r="AN337" s="4" t="b">
        <f t="shared" si="200"/>
        <v>1</v>
      </c>
      <c r="AO337" t="b">
        <f t="shared" si="201"/>
        <v>0</v>
      </c>
      <c r="AP337" t="b">
        <f t="shared" si="202"/>
        <v>0</v>
      </c>
      <c r="AQ337" t="b">
        <f t="shared" si="203"/>
        <v>0</v>
      </c>
      <c r="AR337" t="b">
        <f t="shared" si="204"/>
        <v>0</v>
      </c>
      <c r="AS337" t="b">
        <f t="shared" si="205"/>
        <v>0</v>
      </c>
      <c r="AT337" t="b">
        <f t="shared" si="206"/>
        <v>0</v>
      </c>
      <c r="AU337" t="b">
        <f t="shared" si="207"/>
        <v>0</v>
      </c>
      <c r="AV337" t="b">
        <f t="shared" si="208"/>
        <v>0</v>
      </c>
      <c r="AW337" t="b">
        <f t="shared" si="209"/>
        <v>0</v>
      </c>
    </row>
    <row r="338" spans="1:49">
      <c r="B338" t="s">
        <v>320</v>
      </c>
      <c r="C338" s="4">
        <f>SUM('역의 도시내 비율1'!C337:D337)/2</f>
        <v>1.6066526980893724E-3</v>
      </c>
      <c r="D338" s="4">
        <f>SUM('역의 도시내 비율1'!E337:G337)/3</f>
        <v>1.6158992437120502E-3</v>
      </c>
      <c r="E338" s="4">
        <f>SUM('역의 도시내 비율1'!H337:O337)/8</f>
        <v>1.4436397772144964E-3</v>
      </c>
      <c r="F338" s="4">
        <f>SUM('역의 도시내 비율1'!P337:R337)/3</f>
        <v>1.4593918531986925E-3</v>
      </c>
      <c r="G338" s="4">
        <f>SUM('역의 도시내 비율1'!S337:V337)/4</f>
        <v>1.5638395253876928E-3</v>
      </c>
      <c r="H338" s="4"/>
      <c r="I338" s="4">
        <f>SUM('역의 도시내 비율1'!W337)</f>
        <v>1.5210703102729896E-3</v>
      </c>
      <c r="K338" t="b">
        <f t="shared" si="175"/>
        <v>1</v>
      </c>
      <c r="L338" t="b">
        <f t="shared" si="176"/>
        <v>1</v>
      </c>
      <c r="M338" t="b">
        <f t="shared" si="177"/>
        <v>0</v>
      </c>
      <c r="N338" t="b">
        <f t="shared" si="178"/>
        <v>0</v>
      </c>
      <c r="O338" t="b">
        <f t="shared" si="179"/>
        <v>1</v>
      </c>
      <c r="R338" t="b">
        <f t="shared" si="180"/>
        <v>1</v>
      </c>
      <c r="S338" t="b">
        <f t="shared" si="181"/>
        <v>0</v>
      </c>
      <c r="T338" t="b">
        <f t="shared" si="182"/>
        <v>0</v>
      </c>
      <c r="U338" t="b">
        <f t="shared" si="183"/>
        <v>0</v>
      </c>
      <c r="V338" t="b">
        <f t="shared" si="184"/>
        <v>0</v>
      </c>
      <c r="W338" t="b">
        <f t="shared" si="185"/>
        <v>0</v>
      </c>
      <c r="X338" t="b">
        <f t="shared" si="186"/>
        <v>0</v>
      </c>
      <c r="Y338" t="b">
        <f t="shared" si="187"/>
        <v>0</v>
      </c>
      <c r="Z338" t="b">
        <f t="shared" si="188"/>
        <v>0</v>
      </c>
      <c r="AA338" t="b">
        <f t="shared" si="189"/>
        <v>0</v>
      </c>
      <c r="AC338" t="b">
        <f t="shared" si="190"/>
        <v>1</v>
      </c>
      <c r="AD338" t="b">
        <f t="shared" si="191"/>
        <v>0</v>
      </c>
      <c r="AE338" t="b">
        <f t="shared" si="192"/>
        <v>0</v>
      </c>
      <c r="AF338" t="b">
        <f t="shared" si="193"/>
        <v>0</v>
      </c>
      <c r="AG338" t="b">
        <f t="shared" si="194"/>
        <v>0</v>
      </c>
      <c r="AH338" t="b">
        <f t="shared" si="195"/>
        <v>0</v>
      </c>
      <c r="AI338" t="b">
        <f t="shared" si="196"/>
        <v>0</v>
      </c>
      <c r="AJ338" t="b">
        <f t="shared" si="197"/>
        <v>0</v>
      </c>
      <c r="AK338" t="b">
        <f t="shared" si="198"/>
        <v>0</v>
      </c>
      <c r="AL338" t="b">
        <f t="shared" si="199"/>
        <v>0</v>
      </c>
      <c r="AN338" s="4" t="b">
        <f t="shared" si="200"/>
        <v>1</v>
      </c>
      <c r="AO338" t="b">
        <f t="shared" si="201"/>
        <v>0</v>
      </c>
      <c r="AP338" t="b">
        <f t="shared" si="202"/>
        <v>0</v>
      </c>
      <c r="AQ338" t="b">
        <f t="shared" si="203"/>
        <v>0</v>
      </c>
      <c r="AR338" t="b">
        <f t="shared" si="204"/>
        <v>0</v>
      </c>
      <c r="AS338" t="b">
        <f t="shared" si="205"/>
        <v>0</v>
      </c>
      <c r="AT338" t="b">
        <f t="shared" si="206"/>
        <v>0</v>
      </c>
      <c r="AU338" t="b">
        <f t="shared" si="207"/>
        <v>0</v>
      </c>
      <c r="AV338" t="b">
        <f t="shared" si="208"/>
        <v>0</v>
      </c>
      <c r="AW338" t="b">
        <f t="shared" si="209"/>
        <v>0</v>
      </c>
    </row>
    <row r="339" spans="1:49">
      <c r="A339" t="s">
        <v>194</v>
      </c>
      <c r="B339" t="s">
        <v>319</v>
      </c>
      <c r="C339" s="4">
        <f>SUM('역의 도시내 비율1'!C338:D338)/2</f>
        <v>8.2796463882904841E-4</v>
      </c>
      <c r="D339" s="4">
        <f>SUM('역의 도시내 비율1'!E338:G338)/3</f>
        <v>9.9391888767651963E-4</v>
      </c>
      <c r="E339" s="4">
        <f>SUM('역의 도시내 비율1'!H338:O338)/8</f>
        <v>1.0418641121929875E-3</v>
      </c>
      <c r="F339" s="4">
        <f>SUM('역의 도시내 비율1'!P338:R338)/3</f>
        <v>9.8413860203326532E-4</v>
      </c>
      <c r="G339" s="4">
        <f>SUM('역의 도시내 비율1'!S338:V338)/4</f>
        <v>7.0919022465367636E-4</v>
      </c>
      <c r="H339" s="4"/>
      <c r="I339" s="4">
        <f>SUM('역의 도시내 비율1'!W338)</f>
        <v>9.7364847955068987E-4</v>
      </c>
      <c r="K339" t="b">
        <f t="shared" si="175"/>
        <v>0</v>
      </c>
      <c r="L339" t="b">
        <f t="shared" si="176"/>
        <v>1</v>
      </c>
      <c r="M339" t="b">
        <f t="shared" si="177"/>
        <v>1</v>
      </c>
      <c r="N339" t="b">
        <f t="shared" si="178"/>
        <v>1</v>
      </c>
      <c r="O339" t="b">
        <f t="shared" si="179"/>
        <v>0</v>
      </c>
      <c r="R339" t="b">
        <f t="shared" si="180"/>
        <v>0</v>
      </c>
      <c r="S339" t="b">
        <f t="shared" si="181"/>
        <v>0</v>
      </c>
      <c r="T339" t="b">
        <f t="shared" si="182"/>
        <v>0</v>
      </c>
      <c r="U339" t="b">
        <f t="shared" si="183"/>
        <v>0</v>
      </c>
      <c r="V339" t="b">
        <f t="shared" si="184"/>
        <v>0</v>
      </c>
      <c r="W339" t="b">
        <f t="shared" si="185"/>
        <v>0</v>
      </c>
      <c r="X339" t="b">
        <f t="shared" si="186"/>
        <v>0</v>
      </c>
      <c r="Y339" t="b">
        <f t="shared" si="187"/>
        <v>0</v>
      </c>
      <c r="Z339" t="b">
        <f t="shared" si="188"/>
        <v>0</v>
      </c>
      <c r="AA339" t="b">
        <f t="shared" si="189"/>
        <v>0</v>
      </c>
      <c r="AC339" t="b">
        <f t="shared" si="190"/>
        <v>0</v>
      </c>
      <c r="AD339" t="b">
        <f t="shared" si="191"/>
        <v>0</v>
      </c>
      <c r="AE339" t="b">
        <f t="shared" si="192"/>
        <v>0</v>
      </c>
      <c r="AF339" t="b">
        <f t="shared" si="193"/>
        <v>0</v>
      </c>
      <c r="AG339" t="b">
        <f t="shared" si="194"/>
        <v>0</v>
      </c>
      <c r="AH339" t="b">
        <f t="shared" si="195"/>
        <v>0</v>
      </c>
      <c r="AI339" t="b">
        <f t="shared" si="196"/>
        <v>0</v>
      </c>
      <c r="AJ339" t="b">
        <f t="shared" si="197"/>
        <v>0</v>
      </c>
      <c r="AK339" t="b">
        <f t="shared" si="198"/>
        <v>0</v>
      </c>
      <c r="AL339" t="b">
        <f t="shared" si="199"/>
        <v>0</v>
      </c>
      <c r="AN339" s="4" t="b">
        <f t="shared" si="200"/>
        <v>1</v>
      </c>
      <c r="AO339" t="b">
        <f t="shared" si="201"/>
        <v>0</v>
      </c>
      <c r="AP339" t="b">
        <f t="shared" si="202"/>
        <v>0</v>
      </c>
      <c r="AQ339" t="b">
        <f t="shared" si="203"/>
        <v>0</v>
      </c>
      <c r="AR339" t="b">
        <f t="shared" si="204"/>
        <v>0</v>
      </c>
      <c r="AS339" t="b">
        <f t="shared" si="205"/>
        <v>0</v>
      </c>
      <c r="AT339" t="b">
        <f t="shared" si="206"/>
        <v>0</v>
      </c>
      <c r="AU339" t="b">
        <f t="shared" si="207"/>
        <v>0</v>
      </c>
      <c r="AV339" t="b">
        <f t="shared" si="208"/>
        <v>0</v>
      </c>
      <c r="AW339" t="b">
        <f t="shared" si="209"/>
        <v>0</v>
      </c>
    </row>
    <row r="340" spans="1:49">
      <c r="B340" t="s">
        <v>320</v>
      </c>
      <c r="C340" s="4">
        <f>SUM('역의 도시내 비율1'!C339:D339)/2</f>
        <v>1.2909649280255699E-3</v>
      </c>
      <c r="D340" s="4">
        <f>SUM('역의 도시내 비율1'!E339:G339)/3</f>
        <v>1.5875841889482116E-3</v>
      </c>
      <c r="E340" s="4">
        <f>SUM('역의 도시내 비율1'!H339:O339)/8</f>
        <v>8.1586754775190965E-4</v>
      </c>
      <c r="F340" s="4">
        <f>SUM('역의 도시내 비율1'!P339:R339)/3</f>
        <v>7.4674113285125299E-4</v>
      </c>
      <c r="G340" s="4">
        <f>SUM('역의 도시내 비율1'!S339:V339)/4</f>
        <v>8.3925345331370524E-4</v>
      </c>
      <c r="H340" s="4"/>
      <c r="I340" s="4">
        <f>SUM('역의 도시내 비율1'!W339)</f>
        <v>1.0060992379952649E-3</v>
      </c>
      <c r="K340" t="b">
        <f t="shared" si="175"/>
        <v>1</v>
      </c>
      <c r="L340" t="b">
        <f t="shared" si="176"/>
        <v>1</v>
      </c>
      <c r="M340" t="b">
        <f t="shared" si="177"/>
        <v>0</v>
      </c>
      <c r="N340" t="b">
        <f t="shared" si="178"/>
        <v>0</v>
      </c>
      <c r="O340" t="b">
        <f t="shared" si="179"/>
        <v>0</v>
      </c>
      <c r="R340" t="b">
        <f t="shared" si="180"/>
        <v>1</v>
      </c>
      <c r="S340" t="b">
        <f t="shared" si="181"/>
        <v>0</v>
      </c>
      <c r="T340" t="b">
        <f t="shared" si="182"/>
        <v>0</v>
      </c>
      <c r="U340" t="b">
        <f t="shared" si="183"/>
        <v>0</v>
      </c>
      <c r="V340" t="b">
        <f t="shared" si="184"/>
        <v>0</v>
      </c>
      <c r="W340" t="b">
        <f t="shared" si="185"/>
        <v>0</v>
      </c>
      <c r="X340" t="b">
        <f t="shared" si="186"/>
        <v>0</v>
      </c>
      <c r="Y340" t="b">
        <f t="shared" si="187"/>
        <v>0</v>
      </c>
      <c r="Z340" t="b">
        <f t="shared" si="188"/>
        <v>0</v>
      </c>
      <c r="AA340" t="b">
        <f t="shared" si="189"/>
        <v>0</v>
      </c>
      <c r="AC340" t="b">
        <f t="shared" si="190"/>
        <v>0</v>
      </c>
      <c r="AD340" t="b">
        <f t="shared" si="191"/>
        <v>0</v>
      </c>
      <c r="AE340" t="b">
        <f t="shared" si="192"/>
        <v>0</v>
      </c>
      <c r="AF340" t="b">
        <f t="shared" si="193"/>
        <v>0</v>
      </c>
      <c r="AG340" t="b">
        <f t="shared" si="194"/>
        <v>0</v>
      </c>
      <c r="AH340" t="b">
        <f t="shared" si="195"/>
        <v>0</v>
      </c>
      <c r="AI340" t="b">
        <f t="shared" si="196"/>
        <v>0</v>
      </c>
      <c r="AJ340" t="b">
        <f t="shared" si="197"/>
        <v>0</v>
      </c>
      <c r="AK340" t="b">
        <f t="shared" si="198"/>
        <v>0</v>
      </c>
      <c r="AL340" t="b">
        <f t="shared" si="199"/>
        <v>0</v>
      </c>
      <c r="AN340" s="4" t="b">
        <f t="shared" si="200"/>
        <v>0</v>
      </c>
      <c r="AO340" t="b">
        <f t="shared" si="201"/>
        <v>0</v>
      </c>
      <c r="AP340" t="b">
        <f t="shared" si="202"/>
        <v>0</v>
      </c>
      <c r="AQ340" t="b">
        <f t="shared" si="203"/>
        <v>0</v>
      </c>
      <c r="AR340" t="b">
        <f t="shared" si="204"/>
        <v>0</v>
      </c>
      <c r="AS340" t="b">
        <f t="shared" si="205"/>
        <v>0</v>
      </c>
      <c r="AT340" t="b">
        <f t="shared" si="206"/>
        <v>0</v>
      </c>
      <c r="AU340" t="b">
        <f t="shared" si="207"/>
        <v>0</v>
      </c>
      <c r="AV340" t="b">
        <f t="shared" si="208"/>
        <v>0</v>
      </c>
      <c r="AW340" t="b">
        <f t="shared" si="209"/>
        <v>0</v>
      </c>
    </row>
    <row r="341" spans="1:49">
      <c r="A341" t="s">
        <v>195</v>
      </c>
      <c r="B341" t="s">
        <v>319</v>
      </c>
      <c r="C341" s="4">
        <f>SUM('역의 도시내 비율1'!C340:D340)/2</f>
        <v>1.8723632113538955E-3</v>
      </c>
      <c r="D341" s="4">
        <f>SUM('역의 도시내 비율1'!E340:G340)/3</f>
        <v>2.2360679373528802E-3</v>
      </c>
      <c r="E341" s="4">
        <f>SUM('역의 도시내 비율1'!H340:O340)/8</f>
        <v>1.5570147793125748E-3</v>
      </c>
      <c r="F341" s="4">
        <f>SUM('역의 도시내 비율1'!P340:R340)/3</f>
        <v>1.0527319244008847E-3</v>
      </c>
      <c r="G341" s="4">
        <f>SUM('역의 도시내 비율1'!S340:V340)/4</f>
        <v>6.9295930471147864E-4</v>
      </c>
      <c r="H341" s="4"/>
      <c r="I341" s="4">
        <f>SUM('역의 도시내 비율1'!W340)</f>
        <v>1.5084137311710576E-3</v>
      </c>
      <c r="K341" t="b">
        <f t="shared" si="175"/>
        <v>1</v>
      </c>
      <c r="L341" t="b">
        <f t="shared" si="176"/>
        <v>1</v>
      </c>
      <c r="M341" t="b">
        <f t="shared" si="177"/>
        <v>1</v>
      </c>
      <c r="N341" t="b">
        <f t="shared" si="178"/>
        <v>0</v>
      </c>
      <c r="O341" t="b">
        <f t="shared" si="179"/>
        <v>0</v>
      </c>
      <c r="R341" t="b">
        <f t="shared" si="180"/>
        <v>1</v>
      </c>
      <c r="S341" t="b">
        <f t="shared" si="181"/>
        <v>1</v>
      </c>
      <c r="T341" t="b">
        <f t="shared" si="182"/>
        <v>0</v>
      </c>
      <c r="U341" t="b">
        <f t="shared" si="183"/>
        <v>0</v>
      </c>
      <c r="V341" t="b">
        <f t="shared" si="184"/>
        <v>0</v>
      </c>
      <c r="W341" t="b">
        <f t="shared" si="185"/>
        <v>0</v>
      </c>
      <c r="X341" t="b">
        <f t="shared" si="186"/>
        <v>0</v>
      </c>
      <c r="Y341" t="b">
        <f t="shared" si="187"/>
        <v>0</v>
      </c>
      <c r="Z341" t="b">
        <f t="shared" si="188"/>
        <v>0</v>
      </c>
      <c r="AA341" t="b">
        <f t="shared" si="189"/>
        <v>0</v>
      </c>
      <c r="AC341" t="b">
        <f t="shared" si="190"/>
        <v>1</v>
      </c>
      <c r="AD341" t="b">
        <f t="shared" si="191"/>
        <v>0</v>
      </c>
      <c r="AE341" t="b">
        <f t="shared" si="192"/>
        <v>0</v>
      </c>
      <c r="AF341" t="b">
        <f t="shared" si="193"/>
        <v>0</v>
      </c>
      <c r="AG341" t="b">
        <f t="shared" si="194"/>
        <v>0</v>
      </c>
      <c r="AH341" t="b">
        <f t="shared" si="195"/>
        <v>0</v>
      </c>
      <c r="AI341" t="b">
        <f t="shared" si="196"/>
        <v>0</v>
      </c>
      <c r="AJ341" t="b">
        <f t="shared" si="197"/>
        <v>0</v>
      </c>
      <c r="AK341" t="b">
        <f t="shared" si="198"/>
        <v>0</v>
      </c>
      <c r="AL341" t="b">
        <f t="shared" si="199"/>
        <v>0</v>
      </c>
      <c r="AN341" s="4" t="b">
        <f t="shared" si="200"/>
        <v>1</v>
      </c>
      <c r="AO341" t="b">
        <f t="shared" si="201"/>
        <v>0</v>
      </c>
      <c r="AP341" t="b">
        <f t="shared" si="202"/>
        <v>0</v>
      </c>
      <c r="AQ341" t="b">
        <f t="shared" si="203"/>
        <v>0</v>
      </c>
      <c r="AR341" t="b">
        <f t="shared" si="204"/>
        <v>0</v>
      </c>
      <c r="AS341" t="b">
        <f t="shared" si="205"/>
        <v>0</v>
      </c>
      <c r="AT341" t="b">
        <f t="shared" si="206"/>
        <v>0</v>
      </c>
      <c r="AU341" t="b">
        <f t="shared" si="207"/>
        <v>0</v>
      </c>
      <c r="AV341" t="b">
        <f t="shared" si="208"/>
        <v>0</v>
      </c>
      <c r="AW341" t="b">
        <f t="shared" si="209"/>
        <v>0</v>
      </c>
    </row>
    <row r="342" spans="1:49">
      <c r="B342" t="s">
        <v>320</v>
      </c>
      <c r="C342" s="4">
        <f>SUM('역의 도시내 비율1'!C341:D341)/2</f>
        <v>1.3573016375331469E-3</v>
      </c>
      <c r="D342" s="4">
        <f>SUM('역의 도시내 비율1'!E341:G341)/3</f>
        <v>1.1640575048564605E-3</v>
      </c>
      <c r="E342" s="4">
        <f>SUM('역의 도시내 비율1'!H341:O341)/8</f>
        <v>1.2630812668409336E-3</v>
      </c>
      <c r="F342" s="4">
        <f>SUM('역의 도시내 비율1'!P341:R341)/3</f>
        <v>1.5294784000414619E-3</v>
      </c>
      <c r="G342" s="4">
        <f>SUM('역의 도시내 비율1'!S341:V341)/4</f>
        <v>2.0717320406141979E-3</v>
      </c>
      <c r="H342" s="4"/>
      <c r="I342" s="4">
        <f>SUM('역의 도시내 비율1'!W341)</f>
        <v>1.3932855161278516E-3</v>
      </c>
      <c r="K342" t="b">
        <f t="shared" si="175"/>
        <v>0</v>
      </c>
      <c r="L342" t="b">
        <f t="shared" si="176"/>
        <v>0</v>
      </c>
      <c r="M342" t="b">
        <f t="shared" si="177"/>
        <v>0</v>
      </c>
      <c r="N342" t="b">
        <f t="shared" si="178"/>
        <v>1</v>
      </c>
      <c r="O342" t="b">
        <f t="shared" si="179"/>
        <v>1</v>
      </c>
      <c r="R342" t="b">
        <f t="shared" si="180"/>
        <v>1</v>
      </c>
      <c r="S342" t="b">
        <f t="shared" si="181"/>
        <v>0</v>
      </c>
      <c r="T342" t="b">
        <f t="shared" si="182"/>
        <v>0</v>
      </c>
      <c r="U342" t="b">
        <f t="shared" si="183"/>
        <v>0</v>
      </c>
      <c r="V342" t="b">
        <f t="shared" si="184"/>
        <v>0</v>
      </c>
      <c r="W342" t="b">
        <f t="shared" si="185"/>
        <v>0</v>
      </c>
      <c r="X342" t="b">
        <f t="shared" si="186"/>
        <v>0</v>
      </c>
      <c r="Y342" t="b">
        <f t="shared" si="187"/>
        <v>0</v>
      </c>
      <c r="Z342" t="b">
        <f t="shared" si="188"/>
        <v>0</v>
      </c>
      <c r="AA342" t="b">
        <f t="shared" si="189"/>
        <v>0</v>
      </c>
      <c r="AC342" t="b">
        <f t="shared" si="190"/>
        <v>1</v>
      </c>
      <c r="AD342" t="b">
        <f t="shared" si="191"/>
        <v>0</v>
      </c>
      <c r="AE342" t="b">
        <f t="shared" si="192"/>
        <v>0</v>
      </c>
      <c r="AF342" t="b">
        <f t="shared" si="193"/>
        <v>0</v>
      </c>
      <c r="AG342" t="b">
        <f t="shared" si="194"/>
        <v>0</v>
      </c>
      <c r="AH342" t="b">
        <f t="shared" si="195"/>
        <v>0</v>
      </c>
      <c r="AI342" t="b">
        <f t="shared" si="196"/>
        <v>0</v>
      </c>
      <c r="AJ342" t="b">
        <f t="shared" si="197"/>
        <v>0</v>
      </c>
      <c r="AK342" t="b">
        <f t="shared" si="198"/>
        <v>0</v>
      </c>
      <c r="AL342" t="b">
        <f t="shared" si="199"/>
        <v>0</v>
      </c>
      <c r="AN342" s="4" t="b">
        <f t="shared" si="200"/>
        <v>1</v>
      </c>
      <c r="AO342" t="b">
        <f t="shared" si="201"/>
        <v>0</v>
      </c>
      <c r="AP342" t="b">
        <f t="shared" si="202"/>
        <v>0</v>
      </c>
      <c r="AQ342" t="b">
        <f t="shared" si="203"/>
        <v>0</v>
      </c>
      <c r="AR342" t="b">
        <f t="shared" si="204"/>
        <v>0</v>
      </c>
      <c r="AS342" t="b">
        <f t="shared" si="205"/>
        <v>0</v>
      </c>
      <c r="AT342" t="b">
        <f t="shared" si="206"/>
        <v>0</v>
      </c>
      <c r="AU342" t="b">
        <f t="shared" si="207"/>
        <v>0</v>
      </c>
      <c r="AV342" t="b">
        <f t="shared" si="208"/>
        <v>0</v>
      </c>
      <c r="AW342" t="b">
        <f t="shared" si="209"/>
        <v>0</v>
      </c>
    </row>
    <row r="343" spans="1:49">
      <c r="A343" t="s">
        <v>196</v>
      </c>
      <c r="B343" t="s">
        <v>319</v>
      </c>
      <c r="C343" s="4">
        <f>SUM('역의 도시내 비율1'!C342:D342)/2</f>
        <v>2.6095709084162783E-3</v>
      </c>
      <c r="D343" s="4">
        <f>SUM('역의 도시내 비율1'!E342:G342)/3</f>
        <v>2.3860777459194121E-3</v>
      </c>
      <c r="E343" s="4">
        <f>SUM('역의 도시내 비율1'!H342:O342)/8</f>
        <v>1.4866472710751667E-3</v>
      </c>
      <c r="F343" s="4">
        <f>SUM('역의 도시내 비율1'!P342:R342)/3</f>
        <v>8.3394033921844416E-4</v>
      </c>
      <c r="G343" s="4">
        <f>SUM('역의 도시내 비율1'!S342:V342)/4</f>
        <v>6.9728893760940777E-4</v>
      </c>
      <c r="H343" s="4"/>
      <c r="I343" s="4">
        <f>SUM('역의 도시내 비율1'!W342)</f>
        <v>1.4804836818533324E-3</v>
      </c>
      <c r="K343" t="b">
        <f t="shared" si="175"/>
        <v>1</v>
      </c>
      <c r="L343" t="b">
        <f t="shared" si="176"/>
        <v>1</v>
      </c>
      <c r="M343" t="b">
        <f t="shared" si="177"/>
        <v>1</v>
      </c>
      <c r="N343" t="b">
        <f t="shared" si="178"/>
        <v>0</v>
      </c>
      <c r="O343" t="b">
        <f t="shared" si="179"/>
        <v>0</v>
      </c>
      <c r="R343" t="b">
        <f t="shared" si="180"/>
        <v>1</v>
      </c>
      <c r="S343" t="b">
        <f t="shared" si="181"/>
        <v>1</v>
      </c>
      <c r="T343" t="b">
        <f t="shared" si="182"/>
        <v>0</v>
      </c>
      <c r="U343" t="b">
        <f t="shared" si="183"/>
        <v>0</v>
      </c>
      <c r="V343" t="b">
        <f t="shared" si="184"/>
        <v>0</v>
      </c>
      <c r="W343" t="b">
        <f t="shared" si="185"/>
        <v>0</v>
      </c>
      <c r="X343" t="b">
        <f t="shared" si="186"/>
        <v>0</v>
      </c>
      <c r="Y343" t="b">
        <f t="shared" si="187"/>
        <v>0</v>
      </c>
      <c r="Z343" t="b">
        <f t="shared" si="188"/>
        <v>0</v>
      </c>
      <c r="AA343" t="b">
        <f t="shared" si="189"/>
        <v>0</v>
      </c>
      <c r="AC343" t="b">
        <f t="shared" si="190"/>
        <v>0</v>
      </c>
      <c r="AD343" t="b">
        <f t="shared" si="191"/>
        <v>0</v>
      </c>
      <c r="AE343" t="b">
        <f t="shared" si="192"/>
        <v>0</v>
      </c>
      <c r="AF343" t="b">
        <f t="shared" si="193"/>
        <v>0</v>
      </c>
      <c r="AG343" t="b">
        <f t="shared" si="194"/>
        <v>0</v>
      </c>
      <c r="AH343" t="b">
        <f t="shared" si="195"/>
        <v>0</v>
      </c>
      <c r="AI343" t="b">
        <f t="shared" si="196"/>
        <v>0</v>
      </c>
      <c r="AJ343" t="b">
        <f t="shared" si="197"/>
        <v>0</v>
      </c>
      <c r="AK343" t="b">
        <f t="shared" si="198"/>
        <v>0</v>
      </c>
      <c r="AL343" t="b">
        <f t="shared" si="199"/>
        <v>0</v>
      </c>
      <c r="AN343" s="4" t="b">
        <f t="shared" si="200"/>
        <v>1</v>
      </c>
      <c r="AO343" t="b">
        <f t="shared" si="201"/>
        <v>0</v>
      </c>
      <c r="AP343" t="b">
        <f t="shared" si="202"/>
        <v>0</v>
      </c>
      <c r="AQ343" t="b">
        <f t="shared" si="203"/>
        <v>0</v>
      </c>
      <c r="AR343" t="b">
        <f t="shared" si="204"/>
        <v>0</v>
      </c>
      <c r="AS343" t="b">
        <f t="shared" si="205"/>
        <v>0</v>
      </c>
      <c r="AT343" t="b">
        <f t="shared" si="206"/>
        <v>0</v>
      </c>
      <c r="AU343" t="b">
        <f t="shared" si="207"/>
        <v>0</v>
      </c>
      <c r="AV343" t="b">
        <f t="shared" si="208"/>
        <v>0</v>
      </c>
      <c r="AW343" t="b">
        <f t="shared" si="209"/>
        <v>0</v>
      </c>
    </row>
    <row r="344" spans="1:49">
      <c r="B344" t="s">
        <v>320</v>
      </c>
      <c r="C344" s="4">
        <f>SUM('역의 도시내 비율1'!C343:D343)/2</f>
        <v>1.191602745873226E-3</v>
      </c>
      <c r="D344" s="4">
        <f>SUM('역의 도시내 비율1'!E343:G343)/3</f>
        <v>9.4592664271843905E-4</v>
      </c>
      <c r="E344" s="4">
        <f>SUM('역의 도시내 비율1'!H343:O343)/8</f>
        <v>1.1720379764588148E-3</v>
      </c>
      <c r="F344" s="4">
        <f>SUM('역의 도시내 비율1'!P343:R343)/3</f>
        <v>1.6242886740059752E-3</v>
      </c>
      <c r="G344" s="4">
        <f>SUM('역의 도시내 비율1'!S343:V343)/4</f>
        <v>2.0721459506771534E-3</v>
      </c>
      <c r="H344" s="4"/>
      <c r="I344" s="4">
        <f>SUM('역의 도시내 비율1'!W343)</f>
        <v>1.3234049236288765E-3</v>
      </c>
      <c r="K344" t="b">
        <f t="shared" si="175"/>
        <v>0</v>
      </c>
      <c r="L344" t="b">
        <f t="shared" si="176"/>
        <v>0</v>
      </c>
      <c r="M344" t="b">
        <f t="shared" si="177"/>
        <v>0</v>
      </c>
      <c r="N344" t="b">
        <f t="shared" si="178"/>
        <v>1</v>
      </c>
      <c r="O344" t="b">
        <f t="shared" si="179"/>
        <v>1</v>
      </c>
      <c r="R344" t="b">
        <f t="shared" si="180"/>
        <v>0</v>
      </c>
      <c r="S344" t="b">
        <f t="shared" si="181"/>
        <v>0</v>
      </c>
      <c r="T344" t="b">
        <f t="shared" si="182"/>
        <v>0</v>
      </c>
      <c r="U344" t="b">
        <f t="shared" si="183"/>
        <v>0</v>
      </c>
      <c r="V344" t="b">
        <f t="shared" si="184"/>
        <v>0</v>
      </c>
      <c r="W344" t="b">
        <f t="shared" si="185"/>
        <v>0</v>
      </c>
      <c r="X344" t="b">
        <f t="shared" si="186"/>
        <v>0</v>
      </c>
      <c r="Y344" t="b">
        <f t="shared" si="187"/>
        <v>0</v>
      </c>
      <c r="Z344" t="b">
        <f t="shared" si="188"/>
        <v>0</v>
      </c>
      <c r="AA344" t="b">
        <f t="shared" si="189"/>
        <v>0</v>
      </c>
      <c r="AC344" t="b">
        <f t="shared" si="190"/>
        <v>1</v>
      </c>
      <c r="AD344" t="b">
        <f t="shared" si="191"/>
        <v>0</v>
      </c>
      <c r="AE344" t="b">
        <f t="shared" si="192"/>
        <v>0</v>
      </c>
      <c r="AF344" t="b">
        <f t="shared" si="193"/>
        <v>0</v>
      </c>
      <c r="AG344" t="b">
        <f t="shared" si="194"/>
        <v>0</v>
      </c>
      <c r="AH344" t="b">
        <f t="shared" si="195"/>
        <v>0</v>
      </c>
      <c r="AI344" t="b">
        <f t="shared" si="196"/>
        <v>0</v>
      </c>
      <c r="AJ344" t="b">
        <f t="shared" si="197"/>
        <v>0</v>
      </c>
      <c r="AK344" t="b">
        <f t="shared" si="198"/>
        <v>0</v>
      </c>
      <c r="AL344" t="b">
        <f t="shared" si="199"/>
        <v>0</v>
      </c>
      <c r="AN344" s="4" t="b">
        <f t="shared" si="200"/>
        <v>1</v>
      </c>
      <c r="AO344" t="b">
        <f t="shared" si="201"/>
        <v>0</v>
      </c>
      <c r="AP344" t="b">
        <f t="shared" si="202"/>
        <v>0</v>
      </c>
      <c r="AQ344" t="b">
        <f t="shared" si="203"/>
        <v>0</v>
      </c>
      <c r="AR344" t="b">
        <f t="shared" si="204"/>
        <v>0</v>
      </c>
      <c r="AS344" t="b">
        <f t="shared" si="205"/>
        <v>0</v>
      </c>
      <c r="AT344" t="b">
        <f t="shared" si="206"/>
        <v>0</v>
      </c>
      <c r="AU344" t="b">
        <f t="shared" si="207"/>
        <v>0</v>
      </c>
      <c r="AV344" t="b">
        <f t="shared" si="208"/>
        <v>0</v>
      </c>
      <c r="AW344" t="b">
        <f t="shared" si="209"/>
        <v>0</v>
      </c>
    </row>
    <row r="345" spans="1:49">
      <c r="A345" t="s">
        <v>197</v>
      </c>
      <c r="B345" t="s">
        <v>319</v>
      </c>
      <c r="C345" s="4">
        <f>SUM('역의 도시내 비율1'!C344:D344)/2</f>
        <v>2.64505258541193E-3</v>
      </c>
      <c r="D345" s="4">
        <f>SUM('역의 도시내 비율1'!E344:G344)/3</f>
        <v>2.0299215655621454E-3</v>
      </c>
      <c r="E345" s="4">
        <f>SUM('역의 도시내 비율1'!H344:O344)/8</f>
        <v>1.2006501416214537E-3</v>
      </c>
      <c r="F345" s="4">
        <f>SUM('역의 도시내 비율1'!P344:R344)/3</f>
        <v>6.2605522049710954E-4</v>
      </c>
      <c r="G345" s="4">
        <f>SUM('역의 도시내 비율1'!S344:V344)/4</f>
        <v>4.3946112796633451E-4</v>
      </c>
      <c r="H345" s="4"/>
      <c r="I345" s="4">
        <f>SUM('역의 도시내 비율1'!W344)</f>
        <v>1.2126336217948555E-3</v>
      </c>
      <c r="K345" t="b">
        <f t="shared" si="175"/>
        <v>1</v>
      </c>
      <c r="L345" t="b">
        <f t="shared" si="176"/>
        <v>1</v>
      </c>
      <c r="M345" t="b">
        <f t="shared" si="177"/>
        <v>0</v>
      </c>
      <c r="N345" t="b">
        <f t="shared" si="178"/>
        <v>0</v>
      </c>
      <c r="O345" t="b">
        <f t="shared" si="179"/>
        <v>0</v>
      </c>
      <c r="R345" t="b">
        <f t="shared" si="180"/>
        <v>1</v>
      </c>
      <c r="S345" t="b">
        <f t="shared" si="181"/>
        <v>1</v>
      </c>
      <c r="T345" t="b">
        <f t="shared" si="182"/>
        <v>0</v>
      </c>
      <c r="U345" t="b">
        <f t="shared" si="183"/>
        <v>0</v>
      </c>
      <c r="V345" t="b">
        <f t="shared" si="184"/>
        <v>0</v>
      </c>
      <c r="W345" t="b">
        <f t="shared" si="185"/>
        <v>0</v>
      </c>
      <c r="X345" t="b">
        <f t="shared" si="186"/>
        <v>0</v>
      </c>
      <c r="Y345" t="b">
        <f t="shared" si="187"/>
        <v>0</v>
      </c>
      <c r="Z345" t="b">
        <f t="shared" si="188"/>
        <v>0</v>
      </c>
      <c r="AA345" t="b">
        <f t="shared" si="189"/>
        <v>0</v>
      </c>
      <c r="AC345" t="b">
        <f t="shared" si="190"/>
        <v>0</v>
      </c>
      <c r="AD345" t="b">
        <f t="shared" si="191"/>
        <v>0</v>
      </c>
      <c r="AE345" t="b">
        <f t="shared" si="192"/>
        <v>0</v>
      </c>
      <c r="AF345" t="b">
        <f t="shared" si="193"/>
        <v>0</v>
      </c>
      <c r="AG345" t="b">
        <f t="shared" si="194"/>
        <v>0</v>
      </c>
      <c r="AH345" t="b">
        <f t="shared" si="195"/>
        <v>0</v>
      </c>
      <c r="AI345" t="b">
        <f t="shared" si="196"/>
        <v>0</v>
      </c>
      <c r="AJ345" t="b">
        <f t="shared" si="197"/>
        <v>0</v>
      </c>
      <c r="AK345" t="b">
        <f t="shared" si="198"/>
        <v>0</v>
      </c>
      <c r="AL345" t="b">
        <f t="shared" si="199"/>
        <v>0</v>
      </c>
      <c r="AN345" s="4" t="b">
        <f t="shared" si="200"/>
        <v>1</v>
      </c>
      <c r="AO345" t="b">
        <f t="shared" si="201"/>
        <v>0</v>
      </c>
      <c r="AP345" t="b">
        <f t="shared" si="202"/>
        <v>0</v>
      </c>
      <c r="AQ345" t="b">
        <f t="shared" si="203"/>
        <v>0</v>
      </c>
      <c r="AR345" t="b">
        <f t="shared" si="204"/>
        <v>0</v>
      </c>
      <c r="AS345" t="b">
        <f t="shared" si="205"/>
        <v>0</v>
      </c>
      <c r="AT345" t="b">
        <f t="shared" si="206"/>
        <v>0</v>
      </c>
      <c r="AU345" t="b">
        <f t="shared" si="207"/>
        <v>0</v>
      </c>
      <c r="AV345" t="b">
        <f t="shared" si="208"/>
        <v>0</v>
      </c>
      <c r="AW345" t="b">
        <f t="shared" si="209"/>
        <v>0</v>
      </c>
    </row>
    <row r="346" spans="1:49">
      <c r="B346" t="s">
        <v>320</v>
      </c>
      <c r="C346" s="4">
        <f>SUM('역의 도시내 비율1'!C345:D345)/2</f>
        <v>7.9728855560090421E-4</v>
      </c>
      <c r="D346" s="4">
        <f>SUM('역의 도시내 비율1'!E345:G345)/3</f>
        <v>6.8943954359816477E-4</v>
      </c>
      <c r="E346" s="4">
        <f>SUM('역의 도시내 비율1'!H345:O345)/8</f>
        <v>1.3200566707791577E-3</v>
      </c>
      <c r="F346" s="4">
        <f>SUM('역의 도시내 비율1'!P345:R345)/3</f>
        <v>1.4763528414492163E-3</v>
      </c>
      <c r="G346" s="4">
        <f>SUM('역의 도시내 비율1'!S345:V345)/4</f>
        <v>1.9063814752973988E-3</v>
      </c>
      <c r="H346" s="4"/>
      <c r="I346" s="4">
        <f>SUM('역의 도시내 비율1'!W345)</f>
        <v>1.2530710961549674E-3</v>
      </c>
      <c r="K346" t="b">
        <f t="shared" si="175"/>
        <v>0</v>
      </c>
      <c r="L346" t="b">
        <f t="shared" si="176"/>
        <v>0</v>
      </c>
      <c r="M346" t="b">
        <f t="shared" si="177"/>
        <v>1</v>
      </c>
      <c r="N346" t="b">
        <f t="shared" si="178"/>
        <v>1</v>
      </c>
      <c r="O346" t="b">
        <f t="shared" si="179"/>
        <v>1</v>
      </c>
      <c r="R346" t="b">
        <f t="shared" si="180"/>
        <v>0</v>
      </c>
      <c r="S346" t="b">
        <f t="shared" si="181"/>
        <v>0</v>
      </c>
      <c r="T346" t="b">
        <f t="shared" si="182"/>
        <v>0</v>
      </c>
      <c r="U346" t="b">
        <f t="shared" si="183"/>
        <v>0</v>
      </c>
      <c r="V346" t="b">
        <f t="shared" si="184"/>
        <v>0</v>
      </c>
      <c r="W346" t="b">
        <f t="shared" si="185"/>
        <v>0</v>
      </c>
      <c r="X346" t="b">
        <f t="shared" si="186"/>
        <v>0</v>
      </c>
      <c r="Y346" t="b">
        <f t="shared" si="187"/>
        <v>0</v>
      </c>
      <c r="Z346" t="b">
        <f t="shared" si="188"/>
        <v>0</v>
      </c>
      <c r="AA346" t="b">
        <f t="shared" si="189"/>
        <v>0</v>
      </c>
      <c r="AC346" t="b">
        <f t="shared" si="190"/>
        <v>1</v>
      </c>
      <c r="AD346" t="b">
        <f t="shared" si="191"/>
        <v>0</v>
      </c>
      <c r="AE346" t="b">
        <f t="shared" si="192"/>
        <v>0</v>
      </c>
      <c r="AF346" t="b">
        <f t="shared" si="193"/>
        <v>0</v>
      </c>
      <c r="AG346" t="b">
        <f t="shared" si="194"/>
        <v>0</v>
      </c>
      <c r="AH346" t="b">
        <f t="shared" si="195"/>
        <v>0</v>
      </c>
      <c r="AI346" t="b">
        <f t="shared" si="196"/>
        <v>0</v>
      </c>
      <c r="AJ346" t="b">
        <f t="shared" si="197"/>
        <v>0</v>
      </c>
      <c r="AK346" t="b">
        <f t="shared" si="198"/>
        <v>0</v>
      </c>
      <c r="AL346" t="b">
        <f t="shared" si="199"/>
        <v>0</v>
      </c>
      <c r="AN346" s="4" t="b">
        <f t="shared" si="200"/>
        <v>1</v>
      </c>
      <c r="AO346" t="b">
        <f t="shared" si="201"/>
        <v>0</v>
      </c>
      <c r="AP346" t="b">
        <f t="shared" si="202"/>
        <v>0</v>
      </c>
      <c r="AQ346" t="b">
        <f t="shared" si="203"/>
        <v>0</v>
      </c>
      <c r="AR346" t="b">
        <f t="shared" si="204"/>
        <v>0</v>
      </c>
      <c r="AS346" t="b">
        <f t="shared" si="205"/>
        <v>0</v>
      </c>
      <c r="AT346" t="b">
        <f t="shared" si="206"/>
        <v>0</v>
      </c>
      <c r="AU346" t="b">
        <f t="shared" si="207"/>
        <v>0</v>
      </c>
      <c r="AV346" t="b">
        <f t="shared" si="208"/>
        <v>0</v>
      </c>
      <c r="AW346" t="b">
        <f t="shared" si="209"/>
        <v>0</v>
      </c>
    </row>
    <row r="347" spans="1:49">
      <c r="A347" t="s">
        <v>198</v>
      </c>
      <c r="B347" t="s">
        <v>319</v>
      </c>
      <c r="C347" s="4">
        <f>SUM('역의 도시내 비율1'!C346:D346)/2</f>
        <v>4.9825944869161965E-3</v>
      </c>
      <c r="D347" s="4">
        <f>SUM('역의 도시내 비율1'!E346:G346)/3</f>
        <v>5.2369475684935695E-3</v>
      </c>
      <c r="E347" s="4">
        <f>SUM('역의 도시내 비율1'!H346:O346)/8</f>
        <v>2.9715135465029118E-3</v>
      </c>
      <c r="F347" s="4">
        <f>SUM('역의 도시내 비율1'!P346:R346)/3</f>
        <v>1.76920043555068E-3</v>
      </c>
      <c r="G347" s="4">
        <f>SUM('역의 도시내 비율1'!S346:V346)/4</f>
        <v>1.4971211276612584E-3</v>
      </c>
      <c r="H347" s="4"/>
      <c r="I347" s="4">
        <f>SUM('역의 도시내 비율1'!W346)</f>
        <v>3.0872155538916716E-3</v>
      </c>
      <c r="K347" t="b">
        <f t="shared" si="175"/>
        <v>1</v>
      </c>
      <c r="L347" t="b">
        <f t="shared" si="176"/>
        <v>1</v>
      </c>
      <c r="M347" t="b">
        <f t="shared" si="177"/>
        <v>0</v>
      </c>
      <c r="N347" t="b">
        <f t="shared" si="178"/>
        <v>0</v>
      </c>
      <c r="O347" t="b">
        <f t="shared" si="179"/>
        <v>0</v>
      </c>
      <c r="R347" t="b">
        <f t="shared" si="180"/>
        <v>1</v>
      </c>
      <c r="S347" t="b">
        <f t="shared" si="181"/>
        <v>1</v>
      </c>
      <c r="T347" t="b">
        <f t="shared" si="182"/>
        <v>1</v>
      </c>
      <c r="U347" t="b">
        <f t="shared" si="183"/>
        <v>1</v>
      </c>
      <c r="V347" t="b">
        <f t="shared" si="184"/>
        <v>0</v>
      </c>
      <c r="W347" t="b">
        <f t="shared" si="185"/>
        <v>0</v>
      </c>
      <c r="X347" t="b">
        <f t="shared" si="186"/>
        <v>0</v>
      </c>
      <c r="Y347" t="b">
        <f t="shared" si="187"/>
        <v>0</v>
      </c>
      <c r="Z347" t="b">
        <f t="shared" si="188"/>
        <v>0</v>
      </c>
      <c r="AA347" t="b">
        <f t="shared" si="189"/>
        <v>0</v>
      </c>
      <c r="AC347" t="b">
        <f t="shared" si="190"/>
        <v>1</v>
      </c>
      <c r="AD347" t="b">
        <f t="shared" si="191"/>
        <v>0</v>
      </c>
      <c r="AE347" t="b">
        <f t="shared" si="192"/>
        <v>0</v>
      </c>
      <c r="AF347" t="b">
        <f t="shared" si="193"/>
        <v>0</v>
      </c>
      <c r="AG347" t="b">
        <f t="shared" si="194"/>
        <v>0</v>
      </c>
      <c r="AH347" t="b">
        <f t="shared" si="195"/>
        <v>0</v>
      </c>
      <c r="AI347" t="b">
        <f t="shared" si="196"/>
        <v>0</v>
      </c>
      <c r="AJ347" t="b">
        <f t="shared" si="197"/>
        <v>0</v>
      </c>
      <c r="AK347" t="b">
        <f t="shared" si="198"/>
        <v>0</v>
      </c>
      <c r="AL347" t="b">
        <f t="shared" si="199"/>
        <v>0</v>
      </c>
      <c r="AN347" s="4" t="b">
        <f t="shared" si="200"/>
        <v>1</v>
      </c>
      <c r="AO347" t="b">
        <f t="shared" si="201"/>
        <v>1</v>
      </c>
      <c r="AP347" t="b">
        <f t="shared" si="202"/>
        <v>0</v>
      </c>
      <c r="AQ347" t="b">
        <f t="shared" si="203"/>
        <v>0</v>
      </c>
      <c r="AR347" t="b">
        <f t="shared" si="204"/>
        <v>0</v>
      </c>
      <c r="AS347" t="b">
        <f t="shared" si="205"/>
        <v>0</v>
      </c>
      <c r="AT347" t="b">
        <f t="shared" si="206"/>
        <v>0</v>
      </c>
      <c r="AU347" t="b">
        <f t="shared" si="207"/>
        <v>0</v>
      </c>
      <c r="AV347" t="b">
        <f t="shared" si="208"/>
        <v>0</v>
      </c>
      <c r="AW347" t="b">
        <f t="shared" si="209"/>
        <v>0</v>
      </c>
    </row>
    <row r="348" spans="1:49">
      <c r="B348" t="s">
        <v>320</v>
      </c>
      <c r="C348" s="4">
        <f>SUM('역의 도시내 비율1'!C347:D347)/2</f>
        <v>2.5865889502690404E-3</v>
      </c>
      <c r="D348" s="4">
        <f>SUM('역의 도시내 비율1'!E347:G347)/3</f>
        <v>1.5075335227293836E-3</v>
      </c>
      <c r="E348" s="4">
        <f>SUM('역의 도시내 비율1'!H347:O347)/8</f>
        <v>2.5860389926265085E-3</v>
      </c>
      <c r="F348" s="4">
        <f>SUM('역의 도시내 비율1'!P347:R347)/3</f>
        <v>4.0544869401295648E-3</v>
      </c>
      <c r="G348" s="4">
        <f>SUM('역의 도시내 비율1'!S347:V347)/4</f>
        <v>5.0334119902208548E-3</v>
      </c>
      <c r="H348" s="4"/>
      <c r="I348" s="4">
        <f>SUM('역의 도시내 비율1'!W347)</f>
        <v>2.9429027626251178E-3</v>
      </c>
      <c r="K348" t="b">
        <f t="shared" si="175"/>
        <v>0</v>
      </c>
      <c r="L348" t="b">
        <f t="shared" si="176"/>
        <v>0</v>
      </c>
      <c r="M348" t="b">
        <f t="shared" si="177"/>
        <v>0</v>
      </c>
      <c r="N348" t="b">
        <f t="shared" si="178"/>
        <v>1</v>
      </c>
      <c r="O348" t="b">
        <f t="shared" si="179"/>
        <v>1</v>
      </c>
      <c r="R348" t="b">
        <f t="shared" si="180"/>
        <v>1</v>
      </c>
      <c r="S348" t="b">
        <f t="shared" si="181"/>
        <v>0</v>
      </c>
      <c r="T348" t="b">
        <f t="shared" si="182"/>
        <v>0</v>
      </c>
      <c r="U348" t="b">
        <f t="shared" si="183"/>
        <v>0</v>
      </c>
      <c r="V348" t="b">
        <f t="shared" si="184"/>
        <v>0</v>
      </c>
      <c r="W348" t="b">
        <f t="shared" si="185"/>
        <v>0</v>
      </c>
      <c r="X348" t="b">
        <f t="shared" si="186"/>
        <v>0</v>
      </c>
      <c r="Y348" t="b">
        <f t="shared" si="187"/>
        <v>0</v>
      </c>
      <c r="Z348" t="b">
        <f t="shared" si="188"/>
        <v>0</v>
      </c>
      <c r="AA348" t="b">
        <f t="shared" si="189"/>
        <v>0</v>
      </c>
      <c r="AC348" t="b">
        <f t="shared" si="190"/>
        <v>1</v>
      </c>
      <c r="AD348" t="b">
        <f t="shared" si="191"/>
        <v>1</v>
      </c>
      <c r="AE348" t="b">
        <f t="shared" si="192"/>
        <v>1</v>
      </c>
      <c r="AF348" t="b">
        <f t="shared" si="193"/>
        <v>0</v>
      </c>
      <c r="AG348" t="b">
        <f t="shared" si="194"/>
        <v>0</v>
      </c>
      <c r="AH348" t="b">
        <f t="shared" si="195"/>
        <v>0</v>
      </c>
      <c r="AI348" t="b">
        <f t="shared" si="196"/>
        <v>0</v>
      </c>
      <c r="AJ348" t="b">
        <f t="shared" si="197"/>
        <v>0</v>
      </c>
      <c r="AK348" t="b">
        <f t="shared" si="198"/>
        <v>0</v>
      </c>
      <c r="AL348" t="b">
        <f t="shared" si="199"/>
        <v>0</v>
      </c>
      <c r="AN348" s="4" t="b">
        <f t="shared" si="200"/>
        <v>1</v>
      </c>
      <c r="AO348" t="b">
        <f t="shared" si="201"/>
        <v>1</v>
      </c>
      <c r="AP348" t="b">
        <f t="shared" si="202"/>
        <v>0</v>
      </c>
      <c r="AQ348" t="b">
        <f t="shared" si="203"/>
        <v>0</v>
      </c>
      <c r="AR348" t="b">
        <f t="shared" si="204"/>
        <v>0</v>
      </c>
      <c r="AS348" t="b">
        <f t="shared" si="205"/>
        <v>0</v>
      </c>
      <c r="AT348" t="b">
        <f t="shared" si="206"/>
        <v>0</v>
      </c>
      <c r="AU348" t="b">
        <f t="shared" si="207"/>
        <v>0</v>
      </c>
      <c r="AV348" t="b">
        <f t="shared" si="208"/>
        <v>0</v>
      </c>
      <c r="AW348" t="b">
        <f t="shared" si="209"/>
        <v>0</v>
      </c>
    </row>
    <row r="349" spans="1:49">
      <c r="A349" t="s">
        <v>199</v>
      </c>
      <c r="B349" t="s">
        <v>319</v>
      </c>
      <c r="C349" s="4">
        <f>SUM('역의 도시내 비율1'!C348:D348)/2</f>
        <v>1.2741386914212169E-3</v>
      </c>
      <c r="D349" s="4">
        <f>SUM('역의 도시내 비율1'!E348:G348)/3</f>
        <v>1.2444112927747703E-3</v>
      </c>
      <c r="E349" s="4">
        <f>SUM('역의 도시내 비율1'!H348:O348)/8</f>
        <v>7.5135072631627711E-4</v>
      </c>
      <c r="F349" s="4">
        <f>SUM('역의 도시내 비율1'!P348:R348)/3</f>
        <v>3.9544760268134119E-4</v>
      </c>
      <c r="G349" s="4">
        <f>SUM('역의 도시내 비율1'!S348:V348)/4</f>
        <v>3.7786190631302751E-4</v>
      </c>
      <c r="H349" s="4"/>
      <c r="I349" s="4">
        <f>SUM('역의 도시내 비율1'!W348)</f>
        <v>7.4459887402937022E-4</v>
      </c>
      <c r="K349" t="b">
        <f t="shared" si="175"/>
        <v>1</v>
      </c>
      <c r="L349" t="b">
        <f t="shared" si="176"/>
        <v>1</v>
      </c>
      <c r="M349" t="b">
        <f t="shared" si="177"/>
        <v>1</v>
      </c>
      <c r="N349" t="b">
        <f t="shared" si="178"/>
        <v>0</v>
      </c>
      <c r="O349" t="b">
        <f t="shared" si="179"/>
        <v>0</v>
      </c>
      <c r="R349" t="b">
        <f t="shared" si="180"/>
        <v>1</v>
      </c>
      <c r="S349" t="b">
        <f t="shared" si="181"/>
        <v>0</v>
      </c>
      <c r="T349" t="b">
        <f t="shared" si="182"/>
        <v>0</v>
      </c>
      <c r="U349" t="b">
        <f t="shared" si="183"/>
        <v>0</v>
      </c>
      <c r="V349" t="b">
        <f t="shared" si="184"/>
        <v>0</v>
      </c>
      <c r="W349" t="b">
        <f t="shared" si="185"/>
        <v>0</v>
      </c>
      <c r="X349" t="b">
        <f t="shared" si="186"/>
        <v>0</v>
      </c>
      <c r="Y349" t="b">
        <f t="shared" si="187"/>
        <v>0</v>
      </c>
      <c r="Z349" t="b">
        <f t="shared" si="188"/>
        <v>0</v>
      </c>
      <c r="AA349" t="b">
        <f t="shared" si="189"/>
        <v>0</v>
      </c>
      <c r="AC349" t="b">
        <f t="shared" si="190"/>
        <v>0</v>
      </c>
      <c r="AD349" t="b">
        <f t="shared" si="191"/>
        <v>0</v>
      </c>
      <c r="AE349" t="b">
        <f t="shared" si="192"/>
        <v>0</v>
      </c>
      <c r="AF349" t="b">
        <f t="shared" si="193"/>
        <v>0</v>
      </c>
      <c r="AG349" t="b">
        <f t="shared" si="194"/>
        <v>0</v>
      </c>
      <c r="AH349" t="b">
        <f t="shared" si="195"/>
        <v>0</v>
      </c>
      <c r="AI349" t="b">
        <f t="shared" si="196"/>
        <v>0</v>
      </c>
      <c r="AJ349" t="b">
        <f t="shared" si="197"/>
        <v>0</v>
      </c>
      <c r="AK349" t="b">
        <f t="shared" si="198"/>
        <v>0</v>
      </c>
      <c r="AL349" t="b">
        <f t="shared" si="199"/>
        <v>0</v>
      </c>
      <c r="AN349" s="4" t="b">
        <f t="shared" si="200"/>
        <v>0</v>
      </c>
      <c r="AO349" t="b">
        <f t="shared" si="201"/>
        <v>0</v>
      </c>
      <c r="AP349" t="b">
        <f t="shared" si="202"/>
        <v>0</v>
      </c>
      <c r="AQ349" t="b">
        <f t="shared" si="203"/>
        <v>0</v>
      </c>
      <c r="AR349" t="b">
        <f t="shared" si="204"/>
        <v>0</v>
      </c>
      <c r="AS349" t="b">
        <f t="shared" si="205"/>
        <v>0</v>
      </c>
      <c r="AT349" t="b">
        <f t="shared" si="206"/>
        <v>0</v>
      </c>
      <c r="AU349" t="b">
        <f t="shared" si="207"/>
        <v>0</v>
      </c>
      <c r="AV349" t="b">
        <f t="shared" si="208"/>
        <v>0</v>
      </c>
      <c r="AW349" t="b">
        <f t="shared" si="209"/>
        <v>0</v>
      </c>
    </row>
    <row r="350" spans="1:49">
      <c r="B350" t="s">
        <v>320</v>
      </c>
      <c r="C350" s="4">
        <f>SUM('역의 도시내 비율1'!C349:D349)/2</f>
        <v>7.8697927229808495E-4</v>
      </c>
      <c r="D350" s="4">
        <f>SUM('역의 도시내 비율1'!E349:G349)/3</f>
        <v>4.2615715542765131E-4</v>
      </c>
      <c r="E350" s="4">
        <f>SUM('역의 도시내 비율1'!H349:O349)/8</f>
        <v>6.9721842190635717E-4</v>
      </c>
      <c r="F350" s="4">
        <f>SUM('역의 도시내 비율1'!P349:R349)/3</f>
        <v>1.0698215613868293E-3</v>
      </c>
      <c r="G350" s="4">
        <f>SUM('역의 도시내 비율1'!S349:V349)/4</f>
        <v>1.1710474092422841E-3</v>
      </c>
      <c r="H350" s="4"/>
      <c r="I350" s="4">
        <f>SUM('역의 도시내 비율1'!W349)</f>
        <v>7.8262692656625127E-4</v>
      </c>
      <c r="K350" t="b">
        <f t="shared" si="175"/>
        <v>1</v>
      </c>
      <c r="L350" t="b">
        <f t="shared" si="176"/>
        <v>0</v>
      </c>
      <c r="M350" t="b">
        <f t="shared" si="177"/>
        <v>0</v>
      </c>
      <c r="N350" t="b">
        <f t="shared" si="178"/>
        <v>1</v>
      </c>
      <c r="O350" t="b">
        <f t="shared" si="179"/>
        <v>1</v>
      </c>
      <c r="R350" t="b">
        <f t="shared" si="180"/>
        <v>0</v>
      </c>
      <c r="S350" t="b">
        <f t="shared" si="181"/>
        <v>0</v>
      </c>
      <c r="T350" t="b">
        <f t="shared" si="182"/>
        <v>0</v>
      </c>
      <c r="U350" t="b">
        <f t="shared" si="183"/>
        <v>0</v>
      </c>
      <c r="V350" t="b">
        <f t="shared" si="184"/>
        <v>0</v>
      </c>
      <c r="W350" t="b">
        <f t="shared" si="185"/>
        <v>0</v>
      </c>
      <c r="X350" t="b">
        <f t="shared" si="186"/>
        <v>0</v>
      </c>
      <c r="Y350" t="b">
        <f t="shared" si="187"/>
        <v>0</v>
      </c>
      <c r="Z350" t="b">
        <f t="shared" si="188"/>
        <v>0</v>
      </c>
      <c r="AA350" t="b">
        <f t="shared" si="189"/>
        <v>0</v>
      </c>
      <c r="AC350" t="b">
        <f t="shared" si="190"/>
        <v>1</v>
      </c>
      <c r="AD350" t="b">
        <f t="shared" si="191"/>
        <v>0</v>
      </c>
      <c r="AE350" t="b">
        <f t="shared" si="192"/>
        <v>0</v>
      </c>
      <c r="AF350" t="b">
        <f t="shared" si="193"/>
        <v>0</v>
      </c>
      <c r="AG350" t="b">
        <f t="shared" si="194"/>
        <v>0</v>
      </c>
      <c r="AH350" t="b">
        <f t="shared" si="195"/>
        <v>0</v>
      </c>
      <c r="AI350" t="b">
        <f t="shared" si="196"/>
        <v>0</v>
      </c>
      <c r="AJ350" t="b">
        <f t="shared" si="197"/>
        <v>0</v>
      </c>
      <c r="AK350" t="b">
        <f t="shared" si="198"/>
        <v>0</v>
      </c>
      <c r="AL350" t="b">
        <f t="shared" si="199"/>
        <v>0</v>
      </c>
      <c r="AN350" s="4" t="b">
        <f t="shared" si="200"/>
        <v>0</v>
      </c>
      <c r="AO350" t="b">
        <f t="shared" si="201"/>
        <v>0</v>
      </c>
      <c r="AP350" t="b">
        <f t="shared" si="202"/>
        <v>0</v>
      </c>
      <c r="AQ350" t="b">
        <f t="shared" si="203"/>
        <v>0</v>
      </c>
      <c r="AR350" t="b">
        <f t="shared" si="204"/>
        <v>0</v>
      </c>
      <c r="AS350" t="b">
        <f t="shared" si="205"/>
        <v>0</v>
      </c>
      <c r="AT350" t="b">
        <f t="shared" si="206"/>
        <v>0</v>
      </c>
      <c r="AU350" t="b">
        <f t="shared" si="207"/>
        <v>0</v>
      </c>
      <c r="AV350" t="b">
        <f t="shared" si="208"/>
        <v>0</v>
      </c>
      <c r="AW350" t="b">
        <f t="shared" si="209"/>
        <v>0</v>
      </c>
    </row>
    <row r="351" spans="1:49">
      <c r="A351" t="s">
        <v>200</v>
      </c>
      <c r="B351" t="s">
        <v>319</v>
      </c>
      <c r="C351" s="4">
        <f>SUM('역의 도시내 비율1'!C350:D350)/2</f>
        <v>6.9642638194351283E-4</v>
      </c>
      <c r="D351" s="4">
        <f>SUM('역의 도시내 비율1'!E350:G350)/3</f>
        <v>7.5763436388419717E-4</v>
      </c>
      <c r="E351" s="4">
        <f>SUM('역의 도시내 비율1'!H350:O350)/8</f>
        <v>1.0448975144620911E-3</v>
      </c>
      <c r="F351" s="4">
        <f>SUM('역의 도시내 비율1'!P350:R350)/3</f>
        <v>9.0479666083927341E-4</v>
      </c>
      <c r="G351" s="4">
        <f>SUM('역의 도시내 비율1'!S350:V350)/4</f>
        <v>7.6363139435969558E-4</v>
      </c>
      <c r="H351" s="4"/>
      <c r="I351" s="4">
        <f>SUM('역의 도시내 비율1'!W350)</f>
        <v>9.1803403979025505E-4</v>
      </c>
      <c r="K351" t="b">
        <f t="shared" si="175"/>
        <v>0</v>
      </c>
      <c r="L351" t="b">
        <f t="shared" si="176"/>
        <v>0</v>
      </c>
      <c r="M351" t="b">
        <f t="shared" si="177"/>
        <v>1</v>
      </c>
      <c r="N351" t="b">
        <f t="shared" si="178"/>
        <v>0</v>
      </c>
      <c r="O351" t="b">
        <f t="shared" si="179"/>
        <v>0</v>
      </c>
      <c r="R351" t="b">
        <f t="shared" si="180"/>
        <v>0</v>
      </c>
      <c r="S351" t="b">
        <f t="shared" si="181"/>
        <v>0</v>
      </c>
      <c r="T351" t="b">
        <f t="shared" si="182"/>
        <v>0</v>
      </c>
      <c r="U351" t="b">
        <f t="shared" si="183"/>
        <v>0</v>
      </c>
      <c r="V351" t="b">
        <f t="shared" si="184"/>
        <v>0</v>
      </c>
      <c r="W351" t="b">
        <f t="shared" si="185"/>
        <v>0</v>
      </c>
      <c r="X351" t="b">
        <f t="shared" si="186"/>
        <v>0</v>
      </c>
      <c r="Y351" t="b">
        <f t="shared" si="187"/>
        <v>0</v>
      </c>
      <c r="Z351" t="b">
        <f t="shared" si="188"/>
        <v>0</v>
      </c>
      <c r="AA351" t="b">
        <f t="shared" si="189"/>
        <v>0</v>
      </c>
      <c r="AC351" t="b">
        <f t="shared" si="190"/>
        <v>0</v>
      </c>
      <c r="AD351" t="b">
        <f t="shared" si="191"/>
        <v>0</v>
      </c>
      <c r="AE351" t="b">
        <f t="shared" si="192"/>
        <v>0</v>
      </c>
      <c r="AF351" t="b">
        <f t="shared" si="193"/>
        <v>0</v>
      </c>
      <c r="AG351" t="b">
        <f t="shared" si="194"/>
        <v>0</v>
      </c>
      <c r="AH351" t="b">
        <f t="shared" si="195"/>
        <v>0</v>
      </c>
      <c r="AI351" t="b">
        <f t="shared" si="196"/>
        <v>0</v>
      </c>
      <c r="AJ351" t="b">
        <f t="shared" si="197"/>
        <v>0</v>
      </c>
      <c r="AK351" t="b">
        <f t="shared" si="198"/>
        <v>0</v>
      </c>
      <c r="AL351" t="b">
        <f t="shared" si="199"/>
        <v>0</v>
      </c>
      <c r="AN351" s="4" t="b">
        <f t="shared" si="200"/>
        <v>1</v>
      </c>
      <c r="AO351" t="b">
        <f t="shared" si="201"/>
        <v>0</v>
      </c>
      <c r="AP351" t="b">
        <f t="shared" si="202"/>
        <v>0</v>
      </c>
      <c r="AQ351" t="b">
        <f t="shared" si="203"/>
        <v>0</v>
      </c>
      <c r="AR351" t="b">
        <f t="shared" si="204"/>
        <v>0</v>
      </c>
      <c r="AS351" t="b">
        <f t="shared" si="205"/>
        <v>0</v>
      </c>
      <c r="AT351" t="b">
        <f t="shared" si="206"/>
        <v>0</v>
      </c>
      <c r="AU351" t="b">
        <f t="shared" si="207"/>
        <v>0</v>
      </c>
      <c r="AV351" t="b">
        <f t="shared" si="208"/>
        <v>0</v>
      </c>
      <c r="AW351" t="b">
        <f t="shared" si="209"/>
        <v>0</v>
      </c>
    </row>
    <row r="352" spans="1:49">
      <c r="B352" t="s">
        <v>320</v>
      </c>
      <c r="C352" s="4">
        <f>SUM('역의 도시내 비율1'!C351:D351)/2</f>
        <v>8.3950885316759212E-4</v>
      </c>
      <c r="D352" s="4">
        <f>SUM('역의 도시내 비율1'!E351:G351)/3</f>
        <v>7.2520792462375762E-4</v>
      </c>
      <c r="E352" s="4">
        <f>SUM('역의 도시내 비율1'!H351:O351)/8</f>
        <v>9.1662265571674931E-4</v>
      </c>
      <c r="F352" s="4">
        <f>SUM('역의 도시내 비율1'!P351:R351)/3</f>
        <v>9.8051480726651908E-4</v>
      </c>
      <c r="G352" s="4">
        <f>SUM('역의 도시내 비율1'!S351:V351)/4</f>
        <v>8.1561264554050664E-4</v>
      </c>
      <c r="H352" s="4"/>
      <c r="I352" s="4">
        <f>SUM('역의 도시내 비율1'!W351)</f>
        <v>8.6599469316781929E-4</v>
      </c>
      <c r="K352" t="b">
        <f t="shared" si="175"/>
        <v>0</v>
      </c>
      <c r="L352" t="b">
        <f t="shared" si="176"/>
        <v>0</v>
      </c>
      <c r="M352" t="b">
        <f t="shared" si="177"/>
        <v>1</v>
      </c>
      <c r="N352" t="b">
        <f t="shared" si="178"/>
        <v>1</v>
      </c>
      <c r="O352" t="b">
        <f t="shared" si="179"/>
        <v>0</v>
      </c>
      <c r="R352" t="b">
        <f t="shared" si="180"/>
        <v>0</v>
      </c>
      <c r="S352" t="b">
        <f t="shared" si="181"/>
        <v>0</v>
      </c>
      <c r="T352" t="b">
        <f t="shared" si="182"/>
        <v>0</v>
      </c>
      <c r="U352" t="b">
        <f t="shared" si="183"/>
        <v>0</v>
      </c>
      <c r="V352" t="b">
        <f t="shared" si="184"/>
        <v>0</v>
      </c>
      <c r="W352" t="b">
        <f t="shared" si="185"/>
        <v>0</v>
      </c>
      <c r="X352" t="b">
        <f t="shared" si="186"/>
        <v>0</v>
      </c>
      <c r="Y352" t="b">
        <f t="shared" si="187"/>
        <v>0</v>
      </c>
      <c r="Z352" t="b">
        <f t="shared" si="188"/>
        <v>0</v>
      </c>
      <c r="AA352" t="b">
        <f t="shared" si="189"/>
        <v>0</v>
      </c>
      <c r="AC352" t="b">
        <f t="shared" si="190"/>
        <v>0</v>
      </c>
      <c r="AD352" t="b">
        <f t="shared" si="191"/>
        <v>0</v>
      </c>
      <c r="AE352" t="b">
        <f t="shared" si="192"/>
        <v>0</v>
      </c>
      <c r="AF352" t="b">
        <f t="shared" si="193"/>
        <v>0</v>
      </c>
      <c r="AG352" t="b">
        <f t="shared" si="194"/>
        <v>0</v>
      </c>
      <c r="AH352" t="b">
        <f t="shared" si="195"/>
        <v>0</v>
      </c>
      <c r="AI352" t="b">
        <f t="shared" si="196"/>
        <v>0</v>
      </c>
      <c r="AJ352" t="b">
        <f t="shared" si="197"/>
        <v>0</v>
      </c>
      <c r="AK352" t="b">
        <f t="shared" si="198"/>
        <v>0</v>
      </c>
      <c r="AL352" t="b">
        <f t="shared" si="199"/>
        <v>0</v>
      </c>
      <c r="AN352" s="4" t="b">
        <f t="shared" si="200"/>
        <v>0</v>
      </c>
      <c r="AO352" t="b">
        <f t="shared" si="201"/>
        <v>0</v>
      </c>
      <c r="AP352" t="b">
        <f t="shared" si="202"/>
        <v>0</v>
      </c>
      <c r="AQ352" t="b">
        <f t="shared" si="203"/>
        <v>0</v>
      </c>
      <c r="AR352" t="b">
        <f t="shared" si="204"/>
        <v>0</v>
      </c>
      <c r="AS352" t="b">
        <f t="shared" si="205"/>
        <v>0</v>
      </c>
      <c r="AT352" t="b">
        <f t="shared" si="206"/>
        <v>0</v>
      </c>
      <c r="AU352" t="b">
        <f t="shared" si="207"/>
        <v>0</v>
      </c>
      <c r="AV352" t="b">
        <f t="shared" si="208"/>
        <v>0</v>
      </c>
      <c r="AW352" t="b">
        <f t="shared" si="209"/>
        <v>0</v>
      </c>
    </row>
    <row r="353" spans="1:49">
      <c r="A353" t="s">
        <v>201</v>
      </c>
      <c r="B353" t="s">
        <v>319</v>
      </c>
      <c r="C353" s="4">
        <f>SUM('역의 도시내 비율1'!C352:D352)/2</f>
        <v>8.8203936068193488E-4</v>
      </c>
      <c r="D353" s="4">
        <f>SUM('역의 도시내 비율1'!E352:G352)/3</f>
        <v>7.6795439402877093E-4</v>
      </c>
      <c r="E353" s="4">
        <f>SUM('역의 도시내 비율1'!H352:O352)/8</f>
        <v>4.9732519727187533E-4</v>
      </c>
      <c r="F353" s="4">
        <f>SUM('역의 도시내 비율1'!P352:R352)/3</f>
        <v>2.4108061370582427E-4</v>
      </c>
      <c r="G353" s="4">
        <f>SUM('역의 도시내 비율1'!S352:V352)/4</f>
        <v>1.9631432381843474E-4</v>
      </c>
      <c r="H353" s="4"/>
      <c r="I353" s="4">
        <f>SUM('역의 도시내 비율1'!W352)</f>
        <v>4.744832932346399E-4</v>
      </c>
      <c r="K353" t="b">
        <f t="shared" si="175"/>
        <v>1</v>
      </c>
      <c r="L353" t="b">
        <f t="shared" si="176"/>
        <v>1</v>
      </c>
      <c r="M353" t="b">
        <f t="shared" si="177"/>
        <v>1</v>
      </c>
      <c r="N353" t="b">
        <f t="shared" si="178"/>
        <v>0</v>
      </c>
      <c r="O353" t="b">
        <f t="shared" si="179"/>
        <v>0</v>
      </c>
      <c r="R353" t="b">
        <f t="shared" si="180"/>
        <v>0</v>
      </c>
      <c r="S353" t="b">
        <f t="shared" si="181"/>
        <v>0</v>
      </c>
      <c r="T353" t="b">
        <f t="shared" si="182"/>
        <v>0</v>
      </c>
      <c r="U353" t="b">
        <f t="shared" si="183"/>
        <v>0</v>
      </c>
      <c r="V353" t="b">
        <f t="shared" si="184"/>
        <v>0</v>
      </c>
      <c r="W353" t="b">
        <f t="shared" si="185"/>
        <v>0</v>
      </c>
      <c r="X353" t="b">
        <f t="shared" si="186"/>
        <v>0</v>
      </c>
      <c r="Y353" t="b">
        <f t="shared" si="187"/>
        <v>0</v>
      </c>
      <c r="Z353" t="b">
        <f t="shared" si="188"/>
        <v>0</v>
      </c>
      <c r="AA353" t="b">
        <f t="shared" si="189"/>
        <v>0</v>
      </c>
      <c r="AC353" t="b">
        <f t="shared" si="190"/>
        <v>0</v>
      </c>
      <c r="AD353" t="b">
        <f t="shared" si="191"/>
        <v>0</v>
      </c>
      <c r="AE353" t="b">
        <f t="shared" si="192"/>
        <v>0</v>
      </c>
      <c r="AF353" t="b">
        <f t="shared" si="193"/>
        <v>0</v>
      </c>
      <c r="AG353" t="b">
        <f t="shared" si="194"/>
        <v>0</v>
      </c>
      <c r="AH353" t="b">
        <f t="shared" si="195"/>
        <v>0</v>
      </c>
      <c r="AI353" t="b">
        <f t="shared" si="196"/>
        <v>0</v>
      </c>
      <c r="AJ353" t="b">
        <f t="shared" si="197"/>
        <v>0</v>
      </c>
      <c r="AK353" t="b">
        <f t="shared" si="198"/>
        <v>0</v>
      </c>
      <c r="AL353" t="b">
        <f t="shared" si="199"/>
        <v>0</v>
      </c>
      <c r="AN353" s="4" t="b">
        <f t="shared" si="200"/>
        <v>0</v>
      </c>
      <c r="AO353" t="b">
        <f t="shared" si="201"/>
        <v>0</v>
      </c>
      <c r="AP353" t="b">
        <f t="shared" si="202"/>
        <v>0</v>
      </c>
      <c r="AQ353" t="b">
        <f t="shared" si="203"/>
        <v>0</v>
      </c>
      <c r="AR353" t="b">
        <f t="shared" si="204"/>
        <v>0</v>
      </c>
      <c r="AS353" t="b">
        <f t="shared" si="205"/>
        <v>0</v>
      </c>
      <c r="AT353" t="b">
        <f t="shared" si="206"/>
        <v>0</v>
      </c>
      <c r="AU353" t="b">
        <f t="shared" si="207"/>
        <v>0</v>
      </c>
      <c r="AV353" t="b">
        <f t="shared" si="208"/>
        <v>0</v>
      </c>
      <c r="AW353" t="b">
        <f t="shared" si="209"/>
        <v>0</v>
      </c>
    </row>
    <row r="354" spans="1:49">
      <c r="B354" t="s">
        <v>320</v>
      </c>
      <c r="C354" s="4">
        <f>SUM('역의 도시내 비율1'!C353:D353)/2</f>
        <v>8.4075028833426437E-4</v>
      </c>
      <c r="D354" s="4">
        <f>SUM('역의 도시내 비율1'!E353:G353)/3</f>
        <v>4.5642009398720352E-4</v>
      </c>
      <c r="E354" s="4">
        <f>SUM('역의 도시내 비율1'!H353:O353)/8</f>
        <v>6.1154025601386673E-4</v>
      </c>
      <c r="F354" s="4">
        <f>SUM('역의 도시내 비율1'!P353:R353)/3</f>
        <v>5.5944101749267987E-4</v>
      </c>
      <c r="G354" s="4">
        <f>SUM('역의 도시내 비율1'!S353:V353)/4</f>
        <v>7.0526921896047509E-4</v>
      </c>
      <c r="H354" s="4"/>
      <c r="I354" s="4">
        <f>SUM('역의 도시내 비율1'!W353)</f>
        <v>5.7108980281051012E-4</v>
      </c>
      <c r="K354" t="b">
        <f t="shared" si="175"/>
        <v>1</v>
      </c>
      <c r="L354" t="b">
        <f t="shared" si="176"/>
        <v>0</v>
      </c>
      <c r="M354" t="b">
        <f t="shared" si="177"/>
        <v>1</v>
      </c>
      <c r="N354" t="b">
        <f t="shared" si="178"/>
        <v>0</v>
      </c>
      <c r="O354" t="b">
        <f t="shared" si="179"/>
        <v>1</v>
      </c>
      <c r="R354" t="b">
        <f t="shared" si="180"/>
        <v>0</v>
      </c>
      <c r="S354" t="b">
        <f t="shared" si="181"/>
        <v>0</v>
      </c>
      <c r="T354" t="b">
        <f t="shared" si="182"/>
        <v>0</v>
      </c>
      <c r="U354" t="b">
        <f t="shared" si="183"/>
        <v>0</v>
      </c>
      <c r="V354" t="b">
        <f t="shared" si="184"/>
        <v>0</v>
      </c>
      <c r="W354" t="b">
        <f t="shared" si="185"/>
        <v>0</v>
      </c>
      <c r="X354" t="b">
        <f t="shared" si="186"/>
        <v>0</v>
      </c>
      <c r="Y354" t="b">
        <f t="shared" si="187"/>
        <v>0</v>
      </c>
      <c r="Z354" t="b">
        <f t="shared" si="188"/>
        <v>0</v>
      </c>
      <c r="AA354" t="b">
        <f t="shared" si="189"/>
        <v>0</v>
      </c>
      <c r="AC354" t="b">
        <f t="shared" si="190"/>
        <v>0</v>
      </c>
      <c r="AD354" t="b">
        <f t="shared" si="191"/>
        <v>0</v>
      </c>
      <c r="AE354" t="b">
        <f t="shared" si="192"/>
        <v>0</v>
      </c>
      <c r="AF354" t="b">
        <f t="shared" si="193"/>
        <v>0</v>
      </c>
      <c r="AG354" t="b">
        <f t="shared" si="194"/>
        <v>0</v>
      </c>
      <c r="AH354" t="b">
        <f t="shared" si="195"/>
        <v>0</v>
      </c>
      <c r="AI354" t="b">
        <f t="shared" si="196"/>
        <v>0</v>
      </c>
      <c r="AJ354" t="b">
        <f t="shared" si="197"/>
        <v>0</v>
      </c>
      <c r="AK354" t="b">
        <f t="shared" si="198"/>
        <v>0</v>
      </c>
      <c r="AL354" t="b">
        <f t="shared" si="199"/>
        <v>0</v>
      </c>
      <c r="AN354" s="4" t="b">
        <f t="shared" si="200"/>
        <v>0</v>
      </c>
      <c r="AO354" t="b">
        <f t="shared" si="201"/>
        <v>0</v>
      </c>
      <c r="AP354" t="b">
        <f t="shared" si="202"/>
        <v>0</v>
      </c>
      <c r="AQ354" t="b">
        <f t="shared" si="203"/>
        <v>0</v>
      </c>
      <c r="AR354" t="b">
        <f t="shared" si="204"/>
        <v>0</v>
      </c>
      <c r="AS354" t="b">
        <f t="shared" si="205"/>
        <v>0</v>
      </c>
      <c r="AT354" t="b">
        <f t="shared" si="206"/>
        <v>0</v>
      </c>
      <c r="AU354" t="b">
        <f t="shared" si="207"/>
        <v>0</v>
      </c>
      <c r="AV354" t="b">
        <f t="shared" si="208"/>
        <v>0</v>
      </c>
      <c r="AW354" t="b">
        <f t="shared" si="209"/>
        <v>0</v>
      </c>
    </row>
    <row r="355" spans="1:49">
      <c r="A355" t="s">
        <v>202</v>
      </c>
      <c r="B355" t="s">
        <v>319</v>
      </c>
      <c r="C355" s="4">
        <f>SUM('역의 도시내 비율1'!C354:D354)/2</f>
        <v>2.3074224357067172E-3</v>
      </c>
      <c r="D355" s="4">
        <f>SUM('역의 도시내 비율1'!E354:G354)/3</f>
        <v>2.4354937195477182E-3</v>
      </c>
      <c r="E355" s="4">
        <f>SUM('역의 도시내 비율1'!H354:O354)/8</f>
        <v>1.637787009493342E-3</v>
      </c>
      <c r="F355" s="4">
        <f>SUM('역의 도시내 비율1'!P354:R354)/3</f>
        <v>8.2370974759773269E-4</v>
      </c>
      <c r="G355" s="4">
        <f>SUM('역의 도시내 비율1'!S354:V354)/4</f>
        <v>8.2743518608960104E-4</v>
      </c>
      <c r="H355" s="4"/>
      <c r="I355" s="4">
        <f>SUM('역의 도시내 비율1'!W354)</f>
        <v>1.5476440887394918E-3</v>
      </c>
      <c r="K355" t="b">
        <f t="shared" si="175"/>
        <v>1</v>
      </c>
      <c r="L355" t="b">
        <f t="shared" si="176"/>
        <v>1</v>
      </c>
      <c r="M355" t="b">
        <f t="shared" si="177"/>
        <v>1</v>
      </c>
      <c r="N355" t="b">
        <f t="shared" si="178"/>
        <v>0</v>
      </c>
      <c r="O355" t="b">
        <f t="shared" si="179"/>
        <v>0</v>
      </c>
      <c r="R355" t="b">
        <f t="shared" si="180"/>
        <v>1</v>
      </c>
      <c r="S355" t="b">
        <f t="shared" si="181"/>
        <v>1</v>
      </c>
      <c r="T355" t="b">
        <f t="shared" si="182"/>
        <v>0</v>
      </c>
      <c r="U355" t="b">
        <f t="shared" si="183"/>
        <v>0</v>
      </c>
      <c r="V355" t="b">
        <f t="shared" si="184"/>
        <v>0</v>
      </c>
      <c r="W355" t="b">
        <f t="shared" si="185"/>
        <v>0</v>
      </c>
      <c r="X355" t="b">
        <f t="shared" si="186"/>
        <v>0</v>
      </c>
      <c r="Y355" t="b">
        <f t="shared" si="187"/>
        <v>0</v>
      </c>
      <c r="Z355" t="b">
        <f t="shared" si="188"/>
        <v>0</v>
      </c>
      <c r="AA355" t="b">
        <f t="shared" si="189"/>
        <v>0</v>
      </c>
      <c r="AC355" t="b">
        <f t="shared" si="190"/>
        <v>0</v>
      </c>
      <c r="AD355" t="b">
        <f t="shared" si="191"/>
        <v>0</v>
      </c>
      <c r="AE355" t="b">
        <f t="shared" si="192"/>
        <v>0</v>
      </c>
      <c r="AF355" t="b">
        <f t="shared" si="193"/>
        <v>0</v>
      </c>
      <c r="AG355" t="b">
        <f t="shared" si="194"/>
        <v>0</v>
      </c>
      <c r="AH355" t="b">
        <f t="shared" si="195"/>
        <v>0</v>
      </c>
      <c r="AI355" t="b">
        <f t="shared" si="196"/>
        <v>0</v>
      </c>
      <c r="AJ355" t="b">
        <f t="shared" si="197"/>
        <v>0</v>
      </c>
      <c r="AK355" t="b">
        <f t="shared" si="198"/>
        <v>0</v>
      </c>
      <c r="AL355" t="b">
        <f t="shared" si="199"/>
        <v>0</v>
      </c>
      <c r="AN355" s="4" t="b">
        <f t="shared" si="200"/>
        <v>1</v>
      </c>
      <c r="AO355" t="b">
        <f t="shared" si="201"/>
        <v>0</v>
      </c>
      <c r="AP355" t="b">
        <f t="shared" si="202"/>
        <v>0</v>
      </c>
      <c r="AQ355" t="b">
        <f t="shared" si="203"/>
        <v>0</v>
      </c>
      <c r="AR355" t="b">
        <f t="shared" si="204"/>
        <v>0</v>
      </c>
      <c r="AS355" t="b">
        <f t="shared" si="205"/>
        <v>0</v>
      </c>
      <c r="AT355" t="b">
        <f t="shared" si="206"/>
        <v>0</v>
      </c>
      <c r="AU355" t="b">
        <f t="shared" si="207"/>
        <v>0</v>
      </c>
      <c r="AV355" t="b">
        <f t="shared" si="208"/>
        <v>0</v>
      </c>
      <c r="AW355" t="b">
        <f t="shared" si="209"/>
        <v>0</v>
      </c>
    </row>
    <row r="356" spans="1:49">
      <c r="B356" t="s">
        <v>320</v>
      </c>
      <c r="C356" s="4">
        <f>SUM('역의 도시내 비율1'!C355:D355)/2</f>
        <v>8.0162456886272225E-4</v>
      </c>
      <c r="D356" s="4">
        <f>SUM('역의 도시내 비율1'!E355:G355)/3</f>
        <v>9.2199779057113723E-4</v>
      </c>
      <c r="E356" s="4">
        <f>SUM('역의 도시내 비율1'!H355:O355)/8</f>
        <v>1.1613095616452797E-3</v>
      </c>
      <c r="F356" s="4">
        <f>SUM('역의 도시내 비율1'!P355:R355)/3</f>
        <v>1.4914094581076978E-3</v>
      </c>
      <c r="G356" s="4">
        <f>SUM('역의 도시내 비율1'!S355:V355)/4</f>
        <v>1.4902922307904688E-3</v>
      </c>
      <c r="H356" s="4"/>
      <c r="I356" s="4">
        <f>SUM('역의 도시내 비율1'!W355)</f>
        <v>1.1757121265695751E-3</v>
      </c>
      <c r="K356" t="b">
        <f t="shared" si="175"/>
        <v>0</v>
      </c>
      <c r="L356" t="b">
        <f t="shared" si="176"/>
        <v>0</v>
      </c>
      <c r="M356" t="b">
        <f t="shared" si="177"/>
        <v>0</v>
      </c>
      <c r="N356" t="b">
        <f t="shared" si="178"/>
        <v>1</v>
      </c>
      <c r="O356" t="b">
        <f t="shared" si="179"/>
        <v>1</v>
      </c>
      <c r="R356" t="b">
        <f t="shared" si="180"/>
        <v>0</v>
      </c>
      <c r="S356" t="b">
        <f t="shared" si="181"/>
        <v>0</v>
      </c>
      <c r="T356" t="b">
        <f t="shared" si="182"/>
        <v>0</v>
      </c>
      <c r="U356" t="b">
        <f t="shared" si="183"/>
        <v>0</v>
      </c>
      <c r="V356" t="b">
        <f t="shared" si="184"/>
        <v>0</v>
      </c>
      <c r="W356" t="b">
        <f t="shared" si="185"/>
        <v>0</v>
      </c>
      <c r="X356" t="b">
        <f t="shared" si="186"/>
        <v>0</v>
      </c>
      <c r="Y356" t="b">
        <f t="shared" si="187"/>
        <v>0</v>
      </c>
      <c r="Z356" t="b">
        <f t="shared" si="188"/>
        <v>0</v>
      </c>
      <c r="AA356" t="b">
        <f t="shared" si="189"/>
        <v>0</v>
      </c>
      <c r="AC356" t="b">
        <f t="shared" si="190"/>
        <v>1</v>
      </c>
      <c r="AD356" t="b">
        <f t="shared" si="191"/>
        <v>0</v>
      </c>
      <c r="AE356" t="b">
        <f t="shared" si="192"/>
        <v>0</v>
      </c>
      <c r="AF356" t="b">
        <f t="shared" si="193"/>
        <v>0</v>
      </c>
      <c r="AG356" t="b">
        <f t="shared" si="194"/>
        <v>0</v>
      </c>
      <c r="AH356" t="b">
        <f t="shared" si="195"/>
        <v>0</v>
      </c>
      <c r="AI356" t="b">
        <f t="shared" si="196"/>
        <v>0</v>
      </c>
      <c r="AJ356" t="b">
        <f t="shared" si="197"/>
        <v>0</v>
      </c>
      <c r="AK356" t="b">
        <f t="shared" si="198"/>
        <v>0</v>
      </c>
      <c r="AL356" t="b">
        <f t="shared" si="199"/>
        <v>0</v>
      </c>
      <c r="AN356" s="4" t="b">
        <f t="shared" si="200"/>
        <v>1</v>
      </c>
      <c r="AO356" t="b">
        <f t="shared" si="201"/>
        <v>0</v>
      </c>
      <c r="AP356" t="b">
        <f t="shared" si="202"/>
        <v>0</v>
      </c>
      <c r="AQ356" t="b">
        <f t="shared" si="203"/>
        <v>0</v>
      </c>
      <c r="AR356" t="b">
        <f t="shared" si="204"/>
        <v>0</v>
      </c>
      <c r="AS356" t="b">
        <f t="shared" si="205"/>
        <v>0</v>
      </c>
      <c r="AT356" t="b">
        <f t="shared" si="206"/>
        <v>0</v>
      </c>
      <c r="AU356" t="b">
        <f t="shared" si="207"/>
        <v>0</v>
      </c>
      <c r="AV356" t="b">
        <f t="shared" si="208"/>
        <v>0</v>
      </c>
      <c r="AW356" t="b">
        <f t="shared" si="209"/>
        <v>0</v>
      </c>
    </row>
    <row r="357" spans="1:49">
      <c r="A357" t="s">
        <v>203</v>
      </c>
      <c r="B357" t="s">
        <v>319</v>
      </c>
      <c r="C357" s="4">
        <f>SUM('역의 도시내 비율1'!C356:D356)/2</f>
        <v>4.7344507889688046E-3</v>
      </c>
      <c r="D357" s="4">
        <f>SUM('역의 도시내 비율1'!E356:G356)/3</f>
        <v>4.4678515257411903E-3</v>
      </c>
      <c r="E357" s="4">
        <f>SUM('역의 도시내 비율1'!H356:O356)/8</f>
        <v>2.5679357222657107E-3</v>
      </c>
      <c r="F357" s="4">
        <f>SUM('역의 도시내 비율1'!P356:R356)/3</f>
        <v>1.6477631095487798E-3</v>
      </c>
      <c r="G357" s="4">
        <f>SUM('역의 도시내 비율1'!S356:V356)/4</f>
        <v>1.8662168241460296E-3</v>
      </c>
      <c r="H357" s="4"/>
      <c r="I357" s="4">
        <f>SUM('역의 도시내 비율1'!W356)</f>
        <v>2.7641127185276436E-3</v>
      </c>
      <c r="K357" t="b">
        <f t="shared" si="175"/>
        <v>1</v>
      </c>
      <c r="L357" t="b">
        <f t="shared" si="176"/>
        <v>1</v>
      </c>
      <c r="M357" t="b">
        <f t="shared" si="177"/>
        <v>0</v>
      </c>
      <c r="N357" t="b">
        <f t="shared" si="178"/>
        <v>0</v>
      </c>
      <c r="O357" t="b">
        <f t="shared" si="179"/>
        <v>0</v>
      </c>
      <c r="R357" t="b">
        <f t="shared" si="180"/>
        <v>1</v>
      </c>
      <c r="S357" t="b">
        <f t="shared" si="181"/>
        <v>1</v>
      </c>
      <c r="T357" t="b">
        <f t="shared" si="182"/>
        <v>1</v>
      </c>
      <c r="U357" t="b">
        <f t="shared" si="183"/>
        <v>0</v>
      </c>
      <c r="V357" t="b">
        <f t="shared" si="184"/>
        <v>0</v>
      </c>
      <c r="W357" t="b">
        <f t="shared" si="185"/>
        <v>0</v>
      </c>
      <c r="X357" t="b">
        <f t="shared" si="186"/>
        <v>0</v>
      </c>
      <c r="Y357" t="b">
        <f t="shared" si="187"/>
        <v>0</v>
      </c>
      <c r="Z357" t="b">
        <f t="shared" si="188"/>
        <v>0</v>
      </c>
      <c r="AA357" t="b">
        <f t="shared" si="189"/>
        <v>0</v>
      </c>
      <c r="AC357" t="b">
        <f t="shared" si="190"/>
        <v>1</v>
      </c>
      <c r="AD357" t="b">
        <f t="shared" si="191"/>
        <v>0</v>
      </c>
      <c r="AE357" t="b">
        <f t="shared" si="192"/>
        <v>0</v>
      </c>
      <c r="AF357" t="b">
        <f t="shared" si="193"/>
        <v>0</v>
      </c>
      <c r="AG357" t="b">
        <f t="shared" si="194"/>
        <v>0</v>
      </c>
      <c r="AH357" t="b">
        <f t="shared" si="195"/>
        <v>0</v>
      </c>
      <c r="AI357" t="b">
        <f t="shared" si="196"/>
        <v>0</v>
      </c>
      <c r="AJ357" t="b">
        <f t="shared" si="197"/>
        <v>0</v>
      </c>
      <c r="AK357" t="b">
        <f t="shared" si="198"/>
        <v>0</v>
      </c>
      <c r="AL357" t="b">
        <f t="shared" si="199"/>
        <v>0</v>
      </c>
      <c r="AN357" s="4" t="b">
        <f t="shared" si="200"/>
        <v>1</v>
      </c>
      <c r="AO357" t="b">
        <f t="shared" si="201"/>
        <v>1</v>
      </c>
      <c r="AP357" t="b">
        <f t="shared" si="202"/>
        <v>0</v>
      </c>
      <c r="AQ357" t="b">
        <f t="shared" si="203"/>
        <v>0</v>
      </c>
      <c r="AR357" t="b">
        <f t="shared" si="204"/>
        <v>0</v>
      </c>
      <c r="AS357" t="b">
        <f t="shared" si="205"/>
        <v>0</v>
      </c>
      <c r="AT357" t="b">
        <f t="shared" si="206"/>
        <v>0</v>
      </c>
      <c r="AU357" t="b">
        <f t="shared" si="207"/>
        <v>0</v>
      </c>
      <c r="AV357" t="b">
        <f t="shared" si="208"/>
        <v>0</v>
      </c>
      <c r="AW357" t="b">
        <f t="shared" si="209"/>
        <v>0</v>
      </c>
    </row>
    <row r="358" spans="1:49">
      <c r="B358" t="s">
        <v>320</v>
      </c>
      <c r="C358" s="4">
        <f>SUM('역의 도시내 비율1'!C357:D357)/2</f>
        <v>1.5387660560303535E-3</v>
      </c>
      <c r="D358" s="4">
        <f>SUM('역의 도시내 비율1'!E357:G357)/3</f>
        <v>1.5978468619663264E-3</v>
      </c>
      <c r="E358" s="4">
        <f>SUM('역의 도시내 비율1'!H357:O357)/8</f>
        <v>2.4169820091742493E-3</v>
      </c>
      <c r="F358" s="4">
        <f>SUM('역의 도시내 비율1'!P357:R357)/3</f>
        <v>3.5058993735273391E-3</v>
      </c>
      <c r="G358" s="4">
        <f>SUM('역의 도시내 비율1'!S357:V357)/4</f>
        <v>4.2808193858791619E-3</v>
      </c>
      <c r="H358" s="4"/>
      <c r="I358" s="4">
        <f>SUM('역의 도시내 비율1'!W357)</f>
        <v>2.6495704602868993E-3</v>
      </c>
      <c r="K358" t="b">
        <f t="shared" si="175"/>
        <v>0</v>
      </c>
      <c r="L358" t="b">
        <f t="shared" si="176"/>
        <v>0</v>
      </c>
      <c r="M358" t="b">
        <f t="shared" si="177"/>
        <v>0</v>
      </c>
      <c r="N358" t="b">
        <f t="shared" si="178"/>
        <v>1</v>
      </c>
      <c r="O358" t="b">
        <f t="shared" si="179"/>
        <v>1</v>
      </c>
      <c r="R358" t="b">
        <f t="shared" si="180"/>
        <v>1</v>
      </c>
      <c r="S358" t="b">
        <f t="shared" si="181"/>
        <v>0</v>
      </c>
      <c r="T358" t="b">
        <f t="shared" si="182"/>
        <v>0</v>
      </c>
      <c r="U358" t="b">
        <f t="shared" si="183"/>
        <v>0</v>
      </c>
      <c r="V358" t="b">
        <f t="shared" si="184"/>
        <v>0</v>
      </c>
      <c r="W358" t="b">
        <f t="shared" si="185"/>
        <v>0</v>
      </c>
      <c r="X358" t="b">
        <f t="shared" si="186"/>
        <v>0</v>
      </c>
      <c r="Y358" t="b">
        <f t="shared" si="187"/>
        <v>0</v>
      </c>
      <c r="Z358" t="b">
        <f t="shared" si="188"/>
        <v>0</v>
      </c>
      <c r="AA358" t="b">
        <f t="shared" si="189"/>
        <v>0</v>
      </c>
      <c r="AC358" t="b">
        <f t="shared" si="190"/>
        <v>1</v>
      </c>
      <c r="AD358" t="b">
        <f t="shared" si="191"/>
        <v>1</v>
      </c>
      <c r="AE358" t="b">
        <f t="shared" si="192"/>
        <v>0</v>
      </c>
      <c r="AF358" t="b">
        <f t="shared" si="193"/>
        <v>0</v>
      </c>
      <c r="AG358" t="b">
        <f t="shared" si="194"/>
        <v>0</v>
      </c>
      <c r="AH358" t="b">
        <f t="shared" si="195"/>
        <v>0</v>
      </c>
      <c r="AI358" t="b">
        <f t="shared" si="196"/>
        <v>0</v>
      </c>
      <c r="AJ358" t="b">
        <f t="shared" si="197"/>
        <v>0</v>
      </c>
      <c r="AK358" t="b">
        <f t="shared" si="198"/>
        <v>0</v>
      </c>
      <c r="AL358" t="b">
        <f t="shared" si="199"/>
        <v>0</v>
      </c>
      <c r="AN358" s="4" t="b">
        <f t="shared" si="200"/>
        <v>1</v>
      </c>
      <c r="AO358" t="b">
        <f t="shared" si="201"/>
        <v>1</v>
      </c>
      <c r="AP358" t="b">
        <f t="shared" si="202"/>
        <v>0</v>
      </c>
      <c r="AQ358" t="b">
        <f t="shared" si="203"/>
        <v>0</v>
      </c>
      <c r="AR358" t="b">
        <f t="shared" si="204"/>
        <v>0</v>
      </c>
      <c r="AS358" t="b">
        <f t="shared" si="205"/>
        <v>0</v>
      </c>
      <c r="AT358" t="b">
        <f t="shared" si="206"/>
        <v>0</v>
      </c>
      <c r="AU358" t="b">
        <f t="shared" si="207"/>
        <v>0</v>
      </c>
      <c r="AV358" t="b">
        <f t="shared" si="208"/>
        <v>0</v>
      </c>
      <c r="AW358" t="b">
        <f t="shared" si="209"/>
        <v>0</v>
      </c>
    </row>
    <row r="359" spans="1:49">
      <c r="A359" t="s">
        <v>204</v>
      </c>
      <c r="B359" t="s">
        <v>319</v>
      </c>
      <c r="C359" s="4">
        <f>SUM('역의 도시내 비율1'!C358:D358)/2</f>
        <v>3.7637761662511083E-3</v>
      </c>
      <c r="D359" s="4">
        <f>SUM('역의 도시내 비율1'!E358:G358)/3</f>
        <v>3.844935668675034E-3</v>
      </c>
      <c r="E359" s="4">
        <f>SUM('역의 도시내 비율1'!H358:O358)/8</f>
        <v>1.9122036439398631E-3</v>
      </c>
      <c r="F359" s="4">
        <f>SUM('역의 도시내 비율1'!P358:R358)/3</f>
        <v>1.071930088832042E-3</v>
      </c>
      <c r="G359" s="4">
        <f>SUM('역의 도시내 비율1'!S358:V358)/4</f>
        <v>1.2410572862401408E-3</v>
      </c>
      <c r="H359" s="4"/>
      <c r="I359" s="4">
        <f>SUM('역의 도시내 비율1'!W358)</f>
        <v>2.0967257936871471E-3</v>
      </c>
      <c r="K359" t="b">
        <f t="shared" si="175"/>
        <v>1</v>
      </c>
      <c r="L359" t="b">
        <f t="shared" si="176"/>
        <v>1</v>
      </c>
      <c r="M359" t="b">
        <f t="shared" si="177"/>
        <v>0</v>
      </c>
      <c r="N359" t="b">
        <f t="shared" si="178"/>
        <v>0</v>
      </c>
      <c r="O359" t="b">
        <f t="shared" si="179"/>
        <v>0</v>
      </c>
      <c r="R359" t="b">
        <f t="shared" si="180"/>
        <v>1</v>
      </c>
      <c r="S359" t="b">
        <f t="shared" si="181"/>
        <v>1</v>
      </c>
      <c r="T359" t="b">
        <f t="shared" si="182"/>
        <v>0</v>
      </c>
      <c r="U359" t="b">
        <f t="shared" si="183"/>
        <v>0</v>
      </c>
      <c r="V359" t="b">
        <f t="shared" si="184"/>
        <v>0</v>
      </c>
      <c r="W359" t="b">
        <f t="shared" si="185"/>
        <v>0</v>
      </c>
      <c r="X359" t="b">
        <f t="shared" si="186"/>
        <v>0</v>
      </c>
      <c r="Y359" t="b">
        <f t="shared" si="187"/>
        <v>0</v>
      </c>
      <c r="Z359" t="b">
        <f t="shared" si="188"/>
        <v>0</v>
      </c>
      <c r="AA359" t="b">
        <f t="shared" si="189"/>
        <v>0</v>
      </c>
      <c r="AC359" t="b">
        <f t="shared" si="190"/>
        <v>1</v>
      </c>
      <c r="AD359" t="b">
        <f t="shared" si="191"/>
        <v>0</v>
      </c>
      <c r="AE359" t="b">
        <f t="shared" si="192"/>
        <v>0</v>
      </c>
      <c r="AF359" t="b">
        <f t="shared" si="193"/>
        <v>0</v>
      </c>
      <c r="AG359" t="b">
        <f t="shared" si="194"/>
        <v>0</v>
      </c>
      <c r="AH359" t="b">
        <f t="shared" si="195"/>
        <v>0</v>
      </c>
      <c r="AI359" t="b">
        <f t="shared" si="196"/>
        <v>0</v>
      </c>
      <c r="AJ359" t="b">
        <f t="shared" si="197"/>
        <v>0</v>
      </c>
      <c r="AK359" t="b">
        <f t="shared" si="198"/>
        <v>0</v>
      </c>
      <c r="AL359" t="b">
        <f t="shared" si="199"/>
        <v>0</v>
      </c>
      <c r="AN359" s="4" t="b">
        <f t="shared" si="200"/>
        <v>1</v>
      </c>
      <c r="AO359" t="b">
        <f t="shared" si="201"/>
        <v>0</v>
      </c>
      <c r="AP359" t="b">
        <f t="shared" si="202"/>
        <v>0</v>
      </c>
      <c r="AQ359" t="b">
        <f t="shared" si="203"/>
        <v>0</v>
      </c>
      <c r="AR359" t="b">
        <f t="shared" si="204"/>
        <v>0</v>
      </c>
      <c r="AS359" t="b">
        <f t="shared" si="205"/>
        <v>0</v>
      </c>
      <c r="AT359" t="b">
        <f t="shared" si="206"/>
        <v>0</v>
      </c>
      <c r="AU359" t="b">
        <f t="shared" si="207"/>
        <v>0</v>
      </c>
      <c r="AV359" t="b">
        <f t="shared" si="208"/>
        <v>0</v>
      </c>
      <c r="AW359" t="b">
        <f t="shared" si="209"/>
        <v>0</v>
      </c>
    </row>
    <row r="360" spans="1:49">
      <c r="B360" t="s">
        <v>320</v>
      </c>
      <c r="C360" s="4">
        <f>SUM('역의 도시내 비율1'!C359:D359)/2</f>
        <v>1.255961098002468E-3</v>
      </c>
      <c r="D360" s="4">
        <f>SUM('역의 도시내 비율1'!E359:G359)/3</f>
        <v>7.8490167448887324E-4</v>
      </c>
      <c r="E360" s="4">
        <f>SUM('역의 도시내 비율1'!H359:O359)/8</f>
        <v>1.6515314329126844E-3</v>
      </c>
      <c r="F360" s="4">
        <f>SUM('역의 도시내 비율1'!P359:R359)/3</f>
        <v>2.7333648433857972E-3</v>
      </c>
      <c r="G360" s="4">
        <f>SUM('역의 도시내 비율1'!S359:V359)/4</f>
        <v>3.3749763129793109E-3</v>
      </c>
      <c r="H360" s="4"/>
      <c r="I360" s="4">
        <f>SUM('역의 도시내 비율1'!W359)</f>
        <v>1.8866249191473441E-3</v>
      </c>
      <c r="K360" t="b">
        <f t="shared" si="175"/>
        <v>0</v>
      </c>
      <c r="L360" t="b">
        <f t="shared" si="176"/>
        <v>0</v>
      </c>
      <c r="M360" t="b">
        <f t="shared" si="177"/>
        <v>0</v>
      </c>
      <c r="N360" t="b">
        <f t="shared" si="178"/>
        <v>1</v>
      </c>
      <c r="O360" t="b">
        <f t="shared" si="179"/>
        <v>1</v>
      </c>
      <c r="R360" t="b">
        <f t="shared" si="180"/>
        <v>0</v>
      </c>
      <c r="S360" t="b">
        <f t="shared" si="181"/>
        <v>0</v>
      </c>
      <c r="T360" t="b">
        <f t="shared" si="182"/>
        <v>0</v>
      </c>
      <c r="U360" t="b">
        <f t="shared" si="183"/>
        <v>0</v>
      </c>
      <c r="V360" t="b">
        <f t="shared" si="184"/>
        <v>0</v>
      </c>
      <c r="W360" t="b">
        <f t="shared" si="185"/>
        <v>0</v>
      </c>
      <c r="X360" t="b">
        <f t="shared" si="186"/>
        <v>0</v>
      </c>
      <c r="Y360" t="b">
        <f t="shared" si="187"/>
        <v>0</v>
      </c>
      <c r="Z360" t="b">
        <f t="shared" si="188"/>
        <v>0</v>
      </c>
      <c r="AA360" t="b">
        <f t="shared" si="189"/>
        <v>0</v>
      </c>
      <c r="AC360" t="b">
        <f t="shared" si="190"/>
        <v>1</v>
      </c>
      <c r="AD360" t="b">
        <f t="shared" si="191"/>
        <v>1</v>
      </c>
      <c r="AE360" t="b">
        <f t="shared" si="192"/>
        <v>0</v>
      </c>
      <c r="AF360" t="b">
        <f t="shared" si="193"/>
        <v>0</v>
      </c>
      <c r="AG360" t="b">
        <f t="shared" si="194"/>
        <v>0</v>
      </c>
      <c r="AH360" t="b">
        <f t="shared" si="195"/>
        <v>0</v>
      </c>
      <c r="AI360" t="b">
        <f t="shared" si="196"/>
        <v>0</v>
      </c>
      <c r="AJ360" t="b">
        <f t="shared" si="197"/>
        <v>0</v>
      </c>
      <c r="AK360" t="b">
        <f t="shared" si="198"/>
        <v>0</v>
      </c>
      <c r="AL360" t="b">
        <f t="shared" si="199"/>
        <v>0</v>
      </c>
      <c r="AN360" s="4" t="b">
        <f t="shared" si="200"/>
        <v>1</v>
      </c>
      <c r="AO360" t="b">
        <f t="shared" si="201"/>
        <v>0</v>
      </c>
      <c r="AP360" t="b">
        <f t="shared" si="202"/>
        <v>0</v>
      </c>
      <c r="AQ360" t="b">
        <f t="shared" si="203"/>
        <v>0</v>
      </c>
      <c r="AR360" t="b">
        <f t="shared" si="204"/>
        <v>0</v>
      </c>
      <c r="AS360" t="b">
        <f t="shared" si="205"/>
        <v>0</v>
      </c>
      <c r="AT360" t="b">
        <f t="shared" si="206"/>
        <v>0</v>
      </c>
      <c r="AU360" t="b">
        <f t="shared" si="207"/>
        <v>0</v>
      </c>
      <c r="AV360" t="b">
        <f t="shared" si="208"/>
        <v>0</v>
      </c>
      <c r="AW360" t="b">
        <f t="shared" si="209"/>
        <v>0</v>
      </c>
    </row>
    <row r="361" spans="1:49">
      <c r="A361" t="s">
        <v>205</v>
      </c>
      <c r="B361" t="s">
        <v>319</v>
      </c>
      <c r="C361" s="4">
        <f>SUM('역의 도시내 비율1'!C360:D360)/2</f>
        <v>4.0487233512200259E-3</v>
      </c>
      <c r="D361" s="4">
        <f>SUM('역의 도시내 비율1'!E360:G360)/3</f>
        <v>5.2265801735956637E-3</v>
      </c>
      <c r="E361" s="4">
        <f>SUM('역의 도시내 비율1'!H360:O360)/8</f>
        <v>2.8721782507775688E-3</v>
      </c>
      <c r="F361" s="4">
        <f>SUM('역의 도시내 비율1'!P360:R360)/3</f>
        <v>2.8860652751389296E-3</v>
      </c>
      <c r="G361" s="4">
        <f>SUM('역의 도시내 비율1'!S360:V360)/4</f>
        <v>2.4372465849364232E-3</v>
      </c>
      <c r="H361" s="4"/>
      <c r="I361" s="4">
        <f>SUM('역의 도시내 비율1'!W360)</f>
        <v>3.3410221149284339E-3</v>
      </c>
      <c r="K361" t="b">
        <f t="shared" si="175"/>
        <v>1</v>
      </c>
      <c r="L361" t="b">
        <f t="shared" si="176"/>
        <v>1</v>
      </c>
      <c r="M361" t="b">
        <f t="shared" si="177"/>
        <v>0</v>
      </c>
      <c r="N361" t="b">
        <f t="shared" si="178"/>
        <v>0</v>
      </c>
      <c r="O361" t="b">
        <f t="shared" si="179"/>
        <v>0</v>
      </c>
      <c r="R361" t="b">
        <f t="shared" si="180"/>
        <v>1</v>
      </c>
      <c r="S361" t="b">
        <f t="shared" si="181"/>
        <v>1</v>
      </c>
      <c r="T361" t="b">
        <f t="shared" si="182"/>
        <v>1</v>
      </c>
      <c r="U361" t="b">
        <f t="shared" si="183"/>
        <v>1</v>
      </c>
      <c r="V361" t="b">
        <f t="shared" si="184"/>
        <v>0</v>
      </c>
      <c r="W361" t="b">
        <f t="shared" si="185"/>
        <v>0</v>
      </c>
      <c r="X361" t="b">
        <f t="shared" si="186"/>
        <v>0</v>
      </c>
      <c r="Y361" t="b">
        <f t="shared" si="187"/>
        <v>0</v>
      </c>
      <c r="Z361" t="b">
        <f t="shared" si="188"/>
        <v>0</v>
      </c>
      <c r="AA361" t="b">
        <f t="shared" si="189"/>
        <v>0</v>
      </c>
      <c r="AC361" t="b">
        <f t="shared" si="190"/>
        <v>1</v>
      </c>
      <c r="AD361" t="b">
        <f t="shared" si="191"/>
        <v>1</v>
      </c>
      <c r="AE361" t="b">
        <f t="shared" si="192"/>
        <v>0</v>
      </c>
      <c r="AF361" t="b">
        <f t="shared" si="193"/>
        <v>0</v>
      </c>
      <c r="AG361" t="b">
        <f t="shared" si="194"/>
        <v>0</v>
      </c>
      <c r="AH361" t="b">
        <f t="shared" si="195"/>
        <v>0</v>
      </c>
      <c r="AI361" t="b">
        <f t="shared" si="196"/>
        <v>0</v>
      </c>
      <c r="AJ361" t="b">
        <f t="shared" si="197"/>
        <v>0</v>
      </c>
      <c r="AK361" t="b">
        <f t="shared" si="198"/>
        <v>0</v>
      </c>
      <c r="AL361" t="b">
        <f t="shared" si="199"/>
        <v>0</v>
      </c>
      <c r="AN361" s="4" t="b">
        <f t="shared" si="200"/>
        <v>1</v>
      </c>
      <c r="AO361" t="b">
        <f t="shared" si="201"/>
        <v>1</v>
      </c>
      <c r="AP361" t="b">
        <f t="shared" si="202"/>
        <v>0</v>
      </c>
      <c r="AQ361" t="b">
        <f t="shared" si="203"/>
        <v>0</v>
      </c>
      <c r="AR361" t="b">
        <f t="shared" si="204"/>
        <v>0</v>
      </c>
      <c r="AS361" t="b">
        <f t="shared" si="205"/>
        <v>0</v>
      </c>
      <c r="AT361" t="b">
        <f t="shared" si="206"/>
        <v>0</v>
      </c>
      <c r="AU361" t="b">
        <f t="shared" si="207"/>
        <v>0</v>
      </c>
      <c r="AV361" t="b">
        <f t="shared" si="208"/>
        <v>0</v>
      </c>
      <c r="AW361" t="b">
        <f t="shared" si="209"/>
        <v>0</v>
      </c>
    </row>
    <row r="362" spans="1:49">
      <c r="B362" t="s">
        <v>320</v>
      </c>
      <c r="C362" s="4">
        <f>SUM('역의 도시내 비율1'!C361:D361)/2</f>
        <v>5.9461998493615829E-3</v>
      </c>
      <c r="D362" s="4">
        <f>SUM('역의 도시내 비율1'!E361:G361)/3</f>
        <v>3.2709300033951908E-3</v>
      </c>
      <c r="E362" s="4">
        <f>SUM('역의 도시내 비율1'!H361:O361)/8</f>
        <v>2.579045275043585E-3</v>
      </c>
      <c r="F362" s="4">
        <f>SUM('역의 도시내 비율1'!P361:R361)/3</f>
        <v>3.4357378801109571E-3</v>
      </c>
      <c r="G362" s="4">
        <f>SUM('역의 도시내 비율1'!S361:V361)/4</f>
        <v>3.7276657420849879E-3</v>
      </c>
      <c r="H362" s="4"/>
      <c r="I362" s="4">
        <f>SUM('역의 도시내 비율1'!W361)</f>
        <v>3.1817026568428217E-3</v>
      </c>
      <c r="K362" t="b">
        <f t="shared" si="175"/>
        <v>1</v>
      </c>
      <c r="L362" t="b">
        <f t="shared" si="176"/>
        <v>1</v>
      </c>
      <c r="M362" t="b">
        <f t="shared" si="177"/>
        <v>0</v>
      </c>
      <c r="N362" t="b">
        <f t="shared" si="178"/>
        <v>1</v>
      </c>
      <c r="O362" t="b">
        <f t="shared" si="179"/>
        <v>1</v>
      </c>
      <c r="R362" t="b">
        <f t="shared" si="180"/>
        <v>1</v>
      </c>
      <c r="S362" t="b">
        <f t="shared" si="181"/>
        <v>1</v>
      </c>
      <c r="T362" t="b">
        <f t="shared" si="182"/>
        <v>0</v>
      </c>
      <c r="U362" t="b">
        <f t="shared" si="183"/>
        <v>0</v>
      </c>
      <c r="V362" t="b">
        <f t="shared" si="184"/>
        <v>0</v>
      </c>
      <c r="W362" t="b">
        <f t="shared" si="185"/>
        <v>0</v>
      </c>
      <c r="X362" t="b">
        <f t="shared" si="186"/>
        <v>0</v>
      </c>
      <c r="Y362" t="b">
        <f t="shared" si="187"/>
        <v>0</v>
      </c>
      <c r="Z362" t="b">
        <f t="shared" si="188"/>
        <v>0</v>
      </c>
      <c r="AA362" t="b">
        <f t="shared" si="189"/>
        <v>0</v>
      </c>
      <c r="AC362" t="b">
        <f t="shared" si="190"/>
        <v>1</v>
      </c>
      <c r="AD362" t="b">
        <f t="shared" si="191"/>
        <v>1</v>
      </c>
      <c r="AE362" t="b">
        <f t="shared" si="192"/>
        <v>0</v>
      </c>
      <c r="AF362" t="b">
        <f t="shared" si="193"/>
        <v>0</v>
      </c>
      <c r="AG362" t="b">
        <f t="shared" si="194"/>
        <v>0</v>
      </c>
      <c r="AH362" t="b">
        <f t="shared" si="195"/>
        <v>0</v>
      </c>
      <c r="AI362" t="b">
        <f t="shared" si="196"/>
        <v>0</v>
      </c>
      <c r="AJ362" t="b">
        <f t="shared" si="197"/>
        <v>0</v>
      </c>
      <c r="AK362" t="b">
        <f t="shared" si="198"/>
        <v>0</v>
      </c>
      <c r="AL362" t="b">
        <f t="shared" si="199"/>
        <v>0</v>
      </c>
      <c r="AN362" s="4" t="b">
        <f t="shared" si="200"/>
        <v>1</v>
      </c>
      <c r="AO362" t="b">
        <f t="shared" si="201"/>
        <v>1</v>
      </c>
      <c r="AP362" t="b">
        <f t="shared" si="202"/>
        <v>0</v>
      </c>
      <c r="AQ362" t="b">
        <f t="shared" si="203"/>
        <v>0</v>
      </c>
      <c r="AR362" t="b">
        <f t="shared" si="204"/>
        <v>0</v>
      </c>
      <c r="AS362" t="b">
        <f t="shared" si="205"/>
        <v>0</v>
      </c>
      <c r="AT362" t="b">
        <f t="shared" si="206"/>
        <v>0</v>
      </c>
      <c r="AU362" t="b">
        <f t="shared" si="207"/>
        <v>0</v>
      </c>
      <c r="AV362" t="b">
        <f t="shared" si="208"/>
        <v>0</v>
      </c>
      <c r="AW362" t="b">
        <f t="shared" si="209"/>
        <v>0</v>
      </c>
    </row>
    <row r="363" spans="1:49">
      <c r="A363" t="s">
        <v>206</v>
      </c>
      <c r="B363" t="s">
        <v>319</v>
      </c>
      <c r="C363" s="4">
        <f>SUM('역의 도시내 비율1'!C362:D362)/2</f>
        <v>1.0970784377562115E-3</v>
      </c>
      <c r="D363" s="4">
        <f>SUM('역의 도시내 비율1'!E362:G362)/3</f>
        <v>1.1820350655595124E-3</v>
      </c>
      <c r="E363" s="4">
        <f>SUM('역의 도시내 비율1'!H362:O362)/8</f>
        <v>3.1967995801215122E-3</v>
      </c>
      <c r="F363" s="4">
        <f>SUM('역의 도시내 비율1'!P362:R362)/3</f>
        <v>2.2316174534385137E-3</v>
      </c>
      <c r="G363" s="4">
        <f>SUM('역의 도시내 비율1'!S362:V362)/4</f>
        <v>3.0083622856261951E-3</v>
      </c>
      <c r="H363" s="4"/>
      <c r="I363" s="4">
        <f>SUM('역의 도시내 비율1'!W362)</f>
        <v>2.509289402702623E-3</v>
      </c>
      <c r="K363" t="b">
        <f t="shared" si="175"/>
        <v>0</v>
      </c>
      <c r="L363" t="b">
        <f t="shared" si="176"/>
        <v>0</v>
      </c>
      <c r="M363" t="b">
        <f t="shared" si="177"/>
        <v>1</v>
      </c>
      <c r="N363" t="b">
        <f t="shared" si="178"/>
        <v>0</v>
      </c>
      <c r="O363" t="b">
        <f t="shared" si="179"/>
        <v>1</v>
      </c>
      <c r="R363" t="b">
        <f t="shared" si="180"/>
        <v>1</v>
      </c>
      <c r="S363" t="b">
        <f t="shared" si="181"/>
        <v>0</v>
      </c>
      <c r="T363" t="b">
        <f t="shared" si="182"/>
        <v>0</v>
      </c>
      <c r="U363" t="b">
        <f t="shared" si="183"/>
        <v>0</v>
      </c>
      <c r="V363" t="b">
        <f t="shared" si="184"/>
        <v>0</v>
      </c>
      <c r="W363" t="b">
        <f t="shared" si="185"/>
        <v>0</v>
      </c>
      <c r="X363" t="b">
        <f t="shared" si="186"/>
        <v>0</v>
      </c>
      <c r="Y363" t="b">
        <f t="shared" si="187"/>
        <v>0</v>
      </c>
      <c r="Z363" t="b">
        <f t="shared" si="188"/>
        <v>0</v>
      </c>
      <c r="AA363" t="b">
        <f t="shared" si="189"/>
        <v>0</v>
      </c>
      <c r="AC363" t="b">
        <f t="shared" si="190"/>
        <v>1</v>
      </c>
      <c r="AD363" t="b">
        <f t="shared" si="191"/>
        <v>1</v>
      </c>
      <c r="AE363" t="b">
        <f t="shared" si="192"/>
        <v>0</v>
      </c>
      <c r="AF363" t="b">
        <f t="shared" si="193"/>
        <v>0</v>
      </c>
      <c r="AG363" t="b">
        <f t="shared" si="194"/>
        <v>0</v>
      </c>
      <c r="AH363" t="b">
        <f t="shared" si="195"/>
        <v>0</v>
      </c>
      <c r="AI363" t="b">
        <f t="shared" si="196"/>
        <v>0</v>
      </c>
      <c r="AJ363" t="b">
        <f t="shared" si="197"/>
        <v>0</v>
      </c>
      <c r="AK363" t="b">
        <f t="shared" si="198"/>
        <v>0</v>
      </c>
      <c r="AL363" t="b">
        <f t="shared" si="199"/>
        <v>0</v>
      </c>
      <c r="AN363" s="4" t="b">
        <f t="shared" si="200"/>
        <v>1</v>
      </c>
      <c r="AO363" t="b">
        <f t="shared" si="201"/>
        <v>1</v>
      </c>
      <c r="AP363" t="b">
        <f t="shared" si="202"/>
        <v>0</v>
      </c>
      <c r="AQ363" t="b">
        <f t="shared" si="203"/>
        <v>0</v>
      </c>
      <c r="AR363" t="b">
        <f t="shared" si="204"/>
        <v>0</v>
      </c>
      <c r="AS363" t="b">
        <f t="shared" si="205"/>
        <v>0</v>
      </c>
      <c r="AT363" t="b">
        <f t="shared" si="206"/>
        <v>0</v>
      </c>
      <c r="AU363" t="b">
        <f t="shared" si="207"/>
        <v>0</v>
      </c>
      <c r="AV363" t="b">
        <f t="shared" si="208"/>
        <v>0</v>
      </c>
      <c r="AW363" t="b">
        <f t="shared" si="209"/>
        <v>0</v>
      </c>
    </row>
    <row r="364" spans="1:49">
      <c r="B364" t="s">
        <v>320</v>
      </c>
      <c r="C364" s="4">
        <f>SUM('역의 도시내 비율1'!C363:D363)/2</f>
        <v>2.1144830716430104E-3</v>
      </c>
      <c r="D364" s="4">
        <f>SUM('역의 도시내 비율1'!E363:G363)/3</f>
        <v>2.4396638999789814E-3</v>
      </c>
      <c r="E364" s="4">
        <f>SUM('역의 도시내 비율1'!H363:O363)/8</f>
        <v>3.4470453010604753E-3</v>
      </c>
      <c r="F364" s="4">
        <f>SUM('역의 도시내 비율1'!P363:R363)/3</f>
        <v>2.5269122490825299E-3</v>
      </c>
      <c r="G364" s="4">
        <f>SUM('역의 도시내 비율1'!S363:V363)/4</f>
        <v>1.2874342745827938E-3</v>
      </c>
      <c r="H364" s="4"/>
      <c r="I364" s="4">
        <f>SUM('역의 도시내 비율1'!W363)</f>
        <v>2.7215455477457981E-3</v>
      </c>
      <c r="K364" t="b">
        <f t="shared" si="175"/>
        <v>0</v>
      </c>
      <c r="L364" t="b">
        <f t="shared" si="176"/>
        <v>0</v>
      </c>
      <c r="M364" t="b">
        <f t="shared" si="177"/>
        <v>1</v>
      </c>
      <c r="N364" t="b">
        <f t="shared" si="178"/>
        <v>0</v>
      </c>
      <c r="O364" t="b">
        <f t="shared" si="179"/>
        <v>0</v>
      </c>
      <c r="R364" t="b">
        <f t="shared" si="180"/>
        <v>1</v>
      </c>
      <c r="S364" t="b">
        <f t="shared" si="181"/>
        <v>1</v>
      </c>
      <c r="T364" t="b">
        <f t="shared" si="182"/>
        <v>0</v>
      </c>
      <c r="U364" t="b">
        <f t="shared" si="183"/>
        <v>0</v>
      </c>
      <c r="V364" t="b">
        <f t="shared" si="184"/>
        <v>0</v>
      </c>
      <c r="W364" t="b">
        <f t="shared" si="185"/>
        <v>0</v>
      </c>
      <c r="X364" t="b">
        <f t="shared" si="186"/>
        <v>0</v>
      </c>
      <c r="Y364" t="b">
        <f t="shared" si="187"/>
        <v>0</v>
      </c>
      <c r="Z364" t="b">
        <f t="shared" si="188"/>
        <v>0</v>
      </c>
      <c r="AA364" t="b">
        <f t="shared" si="189"/>
        <v>0</v>
      </c>
      <c r="AC364" t="b">
        <f t="shared" si="190"/>
        <v>1</v>
      </c>
      <c r="AD364" t="b">
        <f t="shared" si="191"/>
        <v>1</v>
      </c>
      <c r="AE364" t="b">
        <f t="shared" si="192"/>
        <v>0</v>
      </c>
      <c r="AF364" t="b">
        <f t="shared" si="193"/>
        <v>0</v>
      </c>
      <c r="AG364" t="b">
        <f t="shared" si="194"/>
        <v>0</v>
      </c>
      <c r="AH364" t="b">
        <f t="shared" si="195"/>
        <v>0</v>
      </c>
      <c r="AI364" t="b">
        <f t="shared" si="196"/>
        <v>0</v>
      </c>
      <c r="AJ364" t="b">
        <f t="shared" si="197"/>
        <v>0</v>
      </c>
      <c r="AK364" t="b">
        <f t="shared" si="198"/>
        <v>0</v>
      </c>
      <c r="AL364" t="b">
        <f t="shared" si="199"/>
        <v>0</v>
      </c>
      <c r="AN364" s="4" t="b">
        <f t="shared" si="200"/>
        <v>1</v>
      </c>
      <c r="AO364" t="b">
        <f t="shared" si="201"/>
        <v>1</v>
      </c>
      <c r="AP364" t="b">
        <f t="shared" si="202"/>
        <v>0</v>
      </c>
      <c r="AQ364" t="b">
        <f t="shared" si="203"/>
        <v>0</v>
      </c>
      <c r="AR364" t="b">
        <f t="shared" si="204"/>
        <v>0</v>
      </c>
      <c r="AS364" t="b">
        <f t="shared" si="205"/>
        <v>0</v>
      </c>
      <c r="AT364" t="b">
        <f t="shared" si="206"/>
        <v>0</v>
      </c>
      <c r="AU364" t="b">
        <f t="shared" si="207"/>
        <v>0</v>
      </c>
      <c r="AV364" t="b">
        <f t="shared" si="208"/>
        <v>0</v>
      </c>
      <c r="AW364" t="b">
        <f t="shared" si="209"/>
        <v>0</v>
      </c>
    </row>
    <row r="365" spans="1:49">
      <c r="A365" t="s">
        <v>207</v>
      </c>
      <c r="B365" t="s">
        <v>319</v>
      </c>
      <c r="C365" s="4">
        <f>SUM('역의 도시내 비율1'!C364:D364)/2</f>
        <v>4.159348898733508E-3</v>
      </c>
      <c r="D365" s="4">
        <f>SUM('역의 도시내 비율1'!E364:G364)/3</f>
        <v>4.4419993355763188E-3</v>
      </c>
      <c r="E365" s="4">
        <f>SUM('역의 도시내 비율1'!H364:O364)/8</f>
        <v>2.5140924527466131E-3</v>
      </c>
      <c r="F365" s="4">
        <f>SUM('역의 도시내 비율1'!P364:R364)/3</f>
        <v>2.1307070191582313E-3</v>
      </c>
      <c r="G365" s="4">
        <f>SUM('역의 도시내 비율1'!S364:V364)/4</f>
        <v>1.7496119379621486E-3</v>
      </c>
      <c r="H365" s="4"/>
      <c r="I365" s="4">
        <f>SUM('역의 도시내 비율1'!W364)</f>
        <v>2.8279703783163734E-3</v>
      </c>
      <c r="K365" t="b">
        <f t="shared" si="175"/>
        <v>1</v>
      </c>
      <c r="L365" t="b">
        <f t="shared" si="176"/>
        <v>1</v>
      </c>
      <c r="M365" t="b">
        <f t="shared" si="177"/>
        <v>0</v>
      </c>
      <c r="N365" t="b">
        <f t="shared" si="178"/>
        <v>0</v>
      </c>
      <c r="O365" t="b">
        <f t="shared" si="179"/>
        <v>0</v>
      </c>
      <c r="R365" t="b">
        <f t="shared" si="180"/>
        <v>1</v>
      </c>
      <c r="S365" t="b">
        <f t="shared" si="181"/>
        <v>1</v>
      </c>
      <c r="T365" t="b">
        <f t="shared" si="182"/>
        <v>1</v>
      </c>
      <c r="U365" t="b">
        <f t="shared" si="183"/>
        <v>0</v>
      </c>
      <c r="V365" t="b">
        <f t="shared" si="184"/>
        <v>0</v>
      </c>
      <c r="W365" t="b">
        <f t="shared" si="185"/>
        <v>0</v>
      </c>
      <c r="X365" t="b">
        <f t="shared" si="186"/>
        <v>0</v>
      </c>
      <c r="Y365" t="b">
        <f t="shared" si="187"/>
        <v>0</v>
      </c>
      <c r="Z365" t="b">
        <f t="shared" si="188"/>
        <v>0</v>
      </c>
      <c r="AA365" t="b">
        <f t="shared" si="189"/>
        <v>0</v>
      </c>
      <c r="AC365" t="b">
        <f t="shared" si="190"/>
        <v>1</v>
      </c>
      <c r="AD365" t="b">
        <f t="shared" si="191"/>
        <v>1</v>
      </c>
      <c r="AE365" t="b">
        <f t="shared" si="192"/>
        <v>0</v>
      </c>
      <c r="AF365" t="b">
        <f t="shared" si="193"/>
        <v>0</v>
      </c>
      <c r="AG365" t="b">
        <f t="shared" si="194"/>
        <v>0</v>
      </c>
      <c r="AH365" t="b">
        <f t="shared" si="195"/>
        <v>0</v>
      </c>
      <c r="AI365" t="b">
        <f t="shared" si="196"/>
        <v>0</v>
      </c>
      <c r="AJ365" t="b">
        <f t="shared" si="197"/>
        <v>0</v>
      </c>
      <c r="AK365" t="b">
        <f t="shared" si="198"/>
        <v>0</v>
      </c>
      <c r="AL365" t="b">
        <f t="shared" si="199"/>
        <v>0</v>
      </c>
      <c r="AN365" s="4" t="b">
        <f t="shared" si="200"/>
        <v>1</v>
      </c>
      <c r="AO365" t="b">
        <f t="shared" si="201"/>
        <v>1</v>
      </c>
      <c r="AP365" t="b">
        <f t="shared" si="202"/>
        <v>0</v>
      </c>
      <c r="AQ365" t="b">
        <f t="shared" si="203"/>
        <v>0</v>
      </c>
      <c r="AR365" t="b">
        <f t="shared" si="204"/>
        <v>0</v>
      </c>
      <c r="AS365" t="b">
        <f t="shared" si="205"/>
        <v>0</v>
      </c>
      <c r="AT365" t="b">
        <f t="shared" si="206"/>
        <v>0</v>
      </c>
      <c r="AU365" t="b">
        <f t="shared" si="207"/>
        <v>0</v>
      </c>
      <c r="AV365" t="b">
        <f t="shared" si="208"/>
        <v>0</v>
      </c>
      <c r="AW365" t="b">
        <f t="shared" si="209"/>
        <v>0</v>
      </c>
    </row>
    <row r="366" spans="1:49">
      <c r="B366" t="s">
        <v>320</v>
      </c>
      <c r="C366" s="4">
        <f>SUM('역의 도시내 비율1'!C365:D365)/2</f>
        <v>4.0141041334662876E-3</v>
      </c>
      <c r="D366" s="4">
        <f>SUM('역의 도시내 비율1'!E365:G365)/3</f>
        <v>1.9300792822324079E-3</v>
      </c>
      <c r="E366" s="4">
        <f>SUM('역의 도시내 비율1'!H365:O365)/8</f>
        <v>2.1029921382455293E-3</v>
      </c>
      <c r="F366" s="4">
        <f>SUM('역의 도시내 비율1'!P365:R365)/3</f>
        <v>2.7810170210221287E-3</v>
      </c>
      <c r="G366" s="4">
        <f>SUM('역의 도시내 비율1'!S365:V365)/4</f>
        <v>2.9290397088807753E-3</v>
      </c>
      <c r="H366" s="4"/>
      <c r="I366" s="4">
        <f>SUM('역의 도시내 비율1'!W365)</f>
        <v>2.3785565468659041E-3</v>
      </c>
      <c r="K366" t="b">
        <f t="shared" si="175"/>
        <v>1</v>
      </c>
      <c r="L366" t="b">
        <f t="shared" si="176"/>
        <v>0</v>
      </c>
      <c r="M366" t="b">
        <f t="shared" si="177"/>
        <v>0</v>
      </c>
      <c r="N366" t="b">
        <f t="shared" si="178"/>
        <v>1</v>
      </c>
      <c r="O366" t="b">
        <f t="shared" si="179"/>
        <v>1</v>
      </c>
      <c r="R366" t="b">
        <f t="shared" si="180"/>
        <v>1</v>
      </c>
      <c r="S366" t="b">
        <f t="shared" si="181"/>
        <v>0</v>
      </c>
      <c r="T366" t="b">
        <f t="shared" si="182"/>
        <v>0</v>
      </c>
      <c r="U366" t="b">
        <f t="shared" si="183"/>
        <v>0</v>
      </c>
      <c r="V366" t="b">
        <f t="shared" si="184"/>
        <v>0</v>
      </c>
      <c r="W366" t="b">
        <f t="shared" si="185"/>
        <v>0</v>
      </c>
      <c r="X366" t="b">
        <f t="shared" si="186"/>
        <v>0</v>
      </c>
      <c r="Y366" t="b">
        <f t="shared" si="187"/>
        <v>0</v>
      </c>
      <c r="Z366" t="b">
        <f t="shared" si="188"/>
        <v>0</v>
      </c>
      <c r="AA366" t="b">
        <f t="shared" si="189"/>
        <v>0</v>
      </c>
      <c r="AC366" t="b">
        <f t="shared" si="190"/>
        <v>1</v>
      </c>
      <c r="AD366" t="b">
        <f t="shared" si="191"/>
        <v>1</v>
      </c>
      <c r="AE366" t="b">
        <f t="shared" si="192"/>
        <v>0</v>
      </c>
      <c r="AF366" t="b">
        <f t="shared" si="193"/>
        <v>0</v>
      </c>
      <c r="AG366" t="b">
        <f t="shared" si="194"/>
        <v>0</v>
      </c>
      <c r="AH366" t="b">
        <f t="shared" si="195"/>
        <v>0</v>
      </c>
      <c r="AI366" t="b">
        <f t="shared" si="196"/>
        <v>0</v>
      </c>
      <c r="AJ366" t="b">
        <f t="shared" si="197"/>
        <v>0</v>
      </c>
      <c r="AK366" t="b">
        <f t="shared" si="198"/>
        <v>0</v>
      </c>
      <c r="AL366" t="b">
        <f t="shared" si="199"/>
        <v>0</v>
      </c>
      <c r="AN366" s="4" t="b">
        <f t="shared" si="200"/>
        <v>1</v>
      </c>
      <c r="AO366" t="b">
        <f t="shared" si="201"/>
        <v>1</v>
      </c>
      <c r="AP366" t="b">
        <f t="shared" si="202"/>
        <v>0</v>
      </c>
      <c r="AQ366" t="b">
        <f t="shared" si="203"/>
        <v>0</v>
      </c>
      <c r="AR366" t="b">
        <f t="shared" si="204"/>
        <v>0</v>
      </c>
      <c r="AS366" t="b">
        <f t="shared" si="205"/>
        <v>0</v>
      </c>
      <c r="AT366" t="b">
        <f t="shared" si="206"/>
        <v>0</v>
      </c>
      <c r="AU366" t="b">
        <f t="shared" si="207"/>
        <v>0</v>
      </c>
      <c r="AV366" t="b">
        <f t="shared" si="208"/>
        <v>0</v>
      </c>
      <c r="AW366" t="b">
        <f t="shared" si="209"/>
        <v>0</v>
      </c>
    </row>
    <row r="367" spans="1:49">
      <c r="A367" t="s">
        <v>208</v>
      </c>
      <c r="B367" t="s">
        <v>319</v>
      </c>
      <c r="C367" s="4">
        <f>SUM('역의 도시내 비율1'!C366:D366)/2</f>
        <v>2.8094279922851063E-3</v>
      </c>
      <c r="D367" s="4">
        <f>SUM('역의 도시내 비율1'!E366:G366)/3</f>
        <v>3.1446335175062284E-3</v>
      </c>
      <c r="E367" s="4">
        <f>SUM('역의 도시내 비율1'!H366:O366)/8</f>
        <v>1.9846900924145451E-3</v>
      </c>
      <c r="F367" s="4">
        <f>SUM('역의 도시내 비율1'!P366:R366)/3</f>
        <v>1.5618975670021219E-3</v>
      </c>
      <c r="G367" s="4">
        <f>SUM('역의 도시내 비율1'!S366:V366)/4</f>
        <v>1.5012228190403891E-3</v>
      </c>
      <c r="H367" s="4"/>
      <c r="I367" s="4">
        <f>SUM('역의 도시내 비율1'!W366)</f>
        <v>2.0917580253257241E-3</v>
      </c>
      <c r="K367" t="b">
        <f t="shared" si="175"/>
        <v>1</v>
      </c>
      <c r="L367" t="b">
        <f t="shared" si="176"/>
        <v>1</v>
      </c>
      <c r="M367" t="b">
        <f t="shared" si="177"/>
        <v>0</v>
      </c>
      <c r="N367" t="b">
        <f t="shared" si="178"/>
        <v>0</v>
      </c>
      <c r="O367" t="b">
        <f t="shared" si="179"/>
        <v>0</v>
      </c>
      <c r="R367" t="b">
        <f t="shared" si="180"/>
        <v>1</v>
      </c>
      <c r="S367" t="b">
        <f t="shared" si="181"/>
        <v>1</v>
      </c>
      <c r="T367" t="b">
        <f t="shared" si="182"/>
        <v>0</v>
      </c>
      <c r="U367" t="b">
        <f t="shared" si="183"/>
        <v>0</v>
      </c>
      <c r="V367" t="b">
        <f t="shared" si="184"/>
        <v>0</v>
      </c>
      <c r="W367" t="b">
        <f t="shared" si="185"/>
        <v>0</v>
      </c>
      <c r="X367" t="b">
        <f t="shared" si="186"/>
        <v>0</v>
      </c>
      <c r="Y367" t="b">
        <f t="shared" si="187"/>
        <v>0</v>
      </c>
      <c r="Z367" t="b">
        <f t="shared" si="188"/>
        <v>0</v>
      </c>
      <c r="AA367" t="b">
        <f t="shared" si="189"/>
        <v>0</v>
      </c>
      <c r="AC367" t="b">
        <f t="shared" si="190"/>
        <v>1</v>
      </c>
      <c r="AD367" t="b">
        <f t="shared" si="191"/>
        <v>0</v>
      </c>
      <c r="AE367" t="b">
        <f t="shared" si="192"/>
        <v>0</v>
      </c>
      <c r="AF367" t="b">
        <f t="shared" si="193"/>
        <v>0</v>
      </c>
      <c r="AG367" t="b">
        <f t="shared" si="194"/>
        <v>0</v>
      </c>
      <c r="AH367" t="b">
        <f t="shared" si="195"/>
        <v>0</v>
      </c>
      <c r="AI367" t="b">
        <f t="shared" si="196"/>
        <v>0</v>
      </c>
      <c r="AJ367" t="b">
        <f t="shared" si="197"/>
        <v>0</v>
      </c>
      <c r="AK367" t="b">
        <f t="shared" si="198"/>
        <v>0</v>
      </c>
      <c r="AL367" t="b">
        <f t="shared" si="199"/>
        <v>0</v>
      </c>
      <c r="AN367" s="4" t="b">
        <f t="shared" si="200"/>
        <v>1</v>
      </c>
      <c r="AO367" t="b">
        <f t="shared" si="201"/>
        <v>0</v>
      </c>
      <c r="AP367" t="b">
        <f t="shared" si="202"/>
        <v>0</v>
      </c>
      <c r="AQ367" t="b">
        <f t="shared" si="203"/>
        <v>0</v>
      </c>
      <c r="AR367" t="b">
        <f t="shared" si="204"/>
        <v>0</v>
      </c>
      <c r="AS367" t="b">
        <f t="shared" si="205"/>
        <v>0</v>
      </c>
      <c r="AT367" t="b">
        <f t="shared" si="206"/>
        <v>0</v>
      </c>
      <c r="AU367" t="b">
        <f t="shared" si="207"/>
        <v>0</v>
      </c>
      <c r="AV367" t="b">
        <f t="shared" si="208"/>
        <v>0</v>
      </c>
      <c r="AW367" t="b">
        <f t="shared" si="209"/>
        <v>0</v>
      </c>
    </row>
    <row r="368" spans="1:49">
      <c r="B368" t="s">
        <v>320</v>
      </c>
      <c r="C368" s="4">
        <f>SUM('역의 도시내 비율1'!C367:D367)/2</f>
        <v>2.0781310965304568E-3</v>
      </c>
      <c r="D368" s="4">
        <f>SUM('역의 도시내 비율1'!E367:G367)/3</f>
        <v>1.3420191923594548E-3</v>
      </c>
      <c r="E368" s="4">
        <f>SUM('역의 도시내 비율1'!H367:O367)/8</f>
        <v>2.1109864960494116E-3</v>
      </c>
      <c r="F368" s="4">
        <f>SUM('역의 도시내 비율1'!P367:R367)/3</f>
        <v>2.8091232426102762E-3</v>
      </c>
      <c r="G368" s="4">
        <f>SUM('역의 도시내 비율1'!S367:V367)/4</f>
        <v>2.6846116261734073E-3</v>
      </c>
      <c r="H368" s="4"/>
      <c r="I368" s="4">
        <f>SUM('역의 도시내 비율1'!W367)</f>
        <v>2.1916863932611376E-3</v>
      </c>
      <c r="K368" t="b">
        <f t="shared" si="175"/>
        <v>0</v>
      </c>
      <c r="L368" t="b">
        <f t="shared" si="176"/>
        <v>0</v>
      </c>
      <c r="M368" t="b">
        <f t="shared" si="177"/>
        <v>0</v>
      </c>
      <c r="N368" t="b">
        <f t="shared" si="178"/>
        <v>1</v>
      </c>
      <c r="O368" t="b">
        <f t="shared" si="179"/>
        <v>1</v>
      </c>
      <c r="R368" t="b">
        <f t="shared" si="180"/>
        <v>1</v>
      </c>
      <c r="S368" t="b">
        <f t="shared" si="181"/>
        <v>0</v>
      </c>
      <c r="T368" t="b">
        <f t="shared" si="182"/>
        <v>0</v>
      </c>
      <c r="U368" t="b">
        <f t="shared" si="183"/>
        <v>0</v>
      </c>
      <c r="V368" t="b">
        <f t="shared" si="184"/>
        <v>0</v>
      </c>
      <c r="W368" t="b">
        <f t="shared" si="185"/>
        <v>0</v>
      </c>
      <c r="X368" t="b">
        <f t="shared" si="186"/>
        <v>0</v>
      </c>
      <c r="Y368" t="b">
        <f t="shared" si="187"/>
        <v>0</v>
      </c>
      <c r="Z368" t="b">
        <f t="shared" si="188"/>
        <v>0</v>
      </c>
      <c r="AA368" t="b">
        <f t="shared" si="189"/>
        <v>0</v>
      </c>
      <c r="AC368" t="b">
        <f t="shared" si="190"/>
        <v>1</v>
      </c>
      <c r="AD368" t="b">
        <f t="shared" si="191"/>
        <v>1</v>
      </c>
      <c r="AE368" t="b">
        <f t="shared" si="192"/>
        <v>0</v>
      </c>
      <c r="AF368" t="b">
        <f t="shared" si="193"/>
        <v>0</v>
      </c>
      <c r="AG368" t="b">
        <f t="shared" si="194"/>
        <v>0</v>
      </c>
      <c r="AH368" t="b">
        <f t="shared" si="195"/>
        <v>0</v>
      </c>
      <c r="AI368" t="b">
        <f t="shared" si="196"/>
        <v>0</v>
      </c>
      <c r="AJ368" t="b">
        <f t="shared" si="197"/>
        <v>0</v>
      </c>
      <c r="AK368" t="b">
        <f t="shared" si="198"/>
        <v>0</v>
      </c>
      <c r="AL368" t="b">
        <f t="shared" si="199"/>
        <v>0</v>
      </c>
      <c r="AN368" s="4" t="b">
        <f t="shared" si="200"/>
        <v>1</v>
      </c>
      <c r="AO368" t="b">
        <f t="shared" si="201"/>
        <v>1</v>
      </c>
      <c r="AP368" t="b">
        <f t="shared" si="202"/>
        <v>0</v>
      </c>
      <c r="AQ368" t="b">
        <f t="shared" si="203"/>
        <v>0</v>
      </c>
      <c r="AR368" t="b">
        <f t="shared" si="204"/>
        <v>0</v>
      </c>
      <c r="AS368" t="b">
        <f t="shared" si="205"/>
        <v>0</v>
      </c>
      <c r="AT368" t="b">
        <f t="shared" si="206"/>
        <v>0</v>
      </c>
      <c r="AU368" t="b">
        <f t="shared" si="207"/>
        <v>0</v>
      </c>
      <c r="AV368" t="b">
        <f t="shared" si="208"/>
        <v>0</v>
      </c>
      <c r="AW368" t="b">
        <f t="shared" si="209"/>
        <v>0</v>
      </c>
    </row>
    <row r="369" spans="1:49">
      <c r="A369" t="s">
        <v>209</v>
      </c>
      <c r="B369" t="s">
        <v>319</v>
      </c>
      <c r="C369" s="4">
        <f>SUM('역의 도시내 비율1'!C368:D368)/2</f>
        <v>1.3046646958717414E-3</v>
      </c>
      <c r="D369" s="4">
        <f>SUM('역의 도시내 비율1'!E368:G368)/3</f>
        <v>1.4402311143249791E-3</v>
      </c>
      <c r="E369" s="4">
        <f>SUM('역의 도시내 비율1'!H368:O368)/8</f>
        <v>1.1671080556572584E-3</v>
      </c>
      <c r="F369" s="4">
        <f>SUM('역의 도시내 비율1'!P368:R368)/3</f>
        <v>1.137999155821031E-3</v>
      </c>
      <c r="G369" s="4">
        <f>SUM('역의 도시내 비율1'!S368:V368)/4</f>
        <v>1.3584320913426731E-3</v>
      </c>
      <c r="H369" s="4"/>
      <c r="I369" s="4">
        <f>SUM('역의 도시내 비율1'!W368)</f>
        <v>1.2223098519274071E-3</v>
      </c>
      <c r="K369" t="b">
        <f t="shared" si="175"/>
        <v>1</v>
      </c>
      <c r="L369" t="b">
        <f t="shared" si="176"/>
        <v>1</v>
      </c>
      <c r="M369" t="b">
        <f t="shared" si="177"/>
        <v>0</v>
      </c>
      <c r="N369" t="b">
        <f t="shared" si="178"/>
        <v>0</v>
      </c>
      <c r="O369" t="b">
        <f t="shared" si="179"/>
        <v>1</v>
      </c>
      <c r="R369" t="b">
        <f t="shared" si="180"/>
        <v>1</v>
      </c>
      <c r="S369" t="b">
        <f t="shared" si="181"/>
        <v>0</v>
      </c>
      <c r="T369" t="b">
        <f t="shared" si="182"/>
        <v>0</v>
      </c>
      <c r="U369" t="b">
        <f t="shared" si="183"/>
        <v>0</v>
      </c>
      <c r="V369" t="b">
        <f t="shared" si="184"/>
        <v>0</v>
      </c>
      <c r="W369" t="b">
        <f t="shared" si="185"/>
        <v>0</v>
      </c>
      <c r="X369" t="b">
        <f t="shared" si="186"/>
        <v>0</v>
      </c>
      <c r="Y369" t="b">
        <f t="shared" si="187"/>
        <v>0</v>
      </c>
      <c r="Z369" t="b">
        <f t="shared" si="188"/>
        <v>0</v>
      </c>
      <c r="AA369" t="b">
        <f t="shared" si="189"/>
        <v>0</v>
      </c>
      <c r="AC369" t="b">
        <f t="shared" si="190"/>
        <v>1</v>
      </c>
      <c r="AD369" t="b">
        <f t="shared" si="191"/>
        <v>0</v>
      </c>
      <c r="AE369" t="b">
        <f t="shared" si="192"/>
        <v>0</v>
      </c>
      <c r="AF369" t="b">
        <f t="shared" si="193"/>
        <v>0</v>
      </c>
      <c r="AG369" t="b">
        <f t="shared" si="194"/>
        <v>0</v>
      </c>
      <c r="AH369" t="b">
        <f t="shared" si="195"/>
        <v>0</v>
      </c>
      <c r="AI369" t="b">
        <f t="shared" si="196"/>
        <v>0</v>
      </c>
      <c r="AJ369" t="b">
        <f t="shared" si="197"/>
        <v>0</v>
      </c>
      <c r="AK369" t="b">
        <f t="shared" si="198"/>
        <v>0</v>
      </c>
      <c r="AL369" t="b">
        <f t="shared" si="199"/>
        <v>0</v>
      </c>
      <c r="AN369" s="4" t="b">
        <f t="shared" si="200"/>
        <v>1</v>
      </c>
      <c r="AO369" t="b">
        <f t="shared" si="201"/>
        <v>0</v>
      </c>
      <c r="AP369" t="b">
        <f t="shared" si="202"/>
        <v>0</v>
      </c>
      <c r="AQ369" t="b">
        <f t="shared" si="203"/>
        <v>0</v>
      </c>
      <c r="AR369" t="b">
        <f t="shared" si="204"/>
        <v>0</v>
      </c>
      <c r="AS369" t="b">
        <f t="shared" si="205"/>
        <v>0</v>
      </c>
      <c r="AT369" t="b">
        <f t="shared" si="206"/>
        <v>0</v>
      </c>
      <c r="AU369" t="b">
        <f t="shared" si="207"/>
        <v>0</v>
      </c>
      <c r="AV369" t="b">
        <f t="shared" si="208"/>
        <v>0</v>
      </c>
      <c r="AW369" t="b">
        <f t="shared" si="209"/>
        <v>0</v>
      </c>
    </row>
    <row r="370" spans="1:49">
      <c r="B370" t="s">
        <v>320</v>
      </c>
      <c r="C370" s="4">
        <f>SUM('역의 도시내 비율1'!C369:D369)/2</f>
        <v>1.6042253413372741E-3</v>
      </c>
      <c r="D370" s="4">
        <f>SUM('역의 도시내 비율1'!E369:G369)/3</f>
        <v>1.1993636227283127E-3</v>
      </c>
      <c r="E370" s="4">
        <f>SUM('역의 도시내 비율1'!H369:O369)/8</f>
        <v>1.1365496166428342E-3</v>
      </c>
      <c r="F370" s="4">
        <f>SUM('역의 도시내 비율1'!P369:R369)/3</f>
        <v>1.2854590436964183E-3</v>
      </c>
      <c r="G370" s="4">
        <f>SUM('역의 도시내 비율1'!S369:V369)/4</f>
        <v>1.323183073224083E-3</v>
      </c>
      <c r="H370" s="4"/>
      <c r="I370" s="4">
        <f>SUM('역의 도시내 비율1'!W369)</f>
        <v>1.2167710949806767E-3</v>
      </c>
      <c r="K370" t="b">
        <f t="shared" si="175"/>
        <v>1</v>
      </c>
      <c r="L370" t="b">
        <f t="shared" si="176"/>
        <v>0</v>
      </c>
      <c r="M370" t="b">
        <f t="shared" si="177"/>
        <v>0</v>
      </c>
      <c r="N370" t="b">
        <f t="shared" si="178"/>
        <v>1</v>
      </c>
      <c r="O370" t="b">
        <f t="shared" si="179"/>
        <v>1</v>
      </c>
      <c r="R370" t="b">
        <f t="shared" si="180"/>
        <v>1</v>
      </c>
      <c r="S370" t="b">
        <f t="shared" si="181"/>
        <v>0</v>
      </c>
      <c r="T370" t="b">
        <f t="shared" si="182"/>
        <v>0</v>
      </c>
      <c r="U370" t="b">
        <f t="shared" si="183"/>
        <v>0</v>
      </c>
      <c r="V370" t="b">
        <f t="shared" si="184"/>
        <v>0</v>
      </c>
      <c r="W370" t="b">
        <f t="shared" si="185"/>
        <v>0</v>
      </c>
      <c r="X370" t="b">
        <f t="shared" si="186"/>
        <v>0</v>
      </c>
      <c r="Y370" t="b">
        <f t="shared" si="187"/>
        <v>0</v>
      </c>
      <c r="Z370" t="b">
        <f t="shared" si="188"/>
        <v>0</v>
      </c>
      <c r="AA370" t="b">
        <f t="shared" si="189"/>
        <v>0</v>
      </c>
      <c r="AC370" t="b">
        <f t="shared" si="190"/>
        <v>1</v>
      </c>
      <c r="AD370" t="b">
        <f t="shared" si="191"/>
        <v>0</v>
      </c>
      <c r="AE370" t="b">
        <f t="shared" si="192"/>
        <v>0</v>
      </c>
      <c r="AF370" t="b">
        <f t="shared" si="193"/>
        <v>0</v>
      </c>
      <c r="AG370" t="b">
        <f t="shared" si="194"/>
        <v>0</v>
      </c>
      <c r="AH370" t="b">
        <f t="shared" si="195"/>
        <v>0</v>
      </c>
      <c r="AI370" t="b">
        <f t="shared" si="196"/>
        <v>0</v>
      </c>
      <c r="AJ370" t="b">
        <f t="shared" si="197"/>
        <v>0</v>
      </c>
      <c r="AK370" t="b">
        <f t="shared" si="198"/>
        <v>0</v>
      </c>
      <c r="AL370" t="b">
        <f t="shared" si="199"/>
        <v>0</v>
      </c>
      <c r="AN370" s="4" t="b">
        <f t="shared" si="200"/>
        <v>1</v>
      </c>
      <c r="AO370" t="b">
        <f t="shared" si="201"/>
        <v>0</v>
      </c>
      <c r="AP370" t="b">
        <f t="shared" si="202"/>
        <v>0</v>
      </c>
      <c r="AQ370" t="b">
        <f t="shared" si="203"/>
        <v>0</v>
      </c>
      <c r="AR370" t="b">
        <f t="shared" si="204"/>
        <v>0</v>
      </c>
      <c r="AS370" t="b">
        <f t="shared" si="205"/>
        <v>0</v>
      </c>
      <c r="AT370" t="b">
        <f t="shared" si="206"/>
        <v>0</v>
      </c>
      <c r="AU370" t="b">
        <f t="shared" si="207"/>
        <v>0</v>
      </c>
      <c r="AV370" t="b">
        <f t="shared" si="208"/>
        <v>0</v>
      </c>
      <c r="AW370" t="b">
        <f t="shared" si="209"/>
        <v>0</v>
      </c>
    </row>
    <row r="371" spans="1:49">
      <c r="A371" t="s">
        <v>210</v>
      </c>
      <c r="B371" t="s">
        <v>319</v>
      </c>
      <c r="C371" s="4">
        <f>SUM('역의 도시내 비율1'!C370:D370)/2</f>
        <v>1.668638298415561E-3</v>
      </c>
      <c r="D371" s="4">
        <f>SUM('역의 도시내 비율1'!E370:G370)/3</f>
        <v>1.2925391822216296E-3</v>
      </c>
      <c r="E371" s="4">
        <f>SUM('역의 도시내 비율1'!H370:O370)/8</f>
        <v>1.3221472777270654E-3</v>
      </c>
      <c r="F371" s="4">
        <f>SUM('역의 도시내 비율1'!P370:R370)/3</f>
        <v>1.6089377408928056E-3</v>
      </c>
      <c r="G371" s="4">
        <f>SUM('역의 도시내 비율1'!S370:V370)/4</f>
        <v>2.9680405043958765E-3</v>
      </c>
      <c r="H371" s="4"/>
      <c r="I371" s="4">
        <f>SUM('역의 도시내 비율1'!W370)</f>
        <v>1.5470367654095926E-3</v>
      </c>
      <c r="K371" t="b">
        <f t="shared" si="175"/>
        <v>1</v>
      </c>
      <c r="L371" t="b">
        <f t="shared" si="176"/>
        <v>0</v>
      </c>
      <c r="M371" t="b">
        <f t="shared" si="177"/>
        <v>0</v>
      </c>
      <c r="N371" t="b">
        <f t="shared" si="178"/>
        <v>1</v>
      </c>
      <c r="O371" t="b">
        <f t="shared" si="179"/>
        <v>1</v>
      </c>
      <c r="R371" t="b">
        <f t="shared" si="180"/>
        <v>1</v>
      </c>
      <c r="S371" t="b">
        <f t="shared" si="181"/>
        <v>0</v>
      </c>
      <c r="T371" t="b">
        <f t="shared" si="182"/>
        <v>0</v>
      </c>
      <c r="U371" t="b">
        <f t="shared" si="183"/>
        <v>0</v>
      </c>
      <c r="V371" t="b">
        <f t="shared" si="184"/>
        <v>0</v>
      </c>
      <c r="W371" t="b">
        <f t="shared" si="185"/>
        <v>0</v>
      </c>
      <c r="X371" t="b">
        <f t="shared" si="186"/>
        <v>0</v>
      </c>
      <c r="Y371" t="b">
        <f t="shared" si="187"/>
        <v>0</v>
      </c>
      <c r="Z371" t="b">
        <f t="shared" si="188"/>
        <v>0</v>
      </c>
      <c r="AA371" t="b">
        <f t="shared" si="189"/>
        <v>0</v>
      </c>
      <c r="AC371" t="b">
        <f t="shared" si="190"/>
        <v>1</v>
      </c>
      <c r="AD371" t="b">
        <f t="shared" si="191"/>
        <v>0</v>
      </c>
      <c r="AE371" t="b">
        <f t="shared" si="192"/>
        <v>0</v>
      </c>
      <c r="AF371" t="b">
        <f t="shared" si="193"/>
        <v>0</v>
      </c>
      <c r="AG371" t="b">
        <f t="shared" si="194"/>
        <v>0</v>
      </c>
      <c r="AH371" t="b">
        <f t="shared" si="195"/>
        <v>0</v>
      </c>
      <c r="AI371" t="b">
        <f t="shared" si="196"/>
        <v>0</v>
      </c>
      <c r="AJ371" t="b">
        <f t="shared" si="197"/>
        <v>0</v>
      </c>
      <c r="AK371" t="b">
        <f t="shared" si="198"/>
        <v>0</v>
      </c>
      <c r="AL371" t="b">
        <f t="shared" si="199"/>
        <v>0</v>
      </c>
      <c r="AN371" s="4" t="b">
        <f t="shared" si="200"/>
        <v>1</v>
      </c>
      <c r="AO371" t="b">
        <f t="shared" si="201"/>
        <v>0</v>
      </c>
      <c r="AP371" t="b">
        <f t="shared" si="202"/>
        <v>0</v>
      </c>
      <c r="AQ371" t="b">
        <f t="shared" si="203"/>
        <v>0</v>
      </c>
      <c r="AR371" t="b">
        <f t="shared" si="204"/>
        <v>0</v>
      </c>
      <c r="AS371" t="b">
        <f t="shared" si="205"/>
        <v>0</v>
      </c>
      <c r="AT371" t="b">
        <f t="shared" si="206"/>
        <v>0</v>
      </c>
      <c r="AU371" t="b">
        <f t="shared" si="207"/>
        <v>0</v>
      </c>
      <c r="AV371" t="b">
        <f t="shared" si="208"/>
        <v>0</v>
      </c>
      <c r="AW371" t="b">
        <f t="shared" si="209"/>
        <v>0</v>
      </c>
    </row>
    <row r="372" spans="1:49">
      <c r="B372" t="s">
        <v>320</v>
      </c>
      <c r="C372" s="4">
        <f>SUM('역의 도시내 비율1'!C371:D371)/2</f>
        <v>1.2849551338144172E-3</v>
      </c>
      <c r="D372" s="4">
        <f>SUM('역의 도시내 비율1'!E371:G371)/3</f>
        <v>1.6909759786550526E-3</v>
      </c>
      <c r="E372" s="4">
        <f>SUM('역의 도시내 비율1'!H371:O371)/8</f>
        <v>1.744597961873495E-3</v>
      </c>
      <c r="F372" s="4">
        <f>SUM('역의 도시내 비율1'!P371:R371)/3</f>
        <v>1.7063005092012012E-3</v>
      </c>
      <c r="G372" s="4">
        <f>SUM('역의 도시내 비율1'!S371:V371)/4</f>
        <v>1.5205683443136658E-3</v>
      </c>
      <c r="H372" s="4"/>
      <c r="I372" s="4">
        <f>SUM('역의 도시내 비율1'!W371)</f>
        <v>1.7083936988526907E-3</v>
      </c>
      <c r="K372" t="b">
        <f t="shared" si="175"/>
        <v>0</v>
      </c>
      <c r="L372" t="b">
        <f t="shared" si="176"/>
        <v>0</v>
      </c>
      <c r="M372" t="b">
        <f t="shared" si="177"/>
        <v>1</v>
      </c>
      <c r="N372" t="b">
        <f t="shared" si="178"/>
        <v>0</v>
      </c>
      <c r="O372" t="b">
        <f t="shared" si="179"/>
        <v>0</v>
      </c>
      <c r="R372" t="b">
        <f t="shared" si="180"/>
        <v>1</v>
      </c>
      <c r="S372" t="b">
        <f t="shared" si="181"/>
        <v>0</v>
      </c>
      <c r="T372" t="b">
        <f t="shared" si="182"/>
        <v>0</v>
      </c>
      <c r="U372" t="b">
        <f t="shared" si="183"/>
        <v>0</v>
      </c>
      <c r="V372" t="b">
        <f t="shared" si="184"/>
        <v>0</v>
      </c>
      <c r="W372" t="b">
        <f t="shared" si="185"/>
        <v>0</v>
      </c>
      <c r="X372" t="b">
        <f t="shared" si="186"/>
        <v>0</v>
      </c>
      <c r="Y372" t="b">
        <f t="shared" si="187"/>
        <v>0</v>
      </c>
      <c r="Z372" t="b">
        <f t="shared" si="188"/>
        <v>0</v>
      </c>
      <c r="AA372" t="b">
        <f t="shared" si="189"/>
        <v>0</v>
      </c>
      <c r="AC372" t="b">
        <f t="shared" si="190"/>
        <v>1</v>
      </c>
      <c r="AD372" t="b">
        <f t="shared" si="191"/>
        <v>0</v>
      </c>
      <c r="AE372" t="b">
        <f t="shared" si="192"/>
        <v>0</v>
      </c>
      <c r="AF372" t="b">
        <f t="shared" si="193"/>
        <v>0</v>
      </c>
      <c r="AG372" t="b">
        <f t="shared" si="194"/>
        <v>0</v>
      </c>
      <c r="AH372" t="b">
        <f t="shared" si="195"/>
        <v>0</v>
      </c>
      <c r="AI372" t="b">
        <f t="shared" si="196"/>
        <v>0</v>
      </c>
      <c r="AJ372" t="b">
        <f t="shared" si="197"/>
        <v>0</v>
      </c>
      <c r="AK372" t="b">
        <f t="shared" si="198"/>
        <v>0</v>
      </c>
      <c r="AL372" t="b">
        <f t="shared" si="199"/>
        <v>0</v>
      </c>
      <c r="AN372" s="4" t="b">
        <f t="shared" si="200"/>
        <v>1</v>
      </c>
      <c r="AO372" t="b">
        <f t="shared" si="201"/>
        <v>0</v>
      </c>
      <c r="AP372" t="b">
        <f t="shared" si="202"/>
        <v>0</v>
      </c>
      <c r="AQ372" t="b">
        <f t="shared" si="203"/>
        <v>0</v>
      </c>
      <c r="AR372" t="b">
        <f t="shared" si="204"/>
        <v>0</v>
      </c>
      <c r="AS372" t="b">
        <f t="shared" si="205"/>
        <v>0</v>
      </c>
      <c r="AT372" t="b">
        <f t="shared" si="206"/>
        <v>0</v>
      </c>
      <c r="AU372" t="b">
        <f t="shared" si="207"/>
        <v>0</v>
      </c>
      <c r="AV372" t="b">
        <f t="shared" si="208"/>
        <v>0</v>
      </c>
      <c r="AW372" t="b">
        <f t="shared" si="209"/>
        <v>0</v>
      </c>
    </row>
    <row r="373" spans="1:49">
      <c r="A373" t="s">
        <v>211</v>
      </c>
      <c r="B373" t="s">
        <v>319</v>
      </c>
      <c r="C373" s="4">
        <f>SUM('역의 도시내 비율1'!C372:D372)/2</f>
        <v>1.8468386207187877E-3</v>
      </c>
      <c r="D373" s="4">
        <f>SUM('역의 도시내 비율1'!E372:G372)/3</f>
        <v>1.8849191706476502E-3</v>
      </c>
      <c r="E373" s="4">
        <f>SUM('역의 도시내 비율1'!H372:O372)/8</f>
        <v>1.8656070779031037E-3</v>
      </c>
      <c r="F373" s="4">
        <f>SUM('역의 도시내 비율1'!P372:R372)/3</f>
        <v>1.7888092501987926E-3</v>
      </c>
      <c r="G373" s="4">
        <f>SUM('역의 도시내 비율1'!S372:V372)/4</f>
        <v>1.3016061351348771E-3</v>
      </c>
      <c r="H373" s="4"/>
      <c r="I373" s="4">
        <f>SUM('역의 도시내 비율1'!W372)</f>
        <v>1.7922998566819298E-3</v>
      </c>
      <c r="K373" t="b">
        <f t="shared" si="175"/>
        <v>1</v>
      </c>
      <c r="L373" t="b">
        <f t="shared" si="176"/>
        <v>1</v>
      </c>
      <c r="M373" t="b">
        <f t="shared" si="177"/>
        <v>1</v>
      </c>
      <c r="N373" t="b">
        <f t="shared" si="178"/>
        <v>0</v>
      </c>
      <c r="O373" t="b">
        <f t="shared" si="179"/>
        <v>0</v>
      </c>
      <c r="R373" t="b">
        <f t="shared" si="180"/>
        <v>1</v>
      </c>
      <c r="S373" t="b">
        <f t="shared" si="181"/>
        <v>0</v>
      </c>
      <c r="T373" t="b">
        <f t="shared" si="182"/>
        <v>0</v>
      </c>
      <c r="U373" t="b">
        <f t="shared" si="183"/>
        <v>0</v>
      </c>
      <c r="V373" t="b">
        <f t="shared" si="184"/>
        <v>0</v>
      </c>
      <c r="W373" t="b">
        <f t="shared" si="185"/>
        <v>0</v>
      </c>
      <c r="X373" t="b">
        <f t="shared" si="186"/>
        <v>0</v>
      </c>
      <c r="Y373" t="b">
        <f t="shared" si="187"/>
        <v>0</v>
      </c>
      <c r="Z373" t="b">
        <f t="shared" si="188"/>
        <v>0</v>
      </c>
      <c r="AA373" t="b">
        <f t="shared" si="189"/>
        <v>0</v>
      </c>
      <c r="AC373" t="b">
        <f t="shared" si="190"/>
        <v>1</v>
      </c>
      <c r="AD373" t="b">
        <f t="shared" si="191"/>
        <v>0</v>
      </c>
      <c r="AE373" t="b">
        <f t="shared" si="192"/>
        <v>0</v>
      </c>
      <c r="AF373" t="b">
        <f t="shared" si="193"/>
        <v>0</v>
      </c>
      <c r="AG373" t="b">
        <f t="shared" si="194"/>
        <v>0</v>
      </c>
      <c r="AH373" t="b">
        <f t="shared" si="195"/>
        <v>0</v>
      </c>
      <c r="AI373" t="b">
        <f t="shared" si="196"/>
        <v>0</v>
      </c>
      <c r="AJ373" t="b">
        <f t="shared" si="197"/>
        <v>0</v>
      </c>
      <c r="AK373" t="b">
        <f t="shared" si="198"/>
        <v>0</v>
      </c>
      <c r="AL373" t="b">
        <f t="shared" si="199"/>
        <v>0</v>
      </c>
      <c r="AN373" s="4" t="b">
        <f t="shared" si="200"/>
        <v>1</v>
      </c>
      <c r="AO373" t="b">
        <f t="shared" si="201"/>
        <v>0</v>
      </c>
      <c r="AP373" t="b">
        <f t="shared" si="202"/>
        <v>0</v>
      </c>
      <c r="AQ373" t="b">
        <f t="shared" si="203"/>
        <v>0</v>
      </c>
      <c r="AR373" t="b">
        <f t="shared" si="204"/>
        <v>0</v>
      </c>
      <c r="AS373" t="b">
        <f t="shared" si="205"/>
        <v>0</v>
      </c>
      <c r="AT373" t="b">
        <f t="shared" si="206"/>
        <v>0</v>
      </c>
      <c r="AU373" t="b">
        <f t="shared" si="207"/>
        <v>0</v>
      </c>
      <c r="AV373" t="b">
        <f t="shared" si="208"/>
        <v>0</v>
      </c>
      <c r="AW373" t="b">
        <f t="shared" si="209"/>
        <v>0</v>
      </c>
    </row>
    <row r="374" spans="1:49">
      <c r="B374" t="s">
        <v>320</v>
      </c>
      <c r="C374" s="4">
        <f>SUM('역의 도시내 비율1'!C373:D373)/2</f>
        <v>3.4630223186369676E-3</v>
      </c>
      <c r="D374" s="4">
        <f>SUM('역의 도시내 비율1'!E373:G373)/3</f>
        <v>2.3524801475239506E-3</v>
      </c>
      <c r="E374" s="4">
        <f>SUM('역의 도시내 비율1'!H373:O373)/8</f>
        <v>1.5491788059878808E-3</v>
      </c>
      <c r="F374" s="4">
        <f>SUM('역의 도시내 비율1'!P373:R373)/3</f>
        <v>1.4238395524163296E-3</v>
      </c>
      <c r="G374" s="4">
        <f>SUM('역의 도시내 비율1'!S373:V373)/4</f>
        <v>1.3830877205599933E-3</v>
      </c>
      <c r="H374" s="4"/>
      <c r="I374" s="4">
        <f>SUM('역의 도시내 비율1'!W373)</f>
        <v>1.7267085121579939E-3</v>
      </c>
      <c r="K374" t="b">
        <f t="shared" si="175"/>
        <v>1</v>
      </c>
      <c r="L374" t="b">
        <f t="shared" si="176"/>
        <v>1</v>
      </c>
      <c r="M374" t="b">
        <f t="shared" si="177"/>
        <v>0</v>
      </c>
      <c r="N374" t="b">
        <f t="shared" si="178"/>
        <v>0</v>
      </c>
      <c r="O374" t="b">
        <f t="shared" si="179"/>
        <v>0</v>
      </c>
      <c r="R374" t="b">
        <f t="shared" si="180"/>
        <v>1</v>
      </c>
      <c r="S374" t="b">
        <f t="shared" si="181"/>
        <v>1</v>
      </c>
      <c r="T374" t="b">
        <f t="shared" si="182"/>
        <v>0</v>
      </c>
      <c r="U374" t="b">
        <f t="shared" si="183"/>
        <v>0</v>
      </c>
      <c r="V374" t="b">
        <f t="shared" si="184"/>
        <v>0</v>
      </c>
      <c r="W374" t="b">
        <f t="shared" si="185"/>
        <v>0</v>
      </c>
      <c r="X374" t="b">
        <f t="shared" si="186"/>
        <v>0</v>
      </c>
      <c r="Y374" t="b">
        <f t="shared" si="187"/>
        <v>0</v>
      </c>
      <c r="Z374" t="b">
        <f t="shared" si="188"/>
        <v>0</v>
      </c>
      <c r="AA374" t="b">
        <f t="shared" si="189"/>
        <v>0</v>
      </c>
      <c r="AC374" t="b">
        <f t="shared" si="190"/>
        <v>1</v>
      </c>
      <c r="AD374" t="b">
        <f t="shared" si="191"/>
        <v>0</v>
      </c>
      <c r="AE374" t="b">
        <f t="shared" si="192"/>
        <v>0</v>
      </c>
      <c r="AF374" t="b">
        <f t="shared" si="193"/>
        <v>0</v>
      </c>
      <c r="AG374" t="b">
        <f t="shared" si="194"/>
        <v>0</v>
      </c>
      <c r="AH374" t="b">
        <f t="shared" si="195"/>
        <v>0</v>
      </c>
      <c r="AI374" t="b">
        <f t="shared" si="196"/>
        <v>0</v>
      </c>
      <c r="AJ374" t="b">
        <f t="shared" si="197"/>
        <v>0</v>
      </c>
      <c r="AK374" t="b">
        <f t="shared" si="198"/>
        <v>0</v>
      </c>
      <c r="AL374" t="b">
        <f t="shared" si="199"/>
        <v>0</v>
      </c>
      <c r="AN374" s="4" t="b">
        <f t="shared" si="200"/>
        <v>1</v>
      </c>
      <c r="AO374" t="b">
        <f t="shared" si="201"/>
        <v>0</v>
      </c>
      <c r="AP374" t="b">
        <f t="shared" si="202"/>
        <v>0</v>
      </c>
      <c r="AQ374" t="b">
        <f t="shared" si="203"/>
        <v>0</v>
      </c>
      <c r="AR374" t="b">
        <f t="shared" si="204"/>
        <v>0</v>
      </c>
      <c r="AS374" t="b">
        <f t="shared" si="205"/>
        <v>0</v>
      </c>
      <c r="AT374" t="b">
        <f t="shared" si="206"/>
        <v>0</v>
      </c>
      <c r="AU374" t="b">
        <f t="shared" si="207"/>
        <v>0</v>
      </c>
      <c r="AV374" t="b">
        <f t="shared" si="208"/>
        <v>0</v>
      </c>
      <c r="AW374" t="b">
        <f t="shared" si="209"/>
        <v>0</v>
      </c>
    </row>
    <row r="375" spans="1:49">
      <c r="A375" t="s">
        <v>212</v>
      </c>
      <c r="B375" t="s">
        <v>319</v>
      </c>
      <c r="C375" s="4">
        <f>SUM('역의 도시내 비율1'!C374:D374)/2</f>
        <v>1.7377521472067019E-3</v>
      </c>
      <c r="D375" s="4">
        <f>SUM('역의 도시내 비율1'!E374:G374)/3</f>
        <v>1.8618232555303517E-3</v>
      </c>
      <c r="E375" s="4">
        <f>SUM('역의 도시내 비율1'!H374:O374)/8</f>
        <v>1.9353413039048682E-3</v>
      </c>
      <c r="F375" s="4">
        <f>SUM('역의 도시내 비율1'!P374:R374)/3</f>
        <v>1.7220537327123739E-3</v>
      </c>
      <c r="G375" s="4">
        <f>SUM('역의 도시내 비율1'!S374:V374)/4</f>
        <v>1.8571873990720093E-3</v>
      </c>
      <c r="H375" s="4"/>
      <c r="I375" s="4">
        <f>SUM('역의 도시내 비율1'!W374)</f>
        <v>1.8571947428318361E-3</v>
      </c>
      <c r="K375" t="b">
        <f t="shared" si="175"/>
        <v>0</v>
      </c>
      <c r="L375" t="b">
        <f t="shared" si="176"/>
        <v>1</v>
      </c>
      <c r="M375" t="b">
        <f t="shared" si="177"/>
        <v>1</v>
      </c>
      <c r="N375" t="b">
        <f t="shared" si="178"/>
        <v>0</v>
      </c>
      <c r="O375" t="b">
        <f t="shared" si="179"/>
        <v>0</v>
      </c>
      <c r="R375" t="b">
        <f t="shared" si="180"/>
        <v>1</v>
      </c>
      <c r="S375" t="b">
        <f t="shared" si="181"/>
        <v>0</v>
      </c>
      <c r="T375" t="b">
        <f t="shared" si="182"/>
        <v>0</v>
      </c>
      <c r="U375" t="b">
        <f t="shared" si="183"/>
        <v>0</v>
      </c>
      <c r="V375" t="b">
        <f t="shared" si="184"/>
        <v>0</v>
      </c>
      <c r="W375" t="b">
        <f t="shared" si="185"/>
        <v>0</v>
      </c>
      <c r="X375" t="b">
        <f t="shared" si="186"/>
        <v>0</v>
      </c>
      <c r="Y375" t="b">
        <f t="shared" si="187"/>
        <v>0</v>
      </c>
      <c r="Z375" t="b">
        <f t="shared" si="188"/>
        <v>0</v>
      </c>
      <c r="AA375" t="b">
        <f t="shared" si="189"/>
        <v>0</v>
      </c>
      <c r="AC375" t="b">
        <f t="shared" si="190"/>
        <v>1</v>
      </c>
      <c r="AD375" t="b">
        <f t="shared" si="191"/>
        <v>0</v>
      </c>
      <c r="AE375" t="b">
        <f t="shared" si="192"/>
        <v>0</v>
      </c>
      <c r="AF375" t="b">
        <f t="shared" si="193"/>
        <v>0</v>
      </c>
      <c r="AG375" t="b">
        <f t="shared" si="194"/>
        <v>0</v>
      </c>
      <c r="AH375" t="b">
        <f t="shared" si="195"/>
        <v>0</v>
      </c>
      <c r="AI375" t="b">
        <f t="shared" si="196"/>
        <v>0</v>
      </c>
      <c r="AJ375" t="b">
        <f t="shared" si="197"/>
        <v>0</v>
      </c>
      <c r="AK375" t="b">
        <f t="shared" si="198"/>
        <v>0</v>
      </c>
      <c r="AL375" t="b">
        <f t="shared" si="199"/>
        <v>0</v>
      </c>
      <c r="AN375" s="4" t="b">
        <f t="shared" si="200"/>
        <v>1</v>
      </c>
      <c r="AO375" t="b">
        <f t="shared" si="201"/>
        <v>0</v>
      </c>
      <c r="AP375" t="b">
        <f t="shared" si="202"/>
        <v>0</v>
      </c>
      <c r="AQ375" t="b">
        <f t="shared" si="203"/>
        <v>0</v>
      </c>
      <c r="AR375" t="b">
        <f t="shared" si="204"/>
        <v>0</v>
      </c>
      <c r="AS375" t="b">
        <f t="shared" si="205"/>
        <v>0</v>
      </c>
      <c r="AT375" t="b">
        <f t="shared" si="206"/>
        <v>0</v>
      </c>
      <c r="AU375" t="b">
        <f t="shared" si="207"/>
        <v>0</v>
      </c>
      <c r="AV375" t="b">
        <f t="shared" si="208"/>
        <v>0</v>
      </c>
      <c r="AW375" t="b">
        <f t="shared" si="209"/>
        <v>0</v>
      </c>
    </row>
    <row r="376" spans="1:49">
      <c r="B376" t="s">
        <v>320</v>
      </c>
      <c r="C376" s="4">
        <f>SUM('역의 도시내 비율1'!C375:D375)/2</f>
        <v>1.6495111384565505E-3</v>
      </c>
      <c r="D376" s="4">
        <f>SUM('역의 도시내 비율1'!E375:G375)/3</f>
        <v>2.5463558141211183E-3</v>
      </c>
      <c r="E376" s="4">
        <f>SUM('역의 도시내 비율1'!H375:O375)/8</f>
        <v>1.8744330811601749E-3</v>
      </c>
      <c r="F376" s="4">
        <f>SUM('역의 도시내 비율1'!P375:R375)/3</f>
        <v>1.6844274145547857E-3</v>
      </c>
      <c r="G376" s="4">
        <f>SUM('역의 도시내 비율1'!S375:V375)/4</f>
        <v>1.7048589804360826E-3</v>
      </c>
      <c r="H376" s="4"/>
      <c r="I376" s="4">
        <f>SUM('역의 도시내 비율1'!W375)</f>
        <v>1.9659067037779126E-3</v>
      </c>
      <c r="K376" t="b">
        <f t="shared" si="175"/>
        <v>0</v>
      </c>
      <c r="L376" t="b">
        <f t="shared" si="176"/>
        <v>1</v>
      </c>
      <c r="M376" t="b">
        <f t="shared" si="177"/>
        <v>0</v>
      </c>
      <c r="N376" t="b">
        <f t="shared" si="178"/>
        <v>0</v>
      </c>
      <c r="O376" t="b">
        <f t="shared" si="179"/>
        <v>0</v>
      </c>
      <c r="R376" t="b">
        <f t="shared" si="180"/>
        <v>1</v>
      </c>
      <c r="S376" t="b">
        <f t="shared" si="181"/>
        <v>1</v>
      </c>
      <c r="T376" t="b">
        <f t="shared" si="182"/>
        <v>0</v>
      </c>
      <c r="U376" t="b">
        <f t="shared" si="183"/>
        <v>0</v>
      </c>
      <c r="V376" t="b">
        <f t="shared" si="184"/>
        <v>0</v>
      </c>
      <c r="W376" t="b">
        <f t="shared" si="185"/>
        <v>0</v>
      </c>
      <c r="X376" t="b">
        <f t="shared" si="186"/>
        <v>0</v>
      </c>
      <c r="Y376" t="b">
        <f t="shared" si="187"/>
        <v>0</v>
      </c>
      <c r="Z376" t="b">
        <f t="shared" si="188"/>
        <v>0</v>
      </c>
      <c r="AA376" t="b">
        <f t="shared" si="189"/>
        <v>0</v>
      </c>
      <c r="AC376" t="b">
        <f t="shared" si="190"/>
        <v>1</v>
      </c>
      <c r="AD376" t="b">
        <f t="shared" si="191"/>
        <v>0</v>
      </c>
      <c r="AE376" t="b">
        <f t="shared" si="192"/>
        <v>0</v>
      </c>
      <c r="AF376" t="b">
        <f t="shared" si="193"/>
        <v>0</v>
      </c>
      <c r="AG376" t="b">
        <f t="shared" si="194"/>
        <v>0</v>
      </c>
      <c r="AH376" t="b">
        <f t="shared" si="195"/>
        <v>0</v>
      </c>
      <c r="AI376" t="b">
        <f t="shared" si="196"/>
        <v>0</v>
      </c>
      <c r="AJ376" t="b">
        <f t="shared" si="197"/>
        <v>0</v>
      </c>
      <c r="AK376" t="b">
        <f t="shared" si="198"/>
        <v>0</v>
      </c>
      <c r="AL376" t="b">
        <f t="shared" si="199"/>
        <v>0</v>
      </c>
      <c r="AN376" s="4" t="b">
        <f t="shared" si="200"/>
        <v>1</v>
      </c>
      <c r="AO376" t="b">
        <f t="shared" si="201"/>
        <v>0</v>
      </c>
      <c r="AP376" t="b">
        <f t="shared" si="202"/>
        <v>0</v>
      </c>
      <c r="AQ376" t="b">
        <f t="shared" si="203"/>
        <v>0</v>
      </c>
      <c r="AR376" t="b">
        <f t="shared" si="204"/>
        <v>0</v>
      </c>
      <c r="AS376" t="b">
        <f t="shared" si="205"/>
        <v>0</v>
      </c>
      <c r="AT376" t="b">
        <f t="shared" si="206"/>
        <v>0</v>
      </c>
      <c r="AU376" t="b">
        <f t="shared" si="207"/>
        <v>0</v>
      </c>
      <c r="AV376" t="b">
        <f t="shared" si="208"/>
        <v>0</v>
      </c>
      <c r="AW376" t="b">
        <f t="shared" si="209"/>
        <v>0</v>
      </c>
    </row>
    <row r="377" spans="1:49">
      <c r="A377" t="s">
        <v>213</v>
      </c>
      <c r="B377" t="s">
        <v>319</v>
      </c>
      <c r="C377" s="4">
        <f>SUM('역의 도시내 비율1'!C376:D376)/2</f>
        <v>1.9429471090340307E-3</v>
      </c>
      <c r="D377" s="4">
        <f>SUM('역의 도시내 비율1'!E376:G376)/3</f>
        <v>2.1867526657977179E-3</v>
      </c>
      <c r="E377" s="4">
        <f>SUM('역의 도시내 비율1'!H376:O376)/8</f>
        <v>2.532896426677977E-3</v>
      </c>
      <c r="F377" s="4">
        <f>SUM('역의 도시내 비율1'!P376:R376)/3</f>
        <v>3.3617791613928748E-3</v>
      </c>
      <c r="G377" s="4">
        <f>SUM('역의 도시내 비율1'!S376:V376)/4</f>
        <v>2.6892868834673374E-3</v>
      </c>
      <c r="H377" s="4"/>
      <c r="I377" s="4">
        <f>SUM('역의 도시내 비율1'!W376)</f>
        <v>2.6335109071687524E-3</v>
      </c>
      <c r="K377" t="b">
        <f t="shared" si="175"/>
        <v>0</v>
      </c>
      <c r="L377" t="b">
        <f t="shared" si="176"/>
        <v>0</v>
      </c>
      <c r="M377" t="b">
        <f t="shared" si="177"/>
        <v>0</v>
      </c>
      <c r="N377" t="b">
        <f t="shared" si="178"/>
        <v>1</v>
      </c>
      <c r="O377" t="b">
        <f t="shared" si="179"/>
        <v>1</v>
      </c>
      <c r="R377" t="b">
        <f t="shared" si="180"/>
        <v>1</v>
      </c>
      <c r="S377" t="b">
        <f t="shared" si="181"/>
        <v>1</v>
      </c>
      <c r="T377" t="b">
        <f t="shared" si="182"/>
        <v>0</v>
      </c>
      <c r="U377" t="b">
        <f t="shared" si="183"/>
        <v>0</v>
      </c>
      <c r="V377" t="b">
        <f t="shared" si="184"/>
        <v>0</v>
      </c>
      <c r="W377" t="b">
        <f t="shared" si="185"/>
        <v>0</v>
      </c>
      <c r="X377" t="b">
        <f t="shared" si="186"/>
        <v>0</v>
      </c>
      <c r="Y377" t="b">
        <f t="shared" si="187"/>
        <v>0</v>
      </c>
      <c r="Z377" t="b">
        <f t="shared" si="188"/>
        <v>0</v>
      </c>
      <c r="AA377" t="b">
        <f t="shared" si="189"/>
        <v>0</v>
      </c>
      <c r="AC377" t="b">
        <f t="shared" si="190"/>
        <v>1</v>
      </c>
      <c r="AD377" t="b">
        <f t="shared" si="191"/>
        <v>1</v>
      </c>
      <c r="AE377" t="b">
        <f t="shared" si="192"/>
        <v>0</v>
      </c>
      <c r="AF377" t="b">
        <f t="shared" si="193"/>
        <v>0</v>
      </c>
      <c r="AG377" t="b">
        <f t="shared" si="194"/>
        <v>0</v>
      </c>
      <c r="AH377" t="b">
        <f t="shared" si="195"/>
        <v>0</v>
      </c>
      <c r="AI377" t="b">
        <f t="shared" si="196"/>
        <v>0</v>
      </c>
      <c r="AJ377" t="b">
        <f t="shared" si="197"/>
        <v>0</v>
      </c>
      <c r="AK377" t="b">
        <f t="shared" si="198"/>
        <v>0</v>
      </c>
      <c r="AL377" t="b">
        <f t="shared" si="199"/>
        <v>0</v>
      </c>
      <c r="AN377" s="4" t="b">
        <f t="shared" si="200"/>
        <v>1</v>
      </c>
      <c r="AO377" t="b">
        <f t="shared" si="201"/>
        <v>1</v>
      </c>
      <c r="AP377" t="b">
        <f t="shared" si="202"/>
        <v>0</v>
      </c>
      <c r="AQ377" t="b">
        <f t="shared" si="203"/>
        <v>0</v>
      </c>
      <c r="AR377" t="b">
        <f t="shared" si="204"/>
        <v>0</v>
      </c>
      <c r="AS377" t="b">
        <f t="shared" si="205"/>
        <v>0</v>
      </c>
      <c r="AT377" t="b">
        <f t="shared" si="206"/>
        <v>0</v>
      </c>
      <c r="AU377" t="b">
        <f t="shared" si="207"/>
        <v>0</v>
      </c>
      <c r="AV377" t="b">
        <f t="shared" si="208"/>
        <v>0</v>
      </c>
      <c r="AW377" t="b">
        <f t="shared" si="209"/>
        <v>0</v>
      </c>
    </row>
    <row r="378" spans="1:49">
      <c r="B378" t="s">
        <v>320</v>
      </c>
      <c r="C378" s="4">
        <f>SUM('역의 도시내 비율1'!C377:D377)/2</f>
        <v>2.8441366029364505E-3</v>
      </c>
      <c r="D378" s="4">
        <f>SUM('역의 도시내 비율1'!E377:G377)/3</f>
        <v>3.9873953186323986E-3</v>
      </c>
      <c r="E378" s="4">
        <f>SUM('역의 도시내 비율1'!H377:O377)/8</f>
        <v>2.368512748225061E-3</v>
      </c>
      <c r="F378" s="4">
        <f>SUM('역의 도시내 비율1'!P377:R377)/3</f>
        <v>2.3037415575799243E-3</v>
      </c>
      <c r="G378" s="4">
        <f>SUM('역의 도시내 비율1'!S377:V377)/4</f>
        <v>2.4249348902556055E-3</v>
      </c>
      <c r="H378" s="4"/>
      <c r="I378" s="4">
        <f>SUM('역의 도시내 비율1'!W377)</f>
        <v>2.7609838577616797E-3</v>
      </c>
      <c r="K378" t="b">
        <f t="shared" si="175"/>
        <v>1</v>
      </c>
      <c r="L378" t="b">
        <f t="shared" si="176"/>
        <v>1</v>
      </c>
      <c r="M378" t="b">
        <f t="shared" si="177"/>
        <v>0</v>
      </c>
      <c r="N378" t="b">
        <f t="shared" si="178"/>
        <v>0</v>
      </c>
      <c r="O378" t="b">
        <f t="shared" si="179"/>
        <v>0</v>
      </c>
      <c r="R378" t="b">
        <f t="shared" si="180"/>
        <v>1</v>
      </c>
      <c r="S378" t="b">
        <f t="shared" si="181"/>
        <v>1</v>
      </c>
      <c r="T378" t="b">
        <f t="shared" si="182"/>
        <v>0</v>
      </c>
      <c r="U378" t="b">
        <f t="shared" si="183"/>
        <v>0</v>
      </c>
      <c r="V378" t="b">
        <f t="shared" si="184"/>
        <v>0</v>
      </c>
      <c r="W378" t="b">
        <f t="shared" si="185"/>
        <v>0</v>
      </c>
      <c r="X378" t="b">
        <f t="shared" si="186"/>
        <v>0</v>
      </c>
      <c r="Y378" t="b">
        <f t="shared" si="187"/>
        <v>0</v>
      </c>
      <c r="Z378" t="b">
        <f t="shared" si="188"/>
        <v>0</v>
      </c>
      <c r="AA378" t="b">
        <f t="shared" si="189"/>
        <v>0</v>
      </c>
      <c r="AC378" t="b">
        <f t="shared" si="190"/>
        <v>1</v>
      </c>
      <c r="AD378" t="b">
        <f t="shared" si="191"/>
        <v>1</v>
      </c>
      <c r="AE378" t="b">
        <f t="shared" si="192"/>
        <v>0</v>
      </c>
      <c r="AF378" t="b">
        <f t="shared" si="193"/>
        <v>0</v>
      </c>
      <c r="AG378" t="b">
        <f t="shared" si="194"/>
        <v>0</v>
      </c>
      <c r="AH378" t="b">
        <f t="shared" si="195"/>
        <v>0</v>
      </c>
      <c r="AI378" t="b">
        <f t="shared" si="196"/>
        <v>0</v>
      </c>
      <c r="AJ378" t="b">
        <f t="shared" si="197"/>
        <v>0</v>
      </c>
      <c r="AK378" t="b">
        <f t="shared" si="198"/>
        <v>0</v>
      </c>
      <c r="AL378" t="b">
        <f t="shared" si="199"/>
        <v>0</v>
      </c>
      <c r="AN378" s="4" t="b">
        <f t="shared" si="200"/>
        <v>1</v>
      </c>
      <c r="AO378" t="b">
        <f t="shared" si="201"/>
        <v>1</v>
      </c>
      <c r="AP378" t="b">
        <f t="shared" si="202"/>
        <v>0</v>
      </c>
      <c r="AQ378" t="b">
        <f t="shared" si="203"/>
        <v>0</v>
      </c>
      <c r="AR378" t="b">
        <f t="shared" si="204"/>
        <v>0</v>
      </c>
      <c r="AS378" t="b">
        <f t="shared" si="205"/>
        <v>0</v>
      </c>
      <c r="AT378" t="b">
        <f t="shared" si="206"/>
        <v>0</v>
      </c>
      <c r="AU378" t="b">
        <f t="shared" si="207"/>
        <v>0</v>
      </c>
      <c r="AV378" t="b">
        <f t="shared" si="208"/>
        <v>0</v>
      </c>
      <c r="AW378" t="b">
        <f t="shared" si="209"/>
        <v>0</v>
      </c>
    </row>
    <row r="379" spans="1:49">
      <c r="A379" t="s">
        <v>214</v>
      </c>
      <c r="B379" t="s">
        <v>319</v>
      </c>
      <c r="C379" s="4">
        <f>SUM('역의 도시내 비율1'!C378:D378)/2</f>
        <v>1.7087189507885392E-3</v>
      </c>
      <c r="D379" s="4">
        <f>SUM('역의 도시내 비율1'!E378:G378)/3</f>
        <v>1.922880746187883E-3</v>
      </c>
      <c r="E379" s="4">
        <f>SUM('역의 도시내 비율1'!H378:O378)/8</f>
        <v>1.7552938818046048E-3</v>
      </c>
      <c r="F379" s="4">
        <f>SUM('역의 도시내 비율1'!P378:R378)/3</f>
        <v>1.7855690655518763E-3</v>
      </c>
      <c r="G379" s="4">
        <f>SUM('역의 도시내 비율1'!S378:V378)/4</f>
        <v>1.190240404708603E-3</v>
      </c>
      <c r="H379" s="4"/>
      <c r="I379" s="4">
        <f>SUM('역의 도시내 비율1'!W378)</f>
        <v>1.733369022108787E-3</v>
      </c>
      <c r="K379" t="b">
        <f t="shared" si="175"/>
        <v>0</v>
      </c>
      <c r="L379" t="b">
        <f t="shared" si="176"/>
        <v>1</v>
      </c>
      <c r="M379" t="b">
        <f t="shared" si="177"/>
        <v>1</v>
      </c>
      <c r="N379" t="b">
        <f t="shared" si="178"/>
        <v>1</v>
      </c>
      <c r="O379" t="b">
        <f t="shared" si="179"/>
        <v>0</v>
      </c>
      <c r="R379" t="b">
        <f t="shared" si="180"/>
        <v>1</v>
      </c>
      <c r="S379" t="b">
        <f t="shared" si="181"/>
        <v>0</v>
      </c>
      <c r="T379" t="b">
        <f t="shared" si="182"/>
        <v>0</v>
      </c>
      <c r="U379" t="b">
        <f t="shared" si="183"/>
        <v>0</v>
      </c>
      <c r="V379" t="b">
        <f t="shared" si="184"/>
        <v>0</v>
      </c>
      <c r="W379" t="b">
        <f t="shared" si="185"/>
        <v>0</v>
      </c>
      <c r="X379" t="b">
        <f t="shared" si="186"/>
        <v>0</v>
      </c>
      <c r="Y379" t="b">
        <f t="shared" si="187"/>
        <v>0</v>
      </c>
      <c r="Z379" t="b">
        <f t="shared" si="188"/>
        <v>0</v>
      </c>
      <c r="AA379" t="b">
        <f t="shared" si="189"/>
        <v>0</v>
      </c>
      <c r="AC379" t="b">
        <f t="shared" si="190"/>
        <v>1</v>
      </c>
      <c r="AD379" t="b">
        <f t="shared" si="191"/>
        <v>0</v>
      </c>
      <c r="AE379" t="b">
        <f t="shared" si="192"/>
        <v>0</v>
      </c>
      <c r="AF379" t="b">
        <f t="shared" si="193"/>
        <v>0</v>
      </c>
      <c r="AG379" t="b">
        <f t="shared" si="194"/>
        <v>0</v>
      </c>
      <c r="AH379" t="b">
        <f t="shared" si="195"/>
        <v>0</v>
      </c>
      <c r="AI379" t="b">
        <f t="shared" si="196"/>
        <v>0</v>
      </c>
      <c r="AJ379" t="b">
        <f t="shared" si="197"/>
        <v>0</v>
      </c>
      <c r="AK379" t="b">
        <f t="shared" si="198"/>
        <v>0</v>
      </c>
      <c r="AL379" t="b">
        <f t="shared" si="199"/>
        <v>0</v>
      </c>
      <c r="AN379" s="4" t="b">
        <f t="shared" si="200"/>
        <v>1</v>
      </c>
      <c r="AO379" t="b">
        <f t="shared" si="201"/>
        <v>0</v>
      </c>
      <c r="AP379" t="b">
        <f t="shared" si="202"/>
        <v>0</v>
      </c>
      <c r="AQ379" t="b">
        <f t="shared" si="203"/>
        <v>0</v>
      </c>
      <c r="AR379" t="b">
        <f t="shared" si="204"/>
        <v>0</v>
      </c>
      <c r="AS379" t="b">
        <f t="shared" si="205"/>
        <v>0</v>
      </c>
      <c r="AT379" t="b">
        <f t="shared" si="206"/>
        <v>0</v>
      </c>
      <c r="AU379" t="b">
        <f t="shared" si="207"/>
        <v>0</v>
      </c>
      <c r="AV379" t="b">
        <f t="shared" si="208"/>
        <v>0</v>
      </c>
      <c r="AW379" t="b">
        <f t="shared" si="209"/>
        <v>0</v>
      </c>
    </row>
    <row r="380" spans="1:49">
      <c r="B380" t="s">
        <v>320</v>
      </c>
      <c r="C380" s="4">
        <f>SUM('역의 도시내 비율1'!C379:D379)/2</f>
        <v>1.7336251279620185E-3</v>
      </c>
      <c r="D380" s="4">
        <f>SUM('역의 도시내 비율1'!E379:G379)/3</f>
        <v>2.187427628871301E-3</v>
      </c>
      <c r="E380" s="4">
        <f>SUM('역의 도시내 비율1'!H379:O379)/8</f>
        <v>1.5928608671229704E-3</v>
      </c>
      <c r="F380" s="4">
        <f>SUM('역의 도시내 비율1'!P379:R379)/3</f>
        <v>1.3590339291852224E-3</v>
      </c>
      <c r="G380" s="4">
        <f>SUM('역의 도시내 비율1'!S379:V379)/4</f>
        <v>1.5298486597106076E-3</v>
      </c>
      <c r="H380" s="4"/>
      <c r="I380" s="4">
        <f>SUM('역의 도시내 비율1'!W379)</f>
        <v>1.7048296238225248E-3</v>
      </c>
      <c r="K380" t="b">
        <f t="shared" si="175"/>
        <v>1</v>
      </c>
      <c r="L380" t="b">
        <f t="shared" si="176"/>
        <v>1</v>
      </c>
      <c r="M380" t="b">
        <f t="shared" si="177"/>
        <v>0</v>
      </c>
      <c r="N380" t="b">
        <f t="shared" si="178"/>
        <v>0</v>
      </c>
      <c r="O380" t="b">
        <f t="shared" si="179"/>
        <v>0</v>
      </c>
      <c r="R380" t="b">
        <f t="shared" si="180"/>
        <v>1</v>
      </c>
      <c r="S380" t="b">
        <f t="shared" si="181"/>
        <v>1</v>
      </c>
      <c r="T380" t="b">
        <f t="shared" si="182"/>
        <v>0</v>
      </c>
      <c r="U380" t="b">
        <f t="shared" si="183"/>
        <v>0</v>
      </c>
      <c r="V380" t="b">
        <f t="shared" si="184"/>
        <v>0</v>
      </c>
      <c r="W380" t="b">
        <f t="shared" si="185"/>
        <v>0</v>
      </c>
      <c r="X380" t="b">
        <f t="shared" si="186"/>
        <v>0</v>
      </c>
      <c r="Y380" t="b">
        <f t="shared" si="187"/>
        <v>0</v>
      </c>
      <c r="Z380" t="b">
        <f t="shared" si="188"/>
        <v>0</v>
      </c>
      <c r="AA380" t="b">
        <f t="shared" si="189"/>
        <v>0</v>
      </c>
      <c r="AC380" t="b">
        <f t="shared" si="190"/>
        <v>1</v>
      </c>
      <c r="AD380" t="b">
        <f t="shared" si="191"/>
        <v>0</v>
      </c>
      <c r="AE380" t="b">
        <f t="shared" si="192"/>
        <v>0</v>
      </c>
      <c r="AF380" t="b">
        <f t="shared" si="193"/>
        <v>0</v>
      </c>
      <c r="AG380" t="b">
        <f t="shared" si="194"/>
        <v>0</v>
      </c>
      <c r="AH380" t="b">
        <f t="shared" si="195"/>
        <v>0</v>
      </c>
      <c r="AI380" t="b">
        <f t="shared" si="196"/>
        <v>0</v>
      </c>
      <c r="AJ380" t="b">
        <f t="shared" si="197"/>
        <v>0</v>
      </c>
      <c r="AK380" t="b">
        <f t="shared" si="198"/>
        <v>0</v>
      </c>
      <c r="AL380" t="b">
        <f t="shared" si="199"/>
        <v>0</v>
      </c>
      <c r="AN380" s="4" t="b">
        <f t="shared" si="200"/>
        <v>1</v>
      </c>
      <c r="AO380" t="b">
        <f t="shared" si="201"/>
        <v>0</v>
      </c>
      <c r="AP380" t="b">
        <f t="shared" si="202"/>
        <v>0</v>
      </c>
      <c r="AQ380" t="b">
        <f t="shared" si="203"/>
        <v>0</v>
      </c>
      <c r="AR380" t="b">
        <f t="shared" si="204"/>
        <v>0</v>
      </c>
      <c r="AS380" t="b">
        <f t="shared" si="205"/>
        <v>0</v>
      </c>
      <c r="AT380" t="b">
        <f t="shared" si="206"/>
        <v>0</v>
      </c>
      <c r="AU380" t="b">
        <f t="shared" si="207"/>
        <v>0</v>
      </c>
      <c r="AV380" t="b">
        <f t="shared" si="208"/>
        <v>0</v>
      </c>
      <c r="AW380" t="b">
        <f t="shared" si="209"/>
        <v>0</v>
      </c>
    </row>
    <row r="381" spans="1:49">
      <c r="A381" t="s">
        <v>215</v>
      </c>
      <c r="B381" t="s">
        <v>319</v>
      </c>
      <c r="C381" s="4">
        <f>SUM('역의 도시내 비율1'!C380:D380)/2</f>
        <v>9.7164054696765375E-4</v>
      </c>
      <c r="D381" s="4">
        <f>SUM('역의 도시내 비율1'!E380:G380)/3</f>
        <v>1.136854360639882E-3</v>
      </c>
      <c r="E381" s="4">
        <f>SUM('역의 도시내 비율1'!H380:O380)/8</f>
        <v>1.8375238166564395E-3</v>
      </c>
      <c r="F381" s="4">
        <f>SUM('역의 도시내 비율1'!P380:R380)/3</f>
        <v>1.701827936807737E-3</v>
      </c>
      <c r="G381" s="4">
        <f>SUM('역의 도시내 비율1'!S380:V380)/4</f>
        <v>1.7990396372516194E-3</v>
      </c>
      <c r="H381" s="4"/>
      <c r="I381" s="4">
        <f>SUM('역의 도시내 비율1'!W380)</f>
        <v>1.6180799472925236E-3</v>
      </c>
      <c r="K381" t="b">
        <f t="shared" si="175"/>
        <v>0</v>
      </c>
      <c r="L381" t="b">
        <f t="shared" si="176"/>
        <v>0</v>
      </c>
      <c r="M381" t="b">
        <f t="shared" si="177"/>
        <v>1</v>
      </c>
      <c r="N381" t="b">
        <f t="shared" si="178"/>
        <v>1</v>
      </c>
      <c r="O381" t="b">
        <f t="shared" si="179"/>
        <v>1</v>
      </c>
      <c r="R381" t="b">
        <f t="shared" si="180"/>
        <v>1</v>
      </c>
      <c r="S381" t="b">
        <f t="shared" si="181"/>
        <v>0</v>
      </c>
      <c r="T381" t="b">
        <f t="shared" si="182"/>
        <v>0</v>
      </c>
      <c r="U381" t="b">
        <f t="shared" si="183"/>
        <v>0</v>
      </c>
      <c r="V381" t="b">
        <f t="shared" si="184"/>
        <v>0</v>
      </c>
      <c r="W381" t="b">
        <f t="shared" si="185"/>
        <v>0</v>
      </c>
      <c r="X381" t="b">
        <f t="shared" si="186"/>
        <v>0</v>
      </c>
      <c r="Y381" t="b">
        <f t="shared" si="187"/>
        <v>0</v>
      </c>
      <c r="Z381" t="b">
        <f t="shared" si="188"/>
        <v>0</v>
      </c>
      <c r="AA381" t="b">
        <f t="shared" si="189"/>
        <v>0</v>
      </c>
      <c r="AC381" t="b">
        <f t="shared" si="190"/>
        <v>1</v>
      </c>
      <c r="AD381" t="b">
        <f t="shared" si="191"/>
        <v>0</v>
      </c>
      <c r="AE381" t="b">
        <f t="shared" si="192"/>
        <v>0</v>
      </c>
      <c r="AF381" t="b">
        <f t="shared" si="193"/>
        <v>0</v>
      </c>
      <c r="AG381" t="b">
        <f t="shared" si="194"/>
        <v>0</v>
      </c>
      <c r="AH381" t="b">
        <f t="shared" si="195"/>
        <v>0</v>
      </c>
      <c r="AI381" t="b">
        <f t="shared" si="196"/>
        <v>0</v>
      </c>
      <c r="AJ381" t="b">
        <f t="shared" si="197"/>
        <v>0</v>
      </c>
      <c r="AK381" t="b">
        <f t="shared" si="198"/>
        <v>0</v>
      </c>
      <c r="AL381" t="b">
        <f t="shared" si="199"/>
        <v>0</v>
      </c>
      <c r="AN381" s="4" t="b">
        <f t="shared" si="200"/>
        <v>1</v>
      </c>
      <c r="AO381" t="b">
        <f t="shared" si="201"/>
        <v>0</v>
      </c>
      <c r="AP381" t="b">
        <f t="shared" si="202"/>
        <v>0</v>
      </c>
      <c r="AQ381" t="b">
        <f t="shared" si="203"/>
        <v>0</v>
      </c>
      <c r="AR381" t="b">
        <f t="shared" si="204"/>
        <v>0</v>
      </c>
      <c r="AS381" t="b">
        <f t="shared" si="205"/>
        <v>0</v>
      </c>
      <c r="AT381" t="b">
        <f t="shared" si="206"/>
        <v>0</v>
      </c>
      <c r="AU381" t="b">
        <f t="shared" si="207"/>
        <v>0</v>
      </c>
      <c r="AV381" t="b">
        <f t="shared" si="208"/>
        <v>0</v>
      </c>
      <c r="AW381" t="b">
        <f t="shared" si="209"/>
        <v>0</v>
      </c>
    </row>
    <row r="382" spans="1:49">
      <c r="B382" t="s">
        <v>320</v>
      </c>
      <c r="C382" s="4">
        <f>SUM('역의 도시내 비율1'!C381:D381)/2</f>
        <v>1.5965236579336484E-3</v>
      </c>
      <c r="D382" s="4">
        <f>SUM('역의 도시내 비율1'!E381:G381)/3</f>
        <v>1.5029733555293858E-3</v>
      </c>
      <c r="E382" s="4">
        <f>SUM('역의 도시내 비율1'!H381:O381)/8</f>
        <v>1.1742240004269887E-3</v>
      </c>
      <c r="F382" s="4">
        <f>SUM('역의 도시내 비율1'!P381:R381)/3</f>
        <v>8.4999074327629252E-4</v>
      </c>
      <c r="G382" s="4">
        <f>SUM('역의 도시내 비율1'!S381:V381)/4</f>
        <v>1.0094138469577889E-3</v>
      </c>
      <c r="H382" s="4"/>
      <c r="I382" s="4">
        <f>SUM('역의 도시내 비율1'!W381)</f>
        <v>1.1594643394378362E-3</v>
      </c>
      <c r="K382" t="b">
        <f t="shared" si="175"/>
        <v>1</v>
      </c>
      <c r="L382" t="b">
        <f t="shared" si="176"/>
        <v>1</v>
      </c>
      <c r="M382" t="b">
        <f t="shared" si="177"/>
        <v>1</v>
      </c>
      <c r="N382" t="b">
        <f t="shared" si="178"/>
        <v>0</v>
      </c>
      <c r="O382" t="b">
        <f t="shared" si="179"/>
        <v>0</v>
      </c>
      <c r="R382" t="b">
        <f t="shared" si="180"/>
        <v>1</v>
      </c>
      <c r="S382" t="b">
        <f t="shared" si="181"/>
        <v>0</v>
      </c>
      <c r="T382" t="b">
        <f t="shared" si="182"/>
        <v>0</v>
      </c>
      <c r="U382" t="b">
        <f t="shared" si="183"/>
        <v>0</v>
      </c>
      <c r="V382" t="b">
        <f t="shared" si="184"/>
        <v>0</v>
      </c>
      <c r="W382" t="b">
        <f t="shared" si="185"/>
        <v>0</v>
      </c>
      <c r="X382" t="b">
        <f t="shared" si="186"/>
        <v>0</v>
      </c>
      <c r="Y382" t="b">
        <f t="shared" si="187"/>
        <v>0</v>
      </c>
      <c r="Z382" t="b">
        <f t="shared" si="188"/>
        <v>0</v>
      </c>
      <c r="AA382" t="b">
        <f t="shared" si="189"/>
        <v>0</v>
      </c>
      <c r="AC382" t="b">
        <f t="shared" si="190"/>
        <v>0</v>
      </c>
      <c r="AD382" t="b">
        <f t="shared" si="191"/>
        <v>0</v>
      </c>
      <c r="AE382" t="b">
        <f t="shared" si="192"/>
        <v>0</v>
      </c>
      <c r="AF382" t="b">
        <f t="shared" si="193"/>
        <v>0</v>
      </c>
      <c r="AG382" t="b">
        <f t="shared" si="194"/>
        <v>0</v>
      </c>
      <c r="AH382" t="b">
        <f t="shared" si="195"/>
        <v>0</v>
      </c>
      <c r="AI382" t="b">
        <f t="shared" si="196"/>
        <v>0</v>
      </c>
      <c r="AJ382" t="b">
        <f t="shared" si="197"/>
        <v>0</v>
      </c>
      <c r="AK382" t="b">
        <f t="shared" si="198"/>
        <v>0</v>
      </c>
      <c r="AL382" t="b">
        <f t="shared" si="199"/>
        <v>0</v>
      </c>
      <c r="AN382" s="4" t="b">
        <f t="shared" si="200"/>
        <v>1</v>
      </c>
      <c r="AO382" t="b">
        <f t="shared" si="201"/>
        <v>0</v>
      </c>
      <c r="AP382" t="b">
        <f t="shared" si="202"/>
        <v>0</v>
      </c>
      <c r="AQ382" t="b">
        <f t="shared" si="203"/>
        <v>0</v>
      </c>
      <c r="AR382" t="b">
        <f t="shared" si="204"/>
        <v>0</v>
      </c>
      <c r="AS382" t="b">
        <f t="shared" si="205"/>
        <v>0</v>
      </c>
      <c r="AT382" t="b">
        <f t="shared" si="206"/>
        <v>0</v>
      </c>
      <c r="AU382" t="b">
        <f t="shared" si="207"/>
        <v>0</v>
      </c>
      <c r="AV382" t="b">
        <f t="shared" si="208"/>
        <v>0</v>
      </c>
      <c r="AW382" t="b">
        <f t="shared" si="209"/>
        <v>0</v>
      </c>
    </row>
    <row r="383" spans="1:49">
      <c r="A383" t="s">
        <v>216</v>
      </c>
      <c r="B383" t="s">
        <v>319</v>
      </c>
      <c r="C383" s="4">
        <f>SUM('역의 도시내 비율1'!C382:D382)/2</f>
        <v>9.0290133844529209E-4</v>
      </c>
      <c r="D383" s="4">
        <f>SUM('역의 도시내 비율1'!E382:G382)/3</f>
        <v>8.116691798578388E-4</v>
      </c>
      <c r="E383" s="4">
        <f>SUM('역의 도시내 비율1'!H382:O382)/8</f>
        <v>1.0381853121911562E-3</v>
      </c>
      <c r="F383" s="4">
        <f>SUM('역의 도시내 비율1'!P382:R382)/3</f>
        <v>9.1738231532649918E-4</v>
      </c>
      <c r="G383" s="4">
        <f>SUM('역의 도시내 비율1'!S382:V382)/4</f>
        <v>7.867326385036929E-4</v>
      </c>
      <c r="H383" s="4"/>
      <c r="I383" s="4">
        <f>SUM('역의 도시내 비율1'!W382)</f>
        <v>9.2877479171454033E-4</v>
      </c>
      <c r="K383" t="b">
        <f t="shared" si="175"/>
        <v>0</v>
      </c>
      <c r="L383" t="b">
        <f t="shared" si="176"/>
        <v>0</v>
      </c>
      <c r="M383" t="b">
        <f t="shared" si="177"/>
        <v>1</v>
      </c>
      <c r="N383" t="b">
        <f t="shared" si="178"/>
        <v>0</v>
      </c>
      <c r="O383" t="b">
        <f t="shared" si="179"/>
        <v>0</v>
      </c>
      <c r="R383" t="b">
        <f t="shared" si="180"/>
        <v>0</v>
      </c>
      <c r="S383" t="b">
        <f t="shared" si="181"/>
        <v>0</v>
      </c>
      <c r="T383" t="b">
        <f t="shared" si="182"/>
        <v>0</v>
      </c>
      <c r="U383" t="b">
        <f t="shared" si="183"/>
        <v>0</v>
      </c>
      <c r="V383" t="b">
        <f t="shared" si="184"/>
        <v>0</v>
      </c>
      <c r="W383" t="b">
        <f t="shared" si="185"/>
        <v>0</v>
      </c>
      <c r="X383" t="b">
        <f t="shared" si="186"/>
        <v>0</v>
      </c>
      <c r="Y383" t="b">
        <f t="shared" si="187"/>
        <v>0</v>
      </c>
      <c r="Z383" t="b">
        <f t="shared" si="188"/>
        <v>0</v>
      </c>
      <c r="AA383" t="b">
        <f t="shared" si="189"/>
        <v>0</v>
      </c>
      <c r="AC383" t="b">
        <f t="shared" si="190"/>
        <v>0</v>
      </c>
      <c r="AD383" t="b">
        <f t="shared" si="191"/>
        <v>0</v>
      </c>
      <c r="AE383" t="b">
        <f t="shared" si="192"/>
        <v>0</v>
      </c>
      <c r="AF383" t="b">
        <f t="shared" si="193"/>
        <v>0</v>
      </c>
      <c r="AG383" t="b">
        <f t="shared" si="194"/>
        <v>0</v>
      </c>
      <c r="AH383" t="b">
        <f t="shared" si="195"/>
        <v>0</v>
      </c>
      <c r="AI383" t="b">
        <f t="shared" si="196"/>
        <v>0</v>
      </c>
      <c r="AJ383" t="b">
        <f t="shared" si="197"/>
        <v>0</v>
      </c>
      <c r="AK383" t="b">
        <f t="shared" si="198"/>
        <v>0</v>
      </c>
      <c r="AL383" t="b">
        <f t="shared" si="199"/>
        <v>0</v>
      </c>
      <c r="AN383" s="4" t="b">
        <f t="shared" si="200"/>
        <v>1</v>
      </c>
      <c r="AO383" t="b">
        <f t="shared" si="201"/>
        <v>0</v>
      </c>
      <c r="AP383" t="b">
        <f t="shared" si="202"/>
        <v>0</v>
      </c>
      <c r="AQ383" t="b">
        <f t="shared" si="203"/>
        <v>0</v>
      </c>
      <c r="AR383" t="b">
        <f t="shared" si="204"/>
        <v>0</v>
      </c>
      <c r="AS383" t="b">
        <f t="shared" si="205"/>
        <v>0</v>
      </c>
      <c r="AT383" t="b">
        <f t="shared" si="206"/>
        <v>0</v>
      </c>
      <c r="AU383" t="b">
        <f t="shared" si="207"/>
        <v>0</v>
      </c>
      <c r="AV383" t="b">
        <f t="shared" si="208"/>
        <v>0</v>
      </c>
      <c r="AW383" t="b">
        <f t="shared" si="209"/>
        <v>0</v>
      </c>
    </row>
    <row r="384" spans="1:49">
      <c r="B384" t="s">
        <v>320</v>
      </c>
      <c r="C384" s="4">
        <f>SUM('역의 도시내 비율1'!C383:D383)/2</f>
        <v>9.6348451458824042E-4</v>
      </c>
      <c r="D384" s="4">
        <f>SUM('역의 도시내 비율1'!E383:G383)/3</f>
        <v>1.0732570468186505E-3</v>
      </c>
      <c r="E384" s="4">
        <f>SUM('역의 도시내 비율1'!H383:O383)/8</f>
        <v>9.6362039675342665E-4</v>
      </c>
      <c r="F384" s="4">
        <f>SUM('역의 도시내 비율1'!P383:R383)/3</f>
        <v>8.5807481330597813E-4</v>
      </c>
      <c r="G384" s="4">
        <f>SUM('역의 도시내 비율1'!S383:V383)/4</f>
        <v>8.2708931602714253E-4</v>
      </c>
      <c r="H384" s="4"/>
      <c r="I384" s="4">
        <f>SUM('역의 도시내 비율1'!W383)</f>
        <v>9.4112182386148918E-4</v>
      </c>
      <c r="K384" t="b">
        <f t="shared" si="175"/>
        <v>1</v>
      </c>
      <c r="L384" t="b">
        <f t="shared" si="176"/>
        <v>1</v>
      </c>
      <c r="M384" t="b">
        <f t="shared" si="177"/>
        <v>1</v>
      </c>
      <c r="N384" t="b">
        <f t="shared" si="178"/>
        <v>0</v>
      </c>
      <c r="O384" t="b">
        <f t="shared" si="179"/>
        <v>0</v>
      </c>
      <c r="R384" t="b">
        <f t="shared" si="180"/>
        <v>1</v>
      </c>
      <c r="S384" t="b">
        <f t="shared" si="181"/>
        <v>0</v>
      </c>
      <c r="T384" t="b">
        <f t="shared" si="182"/>
        <v>0</v>
      </c>
      <c r="U384" t="b">
        <f t="shared" si="183"/>
        <v>0</v>
      </c>
      <c r="V384" t="b">
        <f t="shared" si="184"/>
        <v>0</v>
      </c>
      <c r="W384" t="b">
        <f t="shared" si="185"/>
        <v>0</v>
      </c>
      <c r="X384" t="b">
        <f t="shared" si="186"/>
        <v>0</v>
      </c>
      <c r="Y384" t="b">
        <f t="shared" si="187"/>
        <v>0</v>
      </c>
      <c r="Z384" t="b">
        <f t="shared" si="188"/>
        <v>0</v>
      </c>
      <c r="AA384" t="b">
        <f t="shared" si="189"/>
        <v>0</v>
      </c>
      <c r="AC384" t="b">
        <f t="shared" si="190"/>
        <v>0</v>
      </c>
      <c r="AD384" t="b">
        <f t="shared" si="191"/>
        <v>0</v>
      </c>
      <c r="AE384" t="b">
        <f t="shared" si="192"/>
        <v>0</v>
      </c>
      <c r="AF384" t="b">
        <f t="shared" si="193"/>
        <v>0</v>
      </c>
      <c r="AG384" t="b">
        <f t="shared" si="194"/>
        <v>0</v>
      </c>
      <c r="AH384" t="b">
        <f t="shared" si="195"/>
        <v>0</v>
      </c>
      <c r="AI384" t="b">
        <f t="shared" si="196"/>
        <v>0</v>
      </c>
      <c r="AJ384" t="b">
        <f t="shared" si="197"/>
        <v>0</v>
      </c>
      <c r="AK384" t="b">
        <f t="shared" si="198"/>
        <v>0</v>
      </c>
      <c r="AL384" t="b">
        <f t="shared" si="199"/>
        <v>0</v>
      </c>
      <c r="AN384" s="4" t="b">
        <f t="shared" si="200"/>
        <v>0</v>
      </c>
      <c r="AO384" t="b">
        <f t="shared" si="201"/>
        <v>0</v>
      </c>
      <c r="AP384" t="b">
        <f t="shared" si="202"/>
        <v>0</v>
      </c>
      <c r="AQ384" t="b">
        <f t="shared" si="203"/>
        <v>0</v>
      </c>
      <c r="AR384" t="b">
        <f t="shared" si="204"/>
        <v>0</v>
      </c>
      <c r="AS384" t="b">
        <f t="shared" si="205"/>
        <v>0</v>
      </c>
      <c r="AT384" t="b">
        <f t="shared" si="206"/>
        <v>0</v>
      </c>
      <c r="AU384" t="b">
        <f t="shared" si="207"/>
        <v>0</v>
      </c>
      <c r="AV384" t="b">
        <f t="shared" si="208"/>
        <v>0</v>
      </c>
      <c r="AW384" t="b">
        <f t="shared" si="209"/>
        <v>0</v>
      </c>
    </row>
    <row r="385" spans="1:49">
      <c r="A385" t="s">
        <v>217</v>
      </c>
      <c r="B385" t="s">
        <v>319</v>
      </c>
      <c r="C385" s="4">
        <f>SUM('역의 도시내 비율1'!C384:D384)/2</f>
        <v>2.8450118164708629E-3</v>
      </c>
      <c r="D385" s="4">
        <f>SUM('역의 도시내 비율1'!E384:G384)/3</f>
        <v>1.8167816400596951E-3</v>
      </c>
      <c r="E385" s="4">
        <f>SUM('역의 도시내 비율1'!H384:O384)/8</f>
        <v>2.6537228004780431E-3</v>
      </c>
      <c r="F385" s="4">
        <f>SUM('역의 도시내 비율1'!P384:R384)/3</f>
        <v>3.026133880551474E-3</v>
      </c>
      <c r="G385" s="4">
        <f>SUM('역의 도시내 비율1'!S384:V384)/4</f>
        <v>3.1539157389190876E-3</v>
      </c>
      <c r="H385" s="4"/>
      <c r="I385" s="4">
        <f>SUM('역의 도시내 비율1'!W384)</f>
        <v>2.63253509552633E-3</v>
      </c>
      <c r="K385" t="b">
        <f t="shared" si="175"/>
        <v>1</v>
      </c>
      <c r="L385" t="b">
        <f t="shared" si="176"/>
        <v>0</v>
      </c>
      <c r="M385" t="b">
        <f t="shared" si="177"/>
        <v>1</v>
      </c>
      <c r="N385" t="b">
        <f t="shared" si="178"/>
        <v>1</v>
      </c>
      <c r="O385" t="b">
        <f t="shared" si="179"/>
        <v>1</v>
      </c>
      <c r="R385" t="b">
        <f t="shared" si="180"/>
        <v>1</v>
      </c>
      <c r="S385" t="b">
        <f t="shared" si="181"/>
        <v>0</v>
      </c>
      <c r="T385" t="b">
        <f t="shared" si="182"/>
        <v>0</v>
      </c>
      <c r="U385" t="b">
        <f t="shared" si="183"/>
        <v>0</v>
      </c>
      <c r="V385" t="b">
        <f t="shared" si="184"/>
        <v>0</v>
      </c>
      <c r="W385" t="b">
        <f t="shared" si="185"/>
        <v>0</v>
      </c>
      <c r="X385" t="b">
        <f t="shared" si="186"/>
        <v>0</v>
      </c>
      <c r="Y385" t="b">
        <f t="shared" si="187"/>
        <v>0</v>
      </c>
      <c r="Z385" t="b">
        <f t="shared" si="188"/>
        <v>0</v>
      </c>
      <c r="AA385" t="b">
        <f t="shared" si="189"/>
        <v>0</v>
      </c>
      <c r="AC385" t="b">
        <f t="shared" si="190"/>
        <v>1</v>
      </c>
      <c r="AD385" t="b">
        <f t="shared" si="191"/>
        <v>1</v>
      </c>
      <c r="AE385" t="b">
        <f t="shared" si="192"/>
        <v>0</v>
      </c>
      <c r="AF385" t="b">
        <f t="shared" si="193"/>
        <v>0</v>
      </c>
      <c r="AG385" t="b">
        <f t="shared" si="194"/>
        <v>0</v>
      </c>
      <c r="AH385" t="b">
        <f t="shared" si="195"/>
        <v>0</v>
      </c>
      <c r="AI385" t="b">
        <f t="shared" si="196"/>
        <v>0</v>
      </c>
      <c r="AJ385" t="b">
        <f t="shared" si="197"/>
        <v>0</v>
      </c>
      <c r="AK385" t="b">
        <f t="shared" si="198"/>
        <v>0</v>
      </c>
      <c r="AL385" t="b">
        <f t="shared" si="199"/>
        <v>0</v>
      </c>
      <c r="AN385" s="4" t="b">
        <f t="shared" si="200"/>
        <v>1</v>
      </c>
      <c r="AO385" t="b">
        <f t="shared" si="201"/>
        <v>1</v>
      </c>
      <c r="AP385" t="b">
        <f t="shared" si="202"/>
        <v>0</v>
      </c>
      <c r="AQ385" t="b">
        <f t="shared" si="203"/>
        <v>0</v>
      </c>
      <c r="AR385" t="b">
        <f t="shared" si="204"/>
        <v>0</v>
      </c>
      <c r="AS385" t="b">
        <f t="shared" si="205"/>
        <v>0</v>
      </c>
      <c r="AT385" t="b">
        <f t="shared" si="206"/>
        <v>0</v>
      </c>
      <c r="AU385" t="b">
        <f t="shared" si="207"/>
        <v>0</v>
      </c>
      <c r="AV385" t="b">
        <f t="shared" si="208"/>
        <v>0</v>
      </c>
      <c r="AW385" t="b">
        <f t="shared" si="209"/>
        <v>0</v>
      </c>
    </row>
    <row r="386" spans="1:49">
      <c r="B386" t="s">
        <v>320</v>
      </c>
      <c r="C386" s="4">
        <f>SUM('역의 도시내 비율1'!C385:D385)/2</f>
        <v>2.1397060114531907E-3</v>
      </c>
      <c r="D386" s="4">
        <f>SUM('역의 도시내 비율1'!E385:G385)/3</f>
        <v>2.1445943875544244E-3</v>
      </c>
      <c r="E386" s="4">
        <f>SUM('역의 도시내 비율1'!H385:O385)/8</f>
        <v>3.144490272475267E-3</v>
      </c>
      <c r="F386" s="4">
        <f>SUM('역의 도시내 비율1'!P385:R385)/3</f>
        <v>3.0965157191939225E-3</v>
      </c>
      <c r="G386" s="4">
        <f>SUM('역의 도시내 비율1'!S385:V385)/4</f>
        <v>2.7340758349275861E-3</v>
      </c>
      <c r="H386" s="4"/>
      <c r="I386" s="4">
        <f>SUM('역의 도시내 비율1'!W385)</f>
        <v>2.8444546323120965E-3</v>
      </c>
      <c r="K386" t="b">
        <f t="shared" si="175"/>
        <v>0</v>
      </c>
      <c r="L386" t="b">
        <f t="shared" si="176"/>
        <v>0</v>
      </c>
      <c r="M386" t="b">
        <f t="shared" si="177"/>
        <v>1</v>
      </c>
      <c r="N386" t="b">
        <f t="shared" si="178"/>
        <v>1</v>
      </c>
      <c r="O386" t="b">
        <f t="shared" si="179"/>
        <v>0</v>
      </c>
      <c r="R386" t="b">
        <f t="shared" si="180"/>
        <v>1</v>
      </c>
      <c r="S386" t="b">
        <f t="shared" si="181"/>
        <v>1</v>
      </c>
      <c r="T386" t="b">
        <f t="shared" si="182"/>
        <v>0</v>
      </c>
      <c r="U386" t="b">
        <f t="shared" si="183"/>
        <v>0</v>
      </c>
      <c r="V386" t="b">
        <f t="shared" si="184"/>
        <v>0</v>
      </c>
      <c r="W386" t="b">
        <f t="shared" si="185"/>
        <v>0</v>
      </c>
      <c r="X386" t="b">
        <f t="shared" si="186"/>
        <v>0</v>
      </c>
      <c r="Y386" t="b">
        <f t="shared" si="187"/>
        <v>0</v>
      </c>
      <c r="Z386" t="b">
        <f t="shared" si="188"/>
        <v>0</v>
      </c>
      <c r="AA386" t="b">
        <f t="shared" si="189"/>
        <v>0</v>
      </c>
      <c r="AC386" t="b">
        <f t="shared" si="190"/>
        <v>1</v>
      </c>
      <c r="AD386" t="b">
        <f t="shared" si="191"/>
        <v>1</v>
      </c>
      <c r="AE386" t="b">
        <f t="shared" si="192"/>
        <v>0</v>
      </c>
      <c r="AF386" t="b">
        <f t="shared" si="193"/>
        <v>0</v>
      </c>
      <c r="AG386" t="b">
        <f t="shared" si="194"/>
        <v>0</v>
      </c>
      <c r="AH386" t="b">
        <f t="shared" si="195"/>
        <v>0</v>
      </c>
      <c r="AI386" t="b">
        <f t="shared" si="196"/>
        <v>0</v>
      </c>
      <c r="AJ386" t="b">
        <f t="shared" si="197"/>
        <v>0</v>
      </c>
      <c r="AK386" t="b">
        <f t="shared" si="198"/>
        <v>0</v>
      </c>
      <c r="AL386" t="b">
        <f t="shared" si="199"/>
        <v>0</v>
      </c>
      <c r="AN386" s="4" t="b">
        <f t="shared" si="200"/>
        <v>1</v>
      </c>
      <c r="AO386" t="b">
        <f t="shared" si="201"/>
        <v>1</v>
      </c>
      <c r="AP386" t="b">
        <f t="shared" si="202"/>
        <v>0</v>
      </c>
      <c r="AQ386" t="b">
        <f t="shared" si="203"/>
        <v>0</v>
      </c>
      <c r="AR386" t="b">
        <f t="shared" si="204"/>
        <v>0</v>
      </c>
      <c r="AS386" t="b">
        <f t="shared" si="205"/>
        <v>0</v>
      </c>
      <c r="AT386" t="b">
        <f t="shared" si="206"/>
        <v>0</v>
      </c>
      <c r="AU386" t="b">
        <f t="shared" si="207"/>
        <v>0</v>
      </c>
      <c r="AV386" t="b">
        <f t="shared" si="208"/>
        <v>0</v>
      </c>
      <c r="AW386" t="b">
        <f t="shared" si="209"/>
        <v>0</v>
      </c>
    </row>
    <row r="387" spans="1:49">
      <c r="A387" t="s">
        <v>218</v>
      </c>
      <c r="B387" t="s">
        <v>319</v>
      </c>
      <c r="C387" s="4">
        <f>SUM('역의 도시내 비율1'!C386:D386)/2</f>
        <v>5.3655083905290333E-4</v>
      </c>
      <c r="D387" s="4">
        <f>SUM('역의 도시내 비율1'!E386:G386)/3</f>
        <v>4.363434752173492E-4</v>
      </c>
      <c r="E387" s="4">
        <f>SUM('역의 도시내 비율1'!H386:O386)/8</f>
        <v>6.9151666218621177E-4</v>
      </c>
      <c r="F387" s="4">
        <f>SUM('역의 도시내 비율1'!P386:R386)/3</f>
        <v>8.4953820834698804E-4</v>
      </c>
      <c r="G387" s="4">
        <f>SUM('역의 도시내 비율1'!S386:V386)/4</f>
        <v>7.4901165986735168E-4</v>
      </c>
      <c r="H387" s="4"/>
      <c r="I387" s="4">
        <f>SUM('역의 도시내 비율1'!W386)</f>
        <v>6.8383242175125089E-4</v>
      </c>
      <c r="K387" t="b">
        <f t="shared" si="175"/>
        <v>0</v>
      </c>
      <c r="L387" t="b">
        <f t="shared" si="176"/>
        <v>0</v>
      </c>
      <c r="M387" t="b">
        <f t="shared" si="177"/>
        <v>1</v>
      </c>
      <c r="N387" t="b">
        <f t="shared" si="178"/>
        <v>1</v>
      </c>
      <c r="O387" t="b">
        <f t="shared" si="179"/>
        <v>1</v>
      </c>
      <c r="R387" t="b">
        <f t="shared" si="180"/>
        <v>0</v>
      </c>
      <c r="S387" t="b">
        <f t="shared" si="181"/>
        <v>0</v>
      </c>
      <c r="T387" t="b">
        <f t="shared" si="182"/>
        <v>0</v>
      </c>
      <c r="U387" t="b">
        <f t="shared" si="183"/>
        <v>0</v>
      </c>
      <c r="V387" t="b">
        <f t="shared" si="184"/>
        <v>0</v>
      </c>
      <c r="W387" t="b">
        <f t="shared" si="185"/>
        <v>0</v>
      </c>
      <c r="X387" t="b">
        <f t="shared" si="186"/>
        <v>0</v>
      </c>
      <c r="Y387" t="b">
        <f t="shared" si="187"/>
        <v>0</v>
      </c>
      <c r="Z387" t="b">
        <f t="shared" si="188"/>
        <v>0</v>
      </c>
      <c r="AA387" t="b">
        <f t="shared" si="189"/>
        <v>0</v>
      </c>
      <c r="AC387" t="b">
        <f t="shared" si="190"/>
        <v>0</v>
      </c>
      <c r="AD387" t="b">
        <f t="shared" si="191"/>
        <v>0</v>
      </c>
      <c r="AE387" t="b">
        <f t="shared" si="192"/>
        <v>0</v>
      </c>
      <c r="AF387" t="b">
        <f t="shared" si="193"/>
        <v>0</v>
      </c>
      <c r="AG387" t="b">
        <f t="shared" si="194"/>
        <v>0</v>
      </c>
      <c r="AH387" t="b">
        <f t="shared" si="195"/>
        <v>0</v>
      </c>
      <c r="AI387" t="b">
        <f t="shared" si="196"/>
        <v>0</v>
      </c>
      <c r="AJ387" t="b">
        <f t="shared" si="197"/>
        <v>0</v>
      </c>
      <c r="AK387" t="b">
        <f t="shared" si="198"/>
        <v>0</v>
      </c>
      <c r="AL387" t="b">
        <f t="shared" si="199"/>
        <v>0</v>
      </c>
      <c r="AN387" s="4" t="b">
        <f t="shared" si="200"/>
        <v>0</v>
      </c>
      <c r="AO387" t="b">
        <f t="shared" si="201"/>
        <v>0</v>
      </c>
      <c r="AP387" t="b">
        <f t="shared" si="202"/>
        <v>0</v>
      </c>
      <c r="AQ387" t="b">
        <f t="shared" si="203"/>
        <v>0</v>
      </c>
      <c r="AR387" t="b">
        <f t="shared" si="204"/>
        <v>0</v>
      </c>
      <c r="AS387" t="b">
        <f t="shared" si="205"/>
        <v>0</v>
      </c>
      <c r="AT387" t="b">
        <f t="shared" si="206"/>
        <v>0</v>
      </c>
      <c r="AU387" t="b">
        <f t="shared" si="207"/>
        <v>0</v>
      </c>
      <c r="AV387" t="b">
        <f t="shared" si="208"/>
        <v>0</v>
      </c>
      <c r="AW387" t="b">
        <f t="shared" si="209"/>
        <v>0</v>
      </c>
    </row>
    <row r="388" spans="1:49">
      <c r="B388" t="s">
        <v>320</v>
      </c>
      <c r="C388" s="4">
        <f>SUM('역의 도시내 비율1'!C387:D387)/2</f>
        <v>1.2560007505605006E-3</v>
      </c>
      <c r="D388" s="4">
        <f>SUM('역의 도시내 비율1'!E387:G387)/3</f>
        <v>1.3450340026270608E-3</v>
      </c>
      <c r="E388" s="4">
        <f>SUM('역의 도시내 비율1'!H387:O387)/8</f>
        <v>6.6919762033518801E-4</v>
      </c>
      <c r="F388" s="4">
        <f>SUM('역의 도시내 비율1'!P387:R387)/3</f>
        <v>4.5937122056269103E-4</v>
      </c>
      <c r="G388" s="4">
        <f>SUM('역의 도시내 비율1'!S387:V387)/4</f>
        <v>6.3212695974750261E-4</v>
      </c>
      <c r="H388" s="4"/>
      <c r="I388" s="4">
        <f>SUM('역의 도시내 비율1'!W387)</f>
        <v>7.8627340795549619E-4</v>
      </c>
      <c r="K388" t="b">
        <f t="shared" si="175"/>
        <v>1</v>
      </c>
      <c r="L388" t="b">
        <f t="shared" si="176"/>
        <v>1</v>
      </c>
      <c r="M388" t="b">
        <f t="shared" si="177"/>
        <v>0</v>
      </c>
      <c r="N388" t="b">
        <f t="shared" si="178"/>
        <v>0</v>
      </c>
      <c r="O388" t="b">
        <f t="shared" si="179"/>
        <v>0</v>
      </c>
      <c r="R388" t="b">
        <f t="shared" si="180"/>
        <v>1</v>
      </c>
      <c r="S388" t="b">
        <f t="shared" si="181"/>
        <v>0</v>
      </c>
      <c r="T388" t="b">
        <f t="shared" si="182"/>
        <v>0</v>
      </c>
      <c r="U388" t="b">
        <f t="shared" si="183"/>
        <v>0</v>
      </c>
      <c r="V388" t="b">
        <f t="shared" si="184"/>
        <v>0</v>
      </c>
      <c r="W388" t="b">
        <f t="shared" si="185"/>
        <v>0</v>
      </c>
      <c r="X388" t="b">
        <f t="shared" si="186"/>
        <v>0</v>
      </c>
      <c r="Y388" t="b">
        <f t="shared" si="187"/>
        <v>0</v>
      </c>
      <c r="Z388" t="b">
        <f t="shared" si="188"/>
        <v>0</v>
      </c>
      <c r="AA388" t="b">
        <f t="shared" si="189"/>
        <v>0</v>
      </c>
      <c r="AC388" t="b">
        <f t="shared" si="190"/>
        <v>0</v>
      </c>
      <c r="AD388" t="b">
        <f t="shared" si="191"/>
        <v>0</v>
      </c>
      <c r="AE388" t="b">
        <f t="shared" si="192"/>
        <v>0</v>
      </c>
      <c r="AF388" t="b">
        <f t="shared" si="193"/>
        <v>0</v>
      </c>
      <c r="AG388" t="b">
        <f t="shared" si="194"/>
        <v>0</v>
      </c>
      <c r="AH388" t="b">
        <f t="shared" si="195"/>
        <v>0</v>
      </c>
      <c r="AI388" t="b">
        <f t="shared" si="196"/>
        <v>0</v>
      </c>
      <c r="AJ388" t="b">
        <f t="shared" si="197"/>
        <v>0</v>
      </c>
      <c r="AK388" t="b">
        <f t="shared" si="198"/>
        <v>0</v>
      </c>
      <c r="AL388" t="b">
        <f t="shared" si="199"/>
        <v>0</v>
      </c>
      <c r="AN388" s="4" t="b">
        <f t="shared" si="200"/>
        <v>0</v>
      </c>
      <c r="AO388" t="b">
        <f t="shared" si="201"/>
        <v>0</v>
      </c>
      <c r="AP388" t="b">
        <f t="shared" si="202"/>
        <v>0</v>
      </c>
      <c r="AQ388" t="b">
        <f t="shared" si="203"/>
        <v>0</v>
      </c>
      <c r="AR388" t="b">
        <f t="shared" si="204"/>
        <v>0</v>
      </c>
      <c r="AS388" t="b">
        <f t="shared" si="205"/>
        <v>0</v>
      </c>
      <c r="AT388" t="b">
        <f t="shared" si="206"/>
        <v>0</v>
      </c>
      <c r="AU388" t="b">
        <f t="shared" si="207"/>
        <v>0</v>
      </c>
      <c r="AV388" t="b">
        <f t="shared" si="208"/>
        <v>0</v>
      </c>
      <c r="AW388" t="b">
        <f t="shared" si="209"/>
        <v>0</v>
      </c>
    </row>
    <row r="389" spans="1:49">
      <c r="A389" t="s">
        <v>219</v>
      </c>
      <c r="B389" t="s">
        <v>319</v>
      </c>
      <c r="C389" s="4">
        <f>SUM('역의 도시내 비율1'!C388:D388)/2</f>
        <v>5.8063765741333271E-4</v>
      </c>
      <c r="D389" s="4">
        <f>SUM('역의 도시내 비율1'!E388:G388)/3</f>
        <v>7.0799850845967328E-4</v>
      </c>
      <c r="E389" s="4">
        <f>SUM('역의 도시내 비율1'!H388:O388)/8</f>
        <v>5.7297585107560613E-4</v>
      </c>
      <c r="F389" s="4">
        <f>SUM('역의 도시내 비율1'!P388:R388)/3</f>
        <v>4.4171641679010962E-4</v>
      </c>
      <c r="G389" s="4">
        <f>SUM('역의 도시내 비율1'!S388:V388)/4</f>
        <v>3.5212804453073386E-4</v>
      </c>
      <c r="H389" s="4"/>
      <c r="I389" s="4">
        <f>SUM('역의 도시내 비율1'!W388)</f>
        <v>5.4537635024950581E-4</v>
      </c>
      <c r="K389" t="b">
        <f t="shared" ref="K389:K452" si="210">I389&lt;C389</f>
        <v>1</v>
      </c>
      <c r="L389" t="b">
        <f t="shared" ref="L389:L452" si="211">I389&lt;D389</f>
        <v>1</v>
      </c>
      <c r="M389" t="b">
        <f t="shared" ref="M389:M452" si="212">I389&lt;E389</f>
        <v>1</v>
      </c>
      <c r="N389" t="b">
        <f t="shared" ref="N389:N452" si="213">I389&lt;F389</f>
        <v>0</v>
      </c>
      <c r="O389" t="b">
        <f t="shared" ref="O389:O452" si="214">I389&lt;G389</f>
        <v>0</v>
      </c>
      <c r="R389" t="b">
        <f t="shared" ref="R389:R452" si="215">D389&gt;0.001</f>
        <v>0</v>
      </c>
      <c r="S389" t="b">
        <f t="shared" ref="S389:S452" si="216">D389&gt;0.002</f>
        <v>0</v>
      </c>
      <c r="T389" t="b">
        <f t="shared" ref="T389:T452" si="217">D389&gt;0.004</f>
        <v>0</v>
      </c>
      <c r="U389" t="b">
        <f t="shared" ref="U389:U452" si="218">D389&gt;0.005</f>
        <v>0</v>
      </c>
      <c r="V389" t="b">
        <f t="shared" ref="V389:V452" si="219">D389&gt;0.007</f>
        <v>0</v>
      </c>
      <c r="W389" t="b">
        <f t="shared" ref="W389:W452" si="220">D389&gt;0.009</f>
        <v>0</v>
      </c>
      <c r="X389" t="b">
        <f t="shared" ref="X389:X452" si="221">D389&gt;0.01</f>
        <v>0</v>
      </c>
      <c r="Y389" t="b">
        <f t="shared" ref="Y389:Y452" si="222">D389&gt;0.0125</f>
        <v>0</v>
      </c>
      <c r="Z389" t="b">
        <f t="shared" ref="Z389:Z452" si="223">D389&gt;0.015</f>
        <v>0</v>
      </c>
      <c r="AA389" t="b">
        <f t="shared" ref="AA389:AA452" si="224">D389&gt;0.02</f>
        <v>0</v>
      </c>
      <c r="AC389" t="b">
        <f t="shared" ref="AC389:AC452" si="225">F389&gt;0.001</f>
        <v>0</v>
      </c>
      <c r="AD389" t="b">
        <f t="shared" ref="AD389:AD452" si="226">F389&gt;0.002</f>
        <v>0</v>
      </c>
      <c r="AE389" t="b">
        <f t="shared" ref="AE389:AE452" si="227">F389&gt;0.004</f>
        <v>0</v>
      </c>
      <c r="AF389" t="b">
        <f t="shared" ref="AF389:AF452" si="228">F389&gt;0.005</f>
        <v>0</v>
      </c>
      <c r="AG389" t="b">
        <f t="shared" ref="AG389:AG452" si="229">F389&gt;0.007</f>
        <v>0</v>
      </c>
      <c r="AH389" t="b">
        <f t="shared" ref="AH389:AH452" si="230">F389&gt;0.009</f>
        <v>0</v>
      </c>
      <c r="AI389" t="b">
        <f t="shared" ref="AI389:AI452" si="231">F389&gt;0.01</f>
        <v>0</v>
      </c>
      <c r="AJ389" t="b">
        <f t="shared" ref="AJ389:AJ452" si="232">F389&gt;0.0125</f>
        <v>0</v>
      </c>
      <c r="AK389" t="b">
        <f t="shared" ref="AK389:AK452" si="233">F389&gt;0.015</f>
        <v>0</v>
      </c>
      <c r="AL389" t="b">
        <f t="shared" ref="AL389:AL452" si="234">F389&gt;0.02</f>
        <v>0</v>
      </c>
      <c r="AN389" s="4" t="b">
        <f t="shared" ref="AN389:AN452" si="235">E389&gt;0.001</f>
        <v>0</v>
      </c>
      <c r="AO389" t="b">
        <f t="shared" ref="AO389:AO452" si="236">E389&gt;0.002</f>
        <v>0</v>
      </c>
      <c r="AP389" t="b">
        <f t="shared" ref="AP389:AP452" si="237">E389&gt;0.004</f>
        <v>0</v>
      </c>
      <c r="AQ389" t="b">
        <f t="shared" ref="AQ389:AQ452" si="238">E389&gt;0.005</f>
        <v>0</v>
      </c>
      <c r="AR389" t="b">
        <f t="shared" ref="AR389:AR452" si="239">E389&gt;0.007</f>
        <v>0</v>
      </c>
      <c r="AS389" t="b">
        <f t="shared" ref="AS389:AS452" si="240">E389&gt;0.009</f>
        <v>0</v>
      </c>
      <c r="AT389" t="b">
        <f t="shared" ref="AT389:AT452" si="241">E389&gt;0.01</f>
        <v>0</v>
      </c>
      <c r="AU389" t="b">
        <f t="shared" ref="AU389:AU452" si="242">E389&gt;0.0125</f>
        <v>0</v>
      </c>
      <c r="AV389" t="b">
        <f t="shared" ref="AV389:AV452" si="243">E389&gt;0.015</f>
        <v>0</v>
      </c>
      <c r="AW389" t="b">
        <f t="shared" ref="AW389:AW452" si="244">E389&gt;0.02</f>
        <v>0</v>
      </c>
    </row>
    <row r="390" spans="1:49">
      <c r="B390" t="s">
        <v>320</v>
      </c>
      <c r="C390" s="4">
        <f>SUM('역의 도시내 비율1'!C389:D389)/2</f>
        <v>7.0309927718504575E-4</v>
      </c>
      <c r="D390" s="4">
        <f>SUM('역의 도시내 비율1'!E389:G389)/3</f>
        <v>4.7780705814109108E-4</v>
      </c>
      <c r="E390" s="4">
        <f>SUM('역의 도시내 비율1'!H389:O389)/8</f>
        <v>5.1509913616249099E-4</v>
      </c>
      <c r="F390" s="4">
        <f>SUM('역의 도시내 비율1'!P389:R389)/3</f>
        <v>5.7170410792179523E-4</v>
      </c>
      <c r="G390" s="4">
        <f>SUM('역의 도시내 비율1'!S389:V389)/4</f>
        <v>6.6578366668664413E-4</v>
      </c>
      <c r="H390" s="4"/>
      <c r="I390" s="4">
        <f>SUM('역의 도시내 비율1'!W389)</f>
        <v>5.4259780415895277E-4</v>
      </c>
      <c r="K390" t="b">
        <f t="shared" si="210"/>
        <v>1</v>
      </c>
      <c r="L390" t="b">
        <f t="shared" si="211"/>
        <v>0</v>
      </c>
      <c r="M390" t="b">
        <f t="shared" si="212"/>
        <v>0</v>
      </c>
      <c r="N390" t="b">
        <f t="shared" si="213"/>
        <v>1</v>
      </c>
      <c r="O390" t="b">
        <f t="shared" si="214"/>
        <v>1</v>
      </c>
      <c r="R390" t="b">
        <f t="shared" si="215"/>
        <v>0</v>
      </c>
      <c r="S390" t="b">
        <f t="shared" si="216"/>
        <v>0</v>
      </c>
      <c r="T390" t="b">
        <f t="shared" si="217"/>
        <v>0</v>
      </c>
      <c r="U390" t="b">
        <f t="shared" si="218"/>
        <v>0</v>
      </c>
      <c r="V390" t="b">
        <f t="shared" si="219"/>
        <v>0</v>
      </c>
      <c r="W390" t="b">
        <f t="shared" si="220"/>
        <v>0</v>
      </c>
      <c r="X390" t="b">
        <f t="shared" si="221"/>
        <v>0</v>
      </c>
      <c r="Y390" t="b">
        <f t="shared" si="222"/>
        <v>0</v>
      </c>
      <c r="Z390" t="b">
        <f t="shared" si="223"/>
        <v>0</v>
      </c>
      <c r="AA390" t="b">
        <f t="shared" si="224"/>
        <v>0</v>
      </c>
      <c r="AC390" t="b">
        <f t="shared" si="225"/>
        <v>0</v>
      </c>
      <c r="AD390" t="b">
        <f t="shared" si="226"/>
        <v>0</v>
      </c>
      <c r="AE390" t="b">
        <f t="shared" si="227"/>
        <v>0</v>
      </c>
      <c r="AF390" t="b">
        <f t="shared" si="228"/>
        <v>0</v>
      </c>
      <c r="AG390" t="b">
        <f t="shared" si="229"/>
        <v>0</v>
      </c>
      <c r="AH390" t="b">
        <f t="shared" si="230"/>
        <v>0</v>
      </c>
      <c r="AI390" t="b">
        <f t="shared" si="231"/>
        <v>0</v>
      </c>
      <c r="AJ390" t="b">
        <f t="shared" si="232"/>
        <v>0</v>
      </c>
      <c r="AK390" t="b">
        <f t="shared" si="233"/>
        <v>0</v>
      </c>
      <c r="AL390" t="b">
        <f t="shared" si="234"/>
        <v>0</v>
      </c>
      <c r="AN390" s="4" t="b">
        <f t="shared" si="235"/>
        <v>0</v>
      </c>
      <c r="AO390" t="b">
        <f t="shared" si="236"/>
        <v>0</v>
      </c>
      <c r="AP390" t="b">
        <f t="shared" si="237"/>
        <v>0</v>
      </c>
      <c r="AQ390" t="b">
        <f t="shared" si="238"/>
        <v>0</v>
      </c>
      <c r="AR390" t="b">
        <f t="shared" si="239"/>
        <v>0</v>
      </c>
      <c r="AS390" t="b">
        <f t="shared" si="240"/>
        <v>0</v>
      </c>
      <c r="AT390" t="b">
        <f t="shared" si="241"/>
        <v>0</v>
      </c>
      <c r="AU390" t="b">
        <f t="shared" si="242"/>
        <v>0</v>
      </c>
      <c r="AV390" t="b">
        <f t="shared" si="243"/>
        <v>0</v>
      </c>
      <c r="AW390" t="b">
        <f t="shared" si="244"/>
        <v>0</v>
      </c>
    </row>
    <row r="391" spans="1:49">
      <c r="A391" t="s">
        <v>220</v>
      </c>
      <c r="B391" t="s">
        <v>319</v>
      </c>
      <c r="C391" s="4">
        <f>SUM('역의 도시내 비율1'!C390:D390)/2</f>
        <v>6.8653900466808233E-4</v>
      </c>
      <c r="D391" s="4">
        <f>SUM('역의 도시내 비율1'!E390:G390)/3</f>
        <v>7.2622272948917675E-4</v>
      </c>
      <c r="E391" s="4">
        <f>SUM('역의 도시내 비율1'!H390:O390)/8</f>
        <v>7.7589743258261741E-4</v>
      </c>
      <c r="F391" s="4">
        <f>SUM('역의 도시내 비율1'!P390:R390)/3</f>
        <v>7.3931518886320626E-4</v>
      </c>
      <c r="G391" s="4">
        <f>SUM('역의 도시내 비율1'!S390:V390)/4</f>
        <v>7.6669854493161666E-4</v>
      </c>
      <c r="H391" s="4"/>
      <c r="I391" s="4">
        <f>SUM('역의 도시내 비율1'!W390)</f>
        <v>7.419375695500365E-4</v>
      </c>
      <c r="K391" t="b">
        <f t="shared" si="210"/>
        <v>0</v>
      </c>
      <c r="L391" t="b">
        <f t="shared" si="211"/>
        <v>0</v>
      </c>
      <c r="M391" t="b">
        <f t="shared" si="212"/>
        <v>1</v>
      </c>
      <c r="N391" t="b">
        <f t="shared" si="213"/>
        <v>0</v>
      </c>
      <c r="O391" t="b">
        <f t="shared" si="214"/>
        <v>1</v>
      </c>
      <c r="R391" t="b">
        <f t="shared" si="215"/>
        <v>0</v>
      </c>
      <c r="S391" t="b">
        <f t="shared" si="216"/>
        <v>0</v>
      </c>
      <c r="T391" t="b">
        <f t="shared" si="217"/>
        <v>0</v>
      </c>
      <c r="U391" t="b">
        <f t="shared" si="218"/>
        <v>0</v>
      </c>
      <c r="V391" t="b">
        <f t="shared" si="219"/>
        <v>0</v>
      </c>
      <c r="W391" t="b">
        <f t="shared" si="220"/>
        <v>0</v>
      </c>
      <c r="X391" t="b">
        <f t="shared" si="221"/>
        <v>0</v>
      </c>
      <c r="Y391" t="b">
        <f t="shared" si="222"/>
        <v>0</v>
      </c>
      <c r="Z391" t="b">
        <f t="shared" si="223"/>
        <v>0</v>
      </c>
      <c r="AA391" t="b">
        <f t="shared" si="224"/>
        <v>0</v>
      </c>
      <c r="AC391" t="b">
        <f t="shared" si="225"/>
        <v>0</v>
      </c>
      <c r="AD391" t="b">
        <f t="shared" si="226"/>
        <v>0</v>
      </c>
      <c r="AE391" t="b">
        <f t="shared" si="227"/>
        <v>0</v>
      </c>
      <c r="AF391" t="b">
        <f t="shared" si="228"/>
        <v>0</v>
      </c>
      <c r="AG391" t="b">
        <f t="shared" si="229"/>
        <v>0</v>
      </c>
      <c r="AH391" t="b">
        <f t="shared" si="230"/>
        <v>0</v>
      </c>
      <c r="AI391" t="b">
        <f t="shared" si="231"/>
        <v>0</v>
      </c>
      <c r="AJ391" t="b">
        <f t="shared" si="232"/>
        <v>0</v>
      </c>
      <c r="AK391" t="b">
        <f t="shared" si="233"/>
        <v>0</v>
      </c>
      <c r="AL391" t="b">
        <f t="shared" si="234"/>
        <v>0</v>
      </c>
      <c r="AN391" s="4" t="b">
        <f t="shared" si="235"/>
        <v>0</v>
      </c>
      <c r="AO391" t="b">
        <f t="shared" si="236"/>
        <v>0</v>
      </c>
      <c r="AP391" t="b">
        <f t="shared" si="237"/>
        <v>0</v>
      </c>
      <c r="AQ391" t="b">
        <f t="shared" si="238"/>
        <v>0</v>
      </c>
      <c r="AR391" t="b">
        <f t="shared" si="239"/>
        <v>0</v>
      </c>
      <c r="AS391" t="b">
        <f t="shared" si="240"/>
        <v>0</v>
      </c>
      <c r="AT391" t="b">
        <f t="shared" si="241"/>
        <v>0</v>
      </c>
      <c r="AU391" t="b">
        <f t="shared" si="242"/>
        <v>0</v>
      </c>
      <c r="AV391" t="b">
        <f t="shared" si="243"/>
        <v>0</v>
      </c>
      <c r="AW391" t="b">
        <f t="shared" si="244"/>
        <v>0</v>
      </c>
    </row>
    <row r="392" spans="1:49">
      <c r="B392" t="s">
        <v>320</v>
      </c>
      <c r="C392" s="4">
        <f>SUM('역의 도시내 비율1'!C391:D391)/2</f>
        <v>5.0496049328734559E-4</v>
      </c>
      <c r="D392" s="4">
        <f>SUM('역의 도시내 비율1'!E391:G391)/3</f>
        <v>8.4837123784931717E-4</v>
      </c>
      <c r="E392" s="4">
        <f>SUM('역의 도시내 비율1'!H391:O391)/8</f>
        <v>6.8457253561290726E-4</v>
      </c>
      <c r="F392" s="4">
        <f>SUM('역의 도시내 비율1'!P391:R391)/3</f>
        <v>6.8581418312871096E-4</v>
      </c>
      <c r="G392" s="4">
        <f>SUM('역의 도시내 비율1'!S391:V391)/4</f>
        <v>6.0763073295698824E-4</v>
      </c>
      <c r="H392" s="4"/>
      <c r="I392" s="4">
        <f>SUM('역의 도시내 비율1'!W391)</f>
        <v>7.1918089727202679E-4</v>
      </c>
      <c r="K392" t="b">
        <f t="shared" si="210"/>
        <v>0</v>
      </c>
      <c r="L392" t="b">
        <f t="shared" si="211"/>
        <v>1</v>
      </c>
      <c r="M392" t="b">
        <f t="shared" si="212"/>
        <v>0</v>
      </c>
      <c r="N392" t="b">
        <f t="shared" si="213"/>
        <v>0</v>
      </c>
      <c r="O392" t="b">
        <f t="shared" si="214"/>
        <v>0</v>
      </c>
      <c r="R392" t="b">
        <f t="shared" si="215"/>
        <v>0</v>
      </c>
      <c r="S392" t="b">
        <f t="shared" si="216"/>
        <v>0</v>
      </c>
      <c r="T392" t="b">
        <f t="shared" si="217"/>
        <v>0</v>
      </c>
      <c r="U392" t="b">
        <f t="shared" si="218"/>
        <v>0</v>
      </c>
      <c r="V392" t="b">
        <f t="shared" si="219"/>
        <v>0</v>
      </c>
      <c r="W392" t="b">
        <f t="shared" si="220"/>
        <v>0</v>
      </c>
      <c r="X392" t="b">
        <f t="shared" si="221"/>
        <v>0</v>
      </c>
      <c r="Y392" t="b">
        <f t="shared" si="222"/>
        <v>0</v>
      </c>
      <c r="Z392" t="b">
        <f t="shared" si="223"/>
        <v>0</v>
      </c>
      <c r="AA392" t="b">
        <f t="shared" si="224"/>
        <v>0</v>
      </c>
      <c r="AC392" t="b">
        <f t="shared" si="225"/>
        <v>0</v>
      </c>
      <c r="AD392" t="b">
        <f t="shared" si="226"/>
        <v>0</v>
      </c>
      <c r="AE392" t="b">
        <f t="shared" si="227"/>
        <v>0</v>
      </c>
      <c r="AF392" t="b">
        <f t="shared" si="228"/>
        <v>0</v>
      </c>
      <c r="AG392" t="b">
        <f t="shared" si="229"/>
        <v>0</v>
      </c>
      <c r="AH392" t="b">
        <f t="shared" si="230"/>
        <v>0</v>
      </c>
      <c r="AI392" t="b">
        <f t="shared" si="231"/>
        <v>0</v>
      </c>
      <c r="AJ392" t="b">
        <f t="shared" si="232"/>
        <v>0</v>
      </c>
      <c r="AK392" t="b">
        <f t="shared" si="233"/>
        <v>0</v>
      </c>
      <c r="AL392" t="b">
        <f t="shared" si="234"/>
        <v>0</v>
      </c>
      <c r="AN392" s="4" t="b">
        <f t="shared" si="235"/>
        <v>0</v>
      </c>
      <c r="AO392" t="b">
        <f t="shared" si="236"/>
        <v>0</v>
      </c>
      <c r="AP392" t="b">
        <f t="shared" si="237"/>
        <v>0</v>
      </c>
      <c r="AQ392" t="b">
        <f t="shared" si="238"/>
        <v>0</v>
      </c>
      <c r="AR392" t="b">
        <f t="shared" si="239"/>
        <v>0</v>
      </c>
      <c r="AS392" t="b">
        <f t="shared" si="240"/>
        <v>0</v>
      </c>
      <c r="AT392" t="b">
        <f t="shared" si="241"/>
        <v>0</v>
      </c>
      <c r="AU392" t="b">
        <f t="shared" si="242"/>
        <v>0</v>
      </c>
      <c r="AV392" t="b">
        <f t="shared" si="243"/>
        <v>0</v>
      </c>
      <c r="AW392" t="b">
        <f t="shared" si="244"/>
        <v>0</v>
      </c>
    </row>
    <row r="393" spans="1:49">
      <c r="A393" t="s">
        <v>221</v>
      </c>
      <c r="B393" t="s">
        <v>319</v>
      </c>
      <c r="C393" s="4">
        <f>SUM('역의 도시내 비율1'!C392:D392)/2</f>
        <v>9.1147354886112766E-4</v>
      </c>
      <c r="D393" s="4">
        <f>SUM('역의 도시내 비율1'!E392:G392)/3</f>
        <v>8.0774301535570779E-4</v>
      </c>
      <c r="E393" s="4">
        <f>SUM('역의 도시내 비율1'!H392:O392)/8</f>
        <v>6.1873818227313265E-4</v>
      </c>
      <c r="F393" s="4">
        <f>SUM('역의 도시내 비율1'!P392:R392)/3</f>
        <v>7.995634048556916E-4</v>
      </c>
      <c r="G393" s="4">
        <f>SUM('역의 도시내 비율1'!S392:V392)/4</f>
        <v>7.6321050878435878E-4</v>
      </c>
      <c r="H393" s="4"/>
      <c r="I393" s="4">
        <f>SUM('역의 도시내 비율1'!W392)</f>
        <v>7.1621162624981082E-4</v>
      </c>
      <c r="K393" t="b">
        <f t="shared" si="210"/>
        <v>1</v>
      </c>
      <c r="L393" t="b">
        <f t="shared" si="211"/>
        <v>1</v>
      </c>
      <c r="M393" t="b">
        <f t="shared" si="212"/>
        <v>0</v>
      </c>
      <c r="N393" t="b">
        <f t="shared" si="213"/>
        <v>1</v>
      </c>
      <c r="O393" t="b">
        <f t="shared" si="214"/>
        <v>1</v>
      </c>
      <c r="R393" t="b">
        <f t="shared" si="215"/>
        <v>0</v>
      </c>
      <c r="S393" t="b">
        <f t="shared" si="216"/>
        <v>0</v>
      </c>
      <c r="T393" t="b">
        <f t="shared" si="217"/>
        <v>0</v>
      </c>
      <c r="U393" t="b">
        <f t="shared" si="218"/>
        <v>0</v>
      </c>
      <c r="V393" t="b">
        <f t="shared" si="219"/>
        <v>0</v>
      </c>
      <c r="W393" t="b">
        <f t="shared" si="220"/>
        <v>0</v>
      </c>
      <c r="X393" t="b">
        <f t="shared" si="221"/>
        <v>0</v>
      </c>
      <c r="Y393" t="b">
        <f t="shared" si="222"/>
        <v>0</v>
      </c>
      <c r="Z393" t="b">
        <f t="shared" si="223"/>
        <v>0</v>
      </c>
      <c r="AA393" t="b">
        <f t="shared" si="224"/>
        <v>0</v>
      </c>
      <c r="AC393" t="b">
        <f t="shared" si="225"/>
        <v>0</v>
      </c>
      <c r="AD393" t="b">
        <f t="shared" si="226"/>
        <v>0</v>
      </c>
      <c r="AE393" t="b">
        <f t="shared" si="227"/>
        <v>0</v>
      </c>
      <c r="AF393" t="b">
        <f t="shared" si="228"/>
        <v>0</v>
      </c>
      <c r="AG393" t="b">
        <f t="shared" si="229"/>
        <v>0</v>
      </c>
      <c r="AH393" t="b">
        <f t="shared" si="230"/>
        <v>0</v>
      </c>
      <c r="AI393" t="b">
        <f t="shared" si="231"/>
        <v>0</v>
      </c>
      <c r="AJ393" t="b">
        <f t="shared" si="232"/>
        <v>0</v>
      </c>
      <c r="AK393" t="b">
        <f t="shared" si="233"/>
        <v>0</v>
      </c>
      <c r="AL393" t="b">
        <f t="shared" si="234"/>
        <v>0</v>
      </c>
      <c r="AN393" s="4" t="b">
        <f t="shared" si="235"/>
        <v>0</v>
      </c>
      <c r="AO393" t="b">
        <f t="shared" si="236"/>
        <v>0</v>
      </c>
      <c r="AP393" t="b">
        <f t="shared" si="237"/>
        <v>0</v>
      </c>
      <c r="AQ393" t="b">
        <f t="shared" si="238"/>
        <v>0</v>
      </c>
      <c r="AR393" t="b">
        <f t="shared" si="239"/>
        <v>0</v>
      </c>
      <c r="AS393" t="b">
        <f t="shared" si="240"/>
        <v>0</v>
      </c>
      <c r="AT393" t="b">
        <f t="shared" si="241"/>
        <v>0</v>
      </c>
      <c r="AU393" t="b">
        <f t="shared" si="242"/>
        <v>0</v>
      </c>
      <c r="AV393" t="b">
        <f t="shared" si="243"/>
        <v>0</v>
      </c>
      <c r="AW393" t="b">
        <f t="shared" si="244"/>
        <v>0</v>
      </c>
    </row>
    <row r="394" spans="1:49">
      <c r="B394" t="s">
        <v>320</v>
      </c>
      <c r="C394" s="4">
        <f>SUM('역의 도시내 비율1'!C393:D393)/2</f>
        <v>7.5000814379613573E-4</v>
      </c>
      <c r="D394" s="4">
        <f>SUM('역의 도시내 비율1'!E393:G393)/3</f>
        <v>1.0616046373408E-3</v>
      </c>
      <c r="E394" s="4">
        <f>SUM('역의 도시내 비율1'!H393:O393)/8</f>
        <v>7.2993026837539152E-4</v>
      </c>
      <c r="F394" s="4">
        <f>SUM('역의 도시내 비율1'!P393:R393)/3</f>
        <v>6.5335092309322179E-4</v>
      </c>
      <c r="G394" s="4">
        <f>SUM('역의 도시내 비율1'!S393:V393)/4</f>
        <v>6.9764367632698331E-4</v>
      </c>
      <c r="H394" s="4"/>
      <c r="I394" s="4">
        <f>SUM('역의 도시내 비율1'!W393)</f>
        <v>8.1115326120075818E-4</v>
      </c>
      <c r="K394" t="b">
        <f t="shared" si="210"/>
        <v>0</v>
      </c>
      <c r="L394" t="b">
        <f t="shared" si="211"/>
        <v>1</v>
      </c>
      <c r="M394" t="b">
        <f t="shared" si="212"/>
        <v>0</v>
      </c>
      <c r="N394" t="b">
        <f t="shared" si="213"/>
        <v>0</v>
      </c>
      <c r="O394" t="b">
        <f t="shared" si="214"/>
        <v>0</v>
      </c>
      <c r="R394" t="b">
        <f t="shared" si="215"/>
        <v>1</v>
      </c>
      <c r="S394" t="b">
        <f t="shared" si="216"/>
        <v>0</v>
      </c>
      <c r="T394" t="b">
        <f t="shared" si="217"/>
        <v>0</v>
      </c>
      <c r="U394" t="b">
        <f t="shared" si="218"/>
        <v>0</v>
      </c>
      <c r="V394" t="b">
        <f t="shared" si="219"/>
        <v>0</v>
      </c>
      <c r="W394" t="b">
        <f t="shared" si="220"/>
        <v>0</v>
      </c>
      <c r="X394" t="b">
        <f t="shared" si="221"/>
        <v>0</v>
      </c>
      <c r="Y394" t="b">
        <f t="shared" si="222"/>
        <v>0</v>
      </c>
      <c r="Z394" t="b">
        <f t="shared" si="223"/>
        <v>0</v>
      </c>
      <c r="AA394" t="b">
        <f t="shared" si="224"/>
        <v>0</v>
      </c>
      <c r="AC394" t="b">
        <f t="shared" si="225"/>
        <v>0</v>
      </c>
      <c r="AD394" t="b">
        <f t="shared" si="226"/>
        <v>0</v>
      </c>
      <c r="AE394" t="b">
        <f t="shared" si="227"/>
        <v>0</v>
      </c>
      <c r="AF394" t="b">
        <f t="shared" si="228"/>
        <v>0</v>
      </c>
      <c r="AG394" t="b">
        <f t="shared" si="229"/>
        <v>0</v>
      </c>
      <c r="AH394" t="b">
        <f t="shared" si="230"/>
        <v>0</v>
      </c>
      <c r="AI394" t="b">
        <f t="shared" si="231"/>
        <v>0</v>
      </c>
      <c r="AJ394" t="b">
        <f t="shared" si="232"/>
        <v>0</v>
      </c>
      <c r="AK394" t="b">
        <f t="shared" si="233"/>
        <v>0</v>
      </c>
      <c r="AL394" t="b">
        <f t="shared" si="234"/>
        <v>0</v>
      </c>
      <c r="AN394" s="4" t="b">
        <f t="shared" si="235"/>
        <v>0</v>
      </c>
      <c r="AO394" t="b">
        <f t="shared" si="236"/>
        <v>0</v>
      </c>
      <c r="AP394" t="b">
        <f t="shared" si="237"/>
        <v>0</v>
      </c>
      <c r="AQ394" t="b">
        <f t="shared" si="238"/>
        <v>0</v>
      </c>
      <c r="AR394" t="b">
        <f t="shared" si="239"/>
        <v>0</v>
      </c>
      <c r="AS394" t="b">
        <f t="shared" si="240"/>
        <v>0</v>
      </c>
      <c r="AT394" t="b">
        <f t="shared" si="241"/>
        <v>0</v>
      </c>
      <c r="AU394" t="b">
        <f t="shared" si="242"/>
        <v>0</v>
      </c>
      <c r="AV394" t="b">
        <f t="shared" si="243"/>
        <v>0</v>
      </c>
      <c r="AW394" t="b">
        <f t="shared" si="244"/>
        <v>0</v>
      </c>
    </row>
    <row r="395" spans="1:49">
      <c r="A395" t="s">
        <v>222</v>
      </c>
      <c r="B395" t="s">
        <v>319</v>
      </c>
      <c r="C395" s="4">
        <f>SUM('역의 도시내 비율1'!C394:D394)/2</f>
        <v>1.6650305812377464E-3</v>
      </c>
      <c r="D395" s="4">
        <f>SUM('역의 도시내 비율1'!E394:G394)/3</f>
        <v>7.2164054240942235E-4</v>
      </c>
      <c r="E395" s="4">
        <f>SUM('역의 도시내 비율1'!H394:O394)/8</f>
        <v>1.7755528017328768E-3</v>
      </c>
      <c r="F395" s="4">
        <f>SUM('역의 도시내 비율1'!P394:R394)/3</f>
        <v>1.9525320545292647E-3</v>
      </c>
      <c r="G395" s="4">
        <f>SUM('역의 도시내 비율1'!S394:V394)/4</f>
        <v>2.1525987778842339E-3</v>
      </c>
      <c r="H395" s="4"/>
      <c r="I395" s="4">
        <f>SUM('역의 도시내 비율1'!W394)</f>
        <v>1.6130166449241502E-3</v>
      </c>
      <c r="K395" t="b">
        <f t="shared" si="210"/>
        <v>1</v>
      </c>
      <c r="L395" t="b">
        <f t="shared" si="211"/>
        <v>0</v>
      </c>
      <c r="M395" t="b">
        <f t="shared" si="212"/>
        <v>1</v>
      </c>
      <c r="N395" t="b">
        <f t="shared" si="213"/>
        <v>1</v>
      </c>
      <c r="O395" t="b">
        <f t="shared" si="214"/>
        <v>1</v>
      </c>
      <c r="R395" t="b">
        <f t="shared" si="215"/>
        <v>0</v>
      </c>
      <c r="S395" t="b">
        <f t="shared" si="216"/>
        <v>0</v>
      </c>
      <c r="T395" t="b">
        <f t="shared" si="217"/>
        <v>0</v>
      </c>
      <c r="U395" t="b">
        <f t="shared" si="218"/>
        <v>0</v>
      </c>
      <c r="V395" t="b">
        <f t="shared" si="219"/>
        <v>0</v>
      </c>
      <c r="W395" t="b">
        <f t="shared" si="220"/>
        <v>0</v>
      </c>
      <c r="X395" t="b">
        <f t="shared" si="221"/>
        <v>0</v>
      </c>
      <c r="Y395" t="b">
        <f t="shared" si="222"/>
        <v>0</v>
      </c>
      <c r="Z395" t="b">
        <f t="shared" si="223"/>
        <v>0</v>
      </c>
      <c r="AA395" t="b">
        <f t="shared" si="224"/>
        <v>0</v>
      </c>
      <c r="AC395" t="b">
        <f t="shared" si="225"/>
        <v>1</v>
      </c>
      <c r="AD395" t="b">
        <f t="shared" si="226"/>
        <v>0</v>
      </c>
      <c r="AE395" t="b">
        <f t="shared" si="227"/>
        <v>0</v>
      </c>
      <c r="AF395" t="b">
        <f t="shared" si="228"/>
        <v>0</v>
      </c>
      <c r="AG395" t="b">
        <f t="shared" si="229"/>
        <v>0</v>
      </c>
      <c r="AH395" t="b">
        <f t="shared" si="230"/>
        <v>0</v>
      </c>
      <c r="AI395" t="b">
        <f t="shared" si="231"/>
        <v>0</v>
      </c>
      <c r="AJ395" t="b">
        <f t="shared" si="232"/>
        <v>0</v>
      </c>
      <c r="AK395" t="b">
        <f t="shared" si="233"/>
        <v>0</v>
      </c>
      <c r="AL395" t="b">
        <f t="shared" si="234"/>
        <v>0</v>
      </c>
      <c r="AN395" s="4" t="b">
        <f t="shared" si="235"/>
        <v>1</v>
      </c>
      <c r="AO395" t="b">
        <f t="shared" si="236"/>
        <v>0</v>
      </c>
      <c r="AP395" t="b">
        <f t="shared" si="237"/>
        <v>0</v>
      </c>
      <c r="AQ395" t="b">
        <f t="shared" si="238"/>
        <v>0</v>
      </c>
      <c r="AR395" t="b">
        <f t="shared" si="239"/>
        <v>0</v>
      </c>
      <c r="AS395" t="b">
        <f t="shared" si="240"/>
        <v>0</v>
      </c>
      <c r="AT395" t="b">
        <f t="shared" si="241"/>
        <v>0</v>
      </c>
      <c r="AU395" t="b">
        <f t="shared" si="242"/>
        <v>0</v>
      </c>
      <c r="AV395" t="b">
        <f t="shared" si="243"/>
        <v>0</v>
      </c>
      <c r="AW395" t="b">
        <f t="shared" si="244"/>
        <v>0</v>
      </c>
    </row>
    <row r="396" spans="1:49">
      <c r="B396" t="s">
        <v>320</v>
      </c>
      <c r="C396" s="4">
        <f>SUM('역의 도시내 비율1'!C395:D395)/2</f>
        <v>2.1072119716861347E-3</v>
      </c>
      <c r="D396" s="4">
        <f>SUM('역의 도시내 비율1'!E395:G395)/3</f>
        <v>2.3707669113039094E-3</v>
      </c>
      <c r="E396" s="4">
        <f>SUM('역의 도시내 비율1'!H395:O395)/8</f>
        <v>1.5073344303066615E-3</v>
      </c>
      <c r="F396" s="4">
        <f>SUM('역의 도시내 비율1'!P395:R395)/3</f>
        <v>1.4049561226903028E-3</v>
      </c>
      <c r="G396" s="4">
        <f>SUM('역의 도시내 비율1'!S395:V395)/4</f>
        <v>9.5180462252304255E-4</v>
      </c>
      <c r="H396" s="4"/>
      <c r="I396" s="4">
        <f>SUM('역의 도시내 비율1'!W395)</f>
        <v>1.6247512443875261E-3</v>
      </c>
      <c r="K396" t="b">
        <f t="shared" si="210"/>
        <v>1</v>
      </c>
      <c r="L396" t="b">
        <f t="shared" si="211"/>
        <v>1</v>
      </c>
      <c r="M396" t="b">
        <f t="shared" si="212"/>
        <v>0</v>
      </c>
      <c r="N396" t="b">
        <f t="shared" si="213"/>
        <v>0</v>
      </c>
      <c r="O396" t="b">
        <f t="shared" si="214"/>
        <v>0</v>
      </c>
      <c r="R396" t="b">
        <f t="shared" si="215"/>
        <v>1</v>
      </c>
      <c r="S396" t="b">
        <f t="shared" si="216"/>
        <v>1</v>
      </c>
      <c r="T396" t="b">
        <f t="shared" si="217"/>
        <v>0</v>
      </c>
      <c r="U396" t="b">
        <f t="shared" si="218"/>
        <v>0</v>
      </c>
      <c r="V396" t="b">
        <f t="shared" si="219"/>
        <v>0</v>
      </c>
      <c r="W396" t="b">
        <f t="shared" si="220"/>
        <v>0</v>
      </c>
      <c r="X396" t="b">
        <f t="shared" si="221"/>
        <v>0</v>
      </c>
      <c r="Y396" t="b">
        <f t="shared" si="222"/>
        <v>0</v>
      </c>
      <c r="Z396" t="b">
        <f t="shared" si="223"/>
        <v>0</v>
      </c>
      <c r="AA396" t="b">
        <f t="shared" si="224"/>
        <v>0</v>
      </c>
      <c r="AC396" t="b">
        <f t="shared" si="225"/>
        <v>1</v>
      </c>
      <c r="AD396" t="b">
        <f t="shared" si="226"/>
        <v>0</v>
      </c>
      <c r="AE396" t="b">
        <f t="shared" si="227"/>
        <v>0</v>
      </c>
      <c r="AF396" t="b">
        <f t="shared" si="228"/>
        <v>0</v>
      </c>
      <c r="AG396" t="b">
        <f t="shared" si="229"/>
        <v>0</v>
      </c>
      <c r="AH396" t="b">
        <f t="shared" si="230"/>
        <v>0</v>
      </c>
      <c r="AI396" t="b">
        <f t="shared" si="231"/>
        <v>0</v>
      </c>
      <c r="AJ396" t="b">
        <f t="shared" si="232"/>
        <v>0</v>
      </c>
      <c r="AK396" t="b">
        <f t="shared" si="233"/>
        <v>0</v>
      </c>
      <c r="AL396" t="b">
        <f t="shared" si="234"/>
        <v>0</v>
      </c>
      <c r="AN396" s="4" t="b">
        <f t="shared" si="235"/>
        <v>1</v>
      </c>
      <c r="AO396" t="b">
        <f t="shared" si="236"/>
        <v>0</v>
      </c>
      <c r="AP396" t="b">
        <f t="shared" si="237"/>
        <v>0</v>
      </c>
      <c r="AQ396" t="b">
        <f t="shared" si="238"/>
        <v>0</v>
      </c>
      <c r="AR396" t="b">
        <f t="shared" si="239"/>
        <v>0</v>
      </c>
      <c r="AS396" t="b">
        <f t="shared" si="240"/>
        <v>0</v>
      </c>
      <c r="AT396" t="b">
        <f t="shared" si="241"/>
        <v>0</v>
      </c>
      <c r="AU396" t="b">
        <f t="shared" si="242"/>
        <v>0</v>
      </c>
      <c r="AV396" t="b">
        <f t="shared" si="243"/>
        <v>0</v>
      </c>
      <c r="AW396" t="b">
        <f t="shared" si="244"/>
        <v>0</v>
      </c>
    </row>
    <row r="397" spans="1:49">
      <c r="A397" t="s">
        <v>223</v>
      </c>
      <c r="B397" t="s">
        <v>319</v>
      </c>
      <c r="C397" s="4">
        <f>SUM('역의 도시내 비율1'!C396:D396)/2</f>
        <v>1.6131102639138951E-3</v>
      </c>
      <c r="D397" s="4">
        <f>SUM('역의 도시내 비율1'!E396:G396)/3</f>
        <v>1.2610358522302416E-3</v>
      </c>
      <c r="E397" s="4">
        <f>SUM('역의 도시내 비율1'!H396:O396)/8</f>
        <v>2.459135563430896E-3</v>
      </c>
      <c r="F397" s="4">
        <f>SUM('역의 도시내 비율1'!P396:R396)/3</f>
        <v>2.1978614632326889E-3</v>
      </c>
      <c r="G397" s="4">
        <f>SUM('역의 도시내 비율1'!S396:V396)/4</f>
        <v>1.754261711576513E-3</v>
      </c>
      <c r="H397" s="4"/>
      <c r="I397" s="4">
        <f>SUM('역의 도시내 비율1'!W396)</f>
        <v>2.0257781458111663E-3</v>
      </c>
      <c r="K397" t="b">
        <f t="shared" si="210"/>
        <v>0</v>
      </c>
      <c r="L397" t="b">
        <f t="shared" si="211"/>
        <v>0</v>
      </c>
      <c r="M397" t="b">
        <f t="shared" si="212"/>
        <v>1</v>
      </c>
      <c r="N397" t="b">
        <f t="shared" si="213"/>
        <v>1</v>
      </c>
      <c r="O397" t="b">
        <f t="shared" si="214"/>
        <v>0</v>
      </c>
      <c r="R397" t="b">
        <f t="shared" si="215"/>
        <v>1</v>
      </c>
      <c r="S397" t="b">
        <f t="shared" si="216"/>
        <v>0</v>
      </c>
      <c r="T397" t="b">
        <f t="shared" si="217"/>
        <v>0</v>
      </c>
      <c r="U397" t="b">
        <f t="shared" si="218"/>
        <v>0</v>
      </c>
      <c r="V397" t="b">
        <f t="shared" si="219"/>
        <v>0</v>
      </c>
      <c r="W397" t="b">
        <f t="shared" si="220"/>
        <v>0</v>
      </c>
      <c r="X397" t="b">
        <f t="shared" si="221"/>
        <v>0</v>
      </c>
      <c r="Y397" t="b">
        <f t="shared" si="222"/>
        <v>0</v>
      </c>
      <c r="Z397" t="b">
        <f t="shared" si="223"/>
        <v>0</v>
      </c>
      <c r="AA397" t="b">
        <f t="shared" si="224"/>
        <v>0</v>
      </c>
      <c r="AC397" t="b">
        <f t="shared" si="225"/>
        <v>1</v>
      </c>
      <c r="AD397" t="b">
        <f t="shared" si="226"/>
        <v>1</v>
      </c>
      <c r="AE397" t="b">
        <f t="shared" si="227"/>
        <v>0</v>
      </c>
      <c r="AF397" t="b">
        <f t="shared" si="228"/>
        <v>0</v>
      </c>
      <c r="AG397" t="b">
        <f t="shared" si="229"/>
        <v>0</v>
      </c>
      <c r="AH397" t="b">
        <f t="shared" si="230"/>
        <v>0</v>
      </c>
      <c r="AI397" t="b">
        <f t="shared" si="231"/>
        <v>0</v>
      </c>
      <c r="AJ397" t="b">
        <f t="shared" si="232"/>
        <v>0</v>
      </c>
      <c r="AK397" t="b">
        <f t="shared" si="233"/>
        <v>0</v>
      </c>
      <c r="AL397" t="b">
        <f t="shared" si="234"/>
        <v>0</v>
      </c>
      <c r="AN397" s="4" t="b">
        <f t="shared" si="235"/>
        <v>1</v>
      </c>
      <c r="AO397" t="b">
        <f t="shared" si="236"/>
        <v>1</v>
      </c>
      <c r="AP397" t="b">
        <f t="shared" si="237"/>
        <v>0</v>
      </c>
      <c r="AQ397" t="b">
        <f t="shared" si="238"/>
        <v>0</v>
      </c>
      <c r="AR397" t="b">
        <f t="shared" si="239"/>
        <v>0</v>
      </c>
      <c r="AS397" t="b">
        <f t="shared" si="240"/>
        <v>0</v>
      </c>
      <c r="AT397" t="b">
        <f t="shared" si="241"/>
        <v>0</v>
      </c>
      <c r="AU397" t="b">
        <f t="shared" si="242"/>
        <v>0</v>
      </c>
      <c r="AV397" t="b">
        <f t="shared" si="243"/>
        <v>0</v>
      </c>
      <c r="AW397" t="b">
        <f t="shared" si="244"/>
        <v>0</v>
      </c>
    </row>
    <row r="398" spans="1:49">
      <c r="B398" t="s">
        <v>320</v>
      </c>
      <c r="C398" s="4">
        <f>SUM('역의 도시내 비율1'!C397:D397)/2</f>
        <v>1.3896626209388037E-3</v>
      </c>
      <c r="D398" s="4">
        <f>SUM('역의 도시내 비율1'!E397:G397)/3</f>
        <v>1.8624666957268046E-3</v>
      </c>
      <c r="E398" s="4">
        <f>SUM('역의 도시내 비율1'!H397:O397)/8</f>
        <v>2.391533691108348E-3</v>
      </c>
      <c r="F398" s="4">
        <f>SUM('역의 도시내 비율1'!P397:R397)/3</f>
        <v>1.5361251288542536E-3</v>
      </c>
      <c r="G398" s="4">
        <f>SUM('역의 도시내 비율1'!S397:V397)/4</f>
        <v>1.3127478957324142E-3</v>
      </c>
      <c r="H398" s="4"/>
      <c r="I398" s="4">
        <f>SUM('역의 도시내 비율1'!W397)</f>
        <v>1.9266263392835989E-3</v>
      </c>
      <c r="K398" t="b">
        <f t="shared" si="210"/>
        <v>0</v>
      </c>
      <c r="L398" t="b">
        <f t="shared" si="211"/>
        <v>0</v>
      </c>
      <c r="M398" t="b">
        <f t="shared" si="212"/>
        <v>1</v>
      </c>
      <c r="N398" t="b">
        <f t="shared" si="213"/>
        <v>0</v>
      </c>
      <c r="O398" t="b">
        <f t="shared" si="214"/>
        <v>0</v>
      </c>
      <c r="R398" t="b">
        <f t="shared" si="215"/>
        <v>1</v>
      </c>
      <c r="S398" t="b">
        <f t="shared" si="216"/>
        <v>0</v>
      </c>
      <c r="T398" t="b">
        <f t="shared" si="217"/>
        <v>0</v>
      </c>
      <c r="U398" t="b">
        <f t="shared" si="218"/>
        <v>0</v>
      </c>
      <c r="V398" t="b">
        <f t="shared" si="219"/>
        <v>0</v>
      </c>
      <c r="W398" t="b">
        <f t="shared" si="220"/>
        <v>0</v>
      </c>
      <c r="X398" t="b">
        <f t="shared" si="221"/>
        <v>0</v>
      </c>
      <c r="Y398" t="b">
        <f t="shared" si="222"/>
        <v>0</v>
      </c>
      <c r="Z398" t="b">
        <f t="shared" si="223"/>
        <v>0</v>
      </c>
      <c r="AA398" t="b">
        <f t="shared" si="224"/>
        <v>0</v>
      </c>
      <c r="AC398" t="b">
        <f t="shared" si="225"/>
        <v>1</v>
      </c>
      <c r="AD398" t="b">
        <f t="shared" si="226"/>
        <v>0</v>
      </c>
      <c r="AE398" t="b">
        <f t="shared" si="227"/>
        <v>0</v>
      </c>
      <c r="AF398" t="b">
        <f t="shared" si="228"/>
        <v>0</v>
      </c>
      <c r="AG398" t="b">
        <f t="shared" si="229"/>
        <v>0</v>
      </c>
      <c r="AH398" t="b">
        <f t="shared" si="230"/>
        <v>0</v>
      </c>
      <c r="AI398" t="b">
        <f t="shared" si="231"/>
        <v>0</v>
      </c>
      <c r="AJ398" t="b">
        <f t="shared" si="232"/>
        <v>0</v>
      </c>
      <c r="AK398" t="b">
        <f t="shared" si="233"/>
        <v>0</v>
      </c>
      <c r="AL398" t="b">
        <f t="shared" si="234"/>
        <v>0</v>
      </c>
      <c r="AN398" s="4" t="b">
        <f t="shared" si="235"/>
        <v>1</v>
      </c>
      <c r="AO398" t="b">
        <f t="shared" si="236"/>
        <v>1</v>
      </c>
      <c r="AP398" t="b">
        <f t="shared" si="237"/>
        <v>0</v>
      </c>
      <c r="AQ398" t="b">
        <f t="shared" si="238"/>
        <v>0</v>
      </c>
      <c r="AR398" t="b">
        <f t="shared" si="239"/>
        <v>0</v>
      </c>
      <c r="AS398" t="b">
        <f t="shared" si="240"/>
        <v>0</v>
      </c>
      <c r="AT398" t="b">
        <f t="shared" si="241"/>
        <v>0</v>
      </c>
      <c r="AU398" t="b">
        <f t="shared" si="242"/>
        <v>0</v>
      </c>
      <c r="AV398" t="b">
        <f t="shared" si="243"/>
        <v>0</v>
      </c>
      <c r="AW398" t="b">
        <f t="shared" si="244"/>
        <v>0</v>
      </c>
    </row>
    <row r="399" spans="1:49">
      <c r="A399" t="s">
        <v>224</v>
      </c>
      <c r="B399" t="s">
        <v>319</v>
      </c>
      <c r="C399" s="4">
        <f>SUM('역의 도시내 비율1'!C398:D398)/2</f>
        <v>1.191058348335925E-3</v>
      </c>
      <c r="D399" s="4">
        <f>SUM('역의 도시내 비율1'!E398:G398)/3</f>
        <v>1.1899200269552997E-3</v>
      </c>
      <c r="E399" s="4">
        <f>SUM('역의 도시내 비율1'!H398:O398)/8</f>
        <v>6.6550159173892325E-4</v>
      </c>
      <c r="F399" s="4">
        <f>SUM('역의 도시내 비율1'!P398:R398)/3</f>
        <v>3.3311542697556069E-4</v>
      </c>
      <c r="G399" s="4">
        <f>SUM('역의 도시내 비율1'!S398:V398)/4</f>
        <v>2.9768768318198791E-4</v>
      </c>
      <c r="H399" s="4"/>
      <c r="I399" s="4">
        <f>SUM('역의 도시내 비율1'!W398)</f>
        <v>6.8345710958108851E-4</v>
      </c>
      <c r="K399" t="b">
        <f t="shared" si="210"/>
        <v>1</v>
      </c>
      <c r="L399" t="b">
        <f t="shared" si="211"/>
        <v>1</v>
      </c>
      <c r="M399" t="b">
        <f t="shared" si="212"/>
        <v>0</v>
      </c>
      <c r="N399" t="b">
        <f t="shared" si="213"/>
        <v>0</v>
      </c>
      <c r="O399" t="b">
        <f t="shared" si="214"/>
        <v>0</v>
      </c>
      <c r="R399" t="b">
        <f t="shared" si="215"/>
        <v>1</v>
      </c>
      <c r="S399" t="b">
        <f t="shared" si="216"/>
        <v>0</v>
      </c>
      <c r="T399" t="b">
        <f t="shared" si="217"/>
        <v>0</v>
      </c>
      <c r="U399" t="b">
        <f t="shared" si="218"/>
        <v>0</v>
      </c>
      <c r="V399" t="b">
        <f t="shared" si="219"/>
        <v>0</v>
      </c>
      <c r="W399" t="b">
        <f t="shared" si="220"/>
        <v>0</v>
      </c>
      <c r="X399" t="b">
        <f t="shared" si="221"/>
        <v>0</v>
      </c>
      <c r="Y399" t="b">
        <f t="shared" si="222"/>
        <v>0</v>
      </c>
      <c r="Z399" t="b">
        <f t="shared" si="223"/>
        <v>0</v>
      </c>
      <c r="AA399" t="b">
        <f t="shared" si="224"/>
        <v>0</v>
      </c>
      <c r="AC399" t="b">
        <f t="shared" si="225"/>
        <v>0</v>
      </c>
      <c r="AD399" t="b">
        <f t="shared" si="226"/>
        <v>0</v>
      </c>
      <c r="AE399" t="b">
        <f t="shared" si="227"/>
        <v>0</v>
      </c>
      <c r="AF399" t="b">
        <f t="shared" si="228"/>
        <v>0</v>
      </c>
      <c r="AG399" t="b">
        <f t="shared" si="229"/>
        <v>0</v>
      </c>
      <c r="AH399" t="b">
        <f t="shared" si="230"/>
        <v>0</v>
      </c>
      <c r="AI399" t="b">
        <f t="shared" si="231"/>
        <v>0</v>
      </c>
      <c r="AJ399" t="b">
        <f t="shared" si="232"/>
        <v>0</v>
      </c>
      <c r="AK399" t="b">
        <f t="shared" si="233"/>
        <v>0</v>
      </c>
      <c r="AL399" t="b">
        <f t="shared" si="234"/>
        <v>0</v>
      </c>
      <c r="AN399" s="4" t="b">
        <f t="shared" si="235"/>
        <v>0</v>
      </c>
      <c r="AO399" t="b">
        <f t="shared" si="236"/>
        <v>0</v>
      </c>
      <c r="AP399" t="b">
        <f t="shared" si="237"/>
        <v>0</v>
      </c>
      <c r="AQ399" t="b">
        <f t="shared" si="238"/>
        <v>0</v>
      </c>
      <c r="AR399" t="b">
        <f t="shared" si="239"/>
        <v>0</v>
      </c>
      <c r="AS399" t="b">
        <f t="shared" si="240"/>
        <v>0</v>
      </c>
      <c r="AT399" t="b">
        <f t="shared" si="241"/>
        <v>0</v>
      </c>
      <c r="AU399" t="b">
        <f t="shared" si="242"/>
        <v>0</v>
      </c>
      <c r="AV399" t="b">
        <f t="shared" si="243"/>
        <v>0</v>
      </c>
      <c r="AW399" t="b">
        <f t="shared" si="244"/>
        <v>0</v>
      </c>
    </row>
    <row r="400" spans="1:49">
      <c r="B400" t="s">
        <v>320</v>
      </c>
      <c r="C400" s="4">
        <f>SUM('역의 도시내 비율1'!C399:D399)/2</f>
        <v>5.4427702992145845E-4</v>
      </c>
      <c r="D400" s="4">
        <f>SUM('역의 도시내 비율1'!E399:G399)/3</f>
        <v>7.591931492227943E-4</v>
      </c>
      <c r="E400" s="4">
        <f>SUM('역의 도시내 비율1'!H399:O399)/8</f>
        <v>5.20035915430282E-4</v>
      </c>
      <c r="F400" s="4">
        <f>SUM('역의 도시내 비율1'!P399:R399)/3</f>
        <v>6.591588370005461E-4</v>
      </c>
      <c r="G400" s="4">
        <f>SUM('역의 도시내 비율1'!S399:V399)/4</f>
        <v>7.2790746296596967E-4</v>
      </c>
      <c r="H400" s="4"/>
      <c r="I400" s="4">
        <f>SUM('역의 도시내 비율1'!W399)</f>
        <v>6.0027538831764881E-4</v>
      </c>
      <c r="K400" t="b">
        <f t="shared" si="210"/>
        <v>0</v>
      </c>
      <c r="L400" t="b">
        <f t="shared" si="211"/>
        <v>1</v>
      </c>
      <c r="M400" t="b">
        <f t="shared" si="212"/>
        <v>0</v>
      </c>
      <c r="N400" t="b">
        <f t="shared" si="213"/>
        <v>1</v>
      </c>
      <c r="O400" t="b">
        <f t="shared" si="214"/>
        <v>1</v>
      </c>
      <c r="R400" t="b">
        <f t="shared" si="215"/>
        <v>0</v>
      </c>
      <c r="S400" t="b">
        <f t="shared" si="216"/>
        <v>0</v>
      </c>
      <c r="T400" t="b">
        <f t="shared" si="217"/>
        <v>0</v>
      </c>
      <c r="U400" t="b">
        <f t="shared" si="218"/>
        <v>0</v>
      </c>
      <c r="V400" t="b">
        <f t="shared" si="219"/>
        <v>0</v>
      </c>
      <c r="W400" t="b">
        <f t="shared" si="220"/>
        <v>0</v>
      </c>
      <c r="X400" t="b">
        <f t="shared" si="221"/>
        <v>0</v>
      </c>
      <c r="Y400" t="b">
        <f t="shared" si="222"/>
        <v>0</v>
      </c>
      <c r="Z400" t="b">
        <f t="shared" si="223"/>
        <v>0</v>
      </c>
      <c r="AA400" t="b">
        <f t="shared" si="224"/>
        <v>0</v>
      </c>
      <c r="AC400" t="b">
        <f t="shared" si="225"/>
        <v>0</v>
      </c>
      <c r="AD400" t="b">
        <f t="shared" si="226"/>
        <v>0</v>
      </c>
      <c r="AE400" t="b">
        <f t="shared" si="227"/>
        <v>0</v>
      </c>
      <c r="AF400" t="b">
        <f t="shared" si="228"/>
        <v>0</v>
      </c>
      <c r="AG400" t="b">
        <f t="shared" si="229"/>
        <v>0</v>
      </c>
      <c r="AH400" t="b">
        <f t="shared" si="230"/>
        <v>0</v>
      </c>
      <c r="AI400" t="b">
        <f t="shared" si="231"/>
        <v>0</v>
      </c>
      <c r="AJ400" t="b">
        <f t="shared" si="232"/>
        <v>0</v>
      </c>
      <c r="AK400" t="b">
        <f t="shared" si="233"/>
        <v>0</v>
      </c>
      <c r="AL400" t="b">
        <f t="shared" si="234"/>
        <v>0</v>
      </c>
      <c r="AN400" s="4" t="b">
        <f t="shared" si="235"/>
        <v>0</v>
      </c>
      <c r="AO400" t="b">
        <f t="shared" si="236"/>
        <v>0</v>
      </c>
      <c r="AP400" t="b">
        <f t="shared" si="237"/>
        <v>0</v>
      </c>
      <c r="AQ400" t="b">
        <f t="shared" si="238"/>
        <v>0</v>
      </c>
      <c r="AR400" t="b">
        <f t="shared" si="239"/>
        <v>0</v>
      </c>
      <c r="AS400" t="b">
        <f t="shared" si="240"/>
        <v>0</v>
      </c>
      <c r="AT400" t="b">
        <f t="shared" si="241"/>
        <v>0</v>
      </c>
      <c r="AU400" t="b">
        <f t="shared" si="242"/>
        <v>0</v>
      </c>
      <c r="AV400" t="b">
        <f t="shared" si="243"/>
        <v>0</v>
      </c>
      <c r="AW400" t="b">
        <f t="shared" si="244"/>
        <v>0</v>
      </c>
    </row>
    <row r="401" spans="1:49">
      <c r="A401" t="s">
        <v>225</v>
      </c>
      <c r="B401" t="s">
        <v>319</v>
      </c>
      <c r="C401" s="4">
        <f>SUM('역의 도시내 비율1'!C400:D400)/2</f>
        <v>2.2898461741273097E-3</v>
      </c>
      <c r="D401" s="4">
        <f>SUM('역의 도시내 비율1'!E400:G400)/3</f>
        <v>2.4551083874316177E-3</v>
      </c>
      <c r="E401" s="4">
        <f>SUM('역의 도시내 비율1'!H400:O400)/8</f>
        <v>1.6777852890025619E-3</v>
      </c>
      <c r="F401" s="4">
        <f>SUM('역의 도시내 비율1'!P400:R400)/3</f>
        <v>1.2590635478709747E-3</v>
      </c>
      <c r="G401" s="4">
        <f>SUM('역의 도시내 비율1'!S400:V400)/4</f>
        <v>1.2146795240901046E-3</v>
      </c>
      <c r="H401" s="4"/>
      <c r="I401" s="4">
        <f>SUM('역의 도시내 비율1'!W400)</f>
        <v>1.7105909853087464E-3</v>
      </c>
      <c r="K401" t="b">
        <f t="shared" si="210"/>
        <v>1</v>
      </c>
      <c r="L401" t="b">
        <f t="shared" si="211"/>
        <v>1</v>
      </c>
      <c r="M401" t="b">
        <f t="shared" si="212"/>
        <v>0</v>
      </c>
      <c r="N401" t="b">
        <f t="shared" si="213"/>
        <v>0</v>
      </c>
      <c r="O401" t="b">
        <f t="shared" si="214"/>
        <v>0</v>
      </c>
      <c r="R401" t="b">
        <f t="shared" si="215"/>
        <v>1</v>
      </c>
      <c r="S401" t="b">
        <f t="shared" si="216"/>
        <v>1</v>
      </c>
      <c r="T401" t="b">
        <f t="shared" si="217"/>
        <v>0</v>
      </c>
      <c r="U401" t="b">
        <f t="shared" si="218"/>
        <v>0</v>
      </c>
      <c r="V401" t="b">
        <f t="shared" si="219"/>
        <v>0</v>
      </c>
      <c r="W401" t="b">
        <f t="shared" si="220"/>
        <v>0</v>
      </c>
      <c r="X401" t="b">
        <f t="shared" si="221"/>
        <v>0</v>
      </c>
      <c r="Y401" t="b">
        <f t="shared" si="222"/>
        <v>0</v>
      </c>
      <c r="Z401" t="b">
        <f t="shared" si="223"/>
        <v>0</v>
      </c>
      <c r="AA401" t="b">
        <f t="shared" si="224"/>
        <v>0</v>
      </c>
      <c r="AC401" t="b">
        <f t="shared" si="225"/>
        <v>1</v>
      </c>
      <c r="AD401" t="b">
        <f t="shared" si="226"/>
        <v>0</v>
      </c>
      <c r="AE401" t="b">
        <f t="shared" si="227"/>
        <v>0</v>
      </c>
      <c r="AF401" t="b">
        <f t="shared" si="228"/>
        <v>0</v>
      </c>
      <c r="AG401" t="b">
        <f t="shared" si="229"/>
        <v>0</v>
      </c>
      <c r="AH401" t="b">
        <f t="shared" si="230"/>
        <v>0</v>
      </c>
      <c r="AI401" t="b">
        <f t="shared" si="231"/>
        <v>0</v>
      </c>
      <c r="AJ401" t="b">
        <f t="shared" si="232"/>
        <v>0</v>
      </c>
      <c r="AK401" t="b">
        <f t="shared" si="233"/>
        <v>0</v>
      </c>
      <c r="AL401" t="b">
        <f t="shared" si="234"/>
        <v>0</v>
      </c>
      <c r="AN401" s="4" t="b">
        <f t="shared" si="235"/>
        <v>1</v>
      </c>
      <c r="AO401" t="b">
        <f t="shared" si="236"/>
        <v>0</v>
      </c>
      <c r="AP401" t="b">
        <f t="shared" si="237"/>
        <v>0</v>
      </c>
      <c r="AQ401" t="b">
        <f t="shared" si="238"/>
        <v>0</v>
      </c>
      <c r="AR401" t="b">
        <f t="shared" si="239"/>
        <v>0</v>
      </c>
      <c r="AS401" t="b">
        <f t="shared" si="240"/>
        <v>0</v>
      </c>
      <c r="AT401" t="b">
        <f t="shared" si="241"/>
        <v>0</v>
      </c>
      <c r="AU401" t="b">
        <f t="shared" si="242"/>
        <v>0</v>
      </c>
      <c r="AV401" t="b">
        <f t="shared" si="243"/>
        <v>0</v>
      </c>
      <c r="AW401" t="b">
        <f t="shared" si="244"/>
        <v>0</v>
      </c>
    </row>
    <row r="402" spans="1:49">
      <c r="B402" t="s">
        <v>320</v>
      </c>
      <c r="C402" s="4">
        <f>SUM('역의 도시내 비율1'!C401:D401)/2</f>
        <v>1.4755337060655101E-3</v>
      </c>
      <c r="D402" s="4">
        <f>SUM('역의 도시내 비율1'!E401:G401)/3</f>
        <v>1.5730375909142676E-3</v>
      </c>
      <c r="E402" s="4">
        <f>SUM('역의 도시내 비율1'!H401:O401)/8</f>
        <v>1.3764834287164252E-3</v>
      </c>
      <c r="F402" s="4">
        <f>SUM('역의 도시내 비율1'!P401:R401)/3</f>
        <v>1.7396534637048107E-3</v>
      </c>
      <c r="G402" s="4">
        <f>SUM('역의 도시내 비율1'!S401:V401)/4</f>
        <v>1.9728943670398731E-3</v>
      </c>
      <c r="H402" s="4"/>
      <c r="I402" s="4">
        <f>SUM('역의 도시내 비율1'!W401)</f>
        <v>1.5774019239000623E-3</v>
      </c>
      <c r="K402" t="b">
        <f t="shared" si="210"/>
        <v>0</v>
      </c>
      <c r="L402" t="b">
        <f t="shared" si="211"/>
        <v>0</v>
      </c>
      <c r="M402" t="b">
        <f t="shared" si="212"/>
        <v>0</v>
      </c>
      <c r="N402" t="b">
        <f t="shared" si="213"/>
        <v>1</v>
      </c>
      <c r="O402" t="b">
        <f t="shared" si="214"/>
        <v>1</v>
      </c>
      <c r="R402" t="b">
        <f t="shared" si="215"/>
        <v>1</v>
      </c>
      <c r="S402" t="b">
        <f t="shared" si="216"/>
        <v>0</v>
      </c>
      <c r="T402" t="b">
        <f t="shared" si="217"/>
        <v>0</v>
      </c>
      <c r="U402" t="b">
        <f t="shared" si="218"/>
        <v>0</v>
      </c>
      <c r="V402" t="b">
        <f t="shared" si="219"/>
        <v>0</v>
      </c>
      <c r="W402" t="b">
        <f t="shared" si="220"/>
        <v>0</v>
      </c>
      <c r="X402" t="b">
        <f t="shared" si="221"/>
        <v>0</v>
      </c>
      <c r="Y402" t="b">
        <f t="shared" si="222"/>
        <v>0</v>
      </c>
      <c r="Z402" t="b">
        <f t="shared" si="223"/>
        <v>0</v>
      </c>
      <c r="AA402" t="b">
        <f t="shared" si="224"/>
        <v>0</v>
      </c>
      <c r="AC402" t="b">
        <f t="shared" si="225"/>
        <v>1</v>
      </c>
      <c r="AD402" t="b">
        <f t="shared" si="226"/>
        <v>0</v>
      </c>
      <c r="AE402" t="b">
        <f t="shared" si="227"/>
        <v>0</v>
      </c>
      <c r="AF402" t="b">
        <f t="shared" si="228"/>
        <v>0</v>
      </c>
      <c r="AG402" t="b">
        <f t="shared" si="229"/>
        <v>0</v>
      </c>
      <c r="AH402" t="b">
        <f t="shared" si="230"/>
        <v>0</v>
      </c>
      <c r="AI402" t="b">
        <f t="shared" si="231"/>
        <v>0</v>
      </c>
      <c r="AJ402" t="b">
        <f t="shared" si="232"/>
        <v>0</v>
      </c>
      <c r="AK402" t="b">
        <f t="shared" si="233"/>
        <v>0</v>
      </c>
      <c r="AL402" t="b">
        <f t="shared" si="234"/>
        <v>0</v>
      </c>
      <c r="AN402" s="4" t="b">
        <f t="shared" si="235"/>
        <v>1</v>
      </c>
      <c r="AO402" t="b">
        <f t="shared" si="236"/>
        <v>0</v>
      </c>
      <c r="AP402" t="b">
        <f t="shared" si="237"/>
        <v>0</v>
      </c>
      <c r="AQ402" t="b">
        <f t="shared" si="238"/>
        <v>0</v>
      </c>
      <c r="AR402" t="b">
        <f t="shared" si="239"/>
        <v>0</v>
      </c>
      <c r="AS402" t="b">
        <f t="shared" si="240"/>
        <v>0</v>
      </c>
      <c r="AT402" t="b">
        <f t="shared" si="241"/>
        <v>0</v>
      </c>
      <c r="AU402" t="b">
        <f t="shared" si="242"/>
        <v>0</v>
      </c>
      <c r="AV402" t="b">
        <f t="shared" si="243"/>
        <v>0</v>
      </c>
      <c r="AW402" t="b">
        <f t="shared" si="244"/>
        <v>0</v>
      </c>
    </row>
    <row r="403" spans="1:49">
      <c r="A403" t="s">
        <v>226</v>
      </c>
      <c r="B403" t="s">
        <v>319</v>
      </c>
      <c r="C403" s="4">
        <f>SUM('역의 도시내 비율1'!C402:D402)/2</f>
        <v>1.8388908163618322E-3</v>
      </c>
      <c r="D403" s="4">
        <f>SUM('역의 도시내 비율1'!E402:G402)/3</f>
        <v>1.3764109389586309E-3</v>
      </c>
      <c r="E403" s="4">
        <f>SUM('역의 도시내 비율1'!H402:O402)/8</f>
        <v>3.0567495521202836E-3</v>
      </c>
      <c r="F403" s="4">
        <f>SUM('역의 도시내 비율1'!P402:R402)/3</f>
        <v>3.4881561161415396E-3</v>
      </c>
      <c r="G403" s="4">
        <f>SUM('역의 도시내 비율1'!S402:V402)/4</f>
        <v>6.9993970959299984E-3</v>
      </c>
      <c r="H403" s="4"/>
      <c r="I403" s="4">
        <f>SUM('역의 도시내 비율1'!W402)</f>
        <v>3.1271760642275128E-3</v>
      </c>
      <c r="K403" t="b">
        <f t="shared" si="210"/>
        <v>0</v>
      </c>
      <c r="L403" t="b">
        <f t="shared" si="211"/>
        <v>0</v>
      </c>
      <c r="M403" t="b">
        <f t="shared" si="212"/>
        <v>0</v>
      </c>
      <c r="N403" t="b">
        <f t="shared" si="213"/>
        <v>1</v>
      </c>
      <c r="O403" t="b">
        <f t="shared" si="214"/>
        <v>1</v>
      </c>
      <c r="R403" t="b">
        <f t="shared" si="215"/>
        <v>1</v>
      </c>
      <c r="S403" t="b">
        <f t="shared" si="216"/>
        <v>0</v>
      </c>
      <c r="T403" t="b">
        <f t="shared" si="217"/>
        <v>0</v>
      </c>
      <c r="U403" t="b">
        <f t="shared" si="218"/>
        <v>0</v>
      </c>
      <c r="V403" t="b">
        <f t="shared" si="219"/>
        <v>0</v>
      </c>
      <c r="W403" t="b">
        <f t="shared" si="220"/>
        <v>0</v>
      </c>
      <c r="X403" t="b">
        <f t="shared" si="221"/>
        <v>0</v>
      </c>
      <c r="Y403" t="b">
        <f t="shared" si="222"/>
        <v>0</v>
      </c>
      <c r="Z403" t="b">
        <f t="shared" si="223"/>
        <v>0</v>
      </c>
      <c r="AA403" t="b">
        <f t="shared" si="224"/>
        <v>0</v>
      </c>
      <c r="AC403" t="b">
        <f t="shared" si="225"/>
        <v>1</v>
      </c>
      <c r="AD403" t="b">
        <f t="shared" si="226"/>
        <v>1</v>
      </c>
      <c r="AE403" t="b">
        <f t="shared" si="227"/>
        <v>0</v>
      </c>
      <c r="AF403" t="b">
        <f t="shared" si="228"/>
        <v>0</v>
      </c>
      <c r="AG403" t="b">
        <f t="shared" si="229"/>
        <v>0</v>
      </c>
      <c r="AH403" t="b">
        <f t="shared" si="230"/>
        <v>0</v>
      </c>
      <c r="AI403" t="b">
        <f t="shared" si="231"/>
        <v>0</v>
      </c>
      <c r="AJ403" t="b">
        <f t="shared" si="232"/>
        <v>0</v>
      </c>
      <c r="AK403" t="b">
        <f t="shared" si="233"/>
        <v>0</v>
      </c>
      <c r="AL403" t="b">
        <f t="shared" si="234"/>
        <v>0</v>
      </c>
      <c r="AN403" s="4" t="b">
        <f t="shared" si="235"/>
        <v>1</v>
      </c>
      <c r="AO403" t="b">
        <f t="shared" si="236"/>
        <v>1</v>
      </c>
      <c r="AP403" t="b">
        <f t="shared" si="237"/>
        <v>0</v>
      </c>
      <c r="AQ403" t="b">
        <f t="shared" si="238"/>
        <v>0</v>
      </c>
      <c r="AR403" t="b">
        <f t="shared" si="239"/>
        <v>0</v>
      </c>
      <c r="AS403" t="b">
        <f t="shared" si="240"/>
        <v>0</v>
      </c>
      <c r="AT403" t="b">
        <f t="shared" si="241"/>
        <v>0</v>
      </c>
      <c r="AU403" t="b">
        <f t="shared" si="242"/>
        <v>0</v>
      </c>
      <c r="AV403" t="b">
        <f t="shared" si="243"/>
        <v>0</v>
      </c>
      <c r="AW403" t="b">
        <f t="shared" si="244"/>
        <v>0</v>
      </c>
    </row>
    <row r="404" spans="1:49">
      <c r="B404" t="s">
        <v>320</v>
      </c>
      <c r="C404" s="4">
        <f>SUM('역의 도시내 비율1'!C403:D403)/2</f>
        <v>2.2735666295056714E-3</v>
      </c>
      <c r="D404" s="4">
        <f>SUM('역의 도시내 비율1'!E403:G403)/3</f>
        <v>3.7221722212271956E-3</v>
      </c>
      <c r="E404" s="4">
        <f>SUM('역의 도시내 비율1'!H403:O403)/8</f>
        <v>3.6428831189716194E-3</v>
      </c>
      <c r="F404" s="4">
        <f>SUM('역의 도시내 비율1'!P403:R403)/3</f>
        <v>2.63277378043506E-3</v>
      </c>
      <c r="G404" s="4">
        <f>SUM('역의 도시내 비율1'!S403:V403)/4</f>
        <v>3.0144417791720178E-3</v>
      </c>
      <c r="H404" s="4"/>
      <c r="I404" s="4">
        <f>SUM('역의 도시내 비율1'!W403)</f>
        <v>3.2845938633495179E-3</v>
      </c>
      <c r="K404" t="b">
        <f t="shared" si="210"/>
        <v>0</v>
      </c>
      <c r="L404" t="b">
        <f t="shared" si="211"/>
        <v>1</v>
      </c>
      <c r="M404" t="b">
        <f t="shared" si="212"/>
        <v>1</v>
      </c>
      <c r="N404" t="b">
        <f t="shared" si="213"/>
        <v>0</v>
      </c>
      <c r="O404" t="b">
        <f t="shared" si="214"/>
        <v>0</v>
      </c>
      <c r="R404" t="b">
        <f t="shared" si="215"/>
        <v>1</v>
      </c>
      <c r="S404" t="b">
        <f t="shared" si="216"/>
        <v>1</v>
      </c>
      <c r="T404" t="b">
        <f t="shared" si="217"/>
        <v>0</v>
      </c>
      <c r="U404" t="b">
        <f t="shared" si="218"/>
        <v>0</v>
      </c>
      <c r="V404" t="b">
        <f t="shared" si="219"/>
        <v>0</v>
      </c>
      <c r="W404" t="b">
        <f t="shared" si="220"/>
        <v>0</v>
      </c>
      <c r="X404" t="b">
        <f t="shared" si="221"/>
        <v>0</v>
      </c>
      <c r="Y404" t="b">
        <f t="shared" si="222"/>
        <v>0</v>
      </c>
      <c r="Z404" t="b">
        <f t="shared" si="223"/>
        <v>0</v>
      </c>
      <c r="AA404" t="b">
        <f t="shared" si="224"/>
        <v>0</v>
      </c>
      <c r="AC404" t="b">
        <f t="shared" si="225"/>
        <v>1</v>
      </c>
      <c r="AD404" t="b">
        <f t="shared" si="226"/>
        <v>1</v>
      </c>
      <c r="AE404" t="b">
        <f t="shared" si="227"/>
        <v>0</v>
      </c>
      <c r="AF404" t="b">
        <f t="shared" si="228"/>
        <v>0</v>
      </c>
      <c r="AG404" t="b">
        <f t="shared" si="229"/>
        <v>0</v>
      </c>
      <c r="AH404" t="b">
        <f t="shared" si="230"/>
        <v>0</v>
      </c>
      <c r="AI404" t="b">
        <f t="shared" si="231"/>
        <v>0</v>
      </c>
      <c r="AJ404" t="b">
        <f t="shared" si="232"/>
        <v>0</v>
      </c>
      <c r="AK404" t="b">
        <f t="shared" si="233"/>
        <v>0</v>
      </c>
      <c r="AL404" t="b">
        <f t="shared" si="234"/>
        <v>0</v>
      </c>
      <c r="AN404" s="4" t="b">
        <f t="shared" si="235"/>
        <v>1</v>
      </c>
      <c r="AO404" t="b">
        <f t="shared" si="236"/>
        <v>1</v>
      </c>
      <c r="AP404" t="b">
        <f t="shared" si="237"/>
        <v>0</v>
      </c>
      <c r="AQ404" t="b">
        <f t="shared" si="238"/>
        <v>0</v>
      </c>
      <c r="AR404" t="b">
        <f t="shared" si="239"/>
        <v>0</v>
      </c>
      <c r="AS404" t="b">
        <f t="shared" si="240"/>
        <v>0</v>
      </c>
      <c r="AT404" t="b">
        <f t="shared" si="241"/>
        <v>0</v>
      </c>
      <c r="AU404" t="b">
        <f t="shared" si="242"/>
        <v>0</v>
      </c>
      <c r="AV404" t="b">
        <f t="shared" si="243"/>
        <v>0</v>
      </c>
      <c r="AW404" t="b">
        <f t="shared" si="244"/>
        <v>0</v>
      </c>
    </row>
    <row r="405" spans="1:49">
      <c r="A405" t="s">
        <v>227</v>
      </c>
      <c r="B405" t="s">
        <v>319</v>
      </c>
      <c r="C405" s="4">
        <f>SUM('역의 도시내 비율1'!C404:D404)/2</f>
        <v>2.1732233615400637E-3</v>
      </c>
      <c r="D405" s="4">
        <f>SUM('역의 도시내 비율1'!E404:G404)/3</f>
        <v>2.3651456758639667E-3</v>
      </c>
      <c r="E405" s="4">
        <f>SUM('역의 도시내 비율1'!H404:O404)/8</f>
        <v>2.411130266431825E-3</v>
      </c>
      <c r="F405" s="4">
        <f>SUM('역의 도시내 비율1'!P404:R404)/3</f>
        <v>2.0655368396207477E-3</v>
      </c>
      <c r="G405" s="4">
        <f>SUM('역의 도시내 비율1'!S404:V404)/4</f>
        <v>2.840934957366367E-3</v>
      </c>
      <c r="H405" s="4"/>
      <c r="I405" s="4">
        <f>SUM('역의 도시내 비율1'!W404)</f>
        <v>2.3740951351524714E-3</v>
      </c>
      <c r="K405" t="b">
        <f t="shared" si="210"/>
        <v>0</v>
      </c>
      <c r="L405" t="b">
        <f t="shared" si="211"/>
        <v>0</v>
      </c>
      <c r="M405" t="b">
        <f t="shared" si="212"/>
        <v>1</v>
      </c>
      <c r="N405" t="b">
        <f t="shared" si="213"/>
        <v>0</v>
      </c>
      <c r="O405" t="b">
        <f t="shared" si="214"/>
        <v>1</v>
      </c>
      <c r="R405" t="b">
        <f t="shared" si="215"/>
        <v>1</v>
      </c>
      <c r="S405" t="b">
        <f t="shared" si="216"/>
        <v>1</v>
      </c>
      <c r="T405" t="b">
        <f t="shared" si="217"/>
        <v>0</v>
      </c>
      <c r="U405" t="b">
        <f t="shared" si="218"/>
        <v>0</v>
      </c>
      <c r="V405" t="b">
        <f t="shared" si="219"/>
        <v>0</v>
      </c>
      <c r="W405" t="b">
        <f t="shared" si="220"/>
        <v>0</v>
      </c>
      <c r="X405" t="b">
        <f t="shared" si="221"/>
        <v>0</v>
      </c>
      <c r="Y405" t="b">
        <f t="shared" si="222"/>
        <v>0</v>
      </c>
      <c r="Z405" t="b">
        <f t="shared" si="223"/>
        <v>0</v>
      </c>
      <c r="AA405" t="b">
        <f t="shared" si="224"/>
        <v>0</v>
      </c>
      <c r="AC405" t="b">
        <f t="shared" si="225"/>
        <v>1</v>
      </c>
      <c r="AD405" t="b">
        <f t="shared" si="226"/>
        <v>1</v>
      </c>
      <c r="AE405" t="b">
        <f t="shared" si="227"/>
        <v>0</v>
      </c>
      <c r="AF405" t="b">
        <f t="shared" si="228"/>
        <v>0</v>
      </c>
      <c r="AG405" t="b">
        <f t="shared" si="229"/>
        <v>0</v>
      </c>
      <c r="AH405" t="b">
        <f t="shared" si="230"/>
        <v>0</v>
      </c>
      <c r="AI405" t="b">
        <f t="shared" si="231"/>
        <v>0</v>
      </c>
      <c r="AJ405" t="b">
        <f t="shared" si="232"/>
        <v>0</v>
      </c>
      <c r="AK405" t="b">
        <f t="shared" si="233"/>
        <v>0</v>
      </c>
      <c r="AL405" t="b">
        <f t="shared" si="234"/>
        <v>0</v>
      </c>
      <c r="AN405" s="4" t="b">
        <f t="shared" si="235"/>
        <v>1</v>
      </c>
      <c r="AO405" t="b">
        <f t="shared" si="236"/>
        <v>1</v>
      </c>
      <c r="AP405" t="b">
        <f t="shared" si="237"/>
        <v>0</v>
      </c>
      <c r="AQ405" t="b">
        <f t="shared" si="238"/>
        <v>0</v>
      </c>
      <c r="AR405" t="b">
        <f t="shared" si="239"/>
        <v>0</v>
      </c>
      <c r="AS405" t="b">
        <f t="shared" si="240"/>
        <v>0</v>
      </c>
      <c r="AT405" t="b">
        <f t="shared" si="241"/>
        <v>0</v>
      </c>
      <c r="AU405" t="b">
        <f t="shared" si="242"/>
        <v>0</v>
      </c>
      <c r="AV405" t="b">
        <f t="shared" si="243"/>
        <v>0</v>
      </c>
      <c r="AW405" t="b">
        <f t="shared" si="244"/>
        <v>0</v>
      </c>
    </row>
    <row r="406" spans="1:49">
      <c r="B406" t="s">
        <v>320</v>
      </c>
      <c r="C406" s="4">
        <f>SUM('역의 도시내 비율1'!C405:D405)/2</f>
        <v>1.5398294952698557E-3</v>
      </c>
      <c r="D406" s="4">
        <f>SUM('역의 도시내 비율1'!E405:G405)/3</f>
        <v>2.2920559948313504E-3</v>
      </c>
      <c r="E406" s="4">
        <f>SUM('역의 도시내 비율1'!H405:O405)/8</f>
        <v>2.449278797433967E-3</v>
      </c>
      <c r="F406" s="4">
        <f>SUM('역의 도시내 비율1'!P405:R405)/3</f>
        <v>2.1127531560123352E-3</v>
      </c>
      <c r="G406" s="4">
        <f>SUM('역의 도시내 비율1'!S405:V405)/4</f>
        <v>2.4382373749952512E-3</v>
      </c>
      <c r="H406" s="4"/>
      <c r="I406" s="4">
        <f>SUM('역의 도시내 비율1'!W405)</f>
        <v>2.332539462516884E-3</v>
      </c>
      <c r="K406" t="b">
        <f t="shared" si="210"/>
        <v>0</v>
      </c>
      <c r="L406" t="b">
        <f t="shared" si="211"/>
        <v>0</v>
      </c>
      <c r="M406" t="b">
        <f t="shared" si="212"/>
        <v>1</v>
      </c>
      <c r="N406" t="b">
        <f t="shared" si="213"/>
        <v>0</v>
      </c>
      <c r="O406" t="b">
        <f t="shared" si="214"/>
        <v>1</v>
      </c>
      <c r="R406" t="b">
        <f t="shared" si="215"/>
        <v>1</v>
      </c>
      <c r="S406" t="b">
        <f t="shared" si="216"/>
        <v>1</v>
      </c>
      <c r="T406" t="b">
        <f t="shared" si="217"/>
        <v>0</v>
      </c>
      <c r="U406" t="b">
        <f t="shared" si="218"/>
        <v>0</v>
      </c>
      <c r="V406" t="b">
        <f t="shared" si="219"/>
        <v>0</v>
      </c>
      <c r="W406" t="b">
        <f t="shared" si="220"/>
        <v>0</v>
      </c>
      <c r="X406" t="b">
        <f t="shared" si="221"/>
        <v>0</v>
      </c>
      <c r="Y406" t="b">
        <f t="shared" si="222"/>
        <v>0</v>
      </c>
      <c r="Z406" t="b">
        <f t="shared" si="223"/>
        <v>0</v>
      </c>
      <c r="AA406" t="b">
        <f t="shared" si="224"/>
        <v>0</v>
      </c>
      <c r="AC406" t="b">
        <f t="shared" si="225"/>
        <v>1</v>
      </c>
      <c r="AD406" t="b">
        <f t="shared" si="226"/>
        <v>1</v>
      </c>
      <c r="AE406" t="b">
        <f t="shared" si="227"/>
        <v>0</v>
      </c>
      <c r="AF406" t="b">
        <f t="shared" si="228"/>
        <v>0</v>
      </c>
      <c r="AG406" t="b">
        <f t="shared" si="229"/>
        <v>0</v>
      </c>
      <c r="AH406" t="b">
        <f t="shared" si="230"/>
        <v>0</v>
      </c>
      <c r="AI406" t="b">
        <f t="shared" si="231"/>
        <v>0</v>
      </c>
      <c r="AJ406" t="b">
        <f t="shared" si="232"/>
        <v>0</v>
      </c>
      <c r="AK406" t="b">
        <f t="shared" si="233"/>
        <v>0</v>
      </c>
      <c r="AL406" t="b">
        <f t="shared" si="234"/>
        <v>0</v>
      </c>
      <c r="AN406" s="4" t="b">
        <f t="shared" si="235"/>
        <v>1</v>
      </c>
      <c r="AO406" t="b">
        <f t="shared" si="236"/>
        <v>1</v>
      </c>
      <c r="AP406" t="b">
        <f t="shared" si="237"/>
        <v>0</v>
      </c>
      <c r="AQ406" t="b">
        <f t="shared" si="238"/>
        <v>0</v>
      </c>
      <c r="AR406" t="b">
        <f t="shared" si="239"/>
        <v>0</v>
      </c>
      <c r="AS406" t="b">
        <f t="shared" si="240"/>
        <v>0</v>
      </c>
      <c r="AT406" t="b">
        <f t="shared" si="241"/>
        <v>0</v>
      </c>
      <c r="AU406" t="b">
        <f t="shared" si="242"/>
        <v>0</v>
      </c>
      <c r="AV406" t="b">
        <f t="shared" si="243"/>
        <v>0</v>
      </c>
      <c r="AW406" t="b">
        <f t="shared" si="244"/>
        <v>0</v>
      </c>
    </row>
    <row r="407" spans="1:49">
      <c r="A407" t="s">
        <v>228</v>
      </c>
      <c r="B407" t="s">
        <v>319</v>
      </c>
      <c r="C407" s="4">
        <f>SUM('역의 도시내 비율1'!C406:D406)/2</f>
        <v>3.4542091884992169E-3</v>
      </c>
      <c r="D407" s="4">
        <f>SUM('역의 도시내 비율1'!E406:G406)/3</f>
        <v>3.4394054115445254E-3</v>
      </c>
      <c r="E407" s="4">
        <f>SUM('역의 도시내 비율1'!H406:O406)/8</f>
        <v>2.6560740097417964E-3</v>
      </c>
      <c r="F407" s="4">
        <f>SUM('역의 도시내 비율1'!P406:R406)/3</f>
        <v>1.9699175932489116E-3</v>
      </c>
      <c r="G407" s="4">
        <f>SUM('역의 도시내 비율1'!S406:V406)/4</f>
        <v>1.5358493942333623E-3</v>
      </c>
      <c r="H407" s="4"/>
      <c r="I407" s="4">
        <f>SUM('역의 도시내 비율1'!W406)</f>
        <v>2.6090951445352758E-3</v>
      </c>
      <c r="K407" t="b">
        <f t="shared" si="210"/>
        <v>1</v>
      </c>
      <c r="L407" t="b">
        <f t="shared" si="211"/>
        <v>1</v>
      </c>
      <c r="M407" t="b">
        <f t="shared" si="212"/>
        <v>1</v>
      </c>
      <c r="N407" t="b">
        <f t="shared" si="213"/>
        <v>0</v>
      </c>
      <c r="O407" t="b">
        <f t="shared" si="214"/>
        <v>0</v>
      </c>
      <c r="R407" t="b">
        <f t="shared" si="215"/>
        <v>1</v>
      </c>
      <c r="S407" t="b">
        <f t="shared" si="216"/>
        <v>1</v>
      </c>
      <c r="T407" t="b">
        <f t="shared" si="217"/>
        <v>0</v>
      </c>
      <c r="U407" t="b">
        <f t="shared" si="218"/>
        <v>0</v>
      </c>
      <c r="V407" t="b">
        <f t="shared" si="219"/>
        <v>0</v>
      </c>
      <c r="W407" t="b">
        <f t="shared" si="220"/>
        <v>0</v>
      </c>
      <c r="X407" t="b">
        <f t="shared" si="221"/>
        <v>0</v>
      </c>
      <c r="Y407" t="b">
        <f t="shared" si="222"/>
        <v>0</v>
      </c>
      <c r="Z407" t="b">
        <f t="shared" si="223"/>
        <v>0</v>
      </c>
      <c r="AA407" t="b">
        <f t="shared" si="224"/>
        <v>0</v>
      </c>
      <c r="AC407" t="b">
        <f t="shared" si="225"/>
        <v>1</v>
      </c>
      <c r="AD407" t="b">
        <f t="shared" si="226"/>
        <v>0</v>
      </c>
      <c r="AE407" t="b">
        <f t="shared" si="227"/>
        <v>0</v>
      </c>
      <c r="AF407" t="b">
        <f t="shared" si="228"/>
        <v>0</v>
      </c>
      <c r="AG407" t="b">
        <f t="shared" si="229"/>
        <v>0</v>
      </c>
      <c r="AH407" t="b">
        <f t="shared" si="230"/>
        <v>0</v>
      </c>
      <c r="AI407" t="b">
        <f t="shared" si="231"/>
        <v>0</v>
      </c>
      <c r="AJ407" t="b">
        <f t="shared" si="232"/>
        <v>0</v>
      </c>
      <c r="AK407" t="b">
        <f t="shared" si="233"/>
        <v>0</v>
      </c>
      <c r="AL407" t="b">
        <f t="shared" si="234"/>
        <v>0</v>
      </c>
      <c r="AN407" s="4" t="b">
        <f t="shared" si="235"/>
        <v>1</v>
      </c>
      <c r="AO407" t="b">
        <f t="shared" si="236"/>
        <v>1</v>
      </c>
      <c r="AP407" t="b">
        <f t="shared" si="237"/>
        <v>0</v>
      </c>
      <c r="AQ407" t="b">
        <f t="shared" si="238"/>
        <v>0</v>
      </c>
      <c r="AR407" t="b">
        <f t="shared" si="239"/>
        <v>0</v>
      </c>
      <c r="AS407" t="b">
        <f t="shared" si="240"/>
        <v>0</v>
      </c>
      <c r="AT407" t="b">
        <f t="shared" si="241"/>
        <v>0</v>
      </c>
      <c r="AU407" t="b">
        <f t="shared" si="242"/>
        <v>0</v>
      </c>
      <c r="AV407" t="b">
        <f t="shared" si="243"/>
        <v>0</v>
      </c>
      <c r="AW407" t="b">
        <f t="shared" si="244"/>
        <v>0</v>
      </c>
    </row>
    <row r="408" spans="1:49">
      <c r="B408" t="s">
        <v>320</v>
      </c>
      <c r="C408" s="4">
        <f>SUM('역의 도시내 비율1'!C407:D407)/2</f>
        <v>2.4922798330111267E-3</v>
      </c>
      <c r="D408" s="4">
        <f>SUM('역의 도시내 비율1'!E407:G407)/3</f>
        <v>1.7816710719925372E-3</v>
      </c>
      <c r="E408" s="4">
        <f>SUM('역의 도시내 비율1'!H407:O407)/8</f>
        <v>2.4848600258135442E-3</v>
      </c>
      <c r="F408" s="4">
        <f>SUM('역의 도시내 비율1'!P407:R407)/3</f>
        <v>2.6650237249714308E-3</v>
      </c>
      <c r="G408" s="4">
        <f>SUM('역의 도시내 비율1'!S407:V407)/4</f>
        <v>2.8564516906550092E-3</v>
      </c>
      <c r="H408" s="4"/>
      <c r="I408" s="4">
        <f>SUM('역의 도시내 비율1'!W407)</f>
        <v>2.4307815769322077E-3</v>
      </c>
      <c r="K408" t="b">
        <f t="shared" si="210"/>
        <v>1</v>
      </c>
      <c r="L408" t="b">
        <f t="shared" si="211"/>
        <v>0</v>
      </c>
      <c r="M408" t="b">
        <f t="shared" si="212"/>
        <v>1</v>
      </c>
      <c r="N408" t="b">
        <f t="shared" si="213"/>
        <v>1</v>
      </c>
      <c r="O408" t="b">
        <f t="shared" si="214"/>
        <v>1</v>
      </c>
      <c r="R408" t="b">
        <f t="shared" si="215"/>
        <v>1</v>
      </c>
      <c r="S408" t="b">
        <f t="shared" si="216"/>
        <v>0</v>
      </c>
      <c r="T408" t="b">
        <f t="shared" si="217"/>
        <v>0</v>
      </c>
      <c r="U408" t="b">
        <f t="shared" si="218"/>
        <v>0</v>
      </c>
      <c r="V408" t="b">
        <f t="shared" si="219"/>
        <v>0</v>
      </c>
      <c r="W408" t="b">
        <f t="shared" si="220"/>
        <v>0</v>
      </c>
      <c r="X408" t="b">
        <f t="shared" si="221"/>
        <v>0</v>
      </c>
      <c r="Y408" t="b">
        <f t="shared" si="222"/>
        <v>0</v>
      </c>
      <c r="Z408" t="b">
        <f t="shared" si="223"/>
        <v>0</v>
      </c>
      <c r="AA408" t="b">
        <f t="shared" si="224"/>
        <v>0</v>
      </c>
      <c r="AC408" t="b">
        <f t="shared" si="225"/>
        <v>1</v>
      </c>
      <c r="AD408" t="b">
        <f t="shared" si="226"/>
        <v>1</v>
      </c>
      <c r="AE408" t="b">
        <f t="shared" si="227"/>
        <v>0</v>
      </c>
      <c r="AF408" t="b">
        <f t="shared" si="228"/>
        <v>0</v>
      </c>
      <c r="AG408" t="b">
        <f t="shared" si="229"/>
        <v>0</v>
      </c>
      <c r="AH408" t="b">
        <f t="shared" si="230"/>
        <v>0</v>
      </c>
      <c r="AI408" t="b">
        <f t="shared" si="231"/>
        <v>0</v>
      </c>
      <c r="AJ408" t="b">
        <f t="shared" si="232"/>
        <v>0</v>
      </c>
      <c r="AK408" t="b">
        <f t="shared" si="233"/>
        <v>0</v>
      </c>
      <c r="AL408" t="b">
        <f t="shared" si="234"/>
        <v>0</v>
      </c>
      <c r="AN408" s="4" t="b">
        <f t="shared" si="235"/>
        <v>1</v>
      </c>
      <c r="AO408" t="b">
        <f t="shared" si="236"/>
        <v>1</v>
      </c>
      <c r="AP408" t="b">
        <f t="shared" si="237"/>
        <v>0</v>
      </c>
      <c r="AQ408" t="b">
        <f t="shared" si="238"/>
        <v>0</v>
      </c>
      <c r="AR408" t="b">
        <f t="shared" si="239"/>
        <v>0</v>
      </c>
      <c r="AS408" t="b">
        <f t="shared" si="240"/>
        <v>0</v>
      </c>
      <c r="AT408" t="b">
        <f t="shared" si="241"/>
        <v>0</v>
      </c>
      <c r="AU408" t="b">
        <f t="shared" si="242"/>
        <v>0</v>
      </c>
      <c r="AV408" t="b">
        <f t="shared" si="243"/>
        <v>0</v>
      </c>
      <c r="AW408" t="b">
        <f t="shared" si="244"/>
        <v>0</v>
      </c>
    </row>
    <row r="409" spans="1:49">
      <c r="A409" t="s">
        <v>229</v>
      </c>
      <c r="B409" t="s">
        <v>319</v>
      </c>
      <c r="C409" s="4">
        <f>SUM('역의 도시내 비율1'!C408:D408)/2</f>
        <v>2.7089319908377681E-3</v>
      </c>
      <c r="D409" s="4">
        <f>SUM('역의 도시내 비율1'!E408:G408)/3</f>
        <v>2.6141589847830278E-3</v>
      </c>
      <c r="E409" s="4">
        <f>SUM('역의 도시내 비율1'!H408:O408)/8</f>
        <v>1.3849246466170007E-3</v>
      </c>
      <c r="F409" s="4">
        <f>SUM('역의 도시내 비율1'!P408:R408)/3</f>
        <v>9.2458417679747249E-4</v>
      </c>
      <c r="G409" s="4">
        <f>SUM('역의 도시내 비율1'!S408:V408)/4</f>
        <v>7.979548243095499E-4</v>
      </c>
      <c r="H409" s="4"/>
      <c r="I409" s="4">
        <f>SUM('역의 도시내 비율1'!W408)</f>
        <v>1.519761806425242E-3</v>
      </c>
      <c r="K409" t="b">
        <f t="shared" si="210"/>
        <v>1</v>
      </c>
      <c r="L409" t="b">
        <f t="shared" si="211"/>
        <v>1</v>
      </c>
      <c r="M409" t="b">
        <f t="shared" si="212"/>
        <v>0</v>
      </c>
      <c r="N409" t="b">
        <f t="shared" si="213"/>
        <v>0</v>
      </c>
      <c r="O409" t="b">
        <f t="shared" si="214"/>
        <v>0</v>
      </c>
      <c r="R409" t="b">
        <f t="shared" si="215"/>
        <v>1</v>
      </c>
      <c r="S409" t="b">
        <f t="shared" si="216"/>
        <v>1</v>
      </c>
      <c r="T409" t="b">
        <f t="shared" si="217"/>
        <v>0</v>
      </c>
      <c r="U409" t="b">
        <f t="shared" si="218"/>
        <v>0</v>
      </c>
      <c r="V409" t="b">
        <f t="shared" si="219"/>
        <v>0</v>
      </c>
      <c r="W409" t="b">
        <f t="shared" si="220"/>
        <v>0</v>
      </c>
      <c r="X409" t="b">
        <f t="shared" si="221"/>
        <v>0</v>
      </c>
      <c r="Y409" t="b">
        <f t="shared" si="222"/>
        <v>0</v>
      </c>
      <c r="Z409" t="b">
        <f t="shared" si="223"/>
        <v>0</v>
      </c>
      <c r="AA409" t="b">
        <f t="shared" si="224"/>
        <v>0</v>
      </c>
      <c r="AC409" t="b">
        <f t="shared" si="225"/>
        <v>0</v>
      </c>
      <c r="AD409" t="b">
        <f t="shared" si="226"/>
        <v>0</v>
      </c>
      <c r="AE409" t="b">
        <f t="shared" si="227"/>
        <v>0</v>
      </c>
      <c r="AF409" t="b">
        <f t="shared" si="228"/>
        <v>0</v>
      </c>
      <c r="AG409" t="b">
        <f t="shared" si="229"/>
        <v>0</v>
      </c>
      <c r="AH409" t="b">
        <f t="shared" si="230"/>
        <v>0</v>
      </c>
      <c r="AI409" t="b">
        <f t="shared" si="231"/>
        <v>0</v>
      </c>
      <c r="AJ409" t="b">
        <f t="shared" si="232"/>
        <v>0</v>
      </c>
      <c r="AK409" t="b">
        <f t="shared" si="233"/>
        <v>0</v>
      </c>
      <c r="AL409" t="b">
        <f t="shared" si="234"/>
        <v>0</v>
      </c>
      <c r="AN409" s="4" t="b">
        <f t="shared" si="235"/>
        <v>1</v>
      </c>
      <c r="AO409" t="b">
        <f t="shared" si="236"/>
        <v>0</v>
      </c>
      <c r="AP409" t="b">
        <f t="shared" si="237"/>
        <v>0</v>
      </c>
      <c r="AQ409" t="b">
        <f t="shared" si="238"/>
        <v>0</v>
      </c>
      <c r="AR409" t="b">
        <f t="shared" si="239"/>
        <v>0</v>
      </c>
      <c r="AS409" t="b">
        <f t="shared" si="240"/>
        <v>0</v>
      </c>
      <c r="AT409" t="b">
        <f t="shared" si="241"/>
        <v>0</v>
      </c>
      <c r="AU409" t="b">
        <f t="shared" si="242"/>
        <v>0</v>
      </c>
      <c r="AV409" t="b">
        <f t="shared" si="243"/>
        <v>0</v>
      </c>
      <c r="AW409" t="b">
        <f t="shared" si="244"/>
        <v>0</v>
      </c>
    </row>
    <row r="410" spans="1:49">
      <c r="B410" t="s">
        <v>320</v>
      </c>
      <c r="C410" s="4">
        <f>SUM('역의 도시내 비율1'!C409:D409)/2</f>
        <v>1.6292896709153228E-3</v>
      </c>
      <c r="D410" s="4">
        <f>SUM('역의 도시내 비율1'!E409:G409)/3</f>
        <v>8.7632091157068481E-4</v>
      </c>
      <c r="E410" s="4">
        <f>SUM('역의 도시내 비율1'!H409:O409)/8</f>
        <v>1.2163292882875075E-3</v>
      </c>
      <c r="F410" s="4">
        <f>SUM('역의 도시내 비율1'!P409:R409)/3</f>
        <v>1.7656844050897656E-3</v>
      </c>
      <c r="G410" s="4">
        <f>SUM('역의 도시내 비율1'!S409:V409)/4</f>
        <v>2.04745008647502E-3</v>
      </c>
      <c r="H410" s="4"/>
      <c r="I410" s="4">
        <f>SUM('역의 도시내 비율1'!W409)</f>
        <v>1.3879153683945379E-3</v>
      </c>
      <c r="K410" t="b">
        <f t="shared" si="210"/>
        <v>1</v>
      </c>
      <c r="L410" t="b">
        <f t="shared" si="211"/>
        <v>0</v>
      </c>
      <c r="M410" t="b">
        <f t="shared" si="212"/>
        <v>0</v>
      </c>
      <c r="N410" t="b">
        <f t="shared" si="213"/>
        <v>1</v>
      </c>
      <c r="O410" t="b">
        <f t="shared" si="214"/>
        <v>1</v>
      </c>
      <c r="R410" t="b">
        <f t="shared" si="215"/>
        <v>0</v>
      </c>
      <c r="S410" t="b">
        <f t="shared" si="216"/>
        <v>0</v>
      </c>
      <c r="T410" t="b">
        <f t="shared" si="217"/>
        <v>0</v>
      </c>
      <c r="U410" t="b">
        <f t="shared" si="218"/>
        <v>0</v>
      </c>
      <c r="V410" t="b">
        <f t="shared" si="219"/>
        <v>0</v>
      </c>
      <c r="W410" t="b">
        <f t="shared" si="220"/>
        <v>0</v>
      </c>
      <c r="X410" t="b">
        <f t="shared" si="221"/>
        <v>0</v>
      </c>
      <c r="Y410" t="b">
        <f t="shared" si="222"/>
        <v>0</v>
      </c>
      <c r="Z410" t="b">
        <f t="shared" si="223"/>
        <v>0</v>
      </c>
      <c r="AA410" t="b">
        <f t="shared" si="224"/>
        <v>0</v>
      </c>
      <c r="AC410" t="b">
        <f t="shared" si="225"/>
        <v>1</v>
      </c>
      <c r="AD410" t="b">
        <f t="shared" si="226"/>
        <v>0</v>
      </c>
      <c r="AE410" t="b">
        <f t="shared" si="227"/>
        <v>0</v>
      </c>
      <c r="AF410" t="b">
        <f t="shared" si="228"/>
        <v>0</v>
      </c>
      <c r="AG410" t="b">
        <f t="shared" si="229"/>
        <v>0</v>
      </c>
      <c r="AH410" t="b">
        <f t="shared" si="230"/>
        <v>0</v>
      </c>
      <c r="AI410" t="b">
        <f t="shared" si="231"/>
        <v>0</v>
      </c>
      <c r="AJ410" t="b">
        <f t="shared" si="232"/>
        <v>0</v>
      </c>
      <c r="AK410" t="b">
        <f t="shared" si="233"/>
        <v>0</v>
      </c>
      <c r="AL410" t="b">
        <f t="shared" si="234"/>
        <v>0</v>
      </c>
      <c r="AN410" s="4" t="b">
        <f t="shared" si="235"/>
        <v>1</v>
      </c>
      <c r="AO410" t="b">
        <f t="shared" si="236"/>
        <v>0</v>
      </c>
      <c r="AP410" t="b">
        <f t="shared" si="237"/>
        <v>0</v>
      </c>
      <c r="AQ410" t="b">
        <f t="shared" si="238"/>
        <v>0</v>
      </c>
      <c r="AR410" t="b">
        <f t="shared" si="239"/>
        <v>0</v>
      </c>
      <c r="AS410" t="b">
        <f t="shared" si="240"/>
        <v>0</v>
      </c>
      <c r="AT410" t="b">
        <f t="shared" si="241"/>
        <v>0</v>
      </c>
      <c r="AU410" t="b">
        <f t="shared" si="242"/>
        <v>0</v>
      </c>
      <c r="AV410" t="b">
        <f t="shared" si="243"/>
        <v>0</v>
      </c>
      <c r="AW410" t="b">
        <f t="shared" si="244"/>
        <v>0</v>
      </c>
    </row>
    <row r="411" spans="1:49">
      <c r="A411" t="s">
        <v>230</v>
      </c>
      <c r="B411" t="s">
        <v>319</v>
      </c>
      <c r="C411" s="4">
        <f>SUM('역의 도시내 비율1'!C410:D410)/2</f>
        <v>3.5635487653119394E-3</v>
      </c>
      <c r="D411" s="4">
        <f>SUM('역의 도시내 비율1'!E410:G410)/3</f>
        <v>3.6747412378063753E-3</v>
      </c>
      <c r="E411" s="4">
        <f>SUM('역의 도시내 비율1'!H410:O410)/8</f>
        <v>1.8033401676286909E-3</v>
      </c>
      <c r="F411" s="4">
        <f>SUM('역의 도시내 비율1'!P410:R410)/3</f>
        <v>1.1410683771243021E-3</v>
      </c>
      <c r="G411" s="4">
        <f>SUM('역의 도시내 비율1'!S410:V410)/4</f>
        <v>9.1316436040539363E-4</v>
      </c>
      <c r="H411" s="4"/>
      <c r="I411" s="4">
        <f>SUM('역의 도시내 비율1'!W410)</f>
        <v>2.0164635801334986E-3</v>
      </c>
      <c r="K411" t="b">
        <f t="shared" si="210"/>
        <v>1</v>
      </c>
      <c r="L411" t="b">
        <f t="shared" si="211"/>
        <v>1</v>
      </c>
      <c r="M411" t="b">
        <f t="shared" si="212"/>
        <v>0</v>
      </c>
      <c r="N411" t="b">
        <f t="shared" si="213"/>
        <v>0</v>
      </c>
      <c r="O411" t="b">
        <f t="shared" si="214"/>
        <v>0</v>
      </c>
      <c r="R411" t="b">
        <f t="shared" si="215"/>
        <v>1</v>
      </c>
      <c r="S411" t="b">
        <f t="shared" si="216"/>
        <v>1</v>
      </c>
      <c r="T411" t="b">
        <f t="shared" si="217"/>
        <v>0</v>
      </c>
      <c r="U411" t="b">
        <f t="shared" si="218"/>
        <v>0</v>
      </c>
      <c r="V411" t="b">
        <f t="shared" si="219"/>
        <v>0</v>
      </c>
      <c r="W411" t="b">
        <f t="shared" si="220"/>
        <v>0</v>
      </c>
      <c r="X411" t="b">
        <f t="shared" si="221"/>
        <v>0</v>
      </c>
      <c r="Y411" t="b">
        <f t="shared" si="222"/>
        <v>0</v>
      </c>
      <c r="Z411" t="b">
        <f t="shared" si="223"/>
        <v>0</v>
      </c>
      <c r="AA411" t="b">
        <f t="shared" si="224"/>
        <v>0</v>
      </c>
      <c r="AC411" t="b">
        <f t="shared" si="225"/>
        <v>1</v>
      </c>
      <c r="AD411" t="b">
        <f t="shared" si="226"/>
        <v>0</v>
      </c>
      <c r="AE411" t="b">
        <f t="shared" si="227"/>
        <v>0</v>
      </c>
      <c r="AF411" t="b">
        <f t="shared" si="228"/>
        <v>0</v>
      </c>
      <c r="AG411" t="b">
        <f t="shared" si="229"/>
        <v>0</v>
      </c>
      <c r="AH411" t="b">
        <f t="shared" si="230"/>
        <v>0</v>
      </c>
      <c r="AI411" t="b">
        <f t="shared" si="231"/>
        <v>0</v>
      </c>
      <c r="AJ411" t="b">
        <f t="shared" si="232"/>
        <v>0</v>
      </c>
      <c r="AK411" t="b">
        <f t="shared" si="233"/>
        <v>0</v>
      </c>
      <c r="AL411" t="b">
        <f t="shared" si="234"/>
        <v>0</v>
      </c>
      <c r="AN411" s="4" t="b">
        <f t="shared" si="235"/>
        <v>1</v>
      </c>
      <c r="AO411" t="b">
        <f t="shared" si="236"/>
        <v>0</v>
      </c>
      <c r="AP411" t="b">
        <f t="shared" si="237"/>
        <v>0</v>
      </c>
      <c r="AQ411" t="b">
        <f t="shared" si="238"/>
        <v>0</v>
      </c>
      <c r="AR411" t="b">
        <f t="shared" si="239"/>
        <v>0</v>
      </c>
      <c r="AS411" t="b">
        <f t="shared" si="240"/>
        <v>0</v>
      </c>
      <c r="AT411" t="b">
        <f t="shared" si="241"/>
        <v>0</v>
      </c>
      <c r="AU411" t="b">
        <f t="shared" si="242"/>
        <v>0</v>
      </c>
      <c r="AV411" t="b">
        <f t="shared" si="243"/>
        <v>0</v>
      </c>
      <c r="AW411" t="b">
        <f t="shared" si="244"/>
        <v>0</v>
      </c>
    </row>
    <row r="412" spans="1:49">
      <c r="B412" t="s">
        <v>320</v>
      </c>
      <c r="C412" s="4">
        <f>SUM('역의 도시내 비율1'!C411:D411)/2</f>
        <v>1.941286531261379E-3</v>
      </c>
      <c r="D412" s="4">
        <f>SUM('역의 도시내 비율1'!E411:G411)/3</f>
        <v>8.8023776989375787E-4</v>
      </c>
      <c r="E412" s="4">
        <f>SUM('역의 도시내 비율1'!H411:O411)/8</f>
        <v>1.5360898491129011E-3</v>
      </c>
      <c r="F412" s="4">
        <f>SUM('역의 도시내 비율1'!P411:R411)/3</f>
        <v>2.5291920281306237E-3</v>
      </c>
      <c r="G412" s="4">
        <f>SUM('역의 도시내 비율1'!S411:V411)/4</f>
        <v>2.7922896322029921E-3</v>
      </c>
      <c r="H412" s="4"/>
      <c r="I412" s="4">
        <f>SUM('역의 도시내 비율1'!W411)</f>
        <v>1.7802589111661508E-3</v>
      </c>
      <c r="K412" t="b">
        <f t="shared" si="210"/>
        <v>1</v>
      </c>
      <c r="L412" t="b">
        <f t="shared" si="211"/>
        <v>0</v>
      </c>
      <c r="M412" t="b">
        <f t="shared" si="212"/>
        <v>0</v>
      </c>
      <c r="N412" t="b">
        <f t="shared" si="213"/>
        <v>1</v>
      </c>
      <c r="O412" t="b">
        <f t="shared" si="214"/>
        <v>1</v>
      </c>
      <c r="R412" t="b">
        <f t="shared" si="215"/>
        <v>0</v>
      </c>
      <c r="S412" t="b">
        <f t="shared" si="216"/>
        <v>0</v>
      </c>
      <c r="T412" t="b">
        <f t="shared" si="217"/>
        <v>0</v>
      </c>
      <c r="U412" t="b">
        <f t="shared" si="218"/>
        <v>0</v>
      </c>
      <c r="V412" t="b">
        <f t="shared" si="219"/>
        <v>0</v>
      </c>
      <c r="W412" t="b">
        <f t="shared" si="220"/>
        <v>0</v>
      </c>
      <c r="X412" t="b">
        <f t="shared" si="221"/>
        <v>0</v>
      </c>
      <c r="Y412" t="b">
        <f t="shared" si="222"/>
        <v>0</v>
      </c>
      <c r="Z412" t="b">
        <f t="shared" si="223"/>
        <v>0</v>
      </c>
      <c r="AA412" t="b">
        <f t="shared" si="224"/>
        <v>0</v>
      </c>
      <c r="AC412" t="b">
        <f t="shared" si="225"/>
        <v>1</v>
      </c>
      <c r="AD412" t="b">
        <f t="shared" si="226"/>
        <v>1</v>
      </c>
      <c r="AE412" t="b">
        <f t="shared" si="227"/>
        <v>0</v>
      </c>
      <c r="AF412" t="b">
        <f t="shared" si="228"/>
        <v>0</v>
      </c>
      <c r="AG412" t="b">
        <f t="shared" si="229"/>
        <v>0</v>
      </c>
      <c r="AH412" t="b">
        <f t="shared" si="230"/>
        <v>0</v>
      </c>
      <c r="AI412" t="b">
        <f t="shared" si="231"/>
        <v>0</v>
      </c>
      <c r="AJ412" t="b">
        <f t="shared" si="232"/>
        <v>0</v>
      </c>
      <c r="AK412" t="b">
        <f t="shared" si="233"/>
        <v>0</v>
      </c>
      <c r="AL412" t="b">
        <f t="shared" si="234"/>
        <v>0</v>
      </c>
      <c r="AN412" s="4" t="b">
        <f t="shared" si="235"/>
        <v>1</v>
      </c>
      <c r="AO412" t="b">
        <f t="shared" si="236"/>
        <v>0</v>
      </c>
      <c r="AP412" t="b">
        <f t="shared" si="237"/>
        <v>0</v>
      </c>
      <c r="AQ412" t="b">
        <f t="shared" si="238"/>
        <v>0</v>
      </c>
      <c r="AR412" t="b">
        <f t="shared" si="239"/>
        <v>0</v>
      </c>
      <c r="AS412" t="b">
        <f t="shared" si="240"/>
        <v>0</v>
      </c>
      <c r="AT412" t="b">
        <f t="shared" si="241"/>
        <v>0</v>
      </c>
      <c r="AU412" t="b">
        <f t="shared" si="242"/>
        <v>0</v>
      </c>
      <c r="AV412" t="b">
        <f t="shared" si="243"/>
        <v>0</v>
      </c>
      <c r="AW412" t="b">
        <f t="shared" si="244"/>
        <v>0</v>
      </c>
    </row>
    <row r="413" spans="1:49">
      <c r="A413" t="s">
        <v>231</v>
      </c>
      <c r="B413" t="s">
        <v>319</v>
      </c>
      <c r="C413" s="4">
        <f>SUM('역의 도시내 비율1'!C412:D412)/2</f>
        <v>5.61038803516151E-3</v>
      </c>
      <c r="D413" s="4">
        <f>SUM('역의 도시내 비율1'!E412:G412)/3</f>
        <v>5.648716761450197E-3</v>
      </c>
      <c r="E413" s="4">
        <f>SUM('역의 도시내 비율1'!H412:O412)/8</f>
        <v>3.1866327597663865E-3</v>
      </c>
      <c r="F413" s="4">
        <f>SUM('역의 도시내 비율1'!P412:R412)/3</f>
        <v>1.8450064738553581E-3</v>
      </c>
      <c r="G413" s="4">
        <f>SUM('역의 도시내 비율1'!S412:V412)/4</f>
        <v>2.1147834856311831E-3</v>
      </c>
      <c r="H413" s="4"/>
      <c r="I413" s="4">
        <f>SUM('역의 도시내 비율1'!W412)</f>
        <v>3.3389544860637208E-3</v>
      </c>
      <c r="K413" t="b">
        <f t="shared" si="210"/>
        <v>1</v>
      </c>
      <c r="L413" t="b">
        <f t="shared" si="211"/>
        <v>1</v>
      </c>
      <c r="M413" t="b">
        <f t="shared" si="212"/>
        <v>0</v>
      </c>
      <c r="N413" t="b">
        <f t="shared" si="213"/>
        <v>0</v>
      </c>
      <c r="O413" t="b">
        <f t="shared" si="214"/>
        <v>0</v>
      </c>
      <c r="R413" t="b">
        <f t="shared" si="215"/>
        <v>1</v>
      </c>
      <c r="S413" t="b">
        <f t="shared" si="216"/>
        <v>1</v>
      </c>
      <c r="T413" t="b">
        <f t="shared" si="217"/>
        <v>1</v>
      </c>
      <c r="U413" t="b">
        <f t="shared" si="218"/>
        <v>1</v>
      </c>
      <c r="V413" t="b">
        <f t="shared" si="219"/>
        <v>0</v>
      </c>
      <c r="W413" t="b">
        <f t="shared" si="220"/>
        <v>0</v>
      </c>
      <c r="X413" t="b">
        <f t="shared" si="221"/>
        <v>0</v>
      </c>
      <c r="Y413" t="b">
        <f t="shared" si="222"/>
        <v>0</v>
      </c>
      <c r="Z413" t="b">
        <f t="shared" si="223"/>
        <v>0</v>
      </c>
      <c r="AA413" t="b">
        <f t="shared" si="224"/>
        <v>0</v>
      </c>
      <c r="AC413" t="b">
        <f t="shared" si="225"/>
        <v>1</v>
      </c>
      <c r="AD413" t="b">
        <f t="shared" si="226"/>
        <v>0</v>
      </c>
      <c r="AE413" t="b">
        <f t="shared" si="227"/>
        <v>0</v>
      </c>
      <c r="AF413" t="b">
        <f t="shared" si="228"/>
        <v>0</v>
      </c>
      <c r="AG413" t="b">
        <f t="shared" si="229"/>
        <v>0</v>
      </c>
      <c r="AH413" t="b">
        <f t="shared" si="230"/>
        <v>0</v>
      </c>
      <c r="AI413" t="b">
        <f t="shared" si="231"/>
        <v>0</v>
      </c>
      <c r="AJ413" t="b">
        <f t="shared" si="232"/>
        <v>0</v>
      </c>
      <c r="AK413" t="b">
        <f t="shared" si="233"/>
        <v>0</v>
      </c>
      <c r="AL413" t="b">
        <f t="shared" si="234"/>
        <v>0</v>
      </c>
      <c r="AN413" s="4" t="b">
        <f t="shared" si="235"/>
        <v>1</v>
      </c>
      <c r="AO413" t="b">
        <f t="shared" si="236"/>
        <v>1</v>
      </c>
      <c r="AP413" t="b">
        <f t="shared" si="237"/>
        <v>0</v>
      </c>
      <c r="AQ413" t="b">
        <f t="shared" si="238"/>
        <v>0</v>
      </c>
      <c r="AR413" t="b">
        <f t="shared" si="239"/>
        <v>0</v>
      </c>
      <c r="AS413" t="b">
        <f t="shared" si="240"/>
        <v>0</v>
      </c>
      <c r="AT413" t="b">
        <f t="shared" si="241"/>
        <v>0</v>
      </c>
      <c r="AU413" t="b">
        <f t="shared" si="242"/>
        <v>0</v>
      </c>
      <c r="AV413" t="b">
        <f t="shared" si="243"/>
        <v>0</v>
      </c>
      <c r="AW413" t="b">
        <f t="shared" si="244"/>
        <v>0</v>
      </c>
    </row>
    <row r="414" spans="1:49">
      <c r="B414" t="s">
        <v>320</v>
      </c>
      <c r="C414" s="4">
        <f>SUM('역의 도시내 비율1'!C413:D413)/2</f>
        <v>3.4326863945113289E-3</v>
      </c>
      <c r="D414" s="4">
        <f>SUM('역의 도시내 비율1'!E413:G413)/3</f>
        <v>1.4955057730186361E-3</v>
      </c>
      <c r="E414" s="4">
        <f>SUM('역의 도시내 비율1'!H413:O413)/8</f>
        <v>2.8206804084653998E-3</v>
      </c>
      <c r="F414" s="4">
        <f>SUM('역의 도시내 비율1'!P413:R413)/3</f>
        <v>4.511202280486671E-3</v>
      </c>
      <c r="G414" s="4">
        <f>SUM('역의 도시내 비율1'!S413:V413)/4</f>
        <v>5.3775436616137484E-3</v>
      </c>
      <c r="H414" s="4"/>
      <c r="I414" s="4">
        <f>SUM('역의 도시내 비율1'!W413)</f>
        <v>3.2011917607650004E-3</v>
      </c>
      <c r="K414" t="b">
        <f t="shared" si="210"/>
        <v>1</v>
      </c>
      <c r="L414" t="b">
        <f t="shared" si="211"/>
        <v>0</v>
      </c>
      <c r="M414" t="b">
        <f t="shared" si="212"/>
        <v>0</v>
      </c>
      <c r="N414" t="b">
        <f t="shared" si="213"/>
        <v>1</v>
      </c>
      <c r="O414" t="b">
        <f t="shared" si="214"/>
        <v>1</v>
      </c>
      <c r="R414" t="b">
        <f t="shared" si="215"/>
        <v>1</v>
      </c>
      <c r="S414" t="b">
        <f t="shared" si="216"/>
        <v>0</v>
      </c>
      <c r="T414" t="b">
        <f t="shared" si="217"/>
        <v>0</v>
      </c>
      <c r="U414" t="b">
        <f t="shared" si="218"/>
        <v>0</v>
      </c>
      <c r="V414" t="b">
        <f t="shared" si="219"/>
        <v>0</v>
      </c>
      <c r="W414" t="b">
        <f t="shared" si="220"/>
        <v>0</v>
      </c>
      <c r="X414" t="b">
        <f t="shared" si="221"/>
        <v>0</v>
      </c>
      <c r="Y414" t="b">
        <f t="shared" si="222"/>
        <v>0</v>
      </c>
      <c r="Z414" t="b">
        <f t="shared" si="223"/>
        <v>0</v>
      </c>
      <c r="AA414" t="b">
        <f t="shared" si="224"/>
        <v>0</v>
      </c>
      <c r="AC414" t="b">
        <f t="shared" si="225"/>
        <v>1</v>
      </c>
      <c r="AD414" t="b">
        <f t="shared" si="226"/>
        <v>1</v>
      </c>
      <c r="AE414" t="b">
        <f t="shared" si="227"/>
        <v>1</v>
      </c>
      <c r="AF414" t="b">
        <f t="shared" si="228"/>
        <v>0</v>
      </c>
      <c r="AG414" t="b">
        <f t="shared" si="229"/>
        <v>0</v>
      </c>
      <c r="AH414" t="b">
        <f t="shared" si="230"/>
        <v>0</v>
      </c>
      <c r="AI414" t="b">
        <f t="shared" si="231"/>
        <v>0</v>
      </c>
      <c r="AJ414" t="b">
        <f t="shared" si="232"/>
        <v>0</v>
      </c>
      <c r="AK414" t="b">
        <f t="shared" si="233"/>
        <v>0</v>
      </c>
      <c r="AL414" t="b">
        <f t="shared" si="234"/>
        <v>0</v>
      </c>
      <c r="AN414" s="4" t="b">
        <f t="shared" si="235"/>
        <v>1</v>
      </c>
      <c r="AO414" t="b">
        <f t="shared" si="236"/>
        <v>1</v>
      </c>
      <c r="AP414" t="b">
        <f t="shared" si="237"/>
        <v>0</v>
      </c>
      <c r="AQ414" t="b">
        <f t="shared" si="238"/>
        <v>0</v>
      </c>
      <c r="AR414" t="b">
        <f t="shared" si="239"/>
        <v>0</v>
      </c>
      <c r="AS414" t="b">
        <f t="shared" si="240"/>
        <v>0</v>
      </c>
      <c r="AT414" t="b">
        <f t="shared" si="241"/>
        <v>0</v>
      </c>
      <c r="AU414" t="b">
        <f t="shared" si="242"/>
        <v>0</v>
      </c>
      <c r="AV414" t="b">
        <f t="shared" si="243"/>
        <v>0</v>
      </c>
      <c r="AW414" t="b">
        <f t="shared" si="244"/>
        <v>0</v>
      </c>
    </row>
    <row r="415" spans="1:49">
      <c r="A415" t="s">
        <v>232</v>
      </c>
      <c r="B415" t="s">
        <v>319</v>
      </c>
      <c r="C415" s="4">
        <f>SUM('역의 도시내 비율1'!C414:D414)/2</f>
        <v>1.7177201254307333E-3</v>
      </c>
      <c r="D415" s="4">
        <f>SUM('역의 도시내 비율1'!E414:G414)/3</f>
        <v>1.6611882192060954E-3</v>
      </c>
      <c r="E415" s="4">
        <f>SUM('역의 도시내 비율1'!H414:O414)/8</f>
        <v>1.1439664258267347E-3</v>
      </c>
      <c r="F415" s="4">
        <f>SUM('역의 도시내 비율1'!P414:R414)/3</f>
        <v>7.7575707139200176E-4</v>
      </c>
      <c r="G415" s="4">
        <f>SUM('역의 도시내 비율1'!S414:V414)/4</f>
        <v>6.686589644563127E-4</v>
      </c>
      <c r="H415" s="4"/>
      <c r="I415" s="4">
        <f>SUM('역의 도시내 비율1'!W414)</f>
        <v>1.1364111319636828E-3</v>
      </c>
      <c r="K415" t="b">
        <f t="shared" si="210"/>
        <v>1</v>
      </c>
      <c r="L415" t="b">
        <f t="shared" si="211"/>
        <v>1</v>
      </c>
      <c r="M415" t="b">
        <f t="shared" si="212"/>
        <v>1</v>
      </c>
      <c r="N415" t="b">
        <f t="shared" si="213"/>
        <v>0</v>
      </c>
      <c r="O415" t="b">
        <f t="shared" si="214"/>
        <v>0</v>
      </c>
      <c r="R415" t="b">
        <f t="shared" si="215"/>
        <v>1</v>
      </c>
      <c r="S415" t="b">
        <f t="shared" si="216"/>
        <v>0</v>
      </c>
      <c r="T415" t="b">
        <f t="shared" si="217"/>
        <v>0</v>
      </c>
      <c r="U415" t="b">
        <f t="shared" si="218"/>
        <v>0</v>
      </c>
      <c r="V415" t="b">
        <f t="shared" si="219"/>
        <v>0</v>
      </c>
      <c r="W415" t="b">
        <f t="shared" si="220"/>
        <v>0</v>
      </c>
      <c r="X415" t="b">
        <f t="shared" si="221"/>
        <v>0</v>
      </c>
      <c r="Y415" t="b">
        <f t="shared" si="222"/>
        <v>0</v>
      </c>
      <c r="Z415" t="b">
        <f t="shared" si="223"/>
        <v>0</v>
      </c>
      <c r="AA415" t="b">
        <f t="shared" si="224"/>
        <v>0</v>
      </c>
      <c r="AC415" t="b">
        <f t="shared" si="225"/>
        <v>0</v>
      </c>
      <c r="AD415" t="b">
        <f t="shared" si="226"/>
        <v>0</v>
      </c>
      <c r="AE415" t="b">
        <f t="shared" si="227"/>
        <v>0</v>
      </c>
      <c r="AF415" t="b">
        <f t="shared" si="228"/>
        <v>0</v>
      </c>
      <c r="AG415" t="b">
        <f t="shared" si="229"/>
        <v>0</v>
      </c>
      <c r="AH415" t="b">
        <f t="shared" si="230"/>
        <v>0</v>
      </c>
      <c r="AI415" t="b">
        <f t="shared" si="231"/>
        <v>0</v>
      </c>
      <c r="AJ415" t="b">
        <f t="shared" si="232"/>
        <v>0</v>
      </c>
      <c r="AK415" t="b">
        <f t="shared" si="233"/>
        <v>0</v>
      </c>
      <c r="AL415" t="b">
        <f t="shared" si="234"/>
        <v>0</v>
      </c>
      <c r="AN415" s="4" t="b">
        <f t="shared" si="235"/>
        <v>1</v>
      </c>
      <c r="AO415" t="b">
        <f t="shared" si="236"/>
        <v>0</v>
      </c>
      <c r="AP415" t="b">
        <f t="shared" si="237"/>
        <v>0</v>
      </c>
      <c r="AQ415" t="b">
        <f t="shared" si="238"/>
        <v>0</v>
      </c>
      <c r="AR415" t="b">
        <f t="shared" si="239"/>
        <v>0</v>
      </c>
      <c r="AS415" t="b">
        <f t="shared" si="240"/>
        <v>0</v>
      </c>
      <c r="AT415" t="b">
        <f t="shared" si="241"/>
        <v>0</v>
      </c>
      <c r="AU415" t="b">
        <f t="shared" si="242"/>
        <v>0</v>
      </c>
      <c r="AV415" t="b">
        <f t="shared" si="243"/>
        <v>0</v>
      </c>
      <c r="AW415" t="b">
        <f t="shared" si="244"/>
        <v>0</v>
      </c>
    </row>
    <row r="416" spans="1:49">
      <c r="B416" t="s">
        <v>320</v>
      </c>
      <c r="C416" s="4">
        <f>SUM('역의 도시내 비율1'!C415:D415)/2</f>
        <v>1.6437957429428667E-3</v>
      </c>
      <c r="D416" s="4">
        <f>SUM('역의 도시내 비율1'!E415:G415)/3</f>
        <v>8.1553698191655583E-4</v>
      </c>
      <c r="E416" s="4">
        <f>SUM('역의 도시내 비율1'!H415:O415)/8</f>
        <v>1.0576392604499259E-3</v>
      </c>
      <c r="F416" s="4">
        <f>SUM('역의 도시내 비율1'!P415:R415)/3</f>
        <v>1.3375005389871422E-3</v>
      </c>
      <c r="G416" s="4">
        <f>SUM('역의 도시내 비율1'!S415:V415)/4</f>
        <v>1.8484420546902487E-3</v>
      </c>
      <c r="H416" s="4"/>
      <c r="I416" s="4">
        <f>SUM('역의 도시내 비율1'!W415)</f>
        <v>1.1378944749489133E-3</v>
      </c>
      <c r="K416" t="b">
        <f t="shared" si="210"/>
        <v>1</v>
      </c>
      <c r="L416" t="b">
        <f t="shared" si="211"/>
        <v>0</v>
      </c>
      <c r="M416" t="b">
        <f t="shared" si="212"/>
        <v>0</v>
      </c>
      <c r="N416" t="b">
        <f t="shared" si="213"/>
        <v>1</v>
      </c>
      <c r="O416" t="b">
        <f t="shared" si="214"/>
        <v>1</v>
      </c>
      <c r="R416" t="b">
        <f t="shared" si="215"/>
        <v>0</v>
      </c>
      <c r="S416" t="b">
        <f t="shared" si="216"/>
        <v>0</v>
      </c>
      <c r="T416" t="b">
        <f t="shared" si="217"/>
        <v>0</v>
      </c>
      <c r="U416" t="b">
        <f t="shared" si="218"/>
        <v>0</v>
      </c>
      <c r="V416" t="b">
        <f t="shared" si="219"/>
        <v>0</v>
      </c>
      <c r="W416" t="b">
        <f t="shared" si="220"/>
        <v>0</v>
      </c>
      <c r="X416" t="b">
        <f t="shared" si="221"/>
        <v>0</v>
      </c>
      <c r="Y416" t="b">
        <f t="shared" si="222"/>
        <v>0</v>
      </c>
      <c r="Z416" t="b">
        <f t="shared" si="223"/>
        <v>0</v>
      </c>
      <c r="AA416" t="b">
        <f t="shared" si="224"/>
        <v>0</v>
      </c>
      <c r="AC416" t="b">
        <f t="shared" si="225"/>
        <v>1</v>
      </c>
      <c r="AD416" t="b">
        <f t="shared" si="226"/>
        <v>0</v>
      </c>
      <c r="AE416" t="b">
        <f t="shared" si="227"/>
        <v>0</v>
      </c>
      <c r="AF416" t="b">
        <f t="shared" si="228"/>
        <v>0</v>
      </c>
      <c r="AG416" t="b">
        <f t="shared" si="229"/>
        <v>0</v>
      </c>
      <c r="AH416" t="b">
        <f t="shared" si="230"/>
        <v>0</v>
      </c>
      <c r="AI416" t="b">
        <f t="shared" si="231"/>
        <v>0</v>
      </c>
      <c r="AJ416" t="b">
        <f t="shared" si="232"/>
        <v>0</v>
      </c>
      <c r="AK416" t="b">
        <f t="shared" si="233"/>
        <v>0</v>
      </c>
      <c r="AL416" t="b">
        <f t="shared" si="234"/>
        <v>0</v>
      </c>
      <c r="AN416" s="4" t="b">
        <f t="shared" si="235"/>
        <v>1</v>
      </c>
      <c r="AO416" t="b">
        <f t="shared" si="236"/>
        <v>0</v>
      </c>
      <c r="AP416" t="b">
        <f t="shared" si="237"/>
        <v>0</v>
      </c>
      <c r="AQ416" t="b">
        <f t="shared" si="238"/>
        <v>0</v>
      </c>
      <c r="AR416" t="b">
        <f t="shared" si="239"/>
        <v>0</v>
      </c>
      <c r="AS416" t="b">
        <f t="shared" si="240"/>
        <v>0</v>
      </c>
      <c r="AT416" t="b">
        <f t="shared" si="241"/>
        <v>0</v>
      </c>
      <c r="AU416" t="b">
        <f t="shared" si="242"/>
        <v>0</v>
      </c>
      <c r="AV416" t="b">
        <f t="shared" si="243"/>
        <v>0</v>
      </c>
      <c r="AW416" t="b">
        <f t="shared" si="244"/>
        <v>0</v>
      </c>
    </row>
    <row r="417" spans="1:49">
      <c r="A417" t="s">
        <v>233</v>
      </c>
      <c r="B417" t="s">
        <v>319</v>
      </c>
      <c r="C417" s="4">
        <f>SUM('역의 도시내 비율1'!C416:D416)/2</f>
        <v>3.3344874870184591E-3</v>
      </c>
      <c r="D417" s="4">
        <f>SUM('역의 도시내 비율1'!E416:G416)/3</f>
        <v>4.2560682719431121E-3</v>
      </c>
      <c r="E417" s="4">
        <f>SUM('역의 도시내 비율1'!H416:O416)/8</f>
        <v>2.7548220493754574E-3</v>
      </c>
      <c r="F417" s="4">
        <f>SUM('역의 도시내 비율1'!P416:R416)/3</f>
        <v>1.4695517566716777E-3</v>
      </c>
      <c r="G417" s="4">
        <f>SUM('역의 도시내 비율1'!S416:V416)/4</f>
        <v>9.1815979282103082E-4</v>
      </c>
      <c r="H417" s="4"/>
      <c r="I417" s="4">
        <f>SUM('역의 도시내 비율1'!W416)</f>
        <v>2.6331014757103935E-3</v>
      </c>
      <c r="K417" t="b">
        <f t="shared" si="210"/>
        <v>1</v>
      </c>
      <c r="L417" t="b">
        <f t="shared" si="211"/>
        <v>1</v>
      </c>
      <c r="M417" t="b">
        <f t="shared" si="212"/>
        <v>1</v>
      </c>
      <c r="N417" t="b">
        <f t="shared" si="213"/>
        <v>0</v>
      </c>
      <c r="O417" t="b">
        <f t="shared" si="214"/>
        <v>0</v>
      </c>
      <c r="R417" t="b">
        <f t="shared" si="215"/>
        <v>1</v>
      </c>
      <c r="S417" t="b">
        <f t="shared" si="216"/>
        <v>1</v>
      </c>
      <c r="T417" t="b">
        <f t="shared" si="217"/>
        <v>1</v>
      </c>
      <c r="U417" t="b">
        <f t="shared" si="218"/>
        <v>0</v>
      </c>
      <c r="V417" t="b">
        <f t="shared" si="219"/>
        <v>0</v>
      </c>
      <c r="W417" t="b">
        <f t="shared" si="220"/>
        <v>0</v>
      </c>
      <c r="X417" t="b">
        <f t="shared" si="221"/>
        <v>0</v>
      </c>
      <c r="Y417" t="b">
        <f t="shared" si="222"/>
        <v>0</v>
      </c>
      <c r="Z417" t="b">
        <f t="shared" si="223"/>
        <v>0</v>
      </c>
      <c r="AA417" t="b">
        <f t="shared" si="224"/>
        <v>0</v>
      </c>
      <c r="AC417" t="b">
        <f t="shared" si="225"/>
        <v>1</v>
      </c>
      <c r="AD417" t="b">
        <f t="shared" si="226"/>
        <v>0</v>
      </c>
      <c r="AE417" t="b">
        <f t="shared" si="227"/>
        <v>0</v>
      </c>
      <c r="AF417" t="b">
        <f t="shared" si="228"/>
        <v>0</v>
      </c>
      <c r="AG417" t="b">
        <f t="shared" si="229"/>
        <v>0</v>
      </c>
      <c r="AH417" t="b">
        <f t="shared" si="230"/>
        <v>0</v>
      </c>
      <c r="AI417" t="b">
        <f t="shared" si="231"/>
        <v>0</v>
      </c>
      <c r="AJ417" t="b">
        <f t="shared" si="232"/>
        <v>0</v>
      </c>
      <c r="AK417" t="b">
        <f t="shared" si="233"/>
        <v>0</v>
      </c>
      <c r="AL417" t="b">
        <f t="shared" si="234"/>
        <v>0</v>
      </c>
      <c r="AN417" s="4" t="b">
        <f t="shared" si="235"/>
        <v>1</v>
      </c>
      <c r="AO417" t="b">
        <f t="shared" si="236"/>
        <v>1</v>
      </c>
      <c r="AP417" t="b">
        <f t="shared" si="237"/>
        <v>0</v>
      </c>
      <c r="AQ417" t="b">
        <f t="shared" si="238"/>
        <v>0</v>
      </c>
      <c r="AR417" t="b">
        <f t="shared" si="239"/>
        <v>0</v>
      </c>
      <c r="AS417" t="b">
        <f t="shared" si="240"/>
        <v>0</v>
      </c>
      <c r="AT417" t="b">
        <f t="shared" si="241"/>
        <v>0</v>
      </c>
      <c r="AU417" t="b">
        <f t="shared" si="242"/>
        <v>0</v>
      </c>
      <c r="AV417" t="b">
        <f t="shared" si="243"/>
        <v>0</v>
      </c>
      <c r="AW417" t="b">
        <f t="shared" si="244"/>
        <v>0</v>
      </c>
    </row>
    <row r="418" spans="1:49">
      <c r="B418" t="s">
        <v>320</v>
      </c>
      <c r="C418" s="4">
        <f>SUM('역의 도시내 비율1'!C417:D417)/2</f>
        <v>2.1429354968457177E-3</v>
      </c>
      <c r="D418" s="4">
        <f>SUM('역의 도시내 비율1'!E417:G417)/3</f>
        <v>2.195508224726828E-3</v>
      </c>
      <c r="E418" s="4">
        <f>SUM('역의 도시내 비율1'!H417:O417)/8</f>
        <v>1.9731725292180561E-3</v>
      </c>
      <c r="F418" s="4">
        <f>SUM('역의 도시내 비율1'!P417:R417)/3</f>
        <v>2.5728282821657089E-3</v>
      </c>
      <c r="G418" s="4">
        <f>SUM('역의 도시내 비율1'!S417:V417)/4</f>
        <v>3.4144238245006437E-3</v>
      </c>
      <c r="H418" s="4"/>
      <c r="I418" s="4">
        <f>SUM('역의 도시내 비율1'!W417)</f>
        <v>2.3363713582140564E-3</v>
      </c>
      <c r="K418" t="b">
        <f t="shared" si="210"/>
        <v>0</v>
      </c>
      <c r="L418" t="b">
        <f t="shared" si="211"/>
        <v>0</v>
      </c>
      <c r="M418" t="b">
        <f t="shared" si="212"/>
        <v>0</v>
      </c>
      <c r="N418" t="b">
        <f t="shared" si="213"/>
        <v>1</v>
      </c>
      <c r="O418" t="b">
        <f t="shared" si="214"/>
        <v>1</v>
      </c>
      <c r="R418" t="b">
        <f t="shared" si="215"/>
        <v>1</v>
      </c>
      <c r="S418" t="b">
        <f t="shared" si="216"/>
        <v>1</v>
      </c>
      <c r="T418" t="b">
        <f t="shared" si="217"/>
        <v>0</v>
      </c>
      <c r="U418" t="b">
        <f t="shared" si="218"/>
        <v>0</v>
      </c>
      <c r="V418" t="b">
        <f t="shared" si="219"/>
        <v>0</v>
      </c>
      <c r="W418" t="b">
        <f t="shared" si="220"/>
        <v>0</v>
      </c>
      <c r="X418" t="b">
        <f t="shared" si="221"/>
        <v>0</v>
      </c>
      <c r="Y418" t="b">
        <f t="shared" si="222"/>
        <v>0</v>
      </c>
      <c r="Z418" t="b">
        <f t="shared" si="223"/>
        <v>0</v>
      </c>
      <c r="AA418" t="b">
        <f t="shared" si="224"/>
        <v>0</v>
      </c>
      <c r="AC418" t="b">
        <f t="shared" si="225"/>
        <v>1</v>
      </c>
      <c r="AD418" t="b">
        <f t="shared" si="226"/>
        <v>1</v>
      </c>
      <c r="AE418" t="b">
        <f t="shared" si="227"/>
        <v>0</v>
      </c>
      <c r="AF418" t="b">
        <f t="shared" si="228"/>
        <v>0</v>
      </c>
      <c r="AG418" t="b">
        <f t="shared" si="229"/>
        <v>0</v>
      </c>
      <c r="AH418" t="b">
        <f t="shared" si="230"/>
        <v>0</v>
      </c>
      <c r="AI418" t="b">
        <f t="shared" si="231"/>
        <v>0</v>
      </c>
      <c r="AJ418" t="b">
        <f t="shared" si="232"/>
        <v>0</v>
      </c>
      <c r="AK418" t="b">
        <f t="shared" si="233"/>
        <v>0</v>
      </c>
      <c r="AL418" t="b">
        <f t="shared" si="234"/>
        <v>0</v>
      </c>
      <c r="AN418" s="4" t="b">
        <f t="shared" si="235"/>
        <v>1</v>
      </c>
      <c r="AO418" t="b">
        <f t="shared" si="236"/>
        <v>0</v>
      </c>
      <c r="AP418" t="b">
        <f t="shared" si="237"/>
        <v>0</v>
      </c>
      <c r="AQ418" t="b">
        <f t="shared" si="238"/>
        <v>0</v>
      </c>
      <c r="AR418" t="b">
        <f t="shared" si="239"/>
        <v>0</v>
      </c>
      <c r="AS418" t="b">
        <f t="shared" si="240"/>
        <v>0</v>
      </c>
      <c r="AT418" t="b">
        <f t="shared" si="241"/>
        <v>0</v>
      </c>
      <c r="AU418" t="b">
        <f t="shared" si="242"/>
        <v>0</v>
      </c>
      <c r="AV418" t="b">
        <f t="shared" si="243"/>
        <v>0</v>
      </c>
      <c r="AW418" t="b">
        <f t="shared" si="244"/>
        <v>0</v>
      </c>
    </row>
    <row r="419" spans="1:49">
      <c r="A419" t="s">
        <v>234</v>
      </c>
      <c r="B419" t="s">
        <v>319</v>
      </c>
      <c r="C419" s="4">
        <f>SUM('역의 도시내 비율1'!C418:D418)/2</f>
        <v>2.4810135152626639E-3</v>
      </c>
      <c r="D419" s="4">
        <f>SUM('역의 도시내 비율1'!E418:G418)/3</f>
        <v>3.1303627249612072E-3</v>
      </c>
      <c r="E419" s="4">
        <f>SUM('역의 도시내 비율1'!H418:O418)/8</f>
        <v>1.5965702860570358E-3</v>
      </c>
      <c r="F419" s="4">
        <f>SUM('역의 도시내 비율1'!P418:R418)/3</f>
        <v>8.8278678052838573E-4</v>
      </c>
      <c r="G419" s="4">
        <f>SUM('역의 도시내 비율1'!S418:V418)/4</f>
        <v>8.0476689981900354E-4</v>
      </c>
      <c r="H419" s="4"/>
      <c r="I419" s="4">
        <f>SUM('역의 도시내 비율1'!W418)</f>
        <v>1.7014538399297006E-3</v>
      </c>
      <c r="K419" t="b">
        <f t="shared" si="210"/>
        <v>1</v>
      </c>
      <c r="L419" t="b">
        <f t="shared" si="211"/>
        <v>1</v>
      </c>
      <c r="M419" t="b">
        <f t="shared" si="212"/>
        <v>0</v>
      </c>
      <c r="N419" t="b">
        <f t="shared" si="213"/>
        <v>0</v>
      </c>
      <c r="O419" t="b">
        <f t="shared" si="214"/>
        <v>0</v>
      </c>
      <c r="R419" t="b">
        <f t="shared" si="215"/>
        <v>1</v>
      </c>
      <c r="S419" t="b">
        <f t="shared" si="216"/>
        <v>1</v>
      </c>
      <c r="T419" t="b">
        <f t="shared" si="217"/>
        <v>0</v>
      </c>
      <c r="U419" t="b">
        <f t="shared" si="218"/>
        <v>0</v>
      </c>
      <c r="V419" t="b">
        <f t="shared" si="219"/>
        <v>0</v>
      </c>
      <c r="W419" t="b">
        <f t="shared" si="220"/>
        <v>0</v>
      </c>
      <c r="X419" t="b">
        <f t="shared" si="221"/>
        <v>0</v>
      </c>
      <c r="Y419" t="b">
        <f t="shared" si="222"/>
        <v>0</v>
      </c>
      <c r="Z419" t="b">
        <f t="shared" si="223"/>
        <v>0</v>
      </c>
      <c r="AA419" t="b">
        <f t="shared" si="224"/>
        <v>0</v>
      </c>
      <c r="AC419" t="b">
        <f t="shared" si="225"/>
        <v>0</v>
      </c>
      <c r="AD419" t="b">
        <f t="shared" si="226"/>
        <v>0</v>
      </c>
      <c r="AE419" t="b">
        <f t="shared" si="227"/>
        <v>0</v>
      </c>
      <c r="AF419" t="b">
        <f t="shared" si="228"/>
        <v>0</v>
      </c>
      <c r="AG419" t="b">
        <f t="shared" si="229"/>
        <v>0</v>
      </c>
      <c r="AH419" t="b">
        <f t="shared" si="230"/>
        <v>0</v>
      </c>
      <c r="AI419" t="b">
        <f t="shared" si="231"/>
        <v>0</v>
      </c>
      <c r="AJ419" t="b">
        <f t="shared" si="232"/>
        <v>0</v>
      </c>
      <c r="AK419" t="b">
        <f t="shared" si="233"/>
        <v>0</v>
      </c>
      <c r="AL419" t="b">
        <f t="shared" si="234"/>
        <v>0</v>
      </c>
      <c r="AN419" s="4" t="b">
        <f t="shared" si="235"/>
        <v>1</v>
      </c>
      <c r="AO419" t="b">
        <f t="shared" si="236"/>
        <v>0</v>
      </c>
      <c r="AP419" t="b">
        <f t="shared" si="237"/>
        <v>0</v>
      </c>
      <c r="AQ419" t="b">
        <f t="shared" si="238"/>
        <v>0</v>
      </c>
      <c r="AR419" t="b">
        <f t="shared" si="239"/>
        <v>0</v>
      </c>
      <c r="AS419" t="b">
        <f t="shared" si="240"/>
        <v>0</v>
      </c>
      <c r="AT419" t="b">
        <f t="shared" si="241"/>
        <v>0</v>
      </c>
      <c r="AU419" t="b">
        <f t="shared" si="242"/>
        <v>0</v>
      </c>
      <c r="AV419" t="b">
        <f t="shared" si="243"/>
        <v>0</v>
      </c>
      <c r="AW419" t="b">
        <f t="shared" si="244"/>
        <v>0</v>
      </c>
    </row>
    <row r="420" spans="1:49">
      <c r="B420" t="s">
        <v>320</v>
      </c>
      <c r="C420" s="4">
        <f>SUM('역의 도시내 비율1'!C419:D419)/2</f>
        <v>2.1078946577684516E-3</v>
      </c>
      <c r="D420" s="4">
        <f>SUM('역의 도시내 비율1'!E419:G419)/3</f>
        <v>6.9123628920213156E-4</v>
      </c>
      <c r="E420" s="4">
        <f>SUM('역의 도시내 비율1'!H419:O419)/8</f>
        <v>1.350770107876442E-3</v>
      </c>
      <c r="F420" s="4">
        <f>SUM('역의 도시내 비율1'!P419:R419)/3</f>
        <v>2.2116997856370451E-3</v>
      </c>
      <c r="G420" s="4">
        <f>SUM('역의 도시내 비율1'!S419:V419)/4</f>
        <v>2.7746778902353981E-3</v>
      </c>
      <c r="H420" s="4"/>
      <c r="I420" s="4">
        <f>SUM('역의 도시내 비율1'!W419)</f>
        <v>1.5585789380471052E-3</v>
      </c>
      <c r="K420" t="b">
        <f t="shared" si="210"/>
        <v>1</v>
      </c>
      <c r="L420" t="b">
        <f t="shared" si="211"/>
        <v>0</v>
      </c>
      <c r="M420" t="b">
        <f t="shared" si="212"/>
        <v>0</v>
      </c>
      <c r="N420" t="b">
        <f t="shared" si="213"/>
        <v>1</v>
      </c>
      <c r="O420" t="b">
        <f t="shared" si="214"/>
        <v>1</v>
      </c>
      <c r="R420" t="b">
        <f t="shared" si="215"/>
        <v>0</v>
      </c>
      <c r="S420" t="b">
        <f t="shared" si="216"/>
        <v>0</v>
      </c>
      <c r="T420" t="b">
        <f t="shared" si="217"/>
        <v>0</v>
      </c>
      <c r="U420" t="b">
        <f t="shared" si="218"/>
        <v>0</v>
      </c>
      <c r="V420" t="b">
        <f t="shared" si="219"/>
        <v>0</v>
      </c>
      <c r="W420" t="b">
        <f t="shared" si="220"/>
        <v>0</v>
      </c>
      <c r="X420" t="b">
        <f t="shared" si="221"/>
        <v>0</v>
      </c>
      <c r="Y420" t="b">
        <f t="shared" si="222"/>
        <v>0</v>
      </c>
      <c r="Z420" t="b">
        <f t="shared" si="223"/>
        <v>0</v>
      </c>
      <c r="AA420" t="b">
        <f t="shared" si="224"/>
        <v>0</v>
      </c>
      <c r="AC420" t="b">
        <f t="shared" si="225"/>
        <v>1</v>
      </c>
      <c r="AD420" t="b">
        <f t="shared" si="226"/>
        <v>1</v>
      </c>
      <c r="AE420" t="b">
        <f t="shared" si="227"/>
        <v>0</v>
      </c>
      <c r="AF420" t="b">
        <f t="shared" si="228"/>
        <v>0</v>
      </c>
      <c r="AG420" t="b">
        <f t="shared" si="229"/>
        <v>0</v>
      </c>
      <c r="AH420" t="b">
        <f t="shared" si="230"/>
        <v>0</v>
      </c>
      <c r="AI420" t="b">
        <f t="shared" si="231"/>
        <v>0</v>
      </c>
      <c r="AJ420" t="b">
        <f t="shared" si="232"/>
        <v>0</v>
      </c>
      <c r="AK420" t="b">
        <f t="shared" si="233"/>
        <v>0</v>
      </c>
      <c r="AL420" t="b">
        <f t="shared" si="234"/>
        <v>0</v>
      </c>
      <c r="AN420" s="4" t="b">
        <f t="shared" si="235"/>
        <v>1</v>
      </c>
      <c r="AO420" t="b">
        <f t="shared" si="236"/>
        <v>0</v>
      </c>
      <c r="AP420" t="b">
        <f t="shared" si="237"/>
        <v>0</v>
      </c>
      <c r="AQ420" t="b">
        <f t="shared" si="238"/>
        <v>0</v>
      </c>
      <c r="AR420" t="b">
        <f t="shared" si="239"/>
        <v>0</v>
      </c>
      <c r="AS420" t="b">
        <f t="shared" si="240"/>
        <v>0</v>
      </c>
      <c r="AT420" t="b">
        <f t="shared" si="241"/>
        <v>0</v>
      </c>
      <c r="AU420" t="b">
        <f t="shared" si="242"/>
        <v>0</v>
      </c>
      <c r="AV420" t="b">
        <f t="shared" si="243"/>
        <v>0</v>
      </c>
      <c r="AW420" t="b">
        <f t="shared" si="244"/>
        <v>0</v>
      </c>
    </row>
    <row r="421" spans="1:49">
      <c r="A421" t="s">
        <v>235</v>
      </c>
      <c r="B421" t="s">
        <v>319</v>
      </c>
      <c r="C421" s="4">
        <f>SUM('역의 도시내 비율1'!C420:D420)/2</f>
        <v>4.839459749602505E-4</v>
      </c>
      <c r="D421" s="4">
        <f>SUM('역의 도시내 비율1'!E420:G420)/3</f>
        <v>5.8849733836163016E-4</v>
      </c>
      <c r="E421" s="4">
        <f>SUM('역의 도시내 비율1'!H420:O420)/8</f>
        <v>3.3779286180017057E-4</v>
      </c>
      <c r="F421" s="4">
        <f>SUM('역의 도시내 비율1'!P420:R420)/3</f>
        <v>1.9056587705583555E-4</v>
      </c>
      <c r="G421" s="4">
        <f>SUM('역의 도시내 비율1'!S420:V420)/4</f>
        <v>5.2600019835853783E-5</v>
      </c>
      <c r="H421" s="4"/>
      <c r="I421" s="4">
        <f>SUM('역의 도시내 비율1'!W420)</f>
        <v>3.4938151113303846E-4</v>
      </c>
      <c r="K421" t="b">
        <f t="shared" si="210"/>
        <v>1</v>
      </c>
      <c r="L421" t="b">
        <f t="shared" si="211"/>
        <v>1</v>
      </c>
      <c r="M421" t="b">
        <f t="shared" si="212"/>
        <v>0</v>
      </c>
      <c r="N421" t="b">
        <f t="shared" si="213"/>
        <v>0</v>
      </c>
      <c r="O421" t="b">
        <f t="shared" si="214"/>
        <v>0</v>
      </c>
      <c r="R421" t="b">
        <f t="shared" si="215"/>
        <v>0</v>
      </c>
      <c r="S421" t="b">
        <f t="shared" si="216"/>
        <v>0</v>
      </c>
      <c r="T421" t="b">
        <f t="shared" si="217"/>
        <v>0</v>
      </c>
      <c r="U421" t="b">
        <f t="shared" si="218"/>
        <v>0</v>
      </c>
      <c r="V421" t="b">
        <f t="shared" si="219"/>
        <v>0</v>
      </c>
      <c r="W421" t="b">
        <f t="shared" si="220"/>
        <v>0</v>
      </c>
      <c r="X421" t="b">
        <f t="shared" si="221"/>
        <v>0</v>
      </c>
      <c r="Y421" t="b">
        <f t="shared" si="222"/>
        <v>0</v>
      </c>
      <c r="Z421" t="b">
        <f t="shared" si="223"/>
        <v>0</v>
      </c>
      <c r="AA421" t="b">
        <f t="shared" si="224"/>
        <v>0</v>
      </c>
      <c r="AC421" t="b">
        <f t="shared" si="225"/>
        <v>0</v>
      </c>
      <c r="AD421" t="b">
        <f t="shared" si="226"/>
        <v>0</v>
      </c>
      <c r="AE421" t="b">
        <f t="shared" si="227"/>
        <v>0</v>
      </c>
      <c r="AF421" t="b">
        <f t="shared" si="228"/>
        <v>0</v>
      </c>
      <c r="AG421" t="b">
        <f t="shared" si="229"/>
        <v>0</v>
      </c>
      <c r="AH421" t="b">
        <f t="shared" si="230"/>
        <v>0</v>
      </c>
      <c r="AI421" t="b">
        <f t="shared" si="231"/>
        <v>0</v>
      </c>
      <c r="AJ421" t="b">
        <f t="shared" si="232"/>
        <v>0</v>
      </c>
      <c r="AK421" t="b">
        <f t="shared" si="233"/>
        <v>0</v>
      </c>
      <c r="AL421" t="b">
        <f t="shared" si="234"/>
        <v>0</v>
      </c>
      <c r="AN421" s="4" t="b">
        <f t="shared" si="235"/>
        <v>0</v>
      </c>
      <c r="AO421" t="b">
        <f t="shared" si="236"/>
        <v>0</v>
      </c>
      <c r="AP421" t="b">
        <f t="shared" si="237"/>
        <v>0</v>
      </c>
      <c r="AQ421" t="b">
        <f t="shared" si="238"/>
        <v>0</v>
      </c>
      <c r="AR421" t="b">
        <f t="shared" si="239"/>
        <v>0</v>
      </c>
      <c r="AS421" t="b">
        <f t="shared" si="240"/>
        <v>0</v>
      </c>
      <c r="AT421" t="b">
        <f t="shared" si="241"/>
        <v>0</v>
      </c>
      <c r="AU421" t="b">
        <f t="shared" si="242"/>
        <v>0</v>
      </c>
      <c r="AV421" t="b">
        <f t="shared" si="243"/>
        <v>0</v>
      </c>
      <c r="AW421" t="b">
        <f t="shared" si="244"/>
        <v>0</v>
      </c>
    </row>
    <row r="422" spans="1:49">
      <c r="B422" t="s">
        <v>320</v>
      </c>
      <c r="C422" s="4">
        <f>SUM('역의 도시내 비율1'!C421:D421)/2</f>
        <v>1.8861391727611465E-4</v>
      </c>
      <c r="D422" s="4">
        <f>SUM('역의 도시내 비율1'!E421:G421)/3</f>
        <v>1.8913227090135935E-4</v>
      </c>
      <c r="E422" s="4">
        <f>SUM('역의 도시내 비율1'!H421:O421)/8</f>
        <v>2.3644116529610021E-4</v>
      </c>
      <c r="F422" s="4">
        <f>SUM('역의 도시내 비율1'!P421:R421)/3</f>
        <v>7.0544589374187713E-5</v>
      </c>
      <c r="G422" s="4">
        <f>SUM('역의 도시내 비율1'!S421:V421)/4</f>
        <v>8.7118835982027081E-5</v>
      </c>
      <c r="H422" s="4"/>
      <c r="I422" s="4">
        <f>SUM('역의 도시내 비율1'!W421)</f>
        <v>1.618529564277063E-4</v>
      </c>
      <c r="K422" t="b">
        <f t="shared" si="210"/>
        <v>1</v>
      </c>
      <c r="L422" t="b">
        <f t="shared" si="211"/>
        <v>1</v>
      </c>
      <c r="M422" t="b">
        <f t="shared" si="212"/>
        <v>1</v>
      </c>
      <c r="N422" t="b">
        <f t="shared" si="213"/>
        <v>0</v>
      </c>
      <c r="O422" t="b">
        <f t="shared" si="214"/>
        <v>0</v>
      </c>
      <c r="R422" t="b">
        <f t="shared" si="215"/>
        <v>0</v>
      </c>
      <c r="S422" t="b">
        <f t="shared" si="216"/>
        <v>0</v>
      </c>
      <c r="T422" t="b">
        <f t="shared" si="217"/>
        <v>0</v>
      </c>
      <c r="U422" t="b">
        <f t="shared" si="218"/>
        <v>0</v>
      </c>
      <c r="V422" t="b">
        <f t="shared" si="219"/>
        <v>0</v>
      </c>
      <c r="W422" t="b">
        <f t="shared" si="220"/>
        <v>0</v>
      </c>
      <c r="X422" t="b">
        <f t="shared" si="221"/>
        <v>0</v>
      </c>
      <c r="Y422" t="b">
        <f t="shared" si="222"/>
        <v>0</v>
      </c>
      <c r="Z422" t="b">
        <f t="shared" si="223"/>
        <v>0</v>
      </c>
      <c r="AA422" t="b">
        <f t="shared" si="224"/>
        <v>0</v>
      </c>
      <c r="AC422" t="b">
        <f t="shared" si="225"/>
        <v>0</v>
      </c>
      <c r="AD422" t="b">
        <f t="shared" si="226"/>
        <v>0</v>
      </c>
      <c r="AE422" t="b">
        <f t="shared" si="227"/>
        <v>0</v>
      </c>
      <c r="AF422" t="b">
        <f t="shared" si="228"/>
        <v>0</v>
      </c>
      <c r="AG422" t="b">
        <f t="shared" si="229"/>
        <v>0</v>
      </c>
      <c r="AH422" t="b">
        <f t="shared" si="230"/>
        <v>0</v>
      </c>
      <c r="AI422" t="b">
        <f t="shared" si="231"/>
        <v>0</v>
      </c>
      <c r="AJ422" t="b">
        <f t="shared" si="232"/>
        <v>0</v>
      </c>
      <c r="AK422" t="b">
        <f t="shared" si="233"/>
        <v>0</v>
      </c>
      <c r="AL422" t="b">
        <f t="shared" si="234"/>
        <v>0</v>
      </c>
      <c r="AN422" s="4" t="b">
        <f t="shared" si="235"/>
        <v>0</v>
      </c>
      <c r="AO422" t="b">
        <f t="shared" si="236"/>
        <v>0</v>
      </c>
      <c r="AP422" t="b">
        <f t="shared" si="237"/>
        <v>0</v>
      </c>
      <c r="AQ422" t="b">
        <f t="shared" si="238"/>
        <v>0</v>
      </c>
      <c r="AR422" t="b">
        <f t="shared" si="239"/>
        <v>0</v>
      </c>
      <c r="AS422" t="b">
        <f t="shared" si="240"/>
        <v>0</v>
      </c>
      <c r="AT422" t="b">
        <f t="shared" si="241"/>
        <v>0</v>
      </c>
      <c r="AU422" t="b">
        <f t="shared" si="242"/>
        <v>0</v>
      </c>
      <c r="AV422" t="b">
        <f t="shared" si="243"/>
        <v>0</v>
      </c>
      <c r="AW422" t="b">
        <f t="shared" si="244"/>
        <v>0</v>
      </c>
    </row>
    <row r="423" spans="1:49">
      <c r="A423" t="s">
        <v>236</v>
      </c>
      <c r="B423" t="s">
        <v>319</v>
      </c>
      <c r="C423" s="4">
        <f>SUM('역의 도시내 비율1'!C422:D422)/2</f>
        <v>4.4349576185032111E-3</v>
      </c>
      <c r="D423" s="4">
        <f>SUM('역의 도시내 비율1'!E422:G422)/3</f>
        <v>3.5826170339997624E-3</v>
      </c>
      <c r="E423" s="4">
        <f>SUM('역의 도시내 비율1'!H422:O422)/8</f>
        <v>2.4801976803148201E-3</v>
      </c>
      <c r="F423" s="4">
        <f>SUM('역의 도시내 비율1'!P422:R422)/3</f>
        <v>1.3364963199113957E-3</v>
      </c>
      <c r="G423" s="4">
        <f>SUM('역의 도시내 비율1'!S422:V422)/4</f>
        <v>8.0034277911774569E-4</v>
      </c>
      <c r="H423" s="4"/>
      <c r="I423" s="4">
        <f>SUM('역의 도시내 비율1'!W422)</f>
        <v>2.3690795997875734E-3</v>
      </c>
      <c r="K423" t="b">
        <f t="shared" si="210"/>
        <v>1</v>
      </c>
      <c r="L423" t="b">
        <f t="shared" si="211"/>
        <v>1</v>
      </c>
      <c r="M423" t="b">
        <f t="shared" si="212"/>
        <v>1</v>
      </c>
      <c r="N423" t="b">
        <f t="shared" si="213"/>
        <v>0</v>
      </c>
      <c r="O423" t="b">
        <f t="shared" si="214"/>
        <v>0</v>
      </c>
      <c r="R423" t="b">
        <f t="shared" si="215"/>
        <v>1</v>
      </c>
      <c r="S423" t="b">
        <f t="shared" si="216"/>
        <v>1</v>
      </c>
      <c r="T423" t="b">
        <f t="shared" si="217"/>
        <v>0</v>
      </c>
      <c r="U423" t="b">
        <f t="shared" si="218"/>
        <v>0</v>
      </c>
      <c r="V423" t="b">
        <f t="shared" si="219"/>
        <v>0</v>
      </c>
      <c r="W423" t="b">
        <f t="shared" si="220"/>
        <v>0</v>
      </c>
      <c r="X423" t="b">
        <f t="shared" si="221"/>
        <v>0</v>
      </c>
      <c r="Y423" t="b">
        <f t="shared" si="222"/>
        <v>0</v>
      </c>
      <c r="Z423" t="b">
        <f t="shared" si="223"/>
        <v>0</v>
      </c>
      <c r="AA423" t="b">
        <f t="shared" si="224"/>
        <v>0</v>
      </c>
      <c r="AC423" t="b">
        <f t="shared" si="225"/>
        <v>1</v>
      </c>
      <c r="AD423" t="b">
        <f t="shared" si="226"/>
        <v>0</v>
      </c>
      <c r="AE423" t="b">
        <f t="shared" si="227"/>
        <v>0</v>
      </c>
      <c r="AF423" t="b">
        <f t="shared" si="228"/>
        <v>0</v>
      </c>
      <c r="AG423" t="b">
        <f t="shared" si="229"/>
        <v>0</v>
      </c>
      <c r="AH423" t="b">
        <f t="shared" si="230"/>
        <v>0</v>
      </c>
      <c r="AI423" t="b">
        <f t="shared" si="231"/>
        <v>0</v>
      </c>
      <c r="AJ423" t="b">
        <f t="shared" si="232"/>
        <v>0</v>
      </c>
      <c r="AK423" t="b">
        <f t="shared" si="233"/>
        <v>0</v>
      </c>
      <c r="AL423" t="b">
        <f t="shared" si="234"/>
        <v>0</v>
      </c>
      <c r="AN423" s="4" t="b">
        <f t="shared" si="235"/>
        <v>1</v>
      </c>
      <c r="AO423" t="b">
        <f t="shared" si="236"/>
        <v>1</v>
      </c>
      <c r="AP423" t="b">
        <f t="shared" si="237"/>
        <v>0</v>
      </c>
      <c r="AQ423" t="b">
        <f t="shared" si="238"/>
        <v>0</v>
      </c>
      <c r="AR423" t="b">
        <f t="shared" si="239"/>
        <v>0</v>
      </c>
      <c r="AS423" t="b">
        <f t="shared" si="240"/>
        <v>0</v>
      </c>
      <c r="AT423" t="b">
        <f t="shared" si="241"/>
        <v>0</v>
      </c>
      <c r="AU423" t="b">
        <f t="shared" si="242"/>
        <v>0</v>
      </c>
      <c r="AV423" t="b">
        <f t="shared" si="243"/>
        <v>0</v>
      </c>
      <c r="AW423" t="b">
        <f t="shared" si="244"/>
        <v>0</v>
      </c>
    </row>
    <row r="424" spans="1:49">
      <c r="B424" t="s">
        <v>320</v>
      </c>
      <c r="C424" s="4">
        <f>SUM('역의 도시내 비율1'!C423:D423)/2</f>
        <v>1.552970680016778E-3</v>
      </c>
      <c r="D424" s="4">
        <f>SUM('역의 도시내 비율1'!E423:G423)/3</f>
        <v>1.3568806357418855E-3</v>
      </c>
      <c r="E424" s="4">
        <f>SUM('역의 도시내 비율1'!H423:O423)/8</f>
        <v>1.9711854759642401E-3</v>
      </c>
      <c r="F424" s="4">
        <f>SUM('역의 도시내 비율1'!P423:R423)/3</f>
        <v>2.1603476256203354E-3</v>
      </c>
      <c r="G424" s="4">
        <f>SUM('역의 도시내 비율1'!S423:V423)/4</f>
        <v>4.1224289245401641E-3</v>
      </c>
      <c r="H424" s="4"/>
      <c r="I424" s="4">
        <f>SUM('역의 도시내 비율1'!W423)</f>
        <v>2.0147393387287982E-3</v>
      </c>
      <c r="K424" t="b">
        <f t="shared" si="210"/>
        <v>0</v>
      </c>
      <c r="L424" t="b">
        <f t="shared" si="211"/>
        <v>0</v>
      </c>
      <c r="M424" t="b">
        <f t="shared" si="212"/>
        <v>0</v>
      </c>
      <c r="N424" t="b">
        <f t="shared" si="213"/>
        <v>1</v>
      </c>
      <c r="O424" t="b">
        <f t="shared" si="214"/>
        <v>1</v>
      </c>
      <c r="R424" t="b">
        <f t="shared" si="215"/>
        <v>1</v>
      </c>
      <c r="S424" t="b">
        <f t="shared" si="216"/>
        <v>0</v>
      </c>
      <c r="T424" t="b">
        <f t="shared" si="217"/>
        <v>0</v>
      </c>
      <c r="U424" t="b">
        <f t="shared" si="218"/>
        <v>0</v>
      </c>
      <c r="V424" t="b">
        <f t="shared" si="219"/>
        <v>0</v>
      </c>
      <c r="W424" t="b">
        <f t="shared" si="220"/>
        <v>0</v>
      </c>
      <c r="X424" t="b">
        <f t="shared" si="221"/>
        <v>0</v>
      </c>
      <c r="Y424" t="b">
        <f t="shared" si="222"/>
        <v>0</v>
      </c>
      <c r="Z424" t="b">
        <f t="shared" si="223"/>
        <v>0</v>
      </c>
      <c r="AA424" t="b">
        <f t="shared" si="224"/>
        <v>0</v>
      </c>
      <c r="AC424" t="b">
        <f t="shared" si="225"/>
        <v>1</v>
      </c>
      <c r="AD424" t="b">
        <f t="shared" si="226"/>
        <v>1</v>
      </c>
      <c r="AE424" t="b">
        <f t="shared" si="227"/>
        <v>0</v>
      </c>
      <c r="AF424" t="b">
        <f t="shared" si="228"/>
        <v>0</v>
      </c>
      <c r="AG424" t="b">
        <f t="shared" si="229"/>
        <v>0</v>
      </c>
      <c r="AH424" t="b">
        <f t="shared" si="230"/>
        <v>0</v>
      </c>
      <c r="AI424" t="b">
        <f t="shared" si="231"/>
        <v>0</v>
      </c>
      <c r="AJ424" t="b">
        <f t="shared" si="232"/>
        <v>0</v>
      </c>
      <c r="AK424" t="b">
        <f t="shared" si="233"/>
        <v>0</v>
      </c>
      <c r="AL424" t="b">
        <f t="shared" si="234"/>
        <v>0</v>
      </c>
      <c r="AN424" s="4" t="b">
        <f t="shared" si="235"/>
        <v>1</v>
      </c>
      <c r="AO424" t="b">
        <f t="shared" si="236"/>
        <v>0</v>
      </c>
      <c r="AP424" t="b">
        <f t="shared" si="237"/>
        <v>0</v>
      </c>
      <c r="AQ424" t="b">
        <f t="shared" si="238"/>
        <v>0</v>
      </c>
      <c r="AR424" t="b">
        <f t="shared" si="239"/>
        <v>0</v>
      </c>
      <c r="AS424" t="b">
        <f t="shared" si="240"/>
        <v>0</v>
      </c>
      <c r="AT424" t="b">
        <f t="shared" si="241"/>
        <v>0</v>
      </c>
      <c r="AU424" t="b">
        <f t="shared" si="242"/>
        <v>0</v>
      </c>
      <c r="AV424" t="b">
        <f t="shared" si="243"/>
        <v>0</v>
      </c>
      <c r="AW424" t="b">
        <f t="shared" si="244"/>
        <v>0</v>
      </c>
    </row>
    <row r="425" spans="1:49">
      <c r="A425" t="s">
        <v>237</v>
      </c>
      <c r="B425" t="s">
        <v>319</v>
      </c>
      <c r="C425" s="4">
        <f>SUM('역의 도시내 비율1'!C424:D424)/2</f>
        <v>5.9483485774191169E-3</v>
      </c>
      <c r="D425" s="4">
        <f>SUM('역의 도시내 비율1'!E424:G424)/3</f>
        <v>5.093887813473006E-3</v>
      </c>
      <c r="E425" s="4">
        <f>SUM('역의 도시내 비율1'!H424:O424)/8</f>
        <v>3.7965221214286051E-3</v>
      </c>
      <c r="F425" s="4">
        <f>SUM('역의 도시내 비율1'!P424:R424)/3</f>
        <v>2.0156567398423001E-3</v>
      </c>
      <c r="G425" s="4">
        <f>SUM('역의 도시내 비율1'!S424:V424)/4</f>
        <v>1.2894507763710665E-3</v>
      </c>
      <c r="H425" s="4"/>
      <c r="I425" s="4">
        <f>SUM('역의 도시내 비율1'!W424)</f>
        <v>3.4838863984651778E-3</v>
      </c>
      <c r="K425" t="b">
        <f t="shared" si="210"/>
        <v>1</v>
      </c>
      <c r="L425" t="b">
        <f t="shared" si="211"/>
        <v>1</v>
      </c>
      <c r="M425" t="b">
        <f t="shared" si="212"/>
        <v>1</v>
      </c>
      <c r="N425" t="b">
        <f t="shared" si="213"/>
        <v>0</v>
      </c>
      <c r="O425" t="b">
        <f t="shared" si="214"/>
        <v>0</v>
      </c>
      <c r="R425" t="b">
        <f t="shared" si="215"/>
        <v>1</v>
      </c>
      <c r="S425" t="b">
        <f t="shared" si="216"/>
        <v>1</v>
      </c>
      <c r="T425" t="b">
        <f t="shared" si="217"/>
        <v>1</v>
      </c>
      <c r="U425" t="b">
        <f t="shared" si="218"/>
        <v>1</v>
      </c>
      <c r="V425" t="b">
        <f t="shared" si="219"/>
        <v>0</v>
      </c>
      <c r="W425" t="b">
        <f t="shared" si="220"/>
        <v>0</v>
      </c>
      <c r="X425" t="b">
        <f t="shared" si="221"/>
        <v>0</v>
      </c>
      <c r="Y425" t="b">
        <f t="shared" si="222"/>
        <v>0</v>
      </c>
      <c r="Z425" t="b">
        <f t="shared" si="223"/>
        <v>0</v>
      </c>
      <c r="AA425" t="b">
        <f t="shared" si="224"/>
        <v>0</v>
      </c>
      <c r="AC425" t="b">
        <f t="shared" si="225"/>
        <v>1</v>
      </c>
      <c r="AD425" t="b">
        <f t="shared" si="226"/>
        <v>1</v>
      </c>
      <c r="AE425" t="b">
        <f t="shared" si="227"/>
        <v>0</v>
      </c>
      <c r="AF425" t="b">
        <f t="shared" si="228"/>
        <v>0</v>
      </c>
      <c r="AG425" t="b">
        <f t="shared" si="229"/>
        <v>0</v>
      </c>
      <c r="AH425" t="b">
        <f t="shared" si="230"/>
        <v>0</v>
      </c>
      <c r="AI425" t="b">
        <f t="shared" si="231"/>
        <v>0</v>
      </c>
      <c r="AJ425" t="b">
        <f t="shared" si="232"/>
        <v>0</v>
      </c>
      <c r="AK425" t="b">
        <f t="shared" si="233"/>
        <v>0</v>
      </c>
      <c r="AL425" t="b">
        <f t="shared" si="234"/>
        <v>0</v>
      </c>
      <c r="AN425" s="4" t="b">
        <f t="shared" si="235"/>
        <v>1</v>
      </c>
      <c r="AO425" t="b">
        <f t="shared" si="236"/>
        <v>1</v>
      </c>
      <c r="AP425" t="b">
        <f t="shared" si="237"/>
        <v>0</v>
      </c>
      <c r="AQ425" t="b">
        <f t="shared" si="238"/>
        <v>0</v>
      </c>
      <c r="AR425" t="b">
        <f t="shared" si="239"/>
        <v>0</v>
      </c>
      <c r="AS425" t="b">
        <f t="shared" si="240"/>
        <v>0</v>
      </c>
      <c r="AT425" t="b">
        <f t="shared" si="241"/>
        <v>0</v>
      </c>
      <c r="AU425" t="b">
        <f t="shared" si="242"/>
        <v>0</v>
      </c>
      <c r="AV425" t="b">
        <f t="shared" si="243"/>
        <v>0</v>
      </c>
      <c r="AW425" t="b">
        <f t="shared" si="244"/>
        <v>0</v>
      </c>
    </row>
    <row r="426" spans="1:49">
      <c r="B426" t="s">
        <v>320</v>
      </c>
      <c r="C426" s="4">
        <f>SUM('역의 도시내 비율1'!C425:D425)/2</f>
        <v>2.7180063505462095E-3</v>
      </c>
      <c r="D426" s="4">
        <f>SUM('역의 도시내 비율1'!E425:G425)/3</f>
        <v>1.9904926521111567E-3</v>
      </c>
      <c r="E426" s="4">
        <f>SUM('역의 도시내 비율1'!H425:O425)/8</f>
        <v>3.4335178088544904E-3</v>
      </c>
      <c r="F426" s="4">
        <f>SUM('역의 도시내 비율1'!P425:R425)/3</f>
        <v>3.6967344626100975E-3</v>
      </c>
      <c r="G426" s="4">
        <f>SUM('역의 도시내 비율1'!S425:V425)/4</f>
        <v>4.8785071519271087E-3</v>
      </c>
      <c r="H426" s="4"/>
      <c r="I426" s="4">
        <f>SUM('역의 도시내 비율1'!W425)</f>
        <v>3.2402729765582065E-3</v>
      </c>
      <c r="K426" t="b">
        <f t="shared" si="210"/>
        <v>0</v>
      </c>
      <c r="L426" t="b">
        <f t="shared" si="211"/>
        <v>0</v>
      </c>
      <c r="M426" t="b">
        <f t="shared" si="212"/>
        <v>1</v>
      </c>
      <c r="N426" t="b">
        <f t="shared" si="213"/>
        <v>1</v>
      </c>
      <c r="O426" t="b">
        <f t="shared" si="214"/>
        <v>1</v>
      </c>
      <c r="R426" t="b">
        <f t="shared" si="215"/>
        <v>1</v>
      </c>
      <c r="S426" t="b">
        <f t="shared" si="216"/>
        <v>0</v>
      </c>
      <c r="T426" t="b">
        <f t="shared" si="217"/>
        <v>0</v>
      </c>
      <c r="U426" t="b">
        <f t="shared" si="218"/>
        <v>0</v>
      </c>
      <c r="V426" t="b">
        <f t="shared" si="219"/>
        <v>0</v>
      </c>
      <c r="W426" t="b">
        <f t="shared" si="220"/>
        <v>0</v>
      </c>
      <c r="X426" t="b">
        <f t="shared" si="221"/>
        <v>0</v>
      </c>
      <c r="Y426" t="b">
        <f t="shared" si="222"/>
        <v>0</v>
      </c>
      <c r="Z426" t="b">
        <f t="shared" si="223"/>
        <v>0</v>
      </c>
      <c r="AA426" t="b">
        <f t="shared" si="224"/>
        <v>0</v>
      </c>
      <c r="AC426" t="b">
        <f t="shared" si="225"/>
        <v>1</v>
      </c>
      <c r="AD426" t="b">
        <f t="shared" si="226"/>
        <v>1</v>
      </c>
      <c r="AE426" t="b">
        <f t="shared" si="227"/>
        <v>0</v>
      </c>
      <c r="AF426" t="b">
        <f t="shared" si="228"/>
        <v>0</v>
      </c>
      <c r="AG426" t="b">
        <f t="shared" si="229"/>
        <v>0</v>
      </c>
      <c r="AH426" t="b">
        <f t="shared" si="230"/>
        <v>0</v>
      </c>
      <c r="AI426" t="b">
        <f t="shared" si="231"/>
        <v>0</v>
      </c>
      <c r="AJ426" t="b">
        <f t="shared" si="232"/>
        <v>0</v>
      </c>
      <c r="AK426" t="b">
        <f t="shared" si="233"/>
        <v>0</v>
      </c>
      <c r="AL426" t="b">
        <f t="shared" si="234"/>
        <v>0</v>
      </c>
      <c r="AN426" s="4" t="b">
        <f t="shared" si="235"/>
        <v>1</v>
      </c>
      <c r="AO426" t="b">
        <f t="shared" si="236"/>
        <v>1</v>
      </c>
      <c r="AP426" t="b">
        <f t="shared" si="237"/>
        <v>0</v>
      </c>
      <c r="AQ426" t="b">
        <f t="shared" si="238"/>
        <v>0</v>
      </c>
      <c r="AR426" t="b">
        <f t="shared" si="239"/>
        <v>0</v>
      </c>
      <c r="AS426" t="b">
        <f t="shared" si="240"/>
        <v>0</v>
      </c>
      <c r="AT426" t="b">
        <f t="shared" si="241"/>
        <v>0</v>
      </c>
      <c r="AU426" t="b">
        <f t="shared" si="242"/>
        <v>0</v>
      </c>
      <c r="AV426" t="b">
        <f t="shared" si="243"/>
        <v>0</v>
      </c>
      <c r="AW426" t="b">
        <f t="shared" si="244"/>
        <v>0</v>
      </c>
    </row>
    <row r="427" spans="1:49">
      <c r="A427" t="s">
        <v>238</v>
      </c>
      <c r="B427" t="s">
        <v>319</v>
      </c>
      <c r="C427" s="4">
        <f>SUM('역의 도시내 비율1'!C426:D426)/2</f>
        <v>5.683135427923972E-3</v>
      </c>
      <c r="D427" s="4">
        <f>SUM('역의 도시내 비율1'!E426:G426)/3</f>
        <v>5.3279165114733379E-3</v>
      </c>
      <c r="E427" s="4">
        <f>SUM('역의 도시내 비율1'!H426:O426)/8</f>
        <v>2.3795430341540446E-3</v>
      </c>
      <c r="F427" s="4">
        <f>SUM('역의 도시내 비율1'!P426:R426)/3</f>
        <v>1.0616903725459571E-3</v>
      </c>
      <c r="G427" s="4">
        <f>SUM('역의 도시내 비율1'!S426:V426)/4</f>
        <v>9.295344753301963E-4</v>
      </c>
      <c r="H427" s="4"/>
      <c r="I427" s="4">
        <f>SUM('역의 도시내 비율1'!W426)</f>
        <v>2.6669000425979315E-3</v>
      </c>
      <c r="K427" t="b">
        <f t="shared" si="210"/>
        <v>1</v>
      </c>
      <c r="L427" t="b">
        <f t="shared" si="211"/>
        <v>1</v>
      </c>
      <c r="M427" t="b">
        <f t="shared" si="212"/>
        <v>0</v>
      </c>
      <c r="N427" t="b">
        <f t="shared" si="213"/>
        <v>0</v>
      </c>
      <c r="O427" t="b">
        <f t="shared" si="214"/>
        <v>0</v>
      </c>
      <c r="R427" t="b">
        <f t="shared" si="215"/>
        <v>1</v>
      </c>
      <c r="S427" t="b">
        <f t="shared" si="216"/>
        <v>1</v>
      </c>
      <c r="T427" t="b">
        <f t="shared" si="217"/>
        <v>1</v>
      </c>
      <c r="U427" t="b">
        <f t="shared" si="218"/>
        <v>1</v>
      </c>
      <c r="V427" t="b">
        <f t="shared" si="219"/>
        <v>0</v>
      </c>
      <c r="W427" t="b">
        <f t="shared" si="220"/>
        <v>0</v>
      </c>
      <c r="X427" t="b">
        <f t="shared" si="221"/>
        <v>0</v>
      </c>
      <c r="Y427" t="b">
        <f t="shared" si="222"/>
        <v>0</v>
      </c>
      <c r="Z427" t="b">
        <f t="shared" si="223"/>
        <v>0</v>
      </c>
      <c r="AA427" t="b">
        <f t="shared" si="224"/>
        <v>0</v>
      </c>
      <c r="AC427" t="b">
        <f t="shared" si="225"/>
        <v>1</v>
      </c>
      <c r="AD427" t="b">
        <f t="shared" si="226"/>
        <v>0</v>
      </c>
      <c r="AE427" t="b">
        <f t="shared" si="227"/>
        <v>0</v>
      </c>
      <c r="AF427" t="b">
        <f t="shared" si="228"/>
        <v>0</v>
      </c>
      <c r="AG427" t="b">
        <f t="shared" si="229"/>
        <v>0</v>
      </c>
      <c r="AH427" t="b">
        <f t="shared" si="230"/>
        <v>0</v>
      </c>
      <c r="AI427" t="b">
        <f t="shared" si="231"/>
        <v>0</v>
      </c>
      <c r="AJ427" t="b">
        <f t="shared" si="232"/>
        <v>0</v>
      </c>
      <c r="AK427" t="b">
        <f t="shared" si="233"/>
        <v>0</v>
      </c>
      <c r="AL427" t="b">
        <f t="shared" si="234"/>
        <v>0</v>
      </c>
      <c r="AN427" s="4" t="b">
        <f t="shared" si="235"/>
        <v>1</v>
      </c>
      <c r="AO427" t="b">
        <f t="shared" si="236"/>
        <v>1</v>
      </c>
      <c r="AP427" t="b">
        <f t="shared" si="237"/>
        <v>0</v>
      </c>
      <c r="AQ427" t="b">
        <f t="shared" si="238"/>
        <v>0</v>
      </c>
      <c r="AR427" t="b">
        <f t="shared" si="239"/>
        <v>0</v>
      </c>
      <c r="AS427" t="b">
        <f t="shared" si="240"/>
        <v>0</v>
      </c>
      <c r="AT427" t="b">
        <f t="shared" si="241"/>
        <v>0</v>
      </c>
      <c r="AU427" t="b">
        <f t="shared" si="242"/>
        <v>0</v>
      </c>
      <c r="AV427" t="b">
        <f t="shared" si="243"/>
        <v>0</v>
      </c>
      <c r="AW427" t="b">
        <f t="shared" si="244"/>
        <v>0</v>
      </c>
    </row>
    <row r="428" spans="1:49">
      <c r="B428" t="s">
        <v>320</v>
      </c>
      <c r="C428" s="4">
        <f>SUM('역의 도시내 비율1'!C427:D427)/2</f>
        <v>2.2059973851110536E-3</v>
      </c>
      <c r="D428" s="4">
        <f>SUM('역의 도시내 비율1'!E427:G427)/3</f>
        <v>8.8132644594560682E-4</v>
      </c>
      <c r="E428" s="4">
        <f>SUM('역의 도시내 비율1'!H427:O427)/8</f>
        <v>1.8016066517836066E-3</v>
      </c>
      <c r="F428" s="4">
        <f>SUM('역의 도시내 비율1'!P427:R427)/3</f>
        <v>3.415647270063138E-3</v>
      </c>
      <c r="G428" s="4">
        <f>SUM('역의 도시내 비율1'!S427:V427)/4</f>
        <v>4.6302722743208945E-3</v>
      </c>
      <c r="H428" s="4"/>
      <c r="I428" s="4">
        <f>SUM('역의 도시내 비율1'!W427)</f>
        <v>2.2480935460506991E-3</v>
      </c>
      <c r="K428" t="b">
        <f t="shared" si="210"/>
        <v>0</v>
      </c>
      <c r="L428" t="b">
        <f t="shared" si="211"/>
        <v>0</v>
      </c>
      <c r="M428" t="b">
        <f t="shared" si="212"/>
        <v>0</v>
      </c>
      <c r="N428" t="b">
        <f t="shared" si="213"/>
        <v>1</v>
      </c>
      <c r="O428" t="b">
        <f t="shared" si="214"/>
        <v>1</v>
      </c>
      <c r="R428" t="b">
        <f t="shared" si="215"/>
        <v>0</v>
      </c>
      <c r="S428" t="b">
        <f t="shared" si="216"/>
        <v>0</v>
      </c>
      <c r="T428" t="b">
        <f t="shared" si="217"/>
        <v>0</v>
      </c>
      <c r="U428" t="b">
        <f t="shared" si="218"/>
        <v>0</v>
      </c>
      <c r="V428" t="b">
        <f t="shared" si="219"/>
        <v>0</v>
      </c>
      <c r="W428" t="b">
        <f t="shared" si="220"/>
        <v>0</v>
      </c>
      <c r="X428" t="b">
        <f t="shared" si="221"/>
        <v>0</v>
      </c>
      <c r="Y428" t="b">
        <f t="shared" si="222"/>
        <v>0</v>
      </c>
      <c r="Z428" t="b">
        <f t="shared" si="223"/>
        <v>0</v>
      </c>
      <c r="AA428" t="b">
        <f t="shared" si="224"/>
        <v>0</v>
      </c>
      <c r="AC428" t="b">
        <f t="shared" si="225"/>
        <v>1</v>
      </c>
      <c r="AD428" t="b">
        <f t="shared" si="226"/>
        <v>1</v>
      </c>
      <c r="AE428" t="b">
        <f t="shared" si="227"/>
        <v>0</v>
      </c>
      <c r="AF428" t="b">
        <f t="shared" si="228"/>
        <v>0</v>
      </c>
      <c r="AG428" t="b">
        <f t="shared" si="229"/>
        <v>0</v>
      </c>
      <c r="AH428" t="b">
        <f t="shared" si="230"/>
        <v>0</v>
      </c>
      <c r="AI428" t="b">
        <f t="shared" si="231"/>
        <v>0</v>
      </c>
      <c r="AJ428" t="b">
        <f t="shared" si="232"/>
        <v>0</v>
      </c>
      <c r="AK428" t="b">
        <f t="shared" si="233"/>
        <v>0</v>
      </c>
      <c r="AL428" t="b">
        <f t="shared" si="234"/>
        <v>0</v>
      </c>
      <c r="AN428" s="4" t="b">
        <f t="shared" si="235"/>
        <v>1</v>
      </c>
      <c r="AO428" t="b">
        <f t="shared" si="236"/>
        <v>0</v>
      </c>
      <c r="AP428" t="b">
        <f t="shared" si="237"/>
        <v>0</v>
      </c>
      <c r="AQ428" t="b">
        <f t="shared" si="238"/>
        <v>0</v>
      </c>
      <c r="AR428" t="b">
        <f t="shared" si="239"/>
        <v>0</v>
      </c>
      <c r="AS428" t="b">
        <f t="shared" si="240"/>
        <v>0</v>
      </c>
      <c r="AT428" t="b">
        <f t="shared" si="241"/>
        <v>0</v>
      </c>
      <c r="AU428" t="b">
        <f t="shared" si="242"/>
        <v>0</v>
      </c>
      <c r="AV428" t="b">
        <f t="shared" si="243"/>
        <v>0</v>
      </c>
      <c r="AW428" t="b">
        <f t="shared" si="244"/>
        <v>0</v>
      </c>
    </row>
    <row r="429" spans="1:49">
      <c r="A429" t="s">
        <v>239</v>
      </c>
      <c r="B429" t="s">
        <v>319</v>
      </c>
      <c r="C429" s="4">
        <f>SUM('역의 도시내 비율1'!C428:D428)/2</f>
        <v>4.3109277282275078E-3</v>
      </c>
      <c r="D429" s="4">
        <f>SUM('역의 도시내 비율1'!E428:G428)/3</f>
        <v>4.0340410264490456E-3</v>
      </c>
      <c r="E429" s="4">
        <f>SUM('역의 도시내 비율1'!H428:O428)/8</f>
        <v>5.0354324038940886E-3</v>
      </c>
      <c r="F429" s="4">
        <f>SUM('역의 도시내 비율1'!P428:R428)/3</f>
        <v>4.1306719503137156E-3</v>
      </c>
      <c r="G429" s="4">
        <f>SUM('역의 도시내 비율1'!S428:V428)/4</f>
        <v>5.008713093001058E-3</v>
      </c>
      <c r="H429" s="4"/>
      <c r="I429" s="4">
        <f>SUM('역의 도시내 비율1'!W428)</f>
        <v>4.4996653750810122E-3</v>
      </c>
      <c r="K429" t="b">
        <f t="shared" si="210"/>
        <v>0</v>
      </c>
      <c r="L429" t="b">
        <f t="shared" si="211"/>
        <v>0</v>
      </c>
      <c r="M429" t="b">
        <f t="shared" si="212"/>
        <v>1</v>
      </c>
      <c r="N429" t="b">
        <f t="shared" si="213"/>
        <v>0</v>
      </c>
      <c r="O429" t="b">
        <f t="shared" si="214"/>
        <v>1</v>
      </c>
      <c r="R429" t="b">
        <f t="shared" si="215"/>
        <v>1</v>
      </c>
      <c r="S429" t="b">
        <f t="shared" si="216"/>
        <v>1</v>
      </c>
      <c r="T429" t="b">
        <f t="shared" si="217"/>
        <v>1</v>
      </c>
      <c r="U429" t="b">
        <f t="shared" si="218"/>
        <v>0</v>
      </c>
      <c r="V429" t="b">
        <f t="shared" si="219"/>
        <v>0</v>
      </c>
      <c r="W429" t="b">
        <f t="shared" si="220"/>
        <v>0</v>
      </c>
      <c r="X429" t="b">
        <f t="shared" si="221"/>
        <v>0</v>
      </c>
      <c r="Y429" t="b">
        <f t="shared" si="222"/>
        <v>0</v>
      </c>
      <c r="Z429" t="b">
        <f t="shared" si="223"/>
        <v>0</v>
      </c>
      <c r="AA429" t="b">
        <f t="shared" si="224"/>
        <v>0</v>
      </c>
      <c r="AC429" t="b">
        <f t="shared" si="225"/>
        <v>1</v>
      </c>
      <c r="AD429" t="b">
        <f t="shared" si="226"/>
        <v>1</v>
      </c>
      <c r="AE429" t="b">
        <f t="shared" si="227"/>
        <v>1</v>
      </c>
      <c r="AF429" t="b">
        <f t="shared" si="228"/>
        <v>0</v>
      </c>
      <c r="AG429" t="b">
        <f t="shared" si="229"/>
        <v>0</v>
      </c>
      <c r="AH429" t="b">
        <f t="shared" si="230"/>
        <v>0</v>
      </c>
      <c r="AI429" t="b">
        <f t="shared" si="231"/>
        <v>0</v>
      </c>
      <c r="AJ429" t="b">
        <f t="shared" si="232"/>
        <v>0</v>
      </c>
      <c r="AK429" t="b">
        <f t="shared" si="233"/>
        <v>0</v>
      </c>
      <c r="AL429" t="b">
        <f t="shared" si="234"/>
        <v>0</v>
      </c>
      <c r="AN429" s="4" t="b">
        <f t="shared" si="235"/>
        <v>1</v>
      </c>
      <c r="AO429" t="b">
        <f t="shared" si="236"/>
        <v>1</v>
      </c>
      <c r="AP429" t="b">
        <f t="shared" si="237"/>
        <v>1</v>
      </c>
      <c r="AQ429" t="b">
        <f t="shared" si="238"/>
        <v>1</v>
      </c>
      <c r="AR429" t="b">
        <f t="shared" si="239"/>
        <v>0</v>
      </c>
      <c r="AS429" t="b">
        <f t="shared" si="240"/>
        <v>0</v>
      </c>
      <c r="AT429" t="b">
        <f t="shared" si="241"/>
        <v>0</v>
      </c>
      <c r="AU429" t="b">
        <f t="shared" si="242"/>
        <v>0</v>
      </c>
      <c r="AV429" t="b">
        <f t="shared" si="243"/>
        <v>0</v>
      </c>
      <c r="AW429" t="b">
        <f t="shared" si="244"/>
        <v>0</v>
      </c>
    </row>
    <row r="430" spans="1:49">
      <c r="B430" t="s">
        <v>320</v>
      </c>
      <c r="C430" s="4">
        <f>SUM('역의 도시내 비율1'!C429:D429)/2</f>
        <v>3.8769749509473287E-3</v>
      </c>
      <c r="D430" s="4">
        <f>SUM('역의 도시내 비율1'!E429:G429)/3</f>
        <v>3.4585193925228339E-3</v>
      </c>
      <c r="E430" s="4">
        <f>SUM('역의 도시내 비율1'!H429:O429)/8</f>
        <v>5.5566181229566866E-3</v>
      </c>
      <c r="F430" s="4">
        <f>SUM('역의 도시내 비율1'!P429:R429)/3</f>
        <v>5.9312639298183109E-3</v>
      </c>
      <c r="G430" s="4">
        <f>SUM('역의 도시내 비율1'!S429:V429)/4</f>
        <v>5.3853020124527756E-3</v>
      </c>
      <c r="H430" s="4"/>
      <c r="I430" s="4">
        <f>SUM('역의 도시내 비율1'!W429)</f>
        <v>5.0069005024933758E-3</v>
      </c>
      <c r="K430" t="b">
        <f t="shared" si="210"/>
        <v>0</v>
      </c>
      <c r="L430" t="b">
        <f t="shared" si="211"/>
        <v>0</v>
      </c>
      <c r="M430" t="b">
        <f t="shared" si="212"/>
        <v>1</v>
      </c>
      <c r="N430" t="b">
        <f t="shared" si="213"/>
        <v>1</v>
      </c>
      <c r="O430" t="b">
        <f t="shared" si="214"/>
        <v>1</v>
      </c>
      <c r="R430" t="b">
        <f t="shared" si="215"/>
        <v>1</v>
      </c>
      <c r="S430" t="b">
        <f t="shared" si="216"/>
        <v>1</v>
      </c>
      <c r="T430" t="b">
        <f t="shared" si="217"/>
        <v>0</v>
      </c>
      <c r="U430" t="b">
        <f t="shared" si="218"/>
        <v>0</v>
      </c>
      <c r="V430" t="b">
        <f t="shared" si="219"/>
        <v>0</v>
      </c>
      <c r="W430" t="b">
        <f t="shared" si="220"/>
        <v>0</v>
      </c>
      <c r="X430" t="b">
        <f t="shared" si="221"/>
        <v>0</v>
      </c>
      <c r="Y430" t="b">
        <f t="shared" si="222"/>
        <v>0</v>
      </c>
      <c r="Z430" t="b">
        <f t="shared" si="223"/>
        <v>0</v>
      </c>
      <c r="AA430" t="b">
        <f t="shared" si="224"/>
        <v>0</v>
      </c>
      <c r="AC430" t="b">
        <f t="shared" si="225"/>
        <v>1</v>
      </c>
      <c r="AD430" t="b">
        <f t="shared" si="226"/>
        <v>1</v>
      </c>
      <c r="AE430" t="b">
        <f t="shared" si="227"/>
        <v>1</v>
      </c>
      <c r="AF430" t="b">
        <f t="shared" si="228"/>
        <v>1</v>
      </c>
      <c r="AG430" t="b">
        <f t="shared" si="229"/>
        <v>0</v>
      </c>
      <c r="AH430" t="b">
        <f t="shared" si="230"/>
        <v>0</v>
      </c>
      <c r="AI430" t="b">
        <f t="shared" si="231"/>
        <v>0</v>
      </c>
      <c r="AJ430" t="b">
        <f t="shared" si="232"/>
        <v>0</v>
      </c>
      <c r="AK430" t="b">
        <f t="shared" si="233"/>
        <v>0</v>
      </c>
      <c r="AL430" t="b">
        <f t="shared" si="234"/>
        <v>0</v>
      </c>
      <c r="AN430" s="4" t="b">
        <f t="shared" si="235"/>
        <v>1</v>
      </c>
      <c r="AO430" t="b">
        <f t="shared" si="236"/>
        <v>1</v>
      </c>
      <c r="AP430" t="b">
        <f t="shared" si="237"/>
        <v>1</v>
      </c>
      <c r="AQ430" t="b">
        <f t="shared" si="238"/>
        <v>1</v>
      </c>
      <c r="AR430" t="b">
        <f t="shared" si="239"/>
        <v>0</v>
      </c>
      <c r="AS430" t="b">
        <f t="shared" si="240"/>
        <v>0</v>
      </c>
      <c r="AT430" t="b">
        <f t="shared" si="241"/>
        <v>0</v>
      </c>
      <c r="AU430" t="b">
        <f t="shared" si="242"/>
        <v>0</v>
      </c>
      <c r="AV430" t="b">
        <f t="shared" si="243"/>
        <v>0</v>
      </c>
      <c r="AW430" t="b">
        <f t="shared" si="244"/>
        <v>0</v>
      </c>
    </row>
    <row r="431" spans="1:49">
      <c r="A431" t="s">
        <v>240</v>
      </c>
      <c r="B431" t="s">
        <v>319</v>
      </c>
      <c r="C431" s="4">
        <f>SUM('역의 도시내 비율1'!C430:D430)/2</f>
        <v>6.3429575631781749E-3</v>
      </c>
      <c r="D431" s="4">
        <f>SUM('역의 도시내 비율1'!E430:G430)/3</f>
        <v>6.0507186163725607E-3</v>
      </c>
      <c r="E431" s="4">
        <f>SUM('역의 도시내 비율1'!H430:O430)/8</f>
        <v>3.3826285977623838E-3</v>
      </c>
      <c r="F431" s="4">
        <f>SUM('역의 도시내 비율1'!P430:R430)/3</f>
        <v>1.6565794185572178E-3</v>
      </c>
      <c r="G431" s="4">
        <f>SUM('역의 도시내 비율1'!S430:V430)/4</f>
        <v>1.529698540899304E-3</v>
      </c>
      <c r="H431" s="4"/>
      <c r="I431" s="4">
        <f>SUM('역의 도시내 비율1'!W430)</f>
        <v>3.4801878676246679E-3</v>
      </c>
      <c r="K431" t="b">
        <f t="shared" si="210"/>
        <v>1</v>
      </c>
      <c r="L431" t="b">
        <f t="shared" si="211"/>
        <v>1</v>
      </c>
      <c r="M431" t="b">
        <f t="shared" si="212"/>
        <v>0</v>
      </c>
      <c r="N431" t="b">
        <f t="shared" si="213"/>
        <v>0</v>
      </c>
      <c r="O431" t="b">
        <f t="shared" si="214"/>
        <v>0</v>
      </c>
      <c r="R431" t="b">
        <f t="shared" si="215"/>
        <v>1</v>
      </c>
      <c r="S431" t="b">
        <f t="shared" si="216"/>
        <v>1</v>
      </c>
      <c r="T431" t="b">
        <f t="shared" si="217"/>
        <v>1</v>
      </c>
      <c r="U431" t="b">
        <f t="shared" si="218"/>
        <v>1</v>
      </c>
      <c r="V431" t="b">
        <f t="shared" si="219"/>
        <v>0</v>
      </c>
      <c r="W431" t="b">
        <f t="shared" si="220"/>
        <v>0</v>
      </c>
      <c r="X431" t="b">
        <f t="shared" si="221"/>
        <v>0</v>
      </c>
      <c r="Y431" t="b">
        <f t="shared" si="222"/>
        <v>0</v>
      </c>
      <c r="Z431" t="b">
        <f t="shared" si="223"/>
        <v>0</v>
      </c>
      <c r="AA431" t="b">
        <f t="shared" si="224"/>
        <v>0</v>
      </c>
      <c r="AC431" t="b">
        <f t="shared" si="225"/>
        <v>1</v>
      </c>
      <c r="AD431" t="b">
        <f t="shared" si="226"/>
        <v>0</v>
      </c>
      <c r="AE431" t="b">
        <f t="shared" si="227"/>
        <v>0</v>
      </c>
      <c r="AF431" t="b">
        <f t="shared" si="228"/>
        <v>0</v>
      </c>
      <c r="AG431" t="b">
        <f t="shared" si="229"/>
        <v>0</v>
      </c>
      <c r="AH431" t="b">
        <f t="shared" si="230"/>
        <v>0</v>
      </c>
      <c r="AI431" t="b">
        <f t="shared" si="231"/>
        <v>0</v>
      </c>
      <c r="AJ431" t="b">
        <f t="shared" si="232"/>
        <v>0</v>
      </c>
      <c r="AK431" t="b">
        <f t="shared" si="233"/>
        <v>0</v>
      </c>
      <c r="AL431" t="b">
        <f t="shared" si="234"/>
        <v>0</v>
      </c>
      <c r="AN431" s="4" t="b">
        <f t="shared" si="235"/>
        <v>1</v>
      </c>
      <c r="AO431" t="b">
        <f t="shared" si="236"/>
        <v>1</v>
      </c>
      <c r="AP431" t="b">
        <f t="shared" si="237"/>
        <v>0</v>
      </c>
      <c r="AQ431" t="b">
        <f t="shared" si="238"/>
        <v>0</v>
      </c>
      <c r="AR431" t="b">
        <f t="shared" si="239"/>
        <v>0</v>
      </c>
      <c r="AS431" t="b">
        <f t="shared" si="240"/>
        <v>0</v>
      </c>
      <c r="AT431" t="b">
        <f t="shared" si="241"/>
        <v>0</v>
      </c>
      <c r="AU431" t="b">
        <f t="shared" si="242"/>
        <v>0</v>
      </c>
      <c r="AV431" t="b">
        <f t="shared" si="243"/>
        <v>0</v>
      </c>
      <c r="AW431" t="b">
        <f t="shared" si="244"/>
        <v>0</v>
      </c>
    </row>
    <row r="432" spans="1:49">
      <c r="B432" t="s">
        <v>320</v>
      </c>
      <c r="C432" s="4">
        <f>SUM('역의 도시내 비율1'!C431:D431)/2</f>
        <v>3.4641236480985899E-3</v>
      </c>
      <c r="D432" s="4">
        <f>SUM('역의 도시내 비율1'!E431:G431)/3</f>
        <v>2.09478971780485E-3</v>
      </c>
      <c r="E432" s="4">
        <f>SUM('역의 도시내 비율1'!H431:O431)/8</f>
        <v>2.7576695236173985E-3</v>
      </c>
      <c r="F432" s="4">
        <f>SUM('역의 도시내 비율1'!P431:R431)/3</f>
        <v>4.0289853762110915E-3</v>
      </c>
      <c r="G432" s="4">
        <f>SUM('역의 도시내 비율1'!S431:V431)/4</f>
        <v>4.9330303051856169E-3</v>
      </c>
      <c r="H432" s="4"/>
      <c r="I432" s="4">
        <f>SUM('역의 도시내 비율1'!W431)</f>
        <v>3.1066235965252808E-3</v>
      </c>
      <c r="K432" t="b">
        <f t="shared" si="210"/>
        <v>1</v>
      </c>
      <c r="L432" t="b">
        <f t="shared" si="211"/>
        <v>0</v>
      </c>
      <c r="M432" t="b">
        <f t="shared" si="212"/>
        <v>0</v>
      </c>
      <c r="N432" t="b">
        <f t="shared" si="213"/>
        <v>1</v>
      </c>
      <c r="O432" t="b">
        <f t="shared" si="214"/>
        <v>1</v>
      </c>
      <c r="R432" t="b">
        <f t="shared" si="215"/>
        <v>1</v>
      </c>
      <c r="S432" t="b">
        <f t="shared" si="216"/>
        <v>1</v>
      </c>
      <c r="T432" t="b">
        <f t="shared" si="217"/>
        <v>0</v>
      </c>
      <c r="U432" t="b">
        <f t="shared" si="218"/>
        <v>0</v>
      </c>
      <c r="V432" t="b">
        <f t="shared" si="219"/>
        <v>0</v>
      </c>
      <c r="W432" t="b">
        <f t="shared" si="220"/>
        <v>0</v>
      </c>
      <c r="X432" t="b">
        <f t="shared" si="221"/>
        <v>0</v>
      </c>
      <c r="Y432" t="b">
        <f t="shared" si="222"/>
        <v>0</v>
      </c>
      <c r="Z432" t="b">
        <f t="shared" si="223"/>
        <v>0</v>
      </c>
      <c r="AA432" t="b">
        <f t="shared" si="224"/>
        <v>0</v>
      </c>
      <c r="AC432" t="b">
        <f t="shared" si="225"/>
        <v>1</v>
      </c>
      <c r="AD432" t="b">
        <f t="shared" si="226"/>
        <v>1</v>
      </c>
      <c r="AE432" t="b">
        <f t="shared" si="227"/>
        <v>1</v>
      </c>
      <c r="AF432" t="b">
        <f t="shared" si="228"/>
        <v>0</v>
      </c>
      <c r="AG432" t="b">
        <f t="shared" si="229"/>
        <v>0</v>
      </c>
      <c r="AH432" t="b">
        <f t="shared" si="230"/>
        <v>0</v>
      </c>
      <c r="AI432" t="b">
        <f t="shared" si="231"/>
        <v>0</v>
      </c>
      <c r="AJ432" t="b">
        <f t="shared" si="232"/>
        <v>0</v>
      </c>
      <c r="AK432" t="b">
        <f t="shared" si="233"/>
        <v>0</v>
      </c>
      <c r="AL432" t="b">
        <f t="shared" si="234"/>
        <v>0</v>
      </c>
      <c r="AN432" s="4" t="b">
        <f t="shared" si="235"/>
        <v>1</v>
      </c>
      <c r="AO432" t="b">
        <f t="shared" si="236"/>
        <v>1</v>
      </c>
      <c r="AP432" t="b">
        <f t="shared" si="237"/>
        <v>0</v>
      </c>
      <c r="AQ432" t="b">
        <f t="shared" si="238"/>
        <v>0</v>
      </c>
      <c r="AR432" t="b">
        <f t="shared" si="239"/>
        <v>0</v>
      </c>
      <c r="AS432" t="b">
        <f t="shared" si="240"/>
        <v>0</v>
      </c>
      <c r="AT432" t="b">
        <f t="shared" si="241"/>
        <v>0</v>
      </c>
      <c r="AU432" t="b">
        <f t="shared" si="242"/>
        <v>0</v>
      </c>
      <c r="AV432" t="b">
        <f t="shared" si="243"/>
        <v>0</v>
      </c>
      <c r="AW432" t="b">
        <f t="shared" si="244"/>
        <v>0</v>
      </c>
    </row>
    <row r="433" spans="1:49">
      <c r="A433" t="s">
        <v>241</v>
      </c>
      <c r="B433" t="s">
        <v>319</v>
      </c>
      <c r="C433" s="4">
        <f>SUM('역의 도시내 비율1'!C432:D432)/2</f>
        <v>5.8473621199228191E-3</v>
      </c>
      <c r="D433" s="4">
        <f>SUM('역의 도시내 비율1'!E432:G432)/3</f>
        <v>6.8726686271173903E-3</v>
      </c>
      <c r="E433" s="4">
        <f>SUM('역의 도시내 비율1'!H432:O432)/8</f>
        <v>4.7717028596326672E-3</v>
      </c>
      <c r="F433" s="4">
        <f>SUM('역의 도시내 비율1'!P432:R432)/3</f>
        <v>2.8644116414151873E-3</v>
      </c>
      <c r="G433" s="4">
        <f>SUM('역의 도시내 비율1'!S432:V432)/4</f>
        <v>2.7174346920446949E-3</v>
      </c>
      <c r="H433" s="4"/>
      <c r="I433" s="4">
        <f>SUM('역의 도시내 비율1'!W432)</f>
        <v>4.595677052066204E-3</v>
      </c>
      <c r="K433" t="b">
        <f t="shared" si="210"/>
        <v>1</v>
      </c>
      <c r="L433" t="b">
        <f t="shared" si="211"/>
        <v>1</v>
      </c>
      <c r="M433" t="b">
        <f t="shared" si="212"/>
        <v>1</v>
      </c>
      <c r="N433" t="b">
        <f t="shared" si="213"/>
        <v>0</v>
      </c>
      <c r="O433" t="b">
        <f t="shared" si="214"/>
        <v>0</v>
      </c>
      <c r="R433" t="b">
        <f t="shared" si="215"/>
        <v>1</v>
      </c>
      <c r="S433" t="b">
        <f t="shared" si="216"/>
        <v>1</v>
      </c>
      <c r="T433" t="b">
        <f t="shared" si="217"/>
        <v>1</v>
      </c>
      <c r="U433" t="b">
        <f t="shared" si="218"/>
        <v>1</v>
      </c>
      <c r="V433" t="b">
        <f t="shared" si="219"/>
        <v>0</v>
      </c>
      <c r="W433" t="b">
        <f t="shared" si="220"/>
        <v>0</v>
      </c>
      <c r="X433" t="b">
        <f t="shared" si="221"/>
        <v>0</v>
      </c>
      <c r="Y433" t="b">
        <f t="shared" si="222"/>
        <v>0</v>
      </c>
      <c r="Z433" t="b">
        <f t="shared" si="223"/>
        <v>0</v>
      </c>
      <c r="AA433" t="b">
        <f t="shared" si="224"/>
        <v>0</v>
      </c>
      <c r="AC433" t="b">
        <f t="shared" si="225"/>
        <v>1</v>
      </c>
      <c r="AD433" t="b">
        <f t="shared" si="226"/>
        <v>1</v>
      </c>
      <c r="AE433" t="b">
        <f t="shared" si="227"/>
        <v>0</v>
      </c>
      <c r="AF433" t="b">
        <f t="shared" si="228"/>
        <v>0</v>
      </c>
      <c r="AG433" t="b">
        <f t="shared" si="229"/>
        <v>0</v>
      </c>
      <c r="AH433" t="b">
        <f t="shared" si="230"/>
        <v>0</v>
      </c>
      <c r="AI433" t="b">
        <f t="shared" si="231"/>
        <v>0</v>
      </c>
      <c r="AJ433" t="b">
        <f t="shared" si="232"/>
        <v>0</v>
      </c>
      <c r="AK433" t="b">
        <f t="shared" si="233"/>
        <v>0</v>
      </c>
      <c r="AL433" t="b">
        <f t="shared" si="234"/>
        <v>0</v>
      </c>
      <c r="AN433" s="4" t="b">
        <f t="shared" si="235"/>
        <v>1</v>
      </c>
      <c r="AO433" t="b">
        <f t="shared" si="236"/>
        <v>1</v>
      </c>
      <c r="AP433" t="b">
        <f t="shared" si="237"/>
        <v>1</v>
      </c>
      <c r="AQ433" t="b">
        <f t="shared" si="238"/>
        <v>0</v>
      </c>
      <c r="AR433" t="b">
        <f t="shared" si="239"/>
        <v>0</v>
      </c>
      <c r="AS433" t="b">
        <f t="shared" si="240"/>
        <v>0</v>
      </c>
      <c r="AT433" t="b">
        <f t="shared" si="241"/>
        <v>0</v>
      </c>
      <c r="AU433" t="b">
        <f t="shared" si="242"/>
        <v>0</v>
      </c>
      <c r="AV433" t="b">
        <f t="shared" si="243"/>
        <v>0</v>
      </c>
      <c r="AW433" t="b">
        <f t="shared" si="244"/>
        <v>0</v>
      </c>
    </row>
    <row r="434" spans="1:49">
      <c r="B434" t="s">
        <v>320</v>
      </c>
      <c r="C434" s="4">
        <f>SUM('역의 도시내 비율1'!C433:D433)/2</f>
        <v>3.8366332615797786E-3</v>
      </c>
      <c r="D434" s="4">
        <f>SUM('역의 도시내 비율1'!E433:G433)/3</f>
        <v>2.7020806620746182E-3</v>
      </c>
      <c r="E434" s="4">
        <f>SUM('역의 도시내 비율1'!H433:O433)/8</f>
        <v>4.4007469647414652E-3</v>
      </c>
      <c r="F434" s="4">
        <f>SUM('역의 도시내 비율1'!P433:R433)/3</f>
        <v>5.4078846569363794E-3</v>
      </c>
      <c r="G434" s="4">
        <f>SUM('역의 도시내 비율1'!S433:V433)/4</f>
        <v>6.0406284569639902E-3</v>
      </c>
      <c r="H434" s="4"/>
      <c r="I434" s="4">
        <f>SUM('역의 도시내 비율1'!W433)</f>
        <v>4.3353710823587693E-3</v>
      </c>
      <c r="K434" t="b">
        <f t="shared" si="210"/>
        <v>0</v>
      </c>
      <c r="L434" t="b">
        <f t="shared" si="211"/>
        <v>0</v>
      </c>
      <c r="M434" t="b">
        <f t="shared" si="212"/>
        <v>1</v>
      </c>
      <c r="N434" t="b">
        <f t="shared" si="213"/>
        <v>1</v>
      </c>
      <c r="O434" t="b">
        <f t="shared" si="214"/>
        <v>1</v>
      </c>
      <c r="R434" t="b">
        <f t="shared" si="215"/>
        <v>1</v>
      </c>
      <c r="S434" t="b">
        <f t="shared" si="216"/>
        <v>1</v>
      </c>
      <c r="T434" t="b">
        <f t="shared" si="217"/>
        <v>0</v>
      </c>
      <c r="U434" t="b">
        <f t="shared" si="218"/>
        <v>0</v>
      </c>
      <c r="V434" t="b">
        <f t="shared" si="219"/>
        <v>0</v>
      </c>
      <c r="W434" t="b">
        <f t="shared" si="220"/>
        <v>0</v>
      </c>
      <c r="X434" t="b">
        <f t="shared" si="221"/>
        <v>0</v>
      </c>
      <c r="Y434" t="b">
        <f t="shared" si="222"/>
        <v>0</v>
      </c>
      <c r="Z434" t="b">
        <f t="shared" si="223"/>
        <v>0</v>
      </c>
      <c r="AA434" t="b">
        <f t="shared" si="224"/>
        <v>0</v>
      </c>
      <c r="AC434" t="b">
        <f t="shared" si="225"/>
        <v>1</v>
      </c>
      <c r="AD434" t="b">
        <f t="shared" si="226"/>
        <v>1</v>
      </c>
      <c r="AE434" t="b">
        <f t="shared" si="227"/>
        <v>1</v>
      </c>
      <c r="AF434" t="b">
        <f t="shared" si="228"/>
        <v>1</v>
      </c>
      <c r="AG434" t="b">
        <f t="shared" si="229"/>
        <v>0</v>
      </c>
      <c r="AH434" t="b">
        <f t="shared" si="230"/>
        <v>0</v>
      </c>
      <c r="AI434" t="b">
        <f t="shared" si="231"/>
        <v>0</v>
      </c>
      <c r="AJ434" t="b">
        <f t="shared" si="232"/>
        <v>0</v>
      </c>
      <c r="AK434" t="b">
        <f t="shared" si="233"/>
        <v>0</v>
      </c>
      <c r="AL434" t="b">
        <f t="shared" si="234"/>
        <v>0</v>
      </c>
      <c r="AN434" s="4" t="b">
        <f t="shared" si="235"/>
        <v>1</v>
      </c>
      <c r="AO434" t="b">
        <f t="shared" si="236"/>
        <v>1</v>
      </c>
      <c r="AP434" t="b">
        <f t="shared" si="237"/>
        <v>1</v>
      </c>
      <c r="AQ434" t="b">
        <f t="shared" si="238"/>
        <v>0</v>
      </c>
      <c r="AR434" t="b">
        <f t="shared" si="239"/>
        <v>0</v>
      </c>
      <c r="AS434" t="b">
        <f t="shared" si="240"/>
        <v>0</v>
      </c>
      <c r="AT434" t="b">
        <f t="shared" si="241"/>
        <v>0</v>
      </c>
      <c r="AU434" t="b">
        <f t="shared" si="242"/>
        <v>0</v>
      </c>
      <c r="AV434" t="b">
        <f t="shared" si="243"/>
        <v>0</v>
      </c>
      <c r="AW434" t="b">
        <f t="shared" si="244"/>
        <v>0</v>
      </c>
    </row>
    <row r="435" spans="1:49">
      <c r="A435" t="s">
        <v>242</v>
      </c>
      <c r="B435" t="s">
        <v>319</v>
      </c>
      <c r="C435" s="4">
        <f>SUM('역의 도시내 비율1'!C434:D434)/2</f>
        <v>3.9743784602837041E-3</v>
      </c>
      <c r="D435" s="4">
        <f>SUM('역의 도시내 비율1'!E434:G434)/3</f>
        <v>4.0805201997354311E-3</v>
      </c>
      <c r="E435" s="4">
        <f>SUM('역의 도시내 비율1'!H434:O434)/8</f>
        <v>3.1238641522638327E-3</v>
      </c>
      <c r="F435" s="4">
        <f>SUM('역의 도시내 비율1'!P434:R434)/3</f>
        <v>2.2923019082986798E-3</v>
      </c>
      <c r="G435" s="4">
        <f>SUM('역의 도시내 비율1'!S434:V434)/4</f>
        <v>3.1335504474900651E-3</v>
      </c>
      <c r="H435" s="4"/>
      <c r="I435" s="4">
        <f>SUM('역의 도시내 비율1'!W434)</f>
        <v>3.1425911586347305E-3</v>
      </c>
      <c r="K435" t="b">
        <f t="shared" si="210"/>
        <v>1</v>
      </c>
      <c r="L435" t="b">
        <f t="shared" si="211"/>
        <v>1</v>
      </c>
      <c r="M435" t="b">
        <f t="shared" si="212"/>
        <v>0</v>
      </c>
      <c r="N435" t="b">
        <f t="shared" si="213"/>
        <v>0</v>
      </c>
      <c r="O435" t="b">
        <f t="shared" si="214"/>
        <v>0</v>
      </c>
      <c r="R435" t="b">
        <f t="shared" si="215"/>
        <v>1</v>
      </c>
      <c r="S435" t="b">
        <f t="shared" si="216"/>
        <v>1</v>
      </c>
      <c r="T435" t="b">
        <f t="shared" si="217"/>
        <v>1</v>
      </c>
      <c r="U435" t="b">
        <f t="shared" si="218"/>
        <v>0</v>
      </c>
      <c r="V435" t="b">
        <f t="shared" si="219"/>
        <v>0</v>
      </c>
      <c r="W435" t="b">
        <f t="shared" si="220"/>
        <v>0</v>
      </c>
      <c r="X435" t="b">
        <f t="shared" si="221"/>
        <v>0</v>
      </c>
      <c r="Y435" t="b">
        <f t="shared" si="222"/>
        <v>0</v>
      </c>
      <c r="Z435" t="b">
        <f t="shared" si="223"/>
        <v>0</v>
      </c>
      <c r="AA435" t="b">
        <f t="shared" si="224"/>
        <v>0</v>
      </c>
      <c r="AC435" t="b">
        <f t="shared" si="225"/>
        <v>1</v>
      </c>
      <c r="AD435" t="b">
        <f t="shared" si="226"/>
        <v>1</v>
      </c>
      <c r="AE435" t="b">
        <f t="shared" si="227"/>
        <v>0</v>
      </c>
      <c r="AF435" t="b">
        <f t="shared" si="228"/>
        <v>0</v>
      </c>
      <c r="AG435" t="b">
        <f t="shared" si="229"/>
        <v>0</v>
      </c>
      <c r="AH435" t="b">
        <f t="shared" si="230"/>
        <v>0</v>
      </c>
      <c r="AI435" t="b">
        <f t="shared" si="231"/>
        <v>0</v>
      </c>
      <c r="AJ435" t="b">
        <f t="shared" si="232"/>
        <v>0</v>
      </c>
      <c r="AK435" t="b">
        <f t="shared" si="233"/>
        <v>0</v>
      </c>
      <c r="AL435" t="b">
        <f t="shared" si="234"/>
        <v>0</v>
      </c>
      <c r="AN435" s="4" t="b">
        <f t="shared" si="235"/>
        <v>1</v>
      </c>
      <c r="AO435" t="b">
        <f t="shared" si="236"/>
        <v>1</v>
      </c>
      <c r="AP435" t="b">
        <f t="shared" si="237"/>
        <v>0</v>
      </c>
      <c r="AQ435" t="b">
        <f t="shared" si="238"/>
        <v>0</v>
      </c>
      <c r="AR435" t="b">
        <f t="shared" si="239"/>
        <v>0</v>
      </c>
      <c r="AS435" t="b">
        <f t="shared" si="240"/>
        <v>0</v>
      </c>
      <c r="AT435" t="b">
        <f t="shared" si="241"/>
        <v>0</v>
      </c>
      <c r="AU435" t="b">
        <f t="shared" si="242"/>
        <v>0</v>
      </c>
      <c r="AV435" t="b">
        <f t="shared" si="243"/>
        <v>0</v>
      </c>
      <c r="AW435" t="b">
        <f t="shared" si="244"/>
        <v>0</v>
      </c>
    </row>
    <row r="436" spans="1:49">
      <c r="B436" t="s">
        <v>320</v>
      </c>
      <c r="C436" s="4">
        <f>SUM('역의 도시내 비율1'!C435:D435)/2</f>
        <v>2.4318873150019934E-3</v>
      </c>
      <c r="D436" s="4">
        <f>SUM('역의 도시내 비율1'!E435:G435)/3</f>
        <v>2.7007784056906924E-3</v>
      </c>
      <c r="E436" s="4">
        <f>SUM('역의 도시내 비율1'!H435:O435)/8</f>
        <v>2.862970219596076E-3</v>
      </c>
      <c r="F436" s="4">
        <f>SUM('역의 도시내 비율1'!P435:R435)/3</f>
        <v>3.6764361559549733E-3</v>
      </c>
      <c r="G436" s="4">
        <f>SUM('역의 도시내 비율1'!S435:V435)/4</f>
        <v>3.9255556796509231E-3</v>
      </c>
      <c r="H436" s="4"/>
      <c r="I436" s="4">
        <f>SUM('역의 도시내 비율1'!W435)</f>
        <v>3.1104417578292735E-3</v>
      </c>
      <c r="K436" t="b">
        <f t="shared" si="210"/>
        <v>0</v>
      </c>
      <c r="L436" t="b">
        <f t="shared" si="211"/>
        <v>0</v>
      </c>
      <c r="M436" t="b">
        <f t="shared" si="212"/>
        <v>0</v>
      </c>
      <c r="N436" t="b">
        <f t="shared" si="213"/>
        <v>1</v>
      </c>
      <c r="O436" t="b">
        <f t="shared" si="214"/>
        <v>1</v>
      </c>
      <c r="R436" t="b">
        <f t="shared" si="215"/>
        <v>1</v>
      </c>
      <c r="S436" t="b">
        <f t="shared" si="216"/>
        <v>1</v>
      </c>
      <c r="T436" t="b">
        <f t="shared" si="217"/>
        <v>0</v>
      </c>
      <c r="U436" t="b">
        <f t="shared" si="218"/>
        <v>0</v>
      </c>
      <c r="V436" t="b">
        <f t="shared" si="219"/>
        <v>0</v>
      </c>
      <c r="W436" t="b">
        <f t="shared" si="220"/>
        <v>0</v>
      </c>
      <c r="X436" t="b">
        <f t="shared" si="221"/>
        <v>0</v>
      </c>
      <c r="Y436" t="b">
        <f t="shared" si="222"/>
        <v>0</v>
      </c>
      <c r="Z436" t="b">
        <f t="shared" si="223"/>
        <v>0</v>
      </c>
      <c r="AA436" t="b">
        <f t="shared" si="224"/>
        <v>0</v>
      </c>
      <c r="AC436" t="b">
        <f t="shared" si="225"/>
        <v>1</v>
      </c>
      <c r="AD436" t="b">
        <f t="shared" si="226"/>
        <v>1</v>
      </c>
      <c r="AE436" t="b">
        <f t="shared" si="227"/>
        <v>0</v>
      </c>
      <c r="AF436" t="b">
        <f t="shared" si="228"/>
        <v>0</v>
      </c>
      <c r="AG436" t="b">
        <f t="shared" si="229"/>
        <v>0</v>
      </c>
      <c r="AH436" t="b">
        <f t="shared" si="230"/>
        <v>0</v>
      </c>
      <c r="AI436" t="b">
        <f t="shared" si="231"/>
        <v>0</v>
      </c>
      <c r="AJ436" t="b">
        <f t="shared" si="232"/>
        <v>0</v>
      </c>
      <c r="AK436" t="b">
        <f t="shared" si="233"/>
        <v>0</v>
      </c>
      <c r="AL436" t="b">
        <f t="shared" si="234"/>
        <v>0</v>
      </c>
      <c r="AN436" s="4" t="b">
        <f t="shared" si="235"/>
        <v>1</v>
      </c>
      <c r="AO436" t="b">
        <f t="shared" si="236"/>
        <v>1</v>
      </c>
      <c r="AP436" t="b">
        <f t="shared" si="237"/>
        <v>0</v>
      </c>
      <c r="AQ436" t="b">
        <f t="shared" si="238"/>
        <v>0</v>
      </c>
      <c r="AR436" t="b">
        <f t="shared" si="239"/>
        <v>0</v>
      </c>
      <c r="AS436" t="b">
        <f t="shared" si="240"/>
        <v>0</v>
      </c>
      <c r="AT436" t="b">
        <f t="shared" si="241"/>
        <v>0</v>
      </c>
      <c r="AU436" t="b">
        <f t="shared" si="242"/>
        <v>0</v>
      </c>
      <c r="AV436" t="b">
        <f t="shared" si="243"/>
        <v>0</v>
      </c>
      <c r="AW436" t="b">
        <f t="shared" si="244"/>
        <v>0</v>
      </c>
    </row>
    <row r="437" spans="1:49">
      <c r="A437" t="s">
        <v>243</v>
      </c>
      <c r="B437" t="s">
        <v>319</v>
      </c>
      <c r="C437" s="4">
        <f>SUM('역의 도시내 비율1'!C436:D436)/2</f>
        <v>2.6620521854333456E-3</v>
      </c>
      <c r="D437" s="4">
        <f>SUM('역의 도시내 비율1'!E436:G436)/3</f>
        <v>1.8028292704538474E-3</v>
      </c>
      <c r="E437" s="4">
        <f>SUM('역의 도시내 비율1'!H436:O436)/8</f>
        <v>2.2159427079823804E-3</v>
      </c>
      <c r="F437" s="4">
        <f>SUM('역의 도시내 비율1'!P436:R436)/3</f>
        <v>1.7356779630518882E-3</v>
      </c>
      <c r="G437" s="4">
        <f>SUM('역의 도시내 비율1'!S436:V436)/4</f>
        <v>1.464827598481125E-3</v>
      </c>
      <c r="H437" s="4"/>
      <c r="I437" s="4">
        <f>SUM('역의 도시내 비율1'!W436)</f>
        <v>1.9392106877987891E-3</v>
      </c>
      <c r="K437" t="b">
        <f t="shared" si="210"/>
        <v>1</v>
      </c>
      <c r="L437" t="b">
        <f t="shared" si="211"/>
        <v>0</v>
      </c>
      <c r="M437" t="b">
        <f t="shared" si="212"/>
        <v>1</v>
      </c>
      <c r="N437" t="b">
        <f t="shared" si="213"/>
        <v>0</v>
      </c>
      <c r="O437" t="b">
        <f t="shared" si="214"/>
        <v>0</v>
      </c>
      <c r="R437" t="b">
        <f t="shared" si="215"/>
        <v>1</v>
      </c>
      <c r="S437" t="b">
        <f t="shared" si="216"/>
        <v>0</v>
      </c>
      <c r="T437" t="b">
        <f t="shared" si="217"/>
        <v>0</v>
      </c>
      <c r="U437" t="b">
        <f t="shared" si="218"/>
        <v>0</v>
      </c>
      <c r="V437" t="b">
        <f t="shared" si="219"/>
        <v>0</v>
      </c>
      <c r="W437" t="b">
        <f t="shared" si="220"/>
        <v>0</v>
      </c>
      <c r="X437" t="b">
        <f t="shared" si="221"/>
        <v>0</v>
      </c>
      <c r="Y437" t="b">
        <f t="shared" si="222"/>
        <v>0</v>
      </c>
      <c r="Z437" t="b">
        <f t="shared" si="223"/>
        <v>0</v>
      </c>
      <c r="AA437" t="b">
        <f t="shared" si="224"/>
        <v>0</v>
      </c>
      <c r="AC437" t="b">
        <f t="shared" si="225"/>
        <v>1</v>
      </c>
      <c r="AD437" t="b">
        <f t="shared" si="226"/>
        <v>0</v>
      </c>
      <c r="AE437" t="b">
        <f t="shared" si="227"/>
        <v>0</v>
      </c>
      <c r="AF437" t="b">
        <f t="shared" si="228"/>
        <v>0</v>
      </c>
      <c r="AG437" t="b">
        <f t="shared" si="229"/>
        <v>0</v>
      </c>
      <c r="AH437" t="b">
        <f t="shared" si="230"/>
        <v>0</v>
      </c>
      <c r="AI437" t="b">
        <f t="shared" si="231"/>
        <v>0</v>
      </c>
      <c r="AJ437" t="b">
        <f t="shared" si="232"/>
        <v>0</v>
      </c>
      <c r="AK437" t="b">
        <f t="shared" si="233"/>
        <v>0</v>
      </c>
      <c r="AL437" t="b">
        <f t="shared" si="234"/>
        <v>0</v>
      </c>
      <c r="AN437" s="4" t="b">
        <f t="shared" si="235"/>
        <v>1</v>
      </c>
      <c r="AO437" t="b">
        <f t="shared" si="236"/>
        <v>1</v>
      </c>
      <c r="AP437" t="b">
        <f t="shared" si="237"/>
        <v>0</v>
      </c>
      <c r="AQ437" t="b">
        <f t="shared" si="238"/>
        <v>0</v>
      </c>
      <c r="AR437" t="b">
        <f t="shared" si="239"/>
        <v>0</v>
      </c>
      <c r="AS437" t="b">
        <f t="shared" si="240"/>
        <v>0</v>
      </c>
      <c r="AT437" t="b">
        <f t="shared" si="241"/>
        <v>0</v>
      </c>
      <c r="AU437" t="b">
        <f t="shared" si="242"/>
        <v>0</v>
      </c>
      <c r="AV437" t="b">
        <f t="shared" si="243"/>
        <v>0</v>
      </c>
      <c r="AW437" t="b">
        <f t="shared" si="244"/>
        <v>0</v>
      </c>
    </row>
    <row r="438" spans="1:49">
      <c r="B438" t="s">
        <v>320</v>
      </c>
      <c r="C438" s="4">
        <f>SUM('역의 도시내 비율1'!C437:D437)/2</f>
        <v>2.4484708315029207E-3</v>
      </c>
      <c r="D438" s="4">
        <f>SUM('역의 도시내 비율1'!E437:G437)/3</f>
        <v>1.8694806367036314E-3</v>
      </c>
      <c r="E438" s="4">
        <f>SUM('역의 도시내 비율1'!H437:O437)/8</f>
        <v>1.6926268389080908E-3</v>
      </c>
      <c r="F438" s="4">
        <f>SUM('역의 도시내 비율1'!P437:R437)/3</f>
        <v>1.4673457938082382E-3</v>
      </c>
      <c r="G438" s="4">
        <f>SUM('역의 도시내 비율1'!S437:V437)/4</f>
        <v>2.6511941528080769E-3</v>
      </c>
      <c r="H438" s="4"/>
      <c r="I438" s="4">
        <f>SUM('역의 도시내 비율1'!W437)</f>
        <v>1.7412188985524843E-3</v>
      </c>
      <c r="K438" t="b">
        <f t="shared" si="210"/>
        <v>1</v>
      </c>
      <c r="L438" t="b">
        <f t="shared" si="211"/>
        <v>1</v>
      </c>
      <c r="M438" t="b">
        <f t="shared" si="212"/>
        <v>0</v>
      </c>
      <c r="N438" t="b">
        <f t="shared" si="213"/>
        <v>0</v>
      </c>
      <c r="O438" t="b">
        <f t="shared" si="214"/>
        <v>1</v>
      </c>
      <c r="R438" t="b">
        <f t="shared" si="215"/>
        <v>1</v>
      </c>
      <c r="S438" t="b">
        <f t="shared" si="216"/>
        <v>0</v>
      </c>
      <c r="T438" t="b">
        <f t="shared" si="217"/>
        <v>0</v>
      </c>
      <c r="U438" t="b">
        <f t="shared" si="218"/>
        <v>0</v>
      </c>
      <c r="V438" t="b">
        <f t="shared" si="219"/>
        <v>0</v>
      </c>
      <c r="W438" t="b">
        <f t="shared" si="220"/>
        <v>0</v>
      </c>
      <c r="X438" t="b">
        <f t="shared" si="221"/>
        <v>0</v>
      </c>
      <c r="Y438" t="b">
        <f t="shared" si="222"/>
        <v>0</v>
      </c>
      <c r="Z438" t="b">
        <f t="shared" si="223"/>
        <v>0</v>
      </c>
      <c r="AA438" t="b">
        <f t="shared" si="224"/>
        <v>0</v>
      </c>
      <c r="AC438" t="b">
        <f t="shared" si="225"/>
        <v>1</v>
      </c>
      <c r="AD438" t="b">
        <f t="shared" si="226"/>
        <v>0</v>
      </c>
      <c r="AE438" t="b">
        <f t="shared" si="227"/>
        <v>0</v>
      </c>
      <c r="AF438" t="b">
        <f t="shared" si="228"/>
        <v>0</v>
      </c>
      <c r="AG438" t="b">
        <f t="shared" si="229"/>
        <v>0</v>
      </c>
      <c r="AH438" t="b">
        <f t="shared" si="230"/>
        <v>0</v>
      </c>
      <c r="AI438" t="b">
        <f t="shared" si="231"/>
        <v>0</v>
      </c>
      <c r="AJ438" t="b">
        <f t="shared" si="232"/>
        <v>0</v>
      </c>
      <c r="AK438" t="b">
        <f t="shared" si="233"/>
        <v>0</v>
      </c>
      <c r="AL438" t="b">
        <f t="shared" si="234"/>
        <v>0</v>
      </c>
      <c r="AN438" s="4" t="b">
        <f t="shared" si="235"/>
        <v>1</v>
      </c>
      <c r="AO438" t="b">
        <f t="shared" si="236"/>
        <v>0</v>
      </c>
      <c r="AP438" t="b">
        <f t="shared" si="237"/>
        <v>0</v>
      </c>
      <c r="AQ438" t="b">
        <f t="shared" si="238"/>
        <v>0</v>
      </c>
      <c r="AR438" t="b">
        <f t="shared" si="239"/>
        <v>0</v>
      </c>
      <c r="AS438" t="b">
        <f t="shared" si="240"/>
        <v>0</v>
      </c>
      <c r="AT438" t="b">
        <f t="shared" si="241"/>
        <v>0</v>
      </c>
      <c r="AU438" t="b">
        <f t="shared" si="242"/>
        <v>0</v>
      </c>
      <c r="AV438" t="b">
        <f t="shared" si="243"/>
        <v>0</v>
      </c>
      <c r="AW438" t="b">
        <f t="shared" si="244"/>
        <v>0</v>
      </c>
    </row>
    <row r="439" spans="1:49">
      <c r="A439" t="s">
        <v>244</v>
      </c>
      <c r="B439" t="s">
        <v>319</v>
      </c>
      <c r="C439" s="4">
        <f>SUM('역의 도시내 비율1'!C438:D438)/2</f>
        <v>3.4697121182789897E-3</v>
      </c>
      <c r="D439" s="4">
        <f>SUM('역의 도시내 비율1'!E438:G438)/3</f>
        <v>3.2040049599044071E-3</v>
      </c>
      <c r="E439" s="4">
        <f>SUM('역의 도시내 비율1'!H438:O438)/8</f>
        <v>1.8931061609153048E-3</v>
      </c>
      <c r="F439" s="4">
        <f>SUM('역의 도시내 비율1'!P438:R438)/3</f>
        <v>1.2115554140752112E-3</v>
      </c>
      <c r="G439" s="4">
        <f>SUM('역의 도시내 비율1'!S438:V438)/4</f>
        <v>1.0313567484591694E-3</v>
      </c>
      <c r="H439" s="4"/>
      <c r="I439" s="4">
        <f>SUM('역의 도시내 비율1'!W438)</f>
        <v>1.9611903332550297E-3</v>
      </c>
      <c r="K439" t="b">
        <f t="shared" si="210"/>
        <v>1</v>
      </c>
      <c r="L439" t="b">
        <f t="shared" si="211"/>
        <v>1</v>
      </c>
      <c r="M439" t="b">
        <f t="shared" si="212"/>
        <v>0</v>
      </c>
      <c r="N439" t="b">
        <f t="shared" si="213"/>
        <v>0</v>
      </c>
      <c r="O439" t="b">
        <f t="shared" si="214"/>
        <v>0</v>
      </c>
      <c r="R439" t="b">
        <f t="shared" si="215"/>
        <v>1</v>
      </c>
      <c r="S439" t="b">
        <f t="shared" si="216"/>
        <v>1</v>
      </c>
      <c r="T439" t="b">
        <f t="shared" si="217"/>
        <v>0</v>
      </c>
      <c r="U439" t="b">
        <f t="shared" si="218"/>
        <v>0</v>
      </c>
      <c r="V439" t="b">
        <f t="shared" si="219"/>
        <v>0</v>
      </c>
      <c r="W439" t="b">
        <f t="shared" si="220"/>
        <v>0</v>
      </c>
      <c r="X439" t="b">
        <f t="shared" si="221"/>
        <v>0</v>
      </c>
      <c r="Y439" t="b">
        <f t="shared" si="222"/>
        <v>0</v>
      </c>
      <c r="Z439" t="b">
        <f t="shared" si="223"/>
        <v>0</v>
      </c>
      <c r="AA439" t="b">
        <f t="shared" si="224"/>
        <v>0</v>
      </c>
      <c r="AC439" t="b">
        <f t="shared" si="225"/>
        <v>1</v>
      </c>
      <c r="AD439" t="b">
        <f t="shared" si="226"/>
        <v>0</v>
      </c>
      <c r="AE439" t="b">
        <f t="shared" si="227"/>
        <v>0</v>
      </c>
      <c r="AF439" t="b">
        <f t="shared" si="228"/>
        <v>0</v>
      </c>
      <c r="AG439" t="b">
        <f t="shared" si="229"/>
        <v>0</v>
      </c>
      <c r="AH439" t="b">
        <f t="shared" si="230"/>
        <v>0</v>
      </c>
      <c r="AI439" t="b">
        <f t="shared" si="231"/>
        <v>0</v>
      </c>
      <c r="AJ439" t="b">
        <f t="shared" si="232"/>
        <v>0</v>
      </c>
      <c r="AK439" t="b">
        <f t="shared" si="233"/>
        <v>0</v>
      </c>
      <c r="AL439" t="b">
        <f t="shared" si="234"/>
        <v>0</v>
      </c>
      <c r="AN439" s="4" t="b">
        <f t="shared" si="235"/>
        <v>1</v>
      </c>
      <c r="AO439" t="b">
        <f t="shared" si="236"/>
        <v>0</v>
      </c>
      <c r="AP439" t="b">
        <f t="shared" si="237"/>
        <v>0</v>
      </c>
      <c r="AQ439" t="b">
        <f t="shared" si="238"/>
        <v>0</v>
      </c>
      <c r="AR439" t="b">
        <f t="shared" si="239"/>
        <v>0</v>
      </c>
      <c r="AS439" t="b">
        <f t="shared" si="240"/>
        <v>0</v>
      </c>
      <c r="AT439" t="b">
        <f t="shared" si="241"/>
        <v>0</v>
      </c>
      <c r="AU439" t="b">
        <f t="shared" si="242"/>
        <v>0</v>
      </c>
      <c r="AV439" t="b">
        <f t="shared" si="243"/>
        <v>0</v>
      </c>
      <c r="AW439" t="b">
        <f t="shared" si="244"/>
        <v>0</v>
      </c>
    </row>
    <row r="440" spans="1:49">
      <c r="B440" t="s">
        <v>320</v>
      </c>
      <c r="C440" s="4">
        <f>SUM('역의 도시내 비율1'!C439:D439)/2</f>
        <v>1.7993333875166249E-3</v>
      </c>
      <c r="D440" s="4">
        <f>SUM('역의 도시내 비율1'!E439:G439)/3</f>
        <v>9.92540636210395E-4</v>
      </c>
      <c r="E440" s="4">
        <f>SUM('역의 도시내 비율1'!H439:O439)/8</f>
        <v>1.6399093528809507E-3</v>
      </c>
      <c r="F440" s="4">
        <f>SUM('역의 도시내 비율1'!P439:R439)/3</f>
        <v>2.5052634607843562E-3</v>
      </c>
      <c r="G440" s="4">
        <f>SUM('역의 도시내 비율1'!S439:V439)/4</f>
        <v>2.987447791038861E-3</v>
      </c>
      <c r="H440" s="4"/>
      <c r="I440" s="4">
        <f>SUM('역의 도시내 비율1'!W439)</f>
        <v>1.8500914332889964E-3</v>
      </c>
      <c r="K440" t="b">
        <f t="shared" si="210"/>
        <v>0</v>
      </c>
      <c r="L440" t="b">
        <f t="shared" si="211"/>
        <v>0</v>
      </c>
      <c r="M440" t="b">
        <f t="shared" si="212"/>
        <v>0</v>
      </c>
      <c r="N440" t="b">
        <f t="shared" si="213"/>
        <v>1</v>
      </c>
      <c r="O440" t="b">
        <f t="shared" si="214"/>
        <v>1</v>
      </c>
      <c r="R440" t="b">
        <f t="shared" si="215"/>
        <v>0</v>
      </c>
      <c r="S440" t="b">
        <f t="shared" si="216"/>
        <v>0</v>
      </c>
      <c r="T440" t="b">
        <f t="shared" si="217"/>
        <v>0</v>
      </c>
      <c r="U440" t="b">
        <f t="shared" si="218"/>
        <v>0</v>
      </c>
      <c r="V440" t="b">
        <f t="shared" si="219"/>
        <v>0</v>
      </c>
      <c r="W440" t="b">
        <f t="shared" si="220"/>
        <v>0</v>
      </c>
      <c r="X440" t="b">
        <f t="shared" si="221"/>
        <v>0</v>
      </c>
      <c r="Y440" t="b">
        <f t="shared" si="222"/>
        <v>0</v>
      </c>
      <c r="Z440" t="b">
        <f t="shared" si="223"/>
        <v>0</v>
      </c>
      <c r="AA440" t="b">
        <f t="shared" si="224"/>
        <v>0</v>
      </c>
      <c r="AC440" t="b">
        <f t="shared" si="225"/>
        <v>1</v>
      </c>
      <c r="AD440" t="b">
        <f t="shared" si="226"/>
        <v>1</v>
      </c>
      <c r="AE440" t="b">
        <f t="shared" si="227"/>
        <v>0</v>
      </c>
      <c r="AF440" t="b">
        <f t="shared" si="228"/>
        <v>0</v>
      </c>
      <c r="AG440" t="b">
        <f t="shared" si="229"/>
        <v>0</v>
      </c>
      <c r="AH440" t="b">
        <f t="shared" si="230"/>
        <v>0</v>
      </c>
      <c r="AI440" t="b">
        <f t="shared" si="231"/>
        <v>0</v>
      </c>
      <c r="AJ440" t="b">
        <f t="shared" si="232"/>
        <v>0</v>
      </c>
      <c r="AK440" t="b">
        <f t="shared" si="233"/>
        <v>0</v>
      </c>
      <c r="AL440" t="b">
        <f t="shared" si="234"/>
        <v>0</v>
      </c>
      <c r="AN440" s="4" t="b">
        <f t="shared" si="235"/>
        <v>1</v>
      </c>
      <c r="AO440" t="b">
        <f t="shared" si="236"/>
        <v>0</v>
      </c>
      <c r="AP440" t="b">
        <f t="shared" si="237"/>
        <v>0</v>
      </c>
      <c r="AQ440" t="b">
        <f t="shared" si="238"/>
        <v>0</v>
      </c>
      <c r="AR440" t="b">
        <f t="shared" si="239"/>
        <v>0</v>
      </c>
      <c r="AS440" t="b">
        <f t="shared" si="240"/>
        <v>0</v>
      </c>
      <c r="AT440" t="b">
        <f t="shared" si="241"/>
        <v>0</v>
      </c>
      <c r="AU440" t="b">
        <f t="shared" si="242"/>
        <v>0</v>
      </c>
      <c r="AV440" t="b">
        <f t="shared" si="243"/>
        <v>0</v>
      </c>
      <c r="AW440" t="b">
        <f t="shared" si="244"/>
        <v>0</v>
      </c>
    </row>
    <row r="441" spans="1:49">
      <c r="A441" t="s">
        <v>245</v>
      </c>
      <c r="B441" t="s">
        <v>319</v>
      </c>
      <c r="C441" s="4">
        <f>SUM('역의 도시내 비율1'!C440:D440)/2</f>
        <v>5.352833016548016E-3</v>
      </c>
      <c r="D441" s="4">
        <f>SUM('역의 도시내 비율1'!E440:G440)/3</f>
        <v>4.8118473415170414E-3</v>
      </c>
      <c r="E441" s="4">
        <f>SUM('역의 도시내 비율1'!H440:O440)/8</f>
        <v>2.8203405210611267E-3</v>
      </c>
      <c r="F441" s="4">
        <f>SUM('역의 도시내 비율1'!P440:R440)/3</f>
        <v>1.8800722762311202E-3</v>
      </c>
      <c r="G441" s="4">
        <f>SUM('역의 도시내 비율1'!S440:V440)/4</f>
        <v>1.6292235266182639E-3</v>
      </c>
      <c r="H441" s="4"/>
      <c r="I441" s="4">
        <f>SUM('역의 도시내 비율1'!W440)</f>
        <v>2.9715921100510819E-3</v>
      </c>
      <c r="K441" t="b">
        <f t="shared" si="210"/>
        <v>1</v>
      </c>
      <c r="L441" t="b">
        <f t="shared" si="211"/>
        <v>1</v>
      </c>
      <c r="M441" t="b">
        <f t="shared" si="212"/>
        <v>0</v>
      </c>
      <c r="N441" t="b">
        <f t="shared" si="213"/>
        <v>0</v>
      </c>
      <c r="O441" t="b">
        <f t="shared" si="214"/>
        <v>0</v>
      </c>
      <c r="R441" t="b">
        <f t="shared" si="215"/>
        <v>1</v>
      </c>
      <c r="S441" t="b">
        <f t="shared" si="216"/>
        <v>1</v>
      </c>
      <c r="T441" t="b">
        <f t="shared" si="217"/>
        <v>1</v>
      </c>
      <c r="U441" t="b">
        <f t="shared" si="218"/>
        <v>0</v>
      </c>
      <c r="V441" t="b">
        <f t="shared" si="219"/>
        <v>0</v>
      </c>
      <c r="W441" t="b">
        <f t="shared" si="220"/>
        <v>0</v>
      </c>
      <c r="X441" t="b">
        <f t="shared" si="221"/>
        <v>0</v>
      </c>
      <c r="Y441" t="b">
        <f t="shared" si="222"/>
        <v>0</v>
      </c>
      <c r="Z441" t="b">
        <f t="shared" si="223"/>
        <v>0</v>
      </c>
      <c r="AA441" t="b">
        <f t="shared" si="224"/>
        <v>0</v>
      </c>
      <c r="AC441" t="b">
        <f t="shared" si="225"/>
        <v>1</v>
      </c>
      <c r="AD441" t="b">
        <f t="shared" si="226"/>
        <v>0</v>
      </c>
      <c r="AE441" t="b">
        <f t="shared" si="227"/>
        <v>0</v>
      </c>
      <c r="AF441" t="b">
        <f t="shared" si="228"/>
        <v>0</v>
      </c>
      <c r="AG441" t="b">
        <f t="shared" si="229"/>
        <v>0</v>
      </c>
      <c r="AH441" t="b">
        <f t="shared" si="230"/>
        <v>0</v>
      </c>
      <c r="AI441" t="b">
        <f t="shared" si="231"/>
        <v>0</v>
      </c>
      <c r="AJ441" t="b">
        <f t="shared" si="232"/>
        <v>0</v>
      </c>
      <c r="AK441" t="b">
        <f t="shared" si="233"/>
        <v>0</v>
      </c>
      <c r="AL441" t="b">
        <f t="shared" si="234"/>
        <v>0</v>
      </c>
      <c r="AN441" s="4" t="b">
        <f t="shared" si="235"/>
        <v>1</v>
      </c>
      <c r="AO441" t="b">
        <f t="shared" si="236"/>
        <v>1</v>
      </c>
      <c r="AP441" t="b">
        <f t="shared" si="237"/>
        <v>0</v>
      </c>
      <c r="AQ441" t="b">
        <f t="shared" si="238"/>
        <v>0</v>
      </c>
      <c r="AR441" t="b">
        <f t="shared" si="239"/>
        <v>0</v>
      </c>
      <c r="AS441" t="b">
        <f t="shared" si="240"/>
        <v>0</v>
      </c>
      <c r="AT441" t="b">
        <f t="shared" si="241"/>
        <v>0</v>
      </c>
      <c r="AU441" t="b">
        <f t="shared" si="242"/>
        <v>0</v>
      </c>
      <c r="AV441" t="b">
        <f t="shared" si="243"/>
        <v>0</v>
      </c>
      <c r="AW441" t="b">
        <f t="shared" si="244"/>
        <v>0</v>
      </c>
    </row>
    <row r="442" spans="1:49">
      <c r="B442" t="s">
        <v>320</v>
      </c>
      <c r="C442" s="4">
        <f>SUM('역의 도시내 비율1'!C441:D441)/2</f>
        <v>2.5742172909481637E-3</v>
      </c>
      <c r="D442" s="4">
        <f>SUM('역의 도시내 비율1'!E441:G441)/3</f>
        <v>1.5275399248452263E-3</v>
      </c>
      <c r="E442" s="4">
        <f>SUM('역의 도시내 비율1'!H441:O441)/8</f>
        <v>2.3281925490283117E-3</v>
      </c>
      <c r="F442" s="4">
        <f>SUM('역의 도시내 비율1'!P441:R441)/3</f>
        <v>3.7311423481118365E-3</v>
      </c>
      <c r="G442" s="4">
        <f>SUM('역의 도시내 비율1'!S441:V441)/4</f>
        <v>4.4281709302514249E-3</v>
      </c>
      <c r="H442" s="4"/>
      <c r="I442" s="4">
        <f>SUM('역의 도시내 비율1'!W441)</f>
        <v>2.7130233567777134E-3</v>
      </c>
      <c r="K442" t="b">
        <f t="shared" si="210"/>
        <v>0</v>
      </c>
      <c r="L442" t="b">
        <f t="shared" si="211"/>
        <v>0</v>
      </c>
      <c r="M442" t="b">
        <f t="shared" si="212"/>
        <v>0</v>
      </c>
      <c r="N442" t="b">
        <f t="shared" si="213"/>
        <v>1</v>
      </c>
      <c r="O442" t="b">
        <f t="shared" si="214"/>
        <v>1</v>
      </c>
      <c r="R442" t="b">
        <f t="shared" si="215"/>
        <v>1</v>
      </c>
      <c r="S442" t="b">
        <f t="shared" si="216"/>
        <v>0</v>
      </c>
      <c r="T442" t="b">
        <f t="shared" si="217"/>
        <v>0</v>
      </c>
      <c r="U442" t="b">
        <f t="shared" si="218"/>
        <v>0</v>
      </c>
      <c r="V442" t="b">
        <f t="shared" si="219"/>
        <v>0</v>
      </c>
      <c r="W442" t="b">
        <f t="shared" si="220"/>
        <v>0</v>
      </c>
      <c r="X442" t="b">
        <f t="shared" si="221"/>
        <v>0</v>
      </c>
      <c r="Y442" t="b">
        <f t="shared" si="222"/>
        <v>0</v>
      </c>
      <c r="Z442" t="b">
        <f t="shared" si="223"/>
        <v>0</v>
      </c>
      <c r="AA442" t="b">
        <f t="shared" si="224"/>
        <v>0</v>
      </c>
      <c r="AC442" t="b">
        <f t="shared" si="225"/>
        <v>1</v>
      </c>
      <c r="AD442" t="b">
        <f t="shared" si="226"/>
        <v>1</v>
      </c>
      <c r="AE442" t="b">
        <f t="shared" si="227"/>
        <v>0</v>
      </c>
      <c r="AF442" t="b">
        <f t="shared" si="228"/>
        <v>0</v>
      </c>
      <c r="AG442" t="b">
        <f t="shared" si="229"/>
        <v>0</v>
      </c>
      <c r="AH442" t="b">
        <f t="shared" si="230"/>
        <v>0</v>
      </c>
      <c r="AI442" t="b">
        <f t="shared" si="231"/>
        <v>0</v>
      </c>
      <c r="AJ442" t="b">
        <f t="shared" si="232"/>
        <v>0</v>
      </c>
      <c r="AK442" t="b">
        <f t="shared" si="233"/>
        <v>0</v>
      </c>
      <c r="AL442" t="b">
        <f t="shared" si="234"/>
        <v>0</v>
      </c>
      <c r="AN442" s="4" t="b">
        <f t="shared" si="235"/>
        <v>1</v>
      </c>
      <c r="AO442" t="b">
        <f t="shared" si="236"/>
        <v>1</v>
      </c>
      <c r="AP442" t="b">
        <f t="shared" si="237"/>
        <v>0</v>
      </c>
      <c r="AQ442" t="b">
        <f t="shared" si="238"/>
        <v>0</v>
      </c>
      <c r="AR442" t="b">
        <f t="shared" si="239"/>
        <v>0</v>
      </c>
      <c r="AS442" t="b">
        <f t="shared" si="240"/>
        <v>0</v>
      </c>
      <c r="AT442" t="b">
        <f t="shared" si="241"/>
        <v>0</v>
      </c>
      <c r="AU442" t="b">
        <f t="shared" si="242"/>
        <v>0</v>
      </c>
      <c r="AV442" t="b">
        <f t="shared" si="243"/>
        <v>0</v>
      </c>
      <c r="AW442" t="b">
        <f t="shared" si="244"/>
        <v>0</v>
      </c>
    </row>
    <row r="443" spans="1:49">
      <c r="A443" t="s">
        <v>246</v>
      </c>
      <c r="B443" t="s">
        <v>319</v>
      </c>
      <c r="C443" s="4">
        <f>SUM('역의 도시내 비율1'!C442:D442)/2</f>
        <v>6.6026126473410756E-3</v>
      </c>
      <c r="D443" s="4">
        <f>SUM('역의 도시내 비율1'!E442:G442)/3</f>
        <v>6.3046607493276383E-3</v>
      </c>
      <c r="E443" s="4">
        <f>SUM('역의 도시내 비율1'!H442:O442)/8</f>
        <v>3.8364204542285108E-3</v>
      </c>
      <c r="F443" s="4">
        <f>SUM('역의 도시내 비율1'!P442:R442)/3</f>
        <v>3.0382498172317331E-3</v>
      </c>
      <c r="G443" s="4">
        <f>SUM('역의 도시내 비율1'!S442:V442)/4</f>
        <v>2.9820947448434159E-3</v>
      </c>
      <c r="H443" s="4"/>
      <c r="I443" s="4">
        <f>SUM('역의 도시내 비율1'!W442)</f>
        <v>4.1325418340857492E-3</v>
      </c>
      <c r="K443" t="b">
        <f t="shared" si="210"/>
        <v>1</v>
      </c>
      <c r="L443" t="b">
        <f t="shared" si="211"/>
        <v>1</v>
      </c>
      <c r="M443" t="b">
        <f t="shared" si="212"/>
        <v>0</v>
      </c>
      <c r="N443" t="b">
        <f t="shared" si="213"/>
        <v>0</v>
      </c>
      <c r="O443" t="b">
        <f t="shared" si="214"/>
        <v>0</v>
      </c>
      <c r="R443" t="b">
        <f t="shared" si="215"/>
        <v>1</v>
      </c>
      <c r="S443" t="b">
        <f t="shared" si="216"/>
        <v>1</v>
      </c>
      <c r="T443" t="b">
        <f t="shared" si="217"/>
        <v>1</v>
      </c>
      <c r="U443" t="b">
        <f t="shared" si="218"/>
        <v>1</v>
      </c>
      <c r="V443" t="b">
        <f t="shared" si="219"/>
        <v>0</v>
      </c>
      <c r="W443" t="b">
        <f t="shared" si="220"/>
        <v>0</v>
      </c>
      <c r="X443" t="b">
        <f t="shared" si="221"/>
        <v>0</v>
      </c>
      <c r="Y443" t="b">
        <f t="shared" si="222"/>
        <v>0</v>
      </c>
      <c r="Z443" t="b">
        <f t="shared" si="223"/>
        <v>0</v>
      </c>
      <c r="AA443" t="b">
        <f t="shared" si="224"/>
        <v>0</v>
      </c>
      <c r="AC443" t="b">
        <f t="shared" si="225"/>
        <v>1</v>
      </c>
      <c r="AD443" t="b">
        <f t="shared" si="226"/>
        <v>1</v>
      </c>
      <c r="AE443" t="b">
        <f t="shared" si="227"/>
        <v>0</v>
      </c>
      <c r="AF443" t="b">
        <f t="shared" si="228"/>
        <v>0</v>
      </c>
      <c r="AG443" t="b">
        <f t="shared" si="229"/>
        <v>0</v>
      </c>
      <c r="AH443" t="b">
        <f t="shared" si="230"/>
        <v>0</v>
      </c>
      <c r="AI443" t="b">
        <f t="shared" si="231"/>
        <v>0</v>
      </c>
      <c r="AJ443" t="b">
        <f t="shared" si="232"/>
        <v>0</v>
      </c>
      <c r="AK443" t="b">
        <f t="shared" si="233"/>
        <v>0</v>
      </c>
      <c r="AL443" t="b">
        <f t="shared" si="234"/>
        <v>0</v>
      </c>
      <c r="AN443" s="4" t="b">
        <f t="shared" si="235"/>
        <v>1</v>
      </c>
      <c r="AO443" t="b">
        <f t="shared" si="236"/>
        <v>1</v>
      </c>
      <c r="AP443" t="b">
        <f t="shared" si="237"/>
        <v>0</v>
      </c>
      <c r="AQ443" t="b">
        <f t="shared" si="238"/>
        <v>0</v>
      </c>
      <c r="AR443" t="b">
        <f t="shared" si="239"/>
        <v>0</v>
      </c>
      <c r="AS443" t="b">
        <f t="shared" si="240"/>
        <v>0</v>
      </c>
      <c r="AT443" t="b">
        <f t="shared" si="241"/>
        <v>0</v>
      </c>
      <c r="AU443" t="b">
        <f t="shared" si="242"/>
        <v>0</v>
      </c>
      <c r="AV443" t="b">
        <f t="shared" si="243"/>
        <v>0</v>
      </c>
      <c r="AW443" t="b">
        <f t="shared" si="244"/>
        <v>0</v>
      </c>
    </row>
    <row r="444" spans="1:49">
      <c r="B444" t="s">
        <v>320</v>
      </c>
      <c r="C444" s="4">
        <f>SUM('역의 도시내 비율1'!C443:D443)/2</f>
        <v>4.9202030762289239E-3</v>
      </c>
      <c r="D444" s="4">
        <f>SUM('역의 도시내 비율1'!E443:G443)/3</f>
        <v>2.325999088371652E-3</v>
      </c>
      <c r="E444" s="4">
        <f>SUM('역의 도시내 비율1'!H443:O443)/8</f>
        <v>3.2497714601963977E-3</v>
      </c>
      <c r="F444" s="4">
        <f>SUM('역의 도시내 비율1'!P443:R443)/3</f>
        <v>4.6324358184658817E-3</v>
      </c>
      <c r="G444" s="4">
        <f>SUM('역의 도시내 비율1'!S443:V443)/4</f>
        <v>5.5171095665547286E-3</v>
      </c>
      <c r="H444" s="4"/>
      <c r="I444" s="4">
        <f>SUM('역의 도시내 비율1'!W443)</f>
        <v>3.6067477897756095E-3</v>
      </c>
      <c r="K444" t="b">
        <f t="shared" si="210"/>
        <v>1</v>
      </c>
      <c r="L444" t="b">
        <f t="shared" si="211"/>
        <v>0</v>
      </c>
      <c r="M444" t="b">
        <f t="shared" si="212"/>
        <v>0</v>
      </c>
      <c r="N444" t="b">
        <f t="shared" si="213"/>
        <v>1</v>
      </c>
      <c r="O444" t="b">
        <f t="shared" si="214"/>
        <v>1</v>
      </c>
      <c r="R444" t="b">
        <f t="shared" si="215"/>
        <v>1</v>
      </c>
      <c r="S444" t="b">
        <f t="shared" si="216"/>
        <v>1</v>
      </c>
      <c r="T444" t="b">
        <f t="shared" si="217"/>
        <v>0</v>
      </c>
      <c r="U444" t="b">
        <f t="shared" si="218"/>
        <v>0</v>
      </c>
      <c r="V444" t="b">
        <f t="shared" si="219"/>
        <v>0</v>
      </c>
      <c r="W444" t="b">
        <f t="shared" si="220"/>
        <v>0</v>
      </c>
      <c r="X444" t="b">
        <f t="shared" si="221"/>
        <v>0</v>
      </c>
      <c r="Y444" t="b">
        <f t="shared" si="222"/>
        <v>0</v>
      </c>
      <c r="Z444" t="b">
        <f t="shared" si="223"/>
        <v>0</v>
      </c>
      <c r="AA444" t="b">
        <f t="shared" si="224"/>
        <v>0</v>
      </c>
      <c r="AC444" t="b">
        <f t="shared" si="225"/>
        <v>1</v>
      </c>
      <c r="AD444" t="b">
        <f t="shared" si="226"/>
        <v>1</v>
      </c>
      <c r="AE444" t="b">
        <f t="shared" si="227"/>
        <v>1</v>
      </c>
      <c r="AF444" t="b">
        <f t="shared" si="228"/>
        <v>0</v>
      </c>
      <c r="AG444" t="b">
        <f t="shared" si="229"/>
        <v>0</v>
      </c>
      <c r="AH444" t="b">
        <f t="shared" si="230"/>
        <v>0</v>
      </c>
      <c r="AI444" t="b">
        <f t="shared" si="231"/>
        <v>0</v>
      </c>
      <c r="AJ444" t="b">
        <f t="shared" si="232"/>
        <v>0</v>
      </c>
      <c r="AK444" t="b">
        <f t="shared" si="233"/>
        <v>0</v>
      </c>
      <c r="AL444" t="b">
        <f t="shared" si="234"/>
        <v>0</v>
      </c>
      <c r="AN444" s="4" t="b">
        <f t="shared" si="235"/>
        <v>1</v>
      </c>
      <c r="AO444" t="b">
        <f t="shared" si="236"/>
        <v>1</v>
      </c>
      <c r="AP444" t="b">
        <f t="shared" si="237"/>
        <v>0</v>
      </c>
      <c r="AQ444" t="b">
        <f t="shared" si="238"/>
        <v>0</v>
      </c>
      <c r="AR444" t="b">
        <f t="shared" si="239"/>
        <v>0</v>
      </c>
      <c r="AS444" t="b">
        <f t="shared" si="240"/>
        <v>0</v>
      </c>
      <c r="AT444" t="b">
        <f t="shared" si="241"/>
        <v>0</v>
      </c>
      <c r="AU444" t="b">
        <f t="shared" si="242"/>
        <v>0</v>
      </c>
      <c r="AV444" t="b">
        <f t="shared" si="243"/>
        <v>0</v>
      </c>
      <c r="AW444" t="b">
        <f t="shared" si="244"/>
        <v>0</v>
      </c>
    </row>
    <row r="445" spans="1:49">
      <c r="A445" t="s">
        <v>351</v>
      </c>
      <c r="B445" t="s">
        <v>319</v>
      </c>
      <c r="C445" s="4">
        <f>SUM('역의 도시내 비율1'!C444:D444)/2</f>
        <v>6.7312454707677653E-3</v>
      </c>
      <c r="D445" s="4">
        <f>SUM('역의 도시내 비율1'!E444:G444)/3</f>
        <v>6.0067558609074485E-3</v>
      </c>
      <c r="E445" s="4">
        <f>SUM('역의 도시내 비율1'!H444:O444)/8</f>
        <v>3.2722926181361434E-3</v>
      </c>
      <c r="F445" s="4">
        <f>SUM('역의 도시내 비율1'!P444:R444)/3</f>
        <v>1.9679650991564343E-3</v>
      </c>
      <c r="G445" s="4">
        <f>SUM('역의 도시내 비율1'!S444:V444)/4</f>
        <v>2.2603889595671869E-3</v>
      </c>
      <c r="H445" s="4"/>
      <c r="I445" s="4">
        <f>SUM('역의 도시내 비율1'!W444)</f>
        <v>3.5508147941916007E-3</v>
      </c>
      <c r="K445" t="b">
        <f t="shared" si="210"/>
        <v>1</v>
      </c>
      <c r="L445" t="b">
        <f t="shared" si="211"/>
        <v>1</v>
      </c>
      <c r="M445" t="b">
        <f t="shared" si="212"/>
        <v>0</v>
      </c>
      <c r="N445" t="b">
        <f t="shared" si="213"/>
        <v>0</v>
      </c>
      <c r="O445" t="b">
        <f t="shared" si="214"/>
        <v>0</v>
      </c>
      <c r="R445" t="b">
        <f t="shared" si="215"/>
        <v>1</v>
      </c>
      <c r="S445" t="b">
        <f t="shared" si="216"/>
        <v>1</v>
      </c>
      <c r="T445" t="b">
        <f t="shared" si="217"/>
        <v>1</v>
      </c>
      <c r="U445" t="b">
        <f t="shared" si="218"/>
        <v>1</v>
      </c>
      <c r="V445" t="b">
        <f t="shared" si="219"/>
        <v>0</v>
      </c>
      <c r="W445" t="b">
        <f t="shared" si="220"/>
        <v>0</v>
      </c>
      <c r="X445" t="b">
        <f t="shared" si="221"/>
        <v>0</v>
      </c>
      <c r="Y445" t="b">
        <f t="shared" si="222"/>
        <v>0</v>
      </c>
      <c r="Z445" t="b">
        <f t="shared" si="223"/>
        <v>0</v>
      </c>
      <c r="AA445" t="b">
        <f t="shared" si="224"/>
        <v>0</v>
      </c>
      <c r="AC445" t="b">
        <f t="shared" si="225"/>
        <v>1</v>
      </c>
      <c r="AD445" t="b">
        <f t="shared" si="226"/>
        <v>0</v>
      </c>
      <c r="AE445" t="b">
        <f t="shared" si="227"/>
        <v>0</v>
      </c>
      <c r="AF445" t="b">
        <f t="shared" si="228"/>
        <v>0</v>
      </c>
      <c r="AG445" t="b">
        <f t="shared" si="229"/>
        <v>0</v>
      </c>
      <c r="AH445" t="b">
        <f t="shared" si="230"/>
        <v>0</v>
      </c>
      <c r="AI445" t="b">
        <f t="shared" si="231"/>
        <v>0</v>
      </c>
      <c r="AJ445" t="b">
        <f t="shared" si="232"/>
        <v>0</v>
      </c>
      <c r="AK445" t="b">
        <f t="shared" si="233"/>
        <v>0</v>
      </c>
      <c r="AL445" t="b">
        <f t="shared" si="234"/>
        <v>0</v>
      </c>
      <c r="AN445" s="4" t="b">
        <f t="shared" si="235"/>
        <v>1</v>
      </c>
      <c r="AO445" t="b">
        <f t="shared" si="236"/>
        <v>1</v>
      </c>
      <c r="AP445" t="b">
        <f t="shared" si="237"/>
        <v>0</v>
      </c>
      <c r="AQ445" t="b">
        <f t="shared" si="238"/>
        <v>0</v>
      </c>
      <c r="AR445" t="b">
        <f t="shared" si="239"/>
        <v>0</v>
      </c>
      <c r="AS445" t="b">
        <f t="shared" si="240"/>
        <v>0</v>
      </c>
      <c r="AT445" t="b">
        <f t="shared" si="241"/>
        <v>0</v>
      </c>
      <c r="AU445" t="b">
        <f t="shared" si="242"/>
        <v>0</v>
      </c>
      <c r="AV445" t="b">
        <f t="shared" si="243"/>
        <v>0</v>
      </c>
      <c r="AW445" t="b">
        <f t="shared" si="244"/>
        <v>0</v>
      </c>
    </row>
    <row r="446" spans="1:49">
      <c r="B446" t="s">
        <v>320</v>
      </c>
      <c r="C446" s="4">
        <f>SUM('역의 도시내 비율1'!C445:D445)/2</f>
        <v>1.9289544358984663E-3</v>
      </c>
      <c r="D446" s="4">
        <f>SUM('역의 도시내 비율1'!E445:G445)/3</f>
        <v>1.9277355946038185E-3</v>
      </c>
      <c r="E446" s="4">
        <f>SUM('역의 도시내 비율1'!H445:O445)/8</f>
        <v>2.9018837851955922E-3</v>
      </c>
      <c r="F446" s="4">
        <f>SUM('역의 도시내 비율1'!P445:R445)/3</f>
        <v>4.6645578046434133E-3</v>
      </c>
      <c r="G446" s="4">
        <f>SUM('역의 도시내 비율1'!S445:V445)/4</f>
        <v>5.370266895480983E-3</v>
      </c>
      <c r="H446" s="4"/>
      <c r="I446" s="4">
        <f>SUM('역의 도시내 비율1'!W445)</f>
        <v>3.3881649223186155E-3</v>
      </c>
      <c r="K446" t="b">
        <f t="shared" si="210"/>
        <v>0</v>
      </c>
      <c r="L446" t="b">
        <f t="shared" si="211"/>
        <v>0</v>
      </c>
      <c r="M446" t="b">
        <f t="shared" si="212"/>
        <v>0</v>
      </c>
      <c r="N446" t="b">
        <f t="shared" si="213"/>
        <v>1</v>
      </c>
      <c r="O446" t="b">
        <f t="shared" si="214"/>
        <v>1</v>
      </c>
      <c r="R446" t="b">
        <f t="shared" si="215"/>
        <v>1</v>
      </c>
      <c r="S446" t="b">
        <f t="shared" si="216"/>
        <v>0</v>
      </c>
      <c r="T446" t="b">
        <f t="shared" si="217"/>
        <v>0</v>
      </c>
      <c r="U446" t="b">
        <f t="shared" si="218"/>
        <v>0</v>
      </c>
      <c r="V446" t="b">
        <f t="shared" si="219"/>
        <v>0</v>
      </c>
      <c r="W446" t="b">
        <f t="shared" si="220"/>
        <v>0</v>
      </c>
      <c r="X446" t="b">
        <f t="shared" si="221"/>
        <v>0</v>
      </c>
      <c r="Y446" t="b">
        <f t="shared" si="222"/>
        <v>0</v>
      </c>
      <c r="Z446" t="b">
        <f t="shared" si="223"/>
        <v>0</v>
      </c>
      <c r="AA446" t="b">
        <f t="shared" si="224"/>
        <v>0</v>
      </c>
      <c r="AC446" t="b">
        <f t="shared" si="225"/>
        <v>1</v>
      </c>
      <c r="AD446" t="b">
        <f t="shared" si="226"/>
        <v>1</v>
      </c>
      <c r="AE446" t="b">
        <f t="shared" si="227"/>
        <v>1</v>
      </c>
      <c r="AF446" t="b">
        <f t="shared" si="228"/>
        <v>0</v>
      </c>
      <c r="AG446" t="b">
        <f t="shared" si="229"/>
        <v>0</v>
      </c>
      <c r="AH446" t="b">
        <f t="shared" si="230"/>
        <v>0</v>
      </c>
      <c r="AI446" t="b">
        <f t="shared" si="231"/>
        <v>0</v>
      </c>
      <c r="AJ446" t="b">
        <f t="shared" si="232"/>
        <v>0</v>
      </c>
      <c r="AK446" t="b">
        <f t="shared" si="233"/>
        <v>0</v>
      </c>
      <c r="AL446" t="b">
        <f t="shared" si="234"/>
        <v>0</v>
      </c>
      <c r="AN446" s="4" t="b">
        <f t="shared" si="235"/>
        <v>1</v>
      </c>
      <c r="AO446" t="b">
        <f t="shared" si="236"/>
        <v>1</v>
      </c>
      <c r="AP446" t="b">
        <f t="shared" si="237"/>
        <v>0</v>
      </c>
      <c r="AQ446" t="b">
        <f t="shared" si="238"/>
        <v>0</v>
      </c>
      <c r="AR446" t="b">
        <f t="shared" si="239"/>
        <v>0</v>
      </c>
      <c r="AS446" t="b">
        <f t="shared" si="240"/>
        <v>0</v>
      </c>
      <c r="AT446" t="b">
        <f t="shared" si="241"/>
        <v>0</v>
      </c>
      <c r="AU446" t="b">
        <f t="shared" si="242"/>
        <v>0</v>
      </c>
      <c r="AV446" t="b">
        <f t="shared" si="243"/>
        <v>0</v>
      </c>
      <c r="AW446" t="b">
        <f t="shared" si="244"/>
        <v>0</v>
      </c>
    </row>
    <row r="447" spans="1:49">
      <c r="A447" t="s">
        <v>248</v>
      </c>
      <c r="B447" t="s">
        <v>319</v>
      </c>
      <c r="C447" s="4">
        <f>SUM('역의 도시내 비율1'!C446:D446)/2</f>
        <v>6.0150243560870217E-3</v>
      </c>
      <c r="D447" s="4">
        <f>SUM('역의 도시내 비율1'!E446:G446)/3</f>
        <v>5.8137453330970737E-3</v>
      </c>
      <c r="E447" s="4">
        <f>SUM('역의 도시내 비율1'!H446:O446)/8</f>
        <v>3.2321042266877298E-3</v>
      </c>
      <c r="F447" s="4">
        <f>SUM('역의 도시내 비율1'!P446:R446)/3</f>
        <v>2.0198851977389991E-3</v>
      </c>
      <c r="G447" s="4">
        <f>SUM('역의 도시내 비율1'!S446:V446)/4</f>
        <v>2.2782360460043109E-3</v>
      </c>
      <c r="H447" s="4"/>
      <c r="I447" s="4">
        <f>SUM('역의 도시내 비율1'!W446)</f>
        <v>3.4526808974805804E-3</v>
      </c>
      <c r="K447" t="b">
        <f t="shared" si="210"/>
        <v>1</v>
      </c>
      <c r="L447" t="b">
        <f t="shared" si="211"/>
        <v>1</v>
      </c>
      <c r="M447" t="b">
        <f t="shared" si="212"/>
        <v>0</v>
      </c>
      <c r="N447" t="b">
        <f t="shared" si="213"/>
        <v>0</v>
      </c>
      <c r="O447" t="b">
        <f t="shared" si="214"/>
        <v>0</v>
      </c>
      <c r="R447" t="b">
        <f t="shared" si="215"/>
        <v>1</v>
      </c>
      <c r="S447" t="b">
        <f t="shared" si="216"/>
        <v>1</v>
      </c>
      <c r="T447" t="b">
        <f t="shared" si="217"/>
        <v>1</v>
      </c>
      <c r="U447" t="b">
        <f t="shared" si="218"/>
        <v>1</v>
      </c>
      <c r="V447" t="b">
        <f t="shared" si="219"/>
        <v>0</v>
      </c>
      <c r="W447" t="b">
        <f t="shared" si="220"/>
        <v>0</v>
      </c>
      <c r="X447" t="b">
        <f t="shared" si="221"/>
        <v>0</v>
      </c>
      <c r="Y447" t="b">
        <f t="shared" si="222"/>
        <v>0</v>
      </c>
      <c r="Z447" t="b">
        <f t="shared" si="223"/>
        <v>0</v>
      </c>
      <c r="AA447" t="b">
        <f t="shared" si="224"/>
        <v>0</v>
      </c>
      <c r="AC447" t="b">
        <f t="shared" si="225"/>
        <v>1</v>
      </c>
      <c r="AD447" t="b">
        <f t="shared" si="226"/>
        <v>1</v>
      </c>
      <c r="AE447" t="b">
        <f t="shared" si="227"/>
        <v>0</v>
      </c>
      <c r="AF447" t="b">
        <f t="shared" si="228"/>
        <v>0</v>
      </c>
      <c r="AG447" t="b">
        <f t="shared" si="229"/>
        <v>0</v>
      </c>
      <c r="AH447" t="b">
        <f t="shared" si="230"/>
        <v>0</v>
      </c>
      <c r="AI447" t="b">
        <f t="shared" si="231"/>
        <v>0</v>
      </c>
      <c r="AJ447" t="b">
        <f t="shared" si="232"/>
        <v>0</v>
      </c>
      <c r="AK447" t="b">
        <f t="shared" si="233"/>
        <v>0</v>
      </c>
      <c r="AL447" t="b">
        <f t="shared" si="234"/>
        <v>0</v>
      </c>
      <c r="AN447" s="4" t="b">
        <f t="shared" si="235"/>
        <v>1</v>
      </c>
      <c r="AO447" t="b">
        <f t="shared" si="236"/>
        <v>1</v>
      </c>
      <c r="AP447" t="b">
        <f t="shared" si="237"/>
        <v>0</v>
      </c>
      <c r="AQ447" t="b">
        <f t="shared" si="238"/>
        <v>0</v>
      </c>
      <c r="AR447" t="b">
        <f t="shared" si="239"/>
        <v>0</v>
      </c>
      <c r="AS447" t="b">
        <f t="shared" si="240"/>
        <v>0</v>
      </c>
      <c r="AT447" t="b">
        <f t="shared" si="241"/>
        <v>0</v>
      </c>
      <c r="AU447" t="b">
        <f t="shared" si="242"/>
        <v>0</v>
      </c>
      <c r="AV447" t="b">
        <f t="shared" si="243"/>
        <v>0</v>
      </c>
      <c r="AW447" t="b">
        <f t="shared" si="244"/>
        <v>0</v>
      </c>
    </row>
    <row r="448" spans="1:49">
      <c r="B448" t="s">
        <v>320</v>
      </c>
      <c r="C448" s="4">
        <f>SUM('역의 도시내 비율1'!C447:D447)/2</f>
        <v>1.9849170519584025E-3</v>
      </c>
      <c r="D448" s="4">
        <f>SUM('역의 도시내 비율1'!E447:G447)/3</f>
        <v>1.4294585090374402E-3</v>
      </c>
      <c r="E448" s="4">
        <f>SUM('역의 도시내 비율1'!H447:O447)/8</f>
        <v>2.8008872994733378E-3</v>
      </c>
      <c r="F448" s="4">
        <f>SUM('역의 도시내 비율1'!P447:R447)/3</f>
        <v>4.7655776343639052E-3</v>
      </c>
      <c r="G448" s="4">
        <f>SUM('역의 도시내 비율1'!S447:V447)/4</f>
        <v>5.4265525308904248E-3</v>
      </c>
      <c r="H448" s="4"/>
      <c r="I448" s="4">
        <f>SUM('역의 도시내 비율1'!W447)</f>
        <v>3.2290245085439258E-3</v>
      </c>
      <c r="K448" t="b">
        <f t="shared" si="210"/>
        <v>0</v>
      </c>
      <c r="L448" t="b">
        <f t="shared" si="211"/>
        <v>0</v>
      </c>
      <c r="M448" t="b">
        <f t="shared" si="212"/>
        <v>0</v>
      </c>
      <c r="N448" t="b">
        <f t="shared" si="213"/>
        <v>1</v>
      </c>
      <c r="O448" t="b">
        <f t="shared" si="214"/>
        <v>1</v>
      </c>
      <c r="R448" t="b">
        <f t="shared" si="215"/>
        <v>1</v>
      </c>
      <c r="S448" t="b">
        <f t="shared" si="216"/>
        <v>0</v>
      </c>
      <c r="T448" t="b">
        <f t="shared" si="217"/>
        <v>0</v>
      </c>
      <c r="U448" t="b">
        <f t="shared" si="218"/>
        <v>0</v>
      </c>
      <c r="V448" t="b">
        <f t="shared" si="219"/>
        <v>0</v>
      </c>
      <c r="W448" t="b">
        <f t="shared" si="220"/>
        <v>0</v>
      </c>
      <c r="X448" t="b">
        <f t="shared" si="221"/>
        <v>0</v>
      </c>
      <c r="Y448" t="b">
        <f t="shared" si="222"/>
        <v>0</v>
      </c>
      <c r="Z448" t="b">
        <f t="shared" si="223"/>
        <v>0</v>
      </c>
      <c r="AA448" t="b">
        <f t="shared" si="224"/>
        <v>0</v>
      </c>
      <c r="AC448" t="b">
        <f t="shared" si="225"/>
        <v>1</v>
      </c>
      <c r="AD448" t="b">
        <f t="shared" si="226"/>
        <v>1</v>
      </c>
      <c r="AE448" t="b">
        <f t="shared" si="227"/>
        <v>1</v>
      </c>
      <c r="AF448" t="b">
        <f t="shared" si="228"/>
        <v>0</v>
      </c>
      <c r="AG448" t="b">
        <f t="shared" si="229"/>
        <v>0</v>
      </c>
      <c r="AH448" t="b">
        <f t="shared" si="230"/>
        <v>0</v>
      </c>
      <c r="AI448" t="b">
        <f t="shared" si="231"/>
        <v>0</v>
      </c>
      <c r="AJ448" t="b">
        <f t="shared" si="232"/>
        <v>0</v>
      </c>
      <c r="AK448" t="b">
        <f t="shared" si="233"/>
        <v>0</v>
      </c>
      <c r="AL448" t="b">
        <f t="shared" si="234"/>
        <v>0</v>
      </c>
      <c r="AN448" s="4" t="b">
        <f t="shared" si="235"/>
        <v>1</v>
      </c>
      <c r="AO448" t="b">
        <f t="shared" si="236"/>
        <v>1</v>
      </c>
      <c r="AP448" t="b">
        <f t="shared" si="237"/>
        <v>0</v>
      </c>
      <c r="AQ448" t="b">
        <f t="shared" si="238"/>
        <v>0</v>
      </c>
      <c r="AR448" t="b">
        <f t="shared" si="239"/>
        <v>0</v>
      </c>
      <c r="AS448" t="b">
        <f t="shared" si="240"/>
        <v>0</v>
      </c>
      <c r="AT448" t="b">
        <f t="shared" si="241"/>
        <v>0</v>
      </c>
      <c r="AU448" t="b">
        <f t="shared" si="242"/>
        <v>0</v>
      </c>
      <c r="AV448" t="b">
        <f t="shared" si="243"/>
        <v>0</v>
      </c>
      <c r="AW448" t="b">
        <f t="shared" si="244"/>
        <v>0</v>
      </c>
    </row>
    <row r="449" spans="1:49">
      <c r="A449" t="s">
        <v>249</v>
      </c>
      <c r="B449" t="s">
        <v>319</v>
      </c>
      <c r="C449" s="4">
        <f>SUM('역의 도시내 비율1'!C448:D448)/2</f>
        <v>3.333422117803758E-3</v>
      </c>
      <c r="D449" s="4">
        <f>SUM('역의 도시내 비율1'!E448:G448)/3</f>
        <v>3.3612965572322345E-3</v>
      </c>
      <c r="E449" s="4">
        <f>SUM('역의 도시내 비율1'!H448:O448)/8</f>
        <v>1.4228081824287475E-3</v>
      </c>
      <c r="F449" s="4">
        <f>SUM('역의 도시내 비율1'!P448:R448)/3</f>
        <v>7.1038464445941096E-4</v>
      </c>
      <c r="G449" s="4">
        <f>SUM('역의 도시내 비율1'!S448:V448)/4</f>
        <v>6.1823120100518939E-4</v>
      </c>
      <c r="H449" s="4"/>
      <c r="I449" s="4">
        <f>SUM('역의 도시내 비율1'!W448)</f>
        <v>1.6612135514306474E-3</v>
      </c>
      <c r="K449" t="b">
        <f t="shared" si="210"/>
        <v>1</v>
      </c>
      <c r="L449" t="b">
        <f t="shared" si="211"/>
        <v>1</v>
      </c>
      <c r="M449" t="b">
        <f t="shared" si="212"/>
        <v>0</v>
      </c>
      <c r="N449" t="b">
        <f t="shared" si="213"/>
        <v>0</v>
      </c>
      <c r="O449" t="b">
        <f t="shared" si="214"/>
        <v>0</v>
      </c>
      <c r="R449" t="b">
        <f t="shared" si="215"/>
        <v>1</v>
      </c>
      <c r="S449" t="b">
        <f t="shared" si="216"/>
        <v>1</v>
      </c>
      <c r="T449" t="b">
        <f t="shared" si="217"/>
        <v>0</v>
      </c>
      <c r="U449" t="b">
        <f t="shared" si="218"/>
        <v>0</v>
      </c>
      <c r="V449" t="b">
        <f t="shared" si="219"/>
        <v>0</v>
      </c>
      <c r="W449" t="b">
        <f t="shared" si="220"/>
        <v>0</v>
      </c>
      <c r="X449" t="b">
        <f t="shared" si="221"/>
        <v>0</v>
      </c>
      <c r="Y449" t="b">
        <f t="shared" si="222"/>
        <v>0</v>
      </c>
      <c r="Z449" t="b">
        <f t="shared" si="223"/>
        <v>0</v>
      </c>
      <c r="AA449" t="b">
        <f t="shared" si="224"/>
        <v>0</v>
      </c>
      <c r="AC449" t="b">
        <f t="shared" si="225"/>
        <v>0</v>
      </c>
      <c r="AD449" t="b">
        <f t="shared" si="226"/>
        <v>0</v>
      </c>
      <c r="AE449" t="b">
        <f t="shared" si="227"/>
        <v>0</v>
      </c>
      <c r="AF449" t="b">
        <f t="shared" si="228"/>
        <v>0</v>
      </c>
      <c r="AG449" t="b">
        <f t="shared" si="229"/>
        <v>0</v>
      </c>
      <c r="AH449" t="b">
        <f t="shared" si="230"/>
        <v>0</v>
      </c>
      <c r="AI449" t="b">
        <f t="shared" si="231"/>
        <v>0</v>
      </c>
      <c r="AJ449" t="b">
        <f t="shared" si="232"/>
        <v>0</v>
      </c>
      <c r="AK449" t="b">
        <f t="shared" si="233"/>
        <v>0</v>
      </c>
      <c r="AL449" t="b">
        <f t="shared" si="234"/>
        <v>0</v>
      </c>
      <c r="AN449" s="4" t="b">
        <f t="shared" si="235"/>
        <v>1</v>
      </c>
      <c r="AO449" t="b">
        <f t="shared" si="236"/>
        <v>0</v>
      </c>
      <c r="AP449" t="b">
        <f t="shared" si="237"/>
        <v>0</v>
      </c>
      <c r="AQ449" t="b">
        <f t="shared" si="238"/>
        <v>0</v>
      </c>
      <c r="AR449" t="b">
        <f t="shared" si="239"/>
        <v>0</v>
      </c>
      <c r="AS449" t="b">
        <f t="shared" si="240"/>
        <v>0</v>
      </c>
      <c r="AT449" t="b">
        <f t="shared" si="241"/>
        <v>0</v>
      </c>
      <c r="AU449" t="b">
        <f t="shared" si="242"/>
        <v>0</v>
      </c>
      <c r="AV449" t="b">
        <f t="shared" si="243"/>
        <v>0</v>
      </c>
      <c r="AW449" t="b">
        <f t="shared" si="244"/>
        <v>0</v>
      </c>
    </row>
    <row r="450" spans="1:49">
      <c r="B450" t="s">
        <v>320</v>
      </c>
      <c r="C450" s="4">
        <f>SUM('역의 도시내 비율1'!C449:D449)/2</f>
        <v>1.120194951828149E-3</v>
      </c>
      <c r="D450" s="4">
        <f>SUM('역의 도시내 비율1'!E449:G449)/3</f>
        <v>6.3133393882012687E-4</v>
      </c>
      <c r="E450" s="4">
        <f>SUM('역의 도시내 비율1'!H449:O449)/8</f>
        <v>1.2597649990494031E-3</v>
      </c>
      <c r="F450" s="4">
        <f>SUM('역의 도시내 비율1'!P449:R449)/3</f>
        <v>2.0644605750298702E-3</v>
      </c>
      <c r="G450" s="4">
        <f>SUM('역의 도시내 비율1'!S449:V449)/4</f>
        <v>2.7459036039805575E-3</v>
      </c>
      <c r="H450" s="4"/>
      <c r="I450" s="4">
        <f>SUM('역의 도시내 비율1'!W449)</f>
        <v>1.4765914779601103E-3</v>
      </c>
      <c r="K450" t="b">
        <f t="shared" si="210"/>
        <v>0</v>
      </c>
      <c r="L450" t="b">
        <f t="shared" si="211"/>
        <v>0</v>
      </c>
      <c r="M450" t="b">
        <f t="shared" si="212"/>
        <v>0</v>
      </c>
      <c r="N450" t="b">
        <f t="shared" si="213"/>
        <v>1</v>
      </c>
      <c r="O450" t="b">
        <f t="shared" si="214"/>
        <v>1</v>
      </c>
      <c r="R450" t="b">
        <f t="shared" si="215"/>
        <v>0</v>
      </c>
      <c r="S450" t="b">
        <f t="shared" si="216"/>
        <v>0</v>
      </c>
      <c r="T450" t="b">
        <f t="shared" si="217"/>
        <v>0</v>
      </c>
      <c r="U450" t="b">
        <f t="shared" si="218"/>
        <v>0</v>
      </c>
      <c r="V450" t="b">
        <f t="shared" si="219"/>
        <v>0</v>
      </c>
      <c r="W450" t="b">
        <f t="shared" si="220"/>
        <v>0</v>
      </c>
      <c r="X450" t="b">
        <f t="shared" si="221"/>
        <v>0</v>
      </c>
      <c r="Y450" t="b">
        <f t="shared" si="222"/>
        <v>0</v>
      </c>
      <c r="Z450" t="b">
        <f t="shared" si="223"/>
        <v>0</v>
      </c>
      <c r="AA450" t="b">
        <f t="shared" si="224"/>
        <v>0</v>
      </c>
      <c r="AC450" t="b">
        <f t="shared" si="225"/>
        <v>1</v>
      </c>
      <c r="AD450" t="b">
        <f t="shared" si="226"/>
        <v>1</v>
      </c>
      <c r="AE450" t="b">
        <f t="shared" si="227"/>
        <v>0</v>
      </c>
      <c r="AF450" t="b">
        <f t="shared" si="228"/>
        <v>0</v>
      </c>
      <c r="AG450" t="b">
        <f t="shared" si="229"/>
        <v>0</v>
      </c>
      <c r="AH450" t="b">
        <f t="shared" si="230"/>
        <v>0</v>
      </c>
      <c r="AI450" t="b">
        <f t="shared" si="231"/>
        <v>0</v>
      </c>
      <c r="AJ450" t="b">
        <f t="shared" si="232"/>
        <v>0</v>
      </c>
      <c r="AK450" t="b">
        <f t="shared" si="233"/>
        <v>0</v>
      </c>
      <c r="AL450" t="b">
        <f t="shared" si="234"/>
        <v>0</v>
      </c>
      <c r="AN450" s="4" t="b">
        <f t="shared" si="235"/>
        <v>1</v>
      </c>
      <c r="AO450" t="b">
        <f t="shared" si="236"/>
        <v>0</v>
      </c>
      <c r="AP450" t="b">
        <f t="shared" si="237"/>
        <v>0</v>
      </c>
      <c r="AQ450" t="b">
        <f t="shared" si="238"/>
        <v>0</v>
      </c>
      <c r="AR450" t="b">
        <f t="shared" si="239"/>
        <v>0</v>
      </c>
      <c r="AS450" t="b">
        <f t="shared" si="240"/>
        <v>0</v>
      </c>
      <c r="AT450" t="b">
        <f t="shared" si="241"/>
        <v>0</v>
      </c>
      <c r="AU450" t="b">
        <f t="shared" si="242"/>
        <v>0</v>
      </c>
      <c r="AV450" t="b">
        <f t="shared" si="243"/>
        <v>0</v>
      </c>
      <c r="AW450" t="b">
        <f t="shared" si="244"/>
        <v>0</v>
      </c>
    </row>
    <row r="451" spans="1:49">
      <c r="A451" t="s">
        <v>250</v>
      </c>
      <c r="B451" t="s">
        <v>319</v>
      </c>
      <c r="C451" s="4">
        <f>SUM('역의 도시내 비율1'!C450:D450)/2</f>
        <v>3.1782113334567212E-3</v>
      </c>
      <c r="D451" s="4">
        <f>SUM('역의 도시내 비율1'!E450:G450)/3</f>
        <v>3.886344045782416E-3</v>
      </c>
      <c r="E451" s="4">
        <f>SUM('역의 도시내 비율1'!H450:O450)/8</f>
        <v>2.2122730423826099E-3</v>
      </c>
      <c r="F451" s="4">
        <f>SUM('역의 도시내 비율1'!P450:R450)/3</f>
        <v>1.2279030829260781E-3</v>
      </c>
      <c r="G451" s="4">
        <f>SUM('역의 도시내 비율1'!S450:V450)/4</f>
        <v>1.2342199015381772E-3</v>
      </c>
      <c r="H451" s="4"/>
      <c r="I451" s="4">
        <f>SUM('역의 도시내 비율1'!W450)</f>
        <v>2.2589903044924696E-3</v>
      </c>
      <c r="K451" t="b">
        <f t="shared" si="210"/>
        <v>1</v>
      </c>
      <c r="L451" t="b">
        <f t="shared" si="211"/>
        <v>1</v>
      </c>
      <c r="M451" t="b">
        <f t="shared" si="212"/>
        <v>0</v>
      </c>
      <c r="N451" t="b">
        <f t="shared" si="213"/>
        <v>0</v>
      </c>
      <c r="O451" t="b">
        <f t="shared" si="214"/>
        <v>0</v>
      </c>
      <c r="R451" t="b">
        <f t="shared" si="215"/>
        <v>1</v>
      </c>
      <c r="S451" t="b">
        <f t="shared" si="216"/>
        <v>1</v>
      </c>
      <c r="T451" t="b">
        <f t="shared" si="217"/>
        <v>0</v>
      </c>
      <c r="U451" t="b">
        <f t="shared" si="218"/>
        <v>0</v>
      </c>
      <c r="V451" t="b">
        <f t="shared" si="219"/>
        <v>0</v>
      </c>
      <c r="W451" t="b">
        <f t="shared" si="220"/>
        <v>0</v>
      </c>
      <c r="X451" t="b">
        <f t="shared" si="221"/>
        <v>0</v>
      </c>
      <c r="Y451" t="b">
        <f t="shared" si="222"/>
        <v>0</v>
      </c>
      <c r="Z451" t="b">
        <f t="shared" si="223"/>
        <v>0</v>
      </c>
      <c r="AA451" t="b">
        <f t="shared" si="224"/>
        <v>0</v>
      </c>
      <c r="AC451" t="b">
        <f t="shared" si="225"/>
        <v>1</v>
      </c>
      <c r="AD451" t="b">
        <f t="shared" si="226"/>
        <v>0</v>
      </c>
      <c r="AE451" t="b">
        <f t="shared" si="227"/>
        <v>0</v>
      </c>
      <c r="AF451" t="b">
        <f t="shared" si="228"/>
        <v>0</v>
      </c>
      <c r="AG451" t="b">
        <f t="shared" si="229"/>
        <v>0</v>
      </c>
      <c r="AH451" t="b">
        <f t="shared" si="230"/>
        <v>0</v>
      </c>
      <c r="AI451" t="b">
        <f t="shared" si="231"/>
        <v>0</v>
      </c>
      <c r="AJ451" t="b">
        <f t="shared" si="232"/>
        <v>0</v>
      </c>
      <c r="AK451" t="b">
        <f t="shared" si="233"/>
        <v>0</v>
      </c>
      <c r="AL451" t="b">
        <f t="shared" si="234"/>
        <v>0</v>
      </c>
      <c r="AN451" s="4" t="b">
        <f t="shared" si="235"/>
        <v>1</v>
      </c>
      <c r="AO451" t="b">
        <f t="shared" si="236"/>
        <v>1</v>
      </c>
      <c r="AP451" t="b">
        <f t="shared" si="237"/>
        <v>0</v>
      </c>
      <c r="AQ451" t="b">
        <f t="shared" si="238"/>
        <v>0</v>
      </c>
      <c r="AR451" t="b">
        <f t="shared" si="239"/>
        <v>0</v>
      </c>
      <c r="AS451" t="b">
        <f t="shared" si="240"/>
        <v>0</v>
      </c>
      <c r="AT451" t="b">
        <f t="shared" si="241"/>
        <v>0</v>
      </c>
      <c r="AU451" t="b">
        <f t="shared" si="242"/>
        <v>0</v>
      </c>
      <c r="AV451" t="b">
        <f t="shared" si="243"/>
        <v>0</v>
      </c>
      <c r="AW451" t="b">
        <f t="shared" si="244"/>
        <v>0</v>
      </c>
    </row>
    <row r="452" spans="1:49">
      <c r="B452" t="s">
        <v>320</v>
      </c>
      <c r="C452" s="4">
        <f>SUM('역의 도시내 비율1'!C451:D451)/2</f>
        <v>1.6781107187079577E-3</v>
      </c>
      <c r="D452" s="4">
        <f>SUM('역의 도시내 비율1'!E451:G451)/3</f>
        <v>1.3548744871413844E-3</v>
      </c>
      <c r="E452" s="4">
        <f>SUM('역의 도시내 비율1'!H451:O451)/8</f>
        <v>1.7611325411956485E-3</v>
      </c>
      <c r="F452" s="4">
        <f>SUM('역의 도시내 비율1'!P451:R451)/3</f>
        <v>2.5241898522904219E-3</v>
      </c>
      <c r="G452" s="4">
        <f>SUM('역의 도시내 비율1'!S451:V451)/4</f>
        <v>3.3488886919909944E-3</v>
      </c>
      <c r="H452" s="4"/>
      <c r="I452" s="4">
        <f>SUM('역의 도시내 비율1'!W451)</f>
        <v>2.0187566487338982E-3</v>
      </c>
      <c r="K452" t="b">
        <f t="shared" si="210"/>
        <v>0</v>
      </c>
      <c r="L452" t="b">
        <f t="shared" si="211"/>
        <v>0</v>
      </c>
      <c r="M452" t="b">
        <f t="shared" si="212"/>
        <v>0</v>
      </c>
      <c r="N452" t="b">
        <f t="shared" si="213"/>
        <v>1</v>
      </c>
      <c r="O452" t="b">
        <f t="shared" si="214"/>
        <v>1</v>
      </c>
      <c r="R452" t="b">
        <f t="shared" si="215"/>
        <v>1</v>
      </c>
      <c r="S452" t="b">
        <f t="shared" si="216"/>
        <v>0</v>
      </c>
      <c r="T452" t="b">
        <f t="shared" si="217"/>
        <v>0</v>
      </c>
      <c r="U452" t="b">
        <f t="shared" si="218"/>
        <v>0</v>
      </c>
      <c r="V452" t="b">
        <f t="shared" si="219"/>
        <v>0</v>
      </c>
      <c r="W452" t="b">
        <f t="shared" si="220"/>
        <v>0</v>
      </c>
      <c r="X452" t="b">
        <f t="shared" si="221"/>
        <v>0</v>
      </c>
      <c r="Y452" t="b">
        <f t="shared" si="222"/>
        <v>0</v>
      </c>
      <c r="Z452" t="b">
        <f t="shared" si="223"/>
        <v>0</v>
      </c>
      <c r="AA452" t="b">
        <f t="shared" si="224"/>
        <v>0</v>
      </c>
      <c r="AC452" t="b">
        <f t="shared" si="225"/>
        <v>1</v>
      </c>
      <c r="AD452" t="b">
        <f t="shared" si="226"/>
        <v>1</v>
      </c>
      <c r="AE452" t="b">
        <f t="shared" si="227"/>
        <v>0</v>
      </c>
      <c r="AF452" t="b">
        <f t="shared" si="228"/>
        <v>0</v>
      </c>
      <c r="AG452" t="b">
        <f t="shared" si="229"/>
        <v>0</v>
      </c>
      <c r="AH452" t="b">
        <f t="shared" si="230"/>
        <v>0</v>
      </c>
      <c r="AI452" t="b">
        <f t="shared" si="231"/>
        <v>0</v>
      </c>
      <c r="AJ452" t="b">
        <f t="shared" si="232"/>
        <v>0</v>
      </c>
      <c r="AK452" t="b">
        <f t="shared" si="233"/>
        <v>0</v>
      </c>
      <c r="AL452" t="b">
        <f t="shared" si="234"/>
        <v>0</v>
      </c>
      <c r="AN452" s="4" t="b">
        <f t="shared" si="235"/>
        <v>1</v>
      </c>
      <c r="AO452" t="b">
        <f t="shared" si="236"/>
        <v>0</v>
      </c>
      <c r="AP452" t="b">
        <f t="shared" si="237"/>
        <v>0</v>
      </c>
      <c r="AQ452" t="b">
        <f t="shared" si="238"/>
        <v>0</v>
      </c>
      <c r="AR452" t="b">
        <f t="shared" si="239"/>
        <v>0</v>
      </c>
      <c r="AS452" t="b">
        <f t="shared" si="240"/>
        <v>0</v>
      </c>
      <c r="AT452" t="b">
        <f t="shared" si="241"/>
        <v>0</v>
      </c>
      <c r="AU452" t="b">
        <f t="shared" si="242"/>
        <v>0</v>
      </c>
      <c r="AV452" t="b">
        <f t="shared" si="243"/>
        <v>0</v>
      </c>
      <c r="AW452" t="b">
        <f t="shared" si="244"/>
        <v>0</v>
      </c>
    </row>
    <row r="453" spans="1:49">
      <c r="A453" t="s">
        <v>251</v>
      </c>
      <c r="B453" t="s">
        <v>319</v>
      </c>
      <c r="C453" s="4">
        <f>SUM('역의 도시내 비율1'!C452:D452)/2</f>
        <v>3.6730798580383158E-3</v>
      </c>
      <c r="D453" s="4">
        <f>SUM('역의 도시내 비율1'!E452:G452)/3</f>
        <v>3.8967316615624355E-3</v>
      </c>
      <c r="E453" s="4">
        <f>SUM('역의 도시내 비율1'!H452:O452)/8</f>
        <v>2.1905024470340881E-3</v>
      </c>
      <c r="F453" s="4">
        <f>SUM('역의 도시내 비율1'!P452:R452)/3</f>
        <v>2.1203106697667055E-3</v>
      </c>
      <c r="G453" s="4">
        <f>SUM('역의 도시내 비율1'!S452:V452)/4</f>
        <v>2.4957467702743127E-3</v>
      </c>
      <c r="H453" s="4"/>
      <c r="I453" s="4">
        <f>SUM('역의 도시내 비율1'!W452)</f>
        <v>2.6022917584688763E-3</v>
      </c>
      <c r="K453" t="b">
        <f t="shared" ref="K453:K516" si="245">I453&lt;C453</f>
        <v>1</v>
      </c>
      <c r="L453" t="b">
        <f t="shared" ref="L453:L516" si="246">I453&lt;D453</f>
        <v>1</v>
      </c>
      <c r="M453" t="b">
        <f t="shared" ref="M453:M516" si="247">I453&lt;E453</f>
        <v>0</v>
      </c>
      <c r="N453" t="b">
        <f t="shared" ref="N453:N516" si="248">I453&lt;F453</f>
        <v>0</v>
      </c>
      <c r="O453" t="b">
        <f t="shared" ref="O453:O516" si="249">I453&lt;G453</f>
        <v>0</v>
      </c>
      <c r="R453" t="b">
        <f t="shared" ref="R453:R516" si="250">D453&gt;0.001</f>
        <v>1</v>
      </c>
      <c r="S453" t="b">
        <f t="shared" ref="S453:S516" si="251">D453&gt;0.002</f>
        <v>1</v>
      </c>
      <c r="T453" t="b">
        <f t="shared" ref="T453:T516" si="252">D453&gt;0.004</f>
        <v>0</v>
      </c>
      <c r="U453" t="b">
        <f t="shared" ref="U453:U516" si="253">D453&gt;0.005</f>
        <v>0</v>
      </c>
      <c r="V453" t="b">
        <f t="shared" ref="V453:V516" si="254">D453&gt;0.007</f>
        <v>0</v>
      </c>
      <c r="W453" t="b">
        <f t="shared" ref="W453:W516" si="255">D453&gt;0.009</f>
        <v>0</v>
      </c>
      <c r="X453" t="b">
        <f t="shared" ref="X453:X516" si="256">D453&gt;0.01</f>
        <v>0</v>
      </c>
      <c r="Y453" t="b">
        <f t="shared" ref="Y453:Y516" si="257">D453&gt;0.0125</f>
        <v>0</v>
      </c>
      <c r="Z453" t="b">
        <f t="shared" ref="Z453:Z516" si="258">D453&gt;0.015</f>
        <v>0</v>
      </c>
      <c r="AA453" t="b">
        <f t="shared" ref="AA453:AA516" si="259">D453&gt;0.02</f>
        <v>0</v>
      </c>
      <c r="AC453" t="b">
        <f t="shared" ref="AC453:AC516" si="260">F453&gt;0.001</f>
        <v>1</v>
      </c>
      <c r="AD453" t="b">
        <f t="shared" ref="AD453:AD516" si="261">F453&gt;0.002</f>
        <v>1</v>
      </c>
      <c r="AE453" t="b">
        <f t="shared" ref="AE453:AE516" si="262">F453&gt;0.004</f>
        <v>0</v>
      </c>
      <c r="AF453" t="b">
        <f t="shared" ref="AF453:AF516" si="263">F453&gt;0.005</f>
        <v>0</v>
      </c>
      <c r="AG453" t="b">
        <f t="shared" ref="AG453:AG516" si="264">F453&gt;0.007</f>
        <v>0</v>
      </c>
      <c r="AH453" t="b">
        <f t="shared" ref="AH453:AH516" si="265">F453&gt;0.009</f>
        <v>0</v>
      </c>
      <c r="AI453" t="b">
        <f t="shared" ref="AI453:AI516" si="266">F453&gt;0.01</f>
        <v>0</v>
      </c>
      <c r="AJ453" t="b">
        <f t="shared" ref="AJ453:AJ516" si="267">F453&gt;0.0125</f>
        <v>0</v>
      </c>
      <c r="AK453" t="b">
        <f t="shared" ref="AK453:AK516" si="268">F453&gt;0.015</f>
        <v>0</v>
      </c>
      <c r="AL453" t="b">
        <f t="shared" ref="AL453:AL516" si="269">F453&gt;0.02</f>
        <v>0</v>
      </c>
      <c r="AN453" s="4" t="b">
        <f t="shared" ref="AN453:AN516" si="270">E453&gt;0.001</f>
        <v>1</v>
      </c>
      <c r="AO453" t="b">
        <f t="shared" ref="AO453:AO516" si="271">E453&gt;0.002</f>
        <v>1</v>
      </c>
      <c r="AP453" t="b">
        <f t="shared" ref="AP453:AP516" si="272">E453&gt;0.004</f>
        <v>0</v>
      </c>
      <c r="AQ453" t="b">
        <f t="shared" ref="AQ453:AQ516" si="273">E453&gt;0.005</f>
        <v>0</v>
      </c>
      <c r="AR453" t="b">
        <f t="shared" ref="AR453:AR516" si="274">E453&gt;0.007</f>
        <v>0</v>
      </c>
      <c r="AS453" t="b">
        <f t="shared" ref="AS453:AS516" si="275">E453&gt;0.009</f>
        <v>0</v>
      </c>
      <c r="AT453" t="b">
        <f t="shared" ref="AT453:AT516" si="276">E453&gt;0.01</f>
        <v>0</v>
      </c>
      <c r="AU453" t="b">
        <f t="shared" ref="AU453:AU516" si="277">E453&gt;0.0125</f>
        <v>0</v>
      </c>
      <c r="AV453" t="b">
        <f t="shared" ref="AV453:AV516" si="278">E453&gt;0.015</f>
        <v>0</v>
      </c>
      <c r="AW453" t="b">
        <f t="shared" ref="AW453:AW516" si="279">E453&gt;0.02</f>
        <v>0</v>
      </c>
    </row>
    <row r="454" spans="1:49">
      <c r="B454" t="s">
        <v>320</v>
      </c>
      <c r="C454" s="4">
        <f>SUM('역의 도시내 비율1'!C453:D453)/2</f>
        <v>2.8314229618484651E-3</v>
      </c>
      <c r="D454" s="4">
        <f>SUM('역의 도시내 비율1'!E453:G453)/3</f>
        <v>1.4567649219596631E-3</v>
      </c>
      <c r="E454" s="4">
        <f>SUM('역의 도시내 비율1'!H453:O453)/8</f>
        <v>1.58949558066724E-3</v>
      </c>
      <c r="F454" s="4">
        <f>SUM('역의 도시내 비율1'!P453:R453)/3</f>
        <v>2.5220226480949042E-3</v>
      </c>
      <c r="G454" s="4">
        <f>SUM('역의 도시내 비율1'!S453:V453)/4</f>
        <v>3.2292183917186522E-3</v>
      </c>
      <c r="H454" s="4"/>
      <c r="I454" s="4">
        <f>SUM('역의 도시내 비율1'!W453)</f>
        <v>1.9874628338736556E-3</v>
      </c>
      <c r="K454" t="b">
        <f t="shared" si="245"/>
        <v>1</v>
      </c>
      <c r="L454" t="b">
        <f t="shared" si="246"/>
        <v>0</v>
      </c>
      <c r="M454" t="b">
        <f t="shared" si="247"/>
        <v>0</v>
      </c>
      <c r="N454" t="b">
        <f t="shared" si="248"/>
        <v>1</v>
      </c>
      <c r="O454" t="b">
        <f t="shared" si="249"/>
        <v>1</v>
      </c>
      <c r="R454" t="b">
        <f t="shared" si="250"/>
        <v>1</v>
      </c>
      <c r="S454" t="b">
        <f t="shared" si="251"/>
        <v>0</v>
      </c>
      <c r="T454" t="b">
        <f t="shared" si="252"/>
        <v>0</v>
      </c>
      <c r="U454" t="b">
        <f t="shared" si="253"/>
        <v>0</v>
      </c>
      <c r="V454" t="b">
        <f t="shared" si="254"/>
        <v>0</v>
      </c>
      <c r="W454" t="b">
        <f t="shared" si="255"/>
        <v>0</v>
      </c>
      <c r="X454" t="b">
        <f t="shared" si="256"/>
        <v>0</v>
      </c>
      <c r="Y454" t="b">
        <f t="shared" si="257"/>
        <v>0</v>
      </c>
      <c r="Z454" t="b">
        <f t="shared" si="258"/>
        <v>0</v>
      </c>
      <c r="AA454" t="b">
        <f t="shared" si="259"/>
        <v>0</v>
      </c>
      <c r="AC454" t="b">
        <f t="shared" si="260"/>
        <v>1</v>
      </c>
      <c r="AD454" t="b">
        <f t="shared" si="261"/>
        <v>1</v>
      </c>
      <c r="AE454" t="b">
        <f t="shared" si="262"/>
        <v>0</v>
      </c>
      <c r="AF454" t="b">
        <f t="shared" si="263"/>
        <v>0</v>
      </c>
      <c r="AG454" t="b">
        <f t="shared" si="264"/>
        <v>0</v>
      </c>
      <c r="AH454" t="b">
        <f t="shared" si="265"/>
        <v>0</v>
      </c>
      <c r="AI454" t="b">
        <f t="shared" si="266"/>
        <v>0</v>
      </c>
      <c r="AJ454" t="b">
        <f t="shared" si="267"/>
        <v>0</v>
      </c>
      <c r="AK454" t="b">
        <f t="shared" si="268"/>
        <v>0</v>
      </c>
      <c r="AL454" t="b">
        <f t="shared" si="269"/>
        <v>0</v>
      </c>
      <c r="AN454" s="4" t="b">
        <f t="shared" si="270"/>
        <v>1</v>
      </c>
      <c r="AO454" t="b">
        <f t="shared" si="271"/>
        <v>0</v>
      </c>
      <c r="AP454" t="b">
        <f t="shared" si="272"/>
        <v>0</v>
      </c>
      <c r="AQ454" t="b">
        <f t="shared" si="273"/>
        <v>0</v>
      </c>
      <c r="AR454" t="b">
        <f t="shared" si="274"/>
        <v>0</v>
      </c>
      <c r="AS454" t="b">
        <f t="shared" si="275"/>
        <v>0</v>
      </c>
      <c r="AT454" t="b">
        <f t="shared" si="276"/>
        <v>0</v>
      </c>
      <c r="AU454" t="b">
        <f t="shared" si="277"/>
        <v>0</v>
      </c>
      <c r="AV454" t="b">
        <f t="shared" si="278"/>
        <v>0</v>
      </c>
      <c r="AW454" t="b">
        <f t="shared" si="279"/>
        <v>0</v>
      </c>
    </row>
    <row r="455" spans="1:49">
      <c r="A455" t="s">
        <v>252</v>
      </c>
      <c r="B455" t="s">
        <v>319</v>
      </c>
      <c r="C455" s="4">
        <f>SUM('역의 도시내 비율1'!C454:D454)/2</f>
        <v>2.8067650930417524E-3</v>
      </c>
      <c r="D455" s="4">
        <f>SUM('역의 도시내 비율1'!E454:G454)/3</f>
        <v>2.6243279200794984E-3</v>
      </c>
      <c r="E455" s="4">
        <f>SUM('역의 도시내 비율1'!H454:O454)/8</f>
        <v>4.3703029917643958E-3</v>
      </c>
      <c r="F455" s="4">
        <f>SUM('역의 도시내 비율1'!P454:R454)/3</f>
        <v>4.0875560515410492E-3</v>
      </c>
      <c r="G455" s="4">
        <f>SUM('역의 도시내 비율1'!S454:V454)/4</f>
        <v>7.3143663575384711E-3</v>
      </c>
      <c r="H455" s="4"/>
      <c r="I455" s="4">
        <f>SUM('역의 도시내 비율1'!W454)</f>
        <v>4.0767772694572492E-3</v>
      </c>
      <c r="K455" t="b">
        <f t="shared" si="245"/>
        <v>0</v>
      </c>
      <c r="L455" t="b">
        <f t="shared" si="246"/>
        <v>0</v>
      </c>
      <c r="M455" t="b">
        <f t="shared" si="247"/>
        <v>1</v>
      </c>
      <c r="N455" t="b">
        <f t="shared" si="248"/>
        <v>1</v>
      </c>
      <c r="O455" t="b">
        <f t="shared" si="249"/>
        <v>1</v>
      </c>
      <c r="R455" t="b">
        <f t="shared" si="250"/>
        <v>1</v>
      </c>
      <c r="S455" t="b">
        <f t="shared" si="251"/>
        <v>1</v>
      </c>
      <c r="T455" t="b">
        <f t="shared" si="252"/>
        <v>0</v>
      </c>
      <c r="U455" t="b">
        <f t="shared" si="253"/>
        <v>0</v>
      </c>
      <c r="V455" t="b">
        <f t="shared" si="254"/>
        <v>0</v>
      </c>
      <c r="W455" t="b">
        <f t="shared" si="255"/>
        <v>0</v>
      </c>
      <c r="X455" t="b">
        <f t="shared" si="256"/>
        <v>0</v>
      </c>
      <c r="Y455" t="b">
        <f t="shared" si="257"/>
        <v>0</v>
      </c>
      <c r="Z455" t="b">
        <f t="shared" si="258"/>
        <v>0</v>
      </c>
      <c r="AA455" t="b">
        <f t="shared" si="259"/>
        <v>0</v>
      </c>
      <c r="AC455" t="b">
        <f t="shared" si="260"/>
        <v>1</v>
      </c>
      <c r="AD455" t="b">
        <f t="shared" si="261"/>
        <v>1</v>
      </c>
      <c r="AE455" t="b">
        <f t="shared" si="262"/>
        <v>1</v>
      </c>
      <c r="AF455" t="b">
        <f t="shared" si="263"/>
        <v>0</v>
      </c>
      <c r="AG455" t="b">
        <f t="shared" si="264"/>
        <v>0</v>
      </c>
      <c r="AH455" t="b">
        <f t="shared" si="265"/>
        <v>0</v>
      </c>
      <c r="AI455" t="b">
        <f t="shared" si="266"/>
        <v>0</v>
      </c>
      <c r="AJ455" t="b">
        <f t="shared" si="267"/>
        <v>0</v>
      </c>
      <c r="AK455" t="b">
        <f t="shared" si="268"/>
        <v>0</v>
      </c>
      <c r="AL455" t="b">
        <f t="shared" si="269"/>
        <v>0</v>
      </c>
      <c r="AN455" s="4" t="b">
        <f t="shared" si="270"/>
        <v>1</v>
      </c>
      <c r="AO455" t="b">
        <f t="shared" si="271"/>
        <v>1</v>
      </c>
      <c r="AP455" t="b">
        <f t="shared" si="272"/>
        <v>1</v>
      </c>
      <c r="AQ455" t="b">
        <f t="shared" si="273"/>
        <v>0</v>
      </c>
      <c r="AR455" t="b">
        <f t="shared" si="274"/>
        <v>0</v>
      </c>
      <c r="AS455" t="b">
        <f t="shared" si="275"/>
        <v>0</v>
      </c>
      <c r="AT455" t="b">
        <f t="shared" si="276"/>
        <v>0</v>
      </c>
      <c r="AU455" t="b">
        <f t="shared" si="277"/>
        <v>0</v>
      </c>
      <c r="AV455" t="b">
        <f t="shared" si="278"/>
        <v>0</v>
      </c>
      <c r="AW455" t="b">
        <f t="shared" si="279"/>
        <v>0</v>
      </c>
    </row>
    <row r="456" spans="1:49">
      <c r="B456" t="s">
        <v>320</v>
      </c>
      <c r="C456" s="4">
        <f>SUM('역의 도시내 비율1'!C455:D455)/2</f>
        <v>2.9058670883035037E-3</v>
      </c>
      <c r="D456" s="4">
        <f>SUM('역의 도시내 비율1'!E455:G455)/3</f>
        <v>4.0410210642112523E-3</v>
      </c>
      <c r="E456" s="4">
        <f>SUM('역의 도시내 비율1'!H455:O455)/8</f>
        <v>5.5125523941567042E-3</v>
      </c>
      <c r="F456" s="4">
        <f>SUM('역의 도시내 비율1'!P455:R455)/3</f>
        <v>2.6142550886148618E-3</v>
      </c>
      <c r="G456" s="4">
        <f>SUM('역의 도시내 비율1'!S455:V455)/4</f>
        <v>2.6077455498558352E-3</v>
      </c>
      <c r="H456" s="4"/>
      <c r="I456" s="4">
        <f>SUM('역의 도시내 비율1'!W455)</f>
        <v>4.0829672716964438E-3</v>
      </c>
      <c r="K456" t="b">
        <f t="shared" si="245"/>
        <v>0</v>
      </c>
      <c r="L456" t="b">
        <f t="shared" si="246"/>
        <v>0</v>
      </c>
      <c r="M456" t="b">
        <f t="shared" si="247"/>
        <v>1</v>
      </c>
      <c r="N456" t="b">
        <f t="shared" si="248"/>
        <v>0</v>
      </c>
      <c r="O456" t="b">
        <f t="shared" si="249"/>
        <v>0</v>
      </c>
      <c r="R456" t="b">
        <f t="shared" si="250"/>
        <v>1</v>
      </c>
      <c r="S456" t="b">
        <f t="shared" si="251"/>
        <v>1</v>
      </c>
      <c r="T456" t="b">
        <f t="shared" si="252"/>
        <v>1</v>
      </c>
      <c r="U456" t="b">
        <f t="shared" si="253"/>
        <v>0</v>
      </c>
      <c r="V456" t="b">
        <f t="shared" si="254"/>
        <v>0</v>
      </c>
      <c r="W456" t="b">
        <f t="shared" si="255"/>
        <v>0</v>
      </c>
      <c r="X456" t="b">
        <f t="shared" si="256"/>
        <v>0</v>
      </c>
      <c r="Y456" t="b">
        <f t="shared" si="257"/>
        <v>0</v>
      </c>
      <c r="Z456" t="b">
        <f t="shared" si="258"/>
        <v>0</v>
      </c>
      <c r="AA456" t="b">
        <f t="shared" si="259"/>
        <v>0</v>
      </c>
      <c r="AC456" t="b">
        <f t="shared" si="260"/>
        <v>1</v>
      </c>
      <c r="AD456" t="b">
        <f t="shared" si="261"/>
        <v>1</v>
      </c>
      <c r="AE456" t="b">
        <f t="shared" si="262"/>
        <v>0</v>
      </c>
      <c r="AF456" t="b">
        <f t="shared" si="263"/>
        <v>0</v>
      </c>
      <c r="AG456" t="b">
        <f t="shared" si="264"/>
        <v>0</v>
      </c>
      <c r="AH456" t="b">
        <f t="shared" si="265"/>
        <v>0</v>
      </c>
      <c r="AI456" t="b">
        <f t="shared" si="266"/>
        <v>0</v>
      </c>
      <c r="AJ456" t="b">
        <f t="shared" si="267"/>
        <v>0</v>
      </c>
      <c r="AK456" t="b">
        <f t="shared" si="268"/>
        <v>0</v>
      </c>
      <c r="AL456" t="b">
        <f t="shared" si="269"/>
        <v>0</v>
      </c>
      <c r="AN456" s="4" t="b">
        <f t="shared" si="270"/>
        <v>1</v>
      </c>
      <c r="AO456" t="b">
        <f t="shared" si="271"/>
        <v>1</v>
      </c>
      <c r="AP456" t="b">
        <f t="shared" si="272"/>
        <v>1</v>
      </c>
      <c r="AQ456" t="b">
        <f t="shared" si="273"/>
        <v>1</v>
      </c>
      <c r="AR456" t="b">
        <f t="shared" si="274"/>
        <v>0</v>
      </c>
      <c r="AS456" t="b">
        <f t="shared" si="275"/>
        <v>0</v>
      </c>
      <c r="AT456" t="b">
        <f t="shared" si="276"/>
        <v>0</v>
      </c>
      <c r="AU456" t="b">
        <f t="shared" si="277"/>
        <v>0</v>
      </c>
      <c r="AV456" t="b">
        <f t="shared" si="278"/>
        <v>0</v>
      </c>
      <c r="AW456" t="b">
        <f t="shared" si="279"/>
        <v>0</v>
      </c>
    </row>
    <row r="457" spans="1:49">
      <c r="A457" t="s">
        <v>253</v>
      </c>
      <c r="B457" t="s">
        <v>319</v>
      </c>
      <c r="C457" s="4">
        <f>SUM('역의 도시내 비율1'!C456:D456)/2</f>
        <v>1.643685045430054E-3</v>
      </c>
      <c r="D457" s="4">
        <f>SUM('역의 도시내 비율1'!E456:G456)/3</f>
        <v>1.4426145602886816E-3</v>
      </c>
      <c r="E457" s="4">
        <f>SUM('역의 도시내 비율1'!H456:O456)/8</f>
        <v>2.1210348883386608E-3</v>
      </c>
      <c r="F457" s="4">
        <f>SUM('역의 도시내 비율1'!P456:R456)/3</f>
        <v>2.4040570565177746E-3</v>
      </c>
      <c r="G457" s="4">
        <f>SUM('역의 도시내 비율1'!S456:V456)/4</f>
        <v>5.7645316876306146E-3</v>
      </c>
      <c r="H457" s="4"/>
      <c r="I457" s="4">
        <f>SUM('역의 도시내 비율1'!W456)</f>
        <v>2.2716690319863207E-3</v>
      </c>
      <c r="K457" t="b">
        <f t="shared" si="245"/>
        <v>0</v>
      </c>
      <c r="L457" t="b">
        <f t="shared" si="246"/>
        <v>0</v>
      </c>
      <c r="M457" t="b">
        <f t="shared" si="247"/>
        <v>0</v>
      </c>
      <c r="N457" t="b">
        <f t="shared" si="248"/>
        <v>1</v>
      </c>
      <c r="O457" t="b">
        <f t="shared" si="249"/>
        <v>1</v>
      </c>
      <c r="R457" t="b">
        <f t="shared" si="250"/>
        <v>1</v>
      </c>
      <c r="S457" t="b">
        <f t="shared" si="251"/>
        <v>0</v>
      </c>
      <c r="T457" t="b">
        <f t="shared" si="252"/>
        <v>0</v>
      </c>
      <c r="U457" t="b">
        <f t="shared" si="253"/>
        <v>0</v>
      </c>
      <c r="V457" t="b">
        <f t="shared" si="254"/>
        <v>0</v>
      </c>
      <c r="W457" t="b">
        <f t="shared" si="255"/>
        <v>0</v>
      </c>
      <c r="X457" t="b">
        <f t="shared" si="256"/>
        <v>0</v>
      </c>
      <c r="Y457" t="b">
        <f t="shared" si="257"/>
        <v>0</v>
      </c>
      <c r="Z457" t="b">
        <f t="shared" si="258"/>
        <v>0</v>
      </c>
      <c r="AA457" t="b">
        <f t="shared" si="259"/>
        <v>0</v>
      </c>
      <c r="AC457" t="b">
        <f t="shared" si="260"/>
        <v>1</v>
      </c>
      <c r="AD457" t="b">
        <f t="shared" si="261"/>
        <v>1</v>
      </c>
      <c r="AE457" t="b">
        <f t="shared" si="262"/>
        <v>0</v>
      </c>
      <c r="AF457" t="b">
        <f t="shared" si="263"/>
        <v>0</v>
      </c>
      <c r="AG457" t="b">
        <f t="shared" si="264"/>
        <v>0</v>
      </c>
      <c r="AH457" t="b">
        <f t="shared" si="265"/>
        <v>0</v>
      </c>
      <c r="AI457" t="b">
        <f t="shared" si="266"/>
        <v>0</v>
      </c>
      <c r="AJ457" t="b">
        <f t="shared" si="267"/>
        <v>0</v>
      </c>
      <c r="AK457" t="b">
        <f t="shared" si="268"/>
        <v>0</v>
      </c>
      <c r="AL457" t="b">
        <f t="shared" si="269"/>
        <v>0</v>
      </c>
      <c r="AN457" s="4" t="b">
        <f t="shared" si="270"/>
        <v>1</v>
      </c>
      <c r="AO457" t="b">
        <f t="shared" si="271"/>
        <v>1</v>
      </c>
      <c r="AP457" t="b">
        <f t="shared" si="272"/>
        <v>0</v>
      </c>
      <c r="AQ457" t="b">
        <f t="shared" si="273"/>
        <v>0</v>
      </c>
      <c r="AR457" t="b">
        <f t="shared" si="274"/>
        <v>0</v>
      </c>
      <c r="AS457" t="b">
        <f t="shared" si="275"/>
        <v>0</v>
      </c>
      <c r="AT457" t="b">
        <f t="shared" si="276"/>
        <v>0</v>
      </c>
      <c r="AU457" t="b">
        <f t="shared" si="277"/>
        <v>0</v>
      </c>
      <c r="AV457" t="b">
        <f t="shared" si="278"/>
        <v>0</v>
      </c>
      <c r="AW457" t="b">
        <f t="shared" si="279"/>
        <v>0</v>
      </c>
    </row>
    <row r="458" spans="1:49">
      <c r="B458" t="s">
        <v>320</v>
      </c>
      <c r="C458" s="4">
        <f>SUM('역의 도시내 비율1'!C457:D457)/2</f>
        <v>2.2507598989480325E-3</v>
      </c>
      <c r="D458" s="4">
        <f>SUM('역의 도시내 비율1'!E457:G457)/3</f>
        <v>2.3963694880111252E-3</v>
      </c>
      <c r="E458" s="4">
        <f>SUM('역의 도시내 비율1'!H457:O457)/8</f>
        <v>2.6063264419686344E-3</v>
      </c>
      <c r="F458" s="4">
        <f>SUM('역의 도시내 비율1'!P457:R457)/3</f>
        <v>2.7302569855912561E-3</v>
      </c>
      <c r="G458" s="4">
        <f>SUM('역의 도시내 비율1'!S457:V457)/4</f>
        <v>2.7628282154729912E-3</v>
      </c>
      <c r="H458" s="4"/>
      <c r="I458" s="4">
        <f>SUM('역의 도시내 비율1'!W457)</f>
        <v>2.5474552469948635E-3</v>
      </c>
      <c r="K458" t="b">
        <f t="shared" si="245"/>
        <v>0</v>
      </c>
      <c r="L458" t="b">
        <f t="shared" si="246"/>
        <v>0</v>
      </c>
      <c r="M458" t="b">
        <f t="shared" si="247"/>
        <v>1</v>
      </c>
      <c r="N458" t="b">
        <f t="shared" si="248"/>
        <v>1</v>
      </c>
      <c r="O458" t="b">
        <f t="shared" si="249"/>
        <v>1</v>
      </c>
      <c r="R458" t="b">
        <f t="shared" si="250"/>
        <v>1</v>
      </c>
      <c r="S458" t="b">
        <f t="shared" si="251"/>
        <v>1</v>
      </c>
      <c r="T458" t="b">
        <f t="shared" si="252"/>
        <v>0</v>
      </c>
      <c r="U458" t="b">
        <f t="shared" si="253"/>
        <v>0</v>
      </c>
      <c r="V458" t="b">
        <f t="shared" si="254"/>
        <v>0</v>
      </c>
      <c r="W458" t="b">
        <f t="shared" si="255"/>
        <v>0</v>
      </c>
      <c r="X458" t="b">
        <f t="shared" si="256"/>
        <v>0</v>
      </c>
      <c r="Y458" t="b">
        <f t="shared" si="257"/>
        <v>0</v>
      </c>
      <c r="Z458" t="b">
        <f t="shared" si="258"/>
        <v>0</v>
      </c>
      <c r="AA458" t="b">
        <f t="shared" si="259"/>
        <v>0</v>
      </c>
      <c r="AC458" t="b">
        <f t="shared" si="260"/>
        <v>1</v>
      </c>
      <c r="AD458" t="b">
        <f t="shared" si="261"/>
        <v>1</v>
      </c>
      <c r="AE458" t="b">
        <f t="shared" si="262"/>
        <v>0</v>
      </c>
      <c r="AF458" t="b">
        <f t="shared" si="263"/>
        <v>0</v>
      </c>
      <c r="AG458" t="b">
        <f t="shared" si="264"/>
        <v>0</v>
      </c>
      <c r="AH458" t="b">
        <f t="shared" si="265"/>
        <v>0</v>
      </c>
      <c r="AI458" t="b">
        <f t="shared" si="266"/>
        <v>0</v>
      </c>
      <c r="AJ458" t="b">
        <f t="shared" si="267"/>
        <v>0</v>
      </c>
      <c r="AK458" t="b">
        <f t="shared" si="268"/>
        <v>0</v>
      </c>
      <c r="AL458" t="b">
        <f t="shared" si="269"/>
        <v>0</v>
      </c>
      <c r="AN458" s="4" t="b">
        <f t="shared" si="270"/>
        <v>1</v>
      </c>
      <c r="AO458" t="b">
        <f t="shared" si="271"/>
        <v>1</v>
      </c>
      <c r="AP458" t="b">
        <f t="shared" si="272"/>
        <v>0</v>
      </c>
      <c r="AQ458" t="b">
        <f t="shared" si="273"/>
        <v>0</v>
      </c>
      <c r="AR458" t="b">
        <f t="shared" si="274"/>
        <v>0</v>
      </c>
      <c r="AS458" t="b">
        <f t="shared" si="275"/>
        <v>0</v>
      </c>
      <c r="AT458" t="b">
        <f t="shared" si="276"/>
        <v>0</v>
      </c>
      <c r="AU458" t="b">
        <f t="shared" si="277"/>
        <v>0</v>
      </c>
      <c r="AV458" t="b">
        <f t="shared" si="278"/>
        <v>0</v>
      </c>
      <c r="AW458" t="b">
        <f t="shared" si="279"/>
        <v>0</v>
      </c>
    </row>
    <row r="459" spans="1:49">
      <c r="A459" t="s">
        <v>254</v>
      </c>
      <c r="B459" t="s">
        <v>319</v>
      </c>
      <c r="C459" s="4">
        <f>SUM('역의 도시내 비율1'!C458:D458)/2</f>
        <v>3.0614995812802892E-3</v>
      </c>
      <c r="D459" s="4">
        <f>SUM('역의 도시내 비율1'!E458:G458)/3</f>
        <v>2.8105168461329921E-3</v>
      </c>
      <c r="E459" s="4">
        <f>SUM('역의 도시내 비율1'!H458:O458)/8</f>
        <v>2.177249030144377E-3</v>
      </c>
      <c r="F459" s="4">
        <f>SUM('역의 도시내 비율1'!P458:R458)/3</f>
        <v>1.6623127001198126E-3</v>
      </c>
      <c r="G459" s="4">
        <f>SUM('역의 도시내 비율1'!S458:V458)/4</f>
        <v>1.9863711305393027E-3</v>
      </c>
      <c r="H459" s="4"/>
      <c r="I459" s="4">
        <f>SUM('역의 도시내 비율1'!W458)</f>
        <v>2.1944366112245295E-3</v>
      </c>
      <c r="K459" t="b">
        <f t="shared" si="245"/>
        <v>1</v>
      </c>
      <c r="L459" t="b">
        <f t="shared" si="246"/>
        <v>1</v>
      </c>
      <c r="M459" t="b">
        <f t="shared" si="247"/>
        <v>0</v>
      </c>
      <c r="N459" t="b">
        <f t="shared" si="248"/>
        <v>0</v>
      </c>
      <c r="O459" t="b">
        <f t="shared" si="249"/>
        <v>0</v>
      </c>
      <c r="R459" t="b">
        <f t="shared" si="250"/>
        <v>1</v>
      </c>
      <c r="S459" t="b">
        <f t="shared" si="251"/>
        <v>1</v>
      </c>
      <c r="T459" t="b">
        <f t="shared" si="252"/>
        <v>0</v>
      </c>
      <c r="U459" t="b">
        <f t="shared" si="253"/>
        <v>0</v>
      </c>
      <c r="V459" t="b">
        <f t="shared" si="254"/>
        <v>0</v>
      </c>
      <c r="W459" t="b">
        <f t="shared" si="255"/>
        <v>0</v>
      </c>
      <c r="X459" t="b">
        <f t="shared" si="256"/>
        <v>0</v>
      </c>
      <c r="Y459" t="b">
        <f t="shared" si="257"/>
        <v>0</v>
      </c>
      <c r="Z459" t="b">
        <f t="shared" si="258"/>
        <v>0</v>
      </c>
      <c r="AA459" t="b">
        <f t="shared" si="259"/>
        <v>0</v>
      </c>
      <c r="AC459" t="b">
        <f t="shared" si="260"/>
        <v>1</v>
      </c>
      <c r="AD459" t="b">
        <f t="shared" si="261"/>
        <v>0</v>
      </c>
      <c r="AE459" t="b">
        <f t="shared" si="262"/>
        <v>0</v>
      </c>
      <c r="AF459" t="b">
        <f t="shared" si="263"/>
        <v>0</v>
      </c>
      <c r="AG459" t="b">
        <f t="shared" si="264"/>
        <v>0</v>
      </c>
      <c r="AH459" t="b">
        <f t="shared" si="265"/>
        <v>0</v>
      </c>
      <c r="AI459" t="b">
        <f t="shared" si="266"/>
        <v>0</v>
      </c>
      <c r="AJ459" t="b">
        <f t="shared" si="267"/>
        <v>0</v>
      </c>
      <c r="AK459" t="b">
        <f t="shared" si="268"/>
        <v>0</v>
      </c>
      <c r="AL459" t="b">
        <f t="shared" si="269"/>
        <v>0</v>
      </c>
      <c r="AN459" s="4" t="b">
        <f t="shared" si="270"/>
        <v>1</v>
      </c>
      <c r="AO459" t="b">
        <f t="shared" si="271"/>
        <v>1</v>
      </c>
      <c r="AP459" t="b">
        <f t="shared" si="272"/>
        <v>0</v>
      </c>
      <c r="AQ459" t="b">
        <f t="shared" si="273"/>
        <v>0</v>
      </c>
      <c r="AR459" t="b">
        <f t="shared" si="274"/>
        <v>0</v>
      </c>
      <c r="AS459" t="b">
        <f t="shared" si="275"/>
        <v>0</v>
      </c>
      <c r="AT459" t="b">
        <f t="shared" si="276"/>
        <v>0</v>
      </c>
      <c r="AU459" t="b">
        <f t="shared" si="277"/>
        <v>0</v>
      </c>
      <c r="AV459" t="b">
        <f t="shared" si="278"/>
        <v>0</v>
      </c>
      <c r="AW459" t="b">
        <f t="shared" si="279"/>
        <v>0</v>
      </c>
    </row>
    <row r="460" spans="1:49">
      <c r="B460" t="s">
        <v>320</v>
      </c>
      <c r="C460" s="4">
        <f>SUM('역의 도시내 비율1'!C459:D459)/2</f>
        <v>1.8146767463027797E-3</v>
      </c>
      <c r="D460" s="4">
        <f>SUM('역의 도시내 비율1'!E459:G459)/3</f>
        <v>1.2281247866182485E-3</v>
      </c>
      <c r="E460" s="4">
        <f>SUM('역의 도시내 비율1'!H459:O459)/8</f>
        <v>2.3223781995850719E-3</v>
      </c>
      <c r="F460" s="4">
        <f>SUM('역의 도시내 비율1'!P459:R459)/3</f>
        <v>2.4607314121190293E-3</v>
      </c>
      <c r="G460" s="4">
        <f>SUM('역의 도시내 비율1'!S459:V459)/4</f>
        <v>2.4303303337893495E-3</v>
      </c>
      <c r="H460" s="4"/>
      <c r="I460" s="4">
        <f>SUM('역의 도시내 비율1'!W459)</f>
        <v>2.1278901369408275E-3</v>
      </c>
      <c r="K460" t="b">
        <f t="shared" si="245"/>
        <v>0</v>
      </c>
      <c r="L460" t="b">
        <f t="shared" si="246"/>
        <v>0</v>
      </c>
      <c r="M460" t="b">
        <f t="shared" si="247"/>
        <v>1</v>
      </c>
      <c r="N460" t="b">
        <f t="shared" si="248"/>
        <v>1</v>
      </c>
      <c r="O460" t="b">
        <f t="shared" si="249"/>
        <v>1</v>
      </c>
      <c r="R460" t="b">
        <f t="shared" si="250"/>
        <v>1</v>
      </c>
      <c r="S460" t="b">
        <f t="shared" si="251"/>
        <v>0</v>
      </c>
      <c r="T460" t="b">
        <f t="shared" si="252"/>
        <v>0</v>
      </c>
      <c r="U460" t="b">
        <f t="shared" si="253"/>
        <v>0</v>
      </c>
      <c r="V460" t="b">
        <f t="shared" si="254"/>
        <v>0</v>
      </c>
      <c r="W460" t="b">
        <f t="shared" si="255"/>
        <v>0</v>
      </c>
      <c r="X460" t="b">
        <f t="shared" si="256"/>
        <v>0</v>
      </c>
      <c r="Y460" t="b">
        <f t="shared" si="257"/>
        <v>0</v>
      </c>
      <c r="Z460" t="b">
        <f t="shared" si="258"/>
        <v>0</v>
      </c>
      <c r="AA460" t="b">
        <f t="shared" si="259"/>
        <v>0</v>
      </c>
      <c r="AC460" t="b">
        <f t="shared" si="260"/>
        <v>1</v>
      </c>
      <c r="AD460" t="b">
        <f t="shared" si="261"/>
        <v>1</v>
      </c>
      <c r="AE460" t="b">
        <f t="shared" si="262"/>
        <v>0</v>
      </c>
      <c r="AF460" t="b">
        <f t="shared" si="263"/>
        <v>0</v>
      </c>
      <c r="AG460" t="b">
        <f t="shared" si="264"/>
        <v>0</v>
      </c>
      <c r="AH460" t="b">
        <f t="shared" si="265"/>
        <v>0</v>
      </c>
      <c r="AI460" t="b">
        <f t="shared" si="266"/>
        <v>0</v>
      </c>
      <c r="AJ460" t="b">
        <f t="shared" si="267"/>
        <v>0</v>
      </c>
      <c r="AK460" t="b">
        <f t="shared" si="268"/>
        <v>0</v>
      </c>
      <c r="AL460" t="b">
        <f t="shared" si="269"/>
        <v>0</v>
      </c>
      <c r="AN460" s="4" t="b">
        <f t="shared" si="270"/>
        <v>1</v>
      </c>
      <c r="AO460" t="b">
        <f t="shared" si="271"/>
        <v>1</v>
      </c>
      <c r="AP460" t="b">
        <f t="shared" si="272"/>
        <v>0</v>
      </c>
      <c r="AQ460" t="b">
        <f t="shared" si="273"/>
        <v>0</v>
      </c>
      <c r="AR460" t="b">
        <f t="shared" si="274"/>
        <v>0</v>
      </c>
      <c r="AS460" t="b">
        <f t="shared" si="275"/>
        <v>0</v>
      </c>
      <c r="AT460" t="b">
        <f t="shared" si="276"/>
        <v>0</v>
      </c>
      <c r="AU460" t="b">
        <f t="shared" si="277"/>
        <v>0</v>
      </c>
      <c r="AV460" t="b">
        <f t="shared" si="278"/>
        <v>0</v>
      </c>
      <c r="AW460" t="b">
        <f t="shared" si="279"/>
        <v>0</v>
      </c>
    </row>
    <row r="461" spans="1:49">
      <c r="A461" t="s">
        <v>255</v>
      </c>
      <c r="B461" t="s">
        <v>319</v>
      </c>
      <c r="C461" s="4">
        <f>SUM('역의 도시내 비율1'!C460:D460)/2</f>
        <v>2.509070647480089E-3</v>
      </c>
      <c r="D461" s="4">
        <f>SUM('역의 도시내 비율1'!E460:G460)/3</f>
        <v>2.4927023051506238E-3</v>
      </c>
      <c r="E461" s="4">
        <f>SUM('역의 도시내 비율1'!H460:O460)/8</f>
        <v>4.4056116445264012E-3</v>
      </c>
      <c r="F461" s="4">
        <f>SUM('역의 도시내 비율1'!P460:R460)/3</f>
        <v>8.2319570026794658E-3</v>
      </c>
      <c r="G461" s="4">
        <f>SUM('역의 도시내 비율1'!S460:V460)/4</f>
        <v>6.6136470177886684E-3</v>
      </c>
      <c r="H461" s="4"/>
      <c r="I461" s="4">
        <f>SUM('역의 도시내 비율1'!W460)</f>
        <v>5.1169788325641993E-3</v>
      </c>
      <c r="K461" t="b">
        <f t="shared" si="245"/>
        <v>0</v>
      </c>
      <c r="L461" t="b">
        <f t="shared" si="246"/>
        <v>0</v>
      </c>
      <c r="M461" t="b">
        <f t="shared" si="247"/>
        <v>0</v>
      </c>
      <c r="N461" t="b">
        <f t="shared" si="248"/>
        <v>1</v>
      </c>
      <c r="O461" t="b">
        <f t="shared" si="249"/>
        <v>1</v>
      </c>
      <c r="R461" t="b">
        <f t="shared" si="250"/>
        <v>1</v>
      </c>
      <c r="S461" t="b">
        <f t="shared" si="251"/>
        <v>1</v>
      </c>
      <c r="T461" t="b">
        <f t="shared" si="252"/>
        <v>0</v>
      </c>
      <c r="U461" t="b">
        <f t="shared" si="253"/>
        <v>0</v>
      </c>
      <c r="V461" t="b">
        <f t="shared" si="254"/>
        <v>0</v>
      </c>
      <c r="W461" t="b">
        <f t="shared" si="255"/>
        <v>0</v>
      </c>
      <c r="X461" t="b">
        <f t="shared" si="256"/>
        <v>0</v>
      </c>
      <c r="Y461" t="b">
        <f t="shared" si="257"/>
        <v>0</v>
      </c>
      <c r="Z461" t="b">
        <f t="shared" si="258"/>
        <v>0</v>
      </c>
      <c r="AA461" t="b">
        <f t="shared" si="259"/>
        <v>0</v>
      </c>
      <c r="AC461" t="b">
        <f t="shared" si="260"/>
        <v>1</v>
      </c>
      <c r="AD461" t="b">
        <f t="shared" si="261"/>
        <v>1</v>
      </c>
      <c r="AE461" t="b">
        <f t="shared" si="262"/>
        <v>1</v>
      </c>
      <c r="AF461" t="b">
        <f t="shared" si="263"/>
        <v>1</v>
      </c>
      <c r="AG461" t="b">
        <f t="shared" si="264"/>
        <v>1</v>
      </c>
      <c r="AH461" t="b">
        <f t="shared" si="265"/>
        <v>0</v>
      </c>
      <c r="AI461" t="b">
        <f t="shared" si="266"/>
        <v>0</v>
      </c>
      <c r="AJ461" t="b">
        <f t="shared" si="267"/>
        <v>0</v>
      </c>
      <c r="AK461" t="b">
        <f t="shared" si="268"/>
        <v>0</v>
      </c>
      <c r="AL461" t="b">
        <f t="shared" si="269"/>
        <v>0</v>
      </c>
      <c r="AN461" s="4" t="b">
        <f t="shared" si="270"/>
        <v>1</v>
      </c>
      <c r="AO461" t="b">
        <f t="shared" si="271"/>
        <v>1</v>
      </c>
      <c r="AP461" t="b">
        <f t="shared" si="272"/>
        <v>1</v>
      </c>
      <c r="AQ461" t="b">
        <f t="shared" si="273"/>
        <v>0</v>
      </c>
      <c r="AR461" t="b">
        <f t="shared" si="274"/>
        <v>0</v>
      </c>
      <c r="AS461" t="b">
        <f t="shared" si="275"/>
        <v>0</v>
      </c>
      <c r="AT461" t="b">
        <f t="shared" si="276"/>
        <v>0</v>
      </c>
      <c r="AU461" t="b">
        <f t="shared" si="277"/>
        <v>0</v>
      </c>
      <c r="AV461" t="b">
        <f t="shared" si="278"/>
        <v>0</v>
      </c>
      <c r="AW461" t="b">
        <f t="shared" si="279"/>
        <v>0</v>
      </c>
    </row>
    <row r="462" spans="1:49">
      <c r="B462" t="s">
        <v>320</v>
      </c>
      <c r="C462" s="4">
        <f>SUM('역의 도시내 비율1'!C461:D461)/2</f>
        <v>8.5348671252719645E-3</v>
      </c>
      <c r="D462" s="4">
        <f>SUM('역의 도시내 비율1'!E461:G461)/3</f>
        <v>1.1703442980525764E-2</v>
      </c>
      <c r="E462" s="4">
        <f>SUM('역의 도시내 비율1'!H461:O461)/8</f>
        <v>5.0411475727306565E-3</v>
      </c>
      <c r="F462" s="4">
        <f>SUM('역의 도시내 비율1'!P461:R461)/3</f>
        <v>3.1828259713115544E-3</v>
      </c>
      <c r="G462" s="4">
        <f>SUM('역의 도시내 비율1'!S461:V461)/4</f>
        <v>2.879717102569403E-3</v>
      </c>
      <c r="H462" s="4"/>
      <c r="I462" s="4">
        <f>SUM('역의 도시내 비율1'!W461)</f>
        <v>6.0265212505741838E-3</v>
      </c>
      <c r="K462" t="b">
        <f t="shared" si="245"/>
        <v>1</v>
      </c>
      <c r="L462" t="b">
        <f t="shared" si="246"/>
        <v>1</v>
      </c>
      <c r="M462" t="b">
        <f t="shared" si="247"/>
        <v>0</v>
      </c>
      <c r="N462" t="b">
        <f t="shared" si="248"/>
        <v>0</v>
      </c>
      <c r="O462" t="b">
        <f t="shared" si="249"/>
        <v>0</v>
      </c>
      <c r="R462" t="b">
        <f t="shared" si="250"/>
        <v>1</v>
      </c>
      <c r="S462" t="b">
        <f t="shared" si="251"/>
        <v>1</v>
      </c>
      <c r="T462" t="b">
        <f t="shared" si="252"/>
        <v>1</v>
      </c>
      <c r="U462" t="b">
        <f t="shared" si="253"/>
        <v>1</v>
      </c>
      <c r="V462" t="b">
        <f t="shared" si="254"/>
        <v>1</v>
      </c>
      <c r="W462" t="b">
        <f t="shared" si="255"/>
        <v>1</v>
      </c>
      <c r="X462" t="b">
        <f t="shared" si="256"/>
        <v>1</v>
      </c>
      <c r="Y462" t="b">
        <f t="shared" si="257"/>
        <v>0</v>
      </c>
      <c r="Z462" t="b">
        <f t="shared" si="258"/>
        <v>0</v>
      </c>
      <c r="AA462" t="b">
        <f t="shared" si="259"/>
        <v>0</v>
      </c>
      <c r="AC462" t="b">
        <f t="shared" si="260"/>
        <v>1</v>
      </c>
      <c r="AD462" t="b">
        <f t="shared" si="261"/>
        <v>1</v>
      </c>
      <c r="AE462" t="b">
        <f t="shared" si="262"/>
        <v>0</v>
      </c>
      <c r="AF462" t="b">
        <f t="shared" si="263"/>
        <v>0</v>
      </c>
      <c r="AG462" t="b">
        <f t="shared" si="264"/>
        <v>0</v>
      </c>
      <c r="AH462" t="b">
        <f t="shared" si="265"/>
        <v>0</v>
      </c>
      <c r="AI462" t="b">
        <f t="shared" si="266"/>
        <v>0</v>
      </c>
      <c r="AJ462" t="b">
        <f t="shared" si="267"/>
        <v>0</v>
      </c>
      <c r="AK462" t="b">
        <f t="shared" si="268"/>
        <v>0</v>
      </c>
      <c r="AL462" t="b">
        <f t="shared" si="269"/>
        <v>0</v>
      </c>
      <c r="AN462" s="4" t="b">
        <f t="shared" si="270"/>
        <v>1</v>
      </c>
      <c r="AO462" t="b">
        <f t="shared" si="271"/>
        <v>1</v>
      </c>
      <c r="AP462" t="b">
        <f t="shared" si="272"/>
        <v>1</v>
      </c>
      <c r="AQ462" t="b">
        <f t="shared" si="273"/>
        <v>1</v>
      </c>
      <c r="AR462" t="b">
        <f t="shared" si="274"/>
        <v>0</v>
      </c>
      <c r="AS462" t="b">
        <f t="shared" si="275"/>
        <v>0</v>
      </c>
      <c r="AT462" t="b">
        <f t="shared" si="276"/>
        <v>0</v>
      </c>
      <c r="AU462" t="b">
        <f t="shared" si="277"/>
        <v>0</v>
      </c>
      <c r="AV462" t="b">
        <f t="shared" si="278"/>
        <v>0</v>
      </c>
      <c r="AW462" t="b">
        <f t="shared" si="279"/>
        <v>0</v>
      </c>
    </row>
    <row r="463" spans="1:49">
      <c r="A463" t="s">
        <v>256</v>
      </c>
      <c r="B463" t="s">
        <v>319</v>
      </c>
      <c r="C463" s="4">
        <f>SUM('역의 도시내 비율1'!C462:D462)/2</f>
        <v>1.7081797813835314E-3</v>
      </c>
      <c r="D463" s="4">
        <f>SUM('역의 도시내 비율1'!E462:G462)/3</f>
        <v>1.7211462937009876E-3</v>
      </c>
      <c r="E463" s="4">
        <f>SUM('역의 도시내 비율1'!H462:O462)/8</f>
        <v>3.2472468338718944E-3</v>
      </c>
      <c r="F463" s="4">
        <f>SUM('역의 도시내 비율1'!P462:R462)/3</f>
        <v>6.1638734955443281E-3</v>
      </c>
      <c r="G463" s="4">
        <f>SUM('역의 도시내 비율1'!S462:V462)/4</f>
        <v>5.3615102083465691E-3</v>
      </c>
      <c r="H463" s="4"/>
      <c r="I463" s="4">
        <f>SUM('역의 도시내 비율1'!W462)</f>
        <v>3.785234775675063E-3</v>
      </c>
      <c r="K463" t="b">
        <f t="shared" si="245"/>
        <v>0</v>
      </c>
      <c r="L463" t="b">
        <f t="shared" si="246"/>
        <v>0</v>
      </c>
      <c r="M463" t="b">
        <f t="shared" si="247"/>
        <v>0</v>
      </c>
      <c r="N463" t="b">
        <f t="shared" si="248"/>
        <v>1</v>
      </c>
      <c r="O463" t="b">
        <f t="shared" si="249"/>
        <v>1</v>
      </c>
      <c r="R463" t="b">
        <f t="shared" si="250"/>
        <v>1</v>
      </c>
      <c r="S463" t="b">
        <f t="shared" si="251"/>
        <v>0</v>
      </c>
      <c r="T463" t="b">
        <f t="shared" si="252"/>
        <v>0</v>
      </c>
      <c r="U463" t="b">
        <f t="shared" si="253"/>
        <v>0</v>
      </c>
      <c r="V463" t="b">
        <f t="shared" si="254"/>
        <v>0</v>
      </c>
      <c r="W463" t="b">
        <f t="shared" si="255"/>
        <v>0</v>
      </c>
      <c r="X463" t="b">
        <f t="shared" si="256"/>
        <v>0</v>
      </c>
      <c r="Y463" t="b">
        <f t="shared" si="257"/>
        <v>0</v>
      </c>
      <c r="Z463" t="b">
        <f t="shared" si="258"/>
        <v>0</v>
      </c>
      <c r="AA463" t="b">
        <f t="shared" si="259"/>
        <v>0</v>
      </c>
      <c r="AC463" t="b">
        <f t="shared" si="260"/>
        <v>1</v>
      </c>
      <c r="AD463" t="b">
        <f t="shared" si="261"/>
        <v>1</v>
      </c>
      <c r="AE463" t="b">
        <f t="shared" si="262"/>
        <v>1</v>
      </c>
      <c r="AF463" t="b">
        <f t="shared" si="263"/>
        <v>1</v>
      </c>
      <c r="AG463" t="b">
        <f t="shared" si="264"/>
        <v>0</v>
      </c>
      <c r="AH463" t="b">
        <f t="shared" si="265"/>
        <v>0</v>
      </c>
      <c r="AI463" t="b">
        <f t="shared" si="266"/>
        <v>0</v>
      </c>
      <c r="AJ463" t="b">
        <f t="shared" si="267"/>
        <v>0</v>
      </c>
      <c r="AK463" t="b">
        <f t="shared" si="268"/>
        <v>0</v>
      </c>
      <c r="AL463" t="b">
        <f t="shared" si="269"/>
        <v>0</v>
      </c>
      <c r="AN463" s="4" t="b">
        <f t="shared" si="270"/>
        <v>1</v>
      </c>
      <c r="AO463" t="b">
        <f t="shared" si="271"/>
        <v>1</v>
      </c>
      <c r="AP463" t="b">
        <f t="shared" si="272"/>
        <v>0</v>
      </c>
      <c r="AQ463" t="b">
        <f t="shared" si="273"/>
        <v>0</v>
      </c>
      <c r="AR463" t="b">
        <f t="shared" si="274"/>
        <v>0</v>
      </c>
      <c r="AS463" t="b">
        <f t="shared" si="275"/>
        <v>0</v>
      </c>
      <c r="AT463" t="b">
        <f t="shared" si="276"/>
        <v>0</v>
      </c>
      <c r="AU463" t="b">
        <f t="shared" si="277"/>
        <v>0</v>
      </c>
      <c r="AV463" t="b">
        <f t="shared" si="278"/>
        <v>0</v>
      </c>
      <c r="AW463" t="b">
        <f t="shared" si="279"/>
        <v>0</v>
      </c>
    </row>
    <row r="464" spans="1:49">
      <c r="B464" t="s">
        <v>320</v>
      </c>
      <c r="C464" s="4">
        <f>SUM('역의 도시내 비율1'!C463:D463)/2</f>
        <v>7.1618752564617597E-3</v>
      </c>
      <c r="D464" s="4">
        <f>SUM('역의 도시내 비율1'!E463:G463)/3</f>
        <v>8.5827688604479986E-3</v>
      </c>
      <c r="E464" s="4">
        <f>SUM('역의 도시내 비율1'!H463:O463)/8</f>
        <v>4.0093243479052279E-3</v>
      </c>
      <c r="F464" s="4">
        <f>SUM('역의 도시내 비율1'!P463:R463)/3</f>
        <v>2.423117553841963E-3</v>
      </c>
      <c r="G464" s="4">
        <f>SUM('역의 도시내 비율1'!S463:V463)/4</f>
        <v>1.7558786060788312E-3</v>
      </c>
      <c r="H464" s="4"/>
      <c r="I464" s="4">
        <f>SUM('역의 도시내 비율1'!W463)</f>
        <v>4.5915381167523682E-3</v>
      </c>
      <c r="K464" t="b">
        <f t="shared" si="245"/>
        <v>1</v>
      </c>
      <c r="L464" t="b">
        <f t="shared" si="246"/>
        <v>1</v>
      </c>
      <c r="M464" t="b">
        <f t="shared" si="247"/>
        <v>0</v>
      </c>
      <c r="N464" t="b">
        <f t="shared" si="248"/>
        <v>0</v>
      </c>
      <c r="O464" t="b">
        <f t="shared" si="249"/>
        <v>0</v>
      </c>
      <c r="R464" t="b">
        <f t="shared" si="250"/>
        <v>1</v>
      </c>
      <c r="S464" t="b">
        <f t="shared" si="251"/>
        <v>1</v>
      </c>
      <c r="T464" t="b">
        <f t="shared" si="252"/>
        <v>1</v>
      </c>
      <c r="U464" t="b">
        <f t="shared" si="253"/>
        <v>1</v>
      </c>
      <c r="V464" t="b">
        <f t="shared" si="254"/>
        <v>1</v>
      </c>
      <c r="W464" t="b">
        <f t="shared" si="255"/>
        <v>0</v>
      </c>
      <c r="X464" t="b">
        <f t="shared" si="256"/>
        <v>0</v>
      </c>
      <c r="Y464" t="b">
        <f t="shared" si="257"/>
        <v>0</v>
      </c>
      <c r="Z464" t="b">
        <f t="shared" si="258"/>
        <v>0</v>
      </c>
      <c r="AA464" t="b">
        <f t="shared" si="259"/>
        <v>0</v>
      </c>
      <c r="AC464" t="b">
        <f t="shared" si="260"/>
        <v>1</v>
      </c>
      <c r="AD464" t="b">
        <f t="shared" si="261"/>
        <v>1</v>
      </c>
      <c r="AE464" t="b">
        <f t="shared" si="262"/>
        <v>0</v>
      </c>
      <c r="AF464" t="b">
        <f t="shared" si="263"/>
        <v>0</v>
      </c>
      <c r="AG464" t="b">
        <f t="shared" si="264"/>
        <v>0</v>
      </c>
      <c r="AH464" t="b">
        <f t="shared" si="265"/>
        <v>0</v>
      </c>
      <c r="AI464" t="b">
        <f t="shared" si="266"/>
        <v>0</v>
      </c>
      <c r="AJ464" t="b">
        <f t="shared" si="267"/>
        <v>0</v>
      </c>
      <c r="AK464" t="b">
        <f t="shared" si="268"/>
        <v>0</v>
      </c>
      <c r="AL464" t="b">
        <f t="shared" si="269"/>
        <v>0</v>
      </c>
      <c r="AN464" s="4" t="b">
        <f t="shared" si="270"/>
        <v>1</v>
      </c>
      <c r="AO464" t="b">
        <f t="shared" si="271"/>
        <v>1</v>
      </c>
      <c r="AP464" t="b">
        <f t="shared" si="272"/>
        <v>1</v>
      </c>
      <c r="AQ464" t="b">
        <f t="shared" si="273"/>
        <v>0</v>
      </c>
      <c r="AR464" t="b">
        <f t="shared" si="274"/>
        <v>0</v>
      </c>
      <c r="AS464" t="b">
        <f t="shared" si="275"/>
        <v>0</v>
      </c>
      <c r="AT464" t="b">
        <f t="shared" si="276"/>
        <v>0</v>
      </c>
      <c r="AU464" t="b">
        <f t="shared" si="277"/>
        <v>0</v>
      </c>
      <c r="AV464" t="b">
        <f t="shared" si="278"/>
        <v>0</v>
      </c>
      <c r="AW464" t="b">
        <f t="shared" si="279"/>
        <v>0</v>
      </c>
    </row>
    <row r="465" spans="1:49">
      <c r="A465" t="s">
        <v>257</v>
      </c>
      <c r="B465" t="s">
        <v>319</v>
      </c>
      <c r="C465" s="4">
        <f>SUM('역의 도시내 비율1'!C464:D464)/2</f>
        <v>1.7731332661305339E-3</v>
      </c>
      <c r="D465" s="4">
        <f>SUM('역의 도시내 비율1'!E464:G464)/3</f>
        <v>1.5642722772674148E-3</v>
      </c>
      <c r="E465" s="4">
        <f>SUM('역의 도시내 비율1'!H464:O464)/8</f>
        <v>3.8664881552916844E-3</v>
      </c>
      <c r="F465" s="4">
        <f>SUM('역의 도시내 비율1'!P464:R464)/3</f>
        <v>8.0316038069533167E-3</v>
      </c>
      <c r="G465" s="4">
        <f>SUM('역의 도시내 비율1'!S464:V464)/4</f>
        <v>6.4690197033256455E-3</v>
      </c>
      <c r="H465" s="4"/>
      <c r="I465" s="4">
        <f>SUM('역의 도시내 비율1'!W464)</f>
        <v>4.5914940273333029E-3</v>
      </c>
      <c r="K465" t="b">
        <f t="shared" si="245"/>
        <v>0</v>
      </c>
      <c r="L465" t="b">
        <f t="shared" si="246"/>
        <v>0</v>
      </c>
      <c r="M465" t="b">
        <f t="shared" si="247"/>
        <v>0</v>
      </c>
      <c r="N465" t="b">
        <f t="shared" si="248"/>
        <v>1</v>
      </c>
      <c r="O465" t="b">
        <f t="shared" si="249"/>
        <v>1</v>
      </c>
      <c r="R465" t="b">
        <f t="shared" si="250"/>
        <v>1</v>
      </c>
      <c r="S465" t="b">
        <f t="shared" si="251"/>
        <v>0</v>
      </c>
      <c r="T465" t="b">
        <f t="shared" si="252"/>
        <v>0</v>
      </c>
      <c r="U465" t="b">
        <f t="shared" si="253"/>
        <v>0</v>
      </c>
      <c r="V465" t="b">
        <f t="shared" si="254"/>
        <v>0</v>
      </c>
      <c r="W465" t="b">
        <f t="shared" si="255"/>
        <v>0</v>
      </c>
      <c r="X465" t="b">
        <f t="shared" si="256"/>
        <v>0</v>
      </c>
      <c r="Y465" t="b">
        <f t="shared" si="257"/>
        <v>0</v>
      </c>
      <c r="Z465" t="b">
        <f t="shared" si="258"/>
        <v>0</v>
      </c>
      <c r="AA465" t="b">
        <f t="shared" si="259"/>
        <v>0</v>
      </c>
      <c r="AC465" t="b">
        <f t="shared" si="260"/>
        <v>1</v>
      </c>
      <c r="AD465" t="b">
        <f t="shared" si="261"/>
        <v>1</v>
      </c>
      <c r="AE465" t="b">
        <f t="shared" si="262"/>
        <v>1</v>
      </c>
      <c r="AF465" t="b">
        <f t="shared" si="263"/>
        <v>1</v>
      </c>
      <c r="AG465" t="b">
        <f t="shared" si="264"/>
        <v>1</v>
      </c>
      <c r="AH465" t="b">
        <f t="shared" si="265"/>
        <v>0</v>
      </c>
      <c r="AI465" t="b">
        <f t="shared" si="266"/>
        <v>0</v>
      </c>
      <c r="AJ465" t="b">
        <f t="shared" si="267"/>
        <v>0</v>
      </c>
      <c r="AK465" t="b">
        <f t="shared" si="268"/>
        <v>0</v>
      </c>
      <c r="AL465" t="b">
        <f t="shared" si="269"/>
        <v>0</v>
      </c>
      <c r="AN465" s="4" t="b">
        <f t="shared" si="270"/>
        <v>1</v>
      </c>
      <c r="AO465" t="b">
        <f t="shared" si="271"/>
        <v>1</v>
      </c>
      <c r="AP465" t="b">
        <f t="shared" si="272"/>
        <v>0</v>
      </c>
      <c r="AQ465" t="b">
        <f t="shared" si="273"/>
        <v>0</v>
      </c>
      <c r="AR465" t="b">
        <f t="shared" si="274"/>
        <v>0</v>
      </c>
      <c r="AS465" t="b">
        <f t="shared" si="275"/>
        <v>0</v>
      </c>
      <c r="AT465" t="b">
        <f t="shared" si="276"/>
        <v>0</v>
      </c>
      <c r="AU465" t="b">
        <f t="shared" si="277"/>
        <v>0</v>
      </c>
      <c r="AV465" t="b">
        <f t="shared" si="278"/>
        <v>0</v>
      </c>
      <c r="AW465" t="b">
        <f t="shared" si="279"/>
        <v>0</v>
      </c>
    </row>
    <row r="466" spans="1:49">
      <c r="B466" t="s">
        <v>320</v>
      </c>
      <c r="C466" s="4">
        <f>SUM('역의 도시내 비율1'!C465:D465)/2</f>
        <v>5.4041764975047649E-3</v>
      </c>
      <c r="D466" s="4">
        <f>SUM('역의 도시내 비율1'!E465:G465)/3</f>
        <v>1.107023440885635E-2</v>
      </c>
      <c r="E466" s="4">
        <f>SUM('역의 도시내 비율1'!H465:O465)/8</f>
        <v>4.2606203331978683E-3</v>
      </c>
      <c r="F466" s="4">
        <f>SUM('역의 도시내 비율1'!P465:R465)/3</f>
        <v>2.126029390972456E-3</v>
      </c>
      <c r="G466" s="4">
        <f>SUM('역의 도시내 비율1'!S465:V465)/4</f>
        <v>1.4862687348711086E-3</v>
      </c>
      <c r="H466" s="4"/>
      <c r="I466" s="4">
        <f>SUM('역의 도시내 비율1'!W465)</f>
        <v>5.2102587951105284E-3</v>
      </c>
      <c r="K466" t="b">
        <f t="shared" si="245"/>
        <v>1</v>
      </c>
      <c r="L466" t="b">
        <f t="shared" si="246"/>
        <v>1</v>
      </c>
      <c r="M466" t="b">
        <f t="shared" si="247"/>
        <v>0</v>
      </c>
      <c r="N466" t="b">
        <f t="shared" si="248"/>
        <v>0</v>
      </c>
      <c r="O466" t="b">
        <f t="shared" si="249"/>
        <v>0</v>
      </c>
      <c r="R466" t="b">
        <f t="shared" si="250"/>
        <v>1</v>
      </c>
      <c r="S466" t="b">
        <f t="shared" si="251"/>
        <v>1</v>
      </c>
      <c r="T466" t="b">
        <f t="shared" si="252"/>
        <v>1</v>
      </c>
      <c r="U466" t="b">
        <f t="shared" si="253"/>
        <v>1</v>
      </c>
      <c r="V466" t="b">
        <f t="shared" si="254"/>
        <v>1</v>
      </c>
      <c r="W466" t="b">
        <f t="shared" si="255"/>
        <v>1</v>
      </c>
      <c r="X466" t="b">
        <f t="shared" si="256"/>
        <v>1</v>
      </c>
      <c r="Y466" t="b">
        <f t="shared" si="257"/>
        <v>0</v>
      </c>
      <c r="Z466" t="b">
        <f t="shared" si="258"/>
        <v>0</v>
      </c>
      <c r="AA466" t="b">
        <f t="shared" si="259"/>
        <v>0</v>
      </c>
      <c r="AC466" t="b">
        <f t="shared" si="260"/>
        <v>1</v>
      </c>
      <c r="AD466" t="b">
        <f t="shared" si="261"/>
        <v>1</v>
      </c>
      <c r="AE466" t="b">
        <f t="shared" si="262"/>
        <v>0</v>
      </c>
      <c r="AF466" t="b">
        <f t="shared" si="263"/>
        <v>0</v>
      </c>
      <c r="AG466" t="b">
        <f t="shared" si="264"/>
        <v>0</v>
      </c>
      <c r="AH466" t="b">
        <f t="shared" si="265"/>
        <v>0</v>
      </c>
      <c r="AI466" t="b">
        <f t="shared" si="266"/>
        <v>0</v>
      </c>
      <c r="AJ466" t="b">
        <f t="shared" si="267"/>
        <v>0</v>
      </c>
      <c r="AK466" t="b">
        <f t="shared" si="268"/>
        <v>0</v>
      </c>
      <c r="AL466" t="b">
        <f t="shared" si="269"/>
        <v>0</v>
      </c>
      <c r="AN466" s="4" t="b">
        <f t="shared" si="270"/>
        <v>1</v>
      </c>
      <c r="AO466" t="b">
        <f t="shared" si="271"/>
        <v>1</v>
      </c>
      <c r="AP466" t="b">
        <f t="shared" si="272"/>
        <v>1</v>
      </c>
      <c r="AQ466" t="b">
        <f t="shared" si="273"/>
        <v>0</v>
      </c>
      <c r="AR466" t="b">
        <f t="shared" si="274"/>
        <v>0</v>
      </c>
      <c r="AS466" t="b">
        <f t="shared" si="275"/>
        <v>0</v>
      </c>
      <c r="AT466" t="b">
        <f t="shared" si="276"/>
        <v>0</v>
      </c>
      <c r="AU466" t="b">
        <f t="shared" si="277"/>
        <v>0</v>
      </c>
      <c r="AV466" t="b">
        <f t="shared" si="278"/>
        <v>0</v>
      </c>
      <c r="AW466" t="b">
        <f t="shared" si="279"/>
        <v>0</v>
      </c>
    </row>
    <row r="467" spans="1:49">
      <c r="A467" t="s">
        <v>258</v>
      </c>
      <c r="B467" t="s">
        <v>319</v>
      </c>
      <c r="C467" s="4">
        <f>SUM('역의 도시내 비율1'!C466:D466)/2</f>
        <v>2.8351659209768705E-3</v>
      </c>
      <c r="D467" s="4">
        <f>SUM('역의 도시내 비율1'!E466:G466)/3</f>
        <v>2.246188848331165E-3</v>
      </c>
      <c r="E467" s="4">
        <f>SUM('역의 도시내 비율1'!H466:O466)/8</f>
        <v>3.9728328148967481E-3</v>
      </c>
      <c r="F467" s="4">
        <f>SUM('역의 도시내 비율1'!P466:R466)/3</f>
        <v>6.7068029639309893E-3</v>
      </c>
      <c r="G467" s="4">
        <f>SUM('역의 도시내 비율1'!S466:V466)/4</f>
        <v>8.5770266211551392E-3</v>
      </c>
      <c r="H467" s="4"/>
      <c r="I467" s="4">
        <f>SUM('역의 도시내 비율1'!W466)</f>
        <v>4.6216281826685279E-3</v>
      </c>
      <c r="K467" t="b">
        <f t="shared" si="245"/>
        <v>0</v>
      </c>
      <c r="L467" t="b">
        <f t="shared" si="246"/>
        <v>0</v>
      </c>
      <c r="M467" t="b">
        <f t="shared" si="247"/>
        <v>0</v>
      </c>
      <c r="N467" t="b">
        <f t="shared" si="248"/>
        <v>1</v>
      </c>
      <c r="O467" t="b">
        <f t="shared" si="249"/>
        <v>1</v>
      </c>
      <c r="R467" t="b">
        <f t="shared" si="250"/>
        <v>1</v>
      </c>
      <c r="S467" t="b">
        <f t="shared" si="251"/>
        <v>1</v>
      </c>
      <c r="T467" t="b">
        <f t="shared" si="252"/>
        <v>0</v>
      </c>
      <c r="U467" t="b">
        <f t="shared" si="253"/>
        <v>0</v>
      </c>
      <c r="V467" t="b">
        <f t="shared" si="254"/>
        <v>0</v>
      </c>
      <c r="W467" t="b">
        <f t="shared" si="255"/>
        <v>0</v>
      </c>
      <c r="X467" t="b">
        <f t="shared" si="256"/>
        <v>0</v>
      </c>
      <c r="Y467" t="b">
        <f t="shared" si="257"/>
        <v>0</v>
      </c>
      <c r="Z467" t="b">
        <f t="shared" si="258"/>
        <v>0</v>
      </c>
      <c r="AA467" t="b">
        <f t="shared" si="259"/>
        <v>0</v>
      </c>
      <c r="AC467" t="b">
        <f t="shared" si="260"/>
        <v>1</v>
      </c>
      <c r="AD467" t="b">
        <f t="shared" si="261"/>
        <v>1</v>
      </c>
      <c r="AE467" t="b">
        <f t="shared" si="262"/>
        <v>1</v>
      </c>
      <c r="AF467" t="b">
        <f t="shared" si="263"/>
        <v>1</v>
      </c>
      <c r="AG467" t="b">
        <f t="shared" si="264"/>
        <v>0</v>
      </c>
      <c r="AH467" t="b">
        <f t="shared" si="265"/>
        <v>0</v>
      </c>
      <c r="AI467" t="b">
        <f t="shared" si="266"/>
        <v>0</v>
      </c>
      <c r="AJ467" t="b">
        <f t="shared" si="267"/>
        <v>0</v>
      </c>
      <c r="AK467" t="b">
        <f t="shared" si="268"/>
        <v>0</v>
      </c>
      <c r="AL467" t="b">
        <f t="shared" si="269"/>
        <v>0</v>
      </c>
      <c r="AN467" s="4" t="b">
        <f t="shared" si="270"/>
        <v>1</v>
      </c>
      <c r="AO467" t="b">
        <f t="shared" si="271"/>
        <v>1</v>
      </c>
      <c r="AP467" t="b">
        <f t="shared" si="272"/>
        <v>0</v>
      </c>
      <c r="AQ467" t="b">
        <f t="shared" si="273"/>
        <v>0</v>
      </c>
      <c r="AR467" t="b">
        <f t="shared" si="274"/>
        <v>0</v>
      </c>
      <c r="AS467" t="b">
        <f t="shared" si="275"/>
        <v>0</v>
      </c>
      <c r="AT467" t="b">
        <f t="shared" si="276"/>
        <v>0</v>
      </c>
      <c r="AU467" t="b">
        <f t="shared" si="277"/>
        <v>0</v>
      </c>
      <c r="AV467" t="b">
        <f t="shared" si="278"/>
        <v>0</v>
      </c>
      <c r="AW467" t="b">
        <f t="shared" si="279"/>
        <v>0</v>
      </c>
    </row>
    <row r="468" spans="1:49">
      <c r="B468" t="s">
        <v>320</v>
      </c>
      <c r="C468" s="4">
        <f>SUM('역의 도시내 비율1'!C467:D467)/2</f>
        <v>5.5756370016960414E-3</v>
      </c>
      <c r="D468" s="4">
        <f>SUM('역의 도시내 비율1'!E467:G467)/3</f>
        <v>9.1845490342575432E-3</v>
      </c>
      <c r="E468" s="4">
        <f>SUM('역의 도시내 비율1'!H467:O467)/8</f>
        <v>4.3664321378664977E-3</v>
      </c>
      <c r="F468" s="4">
        <f>SUM('역의 도시내 비율1'!P467:R467)/3</f>
        <v>3.663257678154504E-3</v>
      </c>
      <c r="G468" s="4">
        <f>SUM('역의 도시내 비율1'!S467:V467)/4</f>
        <v>2.6702165492572564E-3</v>
      </c>
      <c r="H468" s="4"/>
      <c r="I468" s="4">
        <f>SUM('역의 도시내 비율1'!W467)</f>
        <v>5.2227502257075837E-3</v>
      </c>
      <c r="K468" t="b">
        <f t="shared" si="245"/>
        <v>1</v>
      </c>
      <c r="L468" t="b">
        <f t="shared" si="246"/>
        <v>1</v>
      </c>
      <c r="M468" t="b">
        <f t="shared" si="247"/>
        <v>0</v>
      </c>
      <c r="N468" t="b">
        <f t="shared" si="248"/>
        <v>0</v>
      </c>
      <c r="O468" t="b">
        <f t="shared" si="249"/>
        <v>0</v>
      </c>
      <c r="R468" t="b">
        <f t="shared" si="250"/>
        <v>1</v>
      </c>
      <c r="S468" t="b">
        <f t="shared" si="251"/>
        <v>1</v>
      </c>
      <c r="T468" t="b">
        <f t="shared" si="252"/>
        <v>1</v>
      </c>
      <c r="U468" t="b">
        <f t="shared" si="253"/>
        <v>1</v>
      </c>
      <c r="V468" t="b">
        <f t="shared" si="254"/>
        <v>1</v>
      </c>
      <c r="W468" t="b">
        <f t="shared" si="255"/>
        <v>1</v>
      </c>
      <c r="X468" t="b">
        <f t="shared" si="256"/>
        <v>0</v>
      </c>
      <c r="Y468" t="b">
        <f t="shared" si="257"/>
        <v>0</v>
      </c>
      <c r="Z468" t="b">
        <f t="shared" si="258"/>
        <v>0</v>
      </c>
      <c r="AA468" t="b">
        <f t="shared" si="259"/>
        <v>0</v>
      </c>
      <c r="AC468" t="b">
        <f t="shared" si="260"/>
        <v>1</v>
      </c>
      <c r="AD468" t="b">
        <f t="shared" si="261"/>
        <v>1</v>
      </c>
      <c r="AE468" t="b">
        <f t="shared" si="262"/>
        <v>0</v>
      </c>
      <c r="AF468" t="b">
        <f t="shared" si="263"/>
        <v>0</v>
      </c>
      <c r="AG468" t="b">
        <f t="shared" si="264"/>
        <v>0</v>
      </c>
      <c r="AH468" t="b">
        <f t="shared" si="265"/>
        <v>0</v>
      </c>
      <c r="AI468" t="b">
        <f t="shared" si="266"/>
        <v>0</v>
      </c>
      <c r="AJ468" t="b">
        <f t="shared" si="267"/>
        <v>0</v>
      </c>
      <c r="AK468" t="b">
        <f t="shared" si="268"/>
        <v>0</v>
      </c>
      <c r="AL468" t="b">
        <f t="shared" si="269"/>
        <v>0</v>
      </c>
      <c r="AN468" s="4" t="b">
        <f t="shared" si="270"/>
        <v>1</v>
      </c>
      <c r="AO468" t="b">
        <f t="shared" si="271"/>
        <v>1</v>
      </c>
      <c r="AP468" t="b">
        <f t="shared" si="272"/>
        <v>1</v>
      </c>
      <c r="AQ468" t="b">
        <f t="shared" si="273"/>
        <v>0</v>
      </c>
      <c r="AR468" t="b">
        <f t="shared" si="274"/>
        <v>0</v>
      </c>
      <c r="AS468" t="b">
        <f t="shared" si="275"/>
        <v>0</v>
      </c>
      <c r="AT468" t="b">
        <f t="shared" si="276"/>
        <v>0</v>
      </c>
      <c r="AU468" t="b">
        <f t="shared" si="277"/>
        <v>0</v>
      </c>
      <c r="AV468" t="b">
        <f t="shared" si="278"/>
        <v>0</v>
      </c>
      <c r="AW468" t="b">
        <f t="shared" si="279"/>
        <v>0</v>
      </c>
    </row>
    <row r="469" spans="1:49">
      <c r="A469" t="s">
        <v>259</v>
      </c>
      <c r="B469" t="s">
        <v>319</v>
      </c>
      <c r="C469" s="4">
        <f>SUM('역의 도시내 비율1'!C468:D468)/2</f>
        <v>8.0247984529271423E-4</v>
      </c>
      <c r="D469" s="4">
        <f>SUM('역의 도시내 비율1'!E468:G468)/3</f>
        <v>8.3347086096994736E-4</v>
      </c>
      <c r="E469" s="4">
        <f>SUM('역의 도시내 비율1'!H468:O468)/8</f>
        <v>1.1260482787647809E-3</v>
      </c>
      <c r="F469" s="4">
        <f>SUM('역의 도시내 비율1'!P468:R468)/3</f>
        <v>1.5790151923094399E-3</v>
      </c>
      <c r="G469" s="4">
        <f>SUM('역의 도시내 비율1'!S468:V468)/4</f>
        <v>1.3952501271916789E-3</v>
      </c>
      <c r="H469" s="4"/>
      <c r="I469" s="4">
        <f>SUM('역의 도시내 비율1'!W468)</f>
        <v>1.2191435819827639E-3</v>
      </c>
      <c r="K469" t="b">
        <f t="shared" si="245"/>
        <v>0</v>
      </c>
      <c r="L469" t="b">
        <f t="shared" si="246"/>
        <v>0</v>
      </c>
      <c r="M469" t="b">
        <f t="shared" si="247"/>
        <v>0</v>
      </c>
      <c r="N469" t="b">
        <f t="shared" si="248"/>
        <v>1</v>
      </c>
      <c r="O469" t="b">
        <f t="shared" si="249"/>
        <v>1</v>
      </c>
      <c r="R469" t="b">
        <f t="shared" si="250"/>
        <v>0</v>
      </c>
      <c r="S469" t="b">
        <f t="shared" si="251"/>
        <v>0</v>
      </c>
      <c r="T469" t="b">
        <f t="shared" si="252"/>
        <v>0</v>
      </c>
      <c r="U469" t="b">
        <f t="shared" si="253"/>
        <v>0</v>
      </c>
      <c r="V469" t="b">
        <f t="shared" si="254"/>
        <v>0</v>
      </c>
      <c r="W469" t="b">
        <f t="shared" si="255"/>
        <v>0</v>
      </c>
      <c r="X469" t="b">
        <f t="shared" si="256"/>
        <v>0</v>
      </c>
      <c r="Y469" t="b">
        <f t="shared" si="257"/>
        <v>0</v>
      </c>
      <c r="Z469" t="b">
        <f t="shared" si="258"/>
        <v>0</v>
      </c>
      <c r="AA469" t="b">
        <f t="shared" si="259"/>
        <v>0</v>
      </c>
      <c r="AC469" t="b">
        <f t="shared" si="260"/>
        <v>1</v>
      </c>
      <c r="AD469" t="b">
        <f t="shared" si="261"/>
        <v>0</v>
      </c>
      <c r="AE469" t="b">
        <f t="shared" si="262"/>
        <v>0</v>
      </c>
      <c r="AF469" t="b">
        <f t="shared" si="263"/>
        <v>0</v>
      </c>
      <c r="AG469" t="b">
        <f t="shared" si="264"/>
        <v>0</v>
      </c>
      <c r="AH469" t="b">
        <f t="shared" si="265"/>
        <v>0</v>
      </c>
      <c r="AI469" t="b">
        <f t="shared" si="266"/>
        <v>0</v>
      </c>
      <c r="AJ469" t="b">
        <f t="shared" si="267"/>
        <v>0</v>
      </c>
      <c r="AK469" t="b">
        <f t="shared" si="268"/>
        <v>0</v>
      </c>
      <c r="AL469" t="b">
        <f t="shared" si="269"/>
        <v>0</v>
      </c>
      <c r="AN469" s="4" t="b">
        <f t="shared" si="270"/>
        <v>1</v>
      </c>
      <c r="AO469" t="b">
        <f t="shared" si="271"/>
        <v>0</v>
      </c>
      <c r="AP469" t="b">
        <f t="shared" si="272"/>
        <v>0</v>
      </c>
      <c r="AQ469" t="b">
        <f t="shared" si="273"/>
        <v>0</v>
      </c>
      <c r="AR469" t="b">
        <f t="shared" si="274"/>
        <v>0</v>
      </c>
      <c r="AS469" t="b">
        <f t="shared" si="275"/>
        <v>0</v>
      </c>
      <c r="AT469" t="b">
        <f t="shared" si="276"/>
        <v>0</v>
      </c>
      <c r="AU469" t="b">
        <f t="shared" si="277"/>
        <v>0</v>
      </c>
      <c r="AV469" t="b">
        <f t="shared" si="278"/>
        <v>0</v>
      </c>
      <c r="AW469" t="b">
        <f t="shared" si="279"/>
        <v>0</v>
      </c>
    </row>
    <row r="470" spans="1:49">
      <c r="B470" t="s">
        <v>320</v>
      </c>
      <c r="C470" s="4">
        <f>SUM('역의 도시내 비율1'!C469:D469)/2</f>
        <v>4.5439405168727744E-3</v>
      </c>
      <c r="D470" s="4">
        <f>SUM('역의 도시내 비율1'!E469:G469)/3</f>
        <v>1.3873351524048934E-3</v>
      </c>
      <c r="E470" s="4">
        <f>SUM('역의 도시내 비율1'!H469:O469)/8</f>
        <v>9.8329142014378572E-4</v>
      </c>
      <c r="F470" s="4">
        <f>SUM('역의 도시내 비율1'!P469:R469)/3</f>
        <v>7.2891958226046865E-4</v>
      </c>
      <c r="G470" s="4">
        <f>SUM('역의 도시내 비율1'!S469:V469)/4</f>
        <v>6.3390576918420552E-4</v>
      </c>
      <c r="H470" s="4"/>
      <c r="I470" s="4">
        <f>SUM('역의 도시내 비율1'!W469)</f>
        <v>1.083877106572642E-3</v>
      </c>
      <c r="K470" t="b">
        <f t="shared" si="245"/>
        <v>1</v>
      </c>
      <c r="L470" t="b">
        <f t="shared" si="246"/>
        <v>1</v>
      </c>
      <c r="M470" t="b">
        <f t="shared" si="247"/>
        <v>0</v>
      </c>
      <c r="N470" t="b">
        <f t="shared" si="248"/>
        <v>0</v>
      </c>
      <c r="O470" t="b">
        <f t="shared" si="249"/>
        <v>0</v>
      </c>
      <c r="R470" t="b">
        <f t="shared" si="250"/>
        <v>1</v>
      </c>
      <c r="S470" t="b">
        <f t="shared" si="251"/>
        <v>0</v>
      </c>
      <c r="T470" t="b">
        <f t="shared" si="252"/>
        <v>0</v>
      </c>
      <c r="U470" t="b">
        <f t="shared" si="253"/>
        <v>0</v>
      </c>
      <c r="V470" t="b">
        <f t="shared" si="254"/>
        <v>0</v>
      </c>
      <c r="W470" t="b">
        <f t="shared" si="255"/>
        <v>0</v>
      </c>
      <c r="X470" t="b">
        <f t="shared" si="256"/>
        <v>0</v>
      </c>
      <c r="Y470" t="b">
        <f t="shared" si="257"/>
        <v>0</v>
      </c>
      <c r="Z470" t="b">
        <f t="shared" si="258"/>
        <v>0</v>
      </c>
      <c r="AA470" t="b">
        <f t="shared" si="259"/>
        <v>0</v>
      </c>
      <c r="AC470" t="b">
        <f t="shared" si="260"/>
        <v>0</v>
      </c>
      <c r="AD470" t="b">
        <f t="shared" si="261"/>
        <v>0</v>
      </c>
      <c r="AE470" t="b">
        <f t="shared" si="262"/>
        <v>0</v>
      </c>
      <c r="AF470" t="b">
        <f t="shared" si="263"/>
        <v>0</v>
      </c>
      <c r="AG470" t="b">
        <f t="shared" si="264"/>
        <v>0</v>
      </c>
      <c r="AH470" t="b">
        <f t="shared" si="265"/>
        <v>0</v>
      </c>
      <c r="AI470" t="b">
        <f t="shared" si="266"/>
        <v>0</v>
      </c>
      <c r="AJ470" t="b">
        <f t="shared" si="267"/>
        <v>0</v>
      </c>
      <c r="AK470" t="b">
        <f t="shared" si="268"/>
        <v>0</v>
      </c>
      <c r="AL470" t="b">
        <f t="shared" si="269"/>
        <v>0</v>
      </c>
      <c r="AN470" s="4" t="b">
        <f t="shared" si="270"/>
        <v>0</v>
      </c>
      <c r="AO470" t="b">
        <f t="shared" si="271"/>
        <v>0</v>
      </c>
      <c r="AP470" t="b">
        <f t="shared" si="272"/>
        <v>0</v>
      </c>
      <c r="AQ470" t="b">
        <f t="shared" si="273"/>
        <v>0</v>
      </c>
      <c r="AR470" t="b">
        <f t="shared" si="274"/>
        <v>0</v>
      </c>
      <c r="AS470" t="b">
        <f t="shared" si="275"/>
        <v>0</v>
      </c>
      <c r="AT470" t="b">
        <f t="shared" si="276"/>
        <v>0</v>
      </c>
      <c r="AU470" t="b">
        <f t="shared" si="277"/>
        <v>0</v>
      </c>
      <c r="AV470" t="b">
        <f t="shared" si="278"/>
        <v>0</v>
      </c>
      <c r="AW470" t="b">
        <f t="shared" si="279"/>
        <v>0</v>
      </c>
    </row>
    <row r="471" spans="1:49">
      <c r="A471" t="s">
        <v>260</v>
      </c>
      <c r="B471" t="s">
        <v>319</v>
      </c>
      <c r="C471" s="4">
        <f>SUM('역의 도시내 비율1'!C470:D470)/2</f>
        <v>1.0524063114409135E-3</v>
      </c>
      <c r="D471" s="4">
        <f>SUM('역의 도시내 비율1'!E470:G470)/3</f>
        <v>1.5532404386316833E-3</v>
      </c>
      <c r="E471" s="4">
        <f>SUM('역의 도시내 비율1'!H470:O470)/8</f>
        <v>3.9908415421108573E-3</v>
      </c>
      <c r="F471" s="4">
        <f>SUM('역의 도시내 비율1'!P470:R470)/3</f>
        <v>4.7168080677364131E-3</v>
      </c>
      <c r="G471" s="4">
        <f>SUM('역의 도시내 비율1'!S470:V470)/4</f>
        <v>4.6274886969666883E-3</v>
      </c>
      <c r="H471" s="4"/>
      <c r="I471" s="4">
        <f>SUM('역의 도시내 비율1'!W470)</f>
        <v>3.6163033559561274E-3</v>
      </c>
      <c r="K471" t="b">
        <f t="shared" si="245"/>
        <v>0</v>
      </c>
      <c r="L471" t="b">
        <f t="shared" si="246"/>
        <v>0</v>
      </c>
      <c r="M471" t="b">
        <f t="shared" si="247"/>
        <v>1</v>
      </c>
      <c r="N471" t="b">
        <f t="shared" si="248"/>
        <v>1</v>
      </c>
      <c r="O471" t="b">
        <f t="shared" si="249"/>
        <v>1</v>
      </c>
      <c r="R471" t="b">
        <f t="shared" si="250"/>
        <v>1</v>
      </c>
      <c r="S471" t="b">
        <f t="shared" si="251"/>
        <v>0</v>
      </c>
      <c r="T471" t="b">
        <f t="shared" si="252"/>
        <v>0</v>
      </c>
      <c r="U471" t="b">
        <f t="shared" si="253"/>
        <v>0</v>
      </c>
      <c r="V471" t="b">
        <f t="shared" si="254"/>
        <v>0</v>
      </c>
      <c r="W471" t="b">
        <f t="shared" si="255"/>
        <v>0</v>
      </c>
      <c r="X471" t="b">
        <f t="shared" si="256"/>
        <v>0</v>
      </c>
      <c r="Y471" t="b">
        <f t="shared" si="257"/>
        <v>0</v>
      </c>
      <c r="Z471" t="b">
        <f t="shared" si="258"/>
        <v>0</v>
      </c>
      <c r="AA471" t="b">
        <f t="shared" si="259"/>
        <v>0</v>
      </c>
      <c r="AC471" t="b">
        <f t="shared" si="260"/>
        <v>1</v>
      </c>
      <c r="AD471" t="b">
        <f t="shared" si="261"/>
        <v>1</v>
      </c>
      <c r="AE471" t="b">
        <f t="shared" si="262"/>
        <v>1</v>
      </c>
      <c r="AF471" t="b">
        <f t="shared" si="263"/>
        <v>0</v>
      </c>
      <c r="AG471" t="b">
        <f t="shared" si="264"/>
        <v>0</v>
      </c>
      <c r="AH471" t="b">
        <f t="shared" si="265"/>
        <v>0</v>
      </c>
      <c r="AI471" t="b">
        <f t="shared" si="266"/>
        <v>0</v>
      </c>
      <c r="AJ471" t="b">
        <f t="shared" si="267"/>
        <v>0</v>
      </c>
      <c r="AK471" t="b">
        <f t="shared" si="268"/>
        <v>0</v>
      </c>
      <c r="AL471" t="b">
        <f t="shared" si="269"/>
        <v>0</v>
      </c>
      <c r="AN471" s="4" t="b">
        <f t="shared" si="270"/>
        <v>1</v>
      </c>
      <c r="AO471" t="b">
        <f t="shared" si="271"/>
        <v>1</v>
      </c>
      <c r="AP471" t="b">
        <f t="shared" si="272"/>
        <v>0</v>
      </c>
      <c r="AQ471" t="b">
        <f t="shared" si="273"/>
        <v>0</v>
      </c>
      <c r="AR471" t="b">
        <f t="shared" si="274"/>
        <v>0</v>
      </c>
      <c r="AS471" t="b">
        <f t="shared" si="275"/>
        <v>0</v>
      </c>
      <c r="AT471" t="b">
        <f t="shared" si="276"/>
        <v>0</v>
      </c>
      <c r="AU471" t="b">
        <f t="shared" si="277"/>
        <v>0</v>
      </c>
      <c r="AV471" t="b">
        <f t="shared" si="278"/>
        <v>0</v>
      </c>
      <c r="AW471" t="b">
        <f t="shared" si="279"/>
        <v>0</v>
      </c>
    </row>
    <row r="472" spans="1:49">
      <c r="B472" t="s">
        <v>320</v>
      </c>
      <c r="C472" s="4">
        <f>SUM('역의 도시내 비율1'!C471:D471)/2</f>
        <v>8.0387709722065312E-3</v>
      </c>
      <c r="D472" s="4">
        <f>SUM('역의 도시내 비율1'!E471:G471)/3</f>
        <v>3.8244243439614482E-3</v>
      </c>
      <c r="E472" s="4">
        <f>SUM('역의 도시내 비율1'!H471:O471)/8</f>
        <v>4.261868889091038E-3</v>
      </c>
      <c r="F472" s="4">
        <f>SUM('역의 도시내 비율1'!P471:R471)/3</f>
        <v>2.5616963923691012E-3</v>
      </c>
      <c r="G472" s="4">
        <f>SUM('역의 도시내 비율1'!S471:V471)/4</f>
        <v>1.3169594798095614E-3</v>
      </c>
      <c r="H472" s="4"/>
      <c r="I472" s="4">
        <f>SUM('역의 도시내 비율1'!W471)</f>
        <v>3.5427935879337315E-3</v>
      </c>
      <c r="K472" t="b">
        <f t="shared" si="245"/>
        <v>1</v>
      </c>
      <c r="L472" t="b">
        <f t="shared" si="246"/>
        <v>1</v>
      </c>
      <c r="M472" t="b">
        <f t="shared" si="247"/>
        <v>1</v>
      </c>
      <c r="N472" t="b">
        <f t="shared" si="248"/>
        <v>0</v>
      </c>
      <c r="O472" t="b">
        <f t="shared" si="249"/>
        <v>0</v>
      </c>
      <c r="R472" t="b">
        <f t="shared" si="250"/>
        <v>1</v>
      </c>
      <c r="S472" t="b">
        <f t="shared" si="251"/>
        <v>1</v>
      </c>
      <c r="T472" t="b">
        <f t="shared" si="252"/>
        <v>0</v>
      </c>
      <c r="U472" t="b">
        <f t="shared" si="253"/>
        <v>0</v>
      </c>
      <c r="V472" t="b">
        <f t="shared" si="254"/>
        <v>0</v>
      </c>
      <c r="W472" t="b">
        <f t="shared" si="255"/>
        <v>0</v>
      </c>
      <c r="X472" t="b">
        <f t="shared" si="256"/>
        <v>0</v>
      </c>
      <c r="Y472" t="b">
        <f t="shared" si="257"/>
        <v>0</v>
      </c>
      <c r="Z472" t="b">
        <f t="shared" si="258"/>
        <v>0</v>
      </c>
      <c r="AA472" t="b">
        <f t="shared" si="259"/>
        <v>0</v>
      </c>
      <c r="AC472" t="b">
        <f t="shared" si="260"/>
        <v>1</v>
      </c>
      <c r="AD472" t="b">
        <f t="shared" si="261"/>
        <v>1</v>
      </c>
      <c r="AE472" t="b">
        <f t="shared" si="262"/>
        <v>0</v>
      </c>
      <c r="AF472" t="b">
        <f t="shared" si="263"/>
        <v>0</v>
      </c>
      <c r="AG472" t="b">
        <f t="shared" si="264"/>
        <v>0</v>
      </c>
      <c r="AH472" t="b">
        <f t="shared" si="265"/>
        <v>0</v>
      </c>
      <c r="AI472" t="b">
        <f t="shared" si="266"/>
        <v>0</v>
      </c>
      <c r="AJ472" t="b">
        <f t="shared" si="267"/>
        <v>0</v>
      </c>
      <c r="AK472" t="b">
        <f t="shared" si="268"/>
        <v>0</v>
      </c>
      <c r="AL472" t="b">
        <f t="shared" si="269"/>
        <v>0</v>
      </c>
      <c r="AN472" s="4" t="b">
        <f t="shared" si="270"/>
        <v>1</v>
      </c>
      <c r="AO472" t="b">
        <f t="shared" si="271"/>
        <v>1</v>
      </c>
      <c r="AP472" t="b">
        <f t="shared" si="272"/>
        <v>1</v>
      </c>
      <c r="AQ472" t="b">
        <f t="shared" si="273"/>
        <v>0</v>
      </c>
      <c r="AR472" t="b">
        <f t="shared" si="274"/>
        <v>0</v>
      </c>
      <c r="AS472" t="b">
        <f t="shared" si="275"/>
        <v>0</v>
      </c>
      <c r="AT472" t="b">
        <f t="shared" si="276"/>
        <v>0</v>
      </c>
      <c r="AU472" t="b">
        <f t="shared" si="277"/>
        <v>0</v>
      </c>
      <c r="AV472" t="b">
        <f t="shared" si="278"/>
        <v>0</v>
      </c>
      <c r="AW472" t="b">
        <f t="shared" si="279"/>
        <v>0</v>
      </c>
    </row>
    <row r="473" spans="1:49">
      <c r="A473" t="s">
        <v>261</v>
      </c>
      <c r="B473" t="s">
        <v>319</v>
      </c>
      <c r="C473" s="4">
        <f>SUM('역의 도시내 비율1'!C472:D472)/2</f>
        <v>1.8017281529306996E-3</v>
      </c>
      <c r="D473" s="4">
        <f>SUM('역의 도시내 비율1'!E472:G472)/3</f>
        <v>2.4371844978039021E-3</v>
      </c>
      <c r="E473" s="4">
        <f>SUM('역의 도시내 비율1'!H472:O472)/8</f>
        <v>2.7470934567397614E-3</v>
      </c>
      <c r="F473" s="4">
        <f>SUM('역의 도시내 비율1'!P472:R472)/3</f>
        <v>3.5840241588158844E-3</v>
      </c>
      <c r="G473" s="4">
        <f>SUM('역의 도시내 비율1'!S472:V472)/4</f>
        <v>3.1188024853531678E-3</v>
      </c>
      <c r="H473" s="4"/>
      <c r="I473" s="4">
        <f>SUM('역의 도시내 비율1'!W472)</f>
        <v>2.8830320856080235E-3</v>
      </c>
      <c r="K473" t="b">
        <f t="shared" si="245"/>
        <v>0</v>
      </c>
      <c r="L473" t="b">
        <f t="shared" si="246"/>
        <v>0</v>
      </c>
      <c r="M473" t="b">
        <f t="shared" si="247"/>
        <v>0</v>
      </c>
      <c r="N473" t="b">
        <f t="shared" si="248"/>
        <v>1</v>
      </c>
      <c r="O473" t="b">
        <f t="shared" si="249"/>
        <v>1</v>
      </c>
      <c r="R473" t="b">
        <f t="shared" si="250"/>
        <v>1</v>
      </c>
      <c r="S473" t="b">
        <f t="shared" si="251"/>
        <v>1</v>
      </c>
      <c r="T473" t="b">
        <f t="shared" si="252"/>
        <v>0</v>
      </c>
      <c r="U473" t="b">
        <f t="shared" si="253"/>
        <v>0</v>
      </c>
      <c r="V473" t="b">
        <f t="shared" si="254"/>
        <v>0</v>
      </c>
      <c r="W473" t="b">
        <f t="shared" si="255"/>
        <v>0</v>
      </c>
      <c r="X473" t="b">
        <f t="shared" si="256"/>
        <v>0</v>
      </c>
      <c r="Y473" t="b">
        <f t="shared" si="257"/>
        <v>0</v>
      </c>
      <c r="Z473" t="b">
        <f t="shared" si="258"/>
        <v>0</v>
      </c>
      <c r="AA473" t="b">
        <f t="shared" si="259"/>
        <v>0</v>
      </c>
      <c r="AC473" t="b">
        <f t="shared" si="260"/>
        <v>1</v>
      </c>
      <c r="AD473" t="b">
        <f t="shared" si="261"/>
        <v>1</v>
      </c>
      <c r="AE473" t="b">
        <f t="shared" si="262"/>
        <v>0</v>
      </c>
      <c r="AF473" t="b">
        <f t="shared" si="263"/>
        <v>0</v>
      </c>
      <c r="AG473" t="b">
        <f t="shared" si="264"/>
        <v>0</v>
      </c>
      <c r="AH473" t="b">
        <f t="shared" si="265"/>
        <v>0</v>
      </c>
      <c r="AI473" t="b">
        <f t="shared" si="266"/>
        <v>0</v>
      </c>
      <c r="AJ473" t="b">
        <f t="shared" si="267"/>
        <v>0</v>
      </c>
      <c r="AK473" t="b">
        <f t="shared" si="268"/>
        <v>0</v>
      </c>
      <c r="AL473" t="b">
        <f t="shared" si="269"/>
        <v>0</v>
      </c>
      <c r="AN473" s="4" t="b">
        <f t="shared" si="270"/>
        <v>1</v>
      </c>
      <c r="AO473" t="b">
        <f t="shared" si="271"/>
        <v>1</v>
      </c>
      <c r="AP473" t="b">
        <f t="shared" si="272"/>
        <v>0</v>
      </c>
      <c r="AQ473" t="b">
        <f t="shared" si="273"/>
        <v>0</v>
      </c>
      <c r="AR473" t="b">
        <f t="shared" si="274"/>
        <v>0</v>
      </c>
      <c r="AS473" t="b">
        <f t="shared" si="275"/>
        <v>0</v>
      </c>
      <c r="AT473" t="b">
        <f t="shared" si="276"/>
        <v>0</v>
      </c>
      <c r="AU473" t="b">
        <f t="shared" si="277"/>
        <v>0</v>
      </c>
      <c r="AV473" t="b">
        <f t="shared" si="278"/>
        <v>0</v>
      </c>
      <c r="AW473" t="b">
        <f t="shared" si="279"/>
        <v>0</v>
      </c>
    </row>
    <row r="474" spans="1:49">
      <c r="B474" t="s">
        <v>320</v>
      </c>
      <c r="C474" s="4">
        <f>SUM('역의 도시내 비율1'!C473:D473)/2</f>
        <v>3.5927326726662694E-3</v>
      </c>
      <c r="D474" s="4">
        <f>SUM('역의 도시내 비율1'!E473:G473)/3</f>
        <v>4.359745971203405E-3</v>
      </c>
      <c r="E474" s="4">
        <f>SUM('역의 도시내 비율1'!H473:O473)/8</f>
        <v>2.5759494023727203E-3</v>
      </c>
      <c r="F474" s="4">
        <f>SUM('역의 도시내 비율1'!P473:R473)/3</f>
        <v>2.2442505890490193E-3</v>
      </c>
      <c r="G474" s="4">
        <f>SUM('역의 도시내 비율1'!S473:V473)/4</f>
        <v>2.5854339247204728E-3</v>
      </c>
      <c r="H474" s="4"/>
      <c r="I474" s="4">
        <f>SUM('역의 도시내 비율1'!W473)</f>
        <v>3.0025306306153497E-3</v>
      </c>
      <c r="K474" t="b">
        <f t="shared" si="245"/>
        <v>1</v>
      </c>
      <c r="L474" t="b">
        <f t="shared" si="246"/>
        <v>1</v>
      </c>
      <c r="M474" t="b">
        <f t="shared" si="247"/>
        <v>0</v>
      </c>
      <c r="N474" t="b">
        <f t="shared" si="248"/>
        <v>0</v>
      </c>
      <c r="O474" t="b">
        <f t="shared" si="249"/>
        <v>0</v>
      </c>
      <c r="R474" t="b">
        <f t="shared" si="250"/>
        <v>1</v>
      </c>
      <c r="S474" t="b">
        <f t="shared" si="251"/>
        <v>1</v>
      </c>
      <c r="T474" t="b">
        <f t="shared" si="252"/>
        <v>1</v>
      </c>
      <c r="U474" t="b">
        <f t="shared" si="253"/>
        <v>0</v>
      </c>
      <c r="V474" t="b">
        <f t="shared" si="254"/>
        <v>0</v>
      </c>
      <c r="W474" t="b">
        <f t="shared" si="255"/>
        <v>0</v>
      </c>
      <c r="X474" t="b">
        <f t="shared" si="256"/>
        <v>0</v>
      </c>
      <c r="Y474" t="b">
        <f t="shared" si="257"/>
        <v>0</v>
      </c>
      <c r="Z474" t="b">
        <f t="shared" si="258"/>
        <v>0</v>
      </c>
      <c r="AA474" t="b">
        <f t="shared" si="259"/>
        <v>0</v>
      </c>
      <c r="AC474" t="b">
        <f t="shared" si="260"/>
        <v>1</v>
      </c>
      <c r="AD474" t="b">
        <f t="shared" si="261"/>
        <v>1</v>
      </c>
      <c r="AE474" t="b">
        <f t="shared" si="262"/>
        <v>0</v>
      </c>
      <c r="AF474" t="b">
        <f t="shared" si="263"/>
        <v>0</v>
      </c>
      <c r="AG474" t="b">
        <f t="shared" si="264"/>
        <v>0</v>
      </c>
      <c r="AH474" t="b">
        <f t="shared" si="265"/>
        <v>0</v>
      </c>
      <c r="AI474" t="b">
        <f t="shared" si="266"/>
        <v>0</v>
      </c>
      <c r="AJ474" t="b">
        <f t="shared" si="267"/>
        <v>0</v>
      </c>
      <c r="AK474" t="b">
        <f t="shared" si="268"/>
        <v>0</v>
      </c>
      <c r="AL474" t="b">
        <f t="shared" si="269"/>
        <v>0</v>
      </c>
      <c r="AN474" s="4" t="b">
        <f t="shared" si="270"/>
        <v>1</v>
      </c>
      <c r="AO474" t="b">
        <f t="shared" si="271"/>
        <v>1</v>
      </c>
      <c r="AP474" t="b">
        <f t="shared" si="272"/>
        <v>0</v>
      </c>
      <c r="AQ474" t="b">
        <f t="shared" si="273"/>
        <v>0</v>
      </c>
      <c r="AR474" t="b">
        <f t="shared" si="274"/>
        <v>0</v>
      </c>
      <c r="AS474" t="b">
        <f t="shared" si="275"/>
        <v>0</v>
      </c>
      <c r="AT474" t="b">
        <f t="shared" si="276"/>
        <v>0</v>
      </c>
      <c r="AU474" t="b">
        <f t="shared" si="277"/>
        <v>0</v>
      </c>
      <c r="AV474" t="b">
        <f t="shared" si="278"/>
        <v>0</v>
      </c>
      <c r="AW474" t="b">
        <f t="shared" si="279"/>
        <v>0</v>
      </c>
    </row>
    <row r="475" spans="1:49">
      <c r="A475" t="s">
        <v>262</v>
      </c>
      <c r="B475" t="s">
        <v>319</v>
      </c>
      <c r="C475" s="4">
        <f>SUM('역의 도시내 비율1'!C474:D474)/2</f>
        <v>2.9234391619364399E-3</v>
      </c>
      <c r="D475" s="4">
        <f>SUM('역의 도시내 비율1'!E474:G474)/3</f>
        <v>3.5529832842395442E-3</v>
      </c>
      <c r="E475" s="4">
        <f>SUM('역의 도시내 비율1'!H474:O474)/8</f>
        <v>3.3156513091123002E-3</v>
      </c>
      <c r="F475" s="4">
        <f>SUM('역의 도시내 비율1'!P474:R474)/3</f>
        <v>3.1079890021477401E-3</v>
      </c>
      <c r="G475" s="4">
        <f>SUM('역의 도시내 비율1'!S474:V474)/4</f>
        <v>3.74874295879013E-3</v>
      </c>
      <c r="H475" s="4"/>
      <c r="I475" s="4">
        <f>SUM('역의 도시내 비율1'!W474)</f>
        <v>3.3048010785789385E-3</v>
      </c>
      <c r="K475" t="b">
        <f t="shared" si="245"/>
        <v>0</v>
      </c>
      <c r="L475" t="b">
        <f t="shared" si="246"/>
        <v>1</v>
      </c>
      <c r="M475" t="b">
        <f t="shared" si="247"/>
        <v>1</v>
      </c>
      <c r="N475" t="b">
        <f t="shared" si="248"/>
        <v>0</v>
      </c>
      <c r="O475" t="b">
        <f t="shared" si="249"/>
        <v>1</v>
      </c>
      <c r="R475" t="b">
        <f t="shared" si="250"/>
        <v>1</v>
      </c>
      <c r="S475" t="b">
        <f t="shared" si="251"/>
        <v>1</v>
      </c>
      <c r="T475" t="b">
        <f t="shared" si="252"/>
        <v>0</v>
      </c>
      <c r="U475" t="b">
        <f t="shared" si="253"/>
        <v>0</v>
      </c>
      <c r="V475" t="b">
        <f t="shared" si="254"/>
        <v>0</v>
      </c>
      <c r="W475" t="b">
        <f t="shared" si="255"/>
        <v>0</v>
      </c>
      <c r="X475" t="b">
        <f t="shared" si="256"/>
        <v>0</v>
      </c>
      <c r="Y475" t="b">
        <f t="shared" si="257"/>
        <v>0</v>
      </c>
      <c r="Z475" t="b">
        <f t="shared" si="258"/>
        <v>0</v>
      </c>
      <c r="AA475" t="b">
        <f t="shared" si="259"/>
        <v>0</v>
      </c>
      <c r="AC475" t="b">
        <f t="shared" si="260"/>
        <v>1</v>
      </c>
      <c r="AD475" t="b">
        <f t="shared" si="261"/>
        <v>1</v>
      </c>
      <c r="AE475" t="b">
        <f t="shared" si="262"/>
        <v>0</v>
      </c>
      <c r="AF475" t="b">
        <f t="shared" si="263"/>
        <v>0</v>
      </c>
      <c r="AG475" t="b">
        <f t="shared" si="264"/>
        <v>0</v>
      </c>
      <c r="AH475" t="b">
        <f t="shared" si="265"/>
        <v>0</v>
      </c>
      <c r="AI475" t="b">
        <f t="shared" si="266"/>
        <v>0</v>
      </c>
      <c r="AJ475" t="b">
        <f t="shared" si="267"/>
        <v>0</v>
      </c>
      <c r="AK475" t="b">
        <f t="shared" si="268"/>
        <v>0</v>
      </c>
      <c r="AL475" t="b">
        <f t="shared" si="269"/>
        <v>0</v>
      </c>
      <c r="AN475" s="4" t="b">
        <f t="shared" si="270"/>
        <v>1</v>
      </c>
      <c r="AO475" t="b">
        <f t="shared" si="271"/>
        <v>1</v>
      </c>
      <c r="AP475" t="b">
        <f t="shared" si="272"/>
        <v>0</v>
      </c>
      <c r="AQ475" t="b">
        <f t="shared" si="273"/>
        <v>0</v>
      </c>
      <c r="AR475" t="b">
        <f t="shared" si="274"/>
        <v>0</v>
      </c>
      <c r="AS475" t="b">
        <f t="shared" si="275"/>
        <v>0</v>
      </c>
      <c r="AT475" t="b">
        <f t="shared" si="276"/>
        <v>0</v>
      </c>
      <c r="AU475" t="b">
        <f t="shared" si="277"/>
        <v>0</v>
      </c>
      <c r="AV475" t="b">
        <f t="shared" si="278"/>
        <v>0</v>
      </c>
      <c r="AW475" t="b">
        <f t="shared" si="279"/>
        <v>0</v>
      </c>
    </row>
    <row r="476" spans="1:49">
      <c r="B476" t="s">
        <v>320</v>
      </c>
      <c r="C476" s="4">
        <f>SUM('역의 도시내 비율1'!C475:D475)/2</f>
        <v>2.8614252310025451E-3</v>
      </c>
      <c r="D476" s="4">
        <f>SUM('역의 도시내 비율1'!E475:G475)/3</f>
        <v>2.9163378125884533E-3</v>
      </c>
      <c r="E476" s="4">
        <f>SUM('역의 도시내 비율1'!H475:O475)/8</f>
        <v>2.8650365605884381E-3</v>
      </c>
      <c r="F476" s="4">
        <f>SUM('역의 도시내 비율1'!P475:R475)/3</f>
        <v>3.4675429097325125E-3</v>
      </c>
      <c r="G476" s="4">
        <f>SUM('역의 도시내 비율1'!S475:V475)/4</f>
        <v>3.5544919070178609E-3</v>
      </c>
      <c r="H476" s="4"/>
      <c r="I476" s="4">
        <f>SUM('역의 도시내 비율1'!W475)</f>
        <v>3.1379860833514227E-3</v>
      </c>
      <c r="K476" t="b">
        <f t="shared" si="245"/>
        <v>0</v>
      </c>
      <c r="L476" t="b">
        <f t="shared" si="246"/>
        <v>0</v>
      </c>
      <c r="M476" t="b">
        <f t="shared" si="247"/>
        <v>0</v>
      </c>
      <c r="N476" t="b">
        <f t="shared" si="248"/>
        <v>1</v>
      </c>
      <c r="O476" t="b">
        <f t="shared" si="249"/>
        <v>1</v>
      </c>
      <c r="R476" t="b">
        <f t="shared" si="250"/>
        <v>1</v>
      </c>
      <c r="S476" t="b">
        <f t="shared" si="251"/>
        <v>1</v>
      </c>
      <c r="T476" t="b">
        <f t="shared" si="252"/>
        <v>0</v>
      </c>
      <c r="U476" t="b">
        <f t="shared" si="253"/>
        <v>0</v>
      </c>
      <c r="V476" t="b">
        <f t="shared" si="254"/>
        <v>0</v>
      </c>
      <c r="W476" t="b">
        <f t="shared" si="255"/>
        <v>0</v>
      </c>
      <c r="X476" t="b">
        <f t="shared" si="256"/>
        <v>0</v>
      </c>
      <c r="Y476" t="b">
        <f t="shared" si="257"/>
        <v>0</v>
      </c>
      <c r="Z476" t="b">
        <f t="shared" si="258"/>
        <v>0</v>
      </c>
      <c r="AA476" t="b">
        <f t="shared" si="259"/>
        <v>0</v>
      </c>
      <c r="AC476" t="b">
        <f t="shared" si="260"/>
        <v>1</v>
      </c>
      <c r="AD476" t="b">
        <f t="shared" si="261"/>
        <v>1</v>
      </c>
      <c r="AE476" t="b">
        <f t="shared" si="262"/>
        <v>0</v>
      </c>
      <c r="AF476" t="b">
        <f t="shared" si="263"/>
        <v>0</v>
      </c>
      <c r="AG476" t="b">
        <f t="shared" si="264"/>
        <v>0</v>
      </c>
      <c r="AH476" t="b">
        <f t="shared" si="265"/>
        <v>0</v>
      </c>
      <c r="AI476" t="b">
        <f t="shared" si="266"/>
        <v>0</v>
      </c>
      <c r="AJ476" t="b">
        <f t="shared" si="267"/>
        <v>0</v>
      </c>
      <c r="AK476" t="b">
        <f t="shared" si="268"/>
        <v>0</v>
      </c>
      <c r="AL476" t="b">
        <f t="shared" si="269"/>
        <v>0</v>
      </c>
      <c r="AN476" s="4" t="b">
        <f t="shared" si="270"/>
        <v>1</v>
      </c>
      <c r="AO476" t="b">
        <f t="shared" si="271"/>
        <v>1</v>
      </c>
      <c r="AP476" t="b">
        <f t="shared" si="272"/>
        <v>0</v>
      </c>
      <c r="AQ476" t="b">
        <f t="shared" si="273"/>
        <v>0</v>
      </c>
      <c r="AR476" t="b">
        <f t="shared" si="274"/>
        <v>0</v>
      </c>
      <c r="AS476" t="b">
        <f t="shared" si="275"/>
        <v>0</v>
      </c>
      <c r="AT476" t="b">
        <f t="shared" si="276"/>
        <v>0</v>
      </c>
      <c r="AU476" t="b">
        <f t="shared" si="277"/>
        <v>0</v>
      </c>
      <c r="AV476" t="b">
        <f t="shared" si="278"/>
        <v>0</v>
      </c>
      <c r="AW476" t="b">
        <f t="shared" si="279"/>
        <v>0</v>
      </c>
    </row>
    <row r="477" spans="1:49">
      <c r="A477" t="s">
        <v>263</v>
      </c>
      <c r="B477" t="s">
        <v>319</v>
      </c>
      <c r="C477" s="4">
        <f>SUM('역의 도시내 비율1'!C476:D476)/2</f>
        <v>3.115319451440288E-3</v>
      </c>
      <c r="D477" s="4">
        <f>SUM('역의 도시내 비율1'!E476:G476)/3</f>
        <v>4.1709230072291435E-3</v>
      </c>
      <c r="E477" s="4">
        <f>SUM('역의 도시내 비율1'!H476:O476)/8</f>
        <v>2.3879684052448692E-3</v>
      </c>
      <c r="F477" s="4">
        <f>SUM('역의 도시내 비율1'!P476:R476)/3</f>
        <v>1.467302625374052E-3</v>
      </c>
      <c r="G477" s="4">
        <f>SUM('역의 도시내 비율1'!S476:V476)/4</f>
        <v>1.4686329116138294E-3</v>
      </c>
      <c r="H477" s="4"/>
      <c r="I477" s="4">
        <f>SUM('역의 도시내 비율1'!W476)</f>
        <v>2.4660739122728272E-3</v>
      </c>
      <c r="K477" t="b">
        <f t="shared" si="245"/>
        <v>1</v>
      </c>
      <c r="L477" t="b">
        <f t="shared" si="246"/>
        <v>1</v>
      </c>
      <c r="M477" t="b">
        <f t="shared" si="247"/>
        <v>0</v>
      </c>
      <c r="N477" t="b">
        <f t="shared" si="248"/>
        <v>0</v>
      </c>
      <c r="O477" t="b">
        <f t="shared" si="249"/>
        <v>0</v>
      </c>
      <c r="R477" t="b">
        <f t="shared" si="250"/>
        <v>1</v>
      </c>
      <c r="S477" t="b">
        <f t="shared" si="251"/>
        <v>1</v>
      </c>
      <c r="T477" t="b">
        <f t="shared" si="252"/>
        <v>1</v>
      </c>
      <c r="U477" t="b">
        <f t="shared" si="253"/>
        <v>0</v>
      </c>
      <c r="V477" t="b">
        <f t="shared" si="254"/>
        <v>0</v>
      </c>
      <c r="W477" t="b">
        <f t="shared" si="255"/>
        <v>0</v>
      </c>
      <c r="X477" t="b">
        <f t="shared" si="256"/>
        <v>0</v>
      </c>
      <c r="Y477" t="b">
        <f t="shared" si="257"/>
        <v>0</v>
      </c>
      <c r="Z477" t="b">
        <f t="shared" si="258"/>
        <v>0</v>
      </c>
      <c r="AA477" t="b">
        <f t="shared" si="259"/>
        <v>0</v>
      </c>
      <c r="AC477" t="b">
        <f t="shared" si="260"/>
        <v>1</v>
      </c>
      <c r="AD477" t="b">
        <f t="shared" si="261"/>
        <v>0</v>
      </c>
      <c r="AE477" t="b">
        <f t="shared" si="262"/>
        <v>0</v>
      </c>
      <c r="AF477" t="b">
        <f t="shared" si="263"/>
        <v>0</v>
      </c>
      <c r="AG477" t="b">
        <f t="shared" si="264"/>
        <v>0</v>
      </c>
      <c r="AH477" t="b">
        <f t="shared" si="265"/>
        <v>0</v>
      </c>
      <c r="AI477" t="b">
        <f t="shared" si="266"/>
        <v>0</v>
      </c>
      <c r="AJ477" t="b">
        <f t="shared" si="267"/>
        <v>0</v>
      </c>
      <c r="AK477" t="b">
        <f t="shared" si="268"/>
        <v>0</v>
      </c>
      <c r="AL477" t="b">
        <f t="shared" si="269"/>
        <v>0</v>
      </c>
      <c r="AN477" s="4" t="b">
        <f t="shared" si="270"/>
        <v>1</v>
      </c>
      <c r="AO477" t="b">
        <f t="shared" si="271"/>
        <v>1</v>
      </c>
      <c r="AP477" t="b">
        <f t="shared" si="272"/>
        <v>0</v>
      </c>
      <c r="AQ477" t="b">
        <f t="shared" si="273"/>
        <v>0</v>
      </c>
      <c r="AR477" t="b">
        <f t="shared" si="274"/>
        <v>0</v>
      </c>
      <c r="AS477" t="b">
        <f t="shared" si="275"/>
        <v>0</v>
      </c>
      <c r="AT477" t="b">
        <f t="shared" si="276"/>
        <v>0</v>
      </c>
      <c r="AU477" t="b">
        <f t="shared" si="277"/>
        <v>0</v>
      </c>
      <c r="AV477" t="b">
        <f t="shared" si="278"/>
        <v>0</v>
      </c>
      <c r="AW477" t="b">
        <f t="shared" si="279"/>
        <v>0</v>
      </c>
    </row>
    <row r="478" spans="1:49">
      <c r="B478" t="s">
        <v>320</v>
      </c>
      <c r="C478" s="4">
        <f>SUM('역의 도시내 비율1'!C477:D477)/2</f>
        <v>2.3060730056241158E-3</v>
      </c>
      <c r="D478" s="4">
        <f>SUM('역의 도시내 비율1'!E477:G477)/3</f>
        <v>1.3879950121253558E-3</v>
      </c>
      <c r="E478" s="4">
        <f>SUM('역의 도시내 비율1'!H477:O477)/8</f>
        <v>2.0709753027724166E-3</v>
      </c>
      <c r="F478" s="4">
        <f>SUM('역의 도시내 비율1'!P477:R477)/3</f>
        <v>2.9624391106649671E-3</v>
      </c>
      <c r="G478" s="4">
        <f>SUM('역의 도시내 비율1'!S477:V477)/4</f>
        <v>3.3399254825170403E-3</v>
      </c>
      <c r="H478" s="4"/>
      <c r="I478" s="4">
        <f>SUM('역의 도시내 비율1'!W477)</f>
        <v>2.2714351472598203E-3</v>
      </c>
      <c r="K478" t="b">
        <f t="shared" si="245"/>
        <v>1</v>
      </c>
      <c r="L478" t="b">
        <f t="shared" si="246"/>
        <v>0</v>
      </c>
      <c r="M478" t="b">
        <f t="shared" si="247"/>
        <v>0</v>
      </c>
      <c r="N478" t="b">
        <f t="shared" si="248"/>
        <v>1</v>
      </c>
      <c r="O478" t="b">
        <f t="shared" si="249"/>
        <v>1</v>
      </c>
      <c r="R478" t="b">
        <f t="shared" si="250"/>
        <v>1</v>
      </c>
      <c r="S478" t="b">
        <f t="shared" si="251"/>
        <v>0</v>
      </c>
      <c r="T478" t="b">
        <f t="shared" si="252"/>
        <v>0</v>
      </c>
      <c r="U478" t="b">
        <f t="shared" si="253"/>
        <v>0</v>
      </c>
      <c r="V478" t="b">
        <f t="shared" si="254"/>
        <v>0</v>
      </c>
      <c r="W478" t="b">
        <f t="shared" si="255"/>
        <v>0</v>
      </c>
      <c r="X478" t="b">
        <f t="shared" si="256"/>
        <v>0</v>
      </c>
      <c r="Y478" t="b">
        <f t="shared" si="257"/>
        <v>0</v>
      </c>
      <c r="Z478" t="b">
        <f t="shared" si="258"/>
        <v>0</v>
      </c>
      <c r="AA478" t="b">
        <f t="shared" si="259"/>
        <v>0</v>
      </c>
      <c r="AC478" t="b">
        <f t="shared" si="260"/>
        <v>1</v>
      </c>
      <c r="AD478" t="b">
        <f t="shared" si="261"/>
        <v>1</v>
      </c>
      <c r="AE478" t="b">
        <f t="shared" si="262"/>
        <v>0</v>
      </c>
      <c r="AF478" t="b">
        <f t="shared" si="263"/>
        <v>0</v>
      </c>
      <c r="AG478" t="b">
        <f t="shared" si="264"/>
        <v>0</v>
      </c>
      <c r="AH478" t="b">
        <f t="shared" si="265"/>
        <v>0</v>
      </c>
      <c r="AI478" t="b">
        <f t="shared" si="266"/>
        <v>0</v>
      </c>
      <c r="AJ478" t="b">
        <f t="shared" si="267"/>
        <v>0</v>
      </c>
      <c r="AK478" t="b">
        <f t="shared" si="268"/>
        <v>0</v>
      </c>
      <c r="AL478" t="b">
        <f t="shared" si="269"/>
        <v>0</v>
      </c>
      <c r="AN478" s="4" t="b">
        <f t="shared" si="270"/>
        <v>1</v>
      </c>
      <c r="AO478" t="b">
        <f t="shared" si="271"/>
        <v>1</v>
      </c>
      <c r="AP478" t="b">
        <f t="shared" si="272"/>
        <v>0</v>
      </c>
      <c r="AQ478" t="b">
        <f t="shared" si="273"/>
        <v>0</v>
      </c>
      <c r="AR478" t="b">
        <f t="shared" si="274"/>
        <v>0</v>
      </c>
      <c r="AS478" t="b">
        <f t="shared" si="275"/>
        <v>0</v>
      </c>
      <c r="AT478" t="b">
        <f t="shared" si="276"/>
        <v>0</v>
      </c>
      <c r="AU478" t="b">
        <f t="shared" si="277"/>
        <v>0</v>
      </c>
      <c r="AV478" t="b">
        <f t="shared" si="278"/>
        <v>0</v>
      </c>
      <c r="AW478" t="b">
        <f t="shared" si="279"/>
        <v>0</v>
      </c>
    </row>
    <row r="479" spans="1:49">
      <c r="A479" t="s">
        <v>264</v>
      </c>
      <c r="B479" t="s">
        <v>319</v>
      </c>
      <c r="C479" s="4">
        <f>SUM('역의 도시내 비율1'!C478:D478)/2</f>
        <v>3.3904717273622563E-3</v>
      </c>
      <c r="D479" s="4">
        <f>SUM('역의 도시내 비율1'!E478:G478)/3</f>
        <v>4.4278063726492546E-3</v>
      </c>
      <c r="E479" s="4">
        <f>SUM('역의 도시내 비율1'!H478:O478)/8</f>
        <v>3.4505758681173749E-3</v>
      </c>
      <c r="F479" s="4">
        <f>SUM('역의 도시내 비율1'!P478:R478)/3</f>
        <v>2.8072703417934826E-3</v>
      </c>
      <c r="G479" s="4">
        <f>SUM('역의 도시내 비율1'!S478:V478)/4</f>
        <v>4.2130014692851932E-3</v>
      </c>
      <c r="H479" s="4"/>
      <c r="I479" s="4">
        <f>SUM('역의 도시내 비율1'!W478)</f>
        <v>3.59129391770803E-3</v>
      </c>
      <c r="K479" t="b">
        <f t="shared" si="245"/>
        <v>0</v>
      </c>
      <c r="L479" t="b">
        <f t="shared" si="246"/>
        <v>1</v>
      </c>
      <c r="M479" t="b">
        <f t="shared" si="247"/>
        <v>0</v>
      </c>
      <c r="N479" t="b">
        <f t="shared" si="248"/>
        <v>0</v>
      </c>
      <c r="O479" t="b">
        <f t="shared" si="249"/>
        <v>1</v>
      </c>
      <c r="R479" t="b">
        <f t="shared" si="250"/>
        <v>1</v>
      </c>
      <c r="S479" t="b">
        <f t="shared" si="251"/>
        <v>1</v>
      </c>
      <c r="T479" t="b">
        <f t="shared" si="252"/>
        <v>1</v>
      </c>
      <c r="U479" t="b">
        <f t="shared" si="253"/>
        <v>0</v>
      </c>
      <c r="V479" t="b">
        <f t="shared" si="254"/>
        <v>0</v>
      </c>
      <c r="W479" t="b">
        <f t="shared" si="255"/>
        <v>0</v>
      </c>
      <c r="X479" t="b">
        <f t="shared" si="256"/>
        <v>0</v>
      </c>
      <c r="Y479" t="b">
        <f t="shared" si="257"/>
        <v>0</v>
      </c>
      <c r="Z479" t="b">
        <f t="shared" si="258"/>
        <v>0</v>
      </c>
      <c r="AA479" t="b">
        <f t="shared" si="259"/>
        <v>0</v>
      </c>
      <c r="AC479" t="b">
        <f t="shared" si="260"/>
        <v>1</v>
      </c>
      <c r="AD479" t="b">
        <f t="shared" si="261"/>
        <v>1</v>
      </c>
      <c r="AE479" t="b">
        <f t="shared" si="262"/>
        <v>0</v>
      </c>
      <c r="AF479" t="b">
        <f t="shared" si="263"/>
        <v>0</v>
      </c>
      <c r="AG479" t="b">
        <f t="shared" si="264"/>
        <v>0</v>
      </c>
      <c r="AH479" t="b">
        <f t="shared" si="265"/>
        <v>0</v>
      </c>
      <c r="AI479" t="b">
        <f t="shared" si="266"/>
        <v>0</v>
      </c>
      <c r="AJ479" t="b">
        <f t="shared" si="267"/>
        <v>0</v>
      </c>
      <c r="AK479" t="b">
        <f t="shared" si="268"/>
        <v>0</v>
      </c>
      <c r="AL479" t="b">
        <f t="shared" si="269"/>
        <v>0</v>
      </c>
      <c r="AN479" s="4" t="b">
        <f t="shared" si="270"/>
        <v>1</v>
      </c>
      <c r="AO479" t="b">
        <f t="shared" si="271"/>
        <v>1</v>
      </c>
      <c r="AP479" t="b">
        <f t="shared" si="272"/>
        <v>0</v>
      </c>
      <c r="AQ479" t="b">
        <f t="shared" si="273"/>
        <v>0</v>
      </c>
      <c r="AR479" t="b">
        <f t="shared" si="274"/>
        <v>0</v>
      </c>
      <c r="AS479" t="b">
        <f t="shared" si="275"/>
        <v>0</v>
      </c>
      <c r="AT479" t="b">
        <f t="shared" si="276"/>
        <v>0</v>
      </c>
      <c r="AU479" t="b">
        <f t="shared" si="277"/>
        <v>0</v>
      </c>
      <c r="AV479" t="b">
        <f t="shared" si="278"/>
        <v>0</v>
      </c>
      <c r="AW479" t="b">
        <f t="shared" si="279"/>
        <v>0</v>
      </c>
    </row>
    <row r="480" spans="1:49">
      <c r="B480" t="s">
        <v>320</v>
      </c>
      <c r="C480" s="4">
        <f>SUM('역의 도시내 비율1'!C479:D479)/2</f>
        <v>2.1988147982337503E-3</v>
      </c>
      <c r="D480" s="4">
        <f>SUM('역의 도시내 비율1'!E479:G479)/3</f>
        <v>2.7442725820602137E-3</v>
      </c>
      <c r="E480" s="4">
        <f>SUM('역의 도시내 비율1'!H479:O479)/8</f>
        <v>3.7142130532851411E-3</v>
      </c>
      <c r="F480" s="4">
        <f>SUM('역의 도시내 비율1'!P479:R479)/3</f>
        <v>3.6241276547351012E-3</v>
      </c>
      <c r="G480" s="4">
        <f>SUM('역의 도시내 비율1'!S479:V479)/4</f>
        <v>4.0655656524791368E-3</v>
      </c>
      <c r="H480" s="4"/>
      <c r="I480" s="4">
        <f>SUM('역의 도시내 비율1'!W479)</f>
        <v>3.5107718502349577E-3</v>
      </c>
      <c r="K480" t="b">
        <f t="shared" si="245"/>
        <v>0</v>
      </c>
      <c r="L480" t="b">
        <f t="shared" si="246"/>
        <v>0</v>
      </c>
      <c r="M480" t="b">
        <f t="shared" si="247"/>
        <v>1</v>
      </c>
      <c r="N480" t="b">
        <f t="shared" si="248"/>
        <v>1</v>
      </c>
      <c r="O480" t="b">
        <f t="shared" si="249"/>
        <v>1</v>
      </c>
      <c r="R480" t="b">
        <f t="shared" si="250"/>
        <v>1</v>
      </c>
      <c r="S480" t="b">
        <f t="shared" si="251"/>
        <v>1</v>
      </c>
      <c r="T480" t="b">
        <f t="shared" si="252"/>
        <v>0</v>
      </c>
      <c r="U480" t="b">
        <f t="shared" si="253"/>
        <v>0</v>
      </c>
      <c r="V480" t="b">
        <f t="shared" si="254"/>
        <v>0</v>
      </c>
      <c r="W480" t="b">
        <f t="shared" si="255"/>
        <v>0</v>
      </c>
      <c r="X480" t="b">
        <f t="shared" si="256"/>
        <v>0</v>
      </c>
      <c r="Y480" t="b">
        <f t="shared" si="257"/>
        <v>0</v>
      </c>
      <c r="Z480" t="b">
        <f t="shared" si="258"/>
        <v>0</v>
      </c>
      <c r="AA480" t="b">
        <f t="shared" si="259"/>
        <v>0</v>
      </c>
      <c r="AC480" t="b">
        <f t="shared" si="260"/>
        <v>1</v>
      </c>
      <c r="AD480" t="b">
        <f t="shared" si="261"/>
        <v>1</v>
      </c>
      <c r="AE480" t="b">
        <f t="shared" si="262"/>
        <v>0</v>
      </c>
      <c r="AF480" t="b">
        <f t="shared" si="263"/>
        <v>0</v>
      </c>
      <c r="AG480" t="b">
        <f t="shared" si="264"/>
        <v>0</v>
      </c>
      <c r="AH480" t="b">
        <f t="shared" si="265"/>
        <v>0</v>
      </c>
      <c r="AI480" t="b">
        <f t="shared" si="266"/>
        <v>0</v>
      </c>
      <c r="AJ480" t="b">
        <f t="shared" si="267"/>
        <v>0</v>
      </c>
      <c r="AK480" t="b">
        <f t="shared" si="268"/>
        <v>0</v>
      </c>
      <c r="AL480" t="b">
        <f t="shared" si="269"/>
        <v>0</v>
      </c>
      <c r="AN480" s="4" t="b">
        <f t="shared" si="270"/>
        <v>1</v>
      </c>
      <c r="AO480" t="b">
        <f t="shared" si="271"/>
        <v>1</v>
      </c>
      <c r="AP480" t="b">
        <f t="shared" si="272"/>
        <v>0</v>
      </c>
      <c r="AQ480" t="b">
        <f t="shared" si="273"/>
        <v>0</v>
      </c>
      <c r="AR480" t="b">
        <f t="shared" si="274"/>
        <v>0</v>
      </c>
      <c r="AS480" t="b">
        <f t="shared" si="275"/>
        <v>0</v>
      </c>
      <c r="AT480" t="b">
        <f t="shared" si="276"/>
        <v>0</v>
      </c>
      <c r="AU480" t="b">
        <f t="shared" si="277"/>
        <v>0</v>
      </c>
      <c r="AV480" t="b">
        <f t="shared" si="278"/>
        <v>0</v>
      </c>
      <c r="AW480" t="b">
        <f t="shared" si="279"/>
        <v>0</v>
      </c>
    </row>
    <row r="481" spans="1:49">
      <c r="A481" t="s">
        <v>265</v>
      </c>
      <c r="B481" t="s">
        <v>319</v>
      </c>
      <c r="C481" s="4">
        <f>SUM('역의 도시내 비율1'!C480:D480)/2</f>
        <v>3.3197883210077904E-3</v>
      </c>
      <c r="D481" s="4">
        <f>SUM('역의 도시내 비율1'!E480:G480)/3</f>
        <v>4.2150209966349854E-3</v>
      </c>
      <c r="E481" s="4">
        <f>SUM('역의 도시내 비율1'!H480:O480)/8</f>
        <v>3.2624392742021655E-3</v>
      </c>
      <c r="F481" s="4">
        <f>SUM('역의 도시내 비율1'!P480:R480)/3</f>
        <v>2.3360243462247883E-3</v>
      </c>
      <c r="G481" s="4">
        <f>SUM('역의 도시내 비율1'!S480:V480)/4</f>
        <v>2.7120085405886321E-3</v>
      </c>
      <c r="H481" s="4"/>
      <c r="I481" s="4">
        <f>SUM('역의 도시내 비율1'!W480)</f>
        <v>3.2095127305035139E-3</v>
      </c>
      <c r="K481" t="b">
        <f t="shared" si="245"/>
        <v>1</v>
      </c>
      <c r="L481" t="b">
        <f t="shared" si="246"/>
        <v>1</v>
      </c>
      <c r="M481" t="b">
        <f t="shared" si="247"/>
        <v>1</v>
      </c>
      <c r="N481" t="b">
        <f t="shared" si="248"/>
        <v>0</v>
      </c>
      <c r="O481" t="b">
        <f t="shared" si="249"/>
        <v>0</v>
      </c>
      <c r="R481" t="b">
        <f t="shared" si="250"/>
        <v>1</v>
      </c>
      <c r="S481" t="b">
        <f t="shared" si="251"/>
        <v>1</v>
      </c>
      <c r="T481" t="b">
        <f t="shared" si="252"/>
        <v>1</v>
      </c>
      <c r="U481" t="b">
        <f t="shared" si="253"/>
        <v>0</v>
      </c>
      <c r="V481" t="b">
        <f t="shared" si="254"/>
        <v>0</v>
      </c>
      <c r="W481" t="b">
        <f t="shared" si="255"/>
        <v>0</v>
      </c>
      <c r="X481" t="b">
        <f t="shared" si="256"/>
        <v>0</v>
      </c>
      <c r="Y481" t="b">
        <f t="shared" si="257"/>
        <v>0</v>
      </c>
      <c r="Z481" t="b">
        <f t="shared" si="258"/>
        <v>0</v>
      </c>
      <c r="AA481" t="b">
        <f t="shared" si="259"/>
        <v>0</v>
      </c>
      <c r="AC481" t="b">
        <f t="shared" si="260"/>
        <v>1</v>
      </c>
      <c r="AD481" t="b">
        <f t="shared" si="261"/>
        <v>1</v>
      </c>
      <c r="AE481" t="b">
        <f t="shared" si="262"/>
        <v>0</v>
      </c>
      <c r="AF481" t="b">
        <f t="shared" si="263"/>
        <v>0</v>
      </c>
      <c r="AG481" t="b">
        <f t="shared" si="264"/>
        <v>0</v>
      </c>
      <c r="AH481" t="b">
        <f t="shared" si="265"/>
        <v>0</v>
      </c>
      <c r="AI481" t="b">
        <f t="shared" si="266"/>
        <v>0</v>
      </c>
      <c r="AJ481" t="b">
        <f t="shared" si="267"/>
        <v>0</v>
      </c>
      <c r="AK481" t="b">
        <f t="shared" si="268"/>
        <v>0</v>
      </c>
      <c r="AL481" t="b">
        <f t="shared" si="269"/>
        <v>0</v>
      </c>
      <c r="AN481" s="4" t="b">
        <f t="shared" si="270"/>
        <v>1</v>
      </c>
      <c r="AO481" t="b">
        <f t="shared" si="271"/>
        <v>1</v>
      </c>
      <c r="AP481" t="b">
        <f t="shared" si="272"/>
        <v>0</v>
      </c>
      <c r="AQ481" t="b">
        <f t="shared" si="273"/>
        <v>0</v>
      </c>
      <c r="AR481" t="b">
        <f t="shared" si="274"/>
        <v>0</v>
      </c>
      <c r="AS481" t="b">
        <f t="shared" si="275"/>
        <v>0</v>
      </c>
      <c r="AT481" t="b">
        <f t="shared" si="276"/>
        <v>0</v>
      </c>
      <c r="AU481" t="b">
        <f t="shared" si="277"/>
        <v>0</v>
      </c>
      <c r="AV481" t="b">
        <f t="shared" si="278"/>
        <v>0</v>
      </c>
      <c r="AW481" t="b">
        <f t="shared" si="279"/>
        <v>0</v>
      </c>
    </row>
    <row r="482" spans="1:49">
      <c r="B482" t="s">
        <v>320</v>
      </c>
      <c r="C482" s="4">
        <f>SUM('역의 도시내 비율1'!C481:D481)/2</f>
        <v>2.7966834822122496E-3</v>
      </c>
      <c r="D482" s="4">
        <f>SUM('역의 도시내 비율1'!E481:G481)/3</f>
        <v>2.4472706913323985E-3</v>
      </c>
      <c r="E482" s="4">
        <f>SUM('역의 도시내 비율1'!H481:O481)/8</f>
        <v>3.36400010383477E-3</v>
      </c>
      <c r="F482" s="4">
        <f>SUM('역의 도시내 비율1'!P481:R481)/3</f>
        <v>3.4316697721219771E-3</v>
      </c>
      <c r="G482" s="4">
        <f>SUM('역의 도시내 비율1'!S481:V481)/4</f>
        <v>3.6550422025516016E-3</v>
      </c>
      <c r="H482" s="4"/>
      <c r="I482" s="4">
        <f>SUM('역의 도시내 비율1'!W481)</f>
        <v>3.2153107169538655E-3</v>
      </c>
      <c r="K482" t="b">
        <f t="shared" si="245"/>
        <v>0</v>
      </c>
      <c r="L482" t="b">
        <f t="shared" si="246"/>
        <v>0</v>
      </c>
      <c r="M482" t="b">
        <f t="shared" si="247"/>
        <v>1</v>
      </c>
      <c r="N482" t="b">
        <f t="shared" si="248"/>
        <v>1</v>
      </c>
      <c r="O482" t="b">
        <f t="shared" si="249"/>
        <v>1</v>
      </c>
      <c r="R482" t="b">
        <f t="shared" si="250"/>
        <v>1</v>
      </c>
      <c r="S482" t="b">
        <f t="shared" si="251"/>
        <v>1</v>
      </c>
      <c r="T482" t="b">
        <f t="shared" si="252"/>
        <v>0</v>
      </c>
      <c r="U482" t="b">
        <f t="shared" si="253"/>
        <v>0</v>
      </c>
      <c r="V482" t="b">
        <f t="shared" si="254"/>
        <v>0</v>
      </c>
      <c r="W482" t="b">
        <f t="shared" si="255"/>
        <v>0</v>
      </c>
      <c r="X482" t="b">
        <f t="shared" si="256"/>
        <v>0</v>
      </c>
      <c r="Y482" t="b">
        <f t="shared" si="257"/>
        <v>0</v>
      </c>
      <c r="Z482" t="b">
        <f t="shared" si="258"/>
        <v>0</v>
      </c>
      <c r="AA482" t="b">
        <f t="shared" si="259"/>
        <v>0</v>
      </c>
      <c r="AC482" t="b">
        <f t="shared" si="260"/>
        <v>1</v>
      </c>
      <c r="AD482" t="b">
        <f t="shared" si="261"/>
        <v>1</v>
      </c>
      <c r="AE482" t="b">
        <f t="shared" si="262"/>
        <v>0</v>
      </c>
      <c r="AF482" t="b">
        <f t="shared" si="263"/>
        <v>0</v>
      </c>
      <c r="AG482" t="b">
        <f t="shared" si="264"/>
        <v>0</v>
      </c>
      <c r="AH482" t="b">
        <f t="shared" si="265"/>
        <v>0</v>
      </c>
      <c r="AI482" t="b">
        <f t="shared" si="266"/>
        <v>0</v>
      </c>
      <c r="AJ482" t="b">
        <f t="shared" si="267"/>
        <v>0</v>
      </c>
      <c r="AK482" t="b">
        <f t="shared" si="268"/>
        <v>0</v>
      </c>
      <c r="AL482" t="b">
        <f t="shared" si="269"/>
        <v>0</v>
      </c>
      <c r="AN482" s="4" t="b">
        <f t="shared" si="270"/>
        <v>1</v>
      </c>
      <c r="AO482" t="b">
        <f t="shared" si="271"/>
        <v>1</v>
      </c>
      <c r="AP482" t="b">
        <f t="shared" si="272"/>
        <v>0</v>
      </c>
      <c r="AQ482" t="b">
        <f t="shared" si="273"/>
        <v>0</v>
      </c>
      <c r="AR482" t="b">
        <f t="shared" si="274"/>
        <v>0</v>
      </c>
      <c r="AS482" t="b">
        <f t="shared" si="275"/>
        <v>0</v>
      </c>
      <c r="AT482" t="b">
        <f t="shared" si="276"/>
        <v>0</v>
      </c>
      <c r="AU482" t="b">
        <f t="shared" si="277"/>
        <v>0</v>
      </c>
      <c r="AV482" t="b">
        <f t="shared" si="278"/>
        <v>0</v>
      </c>
      <c r="AW482" t="b">
        <f t="shared" si="279"/>
        <v>0</v>
      </c>
    </row>
    <row r="483" spans="1:49">
      <c r="A483" t="s">
        <v>266</v>
      </c>
      <c r="B483" t="s">
        <v>319</v>
      </c>
      <c r="C483" s="4">
        <f>SUM('역의 도시내 비율1'!C482:D482)/2</f>
        <v>3.9491086576318975E-3</v>
      </c>
      <c r="D483" s="4">
        <f>SUM('역의 도시내 비율1'!E482:G482)/3</f>
        <v>3.9438686848157359E-3</v>
      </c>
      <c r="E483" s="4">
        <f>SUM('역의 도시내 비율1'!H482:O482)/8</f>
        <v>2.529513766445308E-3</v>
      </c>
      <c r="F483" s="4">
        <f>SUM('역의 도시내 비율1'!P482:R482)/3</f>
        <v>1.5075951653144854E-3</v>
      </c>
      <c r="G483" s="4">
        <f>SUM('역의 도시내 비율1'!S482:V482)/4</f>
        <v>1.6894531203842278E-3</v>
      </c>
      <c r="H483" s="4"/>
      <c r="I483" s="4">
        <f>SUM('역의 도시내 비율1'!W482)</f>
        <v>2.5157788913176137E-3</v>
      </c>
      <c r="K483" t="b">
        <f t="shared" si="245"/>
        <v>1</v>
      </c>
      <c r="L483" t="b">
        <f t="shared" si="246"/>
        <v>1</v>
      </c>
      <c r="M483" t="b">
        <f t="shared" si="247"/>
        <v>1</v>
      </c>
      <c r="N483" t="b">
        <f t="shared" si="248"/>
        <v>0</v>
      </c>
      <c r="O483" t="b">
        <f t="shared" si="249"/>
        <v>0</v>
      </c>
      <c r="R483" t="b">
        <f t="shared" si="250"/>
        <v>1</v>
      </c>
      <c r="S483" t="b">
        <f t="shared" si="251"/>
        <v>1</v>
      </c>
      <c r="T483" t="b">
        <f t="shared" si="252"/>
        <v>0</v>
      </c>
      <c r="U483" t="b">
        <f t="shared" si="253"/>
        <v>0</v>
      </c>
      <c r="V483" t="b">
        <f t="shared" si="254"/>
        <v>0</v>
      </c>
      <c r="W483" t="b">
        <f t="shared" si="255"/>
        <v>0</v>
      </c>
      <c r="X483" t="b">
        <f t="shared" si="256"/>
        <v>0</v>
      </c>
      <c r="Y483" t="b">
        <f t="shared" si="257"/>
        <v>0</v>
      </c>
      <c r="Z483" t="b">
        <f t="shared" si="258"/>
        <v>0</v>
      </c>
      <c r="AA483" t="b">
        <f t="shared" si="259"/>
        <v>0</v>
      </c>
      <c r="AC483" t="b">
        <f t="shared" si="260"/>
        <v>1</v>
      </c>
      <c r="AD483" t="b">
        <f t="shared" si="261"/>
        <v>0</v>
      </c>
      <c r="AE483" t="b">
        <f t="shared" si="262"/>
        <v>0</v>
      </c>
      <c r="AF483" t="b">
        <f t="shared" si="263"/>
        <v>0</v>
      </c>
      <c r="AG483" t="b">
        <f t="shared" si="264"/>
        <v>0</v>
      </c>
      <c r="AH483" t="b">
        <f t="shared" si="265"/>
        <v>0</v>
      </c>
      <c r="AI483" t="b">
        <f t="shared" si="266"/>
        <v>0</v>
      </c>
      <c r="AJ483" t="b">
        <f t="shared" si="267"/>
        <v>0</v>
      </c>
      <c r="AK483" t="b">
        <f t="shared" si="268"/>
        <v>0</v>
      </c>
      <c r="AL483" t="b">
        <f t="shared" si="269"/>
        <v>0</v>
      </c>
      <c r="AN483" s="4" t="b">
        <f t="shared" si="270"/>
        <v>1</v>
      </c>
      <c r="AO483" t="b">
        <f t="shared" si="271"/>
        <v>1</v>
      </c>
      <c r="AP483" t="b">
        <f t="shared" si="272"/>
        <v>0</v>
      </c>
      <c r="AQ483" t="b">
        <f t="shared" si="273"/>
        <v>0</v>
      </c>
      <c r="AR483" t="b">
        <f t="shared" si="274"/>
        <v>0</v>
      </c>
      <c r="AS483" t="b">
        <f t="shared" si="275"/>
        <v>0</v>
      </c>
      <c r="AT483" t="b">
        <f t="shared" si="276"/>
        <v>0</v>
      </c>
      <c r="AU483" t="b">
        <f t="shared" si="277"/>
        <v>0</v>
      </c>
      <c r="AV483" t="b">
        <f t="shared" si="278"/>
        <v>0</v>
      </c>
      <c r="AW483" t="b">
        <f t="shared" si="279"/>
        <v>0</v>
      </c>
    </row>
    <row r="484" spans="1:49">
      <c r="B484" t="s">
        <v>320</v>
      </c>
      <c r="C484" s="4">
        <f>SUM('역의 도시내 비율1'!C483:D483)/2</f>
        <v>2.2200014104873196E-3</v>
      </c>
      <c r="D484" s="4">
        <f>SUM('역의 도시내 비율1'!E483:G483)/3</f>
        <v>1.5189870340708022E-3</v>
      </c>
      <c r="E484" s="4">
        <f>SUM('역의 도시내 비율1'!H483:O483)/8</f>
        <v>2.3156233857566789E-3</v>
      </c>
      <c r="F484" s="4">
        <f>SUM('역의 도시내 비율1'!P483:R483)/3</f>
        <v>3.0130381568729148E-3</v>
      </c>
      <c r="G484" s="4">
        <f>SUM('역의 도시내 비율1'!S483:V483)/4</f>
        <v>3.3750316644570438E-3</v>
      </c>
      <c r="H484" s="4"/>
      <c r="I484" s="4">
        <f>SUM('역의 도시내 비율1'!W483)</f>
        <v>2.4078657419116614E-3</v>
      </c>
      <c r="K484" t="b">
        <f t="shared" si="245"/>
        <v>0</v>
      </c>
      <c r="L484" t="b">
        <f t="shared" si="246"/>
        <v>0</v>
      </c>
      <c r="M484" t="b">
        <f t="shared" si="247"/>
        <v>0</v>
      </c>
      <c r="N484" t="b">
        <f t="shared" si="248"/>
        <v>1</v>
      </c>
      <c r="O484" t="b">
        <f t="shared" si="249"/>
        <v>1</v>
      </c>
      <c r="R484" t="b">
        <f t="shared" si="250"/>
        <v>1</v>
      </c>
      <c r="S484" t="b">
        <f t="shared" si="251"/>
        <v>0</v>
      </c>
      <c r="T484" t="b">
        <f t="shared" si="252"/>
        <v>0</v>
      </c>
      <c r="U484" t="b">
        <f t="shared" si="253"/>
        <v>0</v>
      </c>
      <c r="V484" t="b">
        <f t="shared" si="254"/>
        <v>0</v>
      </c>
      <c r="W484" t="b">
        <f t="shared" si="255"/>
        <v>0</v>
      </c>
      <c r="X484" t="b">
        <f t="shared" si="256"/>
        <v>0</v>
      </c>
      <c r="Y484" t="b">
        <f t="shared" si="257"/>
        <v>0</v>
      </c>
      <c r="Z484" t="b">
        <f t="shared" si="258"/>
        <v>0</v>
      </c>
      <c r="AA484" t="b">
        <f t="shared" si="259"/>
        <v>0</v>
      </c>
      <c r="AC484" t="b">
        <f t="shared" si="260"/>
        <v>1</v>
      </c>
      <c r="AD484" t="b">
        <f t="shared" si="261"/>
        <v>1</v>
      </c>
      <c r="AE484" t="b">
        <f t="shared" si="262"/>
        <v>0</v>
      </c>
      <c r="AF484" t="b">
        <f t="shared" si="263"/>
        <v>0</v>
      </c>
      <c r="AG484" t="b">
        <f t="shared" si="264"/>
        <v>0</v>
      </c>
      <c r="AH484" t="b">
        <f t="shared" si="265"/>
        <v>0</v>
      </c>
      <c r="AI484" t="b">
        <f t="shared" si="266"/>
        <v>0</v>
      </c>
      <c r="AJ484" t="b">
        <f t="shared" si="267"/>
        <v>0</v>
      </c>
      <c r="AK484" t="b">
        <f t="shared" si="268"/>
        <v>0</v>
      </c>
      <c r="AL484" t="b">
        <f t="shared" si="269"/>
        <v>0</v>
      </c>
      <c r="AN484" s="4" t="b">
        <f t="shared" si="270"/>
        <v>1</v>
      </c>
      <c r="AO484" t="b">
        <f t="shared" si="271"/>
        <v>1</v>
      </c>
      <c r="AP484" t="b">
        <f t="shared" si="272"/>
        <v>0</v>
      </c>
      <c r="AQ484" t="b">
        <f t="shared" si="273"/>
        <v>0</v>
      </c>
      <c r="AR484" t="b">
        <f t="shared" si="274"/>
        <v>0</v>
      </c>
      <c r="AS484" t="b">
        <f t="shared" si="275"/>
        <v>0</v>
      </c>
      <c r="AT484" t="b">
        <f t="shared" si="276"/>
        <v>0</v>
      </c>
      <c r="AU484" t="b">
        <f t="shared" si="277"/>
        <v>0</v>
      </c>
      <c r="AV484" t="b">
        <f t="shared" si="278"/>
        <v>0</v>
      </c>
      <c r="AW484" t="b">
        <f t="shared" si="279"/>
        <v>0</v>
      </c>
    </row>
    <row r="485" spans="1:49">
      <c r="A485" t="s">
        <v>267</v>
      </c>
      <c r="B485" t="s">
        <v>319</v>
      </c>
      <c r="C485" s="4">
        <f>SUM('역의 도시내 비율1'!C484:D484)/2</f>
        <v>5.1498098626299067E-3</v>
      </c>
      <c r="D485" s="4">
        <f>SUM('역의 도시내 비율1'!E484:G484)/3</f>
        <v>5.0900285420527767E-3</v>
      </c>
      <c r="E485" s="4">
        <f>SUM('역의 도시내 비율1'!H484:O484)/8</f>
        <v>3.054486017813053E-3</v>
      </c>
      <c r="F485" s="4">
        <f>SUM('역의 도시내 비율1'!P484:R484)/3</f>
        <v>2.0988604628588872E-3</v>
      </c>
      <c r="G485" s="4">
        <f>SUM('역의 도시내 비율1'!S484:V484)/4</f>
        <v>1.9330878867388709E-3</v>
      </c>
      <c r="H485" s="4"/>
      <c r="I485" s="4">
        <f>SUM('역의 도시내 비율1'!W484)</f>
        <v>3.2118737852467175E-3</v>
      </c>
      <c r="K485" t="b">
        <f t="shared" si="245"/>
        <v>1</v>
      </c>
      <c r="L485" t="b">
        <f t="shared" si="246"/>
        <v>1</v>
      </c>
      <c r="M485" t="b">
        <f t="shared" si="247"/>
        <v>0</v>
      </c>
      <c r="N485" t="b">
        <f t="shared" si="248"/>
        <v>0</v>
      </c>
      <c r="O485" t="b">
        <f t="shared" si="249"/>
        <v>0</v>
      </c>
      <c r="R485" t="b">
        <f t="shared" si="250"/>
        <v>1</v>
      </c>
      <c r="S485" t="b">
        <f t="shared" si="251"/>
        <v>1</v>
      </c>
      <c r="T485" t="b">
        <f t="shared" si="252"/>
        <v>1</v>
      </c>
      <c r="U485" t="b">
        <f t="shared" si="253"/>
        <v>1</v>
      </c>
      <c r="V485" t="b">
        <f t="shared" si="254"/>
        <v>0</v>
      </c>
      <c r="W485" t="b">
        <f t="shared" si="255"/>
        <v>0</v>
      </c>
      <c r="X485" t="b">
        <f t="shared" si="256"/>
        <v>0</v>
      </c>
      <c r="Y485" t="b">
        <f t="shared" si="257"/>
        <v>0</v>
      </c>
      <c r="Z485" t="b">
        <f t="shared" si="258"/>
        <v>0</v>
      </c>
      <c r="AA485" t="b">
        <f t="shared" si="259"/>
        <v>0</v>
      </c>
      <c r="AC485" t="b">
        <f t="shared" si="260"/>
        <v>1</v>
      </c>
      <c r="AD485" t="b">
        <f t="shared" si="261"/>
        <v>1</v>
      </c>
      <c r="AE485" t="b">
        <f t="shared" si="262"/>
        <v>0</v>
      </c>
      <c r="AF485" t="b">
        <f t="shared" si="263"/>
        <v>0</v>
      </c>
      <c r="AG485" t="b">
        <f t="shared" si="264"/>
        <v>0</v>
      </c>
      <c r="AH485" t="b">
        <f t="shared" si="265"/>
        <v>0</v>
      </c>
      <c r="AI485" t="b">
        <f t="shared" si="266"/>
        <v>0</v>
      </c>
      <c r="AJ485" t="b">
        <f t="shared" si="267"/>
        <v>0</v>
      </c>
      <c r="AK485" t="b">
        <f t="shared" si="268"/>
        <v>0</v>
      </c>
      <c r="AL485" t="b">
        <f t="shared" si="269"/>
        <v>0</v>
      </c>
      <c r="AN485" s="4" t="b">
        <f t="shared" si="270"/>
        <v>1</v>
      </c>
      <c r="AO485" t="b">
        <f t="shared" si="271"/>
        <v>1</v>
      </c>
      <c r="AP485" t="b">
        <f t="shared" si="272"/>
        <v>0</v>
      </c>
      <c r="AQ485" t="b">
        <f t="shared" si="273"/>
        <v>0</v>
      </c>
      <c r="AR485" t="b">
        <f t="shared" si="274"/>
        <v>0</v>
      </c>
      <c r="AS485" t="b">
        <f t="shared" si="275"/>
        <v>0</v>
      </c>
      <c r="AT485" t="b">
        <f t="shared" si="276"/>
        <v>0</v>
      </c>
      <c r="AU485" t="b">
        <f t="shared" si="277"/>
        <v>0</v>
      </c>
      <c r="AV485" t="b">
        <f t="shared" si="278"/>
        <v>0</v>
      </c>
      <c r="AW485" t="b">
        <f t="shared" si="279"/>
        <v>0</v>
      </c>
    </row>
    <row r="486" spans="1:49">
      <c r="B486" t="s">
        <v>320</v>
      </c>
      <c r="C486" s="4">
        <f>SUM('역의 도시내 비율1'!C485:D485)/2</f>
        <v>2.6668164993705347E-3</v>
      </c>
      <c r="D486" s="4">
        <f>SUM('역의 도시내 비율1'!E485:G485)/3</f>
        <v>1.986699968238516E-3</v>
      </c>
      <c r="E486" s="4">
        <f>SUM('역의 도시내 비율1'!H485:O485)/8</f>
        <v>2.6207888409291429E-3</v>
      </c>
      <c r="F486" s="4">
        <f>SUM('역의 도시내 비율1'!P485:R485)/3</f>
        <v>3.7733275030702187E-3</v>
      </c>
      <c r="G486" s="4">
        <f>SUM('역의 도시내 비율1'!S485:V485)/4</f>
        <v>4.3126973118340264E-3</v>
      </c>
      <c r="H486" s="4"/>
      <c r="I486" s="4">
        <f>SUM('역의 도시내 비율1'!W485)</f>
        <v>2.9574337506093778E-3</v>
      </c>
      <c r="K486" t="b">
        <f t="shared" si="245"/>
        <v>0</v>
      </c>
      <c r="L486" t="b">
        <f t="shared" si="246"/>
        <v>0</v>
      </c>
      <c r="M486" t="b">
        <f t="shared" si="247"/>
        <v>0</v>
      </c>
      <c r="N486" t="b">
        <f t="shared" si="248"/>
        <v>1</v>
      </c>
      <c r="O486" t="b">
        <f t="shared" si="249"/>
        <v>1</v>
      </c>
      <c r="R486" t="b">
        <f t="shared" si="250"/>
        <v>1</v>
      </c>
      <c r="S486" t="b">
        <f t="shared" si="251"/>
        <v>0</v>
      </c>
      <c r="T486" t="b">
        <f t="shared" si="252"/>
        <v>0</v>
      </c>
      <c r="U486" t="b">
        <f t="shared" si="253"/>
        <v>0</v>
      </c>
      <c r="V486" t="b">
        <f t="shared" si="254"/>
        <v>0</v>
      </c>
      <c r="W486" t="b">
        <f t="shared" si="255"/>
        <v>0</v>
      </c>
      <c r="X486" t="b">
        <f t="shared" si="256"/>
        <v>0</v>
      </c>
      <c r="Y486" t="b">
        <f t="shared" si="257"/>
        <v>0</v>
      </c>
      <c r="Z486" t="b">
        <f t="shared" si="258"/>
        <v>0</v>
      </c>
      <c r="AA486" t="b">
        <f t="shared" si="259"/>
        <v>0</v>
      </c>
      <c r="AC486" t="b">
        <f t="shared" si="260"/>
        <v>1</v>
      </c>
      <c r="AD486" t="b">
        <f t="shared" si="261"/>
        <v>1</v>
      </c>
      <c r="AE486" t="b">
        <f t="shared" si="262"/>
        <v>0</v>
      </c>
      <c r="AF486" t="b">
        <f t="shared" si="263"/>
        <v>0</v>
      </c>
      <c r="AG486" t="b">
        <f t="shared" si="264"/>
        <v>0</v>
      </c>
      <c r="AH486" t="b">
        <f t="shared" si="265"/>
        <v>0</v>
      </c>
      <c r="AI486" t="b">
        <f t="shared" si="266"/>
        <v>0</v>
      </c>
      <c r="AJ486" t="b">
        <f t="shared" si="267"/>
        <v>0</v>
      </c>
      <c r="AK486" t="b">
        <f t="shared" si="268"/>
        <v>0</v>
      </c>
      <c r="AL486" t="b">
        <f t="shared" si="269"/>
        <v>0</v>
      </c>
      <c r="AN486" s="4" t="b">
        <f t="shared" si="270"/>
        <v>1</v>
      </c>
      <c r="AO486" t="b">
        <f t="shared" si="271"/>
        <v>1</v>
      </c>
      <c r="AP486" t="b">
        <f t="shared" si="272"/>
        <v>0</v>
      </c>
      <c r="AQ486" t="b">
        <f t="shared" si="273"/>
        <v>0</v>
      </c>
      <c r="AR486" t="b">
        <f t="shared" si="274"/>
        <v>0</v>
      </c>
      <c r="AS486" t="b">
        <f t="shared" si="275"/>
        <v>0</v>
      </c>
      <c r="AT486" t="b">
        <f t="shared" si="276"/>
        <v>0</v>
      </c>
      <c r="AU486" t="b">
        <f t="shared" si="277"/>
        <v>0</v>
      </c>
      <c r="AV486" t="b">
        <f t="shared" si="278"/>
        <v>0</v>
      </c>
      <c r="AW486" t="b">
        <f t="shared" si="279"/>
        <v>0</v>
      </c>
    </row>
    <row r="487" spans="1:49">
      <c r="A487" t="s">
        <v>268</v>
      </c>
      <c r="B487" t="s">
        <v>319</v>
      </c>
      <c r="C487" s="4">
        <f>SUM('역의 도시내 비율1'!C486:D486)/2</f>
        <v>2.9056467494885854E-3</v>
      </c>
      <c r="D487" s="4">
        <f>SUM('역의 도시내 비율1'!E486:G486)/3</f>
        <v>2.5841303428398581E-3</v>
      </c>
      <c r="E487" s="4">
        <f>SUM('역의 도시내 비율1'!H486:O486)/8</f>
        <v>2.2248036892704324E-3</v>
      </c>
      <c r="F487" s="4">
        <f>SUM('역의 도시내 비율1'!P486:R486)/3</f>
        <v>1.7009345007295744E-3</v>
      </c>
      <c r="G487" s="4">
        <f>SUM('역의 도시내 비율1'!S486:V486)/4</f>
        <v>1.5549655812818264E-3</v>
      </c>
      <c r="H487" s="4"/>
      <c r="I487" s="4">
        <f>SUM('역의 도시내 비율1'!W486)</f>
        <v>2.1272079657619768E-3</v>
      </c>
      <c r="K487" t="b">
        <f t="shared" si="245"/>
        <v>1</v>
      </c>
      <c r="L487" t="b">
        <f t="shared" si="246"/>
        <v>1</v>
      </c>
      <c r="M487" t="b">
        <f t="shared" si="247"/>
        <v>1</v>
      </c>
      <c r="N487" t="b">
        <f t="shared" si="248"/>
        <v>0</v>
      </c>
      <c r="O487" t="b">
        <f t="shared" si="249"/>
        <v>0</v>
      </c>
      <c r="R487" t="b">
        <f t="shared" si="250"/>
        <v>1</v>
      </c>
      <c r="S487" t="b">
        <f t="shared" si="251"/>
        <v>1</v>
      </c>
      <c r="T487" t="b">
        <f t="shared" si="252"/>
        <v>0</v>
      </c>
      <c r="U487" t="b">
        <f t="shared" si="253"/>
        <v>0</v>
      </c>
      <c r="V487" t="b">
        <f t="shared" si="254"/>
        <v>0</v>
      </c>
      <c r="W487" t="b">
        <f t="shared" si="255"/>
        <v>0</v>
      </c>
      <c r="X487" t="b">
        <f t="shared" si="256"/>
        <v>0</v>
      </c>
      <c r="Y487" t="b">
        <f t="shared" si="257"/>
        <v>0</v>
      </c>
      <c r="Z487" t="b">
        <f t="shared" si="258"/>
        <v>0</v>
      </c>
      <c r="AA487" t="b">
        <f t="shared" si="259"/>
        <v>0</v>
      </c>
      <c r="AC487" t="b">
        <f t="shared" si="260"/>
        <v>1</v>
      </c>
      <c r="AD487" t="b">
        <f t="shared" si="261"/>
        <v>0</v>
      </c>
      <c r="AE487" t="b">
        <f t="shared" si="262"/>
        <v>0</v>
      </c>
      <c r="AF487" t="b">
        <f t="shared" si="263"/>
        <v>0</v>
      </c>
      <c r="AG487" t="b">
        <f t="shared" si="264"/>
        <v>0</v>
      </c>
      <c r="AH487" t="b">
        <f t="shared" si="265"/>
        <v>0</v>
      </c>
      <c r="AI487" t="b">
        <f t="shared" si="266"/>
        <v>0</v>
      </c>
      <c r="AJ487" t="b">
        <f t="shared" si="267"/>
        <v>0</v>
      </c>
      <c r="AK487" t="b">
        <f t="shared" si="268"/>
        <v>0</v>
      </c>
      <c r="AL487" t="b">
        <f t="shared" si="269"/>
        <v>0</v>
      </c>
      <c r="AN487" s="4" t="b">
        <f t="shared" si="270"/>
        <v>1</v>
      </c>
      <c r="AO487" t="b">
        <f t="shared" si="271"/>
        <v>1</v>
      </c>
      <c r="AP487" t="b">
        <f t="shared" si="272"/>
        <v>0</v>
      </c>
      <c r="AQ487" t="b">
        <f t="shared" si="273"/>
        <v>0</v>
      </c>
      <c r="AR487" t="b">
        <f t="shared" si="274"/>
        <v>0</v>
      </c>
      <c r="AS487" t="b">
        <f t="shared" si="275"/>
        <v>0</v>
      </c>
      <c r="AT487" t="b">
        <f t="shared" si="276"/>
        <v>0</v>
      </c>
      <c r="AU487" t="b">
        <f t="shared" si="277"/>
        <v>0</v>
      </c>
      <c r="AV487" t="b">
        <f t="shared" si="278"/>
        <v>0</v>
      </c>
      <c r="AW487" t="b">
        <f t="shared" si="279"/>
        <v>0</v>
      </c>
    </row>
    <row r="488" spans="1:49">
      <c r="B488" t="s">
        <v>320</v>
      </c>
      <c r="C488" s="4">
        <f>SUM('역의 도시내 비율1'!C487:D487)/2</f>
        <v>2.0742979224878041E-3</v>
      </c>
      <c r="D488" s="4">
        <f>SUM('역의 도시내 비율1'!E487:G487)/3</f>
        <v>2.4397390949388686E-3</v>
      </c>
      <c r="E488" s="4">
        <f>SUM('역의 도시내 비율1'!H487:O487)/8</f>
        <v>1.8797236526050414E-3</v>
      </c>
      <c r="F488" s="4">
        <f>SUM('역의 도시내 비율1'!P487:R487)/3</f>
        <v>2.128234653151023E-3</v>
      </c>
      <c r="G488" s="4">
        <f>SUM('역의 도시내 비율1'!S487:V487)/4</f>
        <v>2.3903839553930128E-3</v>
      </c>
      <c r="H488" s="4"/>
      <c r="I488" s="4">
        <f>SUM('역의 도시내 비율1'!W487)</f>
        <v>2.1123359366646698E-3</v>
      </c>
      <c r="K488" t="b">
        <f t="shared" si="245"/>
        <v>0</v>
      </c>
      <c r="L488" t="b">
        <f t="shared" si="246"/>
        <v>1</v>
      </c>
      <c r="M488" t="b">
        <f t="shared" si="247"/>
        <v>0</v>
      </c>
      <c r="N488" t="b">
        <f t="shared" si="248"/>
        <v>1</v>
      </c>
      <c r="O488" t="b">
        <f t="shared" si="249"/>
        <v>1</v>
      </c>
      <c r="R488" t="b">
        <f t="shared" si="250"/>
        <v>1</v>
      </c>
      <c r="S488" t="b">
        <f t="shared" si="251"/>
        <v>1</v>
      </c>
      <c r="T488" t="b">
        <f t="shared" si="252"/>
        <v>0</v>
      </c>
      <c r="U488" t="b">
        <f t="shared" si="253"/>
        <v>0</v>
      </c>
      <c r="V488" t="b">
        <f t="shared" si="254"/>
        <v>0</v>
      </c>
      <c r="W488" t="b">
        <f t="shared" si="255"/>
        <v>0</v>
      </c>
      <c r="X488" t="b">
        <f t="shared" si="256"/>
        <v>0</v>
      </c>
      <c r="Y488" t="b">
        <f t="shared" si="257"/>
        <v>0</v>
      </c>
      <c r="Z488" t="b">
        <f t="shared" si="258"/>
        <v>0</v>
      </c>
      <c r="AA488" t="b">
        <f t="shared" si="259"/>
        <v>0</v>
      </c>
      <c r="AC488" t="b">
        <f t="shared" si="260"/>
        <v>1</v>
      </c>
      <c r="AD488" t="b">
        <f t="shared" si="261"/>
        <v>1</v>
      </c>
      <c r="AE488" t="b">
        <f t="shared" si="262"/>
        <v>0</v>
      </c>
      <c r="AF488" t="b">
        <f t="shared" si="263"/>
        <v>0</v>
      </c>
      <c r="AG488" t="b">
        <f t="shared" si="264"/>
        <v>0</v>
      </c>
      <c r="AH488" t="b">
        <f t="shared" si="265"/>
        <v>0</v>
      </c>
      <c r="AI488" t="b">
        <f t="shared" si="266"/>
        <v>0</v>
      </c>
      <c r="AJ488" t="b">
        <f t="shared" si="267"/>
        <v>0</v>
      </c>
      <c r="AK488" t="b">
        <f t="shared" si="268"/>
        <v>0</v>
      </c>
      <c r="AL488" t="b">
        <f t="shared" si="269"/>
        <v>0</v>
      </c>
      <c r="AN488" s="4" t="b">
        <f t="shared" si="270"/>
        <v>1</v>
      </c>
      <c r="AO488" t="b">
        <f t="shared" si="271"/>
        <v>0</v>
      </c>
      <c r="AP488" t="b">
        <f t="shared" si="272"/>
        <v>0</v>
      </c>
      <c r="AQ488" t="b">
        <f t="shared" si="273"/>
        <v>0</v>
      </c>
      <c r="AR488" t="b">
        <f t="shared" si="274"/>
        <v>0</v>
      </c>
      <c r="AS488" t="b">
        <f t="shared" si="275"/>
        <v>0</v>
      </c>
      <c r="AT488" t="b">
        <f t="shared" si="276"/>
        <v>0</v>
      </c>
      <c r="AU488" t="b">
        <f t="shared" si="277"/>
        <v>0</v>
      </c>
      <c r="AV488" t="b">
        <f t="shared" si="278"/>
        <v>0</v>
      </c>
      <c r="AW488" t="b">
        <f t="shared" si="279"/>
        <v>0</v>
      </c>
    </row>
    <row r="489" spans="1:49">
      <c r="A489" t="s">
        <v>269</v>
      </c>
      <c r="B489" t="s">
        <v>319</v>
      </c>
      <c r="C489" s="4">
        <f>SUM('역의 도시내 비율1'!C488:D488)/2</f>
        <v>7.492044082841454E-3</v>
      </c>
      <c r="D489" s="4">
        <f>SUM('역의 도시내 비율1'!E488:G488)/3</f>
        <v>4.7992872301845192E-3</v>
      </c>
      <c r="E489" s="4">
        <f>SUM('역의 도시내 비율1'!H488:O488)/8</f>
        <v>2.6446777610397375E-3</v>
      </c>
      <c r="F489" s="4">
        <f>SUM('역의 도시내 비율1'!P488:R488)/3</f>
        <v>1.6706142935678254E-3</v>
      </c>
      <c r="G489" s="4">
        <f>SUM('역의 도시내 비율1'!S488:V488)/4</f>
        <v>1.364717140265742E-3</v>
      </c>
      <c r="H489" s="4"/>
      <c r="I489" s="4">
        <f>SUM('역의 도시내 비율1'!W488)</f>
        <v>2.8886344727299031E-3</v>
      </c>
      <c r="K489" t="b">
        <f t="shared" si="245"/>
        <v>1</v>
      </c>
      <c r="L489" t="b">
        <f t="shared" si="246"/>
        <v>1</v>
      </c>
      <c r="M489" t="b">
        <f t="shared" si="247"/>
        <v>0</v>
      </c>
      <c r="N489" t="b">
        <f t="shared" si="248"/>
        <v>0</v>
      </c>
      <c r="O489" t="b">
        <f t="shared" si="249"/>
        <v>0</v>
      </c>
      <c r="R489" t="b">
        <f t="shared" si="250"/>
        <v>1</v>
      </c>
      <c r="S489" t="b">
        <f t="shared" si="251"/>
        <v>1</v>
      </c>
      <c r="T489" t="b">
        <f t="shared" si="252"/>
        <v>1</v>
      </c>
      <c r="U489" t="b">
        <f t="shared" si="253"/>
        <v>0</v>
      </c>
      <c r="V489" t="b">
        <f t="shared" si="254"/>
        <v>0</v>
      </c>
      <c r="W489" t="b">
        <f t="shared" si="255"/>
        <v>0</v>
      </c>
      <c r="X489" t="b">
        <f t="shared" si="256"/>
        <v>0</v>
      </c>
      <c r="Y489" t="b">
        <f t="shared" si="257"/>
        <v>0</v>
      </c>
      <c r="Z489" t="b">
        <f t="shared" si="258"/>
        <v>0</v>
      </c>
      <c r="AA489" t="b">
        <f t="shared" si="259"/>
        <v>0</v>
      </c>
      <c r="AC489" t="b">
        <f t="shared" si="260"/>
        <v>1</v>
      </c>
      <c r="AD489" t="b">
        <f t="shared" si="261"/>
        <v>0</v>
      </c>
      <c r="AE489" t="b">
        <f t="shared" si="262"/>
        <v>0</v>
      </c>
      <c r="AF489" t="b">
        <f t="shared" si="263"/>
        <v>0</v>
      </c>
      <c r="AG489" t="b">
        <f t="shared" si="264"/>
        <v>0</v>
      </c>
      <c r="AH489" t="b">
        <f t="shared" si="265"/>
        <v>0</v>
      </c>
      <c r="AI489" t="b">
        <f t="shared" si="266"/>
        <v>0</v>
      </c>
      <c r="AJ489" t="b">
        <f t="shared" si="267"/>
        <v>0</v>
      </c>
      <c r="AK489" t="b">
        <f t="shared" si="268"/>
        <v>0</v>
      </c>
      <c r="AL489" t="b">
        <f t="shared" si="269"/>
        <v>0</v>
      </c>
      <c r="AN489" s="4" t="b">
        <f t="shared" si="270"/>
        <v>1</v>
      </c>
      <c r="AO489" t="b">
        <f t="shared" si="271"/>
        <v>1</v>
      </c>
      <c r="AP489" t="b">
        <f t="shared" si="272"/>
        <v>0</v>
      </c>
      <c r="AQ489" t="b">
        <f t="shared" si="273"/>
        <v>0</v>
      </c>
      <c r="AR489" t="b">
        <f t="shared" si="274"/>
        <v>0</v>
      </c>
      <c r="AS489" t="b">
        <f t="shared" si="275"/>
        <v>0</v>
      </c>
      <c r="AT489" t="b">
        <f t="shared" si="276"/>
        <v>0</v>
      </c>
      <c r="AU489" t="b">
        <f t="shared" si="277"/>
        <v>0</v>
      </c>
      <c r="AV489" t="b">
        <f t="shared" si="278"/>
        <v>0</v>
      </c>
      <c r="AW489" t="b">
        <f t="shared" si="279"/>
        <v>0</v>
      </c>
    </row>
    <row r="490" spans="1:49">
      <c r="B490" t="s">
        <v>320</v>
      </c>
      <c r="C490" s="4">
        <f>SUM('역의 도시내 비율1'!C489:D489)/2</f>
        <v>2.6204448375289056E-3</v>
      </c>
      <c r="D490" s="4">
        <f>SUM('역의 도시내 비율1'!E489:G489)/3</f>
        <v>1.6392796145474539E-3</v>
      </c>
      <c r="E490" s="4">
        <f>SUM('역의 도시내 비율1'!H489:O489)/8</f>
        <v>2.3116142310276957E-3</v>
      </c>
      <c r="F490" s="4">
        <f>SUM('역의 도시내 비율1'!P489:R489)/3</f>
        <v>3.716196378685093E-3</v>
      </c>
      <c r="G490" s="4">
        <f>SUM('역의 도시내 비율1'!S489:V489)/4</f>
        <v>4.4341739649016139E-3</v>
      </c>
      <c r="H490" s="4"/>
      <c r="I490" s="4">
        <f>SUM('역의 도시내 비율1'!W489)</f>
        <v>2.7152895316523854E-3</v>
      </c>
      <c r="K490" t="b">
        <f t="shared" si="245"/>
        <v>0</v>
      </c>
      <c r="L490" t="b">
        <f t="shared" si="246"/>
        <v>0</v>
      </c>
      <c r="M490" t="b">
        <f t="shared" si="247"/>
        <v>0</v>
      </c>
      <c r="N490" t="b">
        <f t="shared" si="248"/>
        <v>1</v>
      </c>
      <c r="O490" t="b">
        <f t="shared" si="249"/>
        <v>1</v>
      </c>
      <c r="R490" t="b">
        <f t="shared" si="250"/>
        <v>1</v>
      </c>
      <c r="S490" t="b">
        <f t="shared" si="251"/>
        <v>0</v>
      </c>
      <c r="T490" t="b">
        <f t="shared" si="252"/>
        <v>0</v>
      </c>
      <c r="U490" t="b">
        <f t="shared" si="253"/>
        <v>0</v>
      </c>
      <c r="V490" t="b">
        <f t="shared" si="254"/>
        <v>0</v>
      </c>
      <c r="W490" t="b">
        <f t="shared" si="255"/>
        <v>0</v>
      </c>
      <c r="X490" t="b">
        <f t="shared" si="256"/>
        <v>0</v>
      </c>
      <c r="Y490" t="b">
        <f t="shared" si="257"/>
        <v>0</v>
      </c>
      <c r="Z490" t="b">
        <f t="shared" si="258"/>
        <v>0</v>
      </c>
      <c r="AA490" t="b">
        <f t="shared" si="259"/>
        <v>0</v>
      </c>
      <c r="AC490" t="b">
        <f t="shared" si="260"/>
        <v>1</v>
      </c>
      <c r="AD490" t="b">
        <f t="shared" si="261"/>
        <v>1</v>
      </c>
      <c r="AE490" t="b">
        <f t="shared" si="262"/>
        <v>0</v>
      </c>
      <c r="AF490" t="b">
        <f t="shared" si="263"/>
        <v>0</v>
      </c>
      <c r="AG490" t="b">
        <f t="shared" si="264"/>
        <v>0</v>
      </c>
      <c r="AH490" t="b">
        <f t="shared" si="265"/>
        <v>0</v>
      </c>
      <c r="AI490" t="b">
        <f t="shared" si="266"/>
        <v>0</v>
      </c>
      <c r="AJ490" t="b">
        <f t="shared" si="267"/>
        <v>0</v>
      </c>
      <c r="AK490" t="b">
        <f t="shared" si="268"/>
        <v>0</v>
      </c>
      <c r="AL490" t="b">
        <f t="shared" si="269"/>
        <v>0</v>
      </c>
      <c r="AN490" s="4" t="b">
        <f t="shared" si="270"/>
        <v>1</v>
      </c>
      <c r="AO490" t="b">
        <f t="shared" si="271"/>
        <v>1</v>
      </c>
      <c r="AP490" t="b">
        <f t="shared" si="272"/>
        <v>0</v>
      </c>
      <c r="AQ490" t="b">
        <f t="shared" si="273"/>
        <v>0</v>
      </c>
      <c r="AR490" t="b">
        <f t="shared" si="274"/>
        <v>0</v>
      </c>
      <c r="AS490" t="b">
        <f t="shared" si="275"/>
        <v>0</v>
      </c>
      <c r="AT490" t="b">
        <f t="shared" si="276"/>
        <v>0</v>
      </c>
      <c r="AU490" t="b">
        <f t="shared" si="277"/>
        <v>0</v>
      </c>
      <c r="AV490" t="b">
        <f t="shared" si="278"/>
        <v>0</v>
      </c>
      <c r="AW490" t="b">
        <f t="shared" si="279"/>
        <v>0</v>
      </c>
    </row>
    <row r="491" spans="1:49">
      <c r="A491" t="s">
        <v>270</v>
      </c>
      <c r="B491" t="s">
        <v>319</v>
      </c>
      <c r="C491" s="4">
        <f>SUM('역의 도시내 비율1'!C490:D490)/2</f>
        <v>5.3179951840768205E-3</v>
      </c>
      <c r="D491" s="4">
        <f>SUM('역의 도시내 비율1'!E490:G490)/3</f>
        <v>2.4231898275318812E-3</v>
      </c>
      <c r="E491" s="4">
        <f>SUM('역의 도시내 비율1'!H490:O490)/8</f>
        <v>1.6875302898058328E-3</v>
      </c>
      <c r="F491" s="4">
        <f>SUM('역의 도시내 비율1'!P490:R490)/3</f>
        <v>1.3308188969806765E-3</v>
      </c>
      <c r="G491" s="4">
        <f>SUM('역의 도시내 비율1'!S490:V490)/4</f>
        <v>1.3303077657534979E-3</v>
      </c>
      <c r="H491" s="4"/>
      <c r="I491" s="4">
        <f>SUM('역의 도시내 비율1'!W490)</f>
        <v>1.8278999219862476E-3</v>
      </c>
      <c r="K491" t="b">
        <f t="shared" si="245"/>
        <v>1</v>
      </c>
      <c r="L491" t="b">
        <f t="shared" si="246"/>
        <v>1</v>
      </c>
      <c r="M491" t="b">
        <f t="shared" si="247"/>
        <v>0</v>
      </c>
      <c r="N491" t="b">
        <f t="shared" si="248"/>
        <v>0</v>
      </c>
      <c r="O491" t="b">
        <f t="shared" si="249"/>
        <v>0</v>
      </c>
      <c r="R491" t="b">
        <f t="shared" si="250"/>
        <v>1</v>
      </c>
      <c r="S491" t="b">
        <f t="shared" si="251"/>
        <v>1</v>
      </c>
      <c r="T491" t="b">
        <f t="shared" si="252"/>
        <v>0</v>
      </c>
      <c r="U491" t="b">
        <f t="shared" si="253"/>
        <v>0</v>
      </c>
      <c r="V491" t="b">
        <f t="shared" si="254"/>
        <v>0</v>
      </c>
      <c r="W491" t="b">
        <f t="shared" si="255"/>
        <v>0</v>
      </c>
      <c r="X491" t="b">
        <f t="shared" si="256"/>
        <v>0</v>
      </c>
      <c r="Y491" t="b">
        <f t="shared" si="257"/>
        <v>0</v>
      </c>
      <c r="Z491" t="b">
        <f t="shared" si="258"/>
        <v>0</v>
      </c>
      <c r="AA491" t="b">
        <f t="shared" si="259"/>
        <v>0</v>
      </c>
      <c r="AC491" t="b">
        <f t="shared" si="260"/>
        <v>1</v>
      </c>
      <c r="AD491" t="b">
        <f t="shared" si="261"/>
        <v>0</v>
      </c>
      <c r="AE491" t="b">
        <f t="shared" si="262"/>
        <v>0</v>
      </c>
      <c r="AF491" t="b">
        <f t="shared" si="263"/>
        <v>0</v>
      </c>
      <c r="AG491" t="b">
        <f t="shared" si="264"/>
        <v>0</v>
      </c>
      <c r="AH491" t="b">
        <f t="shared" si="265"/>
        <v>0</v>
      </c>
      <c r="AI491" t="b">
        <f t="shared" si="266"/>
        <v>0</v>
      </c>
      <c r="AJ491" t="b">
        <f t="shared" si="267"/>
        <v>0</v>
      </c>
      <c r="AK491" t="b">
        <f t="shared" si="268"/>
        <v>0</v>
      </c>
      <c r="AL491" t="b">
        <f t="shared" si="269"/>
        <v>0</v>
      </c>
      <c r="AN491" s="4" t="b">
        <f t="shared" si="270"/>
        <v>1</v>
      </c>
      <c r="AO491" t="b">
        <f t="shared" si="271"/>
        <v>0</v>
      </c>
      <c r="AP491" t="b">
        <f t="shared" si="272"/>
        <v>0</v>
      </c>
      <c r="AQ491" t="b">
        <f t="shared" si="273"/>
        <v>0</v>
      </c>
      <c r="AR491" t="b">
        <f t="shared" si="274"/>
        <v>0</v>
      </c>
      <c r="AS491" t="b">
        <f t="shared" si="275"/>
        <v>0</v>
      </c>
      <c r="AT491" t="b">
        <f t="shared" si="276"/>
        <v>0</v>
      </c>
      <c r="AU491" t="b">
        <f t="shared" si="277"/>
        <v>0</v>
      </c>
      <c r="AV491" t="b">
        <f t="shared" si="278"/>
        <v>0</v>
      </c>
      <c r="AW491" t="b">
        <f t="shared" si="279"/>
        <v>0</v>
      </c>
    </row>
    <row r="492" spans="1:49">
      <c r="B492" t="s">
        <v>320</v>
      </c>
      <c r="C492" s="4">
        <f>SUM('역의 도시내 비율1'!C491:D491)/2</f>
        <v>1.7494714145674076E-3</v>
      </c>
      <c r="D492" s="4">
        <f>SUM('역의 도시내 비율1'!E491:G491)/3</f>
        <v>1.1135550512039346E-3</v>
      </c>
      <c r="E492" s="4">
        <f>SUM('역의 도시내 비율1'!H491:O491)/8</f>
        <v>1.7124314540991729E-3</v>
      </c>
      <c r="F492" s="4">
        <f>SUM('역의 도시내 비율1'!P491:R491)/3</f>
        <v>2.2608790333253832E-3</v>
      </c>
      <c r="G492" s="4">
        <f>SUM('역의 도시내 비율1'!S491:V491)/4</f>
        <v>2.4503677519182032E-3</v>
      </c>
      <c r="H492" s="4"/>
      <c r="I492" s="4">
        <f>SUM('역의 도시내 비율1'!W491)</f>
        <v>1.8219977320396543E-3</v>
      </c>
      <c r="K492" t="b">
        <f t="shared" si="245"/>
        <v>0</v>
      </c>
      <c r="L492" t="b">
        <f t="shared" si="246"/>
        <v>0</v>
      </c>
      <c r="M492" t="b">
        <f t="shared" si="247"/>
        <v>0</v>
      </c>
      <c r="N492" t="b">
        <f t="shared" si="248"/>
        <v>1</v>
      </c>
      <c r="O492" t="b">
        <f t="shared" si="249"/>
        <v>1</v>
      </c>
      <c r="R492" t="b">
        <f t="shared" si="250"/>
        <v>1</v>
      </c>
      <c r="S492" t="b">
        <f t="shared" si="251"/>
        <v>0</v>
      </c>
      <c r="T492" t="b">
        <f t="shared" si="252"/>
        <v>0</v>
      </c>
      <c r="U492" t="b">
        <f t="shared" si="253"/>
        <v>0</v>
      </c>
      <c r="V492" t="b">
        <f t="shared" si="254"/>
        <v>0</v>
      </c>
      <c r="W492" t="b">
        <f t="shared" si="255"/>
        <v>0</v>
      </c>
      <c r="X492" t="b">
        <f t="shared" si="256"/>
        <v>0</v>
      </c>
      <c r="Y492" t="b">
        <f t="shared" si="257"/>
        <v>0</v>
      </c>
      <c r="Z492" t="b">
        <f t="shared" si="258"/>
        <v>0</v>
      </c>
      <c r="AA492" t="b">
        <f t="shared" si="259"/>
        <v>0</v>
      </c>
      <c r="AC492" t="b">
        <f t="shared" si="260"/>
        <v>1</v>
      </c>
      <c r="AD492" t="b">
        <f t="shared" si="261"/>
        <v>1</v>
      </c>
      <c r="AE492" t="b">
        <f t="shared" si="262"/>
        <v>0</v>
      </c>
      <c r="AF492" t="b">
        <f t="shared" si="263"/>
        <v>0</v>
      </c>
      <c r="AG492" t="b">
        <f t="shared" si="264"/>
        <v>0</v>
      </c>
      <c r="AH492" t="b">
        <f t="shared" si="265"/>
        <v>0</v>
      </c>
      <c r="AI492" t="b">
        <f t="shared" si="266"/>
        <v>0</v>
      </c>
      <c r="AJ492" t="b">
        <f t="shared" si="267"/>
        <v>0</v>
      </c>
      <c r="AK492" t="b">
        <f t="shared" si="268"/>
        <v>0</v>
      </c>
      <c r="AL492" t="b">
        <f t="shared" si="269"/>
        <v>0</v>
      </c>
      <c r="AN492" s="4" t="b">
        <f t="shared" si="270"/>
        <v>1</v>
      </c>
      <c r="AO492" t="b">
        <f t="shared" si="271"/>
        <v>0</v>
      </c>
      <c r="AP492" t="b">
        <f t="shared" si="272"/>
        <v>0</v>
      </c>
      <c r="AQ492" t="b">
        <f t="shared" si="273"/>
        <v>0</v>
      </c>
      <c r="AR492" t="b">
        <f t="shared" si="274"/>
        <v>0</v>
      </c>
      <c r="AS492" t="b">
        <f t="shared" si="275"/>
        <v>0</v>
      </c>
      <c r="AT492" t="b">
        <f t="shared" si="276"/>
        <v>0</v>
      </c>
      <c r="AU492" t="b">
        <f t="shared" si="277"/>
        <v>0</v>
      </c>
      <c r="AV492" t="b">
        <f t="shared" si="278"/>
        <v>0</v>
      </c>
      <c r="AW492" t="b">
        <f t="shared" si="279"/>
        <v>0</v>
      </c>
    </row>
    <row r="493" spans="1:49">
      <c r="A493" t="s">
        <v>271</v>
      </c>
      <c r="B493" t="s">
        <v>319</v>
      </c>
      <c r="C493" s="4">
        <f>SUM('역의 도시내 비율1'!C492:D492)/2</f>
        <v>9.2972463851975686E-3</v>
      </c>
      <c r="D493" s="4">
        <f>SUM('역의 도시내 비율1'!E492:G492)/3</f>
        <v>4.4849862781909059E-3</v>
      </c>
      <c r="E493" s="4">
        <f>SUM('역의 도시내 비율1'!H492:O492)/8</f>
        <v>2.7632674889819186E-3</v>
      </c>
      <c r="F493" s="4">
        <f>SUM('역의 도시내 비율1'!P492:R492)/3</f>
        <v>3.2545873616387114E-3</v>
      </c>
      <c r="G493" s="4">
        <f>SUM('역의 도시내 비율1'!S492:V492)/4</f>
        <v>2.3608275754499861E-3</v>
      </c>
      <c r="H493" s="4"/>
      <c r="I493" s="4">
        <f>SUM('역의 도시내 비율1'!W492)</f>
        <v>3.4185343138534376E-3</v>
      </c>
      <c r="K493" t="b">
        <f t="shared" si="245"/>
        <v>1</v>
      </c>
      <c r="L493" t="b">
        <f t="shared" si="246"/>
        <v>1</v>
      </c>
      <c r="M493" t="b">
        <f t="shared" si="247"/>
        <v>0</v>
      </c>
      <c r="N493" t="b">
        <f t="shared" si="248"/>
        <v>0</v>
      </c>
      <c r="O493" t="b">
        <f t="shared" si="249"/>
        <v>0</v>
      </c>
      <c r="R493" t="b">
        <f t="shared" si="250"/>
        <v>1</v>
      </c>
      <c r="S493" t="b">
        <f t="shared" si="251"/>
        <v>1</v>
      </c>
      <c r="T493" t="b">
        <f t="shared" si="252"/>
        <v>1</v>
      </c>
      <c r="U493" t="b">
        <f t="shared" si="253"/>
        <v>0</v>
      </c>
      <c r="V493" t="b">
        <f t="shared" si="254"/>
        <v>0</v>
      </c>
      <c r="W493" t="b">
        <f t="shared" si="255"/>
        <v>0</v>
      </c>
      <c r="X493" t="b">
        <f t="shared" si="256"/>
        <v>0</v>
      </c>
      <c r="Y493" t="b">
        <f t="shared" si="257"/>
        <v>0</v>
      </c>
      <c r="Z493" t="b">
        <f t="shared" si="258"/>
        <v>0</v>
      </c>
      <c r="AA493" t="b">
        <f t="shared" si="259"/>
        <v>0</v>
      </c>
      <c r="AC493" t="b">
        <f t="shared" si="260"/>
        <v>1</v>
      </c>
      <c r="AD493" t="b">
        <f t="shared" si="261"/>
        <v>1</v>
      </c>
      <c r="AE493" t="b">
        <f t="shared" si="262"/>
        <v>0</v>
      </c>
      <c r="AF493" t="b">
        <f t="shared" si="263"/>
        <v>0</v>
      </c>
      <c r="AG493" t="b">
        <f t="shared" si="264"/>
        <v>0</v>
      </c>
      <c r="AH493" t="b">
        <f t="shared" si="265"/>
        <v>0</v>
      </c>
      <c r="AI493" t="b">
        <f t="shared" si="266"/>
        <v>0</v>
      </c>
      <c r="AJ493" t="b">
        <f t="shared" si="267"/>
        <v>0</v>
      </c>
      <c r="AK493" t="b">
        <f t="shared" si="268"/>
        <v>0</v>
      </c>
      <c r="AL493" t="b">
        <f t="shared" si="269"/>
        <v>0</v>
      </c>
      <c r="AN493" s="4" t="b">
        <f t="shared" si="270"/>
        <v>1</v>
      </c>
      <c r="AO493" t="b">
        <f t="shared" si="271"/>
        <v>1</v>
      </c>
      <c r="AP493" t="b">
        <f t="shared" si="272"/>
        <v>0</v>
      </c>
      <c r="AQ493" t="b">
        <f t="shared" si="273"/>
        <v>0</v>
      </c>
      <c r="AR493" t="b">
        <f t="shared" si="274"/>
        <v>0</v>
      </c>
      <c r="AS493" t="b">
        <f t="shared" si="275"/>
        <v>0</v>
      </c>
      <c r="AT493" t="b">
        <f t="shared" si="276"/>
        <v>0</v>
      </c>
      <c r="AU493" t="b">
        <f t="shared" si="277"/>
        <v>0</v>
      </c>
      <c r="AV493" t="b">
        <f t="shared" si="278"/>
        <v>0</v>
      </c>
      <c r="AW493" t="b">
        <f t="shared" si="279"/>
        <v>0</v>
      </c>
    </row>
    <row r="494" spans="1:49">
      <c r="B494" t="s">
        <v>320</v>
      </c>
      <c r="C494" s="4">
        <f>SUM('역의 도시내 비율1'!C493:D493)/2</f>
        <v>3.3628805219271148E-3</v>
      </c>
      <c r="D494" s="4">
        <f>SUM('역의 도시내 비율1'!E493:G493)/3</f>
        <v>3.7291455538523734E-3</v>
      </c>
      <c r="E494" s="4">
        <f>SUM('역의 도시내 비율1'!H493:O493)/8</f>
        <v>2.7615471218745873E-3</v>
      </c>
      <c r="F494" s="4">
        <f>SUM('역의 도시내 비율1'!P493:R493)/3</f>
        <v>3.8656417037747459E-3</v>
      </c>
      <c r="G494" s="4">
        <f>SUM('역의 도시내 비율1'!S493:V493)/4</f>
        <v>4.0349077462991777E-3</v>
      </c>
      <c r="H494" s="4"/>
      <c r="I494" s="4">
        <f>SUM('역의 도시내 비율1'!W493)</f>
        <v>3.4796909184690024E-3</v>
      </c>
      <c r="K494" t="b">
        <f t="shared" si="245"/>
        <v>0</v>
      </c>
      <c r="L494" t="b">
        <f t="shared" si="246"/>
        <v>1</v>
      </c>
      <c r="M494" t="b">
        <f t="shared" si="247"/>
        <v>0</v>
      </c>
      <c r="N494" t="b">
        <f t="shared" si="248"/>
        <v>1</v>
      </c>
      <c r="O494" t="b">
        <f t="shared" si="249"/>
        <v>1</v>
      </c>
      <c r="R494" t="b">
        <f t="shared" si="250"/>
        <v>1</v>
      </c>
      <c r="S494" t="b">
        <f t="shared" si="251"/>
        <v>1</v>
      </c>
      <c r="T494" t="b">
        <f t="shared" si="252"/>
        <v>0</v>
      </c>
      <c r="U494" t="b">
        <f t="shared" si="253"/>
        <v>0</v>
      </c>
      <c r="V494" t="b">
        <f t="shared" si="254"/>
        <v>0</v>
      </c>
      <c r="W494" t="b">
        <f t="shared" si="255"/>
        <v>0</v>
      </c>
      <c r="X494" t="b">
        <f t="shared" si="256"/>
        <v>0</v>
      </c>
      <c r="Y494" t="b">
        <f t="shared" si="257"/>
        <v>0</v>
      </c>
      <c r="Z494" t="b">
        <f t="shared" si="258"/>
        <v>0</v>
      </c>
      <c r="AA494" t="b">
        <f t="shared" si="259"/>
        <v>0</v>
      </c>
      <c r="AC494" t="b">
        <f t="shared" si="260"/>
        <v>1</v>
      </c>
      <c r="AD494" t="b">
        <f t="shared" si="261"/>
        <v>1</v>
      </c>
      <c r="AE494" t="b">
        <f t="shared" si="262"/>
        <v>0</v>
      </c>
      <c r="AF494" t="b">
        <f t="shared" si="263"/>
        <v>0</v>
      </c>
      <c r="AG494" t="b">
        <f t="shared" si="264"/>
        <v>0</v>
      </c>
      <c r="AH494" t="b">
        <f t="shared" si="265"/>
        <v>0</v>
      </c>
      <c r="AI494" t="b">
        <f t="shared" si="266"/>
        <v>0</v>
      </c>
      <c r="AJ494" t="b">
        <f t="shared" si="267"/>
        <v>0</v>
      </c>
      <c r="AK494" t="b">
        <f t="shared" si="268"/>
        <v>0</v>
      </c>
      <c r="AL494" t="b">
        <f t="shared" si="269"/>
        <v>0</v>
      </c>
      <c r="AN494" s="4" t="b">
        <f t="shared" si="270"/>
        <v>1</v>
      </c>
      <c r="AO494" t="b">
        <f t="shared" si="271"/>
        <v>1</v>
      </c>
      <c r="AP494" t="b">
        <f t="shared" si="272"/>
        <v>0</v>
      </c>
      <c r="AQ494" t="b">
        <f t="shared" si="273"/>
        <v>0</v>
      </c>
      <c r="AR494" t="b">
        <f t="shared" si="274"/>
        <v>0</v>
      </c>
      <c r="AS494" t="b">
        <f t="shared" si="275"/>
        <v>0</v>
      </c>
      <c r="AT494" t="b">
        <f t="shared" si="276"/>
        <v>0</v>
      </c>
      <c r="AU494" t="b">
        <f t="shared" si="277"/>
        <v>0</v>
      </c>
      <c r="AV494" t="b">
        <f t="shared" si="278"/>
        <v>0</v>
      </c>
      <c r="AW494" t="b">
        <f t="shared" si="279"/>
        <v>0</v>
      </c>
    </row>
    <row r="495" spans="1:49">
      <c r="A495" t="s">
        <v>272</v>
      </c>
      <c r="B495" t="s">
        <v>319</v>
      </c>
      <c r="C495" s="4">
        <f>SUM('역의 도시내 비율1'!C494:D494)/2</f>
        <v>3.088606571654863E-3</v>
      </c>
      <c r="D495" s="4">
        <f>SUM('역의 도시내 비율1'!E494:G494)/3</f>
        <v>1.7498857304047192E-3</v>
      </c>
      <c r="E495" s="4">
        <f>SUM('역의 도시내 비율1'!H494:O494)/8</f>
        <v>3.7417419395695877E-3</v>
      </c>
      <c r="F495" s="4">
        <f>SUM('역의 도시내 비율1'!P494:R494)/3</f>
        <v>1.007559295009912E-2</v>
      </c>
      <c r="G495" s="4">
        <f>SUM('역의 도시내 비율1'!S494:V494)/4</f>
        <v>5.7531288500550478E-3</v>
      </c>
      <c r="H495" s="4"/>
      <c r="I495" s="4">
        <f>SUM('역의 도시내 비율1'!W494)</f>
        <v>5.1166308158245941E-3</v>
      </c>
      <c r="K495" t="b">
        <f t="shared" si="245"/>
        <v>0</v>
      </c>
      <c r="L495" t="b">
        <f t="shared" si="246"/>
        <v>0</v>
      </c>
      <c r="M495" t="b">
        <f t="shared" si="247"/>
        <v>0</v>
      </c>
      <c r="N495" t="b">
        <f t="shared" si="248"/>
        <v>1</v>
      </c>
      <c r="O495" t="b">
        <f t="shared" si="249"/>
        <v>1</v>
      </c>
      <c r="R495" t="b">
        <f t="shared" si="250"/>
        <v>1</v>
      </c>
      <c r="S495" t="b">
        <f t="shared" si="251"/>
        <v>0</v>
      </c>
      <c r="T495" t="b">
        <f t="shared" si="252"/>
        <v>0</v>
      </c>
      <c r="U495" t="b">
        <f t="shared" si="253"/>
        <v>0</v>
      </c>
      <c r="V495" t="b">
        <f t="shared" si="254"/>
        <v>0</v>
      </c>
      <c r="W495" t="b">
        <f t="shared" si="255"/>
        <v>0</v>
      </c>
      <c r="X495" t="b">
        <f t="shared" si="256"/>
        <v>0</v>
      </c>
      <c r="Y495" t="b">
        <f t="shared" si="257"/>
        <v>0</v>
      </c>
      <c r="Z495" t="b">
        <f t="shared" si="258"/>
        <v>0</v>
      </c>
      <c r="AA495" t="b">
        <f t="shared" si="259"/>
        <v>0</v>
      </c>
      <c r="AC495" t="b">
        <f t="shared" si="260"/>
        <v>1</v>
      </c>
      <c r="AD495" t="b">
        <f t="shared" si="261"/>
        <v>1</v>
      </c>
      <c r="AE495" t="b">
        <f t="shared" si="262"/>
        <v>1</v>
      </c>
      <c r="AF495" t="b">
        <f t="shared" si="263"/>
        <v>1</v>
      </c>
      <c r="AG495" t="b">
        <f t="shared" si="264"/>
        <v>1</v>
      </c>
      <c r="AH495" t="b">
        <f t="shared" si="265"/>
        <v>1</v>
      </c>
      <c r="AI495" t="b">
        <f t="shared" si="266"/>
        <v>1</v>
      </c>
      <c r="AJ495" t="b">
        <f t="shared" si="267"/>
        <v>0</v>
      </c>
      <c r="AK495" t="b">
        <f t="shared" si="268"/>
        <v>0</v>
      </c>
      <c r="AL495" t="b">
        <f t="shared" si="269"/>
        <v>0</v>
      </c>
      <c r="AN495" s="4" t="b">
        <f t="shared" si="270"/>
        <v>1</v>
      </c>
      <c r="AO495" t="b">
        <f t="shared" si="271"/>
        <v>1</v>
      </c>
      <c r="AP495" t="b">
        <f t="shared" si="272"/>
        <v>0</v>
      </c>
      <c r="AQ495" t="b">
        <f t="shared" si="273"/>
        <v>0</v>
      </c>
      <c r="AR495" t="b">
        <f t="shared" si="274"/>
        <v>0</v>
      </c>
      <c r="AS495" t="b">
        <f t="shared" si="275"/>
        <v>0</v>
      </c>
      <c r="AT495" t="b">
        <f t="shared" si="276"/>
        <v>0</v>
      </c>
      <c r="AU495" t="b">
        <f t="shared" si="277"/>
        <v>0</v>
      </c>
      <c r="AV495" t="b">
        <f t="shared" si="278"/>
        <v>0</v>
      </c>
      <c r="AW495" t="b">
        <f t="shared" si="279"/>
        <v>0</v>
      </c>
    </row>
    <row r="496" spans="1:49">
      <c r="B496" t="s">
        <v>320</v>
      </c>
      <c r="C496" s="4">
        <f>SUM('역의 도시내 비율1'!C495:D495)/2</f>
        <v>5.9219636871787077E-3</v>
      </c>
      <c r="D496" s="4">
        <f>SUM('역의 도시내 비율1'!E495:G495)/3</f>
        <v>1.0914692820194272E-2</v>
      </c>
      <c r="E496" s="4">
        <f>SUM('역의 도시내 비율1'!H495:O495)/8</f>
        <v>3.8675121364117348E-3</v>
      </c>
      <c r="F496" s="4">
        <f>SUM('역의 도시내 비율1'!P495:R495)/3</f>
        <v>2.3362933941185799E-3</v>
      </c>
      <c r="G496" s="4">
        <f>SUM('역의 도시내 비율1'!S495:V495)/4</f>
        <v>1.712663552244883E-3</v>
      </c>
      <c r="H496" s="4"/>
      <c r="I496" s="4">
        <f>SUM('역의 도시내 비율1'!W495)</f>
        <v>5.2336278651060096E-3</v>
      </c>
      <c r="K496" t="b">
        <f t="shared" si="245"/>
        <v>1</v>
      </c>
      <c r="L496" t="b">
        <f t="shared" si="246"/>
        <v>1</v>
      </c>
      <c r="M496" t="b">
        <f t="shared" si="247"/>
        <v>0</v>
      </c>
      <c r="N496" t="b">
        <f t="shared" si="248"/>
        <v>0</v>
      </c>
      <c r="O496" t="b">
        <f t="shared" si="249"/>
        <v>0</v>
      </c>
      <c r="R496" t="b">
        <f t="shared" si="250"/>
        <v>1</v>
      </c>
      <c r="S496" t="b">
        <f t="shared" si="251"/>
        <v>1</v>
      </c>
      <c r="T496" t="b">
        <f t="shared" si="252"/>
        <v>1</v>
      </c>
      <c r="U496" t="b">
        <f t="shared" si="253"/>
        <v>1</v>
      </c>
      <c r="V496" t="b">
        <f t="shared" si="254"/>
        <v>1</v>
      </c>
      <c r="W496" t="b">
        <f t="shared" si="255"/>
        <v>1</v>
      </c>
      <c r="X496" t="b">
        <f t="shared" si="256"/>
        <v>1</v>
      </c>
      <c r="Y496" t="b">
        <f t="shared" si="257"/>
        <v>0</v>
      </c>
      <c r="Z496" t="b">
        <f t="shared" si="258"/>
        <v>0</v>
      </c>
      <c r="AA496" t="b">
        <f t="shared" si="259"/>
        <v>0</v>
      </c>
      <c r="AC496" t="b">
        <f t="shared" si="260"/>
        <v>1</v>
      </c>
      <c r="AD496" t="b">
        <f t="shared" si="261"/>
        <v>1</v>
      </c>
      <c r="AE496" t="b">
        <f t="shared" si="262"/>
        <v>0</v>
      </c>
      <c r="AF496" t="b">
        <f t="shared" si="263"/>
        <v>0</v>
      </c>
      <c r="AG496" t="b">
        <f t="shared" si="264"/>
        <v>0</v>
      </c>
      <c r="AH496" t="b">
        <f t="shared" si="265"/>
        <v>0</v>
      </c>
      <c r="AI496" t="b">
        <f t="shared" si="266"/>
        <v>0</v>
      </c>
      <c r="AJ496" t="b">
        <f t="shared" si="267"/>
        <v>0</v>
      </c>
      <c r="AK496" t="b">
        <f t="shared" si="268"/>
        <v>0</v>
      </c>
      <c r="AL496" t="b">
        <f t="shared" si="269"/>
        <v>0</v>
      </c>
      <c r="AN496" s="4" t="b">
        <f t="shared" si="270"/>
        <v>1</v>
      </c>
      <c r="AO496" t="b">
        <f t="shared" si="271"/>
        <v>1</v>
      </c>
      <c r="AP496" t="b">
        <f t="shared" si="272"/>
        <v>0</v>
      </c>
      <c r="AQ496" t="b">
        <f t="shared" si="273"/>
        <v>0</v>
      </c>
      <c r="AR496" t="b">
        <f t="shared" si="274"/>
        <v>0</v>
      </c>
      <c r="AS496" t="b">
        <f t="shared" si="275"/>
        <v>0</v>
      </c>
      <c r="AT496" t="b">
        <f t="shared" si="276"/>
        <v>0</v>
      </c>
      <c r="AU496" t="b">
        <f t="shared" si="277"/>
        <v>0</v>
      </c>
      <c r="AV496" t="b">
        <f t="shared" si="278"/>
        <v>0</v>
      </c>
      <c r="AW496" t="b">
        <f t="shared" si="279"/>
        <v>0</v>
      </c>
    </row>
    <row r="497" spans="1:49">
      <c r="A497" t="s">
        <v>273</v>
      </c>
      <c r="B497" t="s">
        <v>319</v>
      </c>
      <c r="C497" s="4">
        <f>SUM('역의 도시내 비율1'!C496:D496)/2</f>
        <v>7.0393521423018721E-3</v>
      </c>
      <c r="D497" s="4">
        <f>SUM('역의 도시내 비율1'!E496:G496)/3</f>
        <v>7.4582037102041221E-3</v>
      </c>
      <c r="E497" s="4">
        <f>SUM('역의 도시내 비율1'!H496:O496)/8</f>
        <v>4.3330349390613091E-3</v>
      </c>
      <c r="F497" s="4">
        <f>SUM('역의 도시내 비율1'!P496:R496)/3</f>
        <v>3.1247532347194553E-3</v>
      </c>
      <c r="G497" s="4">
        <f>SUM('역의 도시내 비율1'!S496:V496)/4</f>
        <v>3.3829003198616639E-3</v>
      </c>
      <c r="H497" s="4"/>
      <c r="I497" s="4">
        <f>SUM('역의 도시내 비율1'!W496)</f>
        <v>4.739912930988451E-3</v>
      </c>
      <c r="K497" t="b">
        <f t="shared" si="245"/>
        <v>1</v>
      </c>
      <c r="L497" t="b">
        <f t="shared" si="246"/>
        <v>1</v>
      </c>
      <c r="M497" t="b">
        <f t="shared" si="247"/>
        <v>0</v>
      </c>
      <c r="N497" t="b">
        <f t="shared" si="248"/>
        <v>0</v>
      </c>
      <c r="O497" t="b">
        <f t="shared" si="249"/>
        <v>0</v>
      </c>
      <c r="R497" t="b">
        <f t="shared" si="250"/>
        <v>1</v>
      </c>
      <c r="S497" t="b">
        <f t="shared" si="251"/>
        <v>1</v>
      </c>
      <c r="T497" t="b">
        <f t="shared" si="252"/>
        <v>1</v>
      </c>
      <c r="U497" t="b">
        <f t="shared" si="253"/>
        <v>1</v>
      </c>
      <c r="V497" t="b">
        <f t="shared" si="254"/>
        <v>1</v>
      </c>
      <c r="W497" t="b">
        <f t="shared" si="255"/>
        <v>0</v>
      </c>
      <c r="X497" t="b">
        <f t="shared" si="256"/>
        <v>0</v>
      </c>
      <c r="Y497" t="b">
        <f t="shared" si="257"/>
        <v>0</v>
      </c>
      <c r="Z497" t="b">
        <f t="shared" si="258"/>
        <v>0</v>
      </c>
      <c r="AA497" t="b">
        <f t="shared" si="259"/>
        <v>0</v>
      </c>
      <c r="AC497" t="b">
        <f t="shared" si="260"/>
        <v>1</v>
      </c>
      <c r="AD497" t="b">
        <f t="shared" si="261"/>
        <v>1</v>
      </c>
      <c r="AE497" t="b">
        <f t="shared" si="262"/>
        <v>0</v>
      </c>
      <c r="AF497" t="b">
        <f t="shared" si="263"/>
        <v>0</v>
      </c>
      <c r="AG497" t="b">
        <f t="shared" si="264"/>
        <v>0</v>
      </c>
      <c r="AH497" t="b">
        <f t="shared" si="265"/>
        <v>0</v>
      </c>
      <c r="AI497" t="b">
        <f t="shared" si="266"/>
        <v>0</v>
      </c>
      <c r="AJ497" t="b">
        <f t="shared" si="267"/>
        <v>0</v>
      </c>
      <c r="AK497" t="b">
        <f t="shared" si="268"/>
        <v>0</v>
      </c>
      <c r="AL497" t="b">
        <f t="shared" si="269"/>
        <v>0</v>
      </c>
      <c r="AN497" s="4" t="b">
        <f t="shared" si="270"/>
        <v>1</v>
      </c>
      <c r="AO497" t="b">
        <f t="shared" si="271"/>
        <v>1</v>
      </c>
      <c r="AP497" t="b">
        <f t="shared" si="272"/>
        <v>1</v>
      </c>
      <c r="AQ497" t="b">
        <f t="shared" si="273"/>
        <v>0</v>
      </c>
      <c r="AR497" t="b">
        <f t="shared" si="274"/>
        <v>0</v>
      </c>
      <c r="AS497" t="b">
        <f t="shared" si="275"/>
        <v>0</v>
      </c>
      <c r="AT497" t="b">
        <f t="shared" si="276"/>
        <v>0</v>
      </c>
      <c r="AU497" t="b">
        <f t="shared" si="277"/>
        <v>0</v>
      </c>
      <c r="AV497" t="b">
        <f t="shared" si="278"/>
        <v>0</v>
      </c>
      <c r="AW497" t="b">
        <f t="shared" si="279"/>
        <v>0</v>
      </c>
    </row>
    <row r="498" spans="1:49">
      <c r="B498" t="s">
        <v>320</v>
      </c>
      <c r="C498" s="4">
        <f>SUM('역의 도시내 비율1'!C497:D497)/2</f>
        <v>1.037251397260457E-2</v>
      </c>
      <c r="D498" s="4">
        <f>SUM('역의 도시내 비율1'!E497:G497)/3</f>
        <v>2.4022957330755317E-3</v>
      </c>
      <c r="E498" s="4">
        <f>SUM('역의 도시내 비율1'!H497:O497)/8</f>
        <v>3.7539841361789983E-3</v>
      </c>
      <c r="F498" s="4">
        <f>SUM('역의 도시내 비율1'!P497:R497)/3</f>
        <v>6.6219008951503193E-3</v>
      </c>
      <c r="G498" s="4">
        <f>SUM('역의 도시내 비율1'!S497:V497)/4</f>
        <v>7.1390032658140328E-3</v>
      </c>
      <c r="H498" s="4"/>
      <c r="I498" s="4">
        <f>SUM('역의 도시내 비율1'!W497)</f>
        <v>4.5746516803377669E-3</v>
      </c>
      <c r="K498" t="b">
        <f t="shared" si="245"/>
        <v>1</v>
      </c>
      <c r="L498" t="b">
        <f t="shared" si="246"/>
        <v>0</v>
      </c>
      <c r="M498" t="b">
        <f t="shared" si="247"/>
        <v>0</v>
      </c>
      <c r="N498" t="b">
        <f t="shared" si="248"/>
        <v>1</v>
      </c>
      <c r="O498" t="b">
        <f t="shared" si="249"/>
        <v>1</v>
      </c>
      <c r="R498" t="b">
        <f t="shared" si="250"/>
        <v>1</v>
      </c>
      <c r="S498" t="b">
        <f t="shared" si="251"/>
        <v>1</v>
      </c>
      <c r="T498" t="b">
        <f t="shared" si="252"/>
        <v>0</v>
      </c>
      <c r="U498" t="b">
        <f t="shared" si="253"/>
        <v>0</v>
      </c>
      <c r="V498" t="b">
        <f t="shared" si="254"/>
        <v>0</v>
      </c>
      <c r="W498" t="b">
        <f t="shared" si="255"/>
        <v>0</v>
      </c>
      <c r="X498" t="b">
        <f t="shared" si="256"/>
        <v>0</v>
      </c>
      <c r="Y498" t="b">
        <f t="shared" si="257"/>
        <v>0</v>
      </c>
      <c r="Z498" t="b">
        <f t="shared" si="258"/>
        <v>0</v>
      </c>
      <c r="AA498" t="b">
        <f t="shared" si="259"/>
        <v>0</v>
      </c>
      <c r="AC498" t="b">
        <f t="shared" si="260"/>
        <v>1</v>
      </c>
      <c r="AD498" t="b">
        <f t="shared" si="261"/>
        <v>1</v>
      </c>
      <c r="AE498" t="b">
        <f t="shared" si="262"/>
        <v>1</v>
      </c>
      <c r="AF498" t="b">
        <f t="shared" si="263"/>
        <v>1</v>
      </c>
      <c r="AG498" t="b">
        <f t="shared" si="264"/>
        <v>0</v>
      </c>
      <c r="AH498" t="b">
        <f t="shared" si="265"/>
        <v>0</v>
      </c>
      <c r="AI498" t="b">
        <f t="shared" si="266"/>
        <v>0</v>
      </c>
      <c r="AJ498" t="b">
        <f t="shared" si="267"/>
        <v>0</v>
      </c>
      <c r="AK498" t="b">
        <f t="shared" si="268"/>
        <v>0</v>
      </c>
      <c r="AL498" t="b">
        <f t="shared" si="269"/>
        <v>0</v>
      </c>
      <c r="AN498" s="4" t="b">
        <f t="shared" si="270"/>
        <v>1</v>
      </c>
      <c r="AO498" t="b">
        <f t="shared" si="271"/>
        <v>1</v>
      </c>
      <c r="AP498" t="b">
        <f t="shared" si="272"/>
        <v>0</v>
      </c>
      <c r="AQ498" t="b">
        <f t="shared" si="273"/>
        <v>0</v>
      </c>
      <c r="AR498" t="b">
        <f t="shared" si="274"/>
        <v>0</v>
      </c>
      <c r="AS498" t="b">
        <f t="shared" si="275"/>
        <v>0</v>
      </c>
      <c r="AT498" t="b">
        <f t="shared" si="276"/>
        <v>0</v>
      </c>
      <c r="AU498" t="b">
        <f t="shared" si="277"/>
        <v>0</v>
      </c>
      <c r="AV498" t="b">
        <f t="shared" si="278"/>
        <v>0</v>
      </c>
      <c r="AW498" t="b">
        <f t="shared" si="279"/>
        <v>0</v>
      </c>
    </row>
    <row r="499" spans="1:49">
      <c r="A499" t="s">
        <v>274</v>
      </c>
      <c r="B499" t="s">
        <v>319</v>
      </c>
      <c r="C499" s="4">
        <f>SUM('역의 도시내 비율1'!C498:D498)/2</f>
        <v>1.142565764569857E-2</v>
      </c>
      <c r="D499" s="4">
        <f>SUM('역의 도시내 비율1'!E498:G498)/3</f>
        <v>9.9778574581575897E-3</v>
      </c>
      <c r="E499" s="4">
        <f>SUM('역의 도시내 비율1'!H498:O498)/8</f>
        <v>5.1094864675250637E-3</v>
      </c>
      <c r="F499" s="4">
        <f>SUM('역의 도시내 비율1'!P498:R498)/3</f>
        <v>3.4252951234962897E-3</v>
      </c>
      <c r="G499" s="4">
        <f>SUM('역의 도시내 비율1'!S498:V498)/4</f>
        <v>2.5366692658993365E-3</v>
      </c>
      <c r="H499" s="4"/>
      <c r="I499" s="4">
        <f>SUM('역의 도시내 비율1'!W498)</f>
        <v>5.7405156482144438E-3</v>
      </c>
      <c r="K499" t="b">
        <f t="shared" si="245"/>
        <v>1</v>
      </c>
      <c r="L499" t="b">
        <f t="shared" si="246"/>
        <v>1</v>
      </c>
      <c r="M499" t="b">
        <f t="shared" si="247"/>
        <v>0</v>
      </c>
      <c r="N499" t="b">
        <f t="shared" si="248"/>
        <v>0</v>
      </c>
      <c r="O499" t="b">
        <f t="shared" si="249"/>
        <v>0</v>
      </c>
      <c r="R499" t="b">
        <f t="shared" si="250"/>
        <v>1</v>
      </c>
      <c r="S499" t="b">
        <f t="shared" si="251"/>
        <v>1</v>
      </c>
      <c r="T499" t="b">
        <f t="shared" si="252"/>
        <v>1</v>
      </c>
      <c r="U499" t="b">
        <f t="shared" si="253"/>
        <v>1</v>
      </c>
      <c r="V499" t="b">
        <f t="shared" si="254"/>
        <v>1</v>
      </c>
      <c r="W499" t="b">
        <f t="shared" si="255"/>
        <v>1</v>
      </c>
      <c r="X499" t="b">
        <f t="shared" si="256"/>
        <v>0</v>
      </c>
      <c r="Y499" t="b">
        <f t="shared" si="257"/>
        <v>0</v>
      </c>
      <c r="Z499" t="b">
        <f t="shared" si="258"/>
        <v>0</v>
      </c>
      <c r="AA499" t="b">
        <f t="shared" si="259"/>
        <v>0</v>
      </c>
      <c r="AC499" t="b">
        <f t="shared" si="260"/>
        <v>1</v>
      </c>
      <c r="AD499" t="b">
        <f t="shared" si="261"/>
        <v>1</v>
      </c>
      <c r="AE499" t="b">
        <f t="shared" si="262"/>
        <v>0</v>
      </c>
      <c r="AF499" t="b">
        <f t="shared" si="263"/>
        <v>0</v>
      </c>
      <c r="AG499" t="b">
        <f t="shared" si="264"/>
        <v>0</v>
      </c>
      <c r="AH499" t="b">
        <f t="shared" si="265"/>
        <v>0</v>
      </c>
      <c r="AI499" t="b">
        <f t="shared" si="266"/>
        <v>0</v>
      </c>
      <c r="AJ499" t="b">
        <f t="shared" si="267"/>
        <v>0</v>
      </c>
      <c r="AK499" t="b">
        <f t="shared" si="268"/>
        <v>0</v>
      </c>
      <c r="AL499" t="b">
        <f t="shared" si="269"/>
        <v>0</v>
      </c>
      <c r="AN499" s="4" t="b">
        <f t="shared" si="270"/>
        <v>1</v>
      </c>
      <c r="AO499" t="b">
        <f t="shared" si="271"/>
        <v>1</v>
      </c>
      <c r="AP499" t="b">
        <f t="shared" si="272"/>
        <v>1</v>
      </c>
      <c r="AQ499" t="b">
        <f t="shared" si="273"/>
        <v>1</v>
      </c>
      <c r="AR499" t="b">
        <f t="shared" si="274"/>
        <v>0</v>
      </c>
      <c r="AS499" t="b">
        <f t="shared" si="275"/>
        <v>0</v>
      </c>
      <c r="AT499" t="b">
        <f t="shared" si="276"/>
        <v>0</v>
      </c>
      <c r="AU499" t="b">
        <f t="shared" si="277"/>
        <v>0</v>
      </c>
      <c r="AV499" t="b">
        <f t="shared" si="278"/>
        <v>0</v>
      </c>
      <c r="AW499" t="b">
        <f t="shared" si="279"/>
        <v>0</v>
      </c>
    </row>
    <row r="500" spans="1:49">
      <c r="B500" t="s">
        <v>320</v>
      </c>
      <c r="C500" s="4">
        <f>SUM('역의 도시내 비율1'!C499:D499)/2</f>
        <v>6.1662093862472067E-3</v>
      </c>
      <c r="D500" s="4">
        <f>SUM('역의 도시내 비율1'!E499:G499)/3</f>
        <v>2.3063158825107773E-3</v>
      </c>
      <c r="E500" s="4">
        <f>SUM('역의 도시내 비율1'!H499:O499)/8</f>
        <v>4.3416988023710261E-3</v>
      </c>
      <c r="F500" s="4">
        <f>SUM('역의 도시내 비율1'!P499:R499)/3</f>
        <v>7.7179355842285332E-3</v>
      </c>
      <c r="G500" s="4">
        <f>SUM('역의 도시내 비율1'!S499:V499)/4</f>
        <v>8.5193297333162939E-3</v>
      </c>
      <c r="H500" s="4"/>
      <c r="I500" s="4">
        <f>SUM('역의 도시내 비율1'!W499)</f>
        <v>5.1393137871401165E-3</v>
      </c>
      <c r="K500" t="b">
        <f t="shared" si="245"/>
        <v>1</v>
      </c>
      <c r="L500" t="b">
        <f t="shared" si="246"/>
        <v>0</v>
      </c>
      <c r="M500" t="b">
        <f t="shared" si="247"/>
        <v>0</v>
      </c>
      <c r="N500" t="b">
        <f t="shared" si="248"/>
        <v>1</v>
      </c>
      <c r="O500" t="b">
        <f t="shared" si="249"/>
        <v>1</v>
      </c>
      <c r="R500" t="b">
        <f t="shared" si="250"/>
        <v>1</v>
      </c>
      <c r="S500" t="b">
        <f t="shared" si="251"/>
        <v>1</v>
      </c>
      <c r="T500" t="b">
        <f t="shared" si="252"/>
        <v>0</v>
      </c>
      <c r="U500" t="b">
        <f t="shared" si="253"/>
        <v>0</v>
      </c>
      <c r="V500" t="b">
        <f t="shared" si="254"/>
        <v>0</v>
      </c>
      <c r="W500" t="b">
        <f t="shared" si="255"/>
        <v>0</v>
      </c>
      <c r="X500" t="b">
        <f t="shared" si="256"/>
        <v>0</v>
      </c>
      <c r="Y500" t="b">
        <f t="shared" si="257"/>
        <v>0</v>
      </c>
      <c r="Z500" t="b">
        <f t="shared" si="258"/>
        <v>0</v>
      </c>
      <c r="AA500" t="b">
        <f t="shared" si="259"/>
        <v>0</v>
      </c>
      <c r="AC500" t="b">
        <f t="shared" si="260"/>
        <v>1</v>
      </c>
      <c r="AD500" t="b">
        <f t="shared" si="261"/>
        <v>1</v>
      </c>
      <c r="AE500" t="b">
        <f t="shared" si="262"/>
        <v>1</v>
      </c>
      <c r="AF500" t="b">
        <f t="shared" si="263"/>
        <v>1</v>
      </c>
      <c r="AG500" t="b">
        <f t="shared" si="264"/>
        <v>1</v>
      </c>
      <c r="AH500" t="b">
        <f t="shared" si="265"/>
        <v>0</v>
      </c>
      <c r="AI500" t="b">
        <f t="shared" si="266"/>
        <v>0</v>
      </c>
      <c r="AJ500" t="b">
        <f t="shared" si="267"/>
        <v>0</v>
      </c>
      <c r="AK500" t="b">
        <f t="shared" si="268"/>
        <v>0</v>
      </c>
      <c r="AL500" t="b">
        <f t="shared" si="269"/>
        <v>0</v>
      </c>
      <c r="AN500" s="4" t="b">
        <f t="shared" si="270"/>
        <v>1</v>
      </c>
      <c r="AO500" t="b">
        <f t="shared" si="271"/>
        <v>1</v>
      </c>
      <c r="AP500" t="b">
        <f t="shared" si="272"/>
        <v>1</v>
      </c>
      <c r="AQ500" t="b">
        <f t="shared" si="273"/>
        <v>0</v>
      </c>
      <c r="AR500" t="b">
        <f t="shared" si="274"/>
        <v>0</v>
      </c>
      <c r="AS500" t="b">
        <f t="shared" si="275"/>
        <v>0</v>
      </c>
      <c r="AT500" t="b">
        <f t="shared" si="276"/>
        <v>0</v>
      </c>
      <c r="AU500" t="b">
        <f t="shared" si="277"/>
        <v>0</v>
      </c>
      <c r="AV500" t="b">
        <f t="shared" si="278"/>
        <v>0</v>
      </c>
      <c r="AW500" t="b">
        <f t="shared" si="279"/>
        <v>0</v>
      </c>
    </row>
    <row r="501" spans="1:49">
      <c r="A501" t="s">
        <v>275</v>
      </c>
      <c r="B501" t="s">
        <v>319</v>
      </c>
      <c r="C501" s="4">
        <f>SUM('역의 도시내 비율1'!C500:D500)/2</f>
        <v>1.4466553580860146E-3</v>
      </c>
      <c r="D501" s="4">
        <f>SUM('역의 도시내 비율1'!E500:G500)/3</f>
        <v>1.337561763313196E-3</v>
      </c>
      <c r="E501" s="4">
        <f>SUM('역의 도시내 비율1'!H500:O500)/8</f>
        <v>7.4403969080331109E-4</v>
      </c>
      <c r="F501" s="4">
        <f>SUM('역의 도시내 비율1'!P500:R500)/3</f>
        <v>5.1633965393439491E-4</v>
      </c>
      <c r="G501" s="4">
        <f>SUM('역의 도시내 비율1'!S500:V500)/4</f>
        <v>3.4251710678101922E-4</v>
      </c>
      <c r="H501" s="4"/>
      <c r="I501" s="4">
        <f>SUM('역의 도시내 비율1'!W500)</f>
        <v>8.0002224577590414E-4</v>
      </c>
      <c r="K501" t="b">
        <f t="shared" si="245"/>
        <v>1</v>
      </c>
      <c r="L501" t="b">
        <f t="shared" si="246"/>
        <v>1</v>
      </c>
      <c r="M501" t="b">
        <f t="shared" si="247"/>
        <v>0</v>
      </c>
      <c r="N501" t="b">
        <f t="shared" si="248"/>
        <v>0</v>
      </c>
      <c r="O501" t="b">
        <f t="shared" si="249"/>
        <v>0</v>
      </c>
      <c r="R501" t="b">
        <f t="shared" si="250"/>
        <v>1</v>
      </c>
      <c r="S501" t="b">
        <f t="shared" si="251"/>
        <v>0</v>
      </c>
      <c r="T501" t="b">
        <f t="shared" si="252"/>
        <v>0</v>
      </c>
      <c r="U501" t="b">
        <f t="shared" si="253"/>
        <v>0</v>
      </c>
      <c r="V501" t="b">
        <f t="shared" si="254"/>
        <v>0</v>
      </c>
      <c r="W501" t="b">
        <f t="shared" si="255"/>
        <v>0</v>
      </c>
      <c r="X501" t="b">
        <f t="shared" si="256"/>
        <v>0</v>
      </c>
      <c r="Y501" t="b">
        <f t="shared" si="257"/>
        <v>0</v>
      </c>
      <c r="Z501" t="b">
        <f t="shared" si="258"/>
        <v>0</v>
      </c>
      <c r="AA501" t="b">
        <f t="shared" si="259"/>
        <v>0</v>
      </c>
      <c r="AC501" t="b">
        <f t="shared" si="260"/>
        <v>0</v>
      </c>
      <c r="AD501" t="b">
        <f t="shared" si="261"/>
        <v>0</v>
      </c>
      <c r="AE501" t="b">
        <f t="shared" si="262"/>
        <v>0</v>
      </c>
      <c r="AF501" t="b">
        <f t="shared" si="263"/>
        <v>0</v>
      </c>
      <c r="AG501" t="b">
        <f t="shared" si="264"/>
        <v>0</v>
      </c>
      <c r="AH501" t="b">
        <f t="shared" si="265"/>
        <v>0</v>
      </c>
      <c r="AI501" t="b">
        <f t="shared" si="266"/>
        <v>0</v>
      </c>
      <c r="AJ501" t="b">
        <f t="shared" si="267"/>
        <v>0</v>
      </c>
      <c r="AK501" t="b">
        <f t="shared" si="268"/>
        <v>0</v>
      </c>
      <c r="AL501" t="b">
        <f t="shared" si="269"/>
        <v>0</v>
      </c>
      <c r="AN501" s="4" t="b">
        <f t="shared" si="270"/>
        <v>0</v>
      </c>
      <c r="AO501" t="b">
        <f t="shared" si="271"/>
        <v>0</v>
      </c>
      <c r="AP501" t="b">
        <f t="shared" si="272"/>
        <v>0</v>
      </c>
      <c r="AQ501" t="b">
        <f t="shared" si="273"/>
        <v>0</v>
      </c>
      <c r="AR501" t="b">
        <f t="shared" si="274"/>
        <v>0</v>
      </c>
      <c r="AS501" t="b">
        <f t="shared" si="275"/>
        <v>0</v>
      </c>
      <c r="AT501" t="b">
        <f t="shared" si="276"/>
        <v>0</v>
      </c>
      <c r="AU501" t="b">
        <f t="shared" si="277"/>
        <v>0</v>
      </c>
      <c r="AV501" t="b">
        <f t="shared" si="278"/>
        <v>0</v>
      </c>
      <c r="AW501" t="b">
        <f t="shared" si="279"/>
        <v>0</v>
      </c>
    </row>
    <row r="502" spans="1:49">
      <c r="B502" t="s">
        <v>320</v>
      </c>
      <c r="C502" s="4">
        <f>SUM('역의 도시내 비율1'!C501:D501)/2</f>
        <v>1.3085581325206655E-3</v>
      </c>
      <c r="D502" s="4">
        <f>SUM('역의 도시내 비율1'!E501:G501)/3</f>
        <v>5.6786551483775682E-4</v>
      </c>
      <c r="E502" s="4">
        <f>SUM('역의 도시내 비율1'!H501:O501)/8</f>
        <v>5.5318606561575859E-4</v>
      </c>
      <c r="F502" s="4">
        <f>SUM('역의 도시내 비율1'!P501:R501)/3</f>
        <v>8.8141440224748138E-4</v>
      </c>
      <c r="G502" s="4">
        <f>SUM('역의 도시내 비율1'!S501:V501)/4</f>
        <v>1.0963044439832846E-3</v>
      </c>
      <c r="H502" s="4"/>
      <c r="I502" s="4">
        <f>SUM('역의 도시내 비율1'!W501)</f>
        <v>6.9745308726153578E-4</v>
      </c>
      <c r="K502" t="b">
        <f t="shared" si="245"/>
        <v>1</v>
      </c>
      <c r="L502" t="b">
        <f t="shared" si="246"/>
        <v>0</v>
      </c>
      <c r="M502" t="b">
        <f t="shared" si="247"/>
        <v>0</v>
      </c>
      <c r="N502" t="b">
        <f t="shared" si="248"/>
        <v>1</v>
      </c>
      <c r="O502" t="b">
        <f t="shared" si="249"/>
        <v>1</v>
      </c>
      <c r="R502" t="b">
        <f t="shared" si="250"/>
        <v>0</v>
      </c>
      <c r="S502" t="b">
        <f t="shared" si="251"/>
        <v>0</v>
      </c>
      <c r="T502" t="b">
        <f t="shared" si="252"/>
        <v>0</v>
      </c>
      <c r="U502" t="b">
        <f t="shared" si="253"/>
        <v>0</v>
      </c>
      <c r="V502" t="b">
        <f t="shared" si="254"/>
        <v>0</v>
      </c>
      <c r="W502" t="b">
        <f t="shared" si="255"/>
        <v>0</v>
      </c>
      <c r="X502" t="b">
        <f t="shared" si="256"/>
        <v>0</v>
      </c>
      <c r="Y502" t="b">
        <f t="shared" si="257"/>
        <v>0</v>
      </c>
      <c r="Z502" t="b">
        <f t="shared" si="258"/>
        <v>0</v>
      </c>
      <c r="AA502" t="b">
        <f t="shared" si="259"/>
        <v>0</v>
      </c>
      <c r="AC502" t="b">
        <f t="shared" si="260"/>
        <v>0</v>
      </c>
      <c r="AD502" t="b">
        <f t="shared" si="261"/>
        <v>0</v>
      </c>
      <c r="AE502" t="b">
        <f t="shared" si="262"/>
        <v>0</v>
      </c>
      <c r="AF502" t="b">
        <f t="shared" si="263"/>
        <v>0</v>
      </c>
      <c r="AG502" t="b">
        <f t="shared" si="264"/>
        <v>0</v>
      </c>
      <c r="AH502" t="b">
        <f t="shared" si="265"/>
        <v>0</v>
      </c>
      <c r="AI502" t="b">
        <f t="shared" si="266"/>
        <v>0</v>
      </c>
      <c r="AJ502" t="b">
        <f t="shared" si="267"/>
        <v>0</v>
      </c>
      <c r="AK502" t="b">
        <f t="shared" si="268"/>
        <v>0</v>
      </c>
      <c r="AL502" t="b">
        <f t="shared" si="269"/>
        <v>0</v>
      </c>
      <c r="AN502" s="4" t="b">
        <f t="shared" si="270"/>
        <v>0</v>
      </c>
      <c r="AO502" t="b">
        <f t="shared" si="271"/>
        <v>0</v>
      </c>
      <c r="AP502" t="b">
        <f t="shared" si="272"/>
        <v>0</v>
      </c>
      <c r="AQ502" t="b">
        <f t="shared" si="273"/>
        <v>0</v>
      </c>
      <c r="AR502" t="b">
        <f t="shared" si="274"/>
        <v>0</v>
      </c>
      <c r="AS502" t="b">
        <f t="shared" si="275"/>
        <v>0</v>
      </c>
      <c r="AT502" t="b">
        <f t="shared" si="276"/>
        <v>0</v>
      </c>
      <c r="AU502" t="b">
        <f t="shared" si="277"/>
        <v>0</v>
      </c>
      <c r="AV502" t="b">
        <f t="shared" si="278"/>
        <v>0</v>
      </c>
      <c r="AW502" t="b">
        <f t="shared" si="279"/>
        <v>0</v>
      </c>
    </row>
    <row r="503" spans="1:49">
      <c r="A503" t="s">
        <v>276</v>
      </c>
      <c r="B503" t="s">
        <v>319</v>
      </c>
      <c r="C503" s="4">
        <f>SUM('역의 도시내 비율1'!C502:D502)/2</f>
        <v>3.1620142098013173E-3</v>
      </c>
      <c r="D503" s="4">
        <f>SUM('역의 도시내 비율1'!E502:G502)/3</f>
        <v>3.2892359667571654E-3</v>
      </c>
      <c r="E503" s="4">
        <f>SUM('역의 도시내 비율1'!H502:O502)/8</f>
        <v>1.4781567954874671E-3</v>
      </c>
      <c r="F503" s="4">
        <f>SUM('역의 도시내 비율1'!P502:R502)/3</f>
        <v>9.1822368434712868E-4</v>
      </c>
      <c r="G503" s="4">
        <f>SUM('역의 도시내 비율1'!S502:V502)/4</f>
        <v>8.7406005460549435E-4</v>
      </c>
      <c r="H503" s="4"/>
      <c r="I503" s="4">
        <f>SUM('역의 도시내 비율1'!W502)</f>
        <v>1.7695218198818892E-3</v>
      </c>
      <c r="K503" t="b">
        <f t="shared" si="245"/>
        <v>1</v>
      </c>
      <c r="L503" t="b">
        <f t="shared" si="246"/>
        <v>1</v>
      </c>
      <c r="M503" t="b">
        <f t="shared" si="247"/>
        <v>0</v>
      </c>
      <c r="N503" t="b">
        <f t="shared" si="248"/>
        <v>0</v>
      </c>
      <c r="O503" t="b">
        <f t="shared" si="249"/>
        <v>0</v>
      </c>
      <c r="R503" t="b">
        <f t="shared" si="250"/>
        <v>1</v>
      </c>
      <c r="S503" t="b">
        <f t="shared" si="251"/>
        <v>1</v>
      </c>
      <c r="T503" t="b">
        <f t="shared" si="252"/>
        <v>0</v>
      </c>
      <c r="U503" t="b">
        <f t="shared" si="253"/>
        <v>0</v>
      </c>
      <c r="V503" t="b">
        <f t="shared" si="254"/>
        <v>0</v>
      </c>
      <c r="W503" t="b">
        <f t="shared" si="255"/>
        <v>0</v>
      </c>
      <c r="X503" t="b">
        <f t="shared" si="256"/>
        <v>0</v>
      </c>
      <c r="Y503" t="b">
        <f t="shared" si="257"/>
        <v>0</v>
      </c>
      <c r="Z503" t="b">
        <f t="shared" si="258"/>
        <v>0</v>
      </c>
      <c r="AA503" t="b">
        <f t="shared" si="259"/>
        <v>0</v>
      </c>
      <c r="AC503" t="b">
        <f t="shared" si="260"/>
        <v>0</v>
      </c>
      <c r="AD503" t="b">
        <f t="shared" si="261"/>
        <v>0</v>
      </c>
      <c r="AE503" t="b">
        <f t="shared" si="262"/>
        <v>0</v>
      </c>
      <c r="AF503" t="b">
        <f t="shared" si="263"/>
        <v>0</v>
      </c>
      <c r="AG503" t="b">
        <f t="shared" si="264"/>
        <v>0</v>
      </c>
      <c r="AH503" t="b">
        <f t="shared" si="265"/>
        <v>0</v>
      </c>
      <c r="AI503" t="b">
        <f t="shared" si="266"/>
        <v>0</v>
      </c>
      <c r="AJ503" t="b">
        <f t="shared" si="267"/>
        <v>0</v>
      </c>
      <c r="AK503" t="b">
        <f t="shared" si="268"/>
        <v>0</v>
      </c>
      <c r="AL503" t="b">
        <f t="shared" si="269"/>
        <v>0</v>
      </c>
      <c r="AN503" s="4" t="b">
        <f t="shared" si="270"/>
        <v>1</v>
      </c>
      <c r="AO503" t="b">
        <f t="shared" si="271"/>
        <v>0</v>
      </c>
      <c r="AP503" t="b">
        <f t="shared" si="272"/>
        <v>0</v>
      </c>
      <c r="AQ503" t="b">
        <f t="shared" si="273"/>
        <v>0</v>
      </c>
      <c r="AR503" t="b">
        <f t="shared" si="274"/>
        <v>0</v>
      </c>
      <c r="AS503" t="b">
        <f t="shared" si="275"/>
        <v>0</v>
      </c>
      <c r="AT503" t="b">
        <f t="shared" si="276"/>
        <v>0</v>
      </c>
      <c r="AU503" t="b">
        <f t="shared" si="277"/>
        <v>0</v>
      </c>
      <c r="AV503" t="b">
        <f t="shared" si="278"/>
        <v>0</v>
      </c>
      <c r="AW503" t="b">
        <f t="shared" si="279"/>
        <v>0</v>
      </c>
    </row>
    <row r="504" spans="1:49">
      <c r="B504" t="s">
        <v>320</v>
      </c>
      <c r="C504" s="4">
        <f>SUM('역의 도시내 비율1'!C503:D503)/2</f>
        <v>1.6762496452678776E-3</v>
      </c>
      <c r="D504" s="4">
        <f>SUM('역의 도시내 비율1'!E503:G503)/3</f>
        <v>1.4465733827514517E-3</v>
      </c>
      <c r="E504" s="4">
        <f>SUM('역의 도시내 비율1'!H503:O503)/8</f>
        <v>1.1474676496455013E-3</v>
      </c>
      <c r="F504" s="4">
        <f>SUM('역의 도시내 비율1'!P503:R503)/3</f>
        <v>1.9726610247496074E-3</v>
      </c>
      <c r="G504" s="4">
        <f>SUM('역의 도시내 비율1'!S503:V503)/4</f>
        <v>3.7852471872452231E-3</v>
      </c>
      <c r="H504" s="4"/>
      <c r="I504" s="4">
        <f>SUM('역의 도시내 비율1'!W503)</f>
        <v>1.5949064080077555E-3</v>
      </c>
      <c r="K504" t="b">
        <f t="shared" si="245"/>
        <v>1</v>
      </c>
      <c r="L504" t="b">
        <f t="shared" si="246"/>
        <v>0</v>
      </c>
      <c r="M504" t="b">
        <f t="shared" si="247"/>
        <v>0</v>
      </c>
      <c r="N504" t="b">
        <f t="shared" si="248"/>
        <v>1</v>
      </c>
      <c r="O504" t="b">
        <f t="shared" si="249"/>
        <v>1</v>
      </c>
      <c r="R504" t="b">
        <f t="shared" si="250"/>
        <v>1</v>
      </c>
      <c r="S504" t="b">
        <f t="shared" si="251"/>
        <v>0</v>
      </c>
      <c r="T504" t="b">
        <f t="shared" si="252"/>
        <v>0</v>
      </c>
      <c r="U504" t="b">
        <f t="shared" si="253"/>
        <v>0</v>
      </c>
      <c r="V504" t="b">
        <f t="shared" si="254"/>
        <v>0</v>
      </c>
      <c r="W504" t="b">
        <f t="shared" si="255"/>
        <v>0</v>
      </c>
      <c r="X504" t="b">
        <f t="shared" si="256"/>
        <v>0</v>
      </c>
      <c r="Y504" t="b">
        <f t="shared" si="257"/>
        <v>0</v>
      </c>
      <c r="Z504" t="b">
        <f t="shared" si="258"/>
        <v>0</v>
      </c>
      <c r="AA504" t="b">
        <f t="shared" si="259"/>
        <v>0</v>
      </c>
      <c r="AC504" t="b">
        <f t="shared" si="260"/>
        <v>1</v>
      </c>
      <c r="AD504" t="b">
        <f t="shared" si="261"/>
        <v>0</v>
      </c>
      <c r="AE504" t="b">
        <f t="shared" si="262"/>
        <v>0</v>
      </c>
      <c r="AF504" t="b">
        <f t="shared" si="263"/>
        <v>0</v>
      </c>
      <c r="AG504" t="b">
        <f t="shared" si="264"/>
        <v>0</v>
      </c>
      <c r="AH504" t="b">
        <f t="shared" si="265"/>
        <v>0</v>
      </c>
      <c r="AI504" t="b">
        <f t="shared" si="266"/>
        <v>0</v>
      </c>
      <c r="AJ504" t="b">
        <f t="shared" si="267"/>
        <v>0</v>
      </c>
      <c r="AK504" t="b">
        <f t="shared" si="268"/>
        <v>0</v>
      </c>
      <c r="AL504" t="b">
        <f t="shared" si="269"/>
        <v>0</v>
      </c>
      <c r="AN504" s="4" t="b">
        <f t="shared" si="270"/>
        <v>1</v>
      </c>
      <c r="AO504" t="b">
        <f t="shared" si="271"/>
        <v>0</v>
      </c>
      <c r="AP504" t="b">
        <f t="shared" si="272"/>
        <v>0</v>
      </c>
      <c r="AQ504" t="b">
        <f t="shared" si="273"/>
        <v>0</v>
      </c>
      <c r="AR504" t="b">
        <f t="shared" si="274"/>
        <v>0</v>
      </c>
      <c r="AS504" t="b">
        <f t="shared" si="275"/>
        <v>0</v>
      </c>
      <c r="AT504" t="b">
        <f t="shared" si="276"/>
        <v>0</v>
      </c>
      <c r="AU504" t="b">
        <f t="shared" si="277"/>
        <v>0</v>
      </c>
      <c r="AV504" t="b">
        <f t="shared" si="278"/>
        <v>0</v>
      </c>
      <c r="AW504" t="b">
        <f t="shared" si="279"/>
        <v>0</v>
      </c>
    </row>
    <row r="505" spans="1:49">
      <c r="A505" t="s">
        <v>277</v>
      </c>
      <c r="B505" t="s">
        <v>319</v>
      </c>
      <c r="C505" s="4">
        <f>SUM('역의 도시내 비율1'!C504:D504)/2</f>
        <v>6.2372271183655341E-3</v>
      </c>
      <c r="D505" s="4">
        <f>SUM('역의 도시내 비율1'!E504:G504)/3</f>
        <v>7.013561668703862E-3</v>
      </c>
      <c r="E505" s="4">
        <f>SUM('역의 도시내 비율1'!H504:O504)/8</f>
        <v>3.3164312631776796E-3</v>
      </c>
      <c r="F505" s="4">
        <f>SUM('역의 도시내 비율1'!P504:R504)/3</f>
        <v>1.9015730249374307E-3</v>
      </c>
      <c r="G505" s="4">
        <f>SUM('역의 도시내 비율1'!S504:V504)/4</f>
        <v>1.5930488767340485E-3</v>
      </c>
      <c r="H505" s="4"/>
      <c r="I505" s="4">
        <f>SUM('역의 도시내 비율1'!W504)</f>
        <v>3.6895233484260004E-3</v>
      </c>
      <c r="K505" t="b">
        <f t="shared" si="245"/>
        <v>1</v>
      </c>
      <c r="L505" t="b">
        <f t="shared" si="246"/>
        <v>1</v>
      </c>
      <c r="M505" t="b">
        <f t="shared" si="247"/>
        <v>0</v>
      </c>
      <c r="N505" t="b">
        <f t="shared" si="248"/>
        <v>0</v>
      </c>
      <c r="O505" t="b">
        <f t="shared" si="249"/>
        <v>0</v>
      </c>
      <c r="R505" t="b">
        <f t="shared" si="250"/>
        <v>1</v>
      </c>
      <c r="S505" t="b">
        <f t="shared" si="251"/>
        <v>1</v>
      </c>
      <c r="T505" t="b">
        <f t="shared" si="252"/>
        <v>1</v>
      </c>
      <c r="U505" t="b">
        <f t="shared" si="253"/>
        <v>1</v>
      </c>
      <c r="V505" t="b">
        <f t="shared" si="254"/>
        <v>1</v>
      </c>
      <c r="W505" t="b">
        <f t="shared" si="255"/>
        <v>0</v>
      </c>
      <c r="X505" t="b">
        <f t="shared" si="256"/>
        <v>0</v>
      </c>
      <c r="Y505" t="b">
        <f t="shared" si="257"/>
        <v>0</v>
      </c>
      <c r="Z505" t="b">
        <f t="shared" si="258"/>
        <v>0</v>
      </c>
      <c r="AA505" t="b">
        <f t="shared" si="259"/>
        <v>0</v>
      </c>
      <c r="AC505" t="b">
        <f t="shared" si="260"/>
        <v>1</v>
      </c>
      <c r="AD505" t="b">
        <f t="shared" si="261"/>
        <v>0</v>
      </c>
      <c r="AE505" t="b">
        <f t="shared" si="262"/>
        <v>0</v>
      </c>
      <c r="AF505" t="b">
        <f t="shared" si="263"/>
        <v>0</v>
      </c>
      <c r="AG505" t="b">
        <f t="shared" si="264"/>
        <v>0</v>
      </c>
      <c r="AH505" t="b">
        <f t="shared" si="265"/>
        <v>0</v>
      </c>
      <c r="AI505" t="b">
        <f t="shared" si="266"/>
        <v>0</v>
      </c>
      <c r="AJ505" t="b">
        <f t="shared" si="267"/>
        <v>0</v>
      </c>
      <c r="AK505" t="b">
        <f t="shared" si="268"/>
        <v>0</v>
      </c>
      <c r="AL505" t="b">
        <f t="shared" si="269"/>
        <v>0</v>
      </c>
      <c r="AN505" s="4" t="b">
        <f t="shared" si="270"/>
        <v>1</v>
      </c>
      <c r="AO505" t="b">
        <f t="shared" si="271"/>
        <v>1</v>
      </c>
      <c r="AP505" t="b">
        <f t="shared" si="272"/>
        <v>0</v>
      </c>
      <c r="AQ505" t="b">
        <f t="shared" si="273"/>
        <v>0</v>
      </c>
      <c r="AR505" t="b">
        <f t="shared" si="274"/>
        <v>0</v>
      </c>
      <c r="AS505" t="b">
        <f t="shared" si="275"/>
        <v>0</v>
      </c>
      <c r="AT505" t="b">
        <f t="shared" si="276"/>
        <v>0</v>
      </c>
      <c r="AU505" t="b">
        <f t="shared" si="277"/>
        <v>0</v>
      </c>
      <c r="AV505" t="b">
        <f t="shared" si="278"/>
        <v>0</v>
      </c>
      <c r="AW505" t="b">
        <f t="shared" si="279"/>
        <v>0</v>
      </c>
    </row>
    <row r="506" spans="1:49">
      <c r="B506" t="s">
        <v>320</v>
      </c>
      <c r="C506" s="4">
        <f>SUM('역의 도시내 비율1'!C505:D505)/2</f>
        <v>2.6903542030479489E-3</v>
      </c>
      <c r="D506" s="4">
        <f>SUM('역의 도시내 비율1'!E505:G505)/3</f>
        <v>1.3792751162679925E-3</v>
      </c>
      <c r="E506" s="4">
        <f>SUM('역의 도시내 비율1'!H505:O505)/8</f>
        <v>2.7494936595335176E-3</v>
      </c>
      <c r="F506" s="4">
        <f>SUM('역의 도시내 비율1'!P505:R505)/3</f>
        <v>4.5851764198207431E-3</v>
      </c>
      <c r="G506" s="4">
        <f>SUM('역의 도시내 비율1'!S505:V505)/4</f>
        <v>5.4619074749664969E-3</v>
      </c>
      <c r="H506" s="4"/>
      <c r="I506" s="4">
        <f>SUM('역의 도시내 비율1'!W505)</f>
        <v>3.1743204205086631E-3</v>
      </c>
      <c r="K506" t="b">
        <f t="shared" si="245"/>
        <v>0</v>
      </c>
      <c r="L506" t="b">
        <f t="shared" si="246"/>
        <v>0</v>
      </c>
      <c r="M506" t="b">
        <f t="shared" si="247"/>
        <v>0</v>
      </c>
      <c r="N506" t="b">
        <f t="shared" si="248"/>
        <v>1</v>
      </c>
      <c r="O506" t="b">
        <f t="shared" si="249"/>
        <v>1</v>
      </c>
      <c r="R506" t="b">
        <f t="shared" si="250"/>
        <v>1</v>
      </c>
      <c r="S506" t="b">
        <f t="shared" si="251"/>
        <v>0</v>
      </c>
      <c r="T506" t="b">
        <f t="shared" si="252"/>
        <v>0</v>
      </c>
      <c r="U506" t="b">
        <f t="shared" si="253"/>
        <v>0</v>
      </c>
      <c r="V506" t="b">
        <f t="shared" si="254"/>
        <v>0</v>
      </c>
      <c r="W506" t="b">
        <f t="shared" si="255"/>
        <v>0</v>
      </c>
      <c r="X506" t="b">
        <f t="shared" si="256"/>
        <v>0</v>
      </c>
      <c r="Y506" t="b">
        <f t="shared" si="257"/>
        <v>0</v>
      </c>
      <c r="Z506" t="b">
        <f t="shared" si="258"/>
        <v>0</v>
      </c>
      <c r="AA506" t="b">
        <f t="shared" si="259"/>
        <v>0</v>
      </c>
      <c r="AC506" t="b">
        <f t="shared" si="260"/>
        <v>1</v>
      </c>
      <c r="AD506" t="b">
        <f t="shared" si="261"/>
        <v>1</v>
      </c>
      <c r="AE506" t="b">
        <f t="shared" si="262"/>
        <v>1</v>
      </c>
      <c r="AF506" t="b">
        <f t="shared" si="263"/>
        <v>0</v>
      </c>
      <c r="AG506" t="b">
        <f t="shared" si="264"/>
        <v>0</v>
      </c>
      <c r="AH506" t="b">
        <f t="shared" si="265"/>
        <v>0</v>
      </c>
      <c r="AI506" t="b">
        <f t="shared" si="266"/>
        <v>0</v>
      </c>
      <c r="AJ506" t="b">
        <f t="shared" si="267"/>
        <v>0</v>
      </c>
      <c r="AK506" t="b">
        <f t="shared" si="268"/>
        <v>0</v>
      </c>
      <c r="AL506" t="b">
        <f t="shared" si="269"/>
        <v>0</v>
      </c>
      <c r="AN506" s="4" t="b">
        <f t="shared" si="270"/>
        <v>1</v>
      </c>
      <c r="AO506" t="b">
        <f t="shared" si="271"/>
        <v>1</v>
      </c>
      <c r="AP506" t="b">
        <f t="shared" si="272"/>
        <v>0</v>
      </c>
      <c r="AQ506" t="b">
        <f t="shared" si="273"/>
        <v>0</v>
      </c>
      <c r="AR506" t="b">
        <f t="shared" si="274"/>
        <v>0</v>
      </c>
      <c r="AS506" t="b">
        <f t="shared" si="275"/>
        <v>0</v>
      </c>
      <c r="AT506" t="b">
        <f t="shared" si="276"/>
        <v>0</v>
      </c>
      <c r="AU506" t="b">
        <f t="shared" si="277"/>
        <v>0</v>
      </c>
      <c r="AV506" t="b">
        <f t="shared" si="278"/>
        <v>0</v>
      </c>
      <c r="AW506" t="b">
        <f t="shared" si="279"/>
        <v>0</v>
      </c>
    </row>
    <row r="507" spans="1:49">
      <c r="A507" t="s">
        <v>278</v>
      </c>
      <c r="B507" t="s">
        <v>319</v>
      </c>
      <c r="C507" s="4">
        <f>SUM('역의 도시내 비율1'!C506:D506)/2</f>
        <v>6.0775093340257012E-3</v>
      </c>
      <c r="D507" s="4">
        <f>SUM('역의 도시내 비율1'!E506:G506)/3</f>
        <v>5.965972001438914E-3</v>
      </c>
      <c r="E507" s="4">
        <f>SUM('역의 도시내 비율1'!H506:O506)/8</f>
        <v>4.0259138430248365E-3</v>
      </c>
      <c r="F507" s="4">
        <f>SUM('역의 도시내 비율1'!P506:R506)/3</f>
        <v>3.5331350398037213E-3</v>
      </c>
      <c r="G507" s="4">
        <f>SUM('역의 도시내 비율1'!S506:V506)/4</f>
        <v>3.4280686706267423E-3</v>
      </c>
      <c r="H507" s="4"/>
      <c r="I507" s="4">
        <f>SUM('역의 도시내 비율1'!W506)</f>
        <v>4.2982250975683693E-3</v>
      </c>
      <c r="K507" t="b">
        <f t="shared" si="245"/>
        <v>1</v>
      </c>
      <c r="L507" t="b">
        <f t="shared" si="246"/>
        <v>1</v>
      </c>
      <c r="M507" t="b">
        <f t="shared" si="247"/>
        <v>0</v>
      </c>
      <c r="N507" t="b">
        <f t="shared" si="248"/>
        <v>0</v>
      </c>
      <c r="O507" t="b">
        <f t="shared" si="249"/>
        <v>0</v>
      </c>
      <c r="R507" t="b">
        <f t="shared" si="250"/>
        <v>1</v>
      </c>
      <c r="S507" t="b">
        <f t="shared" si="251"/>
        <v>1</v>
      </c>
      <c r="T507" t="b">
        <f t="shared" si="252"/>
        <v>1</v>
      </c>
      <c r="U507" t="b">
        <f t="shared" si="253"/>
        <v>1</v>
      </c>
      <c r="V507" t="b">
        <f t="shared" si="254"/>
        <v>0</v>
      </c>
      <c r="W507" t="b">
        <f t="shared" si="255"/>
        <v>0</v>
      </c>
      <c r="X507" t="b">
        <f t="shared" si="256"/>
        <v>0</v>
      </c>
      <c r="Y507" t="b">
        <f t="shared" si="257"/>
        <v>0</v>
      </c>
      <c r="Z507" t="b">
        <f t="shared" si="258"/>
        <v>0</v>
      </c>
      <c r="AA507" t="b">
        <f t="shared" si="259"/>
        <v>0</v>
      </c>
      <c r="AC507" t="b">
        <f t="shared" si="260"/>
        <v>1</v>
      </c>
      <c r="AD507" t="b">
        <f t="shared" si="261"/>
        <v>1</v>
      </c>
      <c r="AE507" t="b">
        <f t="shared" si="262"/>
        <v>0</v>
      </c>
      <c r="AF507" t="b">
        <f t="shared" si="263"/>
        <v>0</v>
      </c>
      <c r="AG507" t="b">
        <f t="shared" si="264"/>
        <v>0</v>
      </c>
      <c r="AH507" t="b">
        <f t="shared" si="265"/>
        <v>0</v>
      </c>
      <c r="AI507" t="b">
        <f t="shared" si="266"/>
        <v>0</v>
      </c>
      <c r="AJ507" t="b">
        <f t="shared" si="267"/>
        <v>0</v>
      </c>
      <c r="AK507" t="b">
        <f t="shared" si="268"/>
        <v>0</v>
      </c>
      <c r="AL507" t="b">
        <f t="shared" si="269"/>
        <v>0</v>
      </c>
      <c r="AN507" s="4" t="b">
        <f t="shared" si="270"/>
        <v>1</v>
      </c>
      <c r="AO507" t="b">
        <f t="shared" si="271"/>
        <v>1</v>
      </c>
      <c r="AP507" t="b">
        <f t="shared" si="272"/>
        <v>1</v>
      </c>
      <c r="AQ507" t="b">
        <f t="shared" si="273"/>
        <v>0</v>
      </c>
      <c r="AR507" t="b">
        <f t="shared" si="274"/>
        <v>0</v>
      </c>
      <c r="AS507" t="b">
        <f t="shared" si="275"/>
        <v>0</v>
      </c>
      <c r="AT507" t="b">
        <f t="shared" si="276"/>
        <v>0</v>
      </c>
      <c r="AU507" t="b">
        <f t="shared" si="277"/>
        <v>0</v>
      </c>
      <c r="AV507" t="b">
        <f t="shared" si="278"/>
        <v>0</v>
      </c>
      <c r="AW507" t="b">
        <f t="shared" si="279"/>
        <v>0</v>
      </c>
    </row>
    <row r="508" spans="1:49">
      <c r="B508" t="s">
        <v>320</v>
      </c>
      <c r="C508" s="4">
        <f>SUM('역의 도시내 비율1'!C507:D507)/2</f>
        <v>3.8268484504110876E-3</v>
      </c>
      <c r="D508" s="4">
        <f>SUM('역의 도시내 비율1'!E507:G507)/3</f>
        <v>2.0574199010566286E-3</v>
      </c>
      <c r="E508" s="4">
        <f>SUM('역의 도시내 비율1'!H507:O507)/8</f>
        <v>3.8807923501078369E-3</v>
      </c>
      <c r="F508" s="4">
        <f>SUM('역의 도시내 비율1'!P507:R507)/3</f>
        <v>5.4930416334969768E-3</v>
      </c>
      <c r="G508" s="4">
        <f>SUM('역의 도시내 비율1'!S507:V507)/4</f>
        <v>5.1188599767401973E-3</v>
      </c>
      <c r="H508" s="4"/>
      <c r="I508" s="4">
        <f>SUM('역의 도시내 비율1'!W507)</f>
        <v>3.9561576194670741E-3</v>
      </c>
      <c r="K508" t="b">
        <f t="shared" si="245"/>
        <v>0</v>
      </c>
      <c r="L508" t="b">
        <f t="shared" si="246"/>
        <v>0</v>
      </c>
      <c r="M508" t="b">
        <f t="shared" si="247"/>
        <v>0</v>
      </c>
      <c r="N508" t="b">
        <f t="shared" si="248"/>
        <v>1</v>
      </c>
      <c r="O508" t="b">
        <f t="shared" si="249"/>
        <v>1</v>
      </c>
      <c r="R508" t="b">
        <f t="shared" si="250"/>
        <v>1</v>
      </c>
      <c r="S508" t="b">
        <f t="shared" si="251"/>
        <v>1</v>
      </c>
      <c r="T508" t="b">
        <f t="shared" si="252"/>
        <v>0</v>
      </c>
      <c r="U508" t="b">
        <f t="shared" si="253"/>
        <v>0</v>
      </c>
      <c r="V508" t="b">
        <f t="shared" si="254"/>
        <v>0</v>
      </c>
      <c r="W508" t="b">
        <f t="shared" si="255"/>
        <v>0</v>
      </c>
      <c r="X508" t="b">
        <f t="shared" si="256"/>
        <v>0</v>
      </c>
      <c r="Y508" t="b">
        <f t="shared" si="257"/>
        <v>0</v>
      </c>
      <c r="Z508" t="b">
        <f t="shared" si="258"/>
        <v>0</v>
      </c>
      <c r="AA508" t="b">
        <f t="shared" si="259"/>
        <v>0</v>
      </c>
      <c r="AC508" t="b">
        <f t="shared" si="260"/>
        <v>1</v>
      </c>
      <c r="AD508" t="b">
        <f t="shared" si="261"/>
        <v>1</v>
      </c>
      <c r="AE508" t="b">
        <f t="shared" si="262"/>
        <v>1</v>
      </c>
      <c r="AF508" t="b">
        <f t="shared" si="263"/>
        <v>1</v>
      </c>
      <c r="AG508" t="b">
        <f t="shared" si="264"/>
        <v>0</v>
      </c>
      <c r="AH508" t="b">
        <f t="shared" si="265"/>
        <v>0</v>
      </c>
      <c r="AI508" t="b">
        <f t="shared" si="266"/>
        <v>0</v>
      </c>
      <c r="AJ508" t="b">
        <f t="shared" si="267"/>
        <v>0</v>
      </c>
      <c r="AK508" t="b">
        <f t="shared" si="268"/>
        <v>0</v>
      </c>
      <c r="AL508" t="b">
        <f t="shared" si="269"/>
        <v>0</v>
      </c>
      <c r="AN508" s="4" t="b">
        <f t="shared" si="270"/>
        <v>1</v>
      </c>
      <c r="AO508" t="b">
        <f t="shared" si="271"/>
        <v>1</v>
      </c>
      <c r="AP508" t="b">
        <f t="shared" si="272"/>
        <v>0</v>
      </c>
      <c r="AQ508" t="b">
        <f t="shared" si="273"/>
        <v>0</v>
      </c>
      <c r="AR508" t="b">
        <f t="shared" si="274"/>
        <v>0</v>
      </c>
      <c r="AS508" t="b">
        <f t="shared" si="275"/>
        <v>0</v>
      </c>
      <c r="AT508" t="b">
        <f t="shared" si="276"/>
        <v>0</v>
      </c>
      <c r="AU508" t="b">
        <f t="shared" si="277"/>
        <v>0</v>
      </c>
      <c r="AV508" t="b">
        <f t="shared" si="278"/>
        <v>0</v>
      </c>
      <c r="AW508" t="b">
        <f t="shared" si="279"/>
        <v>0</v>
      </c>
    </row>
    <row r="509" spans="1:49">
      <c r="A509" t="s">
        <v>279</v>
      </c>
      <c r="B509" t="s">
        <v>319</v>
      </c>
      <c r="C509" s="4">
        <f>SUM('역의 도시내 비율1'!C508:D508)/2</f>
        <v>2.4997952632217616E-3</v>
      </c>
      <c r="D509" s="4">
        <f>SUM('역의 도시내 비율1'!E508:G508)/3</f>
        <v>3.2714761940756741E-3</v>
      </c>
      <c r="E509" s="4">
        <f>SUM('역의 도시내 비율1'!H508:O508)/8</f>
        <v>2.2181269765752555E-3</v>
      </c>
      <c r="F509" s="4">
        <f>SUM('역의 도시내 비율1'!P508:R508)/3</f>
        <v>1.6602939821379527E-3</v>
      </c>
      <c r="G509" s="4">
        <f>SUM('역의 도시내 비율1'!S508:V508)/4</f>
        <v>1.3090828303869173E-3</v>
      </c>
      <c r="H509" s="4"/>
      <c r="I509" s="4">
        <f>SUM('역의 도시내 비율1'!W508)</f>
        <v>2.2253145670424394E-3</v>
      </c>
      <c r="K509" t="b">
        <f t="shared" si="245"/>
        <v>1</v>
      </c>
      <c r="L509" t="b">
        <f t="shared" si="246"/>
        <v>1</v>
      </c>
      <c r="M509" t="b">
        <f t="shared" si="247"/>
        <v>0</v>
      </c>
      <c r="N509" t="b">
        <f t="shared" si="248"/>
        <v>0</v>
      </c>
      <c r="O509" t="b">
        <f t="shared" si="249"/>
        <v>0</v>
      </c>
      <c r="R509" t="b">
        <f t="shared" si="250"/>
        <v>1</v>
      </c>
      <c r="S509" t="b">
        <f t="shared" si="251"/>
        <v>1</v>
      </c>
      <c r="T509" t="b">
        <f t="shared" si="252"/>
        <v>0</v>
      </c>
      <c r="U509" t="b">
        <f t="shared" si="253"/>
        <v>0</v>
      </c>
      <c r="V509" t="b">
        <f t="shared" si="254"/>
        <v>0</v>
      </c>
      <c r="W509" t="b">
        <f t="shared" si="255"/>
        <v>0</v>
      </c>
      <c r="X509" t="b">
        <f t="shared" si="256"/>
        <v>0</v>
      </c>
      <c r="Y509" t="b">
        <f t="shared" si="257"/>
        <v>0</v>
      </c>
      <c r="Z509" t="b">
        <f t="shared" si="258"/>
        <v>0</v>
      </c>
      <c r="AA509" t="b">
        <f t="shared" si="259"/>
        <v>0</v>
      </c>
      <c r="AC509" t="b">
        <f t="shared" si="260"/>
        <v>1</v>
      </c>
      <c r="AD509" t="b">
        <f t="shared" si="261"/>
        <v>0</v>
      </c>
      <c r="AE509" t="b">
        <f t="shared" si="262"/>
        <v>0</v>
      </c>
      <c r="AF509" t="b">
        <f t="shared" si="263"/>
        <v>0</v>
      </c>
      <c r="AG509" t="b">
        <f t="shared" si="264"/>
        <v>0</v>
      </c>
      <c r="AH509" t="b">
        <f t="shared" si="265"/>
        <v>0</v>
      </c>
      <c r="AI509" t="b">
        <f t="shared" si="266"/>
        <v>0</v>
      </c>
      <c r="AJ509" t="b">
        <f t="shared" si="267"/>
        <v>0</v>
      </c>
      <c r="AK509" t="b">
        <f t="shared" si="268"/>
        <v>0</v>
      </c>
      <c r="AL509" t="b">
        <f t="shared" si="269"/>
        <v>0</v>
      </c>
      <c r="AN509" s="4" t="b">
        <f t="shared" si="270"/>
        <v>1</v>
      </c>
      <c r="AO509" t="b">
        <f t="shared" si="271"/>
        <v>1</v>
      </c>
      <c r="AP509" t="b">
        <f t="shared" si="272"/>
        <v>0</v>
      </c>
      <c r="AQ509" t="b">
        <f t="shared" si="273"/>
        <v>0</v>
      </c>
      <c r="AR509" t="b">
        <f t="shared" si="274"/>
        <v>0</v>
      </c>
      <c r="AS509" t="b">
        <f t="shared" si="275"/>
        <v>0</v>
      </c>
      <c r="AT509" t="b">
        <f t="shared" si="276"/>
        <v>0</v>
      </c>
      <c r="AU509" t="b">
        <f t="shared" si="277"/>
        <v>0</v>
      </c>
      <c r="AV509" t="b">
        <f t="shared" si="278"/>
        <v>0</v>
      </c>
      <c r="AW509" t="b">
        <f t="shared" si="279"/>
        <v>0</v>
      </c>
    </row>
    <row r="510" spans="1:49">
      <c r="B510" t="s">
        <v>320</v>
      </c>
      <c r="C510" s="4">
        <f>SUM('역의 도시내 비율1'!C509:D509)/2</f>
        <v>1.8978521147346636E-3</v>
      </c>
      <c r="D510" s="4">
        <f>SUM('역의 도시내 비율1'!E509:G509)/3</f>
        <v>2.0358941031770948E-3</v>
      </c>
      <c r="E510" s="4">
        <f>SUM('역의 도시내 비율1'!H509:O509)/8</f>
        <v>2.0785421946680023E-3</v>
      </c>
      <c r="F510" s="4">
        <f>SUM('역의 도시내 비율1'!P509:R509)/3</f>
        <v>2.4782483550436119E-3</v>
      </c>
      <c r="G510" s="4">
        <f>SUM('역의 도시내 비율1'!S509:V509)/4</f>
        <v>2.5616663612179368E-3</v>
      </c>
      <c r="H510" s="4"/>
      <c r="I510" s="4">
        <f>SUM('역의 도시내 비율1'!W509)</f>
        <v>2.2263245328606688E-3</v>
      </c>
      <c r="K510" t="b">
        <f t="shared" si="245"/>
        <v>0</v>
      </c>
      <c r="L510" t="b">
        <f t="shared" si="246"/>
        <v>0</v>
      </c>
      <c r="M510" t="b">
        <f t="shared" si="247"/>
        <v>0</v>
      </c>
      <c r="N510" t="b">
        <f t="shared" si="248"/>
        <v>1</v>
      </c>
      <c r="O510" t="b">
        <f t="shared" si="249"/>
        <v>1</v>
      </c>
      <c r="R510" t="b">
        <f t="shared" si="250"/>
        <v>1</v>
      </c>
      <c r="S510" t="b">
        <f t="shared" si="251"/>
        <v>1</v>
      </c>
      <c r="T510" t="b">
        <f t="shared" si="252"/>
        <v>0</v>
      </c>
      <c r="U510" t="b">
        <f t="shared" si="253"/>
        <v>0</v>
      </c>
      <c r="V510" t="b">
        <f t="shared" si="254"/>
        <v>0</v>
      </c>
      <c r="W510" t="b">
        <f t="shared" si="255"/>
        <v>0</v>
      </c>
      <c r="X510" t="b">
        <f t="shared" si="256"/>
        <v>0</v>
      </c>
      <c r="Y510" t="b">
        <f t="shared" si="257"/>
        <v>0</v>
      </c>
      <c r="Z510" t="b">
        <f t="shared" si="258"/>
        <v>0</v>
      </c>
      <c r="AA510" t="b">
        <f t="shared" si="259"/>
        <v>0</v>
      </c>
      <c r="AC510" t="b">
        <f t="shared" si="260"/>
        <v>1</v>
      </c>
      <c r="AD510" t="b">
        <f t="shared" si="261"/>
        <v>1</v>
      </c>
      <c r="AE510" t="b">
        <f t="shared" si="262"/>
        <v>0</v>
      </c>
      <c r="AF510" t="b">
        <f t="shared" si="263"/>
        <v>0</v>
      </c>
      <c r="AG510" t="b">
        <f t="shared" si="264"/>
        <v>0</v>
      </c>
      <c r="AH510" t="b">
        <f t="shared" si="265"/>
        <v>0</v>
      </c>
      <c r="AI510" t="b">
        <f t="shared" si="266"/>
        <v>0</v>
      </c>
      <c r="AJ510" t="b">
        <f t="shared" si="267"/>
        <v>0</v>
      </c>
      <c r="AK510" t="b">
        <f t="shared" si="268"/>
        <v>0</v>
      </c>
      <c r="AL510" t="b">
        <f t="shared" si="269"/>
        <v>0</v>
      </c>
      <c r="AN510" s="4" t="b">
        <f t="shared" si="270"/>
        <v>1</v>
      </c>
      <c r="AO510" t="b">
        <f t="shared" si="271"/>
        <v>1</v>
      </c>
      <c r="AP510" t="b">
        <f t="shared" si="272"/>
        <v>0</v>
      </c>
      <c r="AQ510" t="b">
        <f t="shared" si="273"/>
        <v>0</v>
      </c>
      <c r="AR510" t="b">
        <f t="shared" si="274"/>
        <v>0</v>
      </c>
      <c r="AS510" t="b">
        <f t="shared" si="275"/>
        <v>0</v>
      </c>
      <c r="AT510" t="b">
        <f t="shared" si="276"/>
        <v>0</v>
      </c>
      <c r="AU510" t="b">
        <f t="shared" si="277"/>
        <v>0</v>
      </c>
      <c r="AV510" t="b">
        <f t="shared" si="278"/>
        <v>0</v>
      </c>
      <c r="AW510" t="b">
        <f t="shared" si="279"/>
        <v>0</v>
      </c>
    </row>
    <row r="511" spans="1:49">
      <c r="A511" t="s">
        <v>280</v>
      </c>
      <c r="B511" t="s">
        <v>319</v>
      </c>
      <c r="C511" s="4">
        <f>SUM('역의 도시내 비율1'!C510:D510)/2</f>
        <v>8.5019561456562841E-4</v>
      </c>
      <c r="D511" s="4">
        <f>SUM('역의 도시내 비율1'!E510:G510)/3</f>
        <v>1.0955633852744366E-3</v>
      </c>
      <c r="E511" s="4">
        <f>SUM('역의 도시내 비율1'!H510:O510)/8</f>
        <v>1.9709979115335769E-3</v>
      </c>
      <c r="F511" s="4">
        <f>SUM('역의 도시내 비율1'!P510:R510)/3</f>
        <v>1.5455921977114144E-3</v>
      </c>
      <c r="G511" s="4">
        <f>SUM('역의 도시내 비율1'!S510:V510)/4</f>
        <v>1.3497873009816592E-3</v>
      </c>
      <c r="H511" s="4"/>
      <c r="I511" s="4">
        <f>SUM('역의 도시내 비율1'!W510)</f>
        <v>1.5656795444802072E-3</v>
      </c>
      <c r="K511" t="b">
        <f t="shared" si="245"/>
        <v>0</v>
      </c>
      <c r="L511" t="b">
        <f t="shared" si="246"/>
        <v>0</v>
      </c>
      <c r="M511" t="b">
        <f t="shared" si="247"/>
        <v>1</v>
      </c>
      <c r="N511" t="b">
        <f t="shared" si="248"/>
        <v>0</v>
      </c>
      <c r="O511" t="b">
        <f t="shared" si="249"/>
        <v>0</v>
      </c>
      <c r="R511" t="b">
        <f t="shared" si="250"/>
        <v>1</v>
      </c>
      <c r="S511" t="b">
        <f t="shared" si="251"/>
        <v>0</v>
      </c>
      <c r="T511" t="b">
        <f t="shared" si="252"/>
        <v>0</v>
      </c>
      <c r="U511" t="b">
        <f t="shared" si="253"/>
        <v>0</v>
      </c>
      <c r="V511" t="b">
        <f t="shared" si="254"/>
        <v>0</v>
      </c>
      <c r="W511" t="b">
        <f t="shared" si="255"/>
        <v>0</v>
      </c>
      <c r="X511" t="b">
        <f t="shared" si="256"/>
        <v>0</v>
      </c>
      <c r="Y511" t="b">
        <f t="shared" si="257"/>
        <v>0</v>
      </c>
      <c r="Z511" t="b">
        <f t="shared" si="258"/>
        <v>0</v>
      </c>
      <c r="AA511" t="b">
        <f t="shared" si="259"/>
        <v>0</v>
      </c>
      <c r="AC511" t="b">
        <f t="shared" si="260"/>
        <v>1</v>
      </c>
      <c r="AD511" t="b">
        <f t="shared" si="261"/>
        <v>0</v>
      </c>
      <c r="AE511" t="b">
        <f t="shared" si="262"/>
        <v>0</v>
      </c>
      <c r="AF511" t="b">
        <f t="shared" si="263"/>
        <v>0</v>
      </c>
      <c r="AG511" t="b">
        <f t="shared" si="264"/>
        <v>0</v>
      </c>
      <c r="AH511" t="b">
        <f t="shared" si="265"/>
        <v>0</v>
      </c>
      <c r="AI511" t="b">
        <f t="shared" si="266"/>
        <v>0</v>
      </c>
      <c r="AJ511" t="b">
        <f t="shared" si="267"/>
        <v>0</v>
      </c>
      <c r="AK511" t="b">
        <f t="shared" si="268"/>
        <v>0</v>
      </c>
      <c r="AL511" t="b">
        <f t="shared" si="269"/>
        <v>0</v>
      </c>
      <c r="AN511" s="4" t="b">
        <f t="shared" si="270"/>
        <v>1</v>
      </c>
      <c r="AO511" t="b">
        <f t="shared" si="271"/>
        <v>0</v>
      </c>
      <c r="AP511" t="b">
        <f t="shared" si="272"/>
        <v>0</v>
      </c>
      <c r="AQ511" t="b">
        <f t="shared" si="273"/>
        <v>0</v>
      </c>
      <c r="AR511" t="b">
        <f t="shared" si="274"/>
        <v>0</v>
      </c>
      <c r="AS511" t="b">
        <f t="shared" si="275"/>
        <v>0</v>
      </c>
      <c r="AT511" t="b">
        <f t="shared" si="276"/>
        <v>0</v>
      </c>
      <c r="AU511" t="b">
        <f t="shared" si="277"/>
        <v>0</v>
      </c>
      <c r="AV511" t="b">
        <f t="shared" si="278"/>
        <v>0</v>
      </c>
      <c r="AW511" t="b">
        <f t="shared" si="279"/>
        <v>0</v>
      </c>
    </row>
    <row r="512" spans="1:49">
      <c r="B512" t="s">
        <v>320</v>
      </c>
      <c r="C512" s="4">
        <f>SUM('역의 도시내 비율1'!C511:D511)/2</f>
        <v>1.6015291397584392E-3</v>
      </c>
      <c r="D512" s="4">
        <f>SUM('역의 도시내 비율1'!E511:G511)/3</f>
        <v>2.4842203601890068E-3</v>
      </c>
      <c r="E512" s="4">
        <f>SUM('역의 도시내 비율1'!H511:O511)/8</f>
        <v>1.5172884933168404E-3</v>
      </c>
      <c r="F512" s="4">
        <f>SUM('역의 도시내 비율1'!P511:R511)/3</f>
        <v>1.1276173153897408E-3</v>
      </c>
      <c r="G512" s="4">
        <f>SUM('역의 도시내 비율1'!S511:V511)/4</f>
        <v>9.5611930326583677E-4</v>
      </c>
      <c r="H512" s="4"/>
      <c r="I512" s="4">
        <f>SUM('역의 도시내 비율1'!W511)</f>
        <v>1.619916737988226E-3</v>
      </c>
      <c r="K512" t="b">
        <f t="shared" si="245"/>
        <v>0</v>
      </c>
      <c r="L512" t="b">
        <f t="shared" si="246"/>
        <v>1</v>
      </c>
      <c r="M512" t="b">
        <f t="shared" si="247"/>
        <v>0</v>
      </c>
      <c r="N512" t="b">
        <f t="shared" si="248"/>
        <v>0</v>
      </c>
      <c r="O512" t="b">
        <f t="shared" si="249"/>
        <v>0</v>
      </c>
      <c r="R512" t="b">
        <f t="shared" si="250"/>
        <v>1</v>
      </c>
      <c r="S512" t="b">
        <f t="shared" si="251"/>
        <v>1</v>
      </c>
      <c r="T512" t="b">
        <f t="shared" si="252"/>
        <v>0</v>
      </c>
      <c r="U512" t="b">
        <f t="shared" si="253"/>
        <v>0</v>
      </c>
      <c r="V512" t="b">
        <f t="shared" si="254"/>
        <v>0</v>
      </c>
      <c r="W512" t="b">
        <f t="shared" si="255"/>
        <v>0</v>
      </c>
      <c r="X512" t="b">
        <f t="shared" si="256"/>
        <v>0</v>
      </c>
      <c r="Y512" t="b">
        <f t="shared" si="257"/>
        <v>0</v>
      </c>
      <c r="Z512" t="b">
        <f t="shared" si="258"/>
        <v>0</v>
      </c>
      <c r="AA512" t="b">
        <f t="shared" si="259"/>
        <v>0</v>
      </c>
      <c r="AC512" t="b">
        <f t="shared" si="260"/>
        <v>1</v>
      </c>
      <c r="AD512" t="b">
        <f t="shared" si="261"/>
        <v>0</v>
      </c>
      <c r="AE512" t="b">
        <f t="shared" si="262"/>
        <v>0</v>
      </c>
      <c r="AF512" t="b">
        <f t="shared" si="263"/>
        <v>0</v>
      </c>
      <c r="AG512" t="b">
        <f t="shared" si="264"/>
        <v>0</v>
      </c>
      <c r="AH512" t="b">
        <f t="shared" si="265"/>
        <v>0</v>
      </c>
      <c r="AI512" t="b">
        <f t="shared" si="266"/>
        <v>0</v>
      </c>
      <c r="AJ512" t="b">
        <f t="shared" si="267"/>
        <v>0</v>
      </c>
      <c r="AK512" t="b">
        <f t="shared" si="268"/>
        <v>0</v>
      </c>
      <c r="AL512" t="b">
        <f t="shared" si="269"/>
        <v>0</v>
      </c>
      <c r="AN512" s="4" t="b">
        <f t="shared" si="270"/>
        <v>1</v>
      </c>
      <c r="AO512" t="b">
        <f t="shared" si="271"/>
        <v>0</v>
      </c>
      <c r="AP512" t="b">
        <f t="shared" si="272"/>
        <v>0</v>
      </c>
      <c r="AQ512" t="b">
        <f t="shared" si="273"/>
        <v>0</v>
      </c>
      <c r="AR512" t="b">
        <f t="shared" si="274"/>
        <v>0</v>
      </c>
      <c r="AS512" t="b">
        <f t="shared" si="275"/>
        <v>0</v>
      </c>
      <c r="AT512" t="b">
        <f t="shared" si="276"/>
        <v>0</v>
      </c>
      <c r="AU512" t="b">
        <f t="shared" si="277"/>
        <v>0</v>
      </c>
      <c r="AV512" t="b">
        <f t="shared" si="278"/>
        <v>0</v>
      </c>
      <c r="AW512" t="b">
        <f t="shared" si="279"/>
        <v>0</v>
      </c>
    </row>
    <row r="513" spans="1:49">
      <c r="A513" t="s">
        <v>281</v>
      </c>
      <c r="B513" t="s">
        <v>319</v>
      </c>
      <c r="C513" s="4">
        <f>SUM('역의 도시내 비율1'!C512:D512)/2</f>
        <v>5.5120858699172028E-4</v>
      </c>
      <c r="D513" s="4">
        <f>SUM('역의 도시내 비율1'!E512:G512)/3</f>
        <v>6.2090712693795794E-4</v>
      </c>
      <c r="E513" s="4">
        <f>SUM('역의 도시내 비율1'!H512:O512)/8</f>
        <v>1.5707717592195517E-3</v>
      </c>
      <c r="F513" s="4">
        <f>SUM('역의 도시내 비율1'!P512:R512)/3</f>
        <v>2.2999166427931056E-3</v>
      </c>
      <c r="G513" s="4">
        <f>SUM('역의 도시내 비율1'!S512:V512)/4</f>
        <v>2.2711749133637301E-3</v>
      </c>
      <c r="H513" s="4"/>
      <c r="I513" s="4">
        <f>SUM('역의 도시내 비율1'!W512)</f>
        <v>1.5536217880315337E-3</v>
      </c>
      <c r="K513" t="b">
        <f t="shared" si="245"/>
        <v>0</v>
      </c>
      <c r="L513" t="b">
        <f t="shared" si="246"/>
        <v>0</v>
      </c>
      <c r="M513" t="b">
        <f t="shared" si="247"/>
        <v>1</v>
      </c>
      <c r="N513" t="b">
        <f t="shared" si="248"/>
        <v>1</v>
      </c>
      <c r="O513" t="b">
        <f t="shared" si="249"/>
        <v>1</v>
      </c>
      <c r="R513" t="b">
        <f t="shared" si="250"/>
        <v>0</v>
      </c>
      <c r="S513" t="b">
        <f t="shared" si="251"/>
        <v>0</v>
      </c>
      <c r="T513" t="b">
        <f t="shared" si="252"/>
        <v>0</v>
      </c>
      <c r="U513" t="b">
        <f t="shared" si="253"/>
        <v>0</v>
      </c>
      <c r="V513" t="b">
        <f t="shared" si="254"/>
        <v>0</v>
      </c>
      <c r="W513" t="b">
        <f t="shared" si="255"/>
        <v>0</v>
      </c>
      <c r="X513" t="b">
        <f t="shared" si="256"/>
        <v>0</v>
      </c>
      <c r="Y513" t="b">
        <f t="shared" si="257"/>
        <v>0</v>
      </c>
      <c r="Z513" t="b">
        <f t="shared" si="258"/>
        <v>0</v>
      </c>
      <c r="AA513" t="b">
        <f t="shared" si="259"/>
        <v>0</v>
      </c>
      <c r="AC513" t="b">
        <f t="shared" si="260"/>
        <v>1</v>
      </c>
      <c r="AD513" t="b">
        <f t="shared" si="261"/>
        <v>1</v>
      </c>
      <c r="AE513" t="b">
        <f t="shared" si="262"/>
        <v>0</v>
      </c>
      <c r="AF513" t="b">
        <f t="shared" si="263"/>
        <v>0</v>
      </c>
      <c r="AG513" t="b">
        <f t="shared" si="264"/>
        <v>0</v>
      </c>
      <c r="AH513" t="b">
        <f t="shared" si="265"/>
        <v>0</v>
      </c>
      <c r="AI513" t="b">
        <f t="shared" si="266"/>
        <v>0</v>
      </c>
      <c r="AJ513" t="b">
        <f t="shared" si="267"/>
        <v>0</v>
      </c>
      <c r="AK513" t="b">
        <f t="shared" si="268"/>
        <v>0</v>
      </c>
      <c r="AL513" t="b">
        <f t="shared" si="269"/>
        <v>0</v>
      </c>
      <c r="AN513" s="4" t="b">
        <f t="shared" si="270"/>
        <v>1</v>
      </c>
      <c r="AO513" t="b">
        <f t="shared" si="271"/>
        <v>0</v>
      </c>
      <c r="AP513" t="b">
        <f t="shared" si="272"/>
        <v>0</v>
      </c>
      <c r="AQ513" t="b">
        <f t="shared" si="273"/>
        <v>0</v>
      </c>
      <c r="AR513" t="b">
        <f t="shared" si="274"/>
        <v>0</v>
      </c>
      <c r="AS513" t="b">
        <f t="shared" si="275"/>
        <v>0</v>
      </c>
      <c r="AT513" t="b">
        <f t="shared" si="276"/>
        <v>0</v>
      </c>
      <c r="AU513" t="b">
        <f t="shared" si="277"/>
        <v>0</v>
      </c>
      <c r="AV513" t="b">
        <f t="shared" si="278"/>
        <v>0</v>
      </c>
      <c r="AW513" t="b">
        <f t="shared" si="279"/>
        <v>0</v>
      </c>
    </row>
    <row r="514" spans="1:49">
      <c r="B514" t="s">
        <v>320</v>
      </c>
      <c r="C514" s="4">
        <f>SUM('역의 도시내 비율1'!C513:D513)/2</f>
        <v>2.1290512217114381E-3</v>
      </c>
      <c r="D514" s="4">
        <f>SUM('역의 도시내 비율1'!E513:G513)/3</f>
        <v>2.4902519269613156E-3</v>
      </c>
      <c r="E514" s="4">
        <f>SUM('역의 도시내 비율1'!H513:O513)/8</f>
        <v>2.0750669786790735E-3</v>
      </c>
      <c r="F514" s="4">
        <f>SUM('역의 도시내 비율1'!P513:R513)/3</f>
        <v>1.4660100217423493E-3</v>
      </c>
      <c r="G514" s="4">
        <f>SUM('역의 도시내 비율1'!S513:V513)/4</f>
        <v>1.2102844298802992E-3</v>
      </c>
      <c r="H514" s="4"/>
      <c r="I514" s="4">
        <f>SUM('역의 도시내 비율1'!W513)</f>
        <v>1.9305337741432605E-3</v>
      </c>
      <c r="K514" t="b">
        <f t="shared" si="245"/>
        <v>1</v>
      </c>
      <c r="L514" t="b">
        <f t="shared" si="246"/>
        <v>1</v>
      </c>
      <c r="M514" t="b">
        <f t="shared" si="247"/>
        <v>1</v>
      </c>
      <c r="N514" t="b">
        <f t="shared" si="248"/>
        <v>0</v>
      </c>
      <c r="O514" t="b">
        <f t="shared" si="249"/>
        <v>0</v>
      </c>
      <c r="R514" t="b">
        <f t="shared" si="250"/>
        <v>1</v>
      </c>
      <c r="S514" t="b">
        <f t="shared" si="251"/>
        <v>1</v>
      </c>
      <c r="T514" t="b">
        <f t="shared" si="252"/>
        <v>0</v>
      </c>
      <c r="U514" t="b">
        <f t="shared" si="253"/>
        <v>0</v>
      </c>
      <c r="V514" t="b">
        <f t="shared" si="254"/>
        <v>0</v>
      </c>
      <c r="W514" t="b">
        <f t="shared" si="255"/>
        <v>0</v>
      </c>
      <c r="X514" t="b">
        <f t="shared" si="256"/>
        <v>0</v>
      </c>
      <c r="Y514" t="b">
        <f t="shared" si="257"/>
        <v>0</v>
      </c>
      <c r="Z514" t="b">
        <f t="shared" si="258"/>
        <v>0</v>
      </c>
      <c r="AA514" t="b">
        <f t="shared" si="259"/>
        <v>0</v>
      </c>
      <c r="AC514" t="b">
        <f t="shared" si="260"/>
        <v>1</v>
      </c>
      <c r="AD514" t="b">
        <f t="shared" si="261"/>
        <v>0</v>
      </c>
      <c r="AE514" t="b">
        <f t="shared" si="262"/>
        <v>0</v>
      </c>
      <c r="AF514" t="b">
        <f t="shared" si="263"/>
        <v>0</v>
      </c>
      <c r="AG514" t="b">
        <f t="shared" si="264"/>
        <v>0</v>
      </c>
      <c r="AH514" t="b">
        <f t="shared" si="265"/>
        <v>0</v>
      </c>
      <c r="AI514" t="b">
        <f t="shared" si="266"/>
        <v>0</v>
      </c>
      <c r="AJ514" t="b">
        <f t="shared" si="267"/>
        <v>0</v>
      </c>
      <c r="AK514" t="b">
        <f t="shared" si="268"/>
        <v>0</v>
      </c>
      <c r="AL514" t="b">
        <f t="shared" si="269"/>
        <v>0</v>
      </c>
      <c r="AN514" s="4" t="b">
        <f t="shared" si="270"/>
        <v>1</v>
      </c>
      <c r="AO514" t="b">
        <f t="shared" si="271"/>
        <v>1</v>
      </c>
      <c r="AP514" t="b">
        <f t="shared" si="272"/>
        <v>0</v>
      </c>
      <c r="AQ514" t="b">
        <f t="shared" si="273"/>
        <v>0</v>
      </c>
      <c r="AR514" t="b">
        <f t="shared" si="274"/>
        <v>0</v>
      </c>
      <c r="AS514" t="b">
        <f t="shared" si="275"/>
        <v>0</v>
      </c>
      <c r="AT514" t="b">
        <f t="shared" si="276"/>
        <v>0</v>
      </c>
      <c r="AU514" t="b">
        <f t="shared" si="277"/>
        <v>0</v>
      </c>
      <c r="AV514" t="b">
        <f t="shared" si="278"/>
        <v>0</v>
      </c>
      <c r="AW514" t="b">
        <f t="shared" si="279"/>
        <v>0</v>
      </c>
    </row>
    <row r="515" spans="1:49">
      <c r="A515" t="s">
        <v>282</v>
      </c>
      <c r="B515" t="s">
        <v>319</v>
      </c>
      <c r="C515" s="4">
        <f>SUM('역의 도시내 비율1'!C514:D514)/2</f>
        <v>1.8323495658406704E-3</v>
      </c>
      <c r="D515" s="4">
        <f>SUM('역의 도시내 비율1'!E514:G514)/3</f>
        <v>2.489239899060866E-3</v>
      </c>
      <c r="E515" s="4">
        <f>SUM('역의 도시내 비율1'!H514:O514)/8</f>
        <v>2.0933074786817041E-3</v>
      </c>
      <c r="F515" s="4">
        <f>SUM('역의 도시내 비율1'!P514:R514)/3</f>
        <v>1.7201579335788218E-3</v>
      </c>
      <c r="G515" s="4">
        <f>SUM('역의 도시내 비율1'!S514:V514)/4</f>
        <v>1.7017159745049075E-3</v>
      </c>
      <c r="H515" s="4"/>
      <c r="I515" s="4">
        <f>SUM('역의 도시내 비율1'!W514)</f>
        <v>2.0279344848251907E-3</v>
      </c>
      <c r="K515" t="b">
        <f t="shared" si="245"/>
        <v>0</v>
      </c>
      <c r="L515" t="b">
        <f t="shared" si="246"/>
        <v>1</v>
      </c>
      <c r="M515" t="b">
        <f t="shared" si="247"/>
        <v>1</v>
      </c>
      <c r="N515" t="b">
        <f t="shared" si="248"/>
        <v>0</v>
      </c>
      <c r="O515" t="b">
        <f t="shared" si="249"/>
        <v>0</v>
      </c>
      <c r="R515" t="b">
        <f t="shared" si="250"/>
        <v>1</v>
      </c>
      <c r="S515" t="b">
        <f t="shared" si="251"/>
        <v>1</v>
      </c>
      <c r="T515" t="b">
        <f t="shared" si="252"/>
        <v>0</v>
      </c>
      <c r="U515" t="b">
        <f t="shared" si="253"/>
        <v>0</v>
      </c>
      <c r="V515" t="b">
        <f t="shared" si="254"/>
        <v>0</v>
      </c>
      <c r="W515" t="b">
        <f t="shared" si="255"/>
        <v>0</v>
      </c>
      <c r="X515" t="b">
        <f t="shared" si="256"/>
        <v>0</v>
      </c>
      <c r="Y515" t="b">
        <f t="shared" si="257"/>
        <v>0</v>
      </c>
      <c r="Z515" t="b">
        <f t="shared" si="258"/>
        <v>0</v>
      </c>
      <c r="AA515" t="b">
        <f t="shared" si="259"/>
        <v>0</v>
      </c>
      <c r="AC515" t="b">
        <f t="shared" si="260"/>
        <v>1</v>
      </c>
      <c r="AD515" t="b">
        <f t="shared" si="261"/>
        <v>0</v>
      </c>
      <c r="AE515" t="b">
        <f t="shared" si="262"/>
        <v>0</v>
      </c>
      <c r="AF515" t="b">
        <f t="shared" si="263"/>
        <v>0</v>
      </c>
      <c r="AG515" t="b">
        <f t="shared" si="264"/>
        <v>0</v>
      </c>
      <c r="AH515" t="b">
        <f t="shared" si="265"/>
        <v>0</v>
      </c>
      <c r="AI515" t="b">
        <f t="shared" si="266"/>
        <v>0</v>
      </c>
      <c r="AJ515" t="b">
        <f t="shared" si="267"/>
        <v>0</v>
      </c>
      <c r="AK515" t="b">
        <f t="shared" si="268"/>
        <v>0</v>
      </c>
      <c r="AL515" t="b">
        <f t="shared" si="269"/>
        <v>0</v>
      </c>
      <c r="AN515" s="4" t="b">
        <f t="shared" si="270"/>
        <v>1</v>
      </c>
      <c r="AO515" t="b">
        <f t="shared" si="271"/>
        <v>1</v>
      </c>
      <c r="AP515" t="b">
        <f t="shared" si="272"/>
        <v>0</v>
      </c>
      <c r="AQ515" t="b">
        <f t="shared" si="273"/>
        <v>0</v>
      </c>
      <c r="AR515" t="b">
        <f t="shared" si="274"/>
        <v>0</v>
      </c>
      <c r="AS515" t="b">
        <f t="shared" si="275"/>
        <v>0</v>
      </c>
      <c r="AT515" t="b">
        <f t="shared" si="276"/>
        <v>0</v>
      </c>
      <c r="AU515" t="b">
        <f t="shared" si="277"/>
        <v>0</v>
      </c>
      <c r="AV515" t="b">
        <f t="shared" si="278"/>
        <v>0</v>
      </c>
      <c r="AW515" t="b">
        <f t="shared" si="279"/>
        <v>0</v>
      </c>
    </row>
    <row r="516" spans="1:49">
      <c r="B516" t="s">
        <v>320</v>
      </c>
      <c r="C516" s="4">
        <f>SUM('역의 도시내 비율1'!C515:D515)/2</f>
        <v>1.759314382821213E-3</v>
      </c>
      <c r="D516" s="4">
        <f>SUM('역의 도시내 비율1'!E515:G515)/3</f>
        <v>2.0635976072687742E-3</v>
      </c>
      <c r="E516" s="4">
        <f>SUM('역의 도시내 비율1'!H515:O515)/8</f>
        <v>1.9252105550470425E-3</v>
      </c>
      <c r="F516" s="4">
        <f>SUM('역의 도시내 비율1'!P515:R515)/3</f>
        <v>2.1740136726730776E-3</v>
      </c>
      <c r="G516" s="4">
        <f>SUM('역의 도시내 비율1'!S515:V515)/4</f>
        <v>2.0916325695558803E-3</v>
      </c>
      <c r="H516" s="4"/>
      <c r="I516" s="4">
        <f>SUM('역의 도시내 비율1'!W515)</f>
        <v>2.0365495550983682E-3</v>
      </c>
      <c r="K516" t="b">
        <f t="shared" si="245"/>
        <v>0</v>
      </c>
      <c r="L516" t="b">
        <f t="shared" si="246"/>
        <v>1</v>
      </c>
      <c r="M516" t="b">
        <f t="shared" si="247"/>
        <v>0</v>
      </c>
      <c r="N516" t="b">
        <f t="shared" si="248"/>
        <v>1</v>
      </c>
      <c r="O516" t="b">
        <f t="shared" si="249"/>
        <v>1</v>
      </c>
      <c r="R516" t="b">
        <f t="shared" si="250"/>
        <v>1</v>
      </c>
      <c r="S516" t="b">
        <f t="shared" si="251"/>
        <v>1</v>
      </c>
      <c r="T516" t="b">
        <f t="shared" si="252"/>
        <v>0</v>
      </c>
      <c r="U516" t="b">
        <f t="shared" si="253"/>
        <v>0</v>
      </c>
      <c r="V516" t="b">
        <f t="shared" si="254"/>
        <v>0</v>
      </c>
      <c r="W516" t="b">
        <f t="shared" si="255"/>
        <v>0</v>
      </c>
      <c r="X516" t="b">
        <f t="shared" si="256"/>
        <v>0</v>
      </c>
      <c r="Y516" t="b">
        <f t="shared" si="257"/>
        <v>0</v>
      </c>
      <c r="Z516" t="b">
        <f t="shared" si="258"/>
        <v>0</v>
      </c>
      <c r="AA516" t="b">
        <f t="shared" si="259"/>
        <v>0</v>
      </c>
      <c r="AC516" t="b">
        <f t="shared" si="260"/>
        <v>1</v>
      </c>
      <c r="AD516" t="b">
        <f t="shared" si="261"/>
        <v>1</v>
      </c>
      <c r="AE516" t="b">
        <f t="shared" si="262"/>
        <v>0</v>
      </c>
      <c r="AF516" t="b">
        <f t="shared" si="263"/>
        <v>0</v>
      </c>
      <c r="AG516" t="b">
        <f t="shared" si="264"/>
        <v>0</v>
      </c>
      <c r="AH516" t="b">
        <f t="shared" si="265"/>
        <v>0</v>
      </c>
      <c r="AI516" t="b">
        <f t="shared" si="266"/>
        <v>0</v>
      </c>
      <c r="AJ516" t="b">
        <f t="shared" si="267"/>
        <v>0</v>
      </c>
      <c r="AK516" t="b">
        <f t="shared" si="268"/>
        <v>0</v>
      </c>
      <c r="AL516" t="b">
        <f t="shared" si="269"/>
        <v>0</v>
      </c>
      <c r="AN516" s="4" t="b">
        <f t="shared" si="270"/>
        <v>1</v>
      </c>
      <c r="AO516" t="b">
        <f t="shared" si="271"/>
        <v>0</v>
      </c>
      <c r="AP516" t="b">
        <f t="shared" si="272"/>
        <v>0</v>
      </c>
      <c r="AQ516" t="b">
        <f t="shared" si="273"/>
        <v>0</v>
      </c>
      <c r="AR516" t="b">
        <f t="shared" si="274"/>
        <v>0</v>
      </c>
      <c r="AS516" t="b">
        <f t="shared" si="275"/>
        <v>0</v>
      </c>
      <c r="AT516" t="b">
        <f t="shared" si="276"/>
        <v>0</v>
      </c>
      <c r="AU516" t="b">
        <f t="shared" si="277"/>
        <v>0</v>
      </c>
      <c r="AV516" t="b">
        <f t="shared" si="278"/>
        <v>0</v>
      </c>
      <c r="AW516" t="b">
        <f t="shared" si="279"/>
        <v>0</v>
      </c>
    </row>
    <row r="517" spans="1:49">
      <c r="A517" t="s">
        <v>283</v>
      </c>
      <c r="B517" t="s">
        <v>319</v>
      </c>
      <c r="C517" s="4">
        <f>SUM('역의 도시내 비율1'!C516:D516)/2</f>
        <v>1.6459766100603711E-3</v>
      </c>
      <c r="D517" s="4">
        <f>SUM('역의 도시내 비율1'!E516:G516)/3</f>
        <v>2.0488969273478931E-3</v>
      </c>
      <c r="E517" s="4">
        <f>SUM('역의 도시내 비율1'!H516:O516)/8</f>
        <v>1.6863286956773859E-3</v>
      </c>
      <c r="F517" s="4">
        <f>SUM('역의 도시내 비율1'!P516:R516)/3</f>
        <v>1.1234672017897249E-3</v>
      </c>
      <c r="G517" s="4">
        <f>SUM('역의 도시내 비율1'!S516:V516)/4</f>
        <v>9.3802255612479221E-4</v>
      </c>
      <c r="H517" s="4"/>
      <c r="I517" s="4">
        <f>SUM('역의 도시내 비율1'!W516)</f>
        <v>1.5520454769168514E-3</v>
      </c>
      <c r="K517" t="b">
        <f t="shared" ref="K517:K538" si="280">I517&lt;C517</f>
        <v>1</v>
      </c>
      <c r="L517" t="b">
        <f t="shared" ref="L517:L538" si="281">I517&lt;D517</f>
        <v>1</v>
      </c>
      <c r="M517" t="b">
        <f t="shared" ref="M517:M538" si="282">I517&lt;E517</f>
        <v>1</v>
      </c>
      <c r="N517" t="b">
        <f t="shared" ref="N517:N538" si="283">I517&lt;F517</f>
        <v>0</v>
      </c>
      <c r="O517" t="b">
        <f t="shared" ref="O517:O538" si="284">I517&lt;G517</f>
        <v>0</v>
      </c>
      <c r="R517" t="b">
        <f t="shared" ref="R517:R538" si="285">D517&gt;0.001</f>
        <v>1</v>
      </c>
      <c r="S517" t="b">
        <f t="shared" ref="S517:S538" si="286">D517&gt;0.002</f>
        <v>1</v>
      </c>
      <c r="T517" t="b">
        <f t="shared" ref="T517:T538" si="287">D517&gt;0.004</f>
        <v>0</v>
      </c>
      <c r="U517" t="b">
        <f t="shared" ref="U517:U538" si="288">D517&gt;0.005</f>
        <v>0</v>
      </c>
      <c r="V517" t="b">
        <f t="shared" ref="V517:V538" si="289">D517&gt;0.007</f>
        <v>0</v>
      </c>
      <c r="W517" t="b">
        <f t="shared" ref="W517:W538" si="290">D517&gt;0.009</f>
        <v>0</v>
      </c>
      <c r="X517" t="b">
        <f t="shared" ref="X517:X538" si="291">D517&gt;0.01</f>
        <v>0</v>
      </c>
      <c r="Y517" t="b">
        <f t="shared" ref="Y517:Y538" si="292">D517&gt;0.0125</f>
        <v>0</v>
      </c>
      <c r="Z517" t="b">
        <f t="shared" ref="Z517:Z538" si="293">D517&gt;0.015</f>
        <v>0</v>
      </c>
      <c r="AA517" t="b">
        <f t="shared" ref="AA517:AA538" si="294">D517&gt;0.02</f>
        <v>0</v>
      </c>
      <c r="AC517" t="b">
        <f t="shared" ref="AC517:AC538" si="295">F517&gt;0.001</f>
        <v>1</v>
      </c>
      <c r="AD517" t="b">
        <f t="shared" ref="AD517:AD538" si="296">F517&gt;0.002</f>
        <v>0</v>
      </c>
      <c r="AE517" t="b">
        <f t="shared" ref="AE517:AE538" si="297">F517&gt;0.004</f>
        <v>0</v>
      </c>
      <c r="AF517" t="b">
        <f t="shared" ref="AF517:AF538" si="298">F517&gt;0.005</f>
        <v>0</v>
      </c>
      <c r="AG517" t="b">
        <f t="shared" ref="AG517:AG538" si="299">F517&gt;0.007</f>
        <v>0</v>
      </c>
      <c r="AH517" t="b">
        <f t="shared" ref="AH517:AH538" si="300">F517&gt;0.009</f>
        <v>0</v>
      </c>
      <c r="AI517" t="b">
        <f t="shared" ref="AI517:AI538" si="301">F517&gt;0.01</f>
        <v>0</v>
      </c>
      <c r="AJ517" t="b">
        <f t="shared" ref="AJ517:AJ538" si="302">F517&gt;0.0125</f>
        <v>0</v>
      </c>
      <c r="AK517" t="b">
        <f t="shared" ref="AK517:AK538" si="303">F517&gt;0.015</f>
        <v>0</v>
      </c>
      <c r="AL517" t="b">
        <f t="shared" ref="AL517:AL538" si="304">F517&gt;0.02</f>
        <v>0</v>
      </c>
      <c r="AN517" s="4" t="b">
        <f t="shared" ref="AN517:AN538" si="305">E517&gt;0.001</f>
        <v>1</v>
      </c>
      <c r="AO517" t="b">
        <f t="shared" ref="AO517:AO538" si="306">E517&gt;0.002</f>
        <v>0</v>
      </c>
      <c r="AP517" t="b">
        <f t="shared" ref="AP517:AP538" si="307">E517&gt;0.004</f>
        <v>0</v>
      </c>
      <c r="AQ517" t="b">
        <f t="shared" ref="AQ517:AQ538" si="308">E517&gt;0.005</f>
        <v>0</v>
      </c>
      <c r="AR517" t="b">
        <f t="shared" ref="AR517:AR538" si="309">E517&gt;0.007</f>
        <v>0</v>
      </c>
      <c r="AS517" t="b">
        <f t="shared" ref="AS517:AS538" si="310">E517&gt;0.009</f>
        <v>0</v>
      </c>
      <c r="AT517" t="b">
        <f t="shared" ref="AT517:AT538" si="311">E517&gt;0.01</f>
        <v>0</v>
      </c>
      <c r="AU517" t="b">
        <f t="shared" ref="AU517:AU538" si="312">E517&gt;0.0125</f>
        <v>0</v>
      </c>
      <c r="AV517" t="b">
        <f t="shared" ref="AV517:AV538" si="313">E517&gt;0.015</f>
        <v>0</v>
      </c>
      <c r="AW517" t="b">
        <f t="shared" ref="AW517:AW538" si="314">E517&gt;0.02</f>
        <v>0</v>
      </c>
    </row>
    <row r="518" spans="1:49">
      <c r="B518" t="s">
        <v>320</v>
      </c>
      <c r="C518" s="4">
        <f>SUM('역의 도시내 비율1'!C517:D517)/2</f>
        <v>2.5821512064083054E-3</v>
      </c>
      <c r="D518" s="4">
        <f>SUM('역의 도시내 비율1'!E517:G517)/3</f>
        <v>1.8630845760283631E-3</v>
      </c>
      <c r="E518" s="4">
        <f>SUM('역의 도시내 비율1'!H517:O517)/8</f>
        <v>1.3478834887404461E-3</v>
      </c>
      <c r="F518" s="4">
        <f>SUM('역의 도시내 비율1'!P517:R517)/3</f>
        <v>1.6095812442564516E-3</v>
      </c>
      <c r="G518" s="4">
        <f>SUM('역의 도시내 비율1'!S517:V517)/4</f>
        <v>1.7730987772120418E-3</v>
      </c>
      <c r="H518" s="4"/>
      <c r="I518" s="4">
        <f>SUM('역의 도시내 비율1'!W517)</f>
        <v>1.5640040233531381E-3</v>
      </c>
      <c r="K518" t="b">
        <f t="shared" si="280"/>
        <v>1</v>
      </c>
      <c r="L518" t="b">
        <f t="shared" si="281"/>
        <v>1</v>
      </c>
      <c r="M518" t="b">
        <f t="shared" si="282"/>
        <v>0</v>
      </c>
      <c r="N518" t="b">
        <f t="shared" si="283"/>
        <v>1</v>
      </c>
      <c r="O518" t="b">
        <f t="shared" si="284"/>
        <v>1</v>
      </c>
      <c r="R518" t="b">
        <f t="shared" si="285"/>
        <v>1</v>
      </c>
      <c r="S518" t="b">
        <f t="shared" si="286"/>
        <v>0</v>
      </c>
      <c r="T518" t="b">
        <f t="shared" si="287"/>
        <v>0</v>
      </c>
      <c r="U518" t="b">
        <f t="shared" si="288"/>
        <v>0</v>
      </c>
      <c r="V518" t="b">
        <f t="shared" si="289"/>
        <v>0</v>
      </c>
      <c r="W518" t="b">
        <f t="shared" si="290"/>
        <v>0</v>
      </c>
      <c r="X518" t="b">
        <f t="shared" si="291"/>
        <v>0</v>
      </c>
      <c r="Y518" t="b">
        <f t="shared" si="292"/>
        <v>0</v>
      </c>
      <c r="Z518" t="b">
        <f t="shared" si="293"/>
        <v>0</v>
      </c>
      <c r="AA518" t="b">
        <f t="shared" si="294"/>
        <v>0</v>
      </c>
      <c r="AC518" t="b">
        <f t="shared" si="295"/>
        <v>1</v>
      </c>
      <c r="AD518" t="b">
        <f t="shared" si="296"/>
        <v>0</v>
      </c>
      <c r="AE518" t="b">
        <f t="shared" si="297"/>
        <v>0</v>
      </c>
      <c r="AF518" t="b">
        <f t="shared" si="298"/>
        <v>0</v>
      </c>
      <c r="AG518" t="b">
        <f t="shared" si="299"/>
        <v>0</v>
      </c>
      <c r="AH518" t="b">
        <f t="shared" si="300"/>
        <v>0</v>
      </c>
      <c r="AI518" t="b">
        <f t="shared" si="301"/>
        <v>0</v>
      </c>
      <c r="AJ518" t="b">
        <f t="shared" si="302"/>
        <v>0</v>
      </c>
      <c r="AK518" t="b">
        <f t="shared" si="303"/>
        <v>0</v>
      </c>
      <c r="AL518" t="b">
        <f t="shared" si="304"/>
        <v>0</v>
      </c>
      <c r="AN518" s="4" t="b">
        <f t="shared" si="305"/>
        <v>1</v>
      </c>
      <c r="AO518" t="b">
        <f t="shared" si="306"/>
        <v>0</v>
      </c>
      <c r="AP518" t="b">
        <f t="shared" si="307"/>
        <v>0</v>
      </c>
      <c r="AQ518" t="b">
        <f t="shared" si="308"/>
        <v>0</v>
      </c>
      <c r="AR518" t="b">
        <f t="shared" si="309"/>
        <v>0</v>
      </c>
      <c r="AS518" t="b">
        <f t="shared" si="310"/>
        <v>0</v>
      </c>
      <c r="AT518" t="b">
        <f t="shared" si="311"/>
        <v>0</v>
      </c>
      <c r="AU518" t="b">
        <f t="shared" si="312"/>
        <v>0</v>
      </c>
      <c r="AV518" t="b">
        <f t="shared" si="313"/>
        <v>0</v>
      </c>
      <c r="AW518" t="b">
        <f t="shared" si="314"/>
        <v>0</v>
      </c>
    </row>
    <row r="519" spans="1:49">
      <c r="A519" t="s">
        <v>352</v>
      </c>
      <c r="B519" t="s">
        <v>319</v>
      </c>
      <c r="C519" s="4">
        <f>SUM('역의 도시내 비율1'!C518:D518)/2</f>
        <v>1.8858207180897763E-3</v>
      </c>
      <c r="D519" s="4">
        <f>SUM('역의 도시내 비율1'!E518:G518)/3</f>
        <v>1.8446284777482969E-3</v>
      </c>
      <c r="E519" s="4">
        <f>SUM('역의 도시내 비율1'!H518:O518)/8</f>
        <v>2.5902178595827397E-3</v>
      </c>
      <c r="F519" s="4">
        <f>SUM('역의 도시내 비율1'!P518:R518)/3</f>
        <v>2.561316678650435E-3</v>
      </c>
      <c r="G519" s="4">
        <f>SUM('역의 도시내 비율1'!S518:V518)/4</f>
        <v>2.406630992399759E-3</v>
      </c>
      <c r="H519" s="4"/>
      <c r="I519" s="4">
        <f>SUM('역의 도시내 비율1'!W518)</f>
        <v>2.3410540164628979E-3</v>
      </c>
      <c r="K519" t="b">
        <f t="shared" si="280"/>
        <v>0</v>
      </c>
      <c r="L519" t="b">
        <f t="shared" si="281"/>
        <v>0</v>
      </c>
      <c r="M519" t="b">
        <f t="shared" si="282"/>
        <v>1</v>
      </c>
      <c r="N519" t="b">
        <f t="shared" si="283"/>
        <v>1</v>
      </c>
      <c r="O519" t="b">
        <f t="shared" si="284"/>
        <v>1</v>
      </c>
      <c r="R519" t="b">
        <f t="shared" si="285"/>
        <v>1</v>
      </c>
      <c r="S519" t="b">
        <f t="shared" si="286"/>
        <v>0</v>
      </c>
      <c r="T519" t="b">
        <f t="shared" si="287"/>
        <v>0</v>
      </c>
      <c r="U519" t="b">
        <f t="shared" si="288"/>
        <v>0</v>
      </c>
      <c r="V519" t="b">
        <f t="shared" si="289"/>
        <v>0</v>
      </c>
      <c r="W519" t="b">
        <f t="shared" si="290"/>
        <v>0</v>
      </c>
      <c r="X519" t="b">
        <f t="shared" si="291"/>
        <v>0</v>
      </c>
      <c r="Y519" t="b">
        <f t="shared" si="292"/>
        <v>0</v>
      </c>
      <c r="Z519" t="b">
        <f t="shared" si="293"/>
        <v>0</v>
      </c>
      <c r="AA519" t="b">
        <f t="shared" si="294"/>
        <v>0</v>
      </c>
      <c r="AC519" t="b">
        <f t="shared" si="295"/>
        <v>1</v>
      </c>
      <c r="AD519" t="b">
        <f t="shared" si="296"/>
        <v>1</v>
      </c>
      <c r="AE519" t="b">
        <f t="shared" si="297"/>
        <v>0</v>
      </c>
      <c r="AF519" t="b">
        <f t="shared" si="298"/>
        <v>0</v>
      </c>
      <c r="AG519" t="b">
        <f t="shared" si="299"/>
        <v>0</v>
      </c>
      <c r="AH519" t="b">
        <f t="shared" si="300"/>
        <v>0</v>
      </c>
      <c r="AI519" t="b">
        <f t="shared" si="301"/>
        <v>0</v>
      </c>
      <c r="AJ519" t="b">
        <f t="shared" si="302"/>
        <v>0</v>
      </c>
      <c r="AK519" t="b">
        <f t="shared" si="303"/>
        <v>0</v>
      </c>
      <c r="AL519" t="b">
        <f t="shared" si="304"/>
        <v>0</v>
      </c>
      <c r="AN519" s="4" t="b">
        <f t="shared" si="305"/>
        <v>1</v>
      </c>
      <c r="AO519" t="b">
        <f t="shared" si="306"/>
        <v>1</v>
      </c>
      <c r="AP519" t="b">
        <f t="shared" si="307"/>
        <v>0</v>
      </c>
      <c r="AQ519" t="b">
        <f t="shared" si="308"/>
        <v>0</v>
      </c>
      <c r="AR519" t="b">
        <f t="shared" si="309"/>
        <v>0</v>
      </c>
      <c r="AS519" t="b">
        <f t="shared" si="310"/>
        <v>0</v>
      </c>
      <c r="AT519" t="b">
        <f t="shared" si="311"/>
        <v>0</v>
      </c>
      <c r="AU519" t="b">
        <f t="shared" si="312"/>
        <v>0</v>
      </c>
      <c r="AV519" t="b">
        <f t="shared" si="313"/>
        <v>0</v>
      </c>
      <c r="AW519" t="b">
        <f t="shared" si="314"/>
        <v>0</v>
      </c>
    </row>
    <row r="520" spans="1:49">
      <c r="B520" t="s">
        <v>320</v>
      </c>
      <c r="C520" s="4">
        <f>SUM('역의 도시내 비율1'!C519:D519)/2</f>
        <v>9.650754792813309E-3</v>
      </c>
      <c r="D520" s="4">
        <f>SUM('역의 도시내 비율1'!E519:G519)/3</f>
        <v>3.4054941778491679E-3</v>
      </c>
      <c r="E520" s="4">
        <f>SUM('역의 도시내 비율1'!H519:O519)/8</f>
        <v>2.3401891186606849E-3</v>
      </c>
      <c r="F520" s="4">
        <f>SUM('역의 도시내 비율1'!P519:R519)/3</f>
        <v>1.9246700121129626E-3</v>
      </c>
      <c r="G520" s="4">
        <f>SUM('역의 도시내 비율1'!S519:V519)/4</f>
        <v>2.1449621306657068E-3</v>
      </c>
      <c r="H520" s="4"/>
      <c r="I520" s="4">
        <f>SUM('역의 도시내 비율1'!W519)</f>
        <v>2.5478672787902583E-3</v>
      </c>
      <c r="K520" t="b">
        <f t="shared" si="280"/>
        <v>1</v>
      </c>
      <c r="L520" t="b">
        <f t="shared" si="281"/>
        <v>1</v>
      </c>
      <c r="M520" t="b">
        <f t="shared" si="282"/>
        <v>0</v>
      </c>
      <c r="N520" t="b">
        <f t="shared" si="283"/>
        <v>0</v>
      </c>
      <c r="O520" t="b">
        <f t="shared" si="284"/>
        <v>0</v>
      </c>
      <c r="R520" t="b">
        <f t="shared" si="285"/>
        <v>1</v>
      </c>
      <c r="S520" t="b">
        <f t="shared" si="286"/>
        <v>1</v>
      </c>
      <c r="T520" t="b">
        <f t="shared" si="287"/>
        <v>0</v>
      </c>
      <c r="U520" t="b">
        <f t="shared" si="288"/>
        <v>0</v>
      </c>
      <c r="V520" t="b">
        <f t="shared" si="289"/>
        <v>0</v>
      </c>
      <c r="W520" t="b">
        <f t="shared" si="290"/>
        <v>0</v>
      </c>
      <c r="X520" t="b">
        <f t="shared" si="291"/>
        <v>0</v>
      </c>
      <c r="Y520" t="b">
        <f t="shared" si="292"/>
        <v>0</v>
      </c>
      <c r="Z520" t="b">
        <f t="shared" si="293"/>
        <v>0</v>
      </c>
      <c r="AA520" t="b">
        <f t="shared" si="294"/>
        <v>0</v>
      </c>
      <c r="AC520" t="b">
        <f t="shared" si="295"/>
        <v>1</v>
      </c>
      <c r="AD520" t="b">
        <f t="shared" si="296"/>
        <v>0</v>
      </c>
      <c r="AE520" t="b">
        <f t="shared" si="297"/>
        <v>0</v>
      </c>
      <c r="AF520" t="b">
        <f t="shared" si="298"/>
        <v>0</v>
      </c>
      <c r="AG520" t="b">
        <f t="shared" si="299"/>
        <v>0</v>
      </c>
      <c r="AH520" t="b">
        <f t="shared" si="300"/>
        <v>0</v>
      </c>
      <c r="AI520" t="b">
        <f t="shared" si="301"/>
        <v>0</v>
      </c>
      <c r="AJ520" t="b">
        <f t="shared" si="302"/>
        <v>0</v>
      </c>
      <c r="AK520" t="b">
        <f t="shared" si="303"/>
        <v>0</v>
      </c>
      <c r="AL520" t="b">
        <f t="shared" si="304"/>
        <v>0</v>
      </c>
      <c r="AN520" s="4" t="b">
        <f t="shared" si="305"/>
        <v>1</v>
      </c>
      <c r="AO520" t="b">
        <f t="shared" si="306"/>
        <v>1</v>
      </c>
      <c r="AP520" t="b">
        <f t="shared" si="307"/>
        <v>0</v>
      </c>
      <c r="AQ520" t="b">
        <f t="shared" si="308"/>
        <v>0</v>
      </c>
      <c r="AR520" t="b">
        <f t="shared" si="309"/>
        <v>0</v>
      </c>
      <c r="AS520" t="b">
        <f t="shared" si="310"/>
        <v>0</v>
      </c>
      <c r="AT520" t="b">
        <f t="shared" si="311"/>
        <v>0</v>
      </c>
      <c r="AU520" t="b">
        <f t="shared" si="312"/>
        <v>0</v>
      </c>
      <c r="AV520" t="b">
        <f t="shared" si="313"/>
        <v>0</v>
      </c>
      <c r="AW520" t="b">
        <f t="shared" si="314"/>
        <v>0</v>
      </c>
    </row>
    <row r="521" spans="1:49">
      <c r="A521" t="s">
        <v>285</v>
      </c>
      <c r="B521" t="s">
        <v>319</v>
      </c>
      <c r="C521" s="4">
        <f>SUM('역의 도시내 비율1'!C520:D520)/2</f>
        <v>1.2282043073816363E-3</v>
      </c>
      <c r="D521" s="4">
        <f>SUM('역의 도시내 비율1'!E520:G520)/3</f>
        <v>1.7352187983654011E-3</v>
      </c>
      <c r="E521" s="4">
        <f>SUM('역의 도시내 비율1'!H520:O520)/8</f>
        <v>1.3007581437746018E-3</v>
      </c>
      <c r="F521" s="4">
        <f>SUM('역의 도시내 비율1'!P520:R520)/3</f>
        <v>1.2098423214857341E-3</v>
      </c>
      <c r="G521" s="4">
        <f>SUM('역의 도시내 비율1'!S520:V520)/4</f>
        <v>1.2724108773921213E-3</v>
      </c>
      <c r="H521" s="4"/>
      <c r="I521" s="4">
        <f>SUM('역의 도시내 비율1'!W520)</f>
        <v>1.3891190519205151E-3</v>
      </c>
      <c r="K521" t="b">
        <f t="shared" si="280"/>
        <v>0</v>
      </c>
      <c r="L521" t="b">
        <f t="shared" si="281"/>
        <v>1</v>
      </c>
      <c r="M521" t="b">
        <f t="shared" si="282"/>
        <v>0</v>
      </c>
      <c r="N521" t="b">
        <f t="shared" si="283"/>
        <v>0</v>
      </c>
      <c r="O521" t="b">
        <f t="shared" si="284"/>
        <v>0</v>
      </c>
      <c r="R521" t="b">
        <f t="shared" si="285"/>
        <v>1</v>
      </c>
      <c r="S521" t="b">
        <f t="shared" si="286"/>
        <v>0</v>
      </c>
      <c r="T521" t="b">
        <f t="shared" si="287"/>
        <v>0</v>
      </c>
      <c r="U521" t="b">
        <f t="shared" si="288"/>
        <v>0</v>
      </c>
      <c r="V521" t="b">
        <f t="shared" si="289"/>
        <v>0</v>
      </c>
      <c r="W521" t="b">
        <f t="shared" si="290"/>
        <v>0</v>
      </c>
      <c r="X521" t="b">
        <f t="shared" si="291"/>
        <v>0</v>
      </c>
      <c r="Y521" t="b">
        <f t="shared" si="292"/>
        <v>0</v>
      </c>
      <c r="Z521" t="b">
        <f t="shared" si="293"/>
        <v>0</v>
      </c>
      <c r="AA521" t="b">
        <f t="shared" si="294"/>
        <v>0</v>
      </c>
      <c r="AC521" t="b">
        <f t="shared" si="295"/>
        <v>1</v>
      </c>
      <c r="AD521" t="b">
        <f t="shared" si="296"/>
        <v>0</v>
      </c>
      <c r="AE521" t="b">
        <f t="shared" si="297"/>
        <v>0</v>
      </c>
      <c r="AF521" t="b">
        <f t="shared" si="298"/>
        <v>0</v>
      </c>
      <c r="AG521" t="b">
        <f t="shared" si="299"/>
        <v>0</v>
      </c>
      <c r="AH521" t="b">
        <f t="shared" si="300"/>
        <v>0</v>
      </c>
      <c r="AI521" t="b">
        <f t="shared" si="301"/>
        <v>0</v>
      </c>
      <c r="AJ521" t="b">
        <f t="shared" si="302"/>
        <v>0</v>
      </c>
      <c r="AK521" t="b">
        <f t="shared" si="303"/>
        <v>0</v>
      </c>
      <c r="AL521" t="b">
        <f t="shared" si="304"/>
        <v>0</v>
      </c>
      <c r="AN521" s="4" t="b">
        <f t="shared" si="305"/>
        <v>1</v>
      </c>
      <c r="AO521" t="b">
        <f t="shared" si="306"/>
        <v>0</v>
      </c>
      <c r="AP521" t="b">
        <f t="shared" si="307"/>
        <v>0</v>
      </c>
      <c r="AQ521" t="b">
        <f t="shared" si="308"/>
        <v>0</v>
      </c>
      <c r="AR521" t="b">
        <f t="shared" si="309"/>
        <v>0</v>
      </c>
      <c r="AS521" t="b">
        <f t="shared" si="310"/>
        <v>0</v>
      </c>
      <c r="AT521" t="b">
        <f t="shared" si="311"/>
        <v>0</v>
      </c>
      <c r="AU521" t="b">
        <f t="shared" si="312"/>
        <v>0</v>
      </c>
      <c r="AV521" t="b">
        <f t="shared" si="313"/>
        <v>0</v>
      </c>
      <c r="AW521" t="b">
        <f t="shared" si="314"/>
        <v>0</v>
      </c>
    </row>
    <row r="522" spans="1:49">
      <c r="B522" t="s">
        <v>320</v>
      </c>
      <c r="C522" s="4">
        <f>SUM('역의 도시내 비율1'!C521:D521)/2</f>
        <v>1.8482012258110117E-3</v>
      </c>
      <c r="D522" s="4">
        <f>SUM('역의 도시내 비율1'!E521:G521)/3</f>
        <v>1.5445034381611333E-3</v>
      </c>
      <c r="E522" s="4">
        <f>SUM('역의 도시내 비율1'!H521:O521)/8</f>
        <v>1.2561548755447029E-3</v>
      </c>
      <c r="F522" s="4">
        <f>SUM('역의 도시내 비율1'!P521:R521)/3</f>
        <v>1.4129156241244497E-3</v>
      </c>
      <c r="G522" s="4">
        <f>SUM('역의 도시내 비율1'!S521:V521)/4</f>
        <v>1.4361567985036771E-3</v>
      </c>
      <c r="H522" s="4"/>
      <c r="I522" s="4">
        <f>SUM('역의 도시내 비율1'!W521)</f>
        <v>1.371839261177547E-3</v>
      </c>
      <c r="K522" t="b">
        <f t="shared" si="280"/>
        <v>1</v>
      </c>
      <c r="L522" t="b">
        <f t="shared" si="281"/>
        <v>1</v>
      </c>
      <c r="M522" t="b">
        <f t="shared" si="282"/>
        <v>0</v>
      </c>
      <c r="N522" t="b">
        <f t="shared" si="283"/>
        <v>1</v>
      </c>
      <c r="O522" t="b">
        <f t="shared" si="284"/>
        <v>1</v>
      </c>
      <c r="R522" t="b">
        <f t="shared" si="285"/>
        <v>1</v>
      </c>
      <c r="S522" t="b">
        <f t="shared" si="286"/>
        <v>0</v>
      </c>
      <c r="T522" t="b">
        <f t="shared" si="287"/>
        <v>0</v>
      </c>
      <c r="U522" t="b">
        <f t="shared" si="288"/>
        <v>0</v>
      </c>
      <c r="V522" t="b">
        <f t="shared" si="289"/>
        <v>0</v>
      </c>
      <c r="W522" t="b">
        <f t="shared" si="290"/>
        <v>0</v>
      </c>
      <c r="X522" t="b">
        <f t="shared" si="291"/>
        <v>0</v>
      </c>
      <c r="Y522" t="b">
        <f t="shared" si="292"/>
        <v>0</v>
      </c>
      <c r="Z522" t="b">
        <f t="shared" si="293"/>
        <v>0</v>
      </c>
      <c r="AA522" t="b">
        <f t="shared" si="294"/>
        <v>0</v>
      </c>
      <c r="AC522" t="b">
        <f t="shared" si="295"/>
        <v>1</v>
      </c>
      <c r="AD522" t="b">
        <f t="shared" si="296"/>
        <v>0</v>
      </c>
      <c r="AE522" t="b">
        <f t="shared" si="297"/>
        <v>0</v>
      </c>
      <c r="AF522" t="b">
        <f t="shared" si="298"/>
        <v>0</v>
      </c>
      <c r="AG522" t="b">
        <f t="shared" si="299"/>
        <v>0</v>
      </c>
      <c r="AH522" t="b">
        <f t="shared" si="300"/>
        <v>0</v>
      </c>
      <c r="AI522" t="b">
        <f t="shared" si="301"/>
        <v>0</v>
      </c>
      <c r="AJ522" t="b">
        <f t="shared" si="302"/>
        <v>0</v>
      </c>
      <c r="AK522" t="b">
        <f t="shared" si="303"/>
        <v>0</v>
      </c>
      <c r="AL522" t="b">
        <f t="shared" si="304"/>
        <v>0</v>
      </c>
      <c r="AN522" s="4" t="b">
        <f t="shared" si="305"/>
        <v>1</v>
      </c>
      <c r="AO522" t="b">
        <f t="shared" si="306"/>
        <v>0</v>
      </c>
      <c r="AP522" t="b">
        <f t="shared" si="307"/>
        <v>0</v>
      </c>
      <c r="AQ522" t="b">
        <f t="shared" si="308"/>
        <v>0</v>
      </c>
      <c r="AR522" t="b">
        <f t="shared" si="309"/>
        <v>0</v>
      </c>
      <c r="AS522" t="b">
        <f t="shared" si="310"/>
        <v>0</v>
      </c>
      <c r="AT522" t="b">
        <f t="shared" si="311"/>
        <v>0</v>
      </c>
      <c r="AU522" t="b">
        <f t="shared" si="312"/>
        <v>0</v>
      </c>
      <c r="AV522" t="b">
        <f t="shared" si="313"/>
        <v>0</v>
      </c>
      <c r="AW522" t="b">
        <f t="shared" si="314"/>
        <v>0</v>
      </c>
    </row>
    <row r="523" spans="1:49">
      <c r="A523" t="s">
        <v>286</v>
      </c>
      <c r="B523" t="s">
        <v>319</v>
      </c>
      <c r="C523" s="4">
        <f>SUM('역의 도시내 비율1'!C522:D522)/2</f>
        <v>1.0509677318017506E-3</v>
      </c>
      <c r="D523" s="4">
        <f>SUM('역의 도시내 비율1'!E522:G522)/3</f>
        <v>1.2933138475835504E-3</v>
      </c>
      <c r="E523" s="4">
        <f>SUM('역의 도시내 비율1'!H522:O522)/8</f>
        <v>1.0567380999033436E-3</v>
      </c>
      <c r="F523" s="4">
        <f>SUM('역의 도시내 비율1'!P522:R522)/3</f>
        <v>1.0286103557957218E-3</v>
      </c>
      <c r="G523" s="4">
        <f>SUM('역의 도시내 비율1'!S522:V522)/4</f>
        <v>4.9145634476158737E-4</v>
      </c>
      <c r="H523" s="4"/>
      <c r="I523" s="4">
        <f>SUM('역의 도시내 비율1'!W522)</f>
        <v>1.0761837644390694E-3</v>
      </c>
      <c r="K523" t="b">
        <f t="shared" si="280"/>
        <v>0</v>
      </c>
      <c r="L523" t="b">
        <f t="shared" si="281"/>
        <v>1</v>
      </c>
      <c r="M523" t="b">
        <f t="shared" si="282"/>
        <v>0</v>
      </c>
      <c r="N523" t="b">
        <f t="shared" si="283"/>
        <v>0</v>
      </c>
      <c r="O523" t="b">
        <f t="shared" si="284"/>
        <v>0</v>
      </c>
      <c r="R523" t="b">
        <f t="shared" si="285"/>
        <v>1</v>
      </c>
      <c r="S523" t="b">
        <f t="shared" si="286"/>
        <v>0</v>
      </c>
      <c r="T523" t="b">
        <f t="shared" si="287"/>
        <v>0</v>
      </c>
      <c r="U523" t="b">
        <f t="shared" si="288"/>
        <v>0</v>
      </c>
      <c r="V523" t="b">
        <f t="shared" si="289"/>
        <v>0</v>
      </c>
      <c r="W523" t="b">
        <f t="shared" si="290"/>
        <v>0</v>
      </c>
      <c r="X523" t="b">
        <f t="shared" si="291"/>
        <v>0</v>
      </c>
      <c r="Y523" t="b">
        <f t="shared" si="292"/>
        <v>0</v>
      </c>
      <c r="Z523" t="b">
        <f t="shared" si="293"/>
        <v>0</v>
      </c>
      <c r="AA523" t="b">
        <f t="shared" si="294"/>
        <v>0</v>
      </c>
      <c r="AC523" t="b">
        <f t="shared" si="295"/>
        <v>1</v>
      </c>
      <c r="AD523" t="b">
        <f t="shared" si="296"/>
        <v>0</v>
      </c>
      <c r="AE523" t="b">
        <f t="shared" si="297"/>
        <v>0</v>
      </c>
      <c r="AF523" t="b">
        <f t="shared" si="298"/>
        <v>0</v>
      </c>
      <c r="AG523" t="b">
        <f t="shared" si="299"/>
        <v>0</v>
      </c>
      <c r="AH523" t="b">
        <f t="shared" si="300"/>
        <v>0</v>
      </c>
      <c r="AI523" t="b">
        <f t="shared" si="301"/>
        <v>0</v>
      </c>
      <c r="AJ523" t="b">
        <f t="shared" si="302"/>
        <v>0</v>
      </c>
      <c r="AK523" t="b">
        <f t="shared" si="303"/>
        <v>0</v>
      </c>
      <c r="AL523" t="b">
        <f t="shared" si="304"/>
        <v>0</v>
      </c>
      <c r="AN523" s="4" t="b">
        <f t="shared" si="305"/>
        <v>1</v>
      </c>
      <c r="AO523" t="b">
        <f t="shared" si="306"/>
        <v>0</v>
      </c>
      <c r="AP523" t="b">
        <f t="shared" si="307"/>
        <v>0</v>
      </c>
      <c r="AQ523" t="b">
        <f t="shared" si="308"/>
        <v>0</v>
      </c>
      <c r="AR523" t="b">
        <f t="shared" si="309"/>
        <v>0</v>
      </c>
      <c r="AS523" t="b">
        <f t="shared" si="310"/>
        <v>0</v>
      </c>
      <c r="AT523" t="b">
        <f t="shared" si="311"/>
        <v>0</v>
      </c>
      <c r="AU523" t="b">
        <f t="shared" si="312"/>
        <v>0</v>
      </c>
      <c r="AV523" t="b">
        <f t="shared" si="313"/>
        <v>0</v>
      </c>
      <c r="AW523" t="b">
        <f t="shared" si="314"/>
        <v>0</v>
      </c>
    </row>
    <row r="524" spans="1:49">
      <c r="B524" t="s">
        <v>320</v>
      </c>
      <c r="C524" s="4">
        <f>SUM('역의 도시내 비율1'!C523:D523)/2</f>
        <v>6.3297091855393766E-3</v>
      </c>
      <c r="D524" s="4">
        <f>SUM('역의 도시내 비율1'!E523:G523)/3</f>
        <v>1.022993306930812E-3</v>
      </c>
      <c r="E524" s="4">
        <f>SUM('역의 도시내 비율1'!H523:O523)/8</f>
        <v>6.7757854034461613E-4</v>
      </c>
      <c r="F524" s="4">
        <f>SUM('역의 도시내 비율1'!P523:R523)/3</f>
        <v>7.6874117106652767E-4</v>
      </c>
      <c r="G524" s="4">
        <f>SUM('역의 도시내 비율1'!S523:V523)/4</f>
        <v>8.7523564378769918E-4</v>
      </c>
      <c r="H524" s="4"/>
      <c r="I524" s="4">
        <f>SUM('역의 도시내 비율1'!W523)</f>
        <v>9.5526824883671404E-4</v>
      </c>
      <c r="K524" t="b">
        <f t="shared" si="280"/>
        <v>1</v>
      </c>
      <c r="L524" t="b">
        <f t="shared" si="281"/>
        <v>1</v>
      </c>
      <c r="M524" t="b">
        <f t="shared" si="282"/>
        <v>0</v>
      </c>
      <c r="N524" t="b">
        <f t="shared" si="283"/>
        <v>0</v>
      </c>
      <c r="O524" t="b">
        <f t="shared" si="284"/>
        <v>0</v>
      </c>
      <c r="R524" t="b">
        <f t="shared" si="285"/>
        <v>1</v>
      </c>
      <c r="S524" t="b">
        <f t="shared" si="286"/>
        <v>0</v>
      </c>
      <c r="T524" t="b">
        <f t="shared" si="287"/>
        <v>0</v>
      </c>
      <c r="U524" t="b">
        <f t="shared" si="288"/>
        <v>0</v>
      </c>
      <c r="V524" t="b">
        <f t="shared" si="289"/>
        <v>0</v>
      </c>
      <c r="W524" t="b">
        <f t="shared" si="290"/>
        <v>0</v>
      </c>
      <c r="X524" t="b">
        <f t="shared" si="291"/>
        <v>0</v>
      </c>
      <c r="Y524" t="b">
        <f t="shared" si="292"/>
        <v>0</v>
      </c>
      <c r="Z524" t="b">
        <f t="shared" si="293"/>
        <v>0</v>
      </c>
      <c r="AA524" t="b">
        <f t="shared" si="294"/>
        <v>0</v>
      </c>
      <c r="AC524" t="b">
        <f t="shared" si="295"/>
        <v>0</v>
      </c>
      <c r="AD524" t="b">
        <f t="shared" si="296"/>
        <v>0</v>
      </c>
      <c r="AE524" t="b">
        <f t="shared" si="297"/>
        <v>0</v>
      </c>
      <c r="AF524" t="b">
        <f t="shared" si="298"/>
        <v>0</v>
      </c>
      <c r="AG524" t="b">
        <f t="shared" si="299"/>
        <v>0</v>
      </c>
      <c r="AH524" t="b">
        <f t="shared" si="300"/>
        <v>0</v>
      </c>
      <c r="AI524" t="b">
        <f t="shared" si="301"/>
        <v>0</v>
      </c>
      <c r="AJ524" t="b">
        <f t="shared" si="302"/>
        <v>0</v>
      </c>
      <c r="AK524" t="b">
        <f t="shared" si="303"/>
        <v>0</v>
      </c>
      <c r="AL524" t="b">
        <f t="shared" si="304"/>
        <v>0</v>
      </c>
      <c r="AN524" s="4" t="b">
        <f t="shared" si="305"/>
        <v>0</v>
      </c>
      <c r="AO524" t="b">
        <f t="shared" si="306"/>
        <v>0</v>
      </c>
      <c r="AP524" t="b">
        <f t="shared" si="307"/>
        <v>0</v>
      </c>
      <c r="AQ524" t="b">
        <f t="shared" si="308"/>
        <v>0</v>
      </c>
      <c r="AR524" t="b">
        <f t="shared" si="309"/>
        <v>0</v>
      </c>
      <c r="AS524" t="b">
        <f t="shared" si="310"/>
        <v>0</v>
      </c>
      <c r="AT524" t="b">
        <f t="shared" si="311"/>
        <v>0</v>
      </c>
      <c r="AU524" t="b">
        <f t="shared" si="312"/>
        <v>0</v>
      </c>
      <c r="AV524" t="b">
        <f t="shared" si="313"/>
        <v>0</v>
      </c>
      <c r="AW524" t="b">
        <f t="shared" si="314"/>
        <v>0</v>
      </c>
    </row>
    <row r="525" spans="1:49">
      <c r="A525" t="s">
        <v>287</v>
      </c>
      <c r="B525" t="s">
        <v>319</v>
      </c>
      <c r="C525" s="4">
        <f>SUM('역의 도시내 비율1'!C524:D524)/2</f>
        <v>1.1369849457409254E-3</v>
      </c>
      <c r="D525" s="4">
        <f>SUM('역의 도시내 비율1'!E524:G524)/3</f>
        <v>1.2894231840544544E-3</v>
      </c>
      <c r="E525" s="4">
        <f>SUM('역의 도시내 비율1'!H524:O524)/8</f>
        <v>1.2958739630295581E-3</v>
      </c>
      <c r="F525" s="4">
        <f>SUM('역의 도시내 비율1'!P524:R524)/3</f>
        <v>1.6221943577490368E-3</v>
      </c>
      <c r="G525" s="4">
        <f>SUM('역의 도시내 비율1'!S524:V524)/4</f>
        <v>1.2679977247900226E-3</v>
      </c>
      <c r="H525" s="4"/>
      <c r="I525" s="4">
        <f>SUM('역의 도시내 비율1'!W524)</f>
        <v>1.3928312304763036E-3</v>
      </c>
      <c r="K525" t="b">
        <f t="shared" si="280"/>
        <v>0</v>
      </c>
      <c r="L525" t="b">
        <f t="shared" si="281"/>
        <v>0</v>
      </c>
      <c r="M525" t="b">
        <f t="shared" si="282"/>
        <v>0</v>
      </c>
      <c r="N525" t="b">
        <f t="shared" si="283"/>
        <v>1</v>
      </c>
      <c r="O525" t="b">
        <f t="shared" si="284"/>
        <v>0</v>
      </c>
      <c r="R525" t="b">
        <f t="shared" si="285"/>
        <v>1</v>
      </c>
      <c r="S525" t="b">
        <f t="shared" si="286"/>
        <v>0</v>
      </c>
      <c r="T525" t="b">
        <f t="shared" si="287"/>
        <v>0</v>
      </c>
      <c r="U525" t="b">
        <f t="shared" si="288"/>
        <v>0</v>
      </c>
      <c r="V525" t="b">
        <f t="shared" si="289"/>
        <v>0</v>
      </c>
      <c r="W525" t="b">
        <f t="shared" si="290"/>
        <v>0</v>
      </c>
      <c r="X525" t="b">
        <f t="shared" si="291"/>
        <v>0</v>
      </c>
      <c r="Y525" t="b">
        <f t="shared" si="292"/>
        <v>0</v>
      </c>
      <c r="Z525" t="b">
        <f t="shared" si="293"/>
        <v>0</v>
      </c>
      <c r="AA525" t="b">
        <f t="shared" si="294"/>
        <v>0</v>
      </c>
      <c r="AC525" t="b">
        <f t="shared" si="295"/>
        <v>1</v>
      </c>
      <c r="AD525" t="b">
        <f t="shared" si="296"/>
        <v>0</v>
      </c>
      <c r="AE525" t="b">
        <f t="shared" si="297"/>
        <v>0</v>
      </c>
      <c r="AF525" t="b">
        <f t="shared" si="298"/>
        <v>0</v>
      </c>
      <c r="AG525" t="b">
        <f t="shared" si="299"/>
        <v>0</v>
      </c>
      <c r="AH525" t="b">
        <f t="shared" si="300"/>
        <v>0</v>
      </c>
      <c r="AI525" t="b">
        <f t="shared" si="301"/>
        <v>0</v>
      </c>
      <c r="AJ525" t="b">
        <f t="shared" si="302"/>
        <v>0</v>
      </c>
      <c r="AK525" t="b">
        <f t="shared" si="303"/>
        <v>0</v>
      </c>
      <c r="AL525" t="b">
        <f t="shared" si="304"/>
        <v>0</v>
      </c>
      <c r="AN525" s="4" t="b">
        <f t="shared" si="305"/>
        <v>1</v>
      </c>
      <c r="AO525" t="b">
        <f t="shared" si="306"/>
        <v>0</v>
      </c>
      <c r="AP525" t="b">
        <f t="shared" si="307"/>
        <v>0</v>
      </c>
      <c r="AQ525" t="b">
        <f t="shared" si="308"/>
        <v>0</v>
      </c>
      <c r="AR525" t="b">
        <f t="shared" si="309"/>
        <v>0</v>
      </c>
      <c r="AS525" t="b">
        <f t="shared" si="310"/>
        <v>0</v>
      </c>
      <c r="AT525" t="b">
        <f t="shared" si="311"/>
        <v>0</v>
      </c>
      <c r="AU525" t="b">
        <f t="shared" si="312"/>
        <v>0</v>
      </c>
      <c r="AV525" t="b">
        <f t="shared" si="313"/>
        <v>0</v>
      </c>
      <c r="AW525" t="b">
        <f t="shared" si="314"/>
        <v>0</v>
      </c>
    </row>
    <row r="526" spans="1:49">
      <c r="B526" t="s">
        <v>320</v>
      </c>
      <c r="C526" s="4">
        <f>SUM('역의 도시내 비율1'!C525:D525)/2</f>
        <v>3.1599936458479288E-3</v>
      </c>
      <c r="D526" s="4">
        <f>SUM('역의 도시내 비율1'!E525:G525)/3</f>
        <v>1.5751394467358327E-3</v>
      </c>
      <c r="E526" s="4">
        <f>SUM('역의 도시내 비율1'!H525:O525)/8</f>
        <v>9.007498738815812E-4</v>
      </c>
      <c r="F526" s="4">
        <f>SUM('역의 도시내 비율1'!P525:R525)/3</f>
        <v>8.1482962484809816E-4</v>
      </c>
      <c r="G526" s="4">
        <f>SUM('역의 도시내 비율1'!S525:V525)/4</f>
        <v>7.3374800467464728E-4</v>
      </c>
      <c r="H526" s="4"/>
      <c r="I526" s="4">
        <f>SUM('역의 도시내 비율1'!W525)</f>
        <v>1.0478243244755883E-3</v>
      </c>
      <c r="K526" t="b">
        <f t="shared" si="280"/>
        <v>1</v>
      </c>
      <c r="L526" t="b">
        <f t="shared" si="281"/>
        <v>1</v>
      </c>
      <c r="M526" t="b">
        <f t="shared" si="282"/>
        <v>0</v>
      </c>
      <c r="N526" t="b">
        <f t="shared" si="283"/>
        <v>0</v>
      </c>
      <c r="O526" t="b">
        <f t="shared" si="284"/>
        <v>0</v>
      </c>
      <c r="R526" t="b">
        <f t="shared" si="285"/>
        <v>1</v>
      </c>
      <c r="S526" t="b">
        <f t="shared" si="286"/>
        <v>0</v>
      </c>
      <c r="T526" t="b">
        <f t="shared" si="287"/>
        <v>0</v>
      </c>
      <c r="U526" t="b">
        <f t="shared" si="288"/>
        <v>0</v>
      </c>
      <c r="V526" t="b">
        <f t="shared" si="289"/>
        <v>0</v>
      </c>
      <c r="W526" t="b">
        <f t="shared" si="290"/>
        <v>0</v>
      </c>
      <c r="X526" t="b">
        <f t="shared" si="291"/>
        <v>0</v>
      </c>
      <c r="Y526" t="b">
        <f t="shared" si="292"/>
        <v>0</v>
      </c>
      <c r="Z526" t="b">
        <f t="shared" si="293"/>
        <v>0</v>
      </c>
      <c r="AA526" t="b">
        <f t="shared" si="294"/>
        <v>0</v>
      </c>
      <c r="AC526" t="b">
        <f t="shared" si="295"/>
        <v>0</v>
      </c>
      <c r="AD526" t="b">
        <f t="shared" si="296"/>
        <v>0</v>
      </c>
      <c r="AE526" t="b">
        <f t="shared" si="297"/>
        <v>0</v>
      </c>
      <c r="AF526" t="b">
        <f t="shared" si="298"/>
        <v>0</v>
      </c>
      <c r="AG526" t="b">
        <f t="shared" si="299"/>
        <v>0</v>
      </c>
      <c r="AH526" t="b">
        <f t="shared" si="300"/>
        <v>0</v>
      </c>
      <c r="AI526" t="b">
        <f t="shared" si="301"/>
        <v>0</v>
      </c>
      <c r="AJ526" t="b">
        <f t="shared" si="302"/>
        <v>0</v>
      </c>
      <c r="AK526" t="b">
        <f t="shared" si="303"/>
        <v>0</v>
      </c>
      <c r="AL526" t="b">
        <f t="shared" si="304"/>
        <v>0</v>
      </c>
      <c r="AN526" s="4" t="b">
        <f t="shared" si="305"/>
        <v>0</v>
      </c>
      <c r="AO526" t="b">
        <f t="shared" si="306"/>
        <v>0</v>
      </c>
      <c r="AP526" t="b">
        <f t="shared" si="307"/>
        <v>0</v>
      </c>
      <c r="AQ526" t="b">
        <f t="shared" si="308"/>
        <v>0</v>
      </c>
      <c r="AR526" t="b">
        <f t="shared" si="309"/>
        <v>0</v>
      </c>
      <c r="AS526" t="b">
        <f t="shared" si="310"/>
        <v>0</v>
      </c>
      <c r="AT526" t="b">
        <f t="shared" si="311"/>
        <v>0</v>
      </c>
      <c r="AU526" t="b">
        <f t="shared" si="312"/>
        <v>0</v>
      </c>
      <c r="AV526" t="b">
        <f t="shared" si="313"/>
        <v>0</v>
      </c>
      <c r="AW526" t="b">
        <f t="shared" si="314"/>
        <v>0</v>
      </c>
    </row>
    <row r="527" spans="1:49">
      <c r="A527" t="s">
        <v>288</v>
      </c>
      <c r="B527" t="s">
        <v>319</v>
      </c>
      <c r="C527" s="4">
        <f>SUM('역의 도시내 비율1'!C526:D526)/2</f>
        <v>3.9737889884043642E-3</v>
      </c>
      <c r="D527" s="4">
        <f>SUM('역의 도시내 비율1'!E526:G526)/3</f>
        <v>3.0704466276474164E-3</v>
      </c>
      <c r="E527" s="4">
        <f>SUM('역의 도시내 비율1'!H526:O526)/8</f>
        <v>1.4610564343627084E-3</v>
      </c>
      <c r="F527" s="4">
        <f>SUM('역의 도시내 비율1'!P526:R526)/3</f>
        <v>7.1057745031689E-4</v>
      </c>
      <c r="G527" s="4">
        <f>SUM('역의 도시내 비율1'!S526:V526)/4</f>
        <v>5.4339260166349536E-4</v>
      </c>
      <c r="H527" s="4"/>
      <c r="I527" s="4">
        <f>SUM('역의 도시내 비율1'!W526)</f>
        <v>1.6269236667930786E-3</v>
      </c>
      <c r="K527" t="b">
        <f t="shared" si="280"/>
        <v>1</v>
      </c>
      <c r="L527" t="b">
        <f t="shared" si="281"/>
        <v>1</v>
      </c>
      <c r="M527" t="b">
        <f t="shared" si="282"/>
        <v>0</v>
      </c>
      <c r="N527" t="b">
        <f t="shared" si="283"/>
        <v>0</v>
      </c>
      <c r="O527" t="b">
        <f t="shared" si="284"/>
        <v>0</v>
      </c>
      <c r="R527" t="b">
        <f t="shared" si="285"/>
        <v>1</v>
      </c>
      <c r="S527" t="b">
        <f t="shared" si="286"/>
        <v>1</v>
      </c>
      <c r="T527" t="b">
        <f t="shared" si="287"/>
        <v>0</v>
      </c>
      <c r="U527" t="b">
        <f t="shared" si="288"/>
        <v>0</v>
      </c>
      <c r="V527" t="b">
        <f t="shared" si="289"/>
        <v>0</v>
      </c>
      <c r="W527" t="b">
        <f t="shared" si="290"/>
        <v>0</v>
      </c>
      <c r="X527" t="b">
        <f t="shared" si="291"/>
        <v>0</v>
      </c>
      <c r="Y527" t="b">
        <f t="shared" si="292"/>
        <v>0</v>
      </c>
      <c r="Z527" t="b">
        <f t="shared" si="293"/>
        <v>0</v>
      </c>
      <c r="AA527" t="b">
        <f t="shared" si="294"/>
        <v>0</v>
      </c>
      <c r="AC527" t="b">
        <f t="shared" si="295"/>
        <v>0</v>
      </c>
      <c r="AD527" t="b">
        <f t="shared" si="296"/>
        <v>0</v>
      </c>
      <c r="AE527" t="b">
        <f t="shared" si="297"/>
        <v>0</v>
      </c>
      <c r="AF527" t="b">
        <f t="shared" si="298"/>
        <v>0</v>
      </c>
      <c r="AG527" t="b">
        <f t="shared" si="299"/>
        <v>0</v>
      </c>
      <c r="AH527" t="b">
        <f t="shared" si="300"/>
        <v>0</v>
      </c>
      <c r="AI527" t="b">
        <f t="shared" si="301"/>
        <v>0</v>
      </c>
      <c r="AJ527" t="b">
        <f t="shared" si="302"/>
        <v>0</v>
      </c>
      <c r="AK527" t="b">
        <f t="shared" si="303"/>
        <v>0</v>
      </c>
      <c r="AL527" t="b">
        <f t="shared" si="304"/>
        <v>0</v>
      </c>
      <c r="AN527" s="4" t="b">
        <f t="shared" si="305"/>
        <v>1</v>
      </c>
      <c r="AO527" t="b">
        <f t="shared" si="306"/>
        <v>0</v>
      </c>
      <c r="AP527" t="b">
        <f t="shared" si="307"/>
        <v>0</v>
      </c>
      <c r="AQ527" t="b">
        <f t="shared" si="308"/>
        <v>0</v>
      </c>
      <c r="AR527" t="b">
        <f t="shared" si="309"/>
        <v>0</v>
      </c>
      <c r="AS527" t="b">
        <f t="shared" si="310"/>
        <v>0</v>
      </c>
      <c r="AT527" t="b">
        <f t="shared" si="311"/>
        <v>0</v>
      </c>
      <c r="AU527" t="b">
        <f t="shared" si="312"/>
        <v>0</v>
      </c>
      <c r="AV527" t="b">
        <f t="shared" si="313"/>
        <v>0</v>
      </c>
      <c r="AW527" t="b">
        <f t="shared" si="314"/>
        <v>0</v>
      </c>
    </row>
    <row r="528" spans="1:49">
      <c r="B528" t="s">
        <v>320</v>
      </c>
      <c r="C528" s="4">
        <f>SUM('역의 도시내 비율1'!C527:D527)/2</f>
        <v>1.6008712149789669E-3</v>
      </c>
      <c r="D528" s="4">
        <f>SUM('역의 도시내 비율1'!E527:G527)/3</f>
        <v>7.612825746312219E-4</v>
      </c>
      <c r="E528" s="4">
        <f>SUM('역의 도시내 비율1'!H527:O527)/8</f>
        <v>1.3169046896505038E-3</v>
      </c>
      <c r="F528" s="4">
        <f>SUM('역의 도시내 비율1'!P527:R527)/3</f>
        <v>2.280644340270675E-3</v>
      </c>
      <c r="G528" s="4">
        <f>SUM('역의 도시내 비율1'!S527:V527)/4</f>
        <v>2.7723308884618509E-3</v>
      </c>
      <c r="H528" s="4"/>
      <c r="I528" s="4">
        <f>SUM('역의 도시내 비율1'!W527)</f>
        <v>1.5928599834239608E-3</v>
      </c>
      <c r="K528" t="b">
        <f t="shared" si="280"/>
        <v>1</v>
      </c>
      <c r="L528" t="b">
        <f t="shared" si="281"/>
        <v>0</v>
      </c>
      <c r="M528" t="b">
        <f t="shared" si="282"/>
        <v>0</v>
      </c>
      <c r="N528" t="b">
        <f t="shared" si="283"/>
        <v>1</v>
      </c>
      <c r="O528" t="b">
        <f t="shared" si="284"/>
        <v>1</v>
      </c>
      <c r="R528" t="b">
        <f t="shared" si="285"/>
        <v>0</v>
      </c>
      <c r="S528" t="b">
        <f t="shared" si="286"/>
        <v>0</v>
      </c>
      <c r="T528" t="b">
        <f t="shared" si="287"/>
        <v>0</v>
      </c>
      <c r="U528" t="b">
        <f t="shared" si="288"/>
        <v>0</v>
      </c>
      <c r="V528" t="b">
        <f t="shared" si="289"/>
        <v>0</v>
      </c>
      <c r="W528" t="b">
        <f t="shared" si="290"/>
        <v>0</v>
      </c>
      <c r="X528" t="b">
        <f t="shared" si="291"/>
        <v>0</v>
      </c>
      <c r="Y528" t="b">
        <f t="shared" si="292"/>
        <v>0</v>
      </c>
      <c r="Z528" t="b">
        <f t="shared" si="293"/>
        <v>0</v>
      </c>
      <c r="AA528" t="b">
        <f t="shared" si="294"/>
        <v>0</v>
      </c>
      <c r="AC528" t="b">
        <f t="shared" si="295"/>
        <v>1</v>
      </c>
      <c r="AD528" t="b">
        <f t="shared" si="296"/>
        <v>1</v>
      </c>
      <c r="AE528" t="b">
        <f t="shared" si="297"/>
        <v>0</v>
      </c>
      <c r="AF528" t="b">
        <f t="shared" si="298"/>
        <v>0</v>
      </c>
      <c r="AG528" t="b">
        <f t="shared" si="299"/>
        <v>0</v>
      </c>
      <c r="AH528" t="b">
        <f t="shared" si="300"/>
        <v>0</v>
      </c>
      <c r="AI528" t="b">
        <f t="shared" si="301"/>
        <v>0</v>
      </c>
      <c r="AJ528" t="b">
        <f t="shared" si="302"/>
        <v>0</v>
      </c>
      <c r="AK528" t="b">
        <f t="shared" si="303"/>
        <v>0</v>
      </c>
      <c r="AL528" t="b">
        <f t="shared" si="304"/>
        <v>0</v>
      </c>
      <c r="AN528" s="4" t="b">
        <f t="shared" si="305"/>
        <v>1</v>
      </c>
      <c r="AO528" t="b">
        <f t="shared" si="306"/>
        <v>0</v>
      </c>
      <c r="AP528" t="b">
        <f t="shared" si="307"/>
        <v>0</v>
      </c>
      <c r="AQ528" t="b">
        <f t="shared" si="308"/>
        <v>0</v>
      </c>
      <c r="AR528" t="b">
        <f t="shared" si="309"/>
        <v>0</v>
      </c>
      <c r="AS528" t="b">
        <f t="shared" si="310"/>
        <v>0</v>
      </c>
      <c r="AT528" t="b">
        <f t="shared" si="311"/>
        <v>0</v>
      </c>
      <c r="AU528" t="b">
        <f t="shared" si="312"/>
        <v>0</v>
      </c>
      <c r="AV528" t="b">
        <f t="shared" si="313"/>
        <v>0</v>
      </c>
      <c r="AW528" t="b">
        <f t="shared" si="314"/>
        <v>0</v>
      </c>
    </row>
    <row r="529" spans="1:49">
      <c r="A529" t="s">
        <v>289</v>
      </c>
      <c r="B529" t="s">
        <v>319</v>
      </c>
      <c r="C529" s="4">
        <f>SUM('역의 도시내 비율1'!C528:D528)/2</f>
        <v>6.1131705430275962E-3</v>
      </c>
      <c r="D529" s="4">
        <f>SUM('역의 도시내 비율1'!E528:G528)/3</f>
        <v>5.720069689692831E-3</v>
      </c>
      <c r="E529" s="4">
        <f>SUM('역의 도시내 비율1'!H528:O528)/8</f>
        <v>2.8465788985208369E-3</v>
      </c>
      <c r="F529" s="4">
        <f>SUM('역의 도시내 비율1'!P528:R528)/3</f>
        <v>1.8934655530193443E-3</v>
      </c>
      <c r="G529" s="4">
        <f>SUM('역의 도시내 비율1'!S528:V528)/4</f>
        <v>1.4017496311433731E-3</v>
      </c>
      <c r="H529" s="4"/>
      <c r="I529" s="4">
        <f>SUM('역의 도시내 비율1'!W528)</f>
        <v>3.227725606542851E-3</v>
      </c>
      <c r="K529" t="b">
        <f t="shared" si="280"/>
        <v>1</v>
      </c>
      <c r="L529" t="b">
        <f t="shared" si="281"/>
        <v>1</v>
      </c>
      <c r="M529" t="b">
        <f t="shared" si="282"/>
        <v>0</v>
      </c>
      <c r="N529" t="b">
        <f t="shared" si="283"/>
        <v>0</v>
      </c>
      <c r="O529" t="b">
        <f t="shared" si="284"/>
        <v>0</v>
      </c>
      <c r="R529" t="b">
        <f t="shared" si="285"/>
        <v>1</v>
      </c>
      <c r="S529" t="b">
        <f t="shared" si="286"/>
        <v>1</v>
      </c>
      <c r="T529" t="b">
        <f t="shared" si="287"/>
        <v>1</v>
      </c>
      <c r="U529" t="b">
        <f t="shared" si="288"/>
        <v>1</v>
      </c>
      <c r="V529" t="b">
        <f t="shared" si="289"/>
        <v>0</v>
      </c>
      <c r="W529" t="b">
        <f t="shared" si="290"/>
        <v>0</v>
      </c>
      <c r="X529" t="b">
        <f t="shared" si="291"/>
        <v>0</v>
      </c>
      <c r="Y529" t="b">
        <f t="shared" si="292"/>
        <v>0</v>
      </c>
      <c r="Z529" t="b">
        <f t="shared" si="293"/>
        <v>0</v>
      </c>
      <c r="AA529" t="b">
        <f t="shared" si="294"/>
        <v>0</v>
      </c>
      <c r="AC529" t="b">
        <f t="shared" si="295"/>
        <v>1</v>
      </c>
      <c r="AD529" t="b">
        <f t="shared" si="296"/>
        <v>0</v>
      </c>
      <c r="AE529" t="b">
        <f t="shared" si="297"/>
        <v>0</v>
      </c>
      <c r="AF529" t="b">
        <f t="shared" si="298"/>
        <v>0</v>
      </c>
      <c r="AG529" t="b">
        <f t="shared" si="299"/>
        <v>0</v>
      </c>
      <c r="AH529" t="b">
        <f t="shared" si="300"/>
        <v>0</v>
      </c>
      <c r="AI529" t="b">
        <f t="shared" si="301"/>
        <v>0</v>
      </c>
      <c r="AJ529" t="b">
        <f t="shared" si="302"/>
        <v>0</v>
      </c>
      <c r="AK529" t="b">
        <f t="shared" si="303"/>
        <v>0</v>
      </c>
      <c r="AL529" t="b">
        <f t="shared" si="304"/>
        <v>0</v>
      </c>
      <c r="AN529" s="4" t="b">
        <f t="shared" si="305"/>
        <v>1</v>
      </c>
      <c r="AO529" t="b">
        <f t="shared" si="306"/>
        <v>1</v>
      </c>
      <c r="AP529" t="b">
        <f t="shared" si="307"/>
        <v>0</v>
      </c>
      <c r="AQ529" t="b">
        <f t="shared" si="308"/>
        <v>0</v>
      </c>
      <c r="AR529" t="b">
        <f t="shared" si="309"/>
        <v>0</v>
      </c>
      <c r="AS529" t="b">
        <f t="shared" si="310"/>
        <v>0</v>
      </c>
      <c r="AT529" t="b">
        <f t="shared" si="311"/>
        <v>0</v>
      </c>
      <c r="AU529" t="b">
        <f t="shared" si="312"/>
        <v>0</v>
      </c>
      <c r="AV529" t="b">
        <f t="shared" si="313"/>
        <v>0</v>
      </c>
      <c r="AW529" t="b">
        <f t="shared" si="314"/>
        <v>0</v>
      </c>
    </row>
    <row r="530" spans="1:49">
      <c r="B530" t="s">
        <v>320</v>
      </c>
      <c r="C530" s="4">
        <f>SUM('역의 도시내 비율1'!C529:D529)/2</f>
        <v>2.9365750425068334E-3</v>
      </c>
      <c r="D530" s="4">
        <f>SUM('역의 도시내 비율1'!E529:G529)/3</f>
        <v>2.2714019358789691E-3</v>
      </c>
      <c r="E530" s="4">
        <f>SUM('역의 도시내 비율1'!H529:O529)/8</f>
        <v>2.483512612862171E-3</v>
      </c>
      <c r="F530" s="4">
        <f>SUM('역의 도시내 비율1'!P529:R529)/3</f>
        <v>3.6582010303450097E-3</v>
      </c>
      <c r="G530" s="4">
        <f>SUM('역의 도시내 비율1'!S529:V529)/4</f>
        <v>4.2686087256567562E-3</v>
      </c>
      <c r="H530" s="4"/>
      <c r="I530" s="4">
        <f>SUM('역의 도시내 비율1'!W529)</f>
        <v>2.9441319908147124E-3</v>
      </c>
      <c r="K530" t="b">
        <f t="shared" si="280"/>
        <v>0</v>
      </c>
      <c r="L530" t="b">
        <f t="shared" si="281"/>
        <v>0</v>
      </c>
      <c r="M530" t="b">
        <f t="shared" si="282"/>
        <v>0</v>
      </c>
      <c r="N530" t="b">
        <f t="shared" si="283"/>
        <v>1</v>
      </c>
      <c r="O530" t="b">
        <f t="shared" si="284"/>
        <v>1</v>
      </c>
      <c r="R530" t="b">
        <f t="shared" si="285"/>
        <v>1</v>
      </c>
      <c r="S530" t="b">
        <f t="shared" si="286"/>
        <v>1</v>
      </c>
      <c r="T530" t="b">
        <f t="shared" si="287"/>
        <v>0</v>
      </c>
      <c r="U530" t="b">
        <f t="shared" si="288"/>
        <v>0</v>
      </c>
      <c r="V530" t="b">
        <f t="shared" si="289"/>
        <v>0</v>
      </c>
      <c r="W530" t="b">
        <f t="shared" si="290"/>
        <v>0</v>
      </c>
      <c r="X530" t="b">
        <f t="shared" si="291"/>
        <v>0</v>
      </c>
      <c r="Y530" t="b">
        <f t="shared" si="292"/>
        <v>0</v>
      </c>
      <c r="Z530" t="b">
        <f t="shared" si="293"/>
        <v>0</v>
      </c>
      <c r="AA530" t="b">
        <f t="shared" si="294"/>
        <v>0</v>
      </c>
      <c r="AC530" t="b">
        <f t="shared" si="295"/>
        <v>1</v>
      </c>
      <c r="AD530" t="b">
        <f t="shared" si="296"/>
        <v>1</v>
      </c>
      <c r="AE530" t="b">
        <f t="shared" si="297"/>
        <v>0</v>
      </c>
      <c r="AF530" t="b">
        <f t="shared" si="298"/>
        <v>0</v>
      </c>
      <c r="AG530" t="b">
        <f t="shared" si="299"/>
        <v>0</v>
      </c>
      <c r="AH530" t="b">
        <f t="shared" si="300"/>
        <v>0</v>
      </c>
      <c r="AI530" t="b">
        <f t="shared" si="301"/>
        <v>0</v>
      </c>
      <c r="AJ530" t="b">
        <f t="shared" si="302"/>
        <v>0</v>
      </c>
      <c r="AK530" t="b">
        <f t="shared" si="303"/>
        <v>0</v>
      </c>
      <c r="AL530" t="b">
        <f t="shared" si="304"/>
        <v>0</v>
      </c>
      <c r="AN530" s="4" t="b">
        <f t="shared" si="305"/>
        <v>1</v>
      </c>
      <c r="AO530" t="b">
        <f t="shared" si="306"/>
        <v>1</v>
      </c>
      <c r="AP530" t="b">
        <f t="shared" si="307"/>
        <v>0</v>
      </c>
      <c r="AQ530" t="b">
        <f t="shared" si="308"/>
        <v>0</v>
      </c>
      <c r="AR530" t="b">
        <f t="shared" si="309"/>
        <v>0</v>
      </c>
      <c r="AS530" t="b">
        <f t="shared" si="310"/>
        <v>0</v>
      </c>
      <c r="AT530" t="b">
        <f t="shared" si="311"/>
        <v>0</v>
      </c>
      <c r="AU530" t="b">
        <f t="shared" si="312"/>
        <v>0</v>
      </c>
      <c r="AV530" t="b">
        <f t="shared" si="313"/>
        <v>0</v>
      </c>
      <c r="AW530" t="b">
        <f t="shared" si="314"/>
        <v>0</v>
      </c>
    </row>
    <row r="531" spans="1:49">
      <c r="A531" t="s">
        <v>290</v>
      </c>
      <c r="B531" t="s">
        <v>319</v>
      </c>
      <c r="C531" s="4">
        <f>SUM('역의 도시내 비율1'!C530:D530)/2</f>
        <v>5.8683676160712888E-3</v>
      </c>
      <c r="D531" s="4">
        <f>SUM('역의 도시내 비율1'!E530:G530)/3</f>
        <v>5.0943194372190491E-3</v>
      </c>
      <c r="E531" s="4">
        <f>SUM('역의 도시내 비율1'!H530:O530)/8</f>
        <v>2.6270706120957825E-3</v>
      </c>
      <c r="F531" s="4">
        <f>SUM('역의 도시내 비율1'!P530:R530)/3</f>
        <v>1.9836203739585041E-3</v>
      </c>
      <c r="G531" s="4">
        <f>SUM('역의 도시내 비율1'!S530:V530)/4</f>
        <v>1.8210800287390462E-3</v>
      </c>
      <c r="H531" s="4"/>
      <c r="I531" s="4">
        <f>SUM('역의 도시내 비율1'!W530)</f>
        <v>3.0301681040269804E-3</v>
      </c>
      <c r="K531" t="b">
        <f t="shared" si="280"/>
        <v>1</v>
      </c>
      <c r="L531" t="b">
        <f t="shared" si="281"/>
        <v>1</v>
      </c>
      <c r="M531" t="b">
        <f t="shared" si="282"/>
        <v>0</v>
      </c>
      <c r="N531" t="b">
        <f t="shared" si="283"/>
        <v>0</v>
      </c>
      <c r="O531" t="b">
        <f t="shared" si="284"/>
        <v>0</v>
      </c>
      <c r="R531" t="b">
        <f t="shared" si="285"/>
        <v>1</v>
      </c>
      <c r="S531" t="b">
        <f t="shared" si="286"/>
        <v>1</v>
      </c>
      <c r="T531" t="b">
        <f t="shared" si="287"/>
        <v>1</v>
      </c>
      <c r="U531" t="b">
        <f t="shared" si="288"/>
        <v>1</v>
      </c>
      <c r="V531" t="b">
        <f t="shared" si="289"/>
        <v>0</v>
      </c>
      <c r="W531" t="b">
        <f t="shared" si="290"/>
        <v>0</v>
      </c>
      <c r="X531" t="b">
        <f t="shared" si="291"/>
        <v>0</v>
      </c>
      <c r="Y531" t="b">
        <f t="shared" si="292"/>
        <v>0</v>
      </c>
      <c r="Z531" t="b">
        <f t="shared" si="293"/>
        <v>0</v>
      </c>
      <c r="AA531" t="b">
        <f t="shared" si="294"/>
        <v>0</v>
      </c>
      <c r="AC531" t="b">
        <f t="shared" si="295"/>
        <v>1</v>
      </c>
      <c r="AD531" t="b">
        <f t="shared" si="296"/>
        <v>0</v>
      </c>
      <c r="AE531" t="b">
        <f t="shared" si="297"/>
        <v>0</v>
      </c>
      <c r="AF531" t="b">
        <f t="shared" si="298"/>
        <v>0</v>
      </c>
      <c r="AG531" t="b">
        <f t="shared" si="299"/>
        <v>0</v>
      </c>
      <c r="AH531" t="b">
        <f t="shared" si="300"/>
        <v>0</v>
      </c>
      <c r="AI531" t="b">
        <f t="shared" si="301"/>
        <v>0</v>
      </c>
      <c r="AJ531" t="b">
        <f t="shared" si="302"/>
        <v>0</v>
      </c>
      <c r="AK531" t="b">
        <f t="shared" si="303"/>
        <v>0</v>
      </c>
      <c r="AL531" t="b">
        <f t="shared" si="304"/>
        <v>0</v>
      </c>
      <c r="AN531" s="4" t="b">
        <f t="shared" si="305"/>
        <v>1</v>
      </c>
      <c r="AO531" t="b">
        <f t="shared" si="306"/>
        <v>1</v>
      </c>
      <c r="AP531" t="b">
        <f t="shared" si="307"/>
        <v>0</v>
      </c>
      <c r="AQ531" t="b">
        <f t="shared" si="308"/>
        <v>0</v>
      </c>
      <c r="AR531" t="b">
        <f t="shared" si="309"/>
        <v>0</v>
      </c>
      <c r="AS531" t="b">
        <f t="shared" si="310"/>
        <v>0</v>
      </c>
      <c r="AT531" t="b">
        <f t="shared" si="311"/>
        <v>0</v>
      </c>
      <c r="AU531" t="b">
        <f t="shared" si="312"/>
        <v>0</v>
      </c>
      <c r="AV531" t="b">
        <f t="shared" si="313"/>
        <v>0</v>
      </c>
      <c r="AW531" t="b">
        <f t="shared" si="314"/>
        <v>0</v>
      </c>
    </row>
    <row r="532" spans="1:49">
      <c r="B532" t="s">
        <v>320</v>
      </c>
      <c r="C532" s="4">
        <f>SUM('역의 도시내 비율1'!C531:D531)/2</f>
        <v>1.9499357360182204E-3</v>
      </c>
      <c r="D532" s="4">
        <f>SUM('역의 도시내 비율1'!E531:G531)/3</f>
        <v>1.7208517465551187E-3</v>
      </c>
      <c r="E532" s="4">
        <f>SUM('역의 도시내 비율1'!H531:O531)/8</f>
        <v>2.1900620095817022E-3</v>
      </c>
      <c r="F532" s="4">
        <f>SUM('역의 도시내 비율1'!P531:R531)/3</f>
        <v>3.6321248389926375E-3</v>
      </c>
      <c r="G532" s="4">
        <f>SUM('역의 도시내 비율1'!S531:V531)/4</f>
        <v>4.1097740241820184E-3</v>
      </c>
      <c r="H532" s="4"/>
      <c r="I532" s="4">
        <f>SUM('역의 도시내 비율1'!W531)</f>
        <v>2.6396267596247021E-3</v>
      </c>
      <c r="K532" t="b">
        <f t="shared" si="280"/>
        <v>0</v>
      </c>
      <c r="L532" t="b">
        <f t="shared" si="281"/>
        <v>0</v>
      </c>
      <c r="M532" t="b">
        <f t="shared" si="282"/>
        <v>0</v>
      </c>
      <c r="N532" t="b">
        <f t="shared" si="283"/>
        <v>1</v>
      </c>
      <c r="O532" t="b">
        <f t="shared" si="284"/>
        <v>1</v>
      </c>
      <c r="R532" t="b">
        <f t="shared" si="285"/>
        <v>1</v>
      </c>
      <c r="S532" t="b">
        <f t="shared" si="286"/>
        <v>0</v>
      </c>
      <c r="T532" t="b">
        <f t="shared" si="287"/>
        <v>0</v>
      </c>
      <c r="U532" t="b">
        <f t="shared" si="288"/>
        <v>0</v>
      </c>
      <c r="V532" t="b">
        <f t="shared" si="289"/>
        <v>0</v>
      </c>
      <c r="W532" t="b">
        <f t="shared" si="290"/>
        <v>0</v>
      </c>
      <c r="X532" t="b">
        <f t="shared" si="291"/>
        <v>0</v>
      </c>
      <c r="Y532" t="b">
        <f t="shared" si="292"/>
        <v>0</v>
      </c>
      <c r="Z532" t="b">
        <f t="shared" si="293"/>
        <v>0</v>
      </c>
      <c r="AA532" t="b">
        <f t="shared" si="294"/>
        <v>0</v>
      </c>
      <c r="AC532" t="b">
        <f t="shared" si="295"/>
        <v>1</v>
      </c>
      <c r="AD532" t="b">
        <f t="shared" si="296"/>
        <v>1</v>
      </c>
      <c r="AE532" t="b">
        <f t="shared" si="297"/>
        <v>0</v>
      </c>
      <c r="AF532" t="b">
        <f t="shared" si="298"/>
        <v>0</v>
      </c>
      <c r="AG532" t="b">
        <f t="shared" si="299"/>
        <v>0</v>
      </c>
      <c r="AH532" t="b">
        <f t="shared" si="300"/>
        <v>0</v>
      </c>
      <c r="AI532" t="b">
        <f t="shared" si="301"/>
        <v>0</v>
      </c>
      <c r="AJ532" t="b">
        <f t="shared" si="302"/>
        <v>0</v>
      </c>
      <c r="AK532" t="b">
        <f t="shared" si="303"/>
        <v>0</v>
      </c>
      <c r="AL532" t="b">
        <f t="shared" si="304"/>
        <v>0</v>
      </c>
      <c r="AN532" s="4" t="b">
        <f t="shared" si="305"/>
        <v>1</v>
      </c>
      <c r="AO532" t="b">
        <f t="shared" si="306"/>
        <v>1</v>
      </c>
      <c r="AP532" t="b">
        <f t="shared" si="307"/>
        <v>0</v>
      </c>
      <c r="AQ532" t="b">
        <f t="shared" si="308"/>
        <v>0</v>
      </c>
      <c r="AR532" t="b">
        <f t="shared" si="309"/>
        <v>0</v>
      </c>
      <c r="AS532" t="b">
        <f t="shared" si="310"/>
        <v>0</v>
      </c>
      <c r="AT532" t="b">
        <f t="shared" si="311"/>
        <v>0</v>
      </c>
      <c r="AU532" t="b">
        <f t="shared" si="312"/>
        <v>0</v>
      </c>
      <c r="AV532" t="b">
        <f t="shared" si="313"/>
        <v>0</v>
      </c>
      <c r="AW532" t="b">
        <f t="shared" si="314"/>
        <v>0</v>
      </c>
    </row>
    <row r="533" spans="1:49">
      <c r="A533" t="s">
        <v>291</v>
      </c>
      <c r="B533" t="s">
        <v>319</v>
      </c>
      <c r="C533" s="4">
        <f>SUM('역의 도시내 비율1'!C532:D532)/2</f>
        <v>2.7111207729928061E-3</v>
      </c>
      <c r="D533" s="4">
        <f>SUM('역의 도시내 비율1'!E532:G532)/3</f>
        <v>1.7343209192116731E-3</v>
      </c>
      <c r="E533" s="4">
        <f>SUM('역의 도시내 비율1'!H532:O532)/8</f>
        <v>1.1952718853557149E-3</v>
      </c>
      <c r="F533" s="4">
        <f>SUM('역의 도시내 비율1'!P532:R532)/3</f>
        <v>7.684913759002642E-4</v>
      </c>
      <c r="G533" s="4">
        <f>SUM('역의 도시내 비율1'!S532:V532)/4</f>
        <v>8.5197135484721561E-4</v>
      </c>
      <c r="H533" s="4"/>
      <c r="I533" s="4">
        <f>SUM('역의 도시내 비율1'!W532)</f>
        <v>1.2202763423508906E-3</v>
      </c>
      <c r="K533" t="b">
        <f t="shared" si="280"/>
        <v>1</v>
      </c>
      <c r="L533" t="b">
        <f t="shared" si="281"/>
        <v>1</v>
      </c>
      <c r="M533" t="b">
        <f t="shared" si="282"/>
        <v>0</v>
      </c>
      <c r="N533" t="b">
        <f t="shared" si="283"/>
        <v>0</v>
      </c>
      <c r="O533" t="b">
        <f t="shared" si="284"/>
        <v>0</v>
      </c>
      <c r="R533" t="b">
        <f t="shared" si="285"/>
        <v>1</v>
      </c>
      <c r="S533" t="b">
        <f t="shared" si="286"/>
        <v>0</v>
      </c>
      <c r="T533" t="b">
        <f t="shared" si="287"/>
        <v>0</v>
      </c>
      <c r="U533" t="b">
        <f t="shared" si="288"/>
        <v>0</v>
      </c>
      <c r="V533" t="b">
        <f t="shared" si="289"/>
        <v>0</v>
      </c>
      <c r="W533" t="b">
        <f t="shared" si="290"/>
        <v>0</v>
      </c>
      <c r="X533" t="b">
        <f t="shared" si="291"/>
        <v>0</v>
      </c>
      <c r="Y533" t="b">
        <f t="shared" si="292"/>
        <v>0</v>
      </c>
      <c r="Z533" t="b">
        <f t="shared" si="293"/>
        <v>0</v>
      </c>
      <c r="AA533" t="b">
        <f t="shared" si="294"/>
        <v>0</v>
      </c>
      <c r="AC533" t="b">
        <f t="shared" si="295"/>
        <v>0</v>
      </c>
      <c r="AD533" t="b">
        <f t="shared" si="296"/>
        <v>0</v>
      </c>
      <c r="AE533" t="b">
        <f t="shared" si="297"/>
        <v>0</v>
      </c>
      <c r="AF533" t="b">
        <f t="shared" si="298"/>
        <v>0</v>
      </c>
      <c r="AG533" t="b">
        <f t="shared" si="299"/>
        <v>0</v>
      </c>
      <c r="AH533" t="b">
        <f t="shared" si="300"/>
        <v>0</v>
      </c>
      <c r="AI533" t="b">
        <f t="shared" si="301"/>
        <v>0</v>
      </c>
      <c r="AJ533" t="b">
        <f t="shared" si="302"/>
        <v>0</v>
      </c>
      <c r="AK533" t="b">
        <f t="shared" si="303"/>
        <v>0</v>
      </c>
      <c r="AL533" t="b">
        <f t="shared" si="304"/>
        <v>0</v>
      </c>
      <c r="AN533" s="4" t="b">
        <f t="shared" si="305"/>
        <v>1</v>
      </c>
      <c r="AO533" t="b">
        <f t="shared" si="306"/>
        <v>0</v>
      </c>
      <c r="AP533" t="b">
        <f t="shared" si="307"/>
        <v>0</v>
      </c>
      <c r="AQ533" t="b">
        <f t="shared" si="308"/>
        <v>0</v>
      </c>
      <c r="AR533" t="b">
        <f t="shared" si="309"/>
        <v>0</v>
      </c>
      <c r="AS533" t="b">
        <f t="shared" si="310"/>
        <v>0</v>
      </c>
      <c r="AT533" t="b">
        <f t="shared" si="311"/>
        <v>0</v>
      </c>
      <c r="AU533" t="b">
        <f t="shared" si="312"/>
        <v>0</v>
      </c>
      <c r="AV533" t="b">
        <f t="shared" si="313"/>
        <v>0</v>
      </c>
      <c r="AW533" t="b">
        <f t="shared" si="314"/>
        <v>0</v>
      </c>
    </row>
    <row r="534" spans="1:49">
      <c r="B534" t="s">
        <v>320</v>
      </c>
      <c r="C534" s="4">
        <f>SUM('역의 도시내 비율1'!C533:D533)/2</f>
        <v>1.791360789266475E-3</v>
      </c>
      <c r="D534" s="4">
        <f>SUM('역의 도시내 비율1'!E533:G533)/3</f>
        <v>4.6925073741532959E-4</v>
      </c>
      <c r="E534" s="4">
        <f>SUM('역의 도시내 비율1'!H533:O533)/8</f>
        <v>1.2820300170635203E-3</v>
      </c>
      <c r="F534" s="4">
        <f>SUM('역의 도시내 비율1'!P533:R533)/3</f>
        <v>1.9653496024704237E-3</v>
      </c>
      <c r="G534" s="4">
        <f>SUM('역의 도시내 비율1'!S533:V533)/4</f>
        <v>1.7895002883084609E-3</v>
      </c>
      <c r="H534" s="4"/>
      <c r="I534" s="4">
        <f>SUM('역의 도시내 비율1'!W533)</f>
        <v>1.308104809626546E-3</v>
      </c>
      <c r="K534" t="b">
        <f t="shared" si="280"/>
        <v>1</v>
      </c>
      <c r="L534" t="b">
        <f t="shared" si="281"/>
        <v>0</v>
      </c>
      <c r="M534" t="b">
        <f t="shared" si="282"/>
        <v>0</v>
      </c>
      <c r="N534" t="b">
        <f t="shared" si="283"/>
        <v>1</v>
      </c>
      <c r="O534" t="b">
        <f t="shared" si="284"/>
        <v>1</v>
      </c>
      <c r="R534" t="b">
        <f t="shared" si="285"/>
        <v>0</v>
      </c>
      <c r="S534" t="b">
        <f t="shared" si="286"/>
        <v>0</v>
      </c>
      <c r="T534" t="b">
        <f t="shared" si="287"/>
        <v>0</v>
      </c>
      <c r="U534" t="b">
        <f t="shared" si="288"/>
        <v>0</v>
      </c>
      <c r="V534" t="b">
        <f t="shared" si="289"/>
        <v>0</v>
      </c>
      <c r="W534" t="b">
        <f t="shared" si="290"/>
        <v>0</v>
      </c>
      <c r="X534" t="b">
        <f t="shared" si="291"/>
        <v>0</v>
      </c>
      <c r="Y534" t="b">
        <f t="shared" si="292"/>
        <v>0</v>
      </c>
      <c r="Z534" t="b">
        <f t="shared" si="293"/>
        <v>0</v>
      </c>
      <c r="AA534" t="b">
        <f t="shared" si="294"/>
        <v>0</v>
      </c>
      <c r="AC534" t="b">
        <f t="shared" si="295"/>
        <v>1</v>
      </c>
      <c r="AD534" t="b">
        <f t="shared" si="296"/>
        <v>0</v>
      </c>
      <c r="AE534" t="b">
        <f t="shared" si="297"/>
        <v>0</v>
      </c>
      <c r="AF534" t="b">
        <f t="shared" si="298"/>
        <v>0</v>
      </c>
      <c r="AG534" t="b">
        <f t="shared" si="299"/>
        <v>0</v>
      </c>
      <c r="AH534" t="b">
        <f t="shared" si="300"/>
        <v>0</v>
      </c>
      <c r="AI534" t="b">
        <f t="shared" si="301"/>
        <v>0</v>
      </c>
      <c r="AJ534" t="b">
        <f t="shared" si="302"/>
        <v>0</v>
      </c>
      <c r="AK534" t="b">
        <f t="shared" si="303"/>
        <v>0</v>
      </c>
      <c r="AL534" t="b">
        <f t="shared" si="304"/>
        <v>0</v>
      </c>
      <c r="AN534" s="4" t="b">
        <f t="shared" si="305"/>
        <v>1</v>
      </c>
      <c r="AO534" t="b">
        <f t="shared" si="306"/>
        <v>0</v>
      </c>
      <c r="AP534" t="b">
        <f t="shared" si="307"/>
        <v>0</v>
      </c>
      <c r="AQ534" t="b">
        <f t="shared" si="308"/>
        <v>0</v>
      </c>
      <c r="AR534" t="b">
        <f t="shared" si="309"/>
        <v>0</v>
      </c>
      <c r="AS534" t="b">
        <f t="shared" si="310"/>
        <v>0</v>
      </c>
      <c r="AT534" t="b">
        <f t="shared" si="311"/>
        <v>0</v>
      </c>
      <c r="AU534" t="b">
        <f t="shared" si="312"/>
        <v>0</v>
      </c>
      <c r="AV534" t="b">
        <f t="shared" si="313"/>
        <v>0</v>
      </c>
      <c r="AW534" t="b">
        <f t="shared" si="314"/>
        <v>0</v>
      </c>
    </row>
    <row r="535" spans="1:49">
      <c r="A535" t="s">
        <v>292</v>
      </c>
      <c r="B535" t="s">
        <v>319</v>
      </c>
      <c r="C535" s="4">
        <f>SUM('역의 도시내 비율1'!C534:D534)/2</f>
        <v>2.2716837144695118E-3</v>
      </c>
      <c r="D535" s="4">
        <f>SUM('역의 도시내 비율1'!E534:G534)/3</f>
        <v>1.8558965530308957E-3</v>
      </c>
      <c r="E535" s="4">
        <f>SUM('역의 도시내 비율1'!H534:O534)/8</f>
        <v>1.256994117845043E-3</v>
      </c>
      <c r="F535" s="4">
        <f>SUM('역의 도시내 비율1'!P534:R534)/3</f>
        <v>7.5643196156942923E-4</v>
      </c>
      <c r="G535" s="4">
        <f>SUM('역의 도시내 비율1'!S534:V534)/4</f>
        <v>6.4983147738322477E-4</v>
      </c>
      <c r="H535" s="4"/>
      <c r="I535" s="4">
        <f>SUM('역의 도시내 비율1'!W534)</f>
        <v>1.2391238371506847E-3</v>
      </c>
      <c r="K535" t="b">
        <f t="shared" si="280"/>
        <v>1</v>
      </c>
      <c r="L535" t="b">
        <f t="shared" si="281"/>
        <v>1</v>
      </c>
      <c r="M535" t="b">
        <f t="shared" si="282"/>
        <v>1</v>
      </c>
      <c r="N535" t="b">
        <f t="shared" si="283"/>
        <v>0</v>
      </c>
      <c r="O535" t="b">
        <f t="shared" si="284"/>
        <v>0</v>
      </c>
      <c r="R535" t="b">
        <f t="shared" si="285"/>
        <v>1</v>
      </c>
      <c r="S535" t="b">
        <f t="shared" si="286"/>
        <v>0</v>
      </c>
      <c r="T535" t="b">
        <f t="shared" si="287"/>
        <v>0</v>
      </c>
      <c r="U535" t="b">
        <f t="shared" si="288"/>
        <v>0</v>
      </c>
      <c r="V535" t="b">
        <f t="shared" si="289"/>
        <v>0</v>
      </c>
      <c r="W535" t="b">
        <f t="shared" si="290"/>
        <v>0</v>
      </c>
      <c r="X535" t="b">
        <f t="shared" si="291"/>
        <v>0</v>
      </c>
      <c r="Y535" t="b">
        <f t="shared" si="292"/>
        <v>0</v>
      </c>
      <c r="Z535" t="b">
        <f t="shared" si="293"/>
        <v>0</v>
      </c>
      <c r="AA535" t="b">
        <f t="shared" si="294"/>
        <v>0</v>
      </c>
      <c r="AC535" t="b">
        <f t="shared" si="295"/>
        <v>0</v>
      </c>
      <c r="AD535" t="b">
        <f t="shared" si="296"/>
        <v>0</v>
      </c>
      <c r="AE535" t="b">
        <f t="shared" si="297"/>
        <v>0</v>
      </c>
      <c r="AF535" t="b">
        <f t="shared" si="298"/>
        <v>0</v>
      </c>
      <c r="AG535" t="b">
        <f t="shared" si="299"/>
        <v>0</v>
      </c>
      <c r="AH535" t="b">
        <f t="shared" si="300"/>
        <v>0</v>
      </c>
      <c r="AI535" t="b">
        <f t="shared" si="301"/>
        <v>0</v>
      </c>
      <c r="AJ535" t="b">
        <f t="shared" si="302"/>
        <v>0</v>
      </c>
      <c r="AK535" t="b">
        <f t="shared" si="303"/>
        <v>0</v>
      </c>
      <c r="AL535" t="b">
        <f t="shared" si="304"/>
        <v>0</v>
      </c>
      <c r="AN535" s="4" t="b">
        <f t="shared" si="305"/>
        <v>1</v>
      </c>
      <c r="AO535" t="b">
        <f t="shared" si="306"/>
        <v>0</v>
      </c>
      <c r="AP535" t="b">
        <f t="shared" si="307"/>
        <v>0</v>
      </c>
      <c r="AQ535" t="b">
        <f t="shared" si="308"/>
        <v>0</v>
      </c>
      <c r="AR535" t="b">
        <f t="shared" si="309"/>
        <v>0</v>
      </c>
      <c r="AS535" t="b">
        <f t="shared" si="310"/>
        <v>0</v>
      </c>
      <c r="AT535" t="b">
        <f t="shared" si="311"/>
        <v>0</v>
      </c>
      <c r="AU535" t="b">
        <f t="shared" si="312"/>
        <v>0</v>
      </c>
      <c r="AV535" t="b">
        <f t="shared" si="313"/>
        <v>0</v>
      </c>
      <c r="AW535" t="b">
        <f t="shared" si="314"/>
        <v>0</v>
      </c>
    </row>
    <row r="536" spans="1:49">
      <c r="B536" t="s">
        <v>320</v>
      </c>
      <c r="C536" s="4">
        <f>SUM('역의 도시내 비율1'!C535:D535)/2</f>
        <v>1.5215277431378355E-3</v>
      </c>
      <c r="D536" s="4">
        <f>SUM('역의 도시내 비율1'!E535:G535)/3</f>
        <v>7.7525208053541659E-4</v>
      </c>
      <c r="E536" s="4">
        <f>SUM('역의 도시내 비율1'!H535:O535)/8</f>
        <v>1.1153965493259554E-3</v>
      </c>
      <c r="F536" s="4">
        <f>SUM('역의 도시내 비율1'!P535:R535)/3</f>
        <v>1.3518087282503432E-3</v>
      </c>
      <c r="G536" s="4">
        <f>SUM('역의 도시내 비율1'!S535:V535)/4</f>
        <v>1.4375689544990507E-3</v>
      </c>
      <c r="H536" s="4"/>
      <c r="I536" s="4">
        <f>SUM('역의 도시내 비율1'!W535)</f>
        <v>1.1182336911119866E-3</v>
      </c>
      <c r="K536" t="b">
        <f t="shared" si="280"/>
        <v>1</v>
      </c>
      <c r="L536" t="b">
        <f t="shared" si="281"/>
        <v>0</v>
      </c>
      <c r="M536" t="b">
        <f t="shared" si="282"/>
        <v>0</v>
      </c>
      <c r="N536" t="b">
        <f t="shared" si="283"/>
        <v>1</v>
      </c>
      <c r="O536" t="b">
        <f t="shared" si="284"/>
        <v>1</v>
      </c>
      <c r="R536" t="b">
        <f t="shared" si="285"/>
        <v>0</v>
      </c>
      <c r="S536" t="b">
        <f t="shared" si="286"/>
        <v>0</v>
      </c>
      <c r="T536" t="b">
        <f t="shared" si="287"/>
        <v>0</v>
      </c>
      <c r="U536" t="b">
        <f t="shared" si="288"/>
        <v>0</v>
      </c>
      <c r="V536" t="b">
        <f t="shared" si="289"/>
        <v>0</v>
      </c>
      <c r="W536" t="b">
        <f t="shared" si="290"/>
        <v>0</v>
      </c>
      <c r="X536" t="b">
        <f t="shared" si="291"/>
        <v>0</v>
      </c>
      <c r="Y536" t="b">
        <f t="shared" si="292"/>
        <v>0</v>
      </c>
      <c r="Z536" t="b">
        <f t="shared" si="293"/>
        <v>0</v>
      </c>
      <c r="AA536" t="b">
        <f t="shared" si="294"/>
        <v>0</v>
      </c>
      <c r="AC536" t="b">
        <f t="shared" si="295"/>
        <v>1</v>
      </c>
      <c r="AD536" t="b">
        <f t="shared" si="296"/>
        <v>0</v>
      </c>
      <c r="AE536" t="b">
        <f t="shared" si="297"/>
        <v>0</v>
      </c>
      <c r="AF536" t="b">
        <f t="shared" si="298"/>
        <v>0</v>
      </c>
      <c r="AG536" t="b">
        <f t="shared" si="299"/>
        <v>0</v>
      </c>
      <c r="AH536" t="b">
        <f t="shared" si="300"/>
        <v>0</v>
      </c>
      <c r="AI536" t="b">
        <f t="shared" si="301"/>
        <v>0</v>
      </c>
      <c r="AJ536" t="b">
        <f t="shared" si="302"/>
        <v>0</v>
      </c>
      <c r="AK536" t="b">
        <f t="shared" si="303"/>
        <v>0</v>
      </c>
      <c r="AL536" t="b">
        <f t="shared" si="304"/>
        <v>0</v>
      </c>
      <c r="AN536" s="4" t="b">
        <f t="shared" si="305"/>
        <v>1</v>
      </c>
      <c r="AO536" t="b">
        <f t="shared" si="306"/>
        <v>0</v>
      </c>
      <c r="AP536" t="b">
        <f t="shared" si="307"/>
        <v>0</v>
      </c>
      <c r="AQ536" t="b">
        <f t="shared" si="308"/>
        <v>0</v>
      </c>
      <c r="AR536" t="b">
        <f t="shared" si="309"/>
        <v>0</v>
      </c>
      <c r="AS536" t="b">
        <f t="shared" si="310"/>
        <v>0</v>
      </c>
      <c r="AT536" t="b">
        <f t="shared" si="311"/>
        <v>0</v>
      </c>
      <c r="AU536" t="b">
        <f t="shared" si="312"/>
        <v>0</v>
      </c>
      <c r="AV536" t="b">
        <f t="shared" si="313"/>
        <v>0</v>
      </c>
      <c r="AW536" t="b">
        <f t="shared" si="314"/>
        <v>0</v>
      </c>
    </row>
    <row r="537" spans="1:49">
      <c r="A537" t="s">
        <v>293</v>
      </c>
      <c r="B537" t="s">
        <v>319</v>
      </c>
      <c r="C537" s="4">
        <f>SUM('역의 도시내 비율1'!C536:D536)/2</f>
        <v>1.0534201544877761E-3</v>
      </c>
      <c r="D537" s="4">
        <f>SUM('역의 도시내 비율1'!E536:G536)/3</f>
        <v>8.3022482499538468E-4</v>
      </c>
      <c r="E537" s="4">
        <f>SUM('역의 도시내 비율1'!H536:O536)/8</f>
        <v>1.2993211230296429E-3</v>
      </c>
      <c r="F537" s="4">
        <f>SUM('역의 도시내 비율1'!P536:R536)/3</f>
        <v>9.4376275410641903E-4</v>
      </c>
      <c r="G537" s="4">
        <f>SUM('역의 도시내 비율1'!S536:V536)/4</f>
        <v>7.8530714094510786E-4</v>
      </c>
      <c r="H537" s="4"/>
      <c r="I537" s="4">
        <f>SUM('역의 도시내 비율1'!W536)</f>
        <v>1.0438386792287061E-3</v>
      </c>
      <c r="K537" t="b">
        <f t="shared" si="280"/>
        <v>1</v>
      </c>
      <c r="L537" t="b">
        <f t="shared" si="281"/>
        <v>0</v>
      </c>
      <c r="M537" t="b">
        <f t="shared" si="282"/>
        <v>1</v>
      </c>
      <c r="N537" t="b">
        <f t="shared" si="283"/>
        <v>0</v>
      </c>
      <c r="O537" t="b">
        <f t="shared" si="284"/>
        <v>0</v>
      </c>
      <c r="R537" t="b">
        <f t="shared" si="285"/>
        <v>0</v>
      </c>
      <c r="S537" t="b">
        <f t="shared" si="286"/>
        <v>0</v>
      </c>
      <c r="T537" t="b">
        <f t="shared" si="287"/>
        <v>0</v>
      </c>
      <c r="U537" t="b">
        <f t="shared" si="288"/>
        <v>0</v>
      </c>
      <c r="V537" t="b">
        <f t="shared" si="289"/>
        <v>0</v>
      </c>
      <c r="W537" t="b">
        <f t="shared" si="290"/>
        <v>0</v>
      </c>
      <c r="X537" t="b">
        <f t="shared" si="291"/>
        <v>0</v>
      </c>
      <c r="Y537" t="b">
        <f t="shared" si="292"/>
        <v>0</v>
      </c>
      <c r="Z537" t="b">
        <f t="shared" si="293"/>
        <v>0</v>
      </c>
      <c r="AA537" t="b">
        <f t="shared" si="294"/>
        <v>0</v>
      </c>
      <c r="AC537" t="b">
        <f t="shared" si="295"/>
        <v>0</v>
      </c>
      <c r="AD537" t="b">
        <f t="shared" si="296"/>
        <v>0</v>
      </c>
      <c r="AE537" t="b">
        <f t="shared" si="297"/>
        <v>0</v>
      </c>
      <c r="AF537" t="b">
        <f t="shared" si="298"/>
        <v>0</v>
      </c>
      <c r="AG537" t="b">
        <f t="shared" si="299"/>
        <v>0</v>
      </c>
      <c r="AH537" t="b">
        <f t="shared" si="300"/>
        <v>0</v>
      </c>
      <c r="AI537" t="b">
        <f t="shared" si="301"/>
        <v>0</v>
      </c>
      <c r="AJ537" t="b">
        <f t="shared" si="302"/>
        <v>0</v>
      </c>
      <c r="AK537" t="b">
        <f t="shared" si="303"/>
        <v>0</v>
      </c>
      <c r="AL537" t="b">
        <f t="shared" si="304"/>
        <v>0</v>
      </c>
      <c r="AN537" s="4" t="b">
        <f t="shared" si="305"/>
        <v>1</v>
      </c>
      <c r="AO537" t="b">
        <f t="shared" si="306"/>
        <v>0</v>
      </c>
      <c r="AP537" t="b">
        <f t="shared" si="307"/>
        <v>0</v>
      </c>
      <c r="AQ537" t="b">
        <f t="shared" si="308"/>
        <v>0</v>
      </c>
      <c r="AR537" t="b">
        <f t="shared" si="309"/>
        <v>0</v>
      </c>
      <c r="AS537" t="b">
        <f t="shared" si="310"/>
        <v>0</v>
      </c>
      <c r="AT537" t="b">
        <f t="shared" si="311"/>
        <v>0</v>
      </c>
      <c r="AU537" t="b">
        <f t="shared" si="312"/>
        <v>0</v>
      </c>
      <c r="AV537" t="b">
        <f t="shared" si="313"/>
        <v>0</v>
      </c>
      <c r="AW537" t="b">
        <f t="shared" si="314"/>
        <v>0</v>
      </c>
    </row>
    <row r="538" spans="1:49">
      <c r="B538" t="s">
        <v>320</v>
      </c>
      <c r="C538" s="4">
        <f>SUM('역의 도시내 비율1'!C537:D537)/2</f>
        <v>1.0843965273922816E-3</v>
      </c>
      <c r="D538" s="4">
        <f>SUM('역의 도시내 비율1'!E537:G537)/3</f>
        <v>7.6399269031704757E-4</v>
      </c>
      <c r="E538" s="4">
        <f>SUM('역의 도시내 비율1'!H537:O537)/8</f>
        <v>8.8657779795440496E-4</v>
      </c>
      <c r="F538" s="4">
        <f>SUM('역의 도시내 비율1'!P537:R537)/3</f>
        <v>6.0348736031742769E-4</v>
      </c>
      <c r="G538" s="4">
        <f>SUM('역의 도시내 비율1'!S537:V537)/4</f>
        <v>8.0425602388917573E-4</v>
      </c>
      <c r="H538" s="4"/>
      <c r="I538" s="4">
        <f>SUM('역의 도시내 비율1'!W537)</f>
        <v>7.3522266850606821E-4</v>
      </c>
      <c r="K538" t="b">
        <f t="shared" si="280"/>
        <v>1</v>
      </c>
      <c r="L538" t="b">
        <f t="shared" si="281"/>
        <v>1</v>
      </c>
      <c r="M538" t="b">
        <f t="shared" si="282"/>
        <v>1</v>
      </c>
      <c r="N538" t="b">
        <f t="shared" si="283"/>
        <v>0</v>
      </c>
      <c r="O538" t="b">
        <f t="shared" si="284"/>
        <v>1</v>
      </c>
      <c r="R538" t="b">
        <f t="shared" si="285"/>
        <v>0</v>
      </c>
      <c r="S538" t="b">
        <f t="shared" si="286"/>
        <v>0</v>
      </c>
      <c r="T538" t="b">
        <f t="shared" si="287"/>
        <v>0</v>
      </c>
      <c r="U538" t="b">
        <f t="shared" si="288"/>
        <v>0</v>
      </c>
      <c r="V538" t="b">
        <f t="shared" si="289"/>
        <v>0</v>
      </c>
      <c r="W538" t="b">
        <f t="shared" si="290"/>
        <v>0</v>
      </c>
      <c r="X538" t="b">
        <f t="shared" si="291"/>
        <v>0</v>
      </c>
      <c r="Y538" t="b">
        <f t="shared" si="292"/>
        <v>0</v>
      </c>
      <c r="Z538" t="b">
        <f t="shared" si="293"/>
        <v>0</v>
      </c>
      <c r="AA538" t="b">
        <f t="shared" si="294"/>
        <v>0</v>
      </c>
      <c r="AC538" t="b">
        <f t="shared" si="295"/>
        <v>0</v>
      </c>
      <c r="AD538" t="b">
        <f t="shared" si="296"/>
        <v>0</v>
      </c>
      <c r="AE538" t="b">
        <f t="shared" si="297"/>
        <v>0</v>
      </c>
      <c r="AF538" t="b">
        <f t="shared" si="298"/>
        <v>0</v>
      </c>
      <c r="AG538" t="b">
        <f t="shared" si="299"/>
        <v>0</v>
      </c>
      <c r="AH538" t="b">
        <f t="shared" si="300"/>
        <v>0</v>
      </c>
      <c r="AI538" t="b">
        <f t="shared" si="301"/>
        <v>0</v>
      </c>
      <c r="AJ538" t="b">
        <f t="shared" si="302"/>
        <v>0</v>
      </c>
      <c r="AK538" t="b">
        <f t="shared" si="303"/>
        <v>0</v>
      </c>
      <c r="AL538" t="b">
        <f t="shared" si="304"/>
        <v>0</v>
      </c>
      <c r="AN538" s="4" t="b">
        <f t="shared" si="305"/>
        <v>0</v>
      </c>
      <c r="AO538" t="b">
        <f t="shared" si="306"/>
        <v>0</v>
      </c>
      <c r="AP538" t="b">
        <f t="shared" si="307"/>
        <v>0</v>
      </c>
      <c r="AQ538" t="b">
        <f t="shared" si="308"/>
        <v>0</v>
      </c>
      <c r="AR538" t="b">
        <f t="shared" si="309"/>
        <v>0</v>
      </c>
      <c r="AS538" t="b">
        <f t="shared" si="310"/>
        <v>0</v>
      </c>
      <c r="AT538" t="b">
        <f t="shared" si="311"/>
        <v>0</v>
      </c>
      <c r="AU538" t="b">
        <f t="shared" si="312"/>
        <v>0</v>
      </c>
      <c r="AV538" t="b">
        <f t="shared" si="313"/>
        <v>0</v>
      </c>
      <c r="AW538" t="b">
        <f t="shared" si="314"/>
        <v>0</v>
      </c>
    </row>
    <row r="540" spans="1:49">
      <c r="B540" t="s">
        <v>387</v>
      </c>
      <c r="C540">
        <f>COUNTA(C4:C538)</f>
        <v>524</v>
      </c>
      <c r="K540">
        <f>COUNTIF(K4:K538,TRUE)</f>
        <v>255</v>
      </c>
      <c r="L540">
        <f t="shared" ref="L540:O540" si="315">COUNTIF(L4:L538,TRUE)</f>
        <v>262</v>
      </c>
      <c r="M540">
        <f t="shared" si="315"/>
        <v>225</v>
      </c>
      <c r="N540">
        <f t="shared" si="315"/>
        <v>241</v>
      </c>
      <c r="O540">
        <f t="shared" si="315"/>
        <v>235</v>
      </c>
      <c r="R540">
        <f>COUNTIF(R4:R538,TRUE)</f>
        <v>443</v>
      </c>
      <c r="S540">
        <f t="shared" ref="S540:AW540" si="316">COUNTIF(S4:S538,TRUE)</f>
        <v>319</v>
      </c>
      <c r="T540">
        <f t="shared" si="316"/>
        <v>162</v>
      </c>
      <c r="U540">
        <f t="shared" si="316"/>
        <v>120</v>
      </c>
      <c r="V540">
        <f t="shared" si="316"/>
        <v>73</v>
      </c>
      <c r="W540">
        <f t="shared" si="316"/>
        <v>49</v>
      </c>
      <c r="X540">
        <f t="shared" si="316"/>
        <v>36</v>
      </c>
      <c r="Y540">
        <f t="shared" si="316"/>
        <v>21</v>
      </c>
      <c r="Z540">
        <f t="shared" si="316"/>
        <v>9</v>
      </c>
      <c r="AA540">
        <f t="shared" si="316"/>
        <v>5</v>
      </c>
      <c r="AC540">
        <f t="shared" si="316"/>
        <v>447</v>
      </c>
      <c r="AD540">
        <f t="shared" si="316"/>
        <v>321</v>
      </c>
      <c r="AE540">
        <f t="shared" si="316"/>
        <v>153</v>
      </c>
      <c r="AF540">
        <f t="shared" si="316"/>
        <v>114</v>
      </c>
      <c r="AG540">
        <f t="shared" si="316"/>
        <v>70</v>
      </c>
      <c r="AH540">
        <f t="shared" si="316"/>
        <v>48</v>
      </c>
      <c r="AI540">
        <f t="shared" si="316"/>
        <v>39</v>
      </c>
      <c r="AJ540">
        <f t="shared" si="316"/>
        <v>25</v>
      </c>
      <c r="AK540">
        <f t="shared" si="316"/>
        <v>13</v>
      </c>
      <c r="AL540">
        <f t="shared" si="316"/>
        <v>5</v>
      </c>
      <c r="AN540">
        <f t="shared" si="316"/>
        <v>470</v>
      </c>
      <c r="AO540">
        <f t="shared" si="316"/>
        <v>352</v>
      </c>
      <c r="AP540">
        <f t="shared" si="316"/>
        <v>168</v>
      </c>
      <c r="AQ540">
        <f t="shared" si="316"/>
        <v>118</v>
      </c>
      <c r="AR540">
        <f t="shared" si="316"/>
        <v>73</v>
      </c>
      <c r="AS540">
        <f t="shared" si="316"/>
        <v>47</v>
      </c>
      <c r="AT540">
        <f t="shared" si="316"/>
        <v>34</v>
      </c>
      <c r="AU540">
        <f t="shared" si="316"/>
        <v>18</v>
      </c>
      <c r="AV540">
        <f t="shared" si="316"/>
        <v>7</v>
      </c>
      <c r="AW540">
        <f t="shared" si="316"/>
        <v>1</v>
      </c>
    </row>
    <row r="545" spans="1:7">
      <c r="A545" t="s">
        <v>534</v>
      </c>
      <c r="B545" t="s">
        <v>535</v>
      </c>
      <c r="C545" s="4">
        <f>SUM(C62,C64,C66,C68)</f>
        <v>1.9579219534551783E-2</v>
      </c>
      <c r="D545" s="4">
        <f t="shared" ref="D545:G545" si="317">SUM(D62,D64,D66,D68)</f>
        <v>1.8903881294748397E-2</v>
      </c>
      <c r="E545" s="4">
        <f t="shared" si="317"/>
        <v>5.4467389948302747E-2</v>
      </c>
      <c r="F545" s="4">
        <f t="shared" si="317"/>
        <v>8.7155985867678087E-2</v>
      </c>
      <c r="G545" s="4">
        <f t="shared" si="317"/>
        <v>8.8910923533394998E-2</v>
      </c>
    </row>
    <row r="546" spans="1:7">
      <c r="B546" t="s">
        <v>536</v>
      </c>
      <c r="C546" s="4">
        <f>SUM(C63,C65,C67,C69)</f>
        <v>7.5166051893664682E-2</v>
      </c>
      <c r="D546" s="4">
        <f t="shared" ref="D546:G546" si="318">SUM(D63,D65,D67,D69)</f>
        <v>9.8112144354818215E-2</v>
      </c>
      <c r="E546" s="4">
        <f t="shared" si="318"/>
        <v>5.8956104128063069E-2</v>
      </c>
      <c r="F546" s="4">
        <f t="shared" si="318"/>
        <v>4.1335445867352175E-2</v>
      </c>
      <c r="G546" s="4">
        <f t="shared" si="318"/>
        <v>2.591072601735785E-2</v>
      </c>
    </row>
    <row r="547" spans="1:7">
      <c r="C547" s="4">
        <f>SUM(C545:C546)/2</f>
        <v>4.7372635714108234E-2</v>
      </c>
      <c r="D547" s="4">
        <f t="shared" ref="D547:G547" si="319">SUM(D545:D546)/2</f>
        <v>5.8508012824783309E-2</v>
      </c>
      <c r="E547" s="4">
        <f t="shared" si="319"/>
        <v>5.6711747038182908E-2</v>
      </c>
      <c r="F547" s="4">
        <f t="shared" si="319"/>
        <v>6.4245715867515124E-2</v>
      </c>
      <c r="G547" s="4">
        <f t="shared" si="319"/>
        <v>5.7410824775376422E-2</v>
      </c>
    </row>
    <row r="548" spans="1:7">
      <c r="A548" t="s">
        <v>538</v>
      </c>
      <c r="B548" t="s">
        <v>535</v>
      </c>
      <c r="C548" s="4">
        <f>SUM(C62,C64,C66,C68,C70,C160,C162,C166,C168,C170,C172,C461,C463,C465,C467,C471)</f>
        <v>4.8866889088736223E-2</v>
      </c>
      <c r="D548" s="4">
        <f t="shared" ref="D548:G548" si="320">SUM(D62,D64,D66,D68,D70,D160,D162,D166,D168,D170,D172,D461,D463,D465,D467,D471)</f>
        <v>5.3733972983344813E-2</v>
      </c>
      <c r="E548" s="4">
        <f t="shared" si="320"/>
        <v>0.13291477447639682</v>
      </c>
      <c r="F548" s="4">
        <f t="shared" si="320"/>
        <v>0.1950156365646416</v>
      </c>
      <c r="G548" s="4">
        <f t="shared" si="320"/>
        <v>0.18474962783537444</v>
      </c>
    </row>
    <row r="549" spans="1:7">
      <c r="B549" t="s">
        <v>536</v>
      </c>
      <c r="C549" s="4">
        <f>SUM(C63,C65,C67,C69,C71,C161,C163,C167,C169,C171,C173,C462,C464,C466,C468,C472)</f>
        <v>0.1663096063180502</v>
      </c>
      <c r="D549" s="4">
        <f t="shared" ref="D549:G549" si="321">SUM(D63,D65,D67,D69,D71,D161,D163,D167,D169,D171,D173,D462,D464,D466,D468,D472)</f>
        <v>0.21810795495400115</v>
      </c>
      <c r="E549" s="4">
        <f t="shared" si="321"/>
        <v>0.14609141699324851</v>
      </c>
      <c r="F549" s="4">
        <f t="shared" si="321"/>
        <v>0.10036433528517388</v>
      </c>
      <c r="G549" s="4">
        <f t="shared" si="321"/>
        <v>6.3827481097147185E-2</v>
      </c>
    </row>
    <row r="550" spans="1:7">
      <c r="C550" s="4">
        <f>SUM(C548:C549)/2</f>
        <v>0.1075882477033932</v>
      </c>
      <c r="D550" s="4">
        <f t="shared" ref="D550:G550" si="322">SUM(D548:D549)/2</f>
        <v>0.13592096396867298</v>
      </c>
      <c r="E550" s="4">
        <f t="shared" si="322"/>
        <v>0.13950309573482267</v>
      </c>
      <c r="F550" s="4">
        <f t="shared" si="322"/>
        <v>0.14768998592490773</v>
      </c>
      <c r="G550" s="4">
        <f t="shared" si="322"/>
        <v>0.1242885544662608</v>
      </c>
    </row>
    <row r="552" spans="1:7">
      <c r="A552" t="s">
        <v>537</v>
      </c>
      <c r="B552" t="s">
        <v>535</v>
      </c>
      <c r="C552" s="4">
        <f>SUM(C6,C8,C26,C28,C110,C289,C291,'역의 도시내 비율2'!C144,'역의 도시내 비율2'!C146)</f>
        <v>1.4731075334269404E-2</v>
      </c>
      <c r="D552" s="4">
        <f>SUM(D6,D8,D26,D28,D110,D289,D291,'역의 도시내 비율2'!D144,'역의 도시내 비율2'!D146)</f>
        <v>1.51436664481695E-2</v>
      </c>
      <c r="E552" s="4">
        <f>SUM(E6,E8,E26,E28,E110,E289,E291,'역의 도시내 비율2'!E144,'역의 도시내 비율2'!E146)</f>
        <v>5.1578538942642554E-2</v>
      </c>
      <c r="F552" s="4">
        <f>SUM(F6,F8,F26,F28,F110,F289,F291,'역의 도시내 비율2'!F144,'역의 도시내 비율2'!F146)</f>
        <v>8.115753726079053E-2</v>
      </c>
      <c r="G552" s="4">
        <f>SUM(G6,G8,G26,G28,G110,G289,G291,'역의 도시내 비율2'!G144,'역의 도시내 비율2'!G146)</f>
        <v>8.402055528907193E-2</v>
      </c>
    </row>
    <row r="553" spans="1:7">
      <c r="B553" t="s">
        <v>536</v>
      </c>
      <c r="C553" s="4">
        <f>SUM(C7,C9,C27,C29,C111,C290,C292,'역의 도시내 비율2'!C145,'역의 도시내 비율2'!C147)</f>
        <v>5.0704897847303913E-2</v>
      </c>
      <c r="D553" s="4">
        <f>SUM(D7,D9,D27,D29,D111,D290,D292,'역의 도시내 비율2'!D145,'역의 도시내 비율2'!D147)</f>
        <v>9.1682304469924911E-2</v>
      </c>
      <c r="E553" s="4">
        <f>SUM(E7,E9,E27,E29,E111,E290,E292,'역의 도시내 비율2'!E145,'역의 도시내 비율2'!E147)</f>
        <v>5.9207542625566711E-2</v>
      </c>
      <c r="F553" s="4">
        <f>SUM(F7,F9,F27,F29,F111,F290,F292,'역의 도시내 비율2'!F145,'역의 도시내 비율2'!F147)</f>
        <v>3.6644852792148269E-2</v>
      </c>
      <c r="G553" s="4">
        <f>SUM(G7,G9,G27,G29,G111,G290,G292,'역의 도시내 비율2'!G145,'역의 도시내 비율2'!G147)</f>
        <v>1.7535374497327325E-2</v>
      </c>
    </row>
    <row r="554" spans="1:7">
      <c r="C554" s="4">
        <f>SUM(C552:C553)/2</f>
        <v>3.271798659078666E-2</v>
      </c>
      <c r="D554" s="4">
        <f t="shared" ref="D554:G554" si="323">SUM(D552:D553)/2</f>
        <v>5.3412985459047206E-2</v>
      </c>
      <c r="E554" s="4">
        <f t="shared" si="323"/>
        <v>5.5393040784104633E-2</v>
      </c>
      <c r="F554" s="4">
        <f t="shared" si="323"/>
        <v>5.89011950264694E-2</v>
      </c>
      <c r="G554" s="4">
        <f t="shared" si="323"/>
        <v>5.0777964893199627E-2</v>
      </c>
    </row>
    <row r="555" spans="1:7">
      <c r="A555" t="s">
        <v>539</v>
      </c>
      <c r="B555" t="s">
        <v>535</v>
      </c>
      <c r="C555" s="4">
        <f>SUM('역의 도시내 비율2'!C4,'역의 도시내 비율2'!C6,'역의 도시내 비율2'!C8,'역의 도시내 비율2'!C10,'역의 도시내 비율2'!C12,'역의 도시내 비율2'!C14,'역의 도시내 비율2'!C26,'역의 도시내 비율2'!C28,'역의 도시내 비율2'!C30,'역의 도시내 비율2'!C32,'역의 도시내 비율2'!C34,'역의 도시내 비율2'!C110,'역의 도시내 비율2'!C144,'역의 도시내 비율2'!C146,'역의 도시내 비율2'!C148,'역의 도시내 비율2'!C150,'역의 도시내 비율2'!C212,'역의 도시내 비율2'!C214,'역의 도시내 비율2'!C216,'역의 도시내 비율2'!C218,'역의 도시내 비율2'!C220,'역의 도시내 비율2'!C222,'역의 도시내 비율2'!C224)</f>
        <v>5.038535788286061E-2</v>
      </c>
      <c r="D555" s="4">
        <f>SUM('역의 도시내 비율2'!D4,'역의 도시내 비율2'!D6,'역의 도시내 비율2'!D8,'역의 도시내 비율2'!D10,'역의 도시내 비율2'!D12,'역의 도시내 비율2'!D14,'역의 도시내 비율2'!D26,'역의 도시내 비율2'!D28,'역의 도시내 비율2'!D30,'역의 도시내 비율2'!D32,'역의 도시내 비율2'!D34,'역의 도시내 비율2'!D110,'역의 도시내 비율2'!D144,'역의 도시내 비율2'!D146,'역의 도시내 비율2'!D148,'역의 도시내 비율2'!D150,'역의 도시내 비율2'!D212,'역의 도시내 비율2'!D214,'역의 도시내 비율2'!D216,'역의 도시내 비율2'!D218,'역의 도시내 비율2'!D220,'역의 도시내 비율2'!D222,'역의 도시내 비율2'!D224)</f>
        <v>3.886752478405469E-2</v>
      </c>
      <c r="E555" s="4">
        <f>SUM('역의 도시내 비율2'!E4,'역의 도시내 비율2'!E6,'역의 도시내 비율2'!E8,'역의 도시내 비율2'!E10,'역의 도시내 비율2'!E12,'역의 도시내 비율2'!E14,'역의 도시내 비율2'!E26,'역의 도시내 비율2'!E28,'역의 도시내 비율2'!E30,'역의 도시내 비율2'!E32,'역의 도시내 비율2'!E34,'역의 도시내 비율2'!E110,'역의 도시내 비율2'!E144,'역의 도시내 비율2'!E146,'역의 도시내 비율2'!E148,'역의 도시내 비율2'!E150,'역의 도시내 비율2'!E212,'역의 도시내 비율2'!E214,'역의 도시내 비율2'!E216,'역의 도시내 비율2'!E218,'역의 도시내 비율2'!E220,'역의 도시내 비율2'!E222,'역의 도시내 비율2'!E224)</f>
        <v>0.1409249448204479</v>
      </c>
      <c r="F555" s="4">
        <f>SUM('역의 도시내 비율2'!F4,'역의 도시내 비율2'!F6,'역의 도시내 비율2'!F8,'역의 도시내 비율2'!F10,'역의 도시내 비율2'!F12,'역의 도시내 비율2'!F14,'역의 도시내 비율2'!F26,'역의 도시내 비율2'!F28,'역의 도시내 비율2'!F30,'역의 도시내 비율2'!F32,'역의 도시내 비율2'!F34,'역의 도시내 비율2'!F110,'역의 도시내 비율2'!F144,'역의 도시내 비율2'!F146,'역의 도시내 비율2'!F148,'역의 도시내 비율2'!F150,'역의 도시내 비율2'!F212,'역의 도시내 비율2'!F214,'역의 도시내 비율2'!F216,'역의 도시내 비율2'!F218,'역의 도시내 비율2'!F220,'역의 도시내 비율2'!F222,'역의 도시내 비율2'!F224)</f>
        <v>0.18560681663553472</v>
      </c>
      <c r="G555" s="4">
        <f>SUM('역의 도시내 비율2'!G4,'역의 도시내 비율2'!G6,'역의 도시내 비율2'!G8,'역의 도시내 비율2'!G10,'역의 도시내 비율2'!G12,'역의 도시내 비율2'!G14,'역의 도시내 비율2'!G26,'역의 도시내 비율2'!G28,'역의 도시내 비율2'!G30,'역의 도시내 비율2'!G32,'역의 도시내 비율2'!G34,'역의 도시내 비율2'!G110,'역의 도시내 비율2'!G144,'역의 도시내 비율2'!G146,'역의 도시내 비율2'!G148,'역의 도시내 비율2'!G150,'역의 도시내 비율2'!G212,'역의 도시내 비율2'!G214,'역의 도시내 비율2'!G216,'역의 도시내 비율2'!G218,'역의 도시내 비율2'!G220,'역의 도시내 비율2'!G222,'역의 도시내 비율2'!G224)</f>
        <v>0.19306711673299723</v>
      </c>
    </row>
    <row r="556" spans="1:7">
      <c r="B556" t="s">
        <v>536</v>
      </c>
      <c r="C556" s="4">
        <f>SUM('역의 도시내 비율2'!C5,'역의 도시내 비율2'!C7,'역의 도시내 비율2'!C9,'역의 도시내 비율2'!C11,'역의 도시내 비율2'!C13,'역의 도시내 비율2'!C15,'역의 도시내 비율2'!C27,'역의 도시내 비율2'!C29,'역의 도시내 비율2'!C31,'역의 도시내 비율2'!C33,'역의 도시내 비율2'!C35,'역의 도시내 비율2'!C111,'역의 도시내 비율2'!C145,'역의 도시내 비율2'!C147,'역의 도시내 비율2'!C149,'역의 도시내 비율2'!C151,'역의 도시내 비율2'!C213,'역의 도시내 비율2'!C215,'역의 도시내 비율2'!C217,'역의 도시내 비율2'!C219,'역의 도시내 비율2'!C221,'역의 도시내 비율2'!C223,'역의 도시내 비율2'!C225)</f>
        <v>0.12470516683517953</v>
      </c>
      <c r="D556" s="4">
        <f>SUM('역의 도시내 비율2'!D5,'역의 도시내 비율2'!D7,'역의 도시내 비율2'!D9,'역의 도시내 비율2'!D11,'역의 도시내 비율2'!D13,'역의 도시내 비율2'!D15,'역의 도시내 비율2'!D27,'역의 도시내 비율2'!D29,'역의 도시내 비율2'!D31,'역의 도시내 비율2'!D33,'역의 도시내 비율2'!D35,'역의 도시내 비율2'!D111,'역의 도시내 비율2'!D145,'역의 도시내 비율2'!D147,'역의 도시내 비율2'!D149,'역의 도시내 비율2'!D151,'역의 도시내 비율2'!D213,'역의 도시내 비율2'!D215,'역의 도시내 비율2'!D217,'역의 도시내 비율2'!D219,'역의 도시내 비율2'!D221,'역의 도시내 비율2'!D223,'역의 도시내 비율2'!D225)</f>
        <v>0.18522530123603698</v>
      </c>
      <c r="E556" s="4">
        <f>SUM('역의 도시내 비율2'!E5,'역의 도시내 비율2'!E7,'역의 도시내 비율2'!E9,'역의 도시내 비율2'!E11,'역의 도시내 비율2'!E13,'역의 도시내 비율2'!E15,'역의 도시내 비율2'!E27,'역의 도시내 비율2'!E29,'역의 도시내 비율2'!E31,'역의 도시내 비율2'!E33,'역의 도시내 비율2'!E35,'역의 도시내 비율2'!E111,'역의 도시내 비율2'!E145,'역의 도시내 비율2'!E147,'역의 도시내 비율2'!E149,'역의 도시내 비율2'!E151,'역의 도시내 비율2'!E213,'역의 도시내 비율2'!E215,'역의 도시내 비율2'!E217,'역의 도시내 비율2'!E219,'역의 도시내 비율2'!E221,'역의 도시내 비율2'!E223,'역의 도시내 비율2'!E225)</f>
        <v>0.16679123879313792</v>
      </c>
      <c r="F556" s="4">
        <f>SUM('역의 도시내 비율2'!F5,'역의 도시내 비율2'!F7,'역의 도시내 비율2'!F9,'역의 도시내 비율2'!F11,'역의 도시내 비율2'!F13,'역의 도시내 비율2'!F15,'역의 도시내 비율2'!F27,'역의 도시내 비율2'!F29,'역의 도시내 비율2'!F31,'역의 도시내 비율2'!F33,'역의 도시내 비율2'!F35,'역의 도시내 비율2'!F111,'역의 도시내 비율2'!F145,'역의 도시내 비율2'!F147,'역의 도시내 비율2'!F149,'역의 도시내 비율2'!F151,'역의 도시내 비율2'!F213,'역의 도시내 비율2'!F215,'역의 도시내 비율2'!F217,'역의 도시내 비율2'!F219,'역의 도시내 비율2'!F221,'역의 도시내 비율2'!F223,'역의 도시내 비율2'!F225)</f>
        <v>9.1544146583016434E-2</v>
      </c>
      <c r="G556" s="4">
        <f>SUM('역의 도시내 비율2'!G5,'역의 도시내 비율2'!G7,'역의 도시내 비율2'!G9,'역의 도시내 비율2'!G11,'역의 도시내 비율2'!G13,'역의 도시내 비율2'!G15,'역의 도시내 비율2'!G27,'역의 도시내 비율2'!G29,'역의 도시내 비율2'!G31,'역의 도시내 비율2'!G33,'역의 도시내 비율2'!G35,'역의 도시내 비율2'!G111,'역의 도시내 비율2'!G145,'역의 도시내 비율2'!G147,'역의 도시내 비율2'!G149,'역의 도시내 비율2'!G151,'역의 도시내 비율2'!G213,'역의 도시내 비율2'!G215,'역의 도시내 비율2'!G217,'역의 도시내 비율2'!G219,'역의 도시내 비율2'!G221,'역의 도시내 비율2'!G223,'역의 도시내 비율2'!G225)</f>
        <v>5.3616018384610276E-2</v>
      </c>
    </row>
    <row r="557" spans="1:7">
      <c r="C557" s="4">
        <f>SUM(C555:C556)/2</f>
        <v>8.7545262359020076E-2</v>
      </c>
      <c r="D557" s="4">
        <f t="shared" ref="D557:G557" si="324">SUM(D555:D556)/2</f>
        <v>0.11204641301004584</v>
      </c>
      <c r="E557" s="4">
        <f t="shared" si="324"/>
        <v>0.15385809180679291</v>
      </c>
      <c r="F557" s="4">
        <f t="shared" si="324"/>
        <v>0.13857548160927557</v>
      </c>
      <c r="G557" s="4">
        <f t="shared" si="324"/>
        <v>0.12334156755880375</v>
      </c>
    </row>
    <row r="559" spans="1:7">
      <c r="A559" t="s">
        <v>544</v>
      </c>
      <c r="B559" t="s">
        <v>542</v>
      </c>
      <c r="C559" s="4">
        <f>SUM(C277,C279)</f>
        <v>2.4686827589776553E-3</v>
      </c>
      <c r="D559" s="4">
        <f t="shared" ref="D559:G559" si="325">SUM(D277,D279)</f>
        <v>2.2125492793890807E-3</v>
      </c>
      <c r="E559" s="4">
        <f t="shared" si="325"/>
        <v>7.7578190767863004E-3</v>
      </c>
      <c r="F559" s="4">
        <f t="shared" si="325"/>
        <v>1.3803690043694012E-2</v>
      </c>
      <c r="G559" s="4">
        <f t="shared" si="325"/>
        <v>9.5365835026670204E-3</v>
      </c>
    </row>
    <row r="560" spans="1:7">
      <c r="B560" t="s">
        <v>536</v>
      </c>
      <c r="C560" s="4">
        <f>SUM(C278,C280)</f>
        <v>9.9055676448792131E-3</v>
      </c>
      <c r="D560" s="4">
        <f t="shared" ref="D560:G560" si="326">SUM(D278,D280)</f>
        <v>1.9073844727318056E-2</v>
      </c>
      <c r="E560" s="4">
        <f t="shared" si="326"/>
        <v>8.3947266409266346E-3</v>
      </c>
      <c r="F560" s="4">
        <f t="shared" si="326"/>
        <v>4.3449311420032501E-3</v>
      </c>
      <c r="G560" s="4">
        <f t="shared" si="326"/>
        <v>2.7818777099046449E-3</v>
      </c>
    </row>
    <row r="562" spans="1:7">
      <c r="A562" t="s">
        <v>545</v>
      </c>
      <c r="B562" t="s">
        <v>542</v>
      </c>
      <c r="C562" s="4">
        <f>SUM(C369,C371,C373,C375,C100,C102,C104,C106)</f>
        <v>3.7587288033313175E-2</v>
      </c>
      <c r="D562" s="4">
        <f t="shared" ref="D562:G562" si="327">SUM(D369,D371,D373,D375,D100,D102,D104,D106)</f>
        <v>3.0552313465530216E-2</v>
      </c>
      <c r="E562" s="4">
        <f t="shared" si="327"/>
        <v>3.8043512736884978E-2</v>
      </c>
      <c r="F562" s="4">
        <f t="shared" si="327"/>
        <v>4.2855668780077523E-2</v>
      </c>
      <c r="G562" s="4">
        <f t="shared" si="327"/>
        <v>7.0244752096128182E-2</v>
      </c>
    </row>
    <row r="563" spans="1:7">
      <c r="B563" t="s">
        <v>543</v>
      </c>
      <c r="C563" s="4">
        <f>SUM(C370,C372,C374,C376,C101,C103,C105,C107)</f>
        <v>3.3602341986429723E-2</v>
      </c>
      <c r="D563" s="4">
        <f t="shared" ref="D563:G563" si="328">SUM(D370,D372,D374,D376,D101,D103,D105,D107)</f>
        <v>3.6403885129361463E-2</v>
      </c>
      <c r="E563" s="4">
        <f t="shared" si="328"/>
        <v>4.4372069027079492E-2</v>
      </c>
      <c r="F563" s="4">
        <f t="shared" si="328"/>
        <v>4.6060501274336411E-2</v>
      </c>
      <c r="G563" s="4">
        <f t="shared" si="328"/>
        <v>3.8710370551316854E-2</v>
      </c>
    </row>
    <row r="566" spans="1:7">
      <c r="A566" t="s">
        <v>540</v>
      </c>
      <c r="B566" t="s">
        <v>542</v>
      </c>
      <c r="C566" s="4">
        <f t="shared" ref="C566:G567" si="329">SUM(C78,C80,C82,C84)</f>
        <v>5.8776213565734564E-2</v>
      </c>
      <c r="D566" s="4">
        <f t="shared" si="329"/>
        <v>5.9629469413701799E-2</v>
      </c>
      <c r="E566" s="4">
        <f t="shared" si="329"/>
        <v>3.5690732993076332E-2</v>
      </c>
      <c r="F566" s="4">
        <f t="shared" si="329"/>
        <v>2.5905057246647031E-2</v>
      </c>
      <c r="G566" s="4">
        <f t="shared" si="329"/>
        <v>3.0564152573600886E-2</v>
      </c>
    </row>
    <row r="567" spans="1:7">
      <c r="B567" t="s">
        <v>543</v>
      </c>
      <c r="C567" s="4">
        <f t="shared" si="329"/>
        <v>2.7036211398055138E-2</v>
      </c>
      <c r="D567" s="4">
        <f t="shared" si="329"/>
        <v>2.0582052235880458E-2</v>
      </c>
      <c r="E567" s="4">
        <f t="shared" si="329"/>
        <v>3.2653215442422348E-2</v>
      </c>
      <c r="F567" s="4">
        <f t="shared" si="329"/>
        <v>5.0303241075939358E-2</v>
      </c>
      <c r="G567" s="4">
        <f t="shared" si="329"/>
        <v>6.3745789670956454E-2</v>
      </c>
    </row>
    <row r="568" spans="1:7">
      <c r="C568" s="4">
        <f>SUM(C566:C567)/2</f>
        <v>4.290621248189485E-2</v>
      </c>
      <c r="D568" s="4">
        <f t="shared" ref="D568:G568" si="330">SUM(D566:D567)/2</f>
        <v>4.0105760824791128E-2</v>
      </c>
      <c r="E568" s="4">
        <f t="shared" si="330"/>
        <v>3.417197421774934E-2</v>
      </c>
      <c r="F568" s="4">
        <f t="shared" si="330"/>
        <v>3.8104149161293191E-2</v>
      </c>
      <c r="G568" s="4">
        <f t="shared" si="330"/>
        <v>4.715497112227867E-2</v>
      </c>
    </row>
    <row r="569" spans="1:7">
      <c r="A569" t="s">
        <v>541</v>
      </c>
      <c r="B569" t="s">
        <v>542</v>
      </c>
      <c r="C569" s="4">
        <f t="shared" ref="C569:G570" si="331">SUM(C425,C427,C429,C431,C433,C435,C190,C192,C194,)</f>
        <v>5.6526415808404673E-2</v>
      </c>
      <c r="D569" s="4">
        <f t="shared" si="331"/>
        <v>5.2897890985258156E-2</v>
      </c>
      <c r="E569" s="4">
        <f t="shared" si="331"/>
        <v>3.611348308727752E-2</v>
      </c>
      <c r="F569" s="4">
        <f t="shared" si="331"/>
        <v>2.2440316912946807E-2</v>
      </c>
      <c r="G569" s="4">
        <f t="shared" si="331"/>
        <v>2.401058875367159E-2</v>
      </c>
    </row>
    <row r="570" spans="1:7">
      <c r="B570" t="s">
        <v>543</v>
      </c>
      <c r="C570" s="4">
        <f t="shared" si="331"/>
        <v>2.4666501628257911E-2</v>
      </c>
      <c r="D570" s="4">
        <f t="shared" si="331"/>
        <v>2.0883885904868178E-2</v>
      </c>
      <c r="E570" s="4">
        <f t="shared" si="331"/>
        <v>3.3274943944195563E-2</v>
      </c>
      <c r="F570" s="4">
        <f t="shared" si="331"/>
        <v>4.5285447781009833E-2</v>
      </c>
      <c r="G570" s="4">
        <f t="shared" si="331"/>
        <v>5.3695346527045426E-2</v>
      </c>
    </row>
    <row r="571" spans="1:7">
      <c r="C571" s="4">
        <f>SUM(C569:C570)/2</f>
        <v>4.0596458718331292E-2</v>
      </c>
      <c r="D571" s="4">
        <f t="shared" ref="D571:G571" si="332">SUM(D569:D570)/2</f>
        <v>3.6890888445063164E-2</v>
      </c>
      <c r="E571" s="4">
        <f t="shared" si="332"/>
        <v>3.4694213515736538E-2</v>
      </c>
      <c r="F571" s="4">
        <f t="shared" si="332"/>
        <v>3.3862882346978318E-2</v>
      </c>
      <c r="G571" s="4">
        <f t="shared" si="332"/>
        <v>3.8852967640358504E-2</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2:AB181"/>
  <sheetViews>
    <sheetView zoomScale="80" zoomScaleNormal="80" workbookViewId="0">
      <pane xSplit="2" ySplit="2" topLeftCell="C3" activePane="bottomRight" state="frozen"/>
      <selection pane="topRight" activeCell="C1" sqref="C1"/>
      <selection pane="bottomLeft" activeCell="A3" sqref="A3"/>
      <selection pane="bottomRight" activeCell="J12" sqref="J12"/>
    </sheetView>
  </sheetViews>
  <sheetFormatPr defaultRowHeight="16.5"/>
  <sheetData>
    <row r="2" spans="1:28">
      <c r="B2" t="s">
        <v>319</v>
      </c>
      <c r="C2" t="s">
        <v>500</v>
      </c>
      <c r="D2" t="s">
        <v>501</v>
      </c>
      <c r="E2" t="s">
        <v>384</v>
      </c>
      <c r="F2" t="s">
        <v>523</v>
      </c>
      <c r="G2" t="s">
        <v>383</v>
      </c>
      <c r="H2" t="s">
        <v>382</v>
      </c>
      <c r="I2" t="s">
        <v>381</v>
      </c>
      <c r="J2" t="s">
        <v>380</v>
      </c>
      <c r="K2" t="s">
        <v>379</v>
      </c>
      <c r="L2" t="s">
        <v>502</v>
      </c>
      <c r="M2" t="s">
        <v>376</v>
      </c>
      <c r="N2" t="s">
        <v>378</v>
      </c>
      <c r="P2" t="s">
        <v>522</v>
      </c>
      <c r="Q2" t="s">
        <v>500</v>
      </c>
      <c r="R2" t="s">
        <v>501</v>
      </c>
      <c r="S2" t="s">
        <v>384</v>
      </c>
      <c r="T2" t="s">
        <v>523</v>
      </c>
      <c r="U2" t="s">
        <v>383</v>
      </c>
      <c r="V2" t="s">
        <v>382</v>
      </c>
      <c r="W2" t="s">
        <v>381</v>
      </c>
      <c r="X2" t="s">
        <v>380</v>
      </c>
      <c r="Y2" t="s">
        <v>379</v>
      </c>
      <c r="Z2" t="s">
        <v>502</v>
      </c>
      <c r="AA2" t="s">
        <v>376</v>
      </c>
      <c r="AB2" t="s">
        <v>378</v>
      </c>
    </row>
    <row r="3" spans="1:28">
      <c r="A3" t="s">
        <v>499</v>
      </c>
      <c r="B3" t="s">
        <v>503</v>
      </c>
      <c r="I3" t="s">
        <v>528</v>
      </c>
      <c r="J3" t="s">
        <v>524</v>
      </c>
      <c r="K3" t="s">
        <v>527</v>
      </c>
      <c r="N3" t="s">
        <v>525</v>
      </c>
      <c r="T3" t="s">
        <v>524</v>
      </c>
      <c r="W3" t="s">
        <v>391</v>
      </c>
      <c r="X3" t="s">
        <v>393</v>
      </c>
      <c r="Y3" t="s">
        <v>526</v>
      </c>
      <c r="Z3" t="s">
        <v>530</v>
      </c>
      <c r="AA3" t="s">
        <v>525</v>
      </c>
      <c r="AB3" t="s">
        <v>529</v>
      </c>
    </row>
    <row r="4" spans="1:28">
      <c r="B4" t="s">
        <v>389</v>
      </c>
    </row>
    <row r="5" spans="1:28">
      <c r="B5" t="s">
        <v>322</v>
      </c>
    </row>
    <row r="6" spans="1:28">
      <c r="B6" t="s">
        <v>323</v>
      </c>
    </row>
    <row r="7" spans="1:28">
      <c r="B7" t="s">
        <v>324</v>
      </c>
    </row>
    <row r="8" spans="1:28">
      <c r="B8" t="s">
        <v>325</v>
      </c>
    </row>
    <row r="9" spans="1:28">
      <c r="B9" t="s">
        <v>326</v>
      </c>
    </row>
    <row r="10" spans="1:28">
      <c r="B10" t="s">
        <v>327</v>
      </c>
    </row>
    <row r="12" spans="1:28">
      <c r="A12" t="s">
        <v>504</v>
      </c>
      <c r="B12" t="str">
        <f>B3</f>
        <v>1호선</v>
      </c>
      <c r="J12" t="s">
        <v>528</v>
      </c>
      <c r="N12" t="s">
        <v>531</v>
      </c>
      <c r="U12" t="s">
        <v>531</v>
      </c>
      <c r="W12" t="s">
        <v>391</v>
      </c>
      <c r="Z12" t="s">
        <v>532</v>
      </c>
      <c r="AB12" t="s">
        <v>533</v>
      </c>
    </row>
    <row r="13" spans="1:28">
      <c r="B13" t="str">
        <f t="shared" ref="B13:B28" si="0">B4</f>
        <v>2호선</v>
      </c>
    </row>
    <row r="14" spans="1:28">
      <c r="B14" t="str">
        <f t="shared" si="0"/>
        <v>3호선</v>
      </c>
    </row>
    <row r="15" spans="1:28">
      <c r="B15" t="str">
        <f t="shared" si="0"/>
        <v>4호선</v>
      </c>
    </row>
    <row r="16" spans="1:28">
      <c r="B16" t="str">
        <f t="shared" si="0"/>
        <v>5호선</v>
      </c>
    </row>
    <row r="17" spans="1:2">
      <c r="B17" t="str">
        <f t="shared" si="0"/>
        <v>6호선</v>
      </c>
    </row>
    <row r="18" spans="1:2">
      <c r="B18" t="str">
        <f t="shared" si="0"/>
        <v>7호선</v>
      </c>
    </row>
    <row r="19" spans="1:2">
      <c r="B19" t="str">
        <f t="shared" si="0"/>
        <v>8호선</v>
      </c>
    </row>
    <row r="21" spans="1:2">
      <c r="A21" t="s">
        <v>505</v>
      </c>
      <c r="B21" t="str">
        <f>B12</f>
        <v>1호선</v>
      </c>
    </row>
    <row r="22" spans="1:2">
      <c r="B22" t="str">
        <f t="shared" si="0"/>
        <v>2호선</v>
      </c>
    </row>
    <row r="23" spans="1:2">
      <c r="B23" t="str">
        <f t="shared" si="0"/>
        <v>3호선</v>
      </c>
    </row>
    <row r="24" spans="1:2">
      <c r="B24" t="str">
        <f t="shared" si="0"/>
        <v>4호선</v>
      </c>
    </row>
    <row r="25" spans="1:2">
      <c r="B25" t="str">
        <f t="shared" si="0"/>
        <v>5호선</v>
      </c>
    </row>
    <row r="26" spans="1:2">
      <c r="B26" t="str">
        <f t="shared" si="0"/>
        <v>6호선</v>
      </c>
    </row>
    <row r="27" spans="1:2">
      <c r="B27" t="str">
        <f t="shared" si="0"/>
        <v>7호선</v>
      </c>
    </row>
    <row r="28" spans="1:2">
      <c r="B28" t="str">
        <f t="shared" si="0"/>
        <v>8호선</v>
      </c>
    </row>
    <row r="30" spans="1:2">
      <c r="A30" t="s">
        <v>498</v>
      </c>
      <c r="B30" t="str">
        <f t="shared" ref="B30:B91" si="1">B21</f>
        <v>1호선</v>
      </c>
    </row>
    <row r="31" spans="1:2">
      <c r="B31" t="str">
        <f t="shared" si="1"/>
        <v>2호선</v>
      </c>
    </row>
    <row r="32" spans="1:2">
      <c r="B32" t="str">
        <f t="shared" si="1"/>
        <v>3호선</v>
      </c>
    </row>
    <row r="33" spans="1:2">
      <c r="B33" t="str">
        <f t="shared" si="1"/>
        <v>4호선</v>
      </c>
    </row>
    <row r="34" spans="1:2">
      <c r="B34" t="str">
        <f t="shared" si="1"/>
        <v>5호선</v>
      </c>
    </row>
    <row r="35" spans="1:2">
      <c r="B35" t="str">
        <f t="shared" si="1"/>
        <v>6호선</v>
      </c>
    </row>
    <row r="36" spans="1:2">
      <c r="B36" t="str">
        <f t="shared" si="1"/>
        <v>7호선</v>
      </c>
    </row>
    <row r="37" spans="1:2">
      <c r="B37" t="str">
        <f t="shared" si="1"/>
        <v>8호선</v>
      </c>
    </row>
    <row r="39" spans="1:2">
      <c r="A39" t="s">
        <v>506</v>
      </c>
      <c r="B39" t="str">
        <f t="shared" ref="B39" si="2">B30</f>
        <v>1호선</v>
      </c>
    </row>
    <row r="40" spans="1:2">
      <c r="B40" t="str">
        <f t="shared" si="1"/>
        <v>2호선</v>
      </c>
    </row>
    <row r="41" spans="1:2">
      <c r="B41" t="str">
        <f t="shared" si="1"/>
        <v>3호선</v>
      </c>
    </row>
    <row r="42" spans="1:2">
      <c r="B42" t="str">
        <f t="shared" si="1"/>
        <v>4호선</v>
      </c>
    </row>
    <row r="43" spans="1:2">
      <c r="B43" t="str">
        <f t="shared" si="1"/>
        <v>5호선</v>
      </c>
    </row>
    <row r="44" spans="1:2">
      <c r="B44" t="str">
        <f t="shared" si="1"/>
        <v>6호선</v>
      </c>
    </row>
    <row r="45" spans="1:2">
      <c r="B45" t="str">
        <f t="shared" si="1"/>
        <v>7호선</v>
      </c>
    </row>
    <row r="46" spans="1:2">
      <c r="B46" t="str">
        <f t="shared" si="1"/>
        <v>8호선</v>
      </c>
    </row>
    <row r="48" spans="1:2">
      <c r="A48" t="s">
        <v>507</v>
      </c>
      <c r="B48" t="str">
        <f t="shared" ref="B48" si="3">B39</f>
        <v>1호선</v>
      </c>
    </row>
    <row r="49" spans="1:2">
      <c r="B49" t="str">
        <f t="shared" si="1"/>
        <v>2호선</v>
      </c>
    </row>
    <row r="50" spans="1:2">
      <c r="B50" t="str">
        <f t="shared" si="1"/>
        <v>3호선</v>
      </c>
    </row>
    <row r="51" spans="1:2">
      <c r="B51" t="str">
        <f t="shared" si="1"/>
        <v>4호선</v>
      </c>
    </row>
    <row r="52" spans="1:2">
      <c r="B52" t="str">
        <f t="shared" si="1"/>
        <v>5호선</v>
      </c>
    </row>
    <row r="53" spans="1:2">
      <c r="B53" t="str">
        <f t="shared" si="1"/>
        <v>6호선</v>
      </c>
    </row>
    <row r="54" spans="1:2">
      <c r="B54" t="str">
        <f t="shared" si="1"/>
        <v>7호선</v>
      </c>
    </row>
    <row r="55" spans="1:2">
      <c r="B55" t="str">
        <f t="shared" si="1"/>
        <v>8호선</v>
      </c>
    </row>
    <row r="57" spans="1:2">
      <c r="A57" t="s">
        <v>508</v>
      </c>
      <c r="B57" t="str">
        <f t="shared" ref="B57" si="4">B48</f>
        <v>1호선</v>
      </c>
    </row>
    <row r="58" spans="1:2">
      <c r="B58" t="str">
        <f t="shared" si="1"/>
        <v>2호선</v>
      </c>
    </row>
    <row r="59" spans="1:2">
      <c r="B59" t="str">
        <f t="shared" si="1"/>
        <v>3호선</v>
      </c>
    </row>
    <row r="60" spans="1:2">
      <c r="B60" t="str">
        <f t="shared" si="1"/>
        <v>4호선</v>
      </c>
    </row>
    <row r="61" spans="1:2">
      <c r="B61" t="str">
        <f t="shared" si="1"/>
        <v>5호선</v>
      </c>
    </row>
    <row r="62" spans="1:2">
      <c r="B62" t="str">
        <f t="shared" si="1"/>
        <v>6호선</v>
      </c>
    </row>
    <row r="63" spans="1:2">
      <c r="B63" t="str">
        <f t="shared" si="1"/>
        <v>7호선</v>
      </c>
    </row>
    <row r="64" spans="1:2">
      <c r="B64" t="str">
        <f t="shared" si="1"/>
        <v>8호선</v>
      </c>
    </row>
    <row r="66" spans="1:2">
      <c r="A66" t="s">
        <v>509</v>
      </c>
      <c r="B66" t="str">
        <f t="shared" ref="B66" si="5">B57</f>
        <v>1호선</v>
      </c>
    </row>
    <row r="67" spans="1:2">
      <c r="B67" t="str">
        <f t="shared" si="1"/>
        <v>2호선</v>
      </c>
    </row>
    <row r="68" spans="1:2">
      <c r="B68" t="str">
        <f t="shared" si="1"/>
        <v>3호선</v>
      </c>
    </row>
    <row r="69" spans="1:2">
      <c r="B69" t="str">
        <f t="shared" si="1"/>
        <v>4호선</v>
      </c>
    </row>
    <row r="70" spans="1:2">
      <c r="B70" t="str">
        <f t="shared" si="1"/>
        <v>5호선</v>
      </c>
    </row>
    <row r="71" spans="1:2">
      <c r="B71" t="str">
        <f t="shared" si="1"/>
        <v>6호선</v>
      </c>
    </row>
    <row r="72" spans="1:2">
      <c r="B72" t="str">
        <f t="shared" si="1"/>
        <v>7호선</v>
      </c>
    </row>
    <row r="73" spans="1:2">
      <c r="B73" t="str">
        <f t="shared" si="1"/>
        <v>8호선</v>
      </c>
    </row>
    <row r="75" spans="1:2">
      <c r="A75" t="s">
        <v>510</v>
      </c>
      <c r="B75" t="str">
        <f t="shared" ref="B75" si="6">B66</f>
        <v>1호선</v>
      </c>
    </row>
    <row r="76" spans="1:2">
      <c r="B76" t="str">
        <f t="shared" si="1"/>
        <v>2호선</v>
      </c>
    </row>
    <row r="77" spans="1:2">
      <c r="B77" t="str">
        <f t="shared" si="1"/>
        <v>3호선</v>
      </c>
    </row>
    <row r="78" spans="1:2">
      <c r="B78" t="str">
        <f t="shared" si="1"/>
        <v>4호선</v>
      </c>
    </row>
    <row r="79" spans="1:2">
      <c r="B79" t="str">
        <f t="shared" si="1"/>
        <v>5호선</v>
      </c>
    </row>
    <row r="80" spans="1:2">
      <c r="B80" t="str">
        <f t="shared" si="1"/>
        <v>6호선</v>
      </c>
    </row>
    <row r="81" spans="1:2">
      <c r="B81" t="str">
        <f t="shared" si="1"/>
        <v>7호선</v>
      </c>
    </row>
    <row r="82" spans="1:2">
      <c r="B82" t="str">
        <f t="shared" si="1"/>
        <v>8호선</v>
      </c>
    </row>
    <row r="84" spans="1:2">
      <c r="A84" t="s">
        <v>511</v>
      </c>
      <c r="B84" t="str">
        <f t="shared" ref="B84" si="7">B75</f>
        <v>1호선</v>
      </c>
    </row>
    <row r="85" spans="1:2">
      <c r="B85" t="str">
        <f t="shared" si="1"/>
        <v>2호선</v>
      </c>
    </row>
    <row r="86" spans="1:2">
      <c r="B86" t="str">
        <f t="shared" si="1"/>
        <v>3호선</v>
      </c>
    </row>
    <row r="87" spans="1:2">
      <c r="B87" t="str">
        <f t="shared" si="1"/>
        <v>4호선</v>
      </c>
    </row>
    <row r="88" spans="1:2">
      <c r="B88" t="str">
        <f t="shared" si="1"/>
        <v>5호선</v>
      </c>
    </row>
    <row r="89" spans="1:2">
      <c r="B89" t="str">
        <f t="shared" si="1"/>
        <v>6호선</v>
      </c>
    </row>
    <row r="90" spans="1:2">
      <c r="B90" t="str">
        <f t="shared" si="1"/>
        <v>7호선</v>
      </c>
    </row>
    <row r="91" spans="1:2">
      <c r="B91" t="str">
        <f t="shared" si="1"/>
        <v>8호선</v>
      </c>
    </row>
    <row r="93" spans="1:2">
      <c r="A93" t="s">
        <v>512</v>
      </c>
      <c r="B93" t="str">
        <f t="shared" ref="B93:B154" si="8">B84</f>
        <v>1호선</v>
      </c>
    </row>
    <row r="94" spans="1:2">
      <c r="B94" t="str">
        <f t="shared" si="8"/>
        <v>2호선</v>
      </c>
    </row>
    <row r="95" spans="1:2">
      <c r="B95" t="str">
        <f t="shared" si="8"/>
        <v>3호선</v>
      </c>
    </row>
    <row r="96" spans="1:2">
      <c r="B96" t="str">
        <f t="shared" si="8"/>
        <v>4호선</v>
      </c>
    </row>
    <row r="97" spans="1:2">
      <c r="B97" t="str">
        <f t="shared" si="8"/>
        <v>5호선</v>
      </c>
    </row>
    <row r="98" spans="1:2">
      <c r="B98" t="str">
        <f t="shared" si="8"/>
        <v>6호선</v>
      </c>
    </row>
    <row r="99" spans="1:2">
      <c r="B99" t="str">
        <f t="shared" si="8"/>
        <v>7호선</v>
      </c>
    </row>
    <row r="100" spans="1:2">
      <c r="B100" t="str">
        <f t="shared" si="8"/>
        <v>8호선</v>
      </c>
    </row>
    <row r="102" spans="1:2">
      <c r="A102" t="s">
        <v>513</v>
      </c>
      <c r="B102" t="str">
        <f t="shared" ref="B102" si="9">B93</f>
        <v>1호선</v>
      </c>
    </row>
    <row r="103" spans="1:2">
      <c r="B103" t="str">
        <f t="shared" si="8"/>
        <v>2호선</v>
      </c>
    </row>
    <row r="104" spans="1:2">
      <c r="B104" t="str">
        <f t="shared" si="8"/>
        <v>3호선</v>
      </c>
    </row>
    <row r="105" spans="1:2">
      <c r="B105" t="str">
        <f t="shared" si="8"/>
        <v>4호선</v>
      </c>
    </row>
    <row r="106" spans="1:2">
      <c r="B106" t="str">
        <f t="shared" si="8"/>
        <v>5호선</v>
      </c>
    </row>
    <row r="107" spans="1:2">
      <c r="B107" t="str">
        <f t="shared" si="8"/>
        <v>6호선</v>
      </c>
    </row>
    <row r="108" spans="1:2">
      <c r="B108" t="str">
        <f t="shared" si="8"/>
        <v>7호선</v>
      </c>
    </row>
    <row r="109" spans="1:2">
      <c r="B109" t="str">
        <f t="shared" si="8"/>
        <v>8호선</v>
      </c>
    </row>
    <row r="111" spans="1:2">
      <c r="A111" t="s">
        <v>514</v>
      </c>
      <c r="B111" t="str">
        <f t="shared" ref="B111" si="10">B102</f>
        <v>1호선</v>
      </c>
    </row>
    <row r="112" spans="1:2">
      <c r="B112" t="str">
        <f t="shared" si="8"/>
        <v>2호선</v>
      </c>
    </row>
    <row r="113" spans="1:2">
      <c r="B113" t="str">
        <f t="shared" si="8"/>
        <v>3호선</v>
      </c>
    </row>
    <row r="114" spans="1:2">
      <c r="B114" t="str">
        <f t="shared" si="8"/>
        <v>4호선</v>
      </c>
    </row>
    <row r="115" spans="1:2">
      <c r="B115" t="str">
        <f t="shared" si="8"/>
        <v>5호선</v>
      </c>
    </row>
    <row r="116" spans="1:2">
      <c r="B116" t="str">
        <f t="shared" si="8"/>
        <v>6호선</v>
      </c>
    </row>
    <row r="117" spans="1:2">
      <c r="B117" t="str">
        <f t="shared" si="8"/>
        <v>7호선</v>
      </c>
    </row>
    <row r="118" spans="1:2">
      <c r="B118" t="str">
        <f t="shared" si="8"/>
        <v>8호선</v>
      </c>
    </row>
    <row r="120" spans="1:2">
      <c r="A120" t="s">
        <v>515</v>
      </c>
      <c r="B120" t="str">
        <f t="shared" ref="B120" si="11">B111</f>
        <v>1호선</v>
      </c>
    </row>
    <row r="121" spans="1:2">
      <c r="B121" t="str">
        <f t="shared" si="8"/>
        <v>2호선</v>
      </c>
    </row>
    <row r="122" spans="1:2">
      <c r="B122" t="str">
        <f t="shared" si="8"/>
        <v>3호선</v>
      </c>
    </row>
    <row r="123" spans="1:2">
      <c r="B123" t="str">
        <f t="shared" si="8"/>
        <v>4호선</v>
      </c>
    </row>
    <row r="124" spans="1:2">
      <c r="B124" t="str">
        <f t="shared" si="8"/>
        <v>5호선</v>
      </c>
    </row>
    <row r="125" spans="1:2">
      <c r="B125" t="str">
        <f t="shared" si="8"/>
        <v>6호선</v>
      </c>
    </row>
    <row r="126" spans="1:2">
      <c r="B126" t="str">
        <f t="shared" si="8"/>
        <v>7호선</v>
      </c>
    </row>
    <row r="127" spans="1:2">
      <c r="B127" t="str">
        <f t="shared" si="8"/>
        <v>8호선</v>
      </c>
    </row>
    <row r="129" spans="1:2">
      <c r="A129" t="s">
        <v>516</v>
      </c>
      <c r="B129" t="str">
        <f t="shared" ref="B129" si="12">B120</f>
        <v>1호선</v>
      </c>
    </row>
    <row r="130" spans="1:2">
      <c r="B130" t="str">
        <f t="shared" si="8"/>
        <v>2호선</v>
      </c>
    </row>
    <row r="131" spans="1:2">
      <c r="B131" t="str">
        <f t="shared" si="8"/>
        <v>3호선</v>
      </c>
    </row>
    <row r="132" spans="1:2">
      <c r="B132" t="str">
        <f t="shared" si="8"/>
        <v>4호선</v>
      </c>
    </row>
    <row r="133" spans="1:2">
      <c r="B133" t="str">
        <f t="shared" si="8"/>
        <v>5호선</v>
      </c>
    </row>
    <row r="134" spans="1:2">
      <c r="B134" t="str">
        <f t="shared" si="8"/>
        <v>6호선</v>
      </c>
    </row>
    <row r="135" spans="1:2">
      <c r="B135" t="str">
        <f t="shared" si="8"/>
        <v>7호선</v>
      </c>
    </row>
    <row r="136" spans="1:2">
      <c r="B136" t="str">
        <f t="shared" si="8"/>
        <v>8호선</v>
      </c>
    </row>
    <row r="138" spans="1:2">
      <c r="A138" t="s">
        <v>517</v>
      </c>
      <c r="B138" t="str">
        <f t="shared" ref="B138" si="13">B129</f>
        <v>1호선</v>
      </c>
    </row>
    <row r="139" spans="1:2">
      <c r="B139" t="str">
        <f t="shared" si="8"/>
        <v>2호선</v>
      </c>
    </row>
    <row r="140" spans="1:2">
      <c r="B140" t="str">
        <f t="shared" si="8"/>
        <v>3호선</v>
      </c>
    </row>
    <row r="141" spans="1:2">
      <c r="B141" t="str">
        <f t="shared" si="8"/>
        <v>4호선</v>
      </c>
    </row>
    <row r="142" spans="1:2">
      <c r="B142" t="str">
        <f t="shared" si="8"/>
        <v>5호선</v>
      </c>
    </row>
    <row r="143" spans="1:2">
      <c r="B143" t="str">
        <f t="shared" si="8"/>
        <v>6호선</v>
      </c>
    </row>
    <row r="144" spans="1:2">
      <c r="B144" t="str">
        <f t="shared" si="8"/>
        <v>7호선</v>
      </c>
    </row>
    <row r="145" spans="1:2">
      <c r="B145" t="str">
        <f t="shared" si="8"/>
        <v>8호선</v>
      </c>
    </row>
    <row r="147" spans="1:2">
      <c r="A147" t="s">
        <v>518</v>
      </c>
      <c r="B147" t="str">
        <f t="shared" ref="B147" si="14">B138</f>
        <v>1호선</v>
      </c>
    </row>
    <row r="148" spans="1:2">
      <c r="B148" t="str">
        <f t="shared" si="8"/>
        <v>2호선</v>
      </c>
    </row>
    <row r="149" spans="1:2">
      <c r="B149" t="str">
        <f t="shared" si="8"/>
        <v>3호선</v>
      </c>
    </row>
    <row r="150" spans="1:2">
      <c r="B150" t="str">
        <f t="shared" si="8"/>
        <v>4호선</v>
      </c>
    </row>
    <row r="151" spans="1:2">
      <c r="B151" t="str">
        <f t="shared" si="8"/>
        <v>5호선</v>
      </c>
    </row>
    <row r="152" spans="1:2">
      <c r="B152" t="str">
        <f t="shared" si="8"/>
        <v>6호선</v>
      </c>
    </row>
    <row r="153" spans="1:2">
      <c r="B153" t="str">
        <f t="shared" si="8"/>
        <v>7호선</v>
      </c>
    </row>
    <row r="154" spans="1:2">
      <c r="B154" t="str">
        <f t="shared" si="8"/>
        <v>8호선</v>
      </c>
    </row>
    <row r="156" spans="1:2">
      <c r="A156" t="s">
        <v>519</v>
      </c>
      <c r="B156" t="str">
        <f t="shared" ref="B156:B181" si="15">B147</f>
        <v>1호선</v>
      </c>
    </row>
    <row r="157" spans="1:2">
      <c r="B157" t="str">
        <f t="shared" si="15"/>
        <v>2호선</v>
      </c>
    </row>
    <row r="158" spans="1:2">
      <c r="B158" t="str">
        <f t="shared" si="15"/>
        <v>3호선</v>
      </c>
    </row>
    <row r="159" spans="1:2">
      <c r="B159" t="str">
        <f t="shared" si="15"/>
        <v>4호선</v>
      </c>
    </row>
    <row r="160" spans="1:2">
      <c r="B160" t="str">
        <f t="shared" si="15"/>
        <v>5호선</v>
      </c>
    </row>
    <row r="161" spans="1:2">
      <c r="B161" t="str">
        <f t="shared" si="15"/>
        <v>6호선</v>
      </c>
    </row>
    <row r="162" spans="1:2">
      <c r="B162" t="str">
        <f t="shared" si="15"/>
        <v>7호선</v>
      </c>
    </row>
    <row r="163" spans="1:2">
      <c r="B163" t="str">
        <f t="shared" si="15"/>
        <v>8호선</v>
      </c>
    </row>
    <row r="165" spans="1:2">
      <c r="A165" t="s">
        <v>520</v>
      </c>
      <c r="B165" t="str">
        <f t="shared" ref="B165" si="16">B156</f>
        <v>1호선</v>
      </c>
    </row>
    <row r="166" spans="1:2">
      <c r="B166" t="str">
        <f t="shared" si="15"/>
        <v>2호선</v>
      </c>
    </row>
    <row r="167" spans="1:2">
      <c r="B167" t="str">
        <f t="shared" si="15"/>
        <v>3호선</v>
      </c>
    </row>
    <row r="168" spans="1:2">
      <c r="B168" t="str">
        <f t="shared" si="15"/>
        <v>4호선</v>
      </c>
    </row>
    <row r="169" spans="1:2">
      <c r="B169" t="str">
        <f t="shared" si="15"/>
        <v>5호선</v>
      </c>
    </row>
    <row r="170" spans="1:2">
      <c r="B170" t="str">
        <f t="shared" si="15"/>
        <v>6호선</v>
      </c>
    </row>
    <row r="171" spans="1:2">
      <c r="B171" t="str">
        <f t="shared" si="15"/>
        <v>7호선</v>
      </c>
    </row>
    <row r="172" spans="1:2">
      <c r="B172" t="str">
        <f t="shared" si="15"/>
        <v>8호선</v>
      </c>
    </row>
    <row r="174" spans="1:2">
      <c r="A174" t="s">
        <v>521</v>
      </c>
      <c r="B174" t="str">
        <f t="shared" ref="B174" si="17">B165</f>
        <v>1호선</v>
      </c>
    </row>
    <row r="175" spans="1:2">
      <c r="B175" t="str">
        <f t="shared" si="15"/>
        <v>2호선</v>
      </c>
    </row>
    <row r="176" spans="1:2">
      <c r="B176" t="str">
        <f t="shared" si="15"/>
        <v>3호선</v>
      </c>
    </row>
    <row r="177" spans="2:2">
      <c r="B177" t="str">
        <f t="shared" si="15"/>
        <v>4호선</v>
      </c>
    </row>
    <row r="178" spans="2:2">
      <c r="B178" t="str">
        <f t="shared" si="15"/>
        <v>5호선</v>
      </c>
    </row>
    <row r="179" spans="2:2">
      <c r="B179" t="str">
        <f t="shared" si="15"/>
        <v>6호선</v>
      </c>
    </row>
    <row r="180" spans="2:2">
      <c r="B180" t="str">
        <f t="shared" si="15"/>
        <v>7호선</v>
      </c>
    </row>
    <row r="181" spans="2:2">
      <c r="B181" t="str">
        <f t="shared" si="15"/>
        <v>8호선</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2:I76"/>
  <sheetViews>
    <sheetView zoomScale="80" zoomScaleNormal="80" workbookViewId="0">
      <pane xSplit="2" ySplit="2" topLeftCell="C3" activePane="bottomRight" state="frozen"/>
      <selection pane="topRight" activeCell="C1" sqref="C1"/>
      <selection pane="bottomLeft" activeCell="A3" sqref="A3"/>
      <selection pane="bottomRight" activeCell="D10" sqref="D10"/>
    </sheetView>
  </sheetViews>
  <sheetFormatPr defaultRowHeight="16.5"/>
  <cols>
    <col min="2" max="2" width="11.875" customWidth="1"/>
    <col min="3" max="3" width="20.625" customWidth="1"/>
    <col min="4" max="4" width="25" customWidth="1"/>
    <col min="5" max="5" width="27" customWidth="1"/>
    <col min="6" max="6" width="22.625" customWidth="1"/>
    <col min="7" max="7" width="19.875" customWidth="1"/>
    <col min="8" max="8" width="24.125" customWidth="1"/>
  </cols>
  <sheetData>
    <row r="2" spans="1:8">
      <c r="C2" t="s">
        <v>384</v>
      </c>
      <c r="D2" t="s">
        <v>383</v>
      </c>
      <c r="E2" t="s">
        <v>382</v>
      </c>
      <c r="F2" t="s">
        <v>381</v>
      </c>
      <c r="G2" t="s">
        <v>380</v>
      </c>
      <c r="H2" t="s">
        <v>379</v>
      </c>
    </row>
    <row r="3" spans="1:8">
      <c r="A3" t="s">
        <v>388</v>
      </c>
    </row>
    <row r="4" spans="1:8">
      <c r="A4" t="s">
        <v>395</v>
      </c>
      <c r="B4" t="s">
        <v>318</v>
      </c>
      <c r="E4" t="s">
        <v>392</v>
      </c>
      <c r="G4" t="s">
        <v>393</v>
      </c>
      <c r="H4" t="s">
        <v>412</v>
      </c>
    </row>
    <row r="5" spans="1:8">
      <c r="B5" t="s">
        <v>389</v>
      </c>
      <c r="C5" t="s">
        <v>390</v>
      </c>
      <c r="D5" t="s">
        <v>394</v>
      </c>
      <c r="E5" t="s">
        <v>424</v>
      </c>
      <c r="F5" t="s">
        <v>396</v>
      </c>
      <c r="G5" t="s">
        <v>397</v>
      </c>
      <c r="H5" t="s">
        <v>414</v>
      </c>
    </row>
    <row r="6" spans="1:8">
      <c r="B6" t="s">
        <v>322</v>
      </c>
      <c r="D6" t="s">
        <v>400</v>
      </c>
      <c r="E6" t="s">
        <v>399</v>
      </c>
      <c r="F6" t="s">
        <v>398</v>
      </c>
      <c r="G6" t="s">
        <v>401</v>
      </c>
      <c r="H6" t="s">
        <v>415</v>
      </c>
    </row>
    <row r="7" spans="1:8">
      <c r="B7" t="s">
        <v>323</v>
      </c>
      <c r="E7" t="s">
        <v>403</v>
      </c>
      <c r="F7" t="s">
        <v>406</v>
      </c>
      <c r="G7" t="s">
        <v>405</v>
      </c>
      <c r="H7" t="s">
        <v>416</v>
      </c>
    </row>
    <row r="8" spans="1:8">
      <c r="B8" t="s">
        <v>324</v>
      </c>
      <c r="E8" t="s">
        <v>407</v>
      </c>
      <c r="F8" t="s">
        <v>408</v>
      </c>
    </row>
    <row r="9" spans="1:8">
      <c r="B9" t="s">
        <v>325</v>
      </c>
    </row>
    <row r="10" spans="1:8">
      <c r="B10" t="s">
        <v>326</v>
      </c>
      <c r="F10" t="s">
        <v>411</v>
      </c>
      <c r="G10" t="s">
        <v>409</v>
      </c>
      <c r="H10" t="s">
        <v>417</v>
      </c>
    </row>
    <row r="11" spans="1:8">
      <c r="B11" t="s">
        <v>327</v>
      </c>
    </row>
    <row r="13" spans="1:8">
      <c r="A13" t="s">
        <v>413</v>
      </c>
      <c r="C13" t="s">
        <v>384</v>
      </c>
      <c r="D13" t="s">
        <v>383</v>
      </c>
      <c r="E13" t="s">
        <v>382</v>
      </c>
      <c r="F13" t="s">
        <v>381</v>
      </c>
      <c r="G13" t="s">
        <v>380</v>
      </c>
      <c r="H13" t="s">
        <v>379</v>
      </c>
    </row>
    <row r="14" spans="1:8">
      <c r="A14" t="s">
        <v>395</v>
      </c>
      <c r="B14" t="s">
        <v>318</v>
      </c>
      <c r="H14" t="s">
        <v>418</v>
      </c>
    </row>
    <row r="15" spans="1:8">
      <c r="B15" t="s">
        <v>389</v>
      </c>
      <c r="C15" t="s">
        <v>423</v>
      </c>
      <c r="D15" t="s">
        <v>419</v>
      </c>
      <c r="E15" t="s">
        <v>425</v>
      </c>
      <c r="F15" t="s">
        <v>426</v>
      </c>
      <c r="G15" t="s">
        <v>422</v>
      </c>
      <c r="H15" t="s">
        <v>427</v>
      </c>
    </row>
    <row r="16" spans="1:8">
      <c r="B16" t="s">
        <v>322</v>
      </c>
      <c r="E16" t="s">
        <v>428</v>
      </c>
      <c r="H16" t="s">
        <v>429</v>
      </c>
    </row>
    <row r="17" spans="1:8">
      <c r="B17" t="s">
        <v>323</v>
      </c>
      <c r="D17" t="s">
        <v>430</v>
      </c>
      <c r="E17" t="s">
        <v>431</v>
      </c>
      <c r="F17" t="s">
        <v>432</v>
      </c>
      <c r="G17" t="s">
        <v>433</v>
      </c>
      <c r="H17" t="s">
        <v>434</v>
      </c>
    </row>
    <row r="18" spans="1:8">
      <c r="B18" t="s">
        <v>324</v>
      </c>
      <c r="F18" t="s">
        <v>435</v>
      </c>
    </row>
    <row r="19" spans="1:8">
      <c r="B19" t="s">
        <v>325</v>
      </c>
    </row>
    <row r="20" spans="1:8">
      <c r="B20" t="s">
        <v>326</v>
      </c>
      <c r="F20" t="s">
        <v>436</v>
      </c>
      <c r="H20" t="s">
        <v>437</v>
      </c>
    </row>
    <row r="21" spans="1:8">
      <c r="B21" t="s">
        <v>327</v>
      </c>
      <c r="H21" t="s">
        <v>438</v>
      </c>
    </row>
    <row r="24" spans="1:8">
      <c r="A24" t="s">
        <v>439</v>
      </c>
      <c r="C24" t="s">
        <v>384</v>
      </c>
      <c r="D24" t="s">
        <v>383</v>
      </c>
      <c r="E24" t="s">
        <v>382</v>
      </c>
      <c r="F24" t="s">
        <v>381</v>
      </c>
      <c r="G24" t="s">
        <v>380</v>
      </c>
      <c r="H24" t="s">
        <v>379</v>
      </c>
    </row>
    <row r="25" spans="1:8">
      <c r="A25" t="s">
        <v>395</v>
      </c>
      <c r="B25" t="s">
        <v>318</v>
      </c>
      <c r="E25" t="s">
        <v>440</v>
      </c>
      <c r="F25" t="s">
        <v>443</v>
      </c>
      <c r="G25" t="s">
        <v>391</v>
      </c>
      <c r="H25" t="s">
        <v>442</v>
      </c>
    </row>
    <row r="26" spans="1:8">
      <c r="B26" t="s">
        <v>389</v>
      </c>
      <c r="D26" t="s">
        <v>444</v>
      </c>
      <c r="E26" t="s">
        <v>445</v>
      </c>
      <c r="F26" t="s">
        <v>448</v>
      </c>
      <c r="G26" t="s">
        <v>447</v>
      </c>
      <c r="H26" t="s">
        <v>446</v>
      </c>
    </row>
    <row r="27" spans="1:8">
      <c r="B27" t="s">
        <v>322</v>
      </c>
      <c r="D27" t="s">
        <v>449</v>
      </c>
      <c r="G27" t="s">
        <v>400</v>
      </c>
      <c r="H27" t="s">
        <v>450</v>
      </c>
    </row>
    <row r="28" spans="1:8">
      <c r="B28" t="s">
        <v>323</v>
      </c>
      <c r="F28" t="s">
        <v>430</v>
      </c>
      <c r="G28" t="s">
        <v>451</v>
      </c>
      <c r="H28" t="s">
        <v>452</v>
      </c>
    </row>
    <row r="29" spans="1:8">
      <c r="B29" t="s">
        <v>324</v>
      </c>
    </row>
    <row r="30" spans="1:8">
      <c r="B30" t="s">
        <v>325</v>
      </c>
    </row>
    <row r="31" spans="1:8">
      <c r="B31" t="s">
        <v>326</v>
      </c>
    </row>
    <row r="32" spans="1:8">
      <c r="B32" t="s">
        <v>327</v>
      </c>
    </row>
    <row r="35" spans="1:8">
      <c r="A35" t="s">
        <v>453</v>
      </c>
      <c r="C35" t="s">
        <v>384</v>
      </c>
      <c r="D35" t="s">
        <v>383</v>
      </c>
      <c r="E35" t="s">
        <v>382</v>
      </c>
      <c r="F35" t="s">
        <v>381</v>
      </c>
      <c r="G35" t="s">
        <v>380</v>
      </c>
      <c r="H35" t="s">
        <v>379</v>
      </c>
    </row>
    <row r="36" spans="1:8">
      <c r="A36" t="s">
        <v>395</v>
      </c>
      <c r="B36" t="s">
        <v>318</v>
      </c>
      <c r="E36" t="s">
        <v>441</v>
      </c>
      <c r="F36" t="s">
        <v>454</v>
      </c>
      <c r="H36" t="s">
        <v>442</v>
      </c>
    </row>
    <row r="37" spans="1:8">
      <c r="B37" t="s">
        <v>389</v>
      </c>
      <c r="C37" t="s">
        <v>455</v>
      </c>
      <c r="D37" t="s">
        <v>456</v>
      </c>
      <c r="E37" t="s">
        <v>462</v>
      </c>
      <c r="F37" t="s">
        <v>458</v>
      </c>
      <c r="G37" t="s">
        <v>459</v>
      </c>
      <c r="H37" t="s">
        <v>461</v>
      </c>
    </row>
    <row r="38" spans="1:8">
      <c r="B38" t="s">
        <v>322</v>
      </c>
      <c r="D38" t="s">
        <v>449</v>
      </c>
      <c r="F38" t="s">
        <v>399</v>
      </c>
      <c r="G38" t="s">
        <v>400</v>
      </c>
      <c r="H38" t="s">
        <v>463</v>
      </c>
    </row>
    <row r="39" spans="1:8">
      <c r="B39" t="s">
        <v>323</v>
      </c>
      <c r="E39" t="s">
        <v>405</v>
      </c>
      <c r="F39" t="s">
        <v>406</v>
      </c>
      <c r="G39" t="s">
        <v>430</v>
      </c>
      <c r="H39" t="s">
        <v>464</v>
      </c>
    </row>
    <row r="40" spans="1:8">
      <c r="B40" t="s">
        <v>324</v>
      </c>
      <c r="H40" t="s">
        <v>466</v>
      </c>
    </row>
    <row r="41" spans="1:8">
      <c r="B41" t="s">
        <v>325</v>
      </c>
    </row>
    <row r="42" spans="1:8">
      <c r="B42" t="s">
        <v>326</v>
      </c>
    </row>
    <row r="43" spans="1:8">
      <c r="B43" t="s">
        <v>327</v>
      </c>
    </row>
    <row r="46" spans="1:8">
      <c r="A46" t="s">
        <v>468</v>
      </c>
      <c r="C46" t="s">
        <v>384</v>
      </c>
      <c r="D46" t="s">
        <v>383</v>
      </c>
      <c r="E46" t="s">
        <v>382</v>
      </c>
      <c r="F46" t="s">
        <v>381</v>
      </c>
      <c r="G46" t="s">
        <v>380</v>
      </c>
      <c r="H46" t="s">
        <v>379</v>
      </c>
    </row>
    <row r="47" spans="1:8">
      <c r="A47" t="s">
        <v>395</v>
      </c>
      <c r="B47" t="s">
        <v>318</v>
      </c>
      <c r="D47" t="s">
        <v>391</v>
      </c>
      <c r="E47" t="s">
        <v>440</v>
      </c>
      <c r="F47" t="s">
        <v>441</v>
      </c>
      <c r="H47" t="s">
        <v>469</v>
      </c>
    </row>
    <row r="48" spans="1:8">
      <c r="B48" t="s">
        <v>389</v>
      </c>
      <c r="C48" t="s">
        <v>470</v>
      </c>
      <c r="D48" t="s">
        <v>471</v>
      </c>
      <c r="E48" t="s">
        <v>474</v>
      </c>
      <c r="F48" t="s">
        <v>473</v>
      </c>
      <c r="G48" t="s">
        <v>393</v>
      </c>
      <c r="H48" t="s">
        <v>472</v>
      </c>
    </row>
    <row r="49" spans="1:8">
      <c r="B49" t="s">
        <v>322</v>
      </c>
      <c r="D49" t="s">
        <v>449</v>
      </c>
      <c r="E49" t="s">
        <v>476</v>
      </c>
      <c r="G49" t="s">
        <v>463</v>
      </c>
      <c r="H49" t="s">
        <v>475</v>
      </c>
    </row>
    <row r="50" spans="1:8">
      <c r="B50" t="s">
        <v>323</v>
      </c>
      <c r="E50" t="s">
        <v>404</v>
      </c>
      <c r="F50" t="s">
        <v>477</v>
      </c>
      <c r="G50" t="s">
        <v>406</v>
      </c>
      <c r="H50" t="s">
        <v>416</v>
      </c>
    </row>
    <row r="51" spans="1:8">
      <c r="B51" t="s">
        <v>324</v>
      </c>
      <c r="F51" t="s">
        <v>478</v>
      </c>
      <c r="H51" t="s">
        <v>465</v>
      </c>
    </row>
    <row r="52" spans="1:8">
      <c r="B52" t="s">
        <v>325</v>
      </c>
    </row>
    <row r="53" spans="1:8">
      <c r="B53" t="s">
        <v>326</v>
      </c>
      <c r="F53" t="s">
        <v>479</v>
      </c>
      <c r="H53" t="s">
        <v>410</v>
      </c>
    </row>
    <row r="54" spans="1:8">
      <c r="B54" t="s">
        <v>327</v>
      </c>
    </row>
    <row r="57" spans="1:8">
      <c r="A57" t="s">
        <v>467</v>
      </c>
      <c r="C57" t="s">
        <v>384</v>
      </c>
      <c r="D57" t="s">
        <v>383</v>
      </c>
      <c r="E57" t="s">
        <v>382</v>
      </c>
      <c r="F57" t="s">
        <v>381</v>
      </c>
      <c r="G57" t="s">
        <v>380</v>
      </c>
      <c r="H57" t="s">
        <v>379</v>
      </c>
    </row>
    <row r="58" spans="1:8">
      <c r="A58" t="s">
        <v>395</v>
      </c>
      <c r="B58" t="s">
        <v>318</v>
      </c>
      <c r="H58" t="s">
        <v>454</v>
      </c>
    </row>
    <row r="59" spans="1:8">
      <c r="B59" t="s">
        <v>389</v>
      </c>
      <c r="C59" t="s">
        <v>482</v>
      </c>
      <c r="D59" t="s">
        <v>481</v>
      </c>
      <c r="E59" t="s">
        <v>484</v>
      </c>
      <c r="F59" t="s">
        <v>460</v>
      </c>
      <c r="G59" t="s">
        <v>483</v>
      </c>
      <c r="H59" t="s">
        <v>420</v>
      </c>
    </row>
    <row r="60" spans="1:8">
      <c r="B60" t="s">
        <v>322</v>
      </c>
      <c r="E60" t="s">
        <v>449</v>
      </c>
      <c r="F60" t="s">
        <v>428</v>
      </c>
      <c r="H60" t="s">
        <v>399</v>
      </c>
    </row>
    <row r="61" spans="1:8">
      <c r="B61" t="s">
        <v>323</v>
      </c>
      <c r="E61" t="s">
        <v>430</v>
      </c>
      <c r="F61" t="s">
        <v>485</v>
      </c>
      <c r="G61" t="s">
        <v>431</v>
      </c>
      <c r="H61" t="s">
        <v>486</v>
      </c>
    </row>
    <row r="62" spans="1:8">
      <c r="B62" t="s">
        <v>324</v>
      </c>
      <c r="H62" t="s">
        <v>435</v>
      </c>
    </row>
    <row r="63" spans="1:8">
      <c r="B63" t="s">
        <v>325</v>
      </c>
    </row>
    <row r="64" spans="1:8">
      <c r="B64" t="s">
        <v>326</v>
      </c>
      <c r="H64" t="s">
        <v>436</v>
      </c>
    </row>
    <row r="65" spans="1:9">
      <c r="B65" t="s">
        <v>327</v>
      </c>
    </row>
    <row r="68" spans="1:9">
      <c r="A68" t="s">
        <v>480</v>
      </c>
      <c r="C68" t="s">
        <v>493</v>
      </c>
      <c r="D68" t="s">
        <v>384</v>
      </c>
      <c r="E68" t="s">
        <v>383</v>
      </c>
      <c r="F68" t="s">
        <v>382</v>
      </c>
      <c r="G68" t="s">
        <v>381</v>
      </c>
      <c r="H68" t="s">
        <v>380</v>
      </c>
      <c r="I68" t="s">
        <v>379</v>
      </c>
    </row>
    <row r="69" spans="1:9">
      <c r="A69" t="s">
        <v>395</v>
      </c>
      <c r="B69" t="s">
        <v>318</v>
      </c>
      <c r="D69" t="s">
        <v>391</v>
      </c>
      <c r="F69" t="s">
        <v>487</v>
      </c>
      <c r="I69" t="s">
        <v>393</v>
      </c>
    </row>
    <row r="70" spans="1:9">
      <c r="B70" t="s">
        <v>389</v>
      </c>
      <c r="C70" t="s">
        <v>455</v>
      </c>
      <c r="D70" t="s">
        <v>492</v>
      </c>
      <c r="E70" t="s">
        <v>488</v>
      </c>
      <c r="F70" t="s">
        <v>489</v>
      </c>
      <c r="G70" t="s">
        <v>421</v>
      </c>
      <c r="H70" t="s">
        <v>490</v>
      </c>
      <c r="I70" t="s">
        <v>491</v>
      </c>
    </row>
    <row r="71" spans="1:9">
      <c r="B71" t="s">
        <v>322</v>
      </c>
      <c r="G71" t="s">
        <v>494</v>
      </c>
      <c r="H71" t="s">
        <v>400</v>
      </c>
    </row>
    <row r="72" spans="1:9">
      <c r="B72" t="s">
        <v>323</v>
      </c>
      <c r="D72" t="s">
        <v>402</v>
      </c>
      <c r="F72" t="s">
        <v>496</v>
      </c>
      <c r="G72" t="s">
        <v>495</v>
      </c>
      <c r="I72" t="s">
        <v>457</v>
      </c>
    </row>
    <row r="73" spans="1:9">
      <c r="B73" t="s">
        <v>324</v>
      </c>
      <c r="G73" t="s">
        <v>408</v>
      </c>
    </row>
    <row r="74" spans="1:9">
      <c r="B74" t="s">
        <v>325</v>
      </c>
    </row>
    <row r="75" spans="1:9">
      <c r="B75" t="s">
        <v>326</v>
      </c>
      <c r="H75" t="s">
        <v>409</v>
      </c>
      <c r="I75" t="s">
        <v>497</v>
      </c>
    </row>
    <row r="76" spans="1:9">
      <c r="B76" t="s">
        <v>327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base1</vt:lpstr>
      <vt:lpstr>base2</vt:lpstr>
      <vt:lpstr>호선별</vt:lpstr>
      <vt:lpstr>지역</vt:lpstr>
      <vt:lpstr>역별 승하차비율 분석</vt:lpstr>
      <vt:lpstr>역별 시간당비율 분석</vt:lpstr>
      <vt:lpstr>역당 노선비율 분석1</vt:lpstr>
      <vt:lpstr>역당 노선비율 분석2</vt:lpstr>
      <vt:lpstr>역의 도시내 비율1</vt:lpstr>
      <vt:lpstr>역의 도시내 비율2</vt:lpstr>
      <vt:lpstr>복잡표</vt:lpstr>
      <vt:lpstr>개요표</vt:lpstr>
    </vt:vector>
  </TitlesOfParts>
  <Company>Grizli777</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jinsu</cp:lastModifiedBy>
  <dcterms:created xsi:type="dcterms:W3CDTF">2009-03-05T08:24:03Z</dcterms:created>
  <dcterms:modified xsi:type="dcterms:W3CDTF">2014-02-19T03:17:21Z</dcterms:modified>
</cp:coreProperties>
</file>